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User\Documents\2. Data Analytics Courses, Files &amp; Projects\2. Code Basics Resume challenge\C8_Provide Insights to the Product Strategy Team in the Banking Domain\SOLUTION\"/>
    </mc:Choice>
  </mc:AlternateContent>
  <xr:revisionPtr revIDLastSave="0" documentId="13_ncr:1_{254D6F85-B0C6-4D58-8526-B6CBC02451A0}" xr6:coauthVersionLast="47" xr6:coauthVersionMax="47" xr10:uidLastSave="{00000000-0000-0000-0000-000000000000}"/>
  <bookViews>
    <workbookView xWindow="-120" yWindow="-120" windowWidth="29040" windowHeight="15840" tabRatio="804" firstSheet="5" activeTab="12" xr2:uid="{1CFA6211-36D7-473A-8517-01FEA6C35CCF}"/>
  </bookViews>
  <sheets>
    <sheet name="Sheet7" sheetId="18" r:id="rId1"/>
    <sheet name="Sheet2" sheetId="13" r:id="rId2"/>
    <sheet name="Sheet3" sheetId="14" r:id="rId3"/>
    <sheet name="Pivot High spend" sheetId="17" r:id="rId4"/>
    <sheet name="High spend low inc" sheetId="15" r:id="rId5"/>
    <sheet name="Low spend Low inc" sheetId="16" r:id="rId6"/>
    <sheet name="Sheet1" sheetId="8" r:id="rId7"/>
    <sheet name="Demographic" sheetId="7" r:id="rId8"/>
    <sheet name="Avg Income Utilisation" sheetId="6" r:id="rId9"/>
    <sheet name="Avg Income Utilisation (2)" sheetId="20" r:id="rId10"/>
    <sheet name="Spending Insights" sheetId="5" r:id="rId11"/>
    <sheet name="Spending" sheetId="10" r:id="rId12"/>
    <sheet name="Consideration" sheetId="9" r:id="rId13"/>
    <sheet name="Recommendations" sheetId="11" r:id="rId14"/>
    <sheet name="color choose sample" sheetId="12" r:id="rId15"/>
  </sheets>
  <definedNames>
    <definedName name="_xlnm._FilterDatabase" localSheetId="13" hidden="1">Recommendations!$A$2:$A$2</definedName>
    <definedName name="_xlnm._FilterDatabase" localSheetId="1" hidden="1">Sheet2!$A$1:$K$4001</definedName>
    <definedName name="_xlnm._FilterDatabase" localSheetId="2" hidden="1">Sheet3!$A$1:$G$4001</definedName>
    <definedName name="Slicer_age_group">#N/A</definedName>
    <definedName name="Slicer_city">#N/A</definedName>
    <definedName name="Slicer_gender">#N/A</definedName>
    <definedName name="Slicer_Income_Category">#N/A</definedName>
    <definedName name="Slicer_occupation">#N/A</definedName>
    <definedName name="Slicer_payment_type">#N/A</definedName>
  </definedNames>
  <calcPr calcId="191029"/>
  <pivotCaches>
    <pivotCache cacheId="1" r:id="rId16"/>
    <pivotCache cacheId="2" r:id="rId17"/>
    <pivotCache cacheId="3" r:id="rId18"/>
    <pivotCache cacheId="4" r:id="rId19"/>
    <pivotCache cacheId="5" r:id="rId20"/>
    <pivotCache cacheId="6" r:id="rId21"/>
    <pivotCache cacheId="7" r:id="rId22"/>
    <pivotCache cacheId="8" r:id="rId23"/>
    <pivotCache cacheId="9" r:id="rId24"/>
    <pivotCache cacheId="10" r:id="rId25"/>
    <pivotCache cacheId="11" r:id="rId26"/>
    <pivotCache cacheId="12" r:id="rId27"/>
    <pivotCache cacheId="13" r:id="rId28"/>
    <pivotCache cacheId="14" r:id="rId29"/>
    <pivotCache cacheId="15" r:id="rId30"/>
    <pivotCache cacheId="16" r:id="rId31"/>
    <pivotCache cacheId="17" r:id="rId32"/>
    <pivotCache cacheId="18" r:id="rId33"/>
    <pivotCache cacheId="19" r:id="rId34"/>
    <pivotCache cacheId="20" r:id="rId35"/>
    <pivotCache cacheId="21" r:id="rId36"/>
    <pivotCache cacheId="22" r:id="rId37"/>
    <pivotCache cacheId="23" r:id="rId38"/>
    <pivotCache cacheId="24" r:id="rId39"/>
    <pivotCache cacheId="25" r:id="rId40"/>
    <pivotCache cacheId="26" r:id="rId41"/>
    <pivotCache cacheId="27" r:id="rId42"/>
    <pivotCache cacheId="28" r:id="rId43"/>
    <pivotCache cacheId="29" r:id="rId44"/>
    <pivotCache cacheId="30" r:id="rId45"/>
    <pivotCache cacheId="31" r:id="rId46"/>
    <pivotCache cacheId="32" r:id="rId47"/>
    <pivotCache cacheId="33" r:id="rId48"/>
    <pivotCache cacheId="34" r:id="rId49"/>
    <pivotCache cacheId="35" r:id="rId50"/>
    <pivotCache cacheId="36" r:id="rId51"/>
    <pivotCache cacheId="37" r:id="rId52"/>
    <pivotCache cacheId="38" r:id="rId53"/>
    <pivotCache cacheId="39" r:id="rId54"/>
    <pivotCache cacheId="40" r:id="rId55"/>
    <pivotCache cacheId="41" r:id="rId56"/>
  </pivotCaches>
  <extLst>
    <ext xmlns:x14="http://schemas.microsoft.com/office/spreadsheetml/2009/9/main" uri="{876F7934-8845-4945-9796-88D515C7AA90}">
      <x14:pivotCaches>
        <pivotCache cacheId="42" r:id="rId57"/>
      </x14:pivotCaches>
    </ext>
    <ext xmlns:x14="http://schemas.microsoft.com/office/spreadsheetml/2009/9/main" uri="{BBE1A952-AA13-448e-AADC-164F8A28A991}">
      <x14:slicerCaches>
        <x14:slicerCache r:id="rId58"/>
        <x14:slicerCache r:id="rId59"/>
        <x14:slicerCache r:id="rId60"/>
        <x14:slicerCache r:id="rId61"/>
        <x14:slicerCache r:id="rId62"/>
        <x14:slicerCache r:id="rId6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_spends-5b009f7e-c5cb-4e70-bf46-5b2d7f690885" name="fact_spends" connection="Query - fact_spends"/>
          <x15:modelTable id="dim_customers-f3dbf915-c17a-4bab-9ea5-0794bdde6bb8" name="dim_customers" connection="Query - dim_customers"/>
          <x15:modelTable id="dim_customers-42d947d8-8b70-49d1-bb3f-8a2bfa26a8c1" name="dim_customers1" connection="Query - dim_customers (2)"/>
          <x15:modelTable id="fact_spends-c234aa56-77f3-45b8-96ac-af6b2f0b1e40" name="fact_spends1" connection="Query - fact_spends (2)"/>
          <x15:modelTable id="dim_customers-3ee5bc3a-644c-4dab-8213-62a718ea70a7" name="dim_customers2" connection="Query - dim_customers (3)"/>
          <x15:modelTable id="fact_spends-33ccb83f-8bae-4782-881e-8c5e75726c6a" name="fact_spends2" connection="Query - fact_spends (3)"/>
          <x15:modelTable id="dim_customers-8e6540ec-972c-4042-8d4b-ac085bf51e95" name="dim_customers3" connection="Query - dim_customers (4)"/>
          <x15:modelTable id="fact_spends-5fcbe7f3-cb3d-4f26-85c7-220f0e15441f" name="fact_spends3" connection="Query - fact_spends (4)"/>
          <x15:modelTable id="dim_customers-06daef16-0f5c-45de-804c-47848d9c4d04" name="dim_customers4" connection="Query - dim_customers (5)"/>
        </x15:modelTables>
        <x15:modelRelationships>
          <x15:modelRelationship fromTable="fact_spends" fromColumn="customer_id" toTable="dim_customers" toColumn="customer_id"/>
          <x15:modelRelationship fromTable="fact_spends" fromColumn="customer_id" toTable="dim_customers2" toColumn="customer_id"/>
          <x15:modelRelationship fromTable="fact_spends" fromColumn="customer_id" toTable="dim_customers1" toColumn="customer_id"/>
          <x15:modelRelationship fromTable="fact_spends1" fromColumn="customer_id" toTable="dim_customers1" toColumn="customer_id"/>
          <x15:modelRelationship fromTable="fact_spends1" fromColumn="customer_id" toTable="dim_customers" toColumn="customer_id"/>
          <x15:modelRelationship fromTable="fact_spends1" fromColumn="customer_id" toTable="dim_customers2" toColumn="customer_id"/>
          <x15:modelRelationship fromTable="fact_spends2" fromColumn="customer_id" toTable="dim_customers2" toColumn="customer_id"/>
          <x15:modelRelationship fromTable="fact_spends2" fromColumn="customer_id" toTable="dim_customers1" toColumn="customer_id"/>
          <x15:modelRelationship fromTable="fact_spends2" fromColumn="customer_id" toTable="dim_customers" toColumn="customer_id"/>
          <x15:modelRelationship fromTable="fact_spends3" fromColumn="customer_id" toTable="dim_customers4" toColumn="customer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86" i="6" l="1"/>
  <c r="K85" i="6"/>
  <c r="K84" i="6"/>
  <c r="K83" i="6"/>
  <c r="J86" i="6"/>
  <c r="J85" i="6"/>
  <c r="J84" i="6"/>
  <c r="J83" i="6"/>
  <c r="I86" i="6"/>
  <c r="I85" i="6"/>
  <c r="I84" i="6"/>
  <c r="I83" i="6"/>
  <c r="H86" i="6"/>
  <c r="H85" i="6"/>
  <c r="H84" i="6"/>
  <c r="G86" i="6"/>
  <c r="G85" i="6"/>
  <c r="G84" i="6"/>
  <c r="H83" i="6"/>
  <c r="G83" i="6"/>
  <c r="J65" i="6"/>
  <c r="J64" i="6"/>
  <c r="J63" i="6"/>
  <c r="J62" i="6"/>
  <c r="I65" i="6"/>
  <c r="I64" i="6"/>
  <c r="I63" i="6"/>
  <c r="I62" i="6"/>
  <c r="H65" i="6"/>
  <c r="H64" i="6"/>
  <c r="H63" i="6"/>
  <c r="H62" i="6"/>
  <c r="G65" i="6"/>
  <c r="G64" i="6"/>
  <c r="G63" i="6"/>
  <c r="G62" i="6"/>
  <c r="J82" i="20"/>
  <c r="I82" i="20"/>
  <c r="K81" i="20"/>
  <c r="K82" i="20" s="1"/>
  <c r="J81" i="20"/>
  <c r="I81" i="20"/>
  <c r="H81" i="20"/>
  <c r="H82" i="20" s="1"/>
  <c r="G81" i="20"/>
  <c r="I71" i="20"/>
  <c r="H71" i="20"/>
  <c r="K70" i="20"/>
  <c r="K71" i="20" s="1"/>
  <c r="J70" i="20"/>
  <c r="J71" i="20" s="1"/>
  <c r="I70" i="20"/>
  <c r="H70" i="20"/>
  <c r="G70" i="20"/>
  <c r="K58" i="20"/>
  <c r="K59" i="20" s="1"/>
  <c r="J58" i="20"/>
  <c r="J59" i="20" s="1"/>
  <c r="I58" i="20"/>
  <c r="I59" i="20" s="1"/>
  <c r="H58" i="20"/>
  <c r="H59" i="20" s="1"/>
  <c r="G58" i="20"/>
  <c r="H42" i="20"/>
  <c r="H41" i="20"/>
  <c r="H40" i="20"/>
  <c r="H35" i="20"/>
  <c r="H34" i="20"/>
  <c r="H33" i="20"/>
  <c r="K101" i="6" l="1"/>
  <c r="J101" i="6"/>
  <c r="I101" i="6"/>
  <c r="H101" i="6"/>
  <c r="G101" i="6"/>
  <c r="K78" i="6"/>
  <c r="J78" i="6"/>
  <c r="I78" i="6"/>
  <c r="H78" i="6"/>
  <c r="G78" i="6"/>
  <c r="H58" i="6"/>
  <c r="I58" i="6"/>
  <c r="J58" i="6"/>
  <c r="K58" i="6"/>
  <c r="G58" i="6"/>
  <c r="K59" i="6" s="1"/>
  <c r="H42" i="6"/>
  <c r="H41" i="6"/>
  <c r="H40" i="6"/>
  <c r="H35" i="6"/>
  <c r="H34" i="6"/>
  <c r="H33" i="6"/>
  <c r="I2" i="13"/>
  <c r="I3" i="13"/>
  <c r="I4" i="13"/>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I475" i="13"/>
  <c r="I476" i="13"/>
  <c r="I477" i="13"/>
  <c r="I478" i="13"/>
  <c r="I479" i="13"/>
  <c r="I480" i="13"/>
  <c r="I481" i="13"/>
  <c r="I482" i="13"/>
  <c r="I483" i="13"/>
  <c r="I484" i="13"/>
  <c r="I485" i="13"/>
  <c r="I486" i="13"/>
  <c r="I487" i="13"/>
  <c r="I488" i="13"/>
  <c r="I489" i="13"/>
  <c r="I490" i="13"/>
  <c r="I491" i="13"/>
  <c r="I492" i="13"/>
  <c r="I493" i="13"/>
  <c r="I494" i="13"/>
  <c r="I495" i="13"/>
  <c r="I496" i="13"/>
  <c r="I497" i="13"/>
  <c r="I498" i="13"/>
  <c r="I499" i="13"/>
  <c r="I500" i="13"/>
  <c r="I501" i="13"/>
  <c r="I502" i="13"/>
  <c r="I503" i="13"/>
  <c r="I504" i="13"/>
  <c r="I505" i="13"/>
  <c r="I506" i="13"/>
  <c r="I507" i="13"/>
  <c r="I508" i="13"/>
  <c r="I509" i="13"/>
  <c r="I510" i="13"/>
  <c r="I511" i="13"/>
  <c r="I512" i="13"/>
  <c r="I513" i="13"/>
  <c r="I514" i="13"/>
  <c r="I515" i="13"/>
  <c r="I516" i="13"/>
  <c r="I517" i="13"/>
  <c r="I518" i="13"/>
  <c r="I519" i="13"/>
  <c r="I520" i="13"/>
  <c r="I521" i="13"/>
  <c r="I522" i="13"/>
  <c r="I523" i="13"/>
  <c r="I524" i="13"/>
  <c r="I525" i="13"/>
  <c r="I526" i="13"/>
  <c r="I527" i="13"/>
  <c r="I528" i="13"/>
  <c r="I529" i="13"/>
  <c r="I530" i="13"/>
  <c r="I531" i="13"/>
  <c r="I532" i="13"/>
  <c r="I533" i="13"/>
  <c r="I534" i="13"/>
  <c r="I535" i="13"/>
  <c r="I536" i="13"/>
  <c r="I537" i="13"/>
  <c r="I538" i="13"/>
  <c r="I539" i="13"/>
  <c r="I540" i="13"/>
  <c r="I541" i="13"/>
  <c r="I542" i="13"/>
  <c r="I543" i="13"/>
  <c r="I544" i="13"/>
  <c r="I545" i="13"/>
  <c r="I546" i="13"/>
  <c r="I547" i="13"/>
  <c r="I548" i="13"/>
  <c r="I549" i="13"/>
  <c r="I550" i="13"/>
  <c r="I551" i="13"/>
  <c r="I552" i="13"/>
  <c r="I553" i="13"/>
  <c r="I554" i="13"/>
  <c r="I555" i="13"/>
  <c r="I556" i="13"/>
  <c r="I557" i="13"/>
  <c r="I558" i="13"/>
  <c r="I559" i="13"/>
  <c r="I560" i="13"/>
  <c r="I561" i="13"/>
  <c r="I562" i="13"/>
  <c r="I563" i="13"/>
  <c r="I564" i="13"/>
  <c r="I565" i="13"/>
  <c r="I566" i="13"/>
  <c r="I567" i="13"/>
  <c r="I568" i="13"/>
  <c r="I569" i="13"/>
  <c r="I570" i="13"/>
  <c r="I571" i="13"/>
  <c r="I572" i="13"/>
  <c r="I573" i="13"/>
  <c r="I574" i="13"/>
  <c r="I575" i="13"/>
  <c r="I576" i="13"/>
  <c r="I577" i="13"/>
  <c r="I578" i="13"/>
  <c r="I579" i="13"/>
  <c r="I580" i="13"/>
  <c r="I581" i="13"/>
  <c r="I582" i="13"/>
  <c r="I583" i="13"/>
  <c r="I584" i="13"/>
  <c r="I585" i="13"/>
  <c r="I586" i="13"/>
  <c r="I587" i="13"/>
  <c r="I588" i="13"/>
  <c r="I589" i="13"/>
  <c r="I590" i="13"/>
  <c r="I591" i="13"/>
  <c r="I592" i="13"/>
  <c r="I593" i="13"/>
  <c r="I594" i="13"/>
  <c r="I595" i="13"/>
  <c r="I596" i="13"/>
  <c r="I597" i="13"/>
  <c r="I598" i="13"/>
  <c r="I599" i="13"/>
  <c r="I600" i="13"/>
  <c r="I601" i="13"/>
  <c r="I602" i="13"/>
  <c r="I603" i="13"/>
  <c r="I604" i="13"/>
  <c r="I605" i="13"/>
  <c r="I606" i="13"/>
  <c r="I607" i="13"/>
  <c r="I608" i="13"/>
  <c r="I609" i="13"/>
  <c r="I610" i="13"/>
  <c r="I611" i="13"/>
  <c r="I612" i="13"/>
  <c r="I613" i="13"/>
  <c r="I614" i="13"/>
  <c r="I615" i="13"/>
  <c r="I616" i="13"/>
  <c r="I617" i="13"/>
  <c r="I618" i="13"/>
  <c r="I619" i="13"/>
  <c r="I620" i="13"/>
  <c r="I621" i="13"/>
  <c r="I622" i="13"/>
  <c r="I623" i="13"/>
  <c r="I624" i="13"/>
  <c r="I625" i="13"/>
  <c r="I626" i="13"/>
  <c r="I627" i="13"/>
  <c r="I628" i="13"/>
  <c r="I629" i="13"/>
  <c r="I630" i="13"/>
  <c r="I631" i="13"/>
  <c r="I632" i="13"/>
  <c r="I633" i="13"/>
  <c r="I634" i="13"/>
  <c r="I635" i="13"/>
  <c r="I636" i="13"/>
  <c r="I637" i="13"/>
  <c r="I638" i="13"/>
  <c r="I639" i="13"/>
  <c r="I640" i="13"/>
  <c r="I641" i="13"/>
  <c r="I642" i="13"/>
  <c r="I643" i="13"/>
  <c r="I644" i="13"/>
  <c r="I645" i="13"/>
  <c r="I646" i="13"/>
  <c r="I647" i="13"/>
  <c r="I648" i="13"/>
  <c r="I649" i="13"/>
  <c r="I650" i="13"/>
  <c r="I651" i="13"/>
  <c r="I652" i="13"/>
  <c r="I653" i="13"/>
  <c r="I654" i="13"/>
  <c r="I655" i="13"/>
  <c r="I656" i="13"/>
  <c r="I657" i="13"/>
  <c r="I658" i="13"/>
  <c r="I659" i="13"/>
  <c r="I660" i="13"/>
  <c r="I661" i="13"/>
  <c r="I662" i="13"/>
  <c r="I663" i="13"/>
  <c r="I664" i="13"/>
  <c r="I665" i="13"/>
  <c r="I666" i="13"/>
  <c r="I667" i="13"/>
  <c r="I668" i="13"/>
  <c r="I669" i="13"/>
  <c r="I670" i="13"/>
  <c r="I671" i="13"/>
  <c r="I672" i="13"/>
  <c r="I673" i="13"/>
  <c r="I674" i="13"/>
  <c r="I675" i="13"/>
  <c r="I676" i="13"/>
  <c r="I677" i="13"/>
  <c r="I678" i="13"/>
  <c r="I679" i="13"/>
  <c r="I680" i="13"/>
  <c r="I681" i="13"/>
  <c r="I682" i="13"/>
  <c r="I683" i="13"/>
  <c r="I684" i="13"/>
  <c r="I685" i="13"/>
  <c r="I686" i="13"/>
  <c r="I687" i="13"/>
  <c r="I688" i="13"/>
  <c r="I689" i="13"/>
  <c r="I690" i="13"/>
  <c r="I691" i="13"/>
  <c r="I692" i="13"/>
  <c r="I693" i="13"/>
  <c r="I694" i="13"/>
  <c r="I695" i="13"/>
  <c r="I696" i="13"/>
  <c r="I697" i="13"/>
  <c r="I698" i="13"/>
  <c r="I699" i="13"/>
  <c r="I700" i="13"/>
  <c r="I701" i="13"/>
  <c r="I702" i="13"/>
  <c r="I703" i="13"/>
  <c r="I704" i="13"/>
  <c r="I705" i="13"/>
  <c r="I706" i="13"/>
  <c r="I707" i="13"/>
  <c r="I708" i="13"/>
  <c r="I709" i="13"/>
  <c r="I710" i="13"/>
  <c r="I711" i="13"/>
  <c r="I712" i="13"/>
  <c r="I713" i="13"/>
  <c r="I714" i="13"/>
  <c r="I715" i="13"/>
  <c r="I716" i="13"/>
  <c r="I717" i="13"/>
  <c r="I718" i="13"/>
  <c r="I719" i="13"/>
  <c r="I720" i="13"/>
  <c r="I721" i="13"/>
  <c r="I722" i="13"/>
  <c r="I723" i="13"/>
  <c r="I724" i="13"/>
  <c r="I725" i="13"/>
  <c r="I726" i="13"/>
  <c r="I727" i="13"/>
  <c r="I728" i="13"/>
  <c r="I729" i="13"/>
  <c r="I730" i="13"/>
  <c r="I731" i="13"/>
  <c r="I732" i="13"/>
  <c r="I733" i="13"/>
  <c r="I734" i="13"/>
  <c r="I735" i="13"/>
  <c r="I736" i="13"/>
  <c r="I737" i="13"/>
  <c r="I738" i="13"/>
  <c r="I739" i="13"/>
  <c r="I740" i="13"/>
  <c r="I741" i="13"/>
  <c r="I742" i="13"/>
  <c r="I743" i="13"/>
  <c r="I744" i="13"/>
  <c r="I745" i="13"/>
  <c r="I746" i="13"/>
  <c r="I747" i="13"/>
  <c r="I748" i="13"/>
  <c r="I749" i="13"/>
  <c r="I750" i="13"/>
  <c r="I751" i="13"/>
  <c r="I752" i="13"/>
  <c r="I753" i="13"/>
  <c r="I754" i="13"/>
  <c r="I755" i="13"/>
  <c r="I756" i="13"/>
  <c r="I757" i="13"/>
  <c r="I758" i="13"/>
  <c r="I759" i="13"/>
  <c r="I760" i="13"/>
  <c r="I761" i="13"/>
  <c r="I762" i="13"/>
  <c r="I763" i="13"/>
  <c r="I764" i="13"/>
  <c r="I765" i="13"/>
  <c r="I766" i="13"/>
  <c r="I767" i="13"/>
  <c r="I768" i="13"/>
  <c r="I769" i="13"/>
  <c r="I770" i="13"/>
  <c r="I771" i="13"/>
  <c r="I772" i="13"/>
  <c r="I773" i="13"/>
  <c r="I774" i="13"/>
  <c r="I775" i="13"/>
  <c r="I776" i="13"/>
  <c r="I777" i="13"/>
  <c r="I778" i="13"/>
  <c r="I779" i="13"/>
  <c r="I780" i="13"/>
  <c r="I781" i="13"/>
  <c r="I782" i="13"/>
  <c r="I783" i="13"/>
  <c r="I784" i="13"/>
  <c r="I785" i="13"/>
  <c r="I786" i="13"/>
  <c r="I787" i="13"/>
  <c r="I788" i="13"/>
  <c r="I789" i="13"/>
  <c r="I790" i="13"/>
  <c r="I791" i="13"/>
  <c r="I792" i="13"/>
  <c r="I793" i="13"/>
  <c r="I794" i="13"/>
  <c r="I795" i="13"/>
  <c r="I796" i="13"/>
  <c r="I797" i="13"/>
  <c r="I798" i="13"/>
  <c r="I799" i="13"/>
  <c r="I800" i="13"/>
  <c r="I801" i="13"/>
  <c r="I802" i="13"/>
  <c r="I803" i="13"/>
  <c r="I804" i="13"/>
  <c r="I805" i="13"/>
  <c r="I806" i="13"/>
  <c r="I807" i="13"/>
  <c r="I808" i="13"/>
  <c r="I809" i="13"/>
  <c r="I810" i="13"/>
  <c r="I811" i="13"/>
  <c r="I812" i="13"/>
  <c r="I813" i="13"/>
  <c r="I814" i="13"/>
  <c r="I815" i="13"/>
  <c r="I816" i="13"/>
  <c r="I817" i="13"/>
  <c r="I818" i="13"/>
  <c r="I819" i="13"/>
  <c r="I820" i="13"/>
  <c r="I821" i="13"/>
  <c r="I822" i="13"/>
  <c r="I823" i="13"/>
  <c r="I824" i="13"/>
  <c r="I825" i="13"/>
  <c r="I826" i="13"/>
  <c r="I827" i="13"/>
  <c r="I828" i="13"/>
  <c r="I829" i="13"/>
  <c r="I830" i="13"/>
  <c r="I831" i="13"/>
  <c r="I832" i="13"/>
  <c r="I833" i="13"/>
  <c r="I834" i="13"/>
  <c r="I835" i="13"/>
  <c r="I836" i="13"/>
  <c r="I837" i="13"/>
  <c r="I838" i="13"/>
  <c r="I839" i="13"/>
  <c r="I840" i="13"/>
  <c r="I841" i="13"/>
  <c r="I842" i="13"/>
  <c r="I843" i="13"/>
  <c r="I844" i="13"/>
  <c r="I845" i="13"/>
  <c r="I846" i="13"/>
  <c r="I847" i="13"/>
  <c r="I848" i="13"/>
  <c r="I849" i="13"/>
  <c r="I850" i="13"/>
  <c r="I851" i="13"/>
  <c r="I852" i="13"/>
  <c r="I853" i="13"/>
  <c r="I854" i="13"/>
  <c r="I855" i="13"/>
  <c r="I856" i="13"/>
  <c r="I857" i="13"/>
  <c r="I858" i="13"/>
  <c r="I859" i="13"/>
  <c r="I860" i="13"/>
  <c r="I861" i="13"/>
  <c r="I862" i="13"/>
  <c r="I863" i="13"/>
  <c r="I864" i="13"/>
  <c r="I865" i="13"/>
  <c r="I866" i="13"/>
  <c r="I867" i="13"/>
  <c r="I868" i="13"/>
  <c r="I869" i="13"/>
  <c r="I870" i="13"/>
  <c r="I871" i="13"/>
  <c r="I872" i="13"/>
  <c r="I873" i="13"/>
  <c r="I874" i="13"/>
  <c r="I875" i="13"/>
  <c r="I876" i="13"/>
  <c r="I877" i="13"/>
  <c r="I878" i="13"/>
  <c r="I879" i="13"/>
  <c r="I880" i="13"/>
  <c r="I881" i="13"/>
  <c r="I882" i="13"/>
  <c r="I883" i="13"/>
  <c r="I884" i="13"/>
  <c r="I885" i="13"/>
  <c r="I886" i="13"/>
  <c r="I887" i="13"/>
  <c r="I888" i="13"/>
  <c r="I889" i="13"/>
  <c r="I890" i="13"/>
  <c r="I891" i="13"/>
  <c r="I892" i="13"/>
  <c r="I893" i="13"/>
  <c r="I894" i="13"/>
  <c r="I895" i="13"/>
  <c r="I896" i="13"/>
  <c r="I897" i="13"/>
  <c r="I898" i="13"/>
  <c r="I899" i="13"/>
  <c r="I900" i="13"/>
  <c r="I901" i="13"/>
  <c r="I902" i="13"/>
  <c r="I903" i="13"/>
  <c r="I904" i="13"/>
  <c r="I905" i="13"/>
  <c r="I906" i="13"/>
  <c r="I907" i="13"/>
  <c r="I908" i="13"/>
  <c r="I909" i="13"/>
  <c r="I910" i="13"/>
  <c r="I911" i="13"/>
  <c r="I912" i="13"/>
  <c r="I913" i="13"/>
  <c r="I914" i="13"/>
  <c r="I915" i="13"/>
  <c r="I916" i="13"/>
  <c r="I917" i="13"/>
  <c r="I918" i="13"/>
  <c r="I919" i="13"/>
  <c r="I920" i="13"/>
  <c r="I921" i="13"/>
  <c r="I922" i="13"/>
  <c r="I923" i="13"/>
  <c r="I924" i="13"/>
  <c r="I925" i="13"/>
  <c r="I926" i="13"/>
  <c r="I927" i="13"/>
  <c r="I928" i="13"/>
  <c r="I929" i="13"/>
  <c r="I930" i="13"/>
  <c r="I931" i="13"/>
  <c r="I932" i="13"/>
  <c r="I933" i="13"/>
  <c r="I934" i="13"/>
  <c r="I935" i="13"/>
  <c r="I936" i="13"/>
  <c r="I937" i="13"/>
  <c r="I938" i="13"/>
  <c r="I939" i="13"/>
  <c r="I940" i="13"/>
  <c r="I941" i="13"/>
  <c r="I942" i="13"/>
  <c r="I943" i="13"/>
  <c r="I944" i="13"/>
  <c r="I945" i="13"/>
  <c r="I946" i="13"/>
  <c r="I947" i="13"/>
  <c r="I948" i="13"/>
  <c r="I949" i="13"/>
  <c r="I950" i="13"/>
  <c r="I951" i="13"/>
  <c r="I952" i="13"/>
  <c r="I953" i="13"/>
  <c r="I954" i="13"/>
  <c r="I955" i="13"/>
  <c r="I956" i="13"/>
  <c r="I957" i="13"/>
  <c r="I958" i="13"/>
  <c r="I959" i="13"/>
  <c r="I960" i="13"/>
  <c r="I961" i="13"/>
  <c r="I962" i="13"/>
  <c r="I963" i="13"/>
  <c r="I964" i="13"/>
  <c r="I965" i="13"/>
  <c r="I966" i="13"/>
  <c r="I967" i="13"/>
  <c r="I968" i="13"/>
  <c r="I969" i="13"/>
  <c r="I970" i="13"/>
  <c r="I971" i="13"/>
  <c r="I972" i="13"/>
  <c r="I973" i="13"/>
  <c r="I974" i="13"/>
  <c r="I975" i="13"/>
  <c r="I976" i="13"/>
  <c r="I977" i="13"/>
  <c r="I978" i="13"/>
  <c r="I979" i="13"/>
  <c r="I980" i="13"/>
  <c r="I981" i="13"/>
  <c r="I982" i="13"/>
  <c r="I983" i="13"/>
  <c r="I984" i="13"/>
  <c r="I985" i="13"/>
  <c r="I986" i="13"/>
  <c r="I987" i="13"/>
  <c r="I988" i="13"/>
  <c r="I989" i="13"/>
  <c r="I990" i="13"/>
  <c r="I991" i="13"/>
  <c r="I992" i="13"/>
  <c r="I993" i="13"/>
  <c r="I994" i="13"/>
  <c r="I995" i="13"/>
  <c r="I996" i="13"/>
  <c r="I997" i="13"/>
  <c r="I998" i="13"/>
  <c r="I999" i="13"/>
  <c r="I1000" i="13"/>
  <c r="I1001" i="13"/>
  <c r="I1002" i="13"/>
  <c r="I1003" i="13"/>
  <c r="I1004" i="13"/>
  <c r="I1005" i="13"/>
  <c r="I1006" i="13"/>
  <c r="I1007" i="13"/>
  <c r="I1008" i="13"/>
  <c r="I1009" i="13"/>
  <c r="I1010" i="13"/>
  <c r="I1011" i="13"/>
  <c r="I1012" i="13"/>
  <c r="I1013" i="13"/>
  <c r="I1014" i="13"/>
  <c r="I1015" i="13"/>
  <c r="I1016" i="13"/>
  <c r="I1017" i="13"/>
  <c r="I1018" i="13"/>
  <c r="I1019" i="13"/>
  <c r="I1020" i="13"/>
  <c r="I1021" i="13"/>
  <c r="I1022" i="13"/>
  <c r="I1023" i="13"/>
  <c r="I1024" i="13"/>
  <c r="I1025" i="13"/>
  <c r="I1026" i="13"/>
  <c r="I1027" i="13"/>
  <c r="I1028" i="13"/>
  <c r="I1029" i="13"/>
  <c r="I1030" i="13"/>
  <c r="I1031" i="13"/>
  <c r="I1032" i="13"/>
  <c r="I1033" i="13"/>
  <c r="I1034" i="13"/>
  <c r="I1035" i="13"/>
  <c r="I1036" i="13"/>
  <c r="I1037" i="13"/>
  <c r="I1038" i="13"/>
  <c r="I1039" i="13"/>
  <c r="I1040" i="13"/>
  <c r="I1041" i="13"/>
  <c r="I1042" i="13"/>
  <c r="I1043" i="13"/>
  <c r="I1044" i="13"/>
  <c r="I1045" i="13"/>
  <c r="I1046" i="13"/>
  <c r="I1047" i="13"/>
  <c r="I1048" i="13"/>
  <c r="I1049" i="13"/>
  <c r="I1050" i="13"/>
  <c r="I1051" i="13"/>
  <c r="I1052" i="13"/>
  <c r="I1053" i="13"/>
  <c r="I1054" i="13"/>
  <c r="I1055" i="13"/>
  <c r="I1056" i="13"/>
  <c r="I1057" i="13"/>
  <c r="I1058" i="13"/>
  <c r="I1059" i="13"/>
  <c r="I1060" i="13"/>
  <c r="I1061" i="13"/>
  <c r="I1062" i="13"/>
  <c r="I1063" i="13"/>
  <c r="I1064" i="13"/>
  <c r="I1065" i="13"/>
  <c r="I1066" i="13"/>
  <c r="I1067" i="13"/>
  <c r="I1068" i="13"/>
  <c r="I1069" i="13"/>
  <c r="I1070" i="13"/>
  <c r="I1071" i="13"/>
  <c r="I1072" i="13"/>
  <c r="I1073" i="13"/>
  <c r="I1074" i="13"/>
  <c r="I1075" i="13"/>
  <c r="I1076" i="13"/>
  <c r="I1077" i="13"/>
  <c r="I1078" i="13"/>
  <c r="I1079" i="13"/>
  <c r="I1080" i="13"/>
  <c r="I1081" i="13"/>
  <c r="I1082" i="13"/>
  <c r="I1083" i="13"/>
  <c r="I1084" i="13"/>
  <c r="I1085" i="13"/>
  <c r="I1086" i="13"/>
  <c r="I1087" i="13"/>
  <c r="I1088" i="13"/>
  <c r="I1089" i="13"/>
  <c r="I1090" i="13"/>
  <c r="I1091" i="13"/>
  <c r="I1092" i="13"/>
  <c r="I1093" i="13"/>
  <c r="I1094" i="13"/>
  <c r="I1095" i="13"/>
  <c r="I1096" i="13"/>
  <c r="I1097" i="13"/>
  <c r="I1098" i="13"/>
  <c r="I1099" i="13"/>
  <c r="I1100" i="13"/>
  <c r="I1101" i="13"/>
  <c r="I1102" i="13"/>
  <c r="I1103" i="13"/>
  <c r="I1104" i="13"/>
  <c r="I1105" i="13"/>
  <c r="I1106" i="13"/>
  <c r="I1107" i="13"/>
  <c r="I1108" i="13"/>
  <c r="I1109" i="13"/>
  <c r="I1110" i="13"/>
  <c r="I1111" i="13"/>
  <c r="I1112" i="13"/>
  <c r="I1113" i="13"/>
  <c r="I1114" i="13"/>
  <c r="I1115" i="13"/>
  <c r="I1116" i="13"/>
  <c r="I1117" i="13"/>
  <c r="I1118" i="13"/>
  <c r="I1119" i="13"/>
  <c r="I1120" i="13"/>
  <c r="I1121" i="13"/>
  <c r="I1122" i="13"/>
  <c r="I1123" i="13"/>
  <c r="I1124" i="13"/>
  <c r="I1125" i="13"/>
  <c r="I1126" i="13"/>
  <c r="I1127" i="13"/>
  <c r="I1128" i="13"/>
  <c r="I1129" i="13"/>
  <c r="I1130" i="13"/>
  <c r="I1131" i="13"/>
  <c r="I1132" i="13"/>
  <c r="I1133" i="13"/>
  <c r="I1134" i="13"/>
  <c r="I1135" i="13"/>
  <c r="I1136" i="13"/>
  <c r="I1137" i="13"/>
  <c r="I1138" i="13"/>
  <c r="I1139" i="13"/>
  <c r="I1140" i="13"/>
  <c r="I1141" i="13"/>
  <c r="I1142" i="13"/>
  <c r="I1143" i="13"/>
  <c r="I1144" i="13"/>
  <c r="I1145" i="13"/>
  <c r="I1146" i="13"/>
  <c r="I1147" i="13"/>
  <c r="I1148" i="13"/>
  <c r="I1149" i="13"/>
  <c r="I1150" i="13"/>
  <c r="I1151" i="13"/>
  <c r="I1152" i="13"/>
  <c r="I1153" i="13"/>
  <c r="I1154" i="13"/>
  <c r="I1155" i="13"/>
  <c r="I1156" i="13"/>
  <c r="I1157" i="13"/>
  <c r="I1158" i="13"/>
  <c r="I1159" i="13"/>
  <c r="I1160" i="13"/>
  <c r="I1161" i="13"/>
  <c r="I1162" i="13"/>
  <c r="I1163" i="13"/>
  <c r="I1164" i="13"/>
  <c r="I1165" i="13"/>
  <c r="I1166" i="13"/>
  <c r="I1167" i="13"/>
  <c r="I1168" i="13"/>
  <c r="I1169" i="13"/>
  <c r="I1170" i="13"/>
  <c r="I1171" i="13"/>
  <c r="I1172" i="13"/>
  <c r="I1173" i="13"/>
  <c r="I1174" i="13"/>
  <c r="I1175" i="13"/>
  <c r="I1176" i="13"/>
  <c r="I1177" i="13"/>
  <c r="I1178" i="13"/>
  <c r="I1179" i="13"/>
  <c r="I1180" i="13"/>
  <c r="I1181" i="13"/>
  <c r="I1182" i="13"/>
  <c r="I1183" i="13"/>
  <c r="I1184" i="13"/>
  <c r="I1185" i="13"/>
  <c r="I1186" i="13"/>
  <c r="I1187" i="13"/>
  <c r="I1188" i="13"/>
  <c r="I1189" i="13"/>
  <c r="I1190" i="13"/>
  <c r="I1191" i="13"/>
  <c r="I1192" i="13"/>
  <c r="I1193" i="13"/>
  <c r="I1194" i="13"/>
  <c r="I1195" i="13"/>
  <c r="I1196" i="13"/>
  <c r="I1197" i="13"/>
  <c r="I1198" i="13"/>
  <c r="I1199" i="13"/>
  <c r="I1200" i="13"/>
  <c r="I1201" i="13"/>
  <c r="I1202" i="13"/>
  <c r="I1203" i="13"/>
  <c r="I1204" i="13"/>
  <c r="I1205" i="13"/>
  <c r="I1206" i="13"/>
  <c r="I1207" i="13"/>
  <c r="I1208" i="13"/>
  <c r="I1209" i="13"/>
  <c r="I1210" i="13"/>
  <c r="I1211" i="13"/>
  <c r="I1212" i="13"/>
  <c r="I1213" i="13"/>
  <c r="I1214" i="13"/>
  <c r="I1215" i="13"/>
  <c r="I1216" i="13"/>
  <c r="I1217" i="13"/>
  <c r="I1218" i="13"/>
  <c r="I1219" i="13"/>
  <c r="I1220" i="13"/>
  <c r="I1221" i="13"/>
  <c r="I1222" i="13"/>
  <c r="I1223" i="13"/>
  <c r="I1224" i="13"/>
  <c r="I1225" i="13"/>
  <c r="I1226" i="13"/>
  <c r="I1227" i="13"/>
  <c r="I1228" i="13"/>
  <c r="I1229" i="13"/>
  <c r="I1230" i="13"/>
  <c r="I1231" i="13"/>
  <c r="I1232" i="13"/>
  <c r="I1233" i="13"/>
  <c r="I1234" i="13"/>
  <c r="I1235" i="13"/>
  <c r="I1236" i="13"/>
  <c r="I1237" i="13"/>
  <c r="I1238" i="13"/>
  <c r="I1239" i="13"/>
  <c r="I1240" i="13"/>
  <c r="I1241" i="13"/>
  <c r="I1242" i="13"/>
  <c r="I1243" i="13"/>
  <c r="I1244" i="13"/>
  <c r="I1245" i="13"/>
  <c r="I1246" i="13"/>
  <c r="I1247" i="13"/>
  <c r="I1248" i="13"/>
  <c r="I1249" i="13"/>
  <c r="I1250" i="13"/>
  <c r="I1251" i="13"/>
  <c r="I1252" i="13"/>
  <c r="I1253" i="13"/>
  <c r="I1254" i="13"/>
  <c r="I1255" i="13"/>
  <c r="I1256" i="13"/>
  <c r="I1257" i="13"/>
  <c r="I1258" i="13"/>
  <c r="I1259" i="13"/>
  <c r="I1260" i="13"/>
  <c r="I1261" i="13"/>
  <c r="I1262" i="13"/>
  <c r="I1263" i="13"/>
  <c r="I1264" i="13"/>
  <c r="I1265" i="13"/>
  <c r="I1266" i="13"/>
  <c r="I1267" i="13"/>
  <c r="I1268" i="13"/>
  <c r="I1269" i="13"/>
  <c r="I1270" i="13"/>
  <c r="I1271" i="13"/>
  <c r="I1272" i="13"/>
  <c r="I1273" i="13"/>
  <c r="I1274" i="13"/>
  <c r="I1275" i="13"/>
  <c r="I1276" i="13"/>
  <c r="I1277" i="13"/>
  <c r="I1278" i="13"/>
  <c r="I1279" i="13"/>
  <c r="I1280" i="13"/>
  <c r="I1281" i="13"/>
  <c r="I1282" i="13"/>
  <c r="I1283" i="13"/>
  <c r="I1284" i="13"/>
  <c r="I1285" i="13"/>
  <c r="I1286" i="13"/>
  <c r="I1287" i="13"/>
  <c r="I1288" i="13"/>
  <c r="I1289" i="13"/>
  <c r="I1290" i="13"/>
  <c r="I1291" i="13"/>
  <c r="I1292" i="13"/>
  <c r="I1293" i="13"/>
  <c r="I1294" i="13"/>
  <c r="I1295" i="13"/>
  <c r="I1296" i="13"/>
  <c r="I1297" i="13"/>
  <c r="I1298" i="13"/>
  <c r="I1299" i="13"/>
  <c r="I1300" i="13"/>
  <c r="I1301" i="13"/>
  <c r="I1302" i="13"/>
  <c r="I1303" i="13"/>
  <c r="I1304" i="13"/>
  <c r="I1305" i="13"/>
  <c r="I1306" i="13"/>
  <c r="I1307" i="13"/>
  <c r="I1308" i="13"/>
  <c r="I1309" i="13"/>
  <c r="I1310" i="13"/>
  <c r="I1311" i="13"/>
  <c r="I1312" i="13"/>
  <c r="I1313" i="13"/>
  <c r="I1314" i="13"/>
  <c r="I1315" i="13"/>
  <c r="I1316" i="13"/>
  <c r="I1317" i="13"/>
  <c r="I1318" i="13"/>
  <c r="I1319" i="13"/>
  <c r="I1320" i="13"/>
  <c r="I1321" i="13"/>
  <c r="I1322" i="13"/>
  <c r="I1323" i="13"/>
  <c r="I1324" i="13"/>
  <c r="I1325" i="13"/>
  <c r="I1326" i="13"/>
  <c r="I1327" i="13"/>
  <c r="I1328" i="13"/>
  <c r="I1329" i="13"/>
  <c r="I1330" i="13"/>
  <c r="I1331" i="13"/>
  <c r="I1332" i="13"/>
  <c r="I1333" i="13"/>
  <c r="I1334" i="13"/>
  <c r="I1335" i="13"/>
  <c r="I1336" i="13"/>
  <c r="I1337" i="13"/>
  <c r="I1338" i="13"/>
  <c r="I1339" i="13"/>
  <c r="I1340" i="13"/>
  <c r="I1341" i="13"/>
  <c r="I1342" i="13"/>
  <c r="I1343" i="13"/>
  <c r="I1344" i="13"/>
  <c r="I1345" i="13"/>
  <c r="I1346" i="13"/>
  <c r="I1347" i="13"/>
  <c r="I1348" i="13"/>
  <c r="I1349" i="13"/>
  <c r="I1350" i="13"/>
  <c r="I1351" i="13"/>
  <c r="I1352" i="13"/>
  <c r="I1353" i="13"/>
  <c r="I1354" i="13"/>
  <c r="I1355" i="13"/>
  <c r="I1356" i="13"/>
  <c r="I1357" i="13"/>
  <c r="I1358" i="13"/>
  <c r="I1359" i="13"/>
  <c r="I1360" i="13"/>
  <c r="I1361" i="13"/>
  <c r="I1362" i="13"/>
  <c r="I1363" i="13"/>
  <c r="I1364" i="13"/>
  <c r="I1365" i="13"/>
  <c r="I1366" i="13"/>
  <c r="I1367" i="13"/>
  <c r="I1368" i="13"/>
  <c r="I1369" i="13"/>
  <c r="I1370" i="13"/>
  <c r="I1371" i="13"/>
  <c r="I1372" i="13"/>
  <c r="I1373" i="13"/>
  <c r="I1374" i="13"/>
  <c r="I1375" i="13"/>
  <c r="I1376" i="13"/>
  <c r="I1377" i="13"/>
  <c r="I1378" i="13"/>
  <c r="I1379" i="13"/>
  <c r="I1380" i="13"/>
  <c r="I1381" i="13"/>
  <c r="I1382" i="13"/>
  <c r="I1383" i="13"/>
  <c r="I1384" i="13"/>
  <c r="I1385" i="13"/>
  <c r="I1386" i="13"/>
  <c r="I1387" i="13"/>
  <c r="I1388" i="13"/>
  <c r="I1389" i="13"/>
  <c r="I1390" i="13"/>
  <c r="I1391" i="13"/>
  <c r="I1392" i="13"/>
  <c r="I1393" i="13"/>
  <c r="I1394" i="13"/>
  <c r="I1395" i="13"/>
  <c r="I1396" i="13"/>
  <c r="I1397" i="13"/>
  <c r="I1398" i="13"/>
  <c r="I1399" i="13"/>
  <c r="I1400" i="13"/>
  <c r="I1401" i="13"/>
  <c r="I1402" i="13"/>
  <c r="I1403" i="13"/>
  <c r="I1404" i="13"/>
  <c r="I1405" i="13"/>
  <c r="I1406" i="13"/>
  <c r="I1407" i="13"/>
  <c r="I1408" i="13"/>
  <c r="I1409" i="13"/>
  <c r="I1410" i="13"/>
  <c r="I1411" i="13"/>
  <c r="I1412" i="13"/>
  <c r="I1413" i="13"/>
  <c r="I1414" i="13"/>
  <c r="I1415" i="13"/>
  <c r="I1416" i="13"/>
  <c r="I1417" i="13"/>
  <c r="I1418" i="13"/>
  <c r="I1419" i="13"/>
  <c r="I1420" i="13"/>
  <c r="I1421" i="13"/>
  <c r="I1422" i="13"/>
  <c r="I1423" i="13"/>
  <c r="I1424" i="13"/>
  <c r="I1425" i="13"/>
  <c r="I1426" i="13"/>
  <c r="I1427" i="13"/>
  <c r="I1428" i="13"/>
  <c r="I1429" i="13"/>
  <c r="I1430" i="13"/>
  <c r="I1431" i="13"/>
  <c r="I1432" i="13"/>
  <c r="I1433" i="13"/>
  <c r="I1434" i="13"/>
  <c r="I1435" i="13"/>
  <c r="I1436" i="13"/>
  <c r="I1437" i="13"/>
  <c r="I1438" i="13"/>
  <c r="I1439" i="13"/>
  <c r="I1440" i="13"/>
  <c r="I1441" i="13"/>
  <c r="I1442" i="13"/>
  <c r="I1443" i="13"/>
  <c r="I1444" i="13"/>
  <c r="I1445" i="13"/>
  <c r="I1446" i="13"/>
  <c r="I1447" i="13"/>
  <c r="I1448" i="13"/>
  <c r="I1449" i="13"/>
  <c r="I1450" i="13"/>
  <c r="I1451" i="13"/>
  <c r="I1452" i="13"/>
  <c r="I1453" i="13"/>
  <c r="I1454" i="13"/>
  <c r="I1455" i="13"/>
  <c r="I1456" i="13"/>
  <c r="I1457" i="13"/>
  <c r="I1458" i="13"/>
  <c r="I1459" i="13"/>
  <c r="I1460" i="13"/>
  <c r="I1461" i="13"/>
  <c r="I1462" i="13"/>
  <c r="I1463" i="13"/>
  <c r="I1464" i="13"/>
  <c r="I1465" i="13"/>
  <c r="I1466" i="13"/>
  <c r="I1467" i="13"/>
  <c r="I1468" i="13"/>
  <c r="I1469" i="13"/>
  <c r="I1470" i="13"/>
  <c r="I1471" i="13"/>
  <c r="I1472" i="13"/>
  <c r="I1473" i="13"/>
  <c r="I1474" i="13"/>
  <c r="I1475" i="13"/>
  <c r="I1476" i="13"/>
  <c r="I1477" i="13"/>
  <c r="I1478" i="13"/>
  <c r="I1479" i="13"/>
  <c r="I1480" i="13"/>
  <c r="I1481" i="13"/>
  <c r="I1482" i="13"/>
  <c r="I1483" i="13"/>
  <c r="I1484" i="13"/>
  <c r="I1485" i="13"/>
  <c r="I1486" i="13"/>
  <c r="I1487" i="13"/>
  <c r="I1488" i="13"/>
  <c r="I1489" i="13"/>
  <c r="I1490" i="13"/>
  <c r="I1491" i="13"/>
  <c r="I1492" i="13"/>
  <c r="I1493" i="13"/>
  <c r="I1494" i="13"/>
  <c r="I1495" i="13"/>
  <c r="I1496" i="13"/>
  <c r="I1497" i="13"/>
  <c r="I1498" i="13"/>
  <c r="I1499" i="13"/>
  <c r="I1500" i="13"/>
  <c r="I1501" i="13"/>
  <c r="I1502" i="13"/>
  <c r="I1503" i="13"/>
  <c r="I1504" i="13"/>
  <c r="I1505" i="13"/>
  <c r="I1506" i="13"/>
  <c r="I1507" i="13"/>
  <c r="I1508" i="13"/>
  <c r="I1509" i="13"/>
  <c r="I1510" i="13"/>
  <c r="I1511" i="13"/>
  <c r="I1512" i="13"/>
  <c r="I1513" i="13"/>
  <c r="I1514" i="13"/>
  <c r="I1515" i="13"/>
  <c r="I1516" i="13"/>
  <c r="I1517" i="13"/>
  <c r="I1518" i="13"/>
  <c r="I1519" i="13"/>
  <c r="I1520" i="13"/>
  <c r="I1521" i="13"/>
  <c r="I1522" i="13"/>
  <c r="I1523" i="13"/>
  <c r="I1524" i="13"/>
  <c r="I1525" i="13"/>
  <c r="I1526" i="13"/>
  <c r="I1527" i="13"/>
  <c r="I1528" i="13"/>
  <c r="I1529" i="13"/>
  <c r="I1530" i="13"/>
  <c r="I1531" i="13"/>
  <c r="I1532" i="13"/>
  <c r="I1533" i="13"/>
  <c r="I1534" i="13"/>
  <c r="I1535" i="13"/>
  <c r="I1536" i="13"/>
  <c r="I1537" i="13"/>
  <c r="I1538" i="13"/>
  <c r="I1539" i="13"/>
  <c r="I1540" i="13"/>
  <c r="I1541" i="13"/>
  <c r="I1542" i="13"/>
  <c r="I1543" i="13"/>
  <c r="I1544" i="13"/>
  <c r="I1545" i="13"/>
  <c r="I1546" i="13"/>
  <c r="I1547" i="13"/>
  <c r="I1548" i="13"/>
  <c r="I1549" i="13"/>
  <c r="I1550" i="13"/>
  <c r="I1551" i="13"/>
  <c r="I1552" i="13"/>
  <c r="I1553" i="13"/>
  <c r="I1554" i="13"/>
  <c r="I1555" i="13"/>
  <c r="I1556" i="13"/>
  <c r="I1557" i="13"/>
  <c r="I1558" i="13"/>
  <c r="I1559" i="13"/>
  <c r="I1560" i="13"/>
  <c r="I1561" i="13"/>
  <c r="I1562" i="13"/>
  <c r="I1563" i="13"/>
  <c r="I1564" i="13"/>
  <c r="I1565" i="13"/>
  <c r="I1566" i="13"/>
  <c r="I1567" i="13"/>
  <c r="I1568" i="13"/>
  <c r="I1569" i="13"/>
  <c r="I1570" i="13"/>
  <c r="I1571" i="13"/>
  <c r="I1572" i="13"/>
  <c r="I1573" i="13"/>
  <c r="I1574" i="13"/>
  <c r="I1575" i="13"/>
  <c r="I1576" i="13"/>
  <c r="I1577" i="13"/>
  <c r="I1578" i="13"/>
  <c r="I1579" i="13"/>
  <c r="I1580" i="13"/>
  <c r="I1581" i="13"/>
  <c r="I1582" i="13"/>
  <c r="I1583" i="13"/>
  <c r="I1584" i="13"/>
  <c r="I1585" i="13"/>
  <c r="I1586" i="13"/>
  <c r="I1587" i="13"/>
  <c r="I1588" i="13"/>
  <c r="I1589" i="13"/>
  <c r="I1590" i="13"/>
  <c r="I1591" i="13"/>
  <c r="I1592" i="13"/>
  <c r="I1593" i="13"/>
  <c r="I1594" i="13"/>
  <c r="I1595" i="13"/>
  <c r="I1596" i="13"/>
  <c r="I1597" i="13"/>
  <c r="I1598" i="13"/>
  <c r="I1599" i="13"/>
  <c r="I1600" i="13"/>
  <c r="I1601" i="13"/>
  <c r="I1602" i="13"/>
  <c r="I1603" i="13"/>
  <c r="I1604" i="13"/>
  <c r="I1605" i="13"/>
  <c r="I1606" i="13"/>
  <c r="I1607" i="13"/>
  <c r="I1608" i="13"/>
  <c r="I1609" i="13"/>
  <c r="I1610" i="13"/>
  <c r="I1611" i="13"/>
  <c r="I1612" i="13"/>
  <c r="I1613" i="13"/>
  <c r="I1614" i="13"/>
  <c r="I1615" i="13"/>
  <c r="I1616" i="13"/>
  <c r="I1617" i="13"/>
  <c r="I1618" i="13"/>
  <c r="I1619" i="13"/>
  <c r="I1620" i="13"/>
  <c r="I1621" i="13"/>
  <c r="I1622" i="13"/>
  <c r="I1623" i="13"/>
  <c r="I1624" i="13"/>
  <c r="I1625" i="13"/>
  <c r="I1626" i="13"/>
  <c r="I1627" i="13"/>
  <c r="I1628" i="13"/>
  <c r="I1629" i="13"/>
  <c r="I1630" i="13"/>
  <c r="I1631" i="13"/>
  <c r="I1632" i="13"/>
  <c r="I1633" i="13"/>
  <c r="I1634" i="13"/>
  <c r="I1635" i="13"/>
  <c r="I1636" i="13"/>
  <c r="I1637" i="13"/>
  <c r="I1638" i="13"/>
  <c r="I1639" i="13"/>
  <c r="I1640" i="13"/>
  <c r="I1641" i="13"/>
  <c r="I1642" i="13"/>
  <c r="I1643" i="13"/>
  <c r="I1644" i="13"/>
  <c r="I1645" i="13"/>
  <c r="I1646" i="13"/>
  <c r="I1647" i="13"/>
  <c r="I1648" i="13"/>
  <c r="I1649" i="13"/>
  <c r="I1650" i="13"/>
  <c r="I1651" i="13"/>
  <c r="I1652" i="13"/>
  <c r="I1653" i="13"/>
  <c r="I1654" i="13"/>
  <c r="I1655" i="13"/>
  <c r="I1656" i="13"/>
  <c r="I1657" i="13"/>
  <c r="I1658" i="13"/>
  <c r="I1659" i="13"/>
  <c r="I1660" i="13"/>
  <c r="I1661" i="13"/>
  <c r="I1662" i="13"/>
  <c r="I1663" i="13"/>
  <c r="I1664" i="13"/>
  <c r="I1665" i="13"/>
  <c r="I1666" i="13"/>
  <c r="I1667" i="13"/>
  <c r="I1668" i="13"/>
  <c r="I1669" i="13"/>
  <c r="I1670" i="13"/>
  <c r="I1671" i="13"/>
  <c r="I1672" i="13"/>
  <c r="I1673" i="13"/>
  <c r="I1674" i="13"/>
  <c r="I1675" i="13"/>
  <c r="I1676" i="13"/>
  <c r="I1677" i="13"/>
  <c r="I1678" i="13"/>
  <c r="I1679" i="13"/>
  <c r="I1680" i="13"/>
  <c r="I1681" i="13"/>
  <c r="I1682" i="13"/>
  <c r="I1683" i="13"/>
  <c r="I1684" i="13"/>
  <c r="I1685" i="13"/>
  <c r="I1686" i="13"/>
  <c r="I1687" i="13"/>
  <c r="I1688" i="13"/>
  <c r="I1689" i="13"/>
  <c r="I1690" i="13"/>
  <c r="I1691" i="13"/>
  <c r="I1692" i="13"/>
  <c r="I1693" i="13"/>
  <c r="I1694" i="13"/>
  <c r="I1695" i="13"/>
  <c r="I1696" i="13"/>
  <c r="I1697" i="13"/>
  <c r="I1698" i="13"/>
  <c r="I1699" i="13"/>
  <c r="I1700" i="13"/>
  <c r="I1701" i="13"/>
  <c r="I1702" i="13"/>
  <c r="I1703" i="13"/>
  <c r="I1704" i="13"/>
  <c r="I1705" i="13"/>
  <c r="I1706" i="13"/>
  <c r="I1707" i="13"/>
  <c r="I1708" i="13"/>
  <c r="I1709" i="13"/>
  <c r="I1710" i="13"/>
  <c r="I1711" i="13"/>
  <c r="I1712" i="13"/>
  <c r="I1713" i="13"/>
  <c r="I1714" i="13"/>
  <c r="I1715" i="13"/>
  <c r="I1716" i="13"/>
  <c r="I1717" i="13"/>
  <c r="I1718" i="13"/>
  <c r="I1719" i="13"/>
  <c r="I1720" i="13"/>
  <c r="I1721" i="13"/>
  <c r="I1722" i="13"/>
  <c r="I1723" i="13"/>
  <c r="I1724" i="13"/>
  <c r="I1725" i="13"/>
  <c r="I1726" i="13"/>
  <c r="I1727" i="13"/>
  <c r="I1728" i="13"/>
  <c r="I1729" i="13"/>
  <c r="I1730" i="13"/>
  <c r="I1731" i="13"/>
  <c r="I1732" i="13"/>
  <c r="I1733" i="13"/>
  <c r="I1734" i="13"/>
  <c r="I1735" i="13"/>
  <c r="I1736" i="13"/>
  <c r="I1737" i="13"/>
  <c r="I1738" i="13"/>
  <c r="I1739" i="13"/>
  <c r="I1740" i="13"/>
  <c r="I1741" i="13"/>
  <c r="I1742" i="13"/>
  <c r="I1743" i="13"/>
  <c r="I1744" i="13"/>
  <c r="I1745" i="13"/>
  <c r="I1746" i="13"/>
  <c r="I1747" i="13"/>
  <c r="I1748" i="13"/>
  <c r="I1749" i="13"/>
  <c r="I1750" i="13"/>
  <c r="I1751" i="13"/>
  <c r="I1752" i="13"/>
  <c r="I1753" i="13"/>
  <c r="I1754" i="13"/>
  <c r="I1755" i="13"/>
  <c r="I1756" i="13"/>
  <c r="I1757" i="13"/>
  <c r="I1758" i="13"/>
  <c r="I1759" i="13"/>
  <c r="I1760" i="13"/>
  <c r="I1761" i="13"/>
  <c r="I1762" i="13"/>
  <c r="I1763" i="13"/>
  <c r="I1764" i="13"/>
  <c r="I1765" i="13"/>
  <c r="I1766" i="13"/>
  <c r="I1767" i="13"/>
  <c r="I1768" i="13"/>
  <c r="I1769" i="13"/>
  <c r="I1770" i="13"/>
  <c r="I1771" i="13"/>
  <c r="I1772" i="13"/>
  <c r="I1773" i="13"/>
  <c r="I1774" i="13"/>
  <c r="I1775" i="13"/>
  <c r="I1776" i="13"/>
  <c r="I1777" i="13"/>
  <c r="I1778" i="13"/>
  <c r="I1779" i="13"/>
  <c r="I1780" i="13"/>
  <c r="I1781" i="13"/>
  <c r="I1782" i="13"/>
  <c r="I1783" i="13"/>
  <c r="I1784" i="13"/>
  <c r="I1785" i="13"/>
  <c r="I1786" i="13"/>
  <c r="I1787" i="13"/>
  <c r="I1788" i="13"/>
  <c r="I1789" i="13"/>
  <c r="I1790" i="13"/>
  <c r="I1791" i="13"/>
  <c r="I1792" i="13"/>
  <c r="I1793" i="13"/>
  <c r="I1794" i="13"/>
  <c r="I1795" i="13"/>
  <c r="I1796" i="13"/>
  <c r="I1797" i="13"/>
  <c r="I1798" i="13"/>
  <c r="I1799" i="13"/>
  <c r="I1800" i="13"/>
  <c r="I1801" i="13"/>
  <c r="I1802" i="13"/>
  <c r="I1803" i="13"/>
  <c r="I1804" i="13"/>
  <c r="I1805" i="13"/>
  <c r="I1806" i="13"/>
  <c r="I1807" i="13"/>
  <c r="I1808" i="13"/>
  <c r="I1809" i="13"/>
  <c r="I1810" i="13"/>
  <c r="I1811" i="13"/>
  <c r="I1812" i="13"/>
  <c r="I1813" i="13"/>
  <c r="I1814" i="13"/>
  <c r="I1815" i="13"/>
  <c r="I1816" i="13"/>
  <c r="I1817" i="13"/>
  <c r="I1818" i="13"/>
  <c r="I1819" i="13"/>
  <c r="I1820" i="13"/>
  <c r="I1821" i="13"/>
  <c r="I1822" i="13"/>
  <c r="I1823" i="13"/>
  <c r="I1824" i="13"/>
  <c r="I1825" i="13"/>
  <c r="I1826" i="13"/>
  <c r="I1827" i="13"/>
  <c r="I1828" i="13"/>
  <c r="I1829" i="13"/>
  <c r="I1830" i="13"/>
  <c r="I1831" i="13"/>
  <c r="I1832" i="13"/>
  <c r="I1833" i="13"/>
  <c r="I1834" i="13"/>
  <c r="I1835" i="13"/>
  <c r="I1836" i="13"/>
  <c r="I1837" i="13"/>
  <c r="I1838" i="13"/>
  <c r="I1839" i="13"/>
  <c r="I1840" i="13"/>
  <c r="I1841" i="13"/>
  <c r="I1842" i="13"/>
  <c r="I1843" i="13"/>
  <c r="I1844" i="13"/>
  <c r="I1845" i="13"/>
  <c r="I1846" i="13"/>
  <c r="I1847" i="13"/>
  <c r="I1848" i="13"/>
  <c r="I1849" i="13"/>
  <c r="I1850" i="13"/>
  <c r="I1851" i="13"/>
  <c r="I1852" i="13"/>
  <c r="I1853" i="13"/>
  <c r="I1854" i="13"/>
  <c r="I1855" i="13"/>
  <c r="I1856" i="13"/>
  <c r="I1857" i="13"/>
  <c r="I1858" i="13"/>
  <c r="I1859" i="13"/>
  <c r="I1860" i="13"/>
  <c r="I1861" i="13"/>
  <c r="I1862" i="13"/>
  <c r="I1863" i="13"/>
  <c r="I1864" i="13"/>
  <c r="I1865" i="13"/>
  <c r="I1866" i="13"/>
  <c r="I1867" i="13"/>
  <c r="I1868" i="13"/>
  <c r="I1869" i="13"/>
  <c r="I1870" i="13"/>
  <c r="I1871" i="13"/>
  <c r="I1872" i="13"/>
  <c r="I1873" i="13"/>
  <c r="I1874" i="13"/>
  <c r="I1875" i="13"/>
  <c r="I1876" i="13"/>
  <c r="I1877" i="13"/>
  <c r="I1878" i="13"/>
  <c r="I1879" i="13"/>
  <c r="I1880" i="13"/>
  <c r="I1881" i="13"/>
  <c r="I1882" i="13"/>
  <c r="I1883" i="13"/>
  <c r="I1884" i="13"/>
  <c r="I1885" i="13"/>
  <c r="I1886" i="13"/>
  <c r="I1887" i="13"/>
  <c r="I1888" i="13"/>
  <c r="I1889" i="13"/>
  <c r="I1890" i="13"/>
  <c r="I1891" i="13"/>
  <c r="I1892" i="13"/>
  <c r="I1893" i="13"/>
  <c r="I1894" i="13"/>
  <c r="I1895" i="13"/>
  <c r="I1896" i="13"/>
  <c r="I1897" i="13"/>
  <c r="I1898" i="13"/>
  <c r="I1899" i="13"/>
  <c r="I1900" i="13"/>
  <c r="I1901" i="13"/>
  <c r="I1902" i="13"/>
  <c r="I1903" i="13"/>
  <c r="I1904" i="13"/>
  <c r="I1905" i="13"/>
  <c r="I1906" i="13"/>
  <c r="I1907" i="13"/>
  <c r="I1908" i="13"/>
  <c r="I1909" i="13"/>
  <c r="I1910" i="13"/>
  <c r="I1911" i="13"/>
  <c r="I1912" i="13"/>
  <c r="I1913" i="13"/>
  <c r="I1914" i="13"/>
  <c r="I1915" i="13"/>
  <c r="I1916" i="13"/>
  <c r="I1917" i="13"/>
  <c r="I1918" i="13"/>
  <c r="I1919" i="13"/>
  <c r="I1920" i="13"/>
  <c r="I1921" i="13"/>
  <c r="I1922" i="13"/>
  <c r="I1923" i="13"/>
  <c r="I1924" i="13"/>
  <c r="I1925" i="13"/>
  <c r="I1926" i="13"/>
  <c r="I1927" i="13"/>
  <c r="I1928" i="13"/>
  <c r="I1929" i="13"/>
  <c r="I1930" i="13"/>
  <c r="I1931" i="13"/>
  <c r="I1932" i="13"/>
  <c r="I1933" i="13"/>
  <c r="I1934" i="13"/>
  <c r="I1935" i="13"/>
  <c r="I1936" i="13"/>
  <c r="I1937" i="13"/>
  <c r="I1938" i="13"/>
  <c r="I1939" i="13"/>
  <c r="I1940" i="13"/>
  <c r="I1941" i="13"/>
  <c r="I1942" i="13"/>
  <c r="I1943" i="13"/>
  <c r="I1944" i="13"/>
  <c r="I1945" i="13"/>
  <c r="I1946" i="13"/>
  <c r="I1947" i="13"/>
  <c r="I1948" i="13"/>
  <c r="I1949" i="13"/>
  <c r="I1950" i="13"/>
  <c r="I1951" i="13"/>
  <c r="I1952" i="13"/>
  <c r="I1953" i="13"/>
  <c r="I1954" i="13"/>
  <c r="I1955" i="13"/>
  <c r="I1956" i="13"/>
  <c r="I1957" i="13"/>
  <c r="I1958" i="13"/>
  <c r="I1959" i="13"/>
  <c r="I1960" i="13"/>
  <c r="I1961" i="13"/>
  <c r="I1962" i="13"/>
  <c r="I1963" i="13"/>
  <c r="I1964" i="13"/>
  <c r="I1965" i="13"/>
  <c r="I1966" i="13"/>
  <c r="I1967" i="13"/>
  <c r="I1968" i="13"/>
  <c r="I1969" i="13"/>
  <c r="I1970" i="13"/>
  <c r="I1971" i="13"/>
  <c r="I1972" i="13"/>
  <c r="I1973" i="13"/>
  <c r="I1974" i="13"/>
  <c r="I1975" i="13"/>
  <c r="I1976" i="13"/>
  <c r="I1977" i="13"/>
  <c r="I1978" i="13"/>
  <c r="I1979" i="13"/>
  <c r="I1980" i="13"/>
  <c r="I1981" i="13"/>
  <c r="I1982" i="13"/>
  <c r="I1983" i="13"/>
  <c r="I1984" i="13"/>
  <c r="I1985" i="13"/>
  <c r="I1986" i="13"/>
  <c r="I1987" i="13"/>
  <c r="I1988" i="13"/>
  <c r="I1989" i="13"/>
  <c r="I1990" i="13"/>
  <c r="I1991" i="13"/>
  <c r="I1992" i="13"/>
  <c r="I1993" i="13"/>
  <c r="I1994" i="13"/>
  <c r="I1995" i="13"/>
  <c r="I1996" i="13"/>
  <c r="I1997" i="13"/>
  <c r="I1998" i="13"/>
  <c r="I1999" i="13"/>
  <c r="I2000" i="13"/>
  <c r="I2001" i="13"/>
  <c r="I2002" i="13"/>
  <c r="I2003" i="13"/>
  <c r="I2004" i="13"/>
  <c r="I2005" i="13"/>
  <c r="I2006" i="13"/>
  <c r="I2007" i="13"/>
  <c r="I2008" i="13"/>
  <c r="I2009" i="13"/>
  <c r="I2010" i="13"/>
  <c r="I2011" i="13"/>
  <c r="I2012" i="13"/>
  <c r="I2013" i="13"/>
  <c r="I2014" i="13"/>
  <c r="I2015" i="13"/>
  <c r="I2016" i="13"/>
  <c r="I2017" i="13"/>
  <c r="I2018" i="13"/>
  <c r="I2019" i="13"/>
  <c r="I2020" i="13"/>
  <c r="I2021" i="13"/>
  <c r="I2022" i="13"/>
  <c r="I2023" i="13"/>
  <c r="I2024" i="13"/>
  <c r="I2025" i="13"/>
  <c r="I2026" i="13"/>
  <c r="I2027" i="13"/>
  <c r="I2028" i="13"/>
  <c r="I2029" i="13"/>
  <c r="I2030" i="13"/>
  <c r="I2031" i="13"/>
  <c r="I2032" i="13"/>
  <c r="I2033" i="13"/>
  <c r="I2034" i="13"/>
  <c r="I2035" i="13"/>
  <c r="I2036" i="13"/>
  <c r="I2037" i="13"/>
  <c r="I2038" i="13"/>
  <c r="I2039" i="13"/>
  <c r="I2040" i="13"/>
  <c r="I2041" i="13"/>
  <c r="I2042" i="13"/>
  <c r="I2043" i="13"/>
  <c r="I2044" i="13"/>
  <c r="I2045" i="13"/>
  <c r="I2046" i="13"/>
  <c r="I2047" i="13"/>
  <c r="I2048" i="13"/>
  <c r="I2049" i="13"/>
  <c r="I2050" i="13"/>
  <c r="I2051" i="13"/>
  <c r="I2052" i="13"/>
  <c r="I2053" i="13"/>
  <c r="I2054" i="13"/>
  <c r="I2055" i="13"/>
  <c r="I2056" i="13"/>
  <c r="I2057" i="13"/>
  <c r="I2058" i="13"/>
  <c r="I2059" i="13"/>
  <c r="I2060" i="13"/>
  <c r="I2061" i="13"/>
  <c r="I2062" i="13"/>
  <c r="I2063" i="13"/>
  <c r="I2064" i="13"/>
  <c r="I2065" i="13"/>
  <c r="I2066" i="13"/>
  <c r="I2067" i="13"/>
  <c r="I2068" i="13"/>
  <c r="I2069" i="13"/>
  <c r="I2070" i="13"/>
  <c r="I2071" i="13"/>
  <c r="I2072" i="13"/>
  <c r="I2073" i="13"/>
  <c r="I2074" i="13"/>
  <c r="I2075" i="13"/>
  <c r="I2076" i="13"/>
  <c r="I2077" i="13"/>
  <c r="I2078" i="13"/>
  <c r="I2079" i="13"/>
  <c r="I2080" i="13"/>
  <c r="I2081" i="13"/>
  <c r="I2082" i="13"/>
  <c r="I2083" i="13"/>
  <c r="I2084" i="13"/>
  <c r="I2085" i="13"/>
  <c r="I2086" i="13"/>
  <c r="I2087" i="13"/>
  <c r="I2088" i="13"/>
  <c r="I2089" i="13"/>
  <c r="I2090" i="13"/>
  <c r="I2091" i="13"/>
  <c r="I2092" i="13"/>
  <c r="I2093" i="13"/>
  <c r="I2094" i="13"/>
  <c r="I2095" i="13"/>
  <c r="I2096" i="13"/>
  <c r="I2097" i="13"/>
  <c r="I2098" i="13"/>
  <c r="I2099" i="13"/>
  <c r="I2100" i="13"/>
  <c r="I2101" i="13"/>
  <c r="I2102" i="13"/>
  <c r="I2103" i="13"/>
  <c r="I2104" i="13"/>
  <c r="I2105" i="13"/>
  <c r="I2106" i="13"/>
  <c r="I2107" i="13"/>
  <c r="I2108" i="13"/>
  <c r="I2109" i="13"/>
  <c r="I2110" i="13"/>
  <c r="I2111" i="13"/>
  <c r="I2112" i="13"/>
  <c r="I2113" i="13"/>
  <c r="I2114" i="13"/>
  <c r="I2115" i="13"/>
  <c r="I2116" i="13"/>
  <c r="I2117" i="13"/>
  <c r="I2118" i="13"/>
  <c r="I2119" i="13"/>
  <c r="I2120" i="13"/>
  <c r="I2121" i="13"/>
  <c r="I2122" i="13"/>
  <c r="I2123" i="13"/>
  <c r="I2124" i="13"/>
  <c r="I2125" i="13"/>
  <c r="I2126" i="13"/>
  <c r="I2127" i="13"/>
  <c r="I2128" i="13"/>
  <c r="I2129" i="13"/>
  <c r="I2130" i="13"/>
  <c r="I2131" i="13"/>
  <c r="I2132" i="13"/>
  <c r="I2133" i="13"/>
  <c r="I2134" i="13"/>
  <c r="I2135" i="13"/>
  <c r="I2136" i="13"/>
  <c r="I2137" i="13"/>
  <c r="I2138" i="13"/>
  <c r="I2139" i="13"/>
  <c r="I2140" i="13"/>
  <c r="I2141" i="13"/>
  <c r="I2142" i="13"/>
  <c r="I2143" i="13"/>
  <c r="I2144" i="13"/>
  <c r="I2145" i="13"/>
  <c r="I2146" i="13"/>
  <c r="I2147" i="13"/>
  <c r="I2148" i="13"/>
  <c r="I2149" i="13"/>
  <c r="I2150" i="13"/>
  <c r="I2151" i="13"/>
  <c r="I2152" i="13"/>
  <c r="I2153" i="13"/>
  <c r="I2154" i="13"/>
  <c r="I2155" i="13"/>
  <c r="I2156" i="13"/>
  <c r="I2157" i="13"/>
  <c r="I2158" i="13"/>
  <c r="I2159" i="13"/>
  <c r="I2160" i="13"/>
  <c r="I2161" i="13"/>
  <c r="I2162" i="13"/>
  <c r="I2163" i="13"/>
  <c r="I2164" i="13"/>
  <c r="I2165" i="13"/>
  <c r="I2166" i="13"/>
  <c r="I2167" i="13"/>
  <c r="I2168" i="13"/>
  <c r="I2169" i="13"/>
  <c r="I2170" i="13"/>
  <c r="I2171" i="13"/>
  <c r="I2172" i="13"/>
  <c r="I2173" i="13"/>
  <c r="I2174" i="13"/>
  <c r="I2175" i="13"/>
  <c r="I2176" i="13"/>
  <c r="I2177" i="13"/>
  <c r="I2178" i="13"/>
  <c r="I2179" i="13"/>
  <c r="I2180" i="13"/>
  <c r="I2181" i="13"/>
  <c r="I2182" i="13"/>
  <c r="I2183" i="13"/>
  <c r="I2184" i="13"/>
  <c r="I2185" i="13"/>
  <c r="I2186" i="13"/>
  <c r="I2187" i="13"/>
  <c r="I2188" i="13"/>
  <c r="I2189" i="13"/>
  <c r="I2190" i="13"/>
  <c r="I2191" i="13"/>
  <c r="I2192" i="13"/>
  <c r="I2193" i="13"/>
  <c r="I2194" i="13"/>
  <c r="I2195" i="13"/>
  <c r="I2196" i="13"/>
  <c r="I2197" i="13"/>
  <c r="I2198" i="13"/>
  <c r="I2199" i="13"/>
  <c r="I2200" i="13"/>
  <c r="I2201" i="13"/>
  <c r="I2202" i="13"/>
  <c r="I2203" i="13"/>
  <c r="I2204" i="13"/>
  <c r="I2205" i="13"/>
  <c r="I2206" i="13"/>
  <c r="I2207" i="13"/>
  <c r="I2208" i="13"/>
  <c r="I2209" i="13"/>
  <c r="I2210" i="13"/>
  <c r="I2211" i="13"/>
  <c r="I2212" i="13"/>
  <c r="I2213" i="13"/>
  <c r="I2214" i="13"/>
  <c r="I2215" i="13"/>
  <c r="I2216" i="13"/>
  <c r="I2217" i="13"/>
  <c r="I2218" i="13"/>
  <c r="I2219" i="13"/>
  <c r="I2220" i="13"/>
  <c r="I2221" i="13"/>
  <c r="I2222" i="13"/>
  <c r="I2223" i="13"/>
  <c r="I2224" i="13"/>
  <c r="I2225" i="13"/>
  <c r="I2226" i="13"/>
  <c r="I2227" i="13"/>
  <c r="I2228" i="13"/>
  <c r="I2229" i="13"/>
  <c r="I2230" i="13"/>
  <c r="I2231" i="13"/>
  <c r="I2232" i="13"/>
  <c r="I2233" i="13"/>
  <c r="I2234" i="13"/>
  <c r="I2235" i="13"/>
  <c r="I2236" i="13"/>
  <c r="I2237" i="13"/>
  <c r="I2238" i="13"/>
  <c r="I2239" i="13"/>
  <c r="I2240" i="13"/>
  <c r="I2241" i="13"/>
  <c r="I2242" i="13"/>
  <c r="I2243" i="13"/>
  <c r="I2244" i="13"/>
  <c r="I2245" i="13"/>
  <c r="I2246" i="13"/>
  <c r="I2247" i="13"/>
  <c r="I2248" i="13"/>
  <c r="I2249" i="13"/>
  <c r="I2250" i="13"/>
  <c r="I2251" i="13"/>
  <c r="I2252" i="13"/>
  <c r="I2253" i="13"/>
  <c r="I2254" i="13"/>
  <c r="I2255" i="13"/>
  <c r="I2256" i="13"/>
  <c r="I2257" i="13"/>
  <c r="I2258" i="13"/>
  <c r="I2259" i="13"/>
  <c r="I2260" i="13"/>
  <c r="I2261" i="13"/>
  <c r="I2262" i="13"/>
  <c r="I2263" i="13"/>
  <c r="I2264" i="13"/>
  <c r="I2265" i="13"/>
  <c r="I2266" i="13"/>
  <c r="I2267" i="13"/>
  <c r="I2268" i="13"/>
  <c r="I2269" i="13"/>
  <c r="I2270" i="13"/>
  <c r="I2271" i="13"/>
  <c r="I2272" i="13"/>
  <c r="I2273" i="13"/>
  <c r="I2274" i="13"/>
  <c r="I2275" i="13"/>
  <c r="I2276" i="13"/>
  <c r="I2277" i="13"/>
  <c r="I2278" i="13"/>
  <c r="I2279" i="13"/>
  <c r="I2280" i="13"/>
  <c r="I2281" i="13"/>
  <c r="I2282" i="13"/>
  <c r="I2283" i="13"/>
  <c r="I2284" i="13"/>
  <c r="I2285" i="13"/>
  <c r="I2286" i="13"/>
  <c r="I2287" i="13"/>
  <c r="I2288" i="13"/>
  <c r="I2289" i="13"/>
  <c r="I2290" i="13"/>
  <c r="I2291" i="13"/>
  <c r="I2292" i="13"/>
  <c r="I2293" i="13"/>
  <c r="I2294" i="13"/>
  <c r="I2295" i="13"/>
  <c r="I2296" i="13"/>
  <c r="I2297" i="13"/>
  <c r="I2298" i="13"/>
  <c r="I2299" i="13"/>
  <c r="I2300" i="13"/>
  <c r="I2301" i="13"/>
  <c r="I2302" i="13"/>
  <c r="I2303" i="13"/>
  <c r="I2304" i="13"/>
  <c r="I2305" i="13"/>
  <c r="I2306" i="13"/>
  <c r="I2307" i="13"/>
  <c r="I2308" i="13"/>
  <c r="I2309" i="13"/>
  <c r="I2310" i="13"/>
  <c r="I2311" i="13"/>
  <c r="I2312" i="13"/>
  <c r="I2313" i="13"/>
  <c r="I2314" i="13"/>
  <c r="I2315" i="13"/>
  <c r="I2316" i="13"/>
  <c r="I2317" i="13"/>
  <c r="I2318" i="13"/>
  <c r="I2319" i="13"/>
  <c r="I2320" i="13"/>
  <c r="I2321" i="13"/>
  <c r="I2322" i="13"/>
  <c r="I2323" i="13"/>
  <c r="I2324" i="13"/>
  <c r="I2325" i="13"/>
  <c r="I2326" i="13"/>
  <c r="I2327" i="13"/>
  <c r="I2328" i="13"/>
  <c r="I2329" i="13"/>
  <c r="I2330" i="13"/>
  <c r="I2331" i="13"/>
  <c r="I2332" i="13"/>
  <c r="I2333" i="13"/>
  <c r="I2334" i="13"/>
  <c r="I2335" i="13"/>
  <c r="I2336" i="13"/>
  <c r="I2337" i="13"/>
  <c r="I2338" i="13"/>
  <c r="I2339" i="13"/>
  <c r="I2340" i="13"/>
  <c r="I2341" i="13"/>
  <c r="I2342" i="13"/>
  <c r="I2343" i="13"/>
  <c r="I2344" i="13"/>
  <c r="I2345" i="13"/>
  <c r="I2346" i="13"/>
  <c r="I2347" i="13"/>
  <c r="I2348" i="13"/>
  <c r="I2349" i="13"/>
  <c r="I2350" i="13"/>
  <c r="I2351" i="13"/>
  <c r="I2352" i="13"/>
  <c r="I2353" i="13"/>
  <c r="I2354" i="13"/>
  <c r="I2355" i="13"/>
  <c r="I2356" i="13"/>
  <c r="I2357" i="13"/>
  <c r="I2358" i="13"/>
  <c r="I2359" i="13"/>
  <c r="I2360" i="13"/>
  <c r="I2361" i="13"/>
  <c r="I2362" i="13"/>
  <c r="I2363" i="13"/>
  <c r="I2364" i="13"/>
  <c r="I2365" i="13"/>
  <c r="I2366" i="13"/>
  <c r="I2367" i="13"/>
  <c r="I2368" i="13"/>
  <c r="I2369" i="13"/>
  <c r="I2370" i="13"/>
  <c r="I2371" i="13"/>
  <c r="I2372" i="13"/>
  <c r="I2373" i="13"/>
  <c r="I2374" i="13"/>
  <c r="I2375" i="13"/>
  <c r="I2376" i="13"/>
  <c r="I2377" i="13"/>
  <c r="I2378" i="13"/>
  <c r="I2379" i="13"/>
  <c r="I2380" i="13"/>
  <c r="I2381" i="13"/>
  <c r="I2382" i="13"/>
  <c r="I2383" i="13"/>
  <c r="I2384" i="13"/>
  <c r="I2385" i="13"/>
  <c r="I2386" i="13"/>
  <c r="I2387" i="13"/>
  <c r="I2388" i="13"/>
  <c r="I2389" i="13"/>
  <c r="I2390" i="13"/>
  <c r="I2391" i="13"/>
  <c r="I2392" i="13"/>
  <c r="I2393" i="13"/>
  <c r="I2394" i="13"/>
  <c r="I2395" i="13"/>
  <c r="I2396" i="13"/>
  <c r="I2397" i="13"/>
  <c r="I2398" i="13"/>
  <c r="I2399" i="13"/>
  <c r="I2400" i="13"/>
  <c r="I2401" i="13"/>
  <c r="I2402" i="13"/>
  <c r="I2403" i="13"/>
  <c r="I2404" i="13"/>
  <c r="I2405" i="13"/>
  <c r="I2406" i="13"/>
  <c r="I2407" i="13"/>
  <c r="I2408" i="13"/>
  <c r="I2409" i="13"/>
  <c r="I2410" i="13"/>
  <c r="I2411" i="13"/>
  <c r="I2412" i="13"/>
  <c r="I2413" i="13"/>
  <c r="I2414" i="13"/>
  <c r="I2415" i="13"/>
  <c r="I2416" i="13"/>
  <c r="I2417" i="13"/>
  <c r="I2418" i="13"/>
  <c r="I2419" i="13"/>
  <c r="I2420" i="13"/>
  <c r="I2421" i="13"/>
  <c r="I2422" i="13"/>
  <c r="I2423" i="13"/>
  <c r="I2424" i="13"/>
  <c r="I2425" i="13"/>
  <c r="I2426" i="13"/>
  <c r="I2427" i="13"/>
  <c r="I2428" i="13"/>
  <c r="I2429" i="13"/>
  <c r="I2430" i="13"/>
  <c r="I2431" i="13"/>
  <c r="I2432" i="13"/>
  <c r="I2433" i="13"/>
  <c r="I2434" i="13"/>
  <c r="I2435" i="13"/>
  <c r="I2436" i="13"/>
  <c r="I2437" i="13"/>
  <c r="I2438" i="13"/>
  <c r="I2439" i="13"/>
  <c r="I2440" i="13"/>
  <c r="I2441" i="13"/>
  <c r="I2442" i="13"/>
  <c r="I2443" i="13"/>
  <c r="I2444" i="13"/>
  <c r="I2445" i="13"/>
  <c r="I2446" i="13"/>
  <c r="I2447" i="13"/>
  <c r="I2448" i="13"/>
  <c r="I2449" i="13"/>
  <c r="I2450" i="13"/>
  <c r="I2451" i="13"/>
  <c r="I2452" i="13"/>
  <c r="I2453" i="13"/>
  <c r="I2454" i="13"/>
  <c r="I2455" i="13"/>
  <c r="I2456" i="13"/>
  <c r="I2457" i="13"/>
  <c r="I2458" i="13"/>
  <c r="I2459" i="13"/>
  <c r="I2460" i="13"/>
  <c r="I2461" i="13"/>
  <c r="I2462" i="13"/>
  <c r="I2463" i="13"/>
  <c r="I2464" i="13"/>
  <c r="I2465" i="13"/>
  <c r="I2466" i="13"/>
  <c r="I2467" i="13"/>
  <c r="I2468" i="13"/>
  <c r="I2469" i="13"/>
  <c r="I2470" i="13"/>
  <c r="I2471" i="13"/>
  <c r="I2472" i="13"/>
  <c r="I2473" i="13"/>
  <c r="I2474" i="13"/>
  <c r="I2475" i="13"/>
  <c r="I2476" i="13"/>
  <c r="I2477" i="13"/>
  <c r="I2478" i="13"/>
  <c r="I2479" i="13"/>
  <c r="I2480" i="13"/>
  <c r="I2481" i="13"/>
  <c r="I2482" i="13"/>
  <c r="I2483" i="13"/>
  <c r="I2484" i="13"/>
  <c r="I2485" i="13"/>
  <c r="I2486" i="13"/>
  <c r="I2487" i="13"/>
  <c r="I2488" i="13"/>
  <c r="I2489" i="13"/>
  <c r="I2490" i="13"/>
  <c r="I2491" i="13"/>
  <c r="I2492" i="13"/>
  <c r="I2493" i="13"/>
  <c r="I2494" i="13"/>
  <c r="I2495" i="13"/>
  <c r="I2496" i="13"/>
  <c r="I2497" i="13"/>
  <c r="I2498" i="13"/>
  <c r="I2499" i="13"/>
  <c r="I2500" i="13"/>
  <c r="I2501" i="13"/>
  <c r="I2502" i="13"/>
  <c r="I2503" i="13"/>
  <c r="I2504" i="13"/>
  <c r="I2505" i="13"/>
  <c r="I2506" i="13"/>
  <c r="I2507" i="13"/>
  <c r="I2508" i="13"/>
  <c r="I2509" i="13"/>
  <c r="I2510" i="13"/>
  <c r="I2511" i="13"/>
  <c r="I2512" i="13"/>
  <c r="I2513" i="13"/>
  <c r="I2514" i="13"/>
  <c r="I2515" i="13"/>
  <c r="I2516" i="13"/>
  <c r="I2517" i="13"/>
  <c r="I2518" i="13"/>
  <c r="I2519" i="13"/>
  <c r="I2520" i="13"/>
  <c r="I2521" i="13"/>
  <c r="I2522" i="13"/>
  <c r="I2523" i="13"/>
  <c r="I2524" i="13"/>
  <c r="I2525" i="13"/>
  <c r="I2526" i="13"/>
  <c r="I2527" i="13"/>
  <c r="I2528" i="13"/>
  <c r="I2529" i="13"/>
  <c r="I2530" i="13"/>
  <c r="I2531" i="13"/>
  <c r="I2532" i="13"/>
  <c r="I2533" i="13"/>
  <c r="I2534" i="13"/>
  <c r="I2535" i="13"/>
  <c r="I2536" i="13"/>
  <c r="I2537" i="13"/>
  <c r="I2538" i="13"/>
  <c r="I2539" i="13"/>
  <c r="I2540" i="13"/>
  <c r="I2541" i="13"/>
  <c r="I2542" i="13"/>
  <c r="I2543" i="13"/>
  <c r="I2544" i="13"/>
  <c r="I2545" i="13"/>
  <c r="I2546" i="13"/>
  <c r="I2547" i="13"/>
  <c r="I2548" i="13"/>
  <c r="I2549" i="13"/>
  <c r="I2550" i="13"/>
  <c r="I2551" i="13"/>
  <c r="I2552" i="13"/>
  <c r="I2553" i="13"/>
  <c r="I2554" i="13"/>
  <c r="I2555" i="13"/>
  <c r="I2556" i="13"/>
  <c r="I2557" i="13"/>
  <c r="I2558" i="13"/>
  <c r="I2559" i="13"/>
  <c r="I2560" i="13"/>
  <c r="I2561" i="13"/>
  <c r="I2562" i="13"/>
  <c r="I2563" i="13"/>
  <c r="I2564" i="13"/>
  <c r="I2565" i="13"/>
  <c r="I2566" i="13"/>
  <c r="I2567" i="13"/>
  <c r="I2568" i="13"/>
  <c r="I2569" i="13"/>
  <c r="I2570" i="13"/>
  <c r="I2571" i="13"/>
  <c r="I2572" i="13"/>
  <c r="I2573" i="13"/>
  <c r="I2574" i="13"/>
  <c r="I2575" i="13"/>
  <c r="I2576" i="13"/>
  <c r="I2577" i="13"/>
  <c r="I2578" i="13"/>
  <c r="I2579" i="13"/>
  <c r="I2580" i="13"/>
  <c r="I2581" i="13"/>
  <c r="I2582" i="13"/>
  <c r="I2583" i="13"/>
  <c r="I2584" i="13"/>
  <c r="I2585" i="13"/>
  <c r="I2586" i="13"/>
  <c r="I2587" i="13"/>
  <c r="I2588" i="13"/>
  <c r="I2589" i="13"/>
  <c r="I2590" i="13"/>
  <c r="I2591" i="13"/>
  <c r="I2592" i="13"/>
  <c r="I2593" i="13"/>
  <c r="I2594" i="13"/>
  <c r="I2595" i="13"/>
  <c r="I2596" i="13"/>
  <c r="I2597" i="13"/>
  <c r="I2598" i="13"/>
  <c r="I2599" i="13"/>
  <c r="I2600" i="13"/>
  <c r="I2601" i="13"/>
  <c r="I2602" i="13"/>
  <c r="I2603" i="13"/>
  <c r="I2604" i="13"/>
  <c r="I2605" i="13"/>
  <c r="I2606" i="13"/>
  <c r="I2607" i="13"/>
  <c r="I2608" i="13"/>
  <c r="I2609" i="13"/>
  <c r="I2610" i="13"/>
  <c r="I2611" i="13"/>
  <c r="I2612" i="13"/>
  <c r="I2613" i="13"/>
  <c r="I2614" i="13"/>
  <c r="I2615" i="13"/>
  <c r="I2616" i="13"/>
  <c r="I2617" i="13"/>
  <c r="I2618" i="13"/>
  <c r="I2619" i="13"/>
  <c r="I2620" i="13"/>
  <c r="I2621" i="13"/>
  <c r="I2622" i="13"/>
  <c r="I2623" i="13"/>
  <c r="I2624" i="13"/>
  <c r="I2625" i="13"/>
  <c r="I2626" i="13"/>
  <c r="I2627" i="13"/>
  <c r="I2628" i="13"/>
  <c r="I2629" i="13"/>
  <c r="I2630" i="13"/>
  <c r="I2631" i="13"/>
  <c r="I2632" i="13"/>
  <c r="I2633" i="13"/>
  <c r="I2634" i="13"/>
  <c r="I2635" i="13"/>
  <c r="I2636" i="13"/>
  <c r="I2637" i="13"/>
  <c r="I2638" i="13"/>
  <c r="I2639" i="13"/>
  <c r="I2640" i="13"/>
  <c r="I2641" i="13"/>
  <c r="I2642" i="13"/>
  <c r="I2643" i="13"/>
  <c r="I2644" i="13"/>
  <c r="I2645" i="13"/>
  <c r="I2646" i="13"/>
  <c r="I2647" i="13"/>
  <c r="I2648" i="13"/>
  <c r="I2649" i="13"/>
  <c r="I2650" i="13"/>
  <c r="I2651" i="13"/>
  <c r="I2652" i="13"/>
  <c r="I2653" i="13"/>
  <c r="I2654" i="13"/>
  <c r="I2655" i="13"/>
  <c r="I2656" i="13"/>
  <c r="I2657" i="13"/>
  <c r="I2658" i="13"/>
  <c r="I2659" i="13"/>
  <c r="I2660" i="13"/>
  <c r="I2661" i="13"/>
  <c r="I2662" i="13"/>
  <c r="I2663" i="13"/>
  <c r="I2664" i="13"/>
  <c r="I2665" i="13"/>
  <c r="I2666" i="13"/>
  <c r="I2667" i="13"/>
  <c r="I2668" i="13"/>
  <c r="I2669" i="13"/>
  <c r="I2670" i="13"/>
  <c r="I2671" i="13"/>
  <c r="I2672" i="13"/>
  <c r="I2673" i="13"/>
  <c r="I2674" i="13"/>
  <c r="I2675" i="13"/>
  <c r="I2676" i="13"/>
  <c r="I2677" i="13"/>
  <c r="I2678" i="13"/>
  <c r="I2679" i="13"/>
  <c r="I2680" i="13"/>
  <c r="I2681" i="13"/>
  <c r="I2682" i="13"/>
  <c r="I2683" i="13"/>
  <c r="I2684" i="13"/>
  <c r="I2685" i="13"/>
  <c r="I2686" i="13"/>
  <c r="I2687" i="13"/>
  <c r="I2688" i="13"/>
  <c r="I2689" i="13"/>
  <c r="I2690" i="13"/>
  <c r="I2691" i="13"/>
  <c r="I2692" i="13"/>
  <c r="I2693" i="13"/>
  <c r="I2694" i="13"/>
  <c r="I2695" i="13"/>
  <c r="I2696" i="13"/>
  <c r="I2697" i="13"/>
  <c r="I2698" i="13"/>
  <c r="I2699" i="13"/>
  <c r="I2700" i="13"/>
  <c r="I2701" i="13"/>
  <c r="I2702" i="13"/>
  <c r="I2703" i="13"/>
  <c r="I2704" i="13"/>
  <c r="I2705" i="13"/>
  <c r="I2706" i="13"/>
  <c r="I2707" i="13"/>
  <c r="I2708" i="13"/>
  <c r="I2709" i="13"/>
  <c r="I2710" i="13"/>
  <c r="I2711" i="13"/>
  <c r="I2712" i="13"/>
  <c r="I2713" i="13"/>
  <c r="I2714" i="13"/>
  <c r="I2715" i="13"/>
  <c r="I2716" i="13"/>
  <c r="I2717" i="13"/>
  <c r="I2718" i="13"/>
  <c r="I2719" i="13"/>
  <c r="I2720" i="13"/>
  <c r="I2721" i="13"/>
  <c r="I2722" i="13"/>
  <c r="I2723" i="13"/>
  <c r="I2724" i="13"/>
  <c r="I2725" i="13"/>
  <c r="I2726" i="13"/>
  <c r="I2727" i="13"/>
  <c r="I2728" i="13"/>
  <c r="I2729" i="13"/>
  <c r="I2730" i="13"/>
  <c r="I2731" i="13"/>
  <c r="I2732" i="13"/>
  <c r="I2733" i="13"/>
  <c r="I2734" i="13"/>
  <c r="I2735" i="13"/>
  <c r="I2736" i="13"/>
  <c r="I2737" i="13"/>
  <c r="I2738" i="13"/>
  <c r="I2739" i="13"/>
  <c r="I2740" i="13"/>
  <c r="I2741" i="13"/>
  <c r="I2742" i="13"/>
  <c r="I2743" i="13"/>
  <c r="I2744" i="13"/>
  <c r="I2745" i="13"/>
  <c r="I2746" i="13"/>
  <c r="I2747" i="13"/>
  <c r="I2748" i="13"/>
  <c r="I2749" i="13"/>
  <c r="I2750" i="13"/>
  <c r="I2751" i="13"/>
  <c r="I2752" i="13"/>
  <c r="I2753" i="13"/>
  <c r="I2754" i="13"/>
  <c r="I2755" i="13"/>
  <c r="I2756" i="13"/>
  <c r="I2757" i="13"/>
  <c r="I2758" i="13"/>
  <c r="I2759" i="13"/>
  <c r="I2760" i="13"/>
  <c r="I2761" i="13"/>
  <c r="I2762" i="13"/>
  <c r="I2763" i="13"/>
  <c r="I2764" i="13"/>
  <c r="I2765" i="13"/>
  <c r="I2766" i="13"/>
  <c r="I2767" i="13"/>
  <c r="I2768" i="13"/>
  <c r="I2769" i="13"/>
  <c r="I2770" i="13"/>
  <c r="I2771" i="13"/>
  <c r="I2772" i="13"/>
  <c r="I2773" i="13"/>
  <c r="I2774" i="13"/>
  <c r="I2775" i="13"/>
  <c r="I2776" i="13"/>
  <c r="I2777" i="13"/>
  <c r="I2778" i="13"/>
  <c r="I2779" i="13"/>
  <c r="I2780" i="13"/>
  <c r="I2781" i="13"/>
  <c r="I2782" i="13"/>
  <c r="I2783" i="13"/>
  <c r="I2784" i="13"/>
  <c r="I2785" i="13"/>
  <c r="I2786" i="13"/>
  <c r="I2787" i="13"/>
  <c r="I2788" i="13"/>
  <c r="I2789" i="13"/>
  <c r="I2790" i="13"/>
  <c r="I2791" i="13"/>
  <c r="I2792" i="13"/>
  <c r="I2793" i="13"/>
  <c r="I2794" i="13"/>
  <c r="I2795" i="13"/>
  <c r="I2796" i="13"/>
  <c r="I2797" i="13"/>
  <c r="I2798" i="13"/>
  <c r="I2799" i="13"/>
  <c r="I2800" i="13"/>
  <c r="I2801" i="13"/>
  <c r="I2802" i="13"/>
  <c r="I2803" i="13"/>
  <c r="I2804" i="13"/>
  <c r="I2805" i="13"/>
  <c r="I2806" i="13"/>
  <c r="I2807" i="13"/>
  <c r="I2808" i="13"/>
  <c r="I2809" i="13"/>
  <c r="I2810" i="13"/>
  <c r="I2811" i="13"/>
  <c r="I2812" i="13"/>
  <c r="I2813" i="13"/>
  <c r="I2814" i="13"/>
  <c r="I2815" i="13"/>
  <c r="I2816" i="13"/>
  <c r="I2817" i="13"/>
  <c r="I2818" i="13"/>
  <c r="I2819" i="13"/>
  <c r="I2820" i="13"/>
  <c r="I2821" i="13"/>
  <c r="I2822" i="13"/>
  <c r="I2823" i="13"/>
  <c r="I2824" i="13"/>
  <c r="I2825" i="13"/>
  <c r="I2826" i="13"/>
  <c r="I2827" i="13"/>
  <c r="I2828" i="13"/>
  <c r="I2829" i="13"/>
  <c r="I2830" i="13"/>
  <c r="I2831" i="13"/>
  <c r="I2832" i="13"/>
  <c r="I2833" i="13"/>
  <c r="I2834" i="13"/>
  <c r="I2835" i="13"/>
  <c r="I2836" i="13"/>
  <c r="I2837" i="13"/>
  <c r="I2838" i="13"/>
  <c r="I2839" i="13"/>
  <c r="I2840" i="13"/>
  <c r="I2841" i="13"/>
  <c r="I2842" i="13"/>
  <c r="I2843" i="13"/>
  <c r="I2844" i="13"/>
  <c r="I2845" i="13"/>
  <c r="I2846" i="13"/>
  <c r="I2847" i="13"/>
  <c r="I2848" i="13"/>
  <c r="I2849" i="13"/>
  <c r="I2850" i="13"/>
  <c r="I2851" i="13"/>
  <c r="I2852" i="13"/>
  <c r="I2853" i="13"/>
  <c r="I2854" i="13"/>
  <c r="I2855" i="13"/>
  <c r="I2856" i="13"/>
  <c r="I2857" i="13"/>
  <c r="I2858" i="13"/>
  <c r="I2859" i="13"/>
  <c r="I2860" i="13"/>
  <c r="I2861" i="13"/>
  <c r="I2862" i="13"/>
  <c r="I2863" i="13"/>
  <c r="I2864" i="13"/>
  <c r="I2865" i="13"/>
  <c r="I2866" i="13"/>
  <c r="I2867" i="13"/>
  <c r="I2868" i="13"/>
  <c r="I2869" i="13"/>
  <c r="I2870" i="13"/>
  <c r="I2871" i="13"/>
  <c r="I2872" i="13"/>
  <c r="I2873" i="13"/>
  <c r="I2874" i="13"/>
  <c r="I2875" i="13"/>
  <c r="I2876" i="13"/>
  <c r="I2877" i="13"/>
  <c r="I2878" i="13"/>
  <c r="I2879" i="13"/>
  <c r="I2880" i="13"/>
  <c r="I2881" i="13"/>
  <c r="I2882" i="13"/>
  <c r="I2883" i="13"/>
  <c r="I2884" i="13"/>
  <c r="I2885" i="13"/>
  <c r="I2886" i="13"/>
  <c r="I2887" i="13"/>
  <c r="I2888" i="13"/>
  <c r="I2889" i="13"/>
  <c r="I2890" i="13"/>
  <c r="I2891" i="13"/>
  <c r="I2892" i="13"/>
  <c r="I2893" i="13"/>
  <c r="I2894" i="13"/>
  <c r="I2895" i="13"/>
  <c r="I2896" i="13"/>
  <c r="I2897" i="13"/>
  <c r="I2898" i="13"/>
  <c r="I2899" i="13"/>
  <c r="I2900" i="13"/>
  <c r="I2901" i="13"/>
  <c r="I2902" i="13"/>
  <c r="I2903" i="13"/>
  <c r="I2904" i="13"/>
  <c r="I2905" i="13"/>
  <c r="I2906" i="13"/>
  <c r="I2907" i="13"/>
  <c r="I2908" i="13"/>
  <c r="I2909" i="13"/>
  <c r="I2910" i="13"/>
  <c r="I2911" i="13"/>
  <c r="I2912" i="13"/>
  <c r="I2913" i="13"/>
  <c r="I2914" i="13"/>
  <c r="I2915" i="13"/>
  <c r="I2916" i="13"/>
  <c r="I2917" i="13"/>
  <c r="I2918" i="13"/>
  <c r="I2919" i="13"/>
  <c r="I2920" i="13"/>
  <c r="I2921" i="13"/>
  <c r="I2922" i="13"/>
  <c r="I2923" i="13"/>
  <c r="I2924" i="13"/>
  <c r="I2925" i="13"/>
  <c r="I2926" i="13"/>
  <c r="I2927" i="13"/>
  <c r="I2928" i="13"/>
  <c r="I2929" i="13"/>
  <c r="I2930" i="13"/>
  <c r="I2931" i="13"/>
  <c r="I2932" i="13"/>
  <c r="I2933" i="13"/>
  <c r="I2934" i="13"/>
  <c r="I2935" i="13"/>
  <c r="I2936" i="13"/>
  <c r="I2937" i="13"/>
  <c r="I2938" i="13"/>
  <c r="I2939" i="13"/>
  <c r="I2940" i="13"/>
  <c r="I2941" i="13"/>
  <c r="I2942" i="13"/>
  <c r="I2943" i="13"/>
  <c r="I2944" i="13"/>
  <c r="I2945" i="13"/>
  <c r="I2946" i="13"/>
  <c r="I2947" i="13"/>
  <c r="I2948" i="13"/>
  <c r="I2949" i="13"/>
  <c r="I2950" i="13"/>
  <c r="I2951" i="13"/>
  <c r="I2952" i="13"/>
  <c r="I2953" i="13"/>
  <c r="I2954" i="13"/>
  <c r="I2955" i="13"/>
  <c r="I2956" i="13"/>
  <c r="I2957" i="13"/>
  <c r="I2958" i="13"/>
  <c r="I2959" i="13"/>
  <c r="I2960" i="13"/>
  <c r="I2961" i="13"/>
  <c r="I2962" i="13"/>
  <c r="I2963" i="13"/>
  <c r="I2964" i="13"/>
  <c r="I2965" i="13"/>
  <c r="I2966" i="13"/>
  <c r="I2967" i="13"/>
  <c r="I2968" i="13"/>
  <c r="I2969" i="13"/>
  <c r="I2970" i="13"/>
  <c r="I2971" i="13"/>
  <c r="I2972" i="13"/>
  <c r="I2973" i="13"/>
  <c r="I2974" i="13"/>
  <c r="I2975" i="13"/>
  <c r="I2976" i="13"/>
  <c r="I2977" i="13"/>
  <c r="I2978" i="13"/>
  <c r="I2979" i="13"/>
  <c r="I2980" i="13"/>
  <c r="I2981" i="13"/>
  <c r="I2982" i="13"/>
  <c r="I2983" i="13"/>
  <c r="I2984" i="13"/>
  <c r="I2985" i="13"/>
  <c r="I2986" i="13"/>
  <c r="I2987" i="13"/>
  <c r="I2988" i="13"/>
  <c r="I2989" i="13"/>
  <c r="I2990" i="13"/>
  <c r="I2991" i="13"/>
  <c r="I2992" i="13"/>
  <c r="I2993" i="13"/>
  <c r="I2994" i="13"/>
  <c r="I2995" i="13"/>
  <c r="I2996" i="13"/>
  <c r="I2997" i="13"/>
  <c r="I2998" i="13"/>
  <c r="I2999" i="13"/>
  <c r="I3000" i="13"/>
  <c r="I3001" i="13"/>
  <c r="I3002" i="13"/>
  <c r="I3003" i="13"/>
  <c r="I3004" i="13"/>
  <c r="I3005" i="13"/>
  <c r="I3006" i="13"/>
  <c r="I3007" i="13"/>
  <c r="I3008" i="13"/>
  <c r="I3009" i="13"/>
  <c r="I3010" i="13"/>
  <c r="I3011" i="13"/>
  <c r="I3012" i="13"/>
  <c r="I3013" i="13"/>
  <c r="I3014" i="13"/>
  <c r="I3015" i="13"/>
  <c r="I3016" i="13"/>
  <c r="I3017" i="13"/>
  <c r="I3018" i="13"/>
  <c r="I3019" i="13"/>
  <c r="I3020" i="13"/>
  <c r="I3021" i="13"/>
  <c r="I3022" i="13"/>
  <c r="I3023" i="13"/>
  <c r="I3024" i="13"/>
  <c r="I3025" i="13"/>
  <c r="I3026" i="13"/>
  <c r="I3027" i="13"/>
  <c r="I3028" i="13"/>
  <c r="I3029" i="13"/>
  <c r="I3030" i="13"/>
  <c r="I3031" i="13"/>
  <c r="I3032" i="13"/>
  <c r="I3033" i="13"/>
  <c r="I3034" i="13"/>
  <c r="I3035" i="13"/>
  <c r="I3036" i="13"/>
  <c r="I3037" i="13"/>
  <c r="I3038" i="13"/>
  <c r="I3039" i="13"/>
  <c r="I3040" i="13"/>
  <c r="I3041" i="13"/>
  <c r="I3042" i="13"/>
  <c r="I3043" i="13"/>
  <c r="I3044" i="13"/>
  <c r="I3045" i="13"/>
  <c r="I3046" i="13"/>
  <c r="I3047" i="13"/>
  <c r="I3048" i="13"/>
  <c r="I3049" i="13"/>
  <c r="I3050" i="13"/>
  <c r="I3051" i="13"/>
  <c r="I3052" i="13"/>
  <c r="I3053" i="13"/>
  <c r="I3054" i="13"/>
  <c r="I3055" i="13"/>
  <c r="I3056" i="13"/>
  <c r="I3057" i="13"/>
  <c r="I3058" i="13"/>
  <c r="I3059" i="13"/>
  <c r="I3060" i="13"/>
  <c r="I3061" i="13"/>
  <c r="I3062" i="13"/>
  <c r="I3063" i="13"/>
  <c r="I3064" i="13"/>
  <c r="I3065" i="13"/>
  <c r="I3066" i="13"/>
  <c r="I3067" i="13"/>
  <c r="I3068" i="13"/>
  <c r="I3069" i="13"/>
  <c r="I3070" i="13"/>
  <c r="I3071" i="13"/>
  <c r="I3072" i="13"/>
  <c r="I3073" i="13"/>
  <c r="I3074" i="13"/>
  <c r="I3075" i="13"/>
  <c r="I3076" i="13"/>
  <c r="I3077" i="13"/>
  <c r="I3078" i="13"/>
  <c r="I3079" i="13"/>
  <c r="I3080" i="13"/>
  <c r="I3081" i="13"/>
  <c r="I3082" i="13"/>
  <c r="I3083" i="13"/>
  <c r="I3084" i="13"/>
  <c r="I3085" i="13"/>
  <c r="I3086" i="13"/>
  <c r="I3087" i="13"/>
  <c r="I3088" i="13"/>
  <c r="I3089" i="13"/>
  <c r="I3090" i="13"/>
  <c r="I3091" i="13"/>
  <c r="I3092" i="13"/>
  <c r="I3093" i="13"/>
  <c r="I3094" i="13"/>
  <c r="I3095" i="13"/>
  <c r="I3096" i="13"/>
  <c r="I3097" i="13"/>
  <c r="I3098" i="13"/>
  <c r="I3099" i="13"/>
  <c r="I3100" i="13"/>
  <c r="I3101" i="13"/>
  <c r="I3102" i="13"/>
  <c r="I3103" i="13"/>
  <c r="I3104" i="13"/>
  <c r="I3105" i="13"/>
  <c r="I3106" i="13"/>
  <c r="I3107" i="13"/>
  <c r="I3108" i="13"/>
  <c r="I3109" i="13"/>
  <c r="I3110" i="13"/>
  <c r="I3111" i="13"/>
  <c r="I3112" i="13"/>
  <c r="I3113" i="13"/>
  <c r="I3114" i="13"/>
  <c r="I3115" i="13"/>
  <c r="I3116" i="13"/>
  <c r="I3117" i="13"/>
  <c r="I3118" i="13"/>
  <c r="I3119" i="13"/>
  <c r="I3120" i="13"/>
  <c r="I3121" i="13"/>
  <c r="I3122" i="13"/>
  <c r="I3123" i="13"/>
  <c r="I3124" i="13"/>
  <c r="I3125" i="13"/>
  <c r="I3126" i="13"/>
  <c r="I3127" i="13"/>
  <c r="I3128" i="13"/>
  <c r="I3129" i="13"/>
  <c r="I3130" i="13"/>
  <c r="I3131" i="13"/>
  <c r="I3132" i="13"/>
  <c r="I3133" i="13"/>
  <c r="I3134" i="13"/>
  <c r="I3135" i="13"/>
  <c r="I3136" i="13"/>
  <c r="I3137" i="13"/>
  <c r="I3138" i="13"/>
  <c r="I3139" i="13"/>
  <c r="I3140" i="13"/>
  <c r="I3141" i="13"/>
  <c r="I3142" i="13"/>
  <c r="I3143" i="13"/>
  <c r="I3144" i="13"/>
  <c r="I3145" i="13"/>
  <c r="I3146" i="13"/>
  <c r="I3147" i="13"/>
  <c r="I3148" i="13"/>
  <c r="I3149" i="13"/>
  <c r="I3150" i="13"/>
  <c r="I3151" i="13"/>
  <c r="I3152" i="13"/>
  <c r="I3153" i="13"/>
  <c r="I3154" i="13"/>
  <c r="I3155" i="13"/>
  <c r="I3156" i="13"/>
  <c r="I3157" i="13"/>
  <c r="I3158" i="13"/>
  <c r="I3159" i="13"/>
  <c r="I3160" i="13"/>
  <c r="I3161" i="13"/>
  <c r="I3162" i="13"/>
  <c r="I3163" i="13"/>
  <c r="I3164" i="13"/>
  <c r="I3165" i="13"/>
  <c r="I3166" i="13"/>
  <c r="I3167" i="13"/>
  <c r="I3168" i="13"/>
  <c r="I3169" i="13"/>
  <c r="I3170" i="13"/>
  <c r="I3171" i="13"/>
  <c r="I3172" i="13"/>
  <c r="I3173" i="13"/>
  <c r="I3174" i="13"/>
  <c r="I3175" i="13"/>
  <c r="I3176" i="13"/>
  <c r="I3177" i="13"/>
  <c r="I3178" i="13"/>
  <c r="I3179" i="13"/>
  <c r="I3180" i="13"/>
  <c r="I3181" i="13"/>
  <c r="I3182" i="13"/>
  <c r="I3183" i="13"/>
  <c r="I3184" i="13"/>
  <c r="I3185" i="13"/>
  <c r="I3186" i="13"/>
  <c r="I3187" i="13"/>
  <c r="I3188" i="13"/>
  <c r="I3189" i="13"/>
  <c r="I3190" i="13"/>
  <c r="I3191" i="13"/>
  <c r="I3192" i="13"/>
  <c r="I3193" i="13"/>
  <c r="I3194" i="13"/>
  <c r="I3195" i="13"/>
  <c r="I3196" i="13"/>
  <c r="I3197" i="13"/>
  <c r="I3198" i="13"/>
  <c r="I3199" i="13"/>
  <c r="I3200" i="13"/>
  <c r="I3201" i="13"/>
  <c r="I3202" i="13"/>
  <c r="I3203" i="13"/>
  <c r="I3204" i="13"/>
  <c r="I3205" i="13"/>
  <c r="I3206" i="13"/>
  <c r="I3207" i="13"/>
  <c r="I3208" i="13"/>
  <c r="I3209" i="13"/>
  <c r="I3210" i="13"/>
  <c r="I3211" i="13"/>
  <c r="I3212" i="13"/>
  <c r="I3213" i="13"/>
  <c r="I3214" i="13"/>
  <c r="I3215" i="13"/>
  <c r="I3216" i="13"/>
  <c r="I3217" i="13"/>
  <c r="I3218" i="13"/>
  <c r="I3219" i="13"/>
  <c r="I3220" i="13"/>
  <c r="I3221" i="13"/>
  <c r="I3222" i="13"/>
  <c r="I3223" i="13"/>
  <c r="I3224" i="13"/>
  <c r="I3225" i="13"/>
  <c r="I3226" i="13"/>
  <c r="I3227" i="13"/>
  <c r="I3228" i="13"/>
  <c r="I3229" i="13"/>
  <c r="I3230" i="13"/>
  <c r="I3231" i="13"/>
  <c r="I3232" i="13"/>
  <c r="I3233" i="13"/>
  <c r="I3234" i="13"/>
  <c r="I3235" i="13"/>
  <c r="I3236" i="13"/>
  <c r="I3237" i="13"/>
  <c r="I3238" i="13"/>
  <c r="I3239" i="13"/>
  <c r="I3240" i="13"/>
  <c r="I3241" i="13"/>
  <c r="I3242" i="13"/>
  <c r="I3243" i="13"/>
  <c r="I3244" i="13"/>
  <c r="I3245" i="13"/>
  <c r="I3246" i="13"/>
  <c r="I3247" i="13"/>
  <c r="I3248" i="13"/>
  <c r="I3249" i="13"/>
  <c r="I3250" i="13"/>
  <c r="I3251" i="13"/>
  <c r="I3252" i="13"/>
  <c r="I3253" i="13"/>
  <c r="I3254" i="13"/>
  <c r="I3255" i="13"/>
  <c r="I3256" i="13"/>
  <c r="I3257" i="13"/>
  <c r="I3258" i="13"/>
  <c r="I3259" i="13"/>
  <c r="I3260" i="13"/>
  <c r="I3261" i="13"/>
  <c r="I3262" i="13"/>
  <c r="I3263" i="13"/>
  <c r="I3264" i="13"/>
  <c r="I3265" i="13"/>
  <c r="I3266" i="13"/>
  <c r="I3267" i="13"/>
  <c r="I3268" i="13"/>
  <c r="I3269" i="13"/>
  <c r="I3270" i="13"/>
  <c r="I3271" i="13"/>
  <c r="I3272" i="13"/>
  <c r="I3273" i="13"/>
  <c r="I3274" i="13"/>
  <c r="I3275" i="13"/>
  <c r="I3276" i="13"/>
  <c r="I3277" i="13"/>
  <c r="I3278" i="13"/>
  <c r="I3279" i="13"/>
  <c r="I3280" i="13"/>
  <c r="I3281" i="13"/>
  <c r="I3282" i="13"/>
  <c r="I3283" i="13"/>
  <c r="I3284" i="13"/>
  <c r="I3285" i="13"/>
  <c r="I3286" i="13"/>
  <c r="I3287" i="13"/>
  <c r="I3288" i="13"/>
  <c r="I3289" i="13"/>
  <c r="I3290" i="13"/>
  <c r="I3291" i="13"/>
  <c r="I3292" i="13"/>
  <c r="I3293" i="13"/>
  <c r="I3294" i="13"/>
  <c r="I3295" i="13"/>
  <c r="I3296" i="13"/>
  <c r="I3297" i="13"/>
  <c r="I3298" i="13"/>
  <c r="I3299" i="13"/>
  <c r="I3300" i="13"/>
  <c r="I3301" i="13"/>
  <c r="I3302" i="13"/>
  <c r="I3303" i="13"/>
  <c r="I3304" i="13"/>
  <c r="I3305" i="13"/>
  <c r="I3306" i="13"/>
  <c r="I3307" i="13"/>
  <c r="I3308" i="13"/>
  <c r="I3309" i="13"/>
  <c r="I3310" i="13"/>
  <c r="I3311" i="13"/>
  <c r="I3312" i="13"/>
  <c r="I3313" i="13"/>
  <c r="I3314" i="13"/>
  <c r="I3315" i="13"/>
  <c r="I3316" i="13"/>
  <c r="I3317" i="13"/>
  <c r="I3318" i="13"/>
  <c r="I3319" i="13"/>
  <c r="I3320" i="13"/>
  <c r="I3321" i="13"/>
  <c r="I3322" i="13"/>
  <c r="I3323" i="13"/>
  <c r="I3324" i="13"/>
  <c r="I3325" i="13"/>
  <c r="I3326" i="13"/>
  <c r="I3327" i="13"/>
  <c r="I3328" i="13"/>
  <c r="I3329" i="13"/>
  <c r="I3330" i="13"/>
  <c r="I3331" i="13"/>
  <c r="I3332" i="13"/>
  <c r="I3333" i="13"/>
  <c r="I3334" i="13"/>
  <c r="I3335" i="13"/>
  <c r="I3336" i="13"/>
  <c r="I3337" i="13"/>
  <c r="I3338" i="13"/>
  <c r="I3339" i="13"/>
  <c r="I3340" i="13"/>
  <c r="I3341" i="13"/>
  <c r="I3342" i="13"/>
  <c r="I3343" i="13"/>
  <c r="I3344" i="13"/>
  <c r="I3345" i="13"/>
  <c r="I3346" i="13"/>
  <c r="I3347" i="13"/>
  <c r="I3348" i="13"/>
  <c r="I3349" i="13"/>
  <c r="I3350" i="13"/>
  <c r="I3351" i="13"/>
  <c r="I3352" i="13"/>
  <c r="I3353" i="13"/>
  <c r="I3354" i="13"/>
  <c r="I3355" i="13"/>
  <c r="I3356" i="13"/>
  <c r="I3357" i="13"/>
  <c r="I3358" i="13"/>
  <c r="I3359" i="13"/>
  <c r="I3360" i="13"/>
  <c r="I3361" i="13"/>
  <c r="I3362" i="13"/>
  <c r="I3363" i="13"/>
  <c r="I3364" i="13"/>
  <c r="I3365" i="13"/>
  <c r="I3366" i="13"/>
  <c r="I3367" i="13"/>
  <c r="I3368" i="13"/>
  <c r="I3369" i="13"/>
  <c r="I3370" i="13"/>
  <c r="I3371" i="13"/>
  <c r="I3372" i="13"/>
  <c r="I3373" i="13"/>
  <c r="I3374" i="13"/>
  <c r="I3375" i="13"/>
  <c r="I3376" i="13"/>
  <c r="I3377" i="13"/>
  <c r="I3378" i="13"/>
  <c r="I3379" i="13"/>
  <c r="I3380" i="13"/>
  <c r="I3381" i="13"/>
  <c r="I3382" i="13"/>
  <c r="I3383" i="13"/>
  <c r="I3384" i="13"/>
  <c r="I3385" i="13"/>
  <c r="I3386" i="13"/>
  <c r="I3387" i="13"/>
  <c r="I3388" i="13"/>
  <c r="I3389" i="13"/>
  <c r="I3390" i="13"/>
  <c r="I3391" i="13"/>
  <c r="I3392" i="13"/>
  <c r="I3393" i="13"/>
  <c r="I3394" i="13"/>
  <c r="I3395" i="13"/>
  <c r="I3396" i="13"/>
  <c r="I3397" i="13"/>
  <c r="I3398" i="13"/>
  <c r="I3399" i="13"/>
  <c r="I3400" i="13"/>
  <c r="I3401" i="13"/>
  <c r="I3402" i="13"/>
  <c r="I3403" i="13"/>
  <c r="I3404" i="13"/>
  <c r="I3405" i="13"/>
  <c r="I3406" i="13"/>
  <c r="I3407" i="13"/>
  <c r="I3408" i="13"/>
  <c r="I3409" i="13"/>
  <c r="I3410" i="13"/>
  <c r="I3411" i="13"/>
  <c r="I3412" i="13"/>
  <c r="I3413" i="13"/>
  <c r="I3414" i="13"/>
  <c r="I3415" i="13"/>
  <c r="I3416" i="13"/>
  <c r="I3417" i="13"/>
  <c r="I3418" i="13"/>
  <c r="I3419" i="13"/>
  <c r="I3420" i="13"/>
  <c r="I3421" i="13"/>
  <c r="I3422" i="13"/>
  <c r="I3423" i="13"/>
  <c r="I3424" i="13"/>
  <c r="I3425" i="13"/>
  <c r="I3426" i="13"/>
  <c r="I3427" i="13"/>
  <c r="I3428" i="13"/>
  <c r="I3429" i="13"/>
  <c r="I3430" i="13"/>
  <c r="I3431" i="13"/>
  <c r="I3432" i="13"/>
  <c r="I3433" i="13"/>
  <c r="I3434" i="13"/>
  <c r="I3435" i="13"/>
  <c r="I3436" i="13"/>
  <c r="I3437" i="13"/>
  <c r="I3438" i="13"/>
  <c r="I3439" i="13"/>
  <c r="I3440" i="13"/>
  <c r="I3441" i="13"/>
  <c r="I3442" i="13"/>
  <c r="I3443" i="13"/>
  <c r="I3444" i="13"/>
  <c r="I3445" i="13"/>
  <c r="I3446" i="13"/>
  <c r="I3447" i="13"/>
  <c r="I3448" i="13"/>
  <c r="I3449" i="13"/>
  <c r="I3450" i="13"/>
  <c r="I3451" i="13"/>
  <c r="I3452" i="13"/>
  <c r="I3453" i="13"/>
  <c r="I3454" i="13"/>
  <c r="I3455" i="13"/>
  <c r="I3456" i="13"/>
  <c r="I3457" i="13"/>
  <c r="I3458" i="13"/>
  <c r="I3459" i="13"/>
  <c r="I3460" i="13"/>
  <c r="I3461" i="13"/>
  <c r="I3462" i="13"/>
  <c r="I3463" i="13"/>
  <c r="I3464" i="13"/>
  <c r="I3465" i="13"/>
  <c r="I3466" i="13"/>
  <c r="I3467" i="13"/>
  <c r="I3468" i="13"/>
  <c r="I3469" i="13"/>
  <c r="I3470" i="13"/>
  <c r="I3471" i="13"/>
  <c r="I3472" i="13"/>
  <c r="I3473" i="13"/>
  <c r="I3474" i="13"/>
  <c r="I3475" i="13"/>
  <c r="I3476" i="13"/>
  <c r="I3477" i="13"/>
  <c r="I3478" i="13"/>
  <c r="I3479" i="13"/>
  <c r="I3480" i="13"/>
  <c r="I3481" i="13"/>
  <c r="I3482" i="13"/>
  <c r="I3483" i="13"/>
  <c r="I3484" i="13"/>
  <c r="I3485" i="13"/>
  <c r="I3486" i="13"/>
  <c r="I3487" i="13"/>
  <c r="I3488" i="13"/>
  <c r="I3489" i="13"/>
  <c r="I3490" i="13"/>
  <c r="I3491" i="13"/>
  <c r="I3492" i="13"/>
  <c r="I3493" i="13"/>
  <c r="I3494" i="13"/>
  <c r="I3495" i="13"/>
  <c r="I3496" i="13"/>
  <c r="I3497" i="13"/>
  <c r="I3498" i="13"/>
  <c r="I3499" i="13"/>
  <c r="I3500" i="13"/>
  <c r="I3501" i="13"/>
  <c r="I3502" i="13"/>
  <c r="I3503" i="13"/>
  <c r="I3504" i="13"/>
  <c r="I3505" i="13"/>
  <c r="I3506" i="13"/>
  <c r="I3507" i="13"/>
  <c r="I3508" i="13"/>
  <c r="I3509" i="13"/>
  <c r="I3510" i="13"/>
  <c r="I3511" i="13"/>
  <c r="I3512" i="13"/>
  <c r="I3513" i="13"/>
  <c r="I3514" i="13"/>
  <c r="I3515" i="13"/>
  <c r="I3516" i="13"/>
  <c r="I3517" i="13"/>
  <c r="I3518" i="13"/>
  <c r="I3519" i="13"/>
  <c r="I3520" i="13"/>
  <c r="I3521" i="13"/>
  <c r="I3522" i="13"/>
  <c r="I3523" i="13"/>
  <c r="I3524" i="13"/>
  <c r="I3525" i="13"/>
  <c r="I3526" i="13"/>
  <c r="I3527" i="13"/>
  <c r="I3528" i="13"/>
  <c r="I3529" i="13"/>
  <c r="I3530" i="13"/>
  <c r="I3531" i="13"/>
  <c r="I3532" i="13"/>
  <c r="I3533" i="13"/>
  <c r="I3534" i="13"/>
  <c r="I3535" i="13"/>
  <c r="I3536" i="13"/>
  <c r="I3537" i="13"/>
  <c r="I3538" i="13"/>
  <c r="I3539" i="13"/>
  <c r="I3540" i="13"/>
  <c r="I3541" i="13"/>
  <c r="I3542" i="13"/>
  <c r="I3543" i="13"/>
  <c r="I3544" i="13"/>
  <c r="I3545" i="13"/>
  <c r="I3546" i="13"/>
  <c r="I3547" i="13"/>
  <c r="I3548" i="13"/>
  <c r="I3549" i="13"/>
  <c r="I3550" i="13"/>
  <c r="I3551" i="13"/>
  <c r="I3552" i="13"/>
  <c r="I3553" i="13"/>
  <c r="I3554" i="13"/>
  <c r="I3555" i="13"/>
  <c r="I3556" i="13"/>
  <c r="I3557" i="13"/>
  <c r="I3558" i="13"/>
  <c r="I3559" i="13"/>
  <c r="I3560" i="13"/>
  <c r="I3561" i="13"/>
  <c r="I3562" i="13"/>
  <c r="I3563" i="13"/>
  <c r="I3564" i="13"/>
  <c r="I3565" i="13"/>
  <c r="I3566" i="13"/>
  <c r="I3567" i="13"/>
  <c r="I3568" i="13"/>
  <c r="I3569" i="13"/>
  <c r="I3570" i="13"/>
  <c r="I3571" i="13"/>
  <c r="I3572" i="13"/>
  <c r="I3573" i="13"/>
  <c r="I3574" i="13"/>
  <c r="I3575" i="13"/>
  <c r="I3576" i="13"/>
  <c r="I3577" i="13"/>
  <c r="I3578" i="13"/>
  <c r="I3579" i="13"/>
  <c r="I3580" i="13"/>
  <c r="I3581" i="13"/>
  <c r="I3582" i="13"/>
  <c r="I3583" i="13"/>
  <c r="I3584" i="13"/>
  <c r="I3585" i="13"/>
  <c r="I3586" i="13"/>
  <c r="I3587" i="13"/>
  <c r="I3588" i="13"/>
  <c r="I3589" i="13"/>
  <c r="I3590" i="13"/>
  <c r="I3591" i="13"/>
  <c r="I3592" i="13"/>
  <c r="I3593" i="13"/>
  <c r="I3594" i="13"/>
  <c r="I3595" i="13"/>
  <c r="I3596" i="13"/>
  <c r="I3597" i="13"/>
  <c r="I3598" i="13"/>
  <c r="I3599" i="13"/>
  <c r="I3600" i="13"/>
  <c r="I3601" i="13"/>
  <c r="I3602" i="13"/>
  <c r="I3603" i="13"/>
  <c r="I3604" i="13"/>
  <c r="I3605" i="13"/>
  <c r="I3606" i="13"/>
  <c r="I3607" i="13"/>
  <c r="I3608" i="13"/>
  <c r="I3609" i="13"/>
  <c r="I3610" i="13"/>
  <c r="I3611" i="13"/>
  <c r="I3612" i="13"/>
  <c r="I3613" i="13"/>
  <c r="I3614" i="13"/>
  <c r="I3615" i="13"/>
  <c r="I3616" i="13"/>
  <c r="I3617" i="13"/>
  <c r="I3618" i="13"/>
  <c r="I3619" i="13"/>
  <c r="I3620" i="13"/>
  <c r="I3621" i="13"/>
  <c r="I3622" i="13"/>
  <c r="I3623" i="13"/>
  <c r="I3624" i="13"/>
  <c r="I3625" i="13"/>
  <c r="I3626" i="13"/>
  <c r="I3627" i="13"/>
  <c r="I3628" i="13"/>
  <c r="I3629" i="13"/>
  <c r="I3630" i="13"/>
  <c r="I3631" i="13"/>
  <c r="I3632" i="13"/>
  <c r="I3633" i="13"/>
  <c r="I3634" i="13"/>
  <c r="I3635" i="13"/>
  <c r="I3636" i="13"/>
  <c r="I3637" i="13"/>
  <c r="I3638" i="13"/>
  <c r="I3639" i="13"/>
  <c r="I3640" i="13"/>
  <c r="I3641" i="13"/>
  <c r="I3642" i="13"/>
  <c r="I3643" i="13"/>
  <c r="I3644" i="13"/>
  <c r="I3645" i="13"/>
  <c r="I3646" i="13"/>
  <c r="I3647" i="13"/>
  <c r="I3648" i="13"/>
  <c r="I3649" i="13"/>
  <c r="I3650" i="13"/>
  <c r="I3651" i="13"/>
  <c r="I3652" i="13"/>
  <c r="I3653" i="13"/>
  <c r="I3654" i="13"/>
  <c r="I3655" i="13"/>
  <c r="I3656" i="13"/>
  <c r="I3657" i="13"/>
  <c r="I3658" i="13"/>
  <c r="I3659" i="13"/>
  <c r="I3660" i="13"/>
  <c r="I3661" i="13"/>
  <c r="I3662" i="13"/>
  <c r="I3663" i="13"/>
  <c r="I3664" i="13"/>
  <c r="I3665" i="13"/>
  <c r="I3666" i="13"/>
  <c r="I3667" i="13"/>
  <c r="I3668" i="13"/>
  <c r="I3669" i="13"/>
  <c r="I3670" i="13"/>
  <c r="I3671" i="13"/>
  <c r="I3672" i="13"/>
  <c r="I3673" i="13"/>
  <c r="I3674" i="13"/>
  <c r="I3675" i="13"/>
  <c r="I3676" i="13"/>
  <c r="I3677" i="13"/>
  <c r="I3678" i="13"/>
  <c r="I3679" i="13"/>
  <c r="I3680" i="13"/>
  <c r="I3681" i="13"/>
  <c r="I3682" i="13"/>
  <c r="I3683" i="13"/>
  <c r="I3684" i="13"/>
  <c r="I3685" i="13"/>
  <c r="I3686" i="13"/>
  <c r="I3687" i="13"/>
  <c r="I3688" i="13"/>
  <c r="I3689" i="13"/>
  <c r="I3690" i="13"/>
  <c r="I3691" i="13"/>
  <c r="I3692" i="13"/>
  <c r="I3693" i="13"/>
  <c r="I3694" i="13"/>
  <c r="I3695" i="13"/>
  <c r="I3696" i="13"/>
  <c r="I3697" i="13"/>
  <c r="I3698" i="13"/>
  <c r="I3699" i="13"/>
  <c r="I3700" i="13"/>
  <c r="I3701" i="13"/>
  <c r="I3702" i="13"/>
  <c r="I3703" i="13"/>
  <c r="I3704" i="13"/>
  <c r="I3705" i="13"/>
  <c r="I3706" i="13"/>
  <c r="I3707" i="13"/>
  <c r="I3708" i="13"/>
  <c r="I3709" i="13"/>
  <c r="I3710" i="13"/>
  <c r="I3711" i="13"/>
  <c r="I3712" i="13"/>
  <c r="I3713" i="13"/>
  <c r="I3714" i="13"/>
  <c r="I3715" i="13"/>
  <c r="I3716" i="13"/>
  <c r="I3717" i="13"/>
  <c r="I3718" i="13"/>
  <c r="I3719" i="13"/>
  <c r="I3720" i="13"/>
  <c r="I3721" i="13"/>
  <c r="I3722" i="13"/>
  <c r="I3723" i="13"/>
  <c r="I3724" i="13"/>
  <c r="I3725" i="13"/>
  <c r="I3726" i="13"/>
  <c r="I3727" i="13"/>
  <c r="I3728" i="13"/>
  <c r="I3729" i="13"/>
  <c r="I3730" i="13"/>
  <c r="I3731" i="13"/>
  <c r="I3732" i="13"/>
  <c r="I3733" i="13"/>
  <c r="I3734" i="13"/>
  <c r="I3735" i="13"/>
  <c r="I3736" i="13"/>
  <c r="I3737" i="13"/>
  <c r="I3738" i="13"/>
  <c r="I3739" i="13"/>
  <c r="I3740" i="13"/>
  <c r="I3741" i="13"/>
  <c r="I3742" i="13"/>
  <c r="I3743" i="13"/>
  <c r="I3744" i="13"/>
  <c r="I3745" i="13"/>
  <c r="I3746" i="13"/>
  <c r="I3747" i="13"/>
  <c r="I3748" i="13"/>
  <c r="I3749" i="13"/>
  <c r="I3750" i="13"/>
  <c r="I3751" i="13"/>
  <c r="I3752" i="13"/>
  <c r="I3753" i="13"/>
  <c r="I3754" i="13"/>
  <c r="I3755" i="13"/>
  <c r="I3756" i="13"/>
  <c r="I3757" i="13"/>
  <c r="I3758" i="13"/>
  <c r="I3759" i="13"/>
  <c r="I3760" i="13"/>
  <c r="I3761" i="13"/>
  <c r="I3762" i="13"/>
  <c r="I3763" i="13"/>
  <c r="I3764" i="13"/>
  <c r="I3765" i="13"/>
  <c r="I3766" i="13"/>
  <c r="I3767" i="13"/>
  <c r="I3768" i="13"/>
  <c r="I3769" i="13"/>
  <c r="I3770" i="13"/>
  <c r="I3771" i="13"/>
  <c r="I3772" i="13"/>
  <c r="I3773" i="13"/>
  <c r="I3774" i="13"/>
  <c r="I3775" i="13"/>
  <c r="I3776" i="13"/>
  <c r="I3777" i="13"/>
  <c r="I3778" i="13"/>
  <c r="I3779" i="13"/>
  <c r="I3780" i="13"/>
  <c r="I3781" i="13"/>
  <c r="I3782" i="13"/>
  <c r="I3783" i="13"/>
  <c r="I3784" i="13"/>
  <c r="I3785" i="13"/>
  <c r="I3786" i="13"/>
  <c r="I3787" i="13"/>
  <c r="I3788" i="13"/>
  <c r="I3789" i="13"/>
  <c r="I3790" i="13"/>
  <c r="I3791" i="13"/>
  <c r="I3792" i="13"/>
  <c r="I3793" i="13"/>
  <c r="I3794" i="13"/>
  <c r="I3795" i="13"/>
  <c r="I3796" i="13"/>
  <c r="I3797" i="13"/>
  <c r="I3798" i="13"/>
  <c r="I3799" i="13"/>
  <c r="I3800" i="13"/>
  <c r="I3801" i="13"/>
  <c r="I3802" i="13"/>
  <c r="I3803" i="13"/>
  <c r="I3804" i="13"/>
  <c r="I3805" i="13"/>
  <c r="I3806" i="13"/>
  <c r="I3807" i="13"/>
  <c r="I3808" i="13"/>
  <c r="I3809" i="13"/>
  <c r="I3810" i="13"/>
  <c r="I3811" i="13"/>
  <c r="I3812" i="13"/>
  <c r="I3813" i="13"/>
  <c r="I3814" i="13"/>
  <c r="I3815" i="13"/>
  <c r="I3816" i="13"/>
  <c r="I3817" i="13"/>
  <c r="I3818" i="13"/>
  <c r="I3819" i="13"/>
  <c r="I3820" i="13"/>
  <c r="I3821" i="13"/>
  <c r="I3822" i="13"/>
  <c r="I3823" i="13"/>
  <c r="I3824" i="13"/>
  <c r="I3825" i="13"/>
  <c r="I3826" i="13"/>
  <c r="I3827" i="13"/>
  <c r="I3828" i="13"/>
  <c r="I3829" i="13"/>
  <c r="I3830" i="13"/>
  <c r="I3831" i="13"/>
  <c r="I3832" i="13"/>
  <c r="I3833" i="13"/>
  <c r="I3834" i="13"/>
  <c r="I3835" i="13"/>
  <c r="I3836" i="13"/>
  <c r="I3837" i="13"/>
  <c r="I3838" i="13"/>
  <c r="I3839" i="13"/>
  <c r="I3840" i="13"/>
  <c r="I3841" i="13"/>
  <c r="I3842" i="13"/>
  <c r="I3843" i="13"/>
  <c r="I3844" i="13"/>
  <c r="I3845" i="13"/>
  <c r="I3846" i="13"/>
  <c r="I3847" i="13"/>
  <c r="I3848" i="13"/>
  <c r="I3849" i="13"/>
  <c r="I3850" i="13"/>
  <c r="I3851" i="13"/>
  <c r="I3852" i="13"/>
  <c r="I3853" i="13"/>
  <c r="I3854" i="13"/>
  <c r="I3855" i="13"/>
  <c r="I3856" i="13"/>
  <c r="I3857" i="13"/>
  <c r="I3858" i="13"/>
  <c r="I3859" i="13"/>
  <c r="I3860" i="13"/>
  <c r="I3861" i="13"/>
  <c r="I3862" i="13"/>
  <c r="I3863" i="13"/>
  <c r="I3864" i="13"/>
  <c r="I3865" i="13"/>
  <c r="I3866" i="13"/>
  <c r="I3867" i="13"/>
  <c r="I3868" i="13"/>
  <c r="I3869" i="13"/>
  <c r="I3870" i="13"/>
  <c r="I3871" i="13"/>
  <c r="I3872" i="13"/>
  <c r="I3873" i="13"/>
  <c r="I3874" i="13"/>
  <c r="I3875" i="13"/>
  <c r="I3876" i="13"/>
  <c r="I3877" i="13"/>
  <c r="I3878" i="13"/>
  <c r="I3879" i="13"/>
  <c r="I3880" i="13"/>
  <c r="I3881" i="13"/>
  <c r="I3882" i="13"/>
  <c r="I3883" i="13"/>
  <c r="I3884" i="13"/>
  <c r="I3885" i="13"/>
  <c r="I3886" i="13"/>
  <c r="I3887" i="13"/>
  <c r="I3888" i="13"/>
  <c r="I3889" i="13"/>
  <c r="I3890" i="13"/>
  <c r="I3891" i="13"/>
  <c r="I3892" i="13"/>
  <c r="I3893" i="13"/>
  <c r="I3894" i="13"/>
  <c r="I3895" i="13"/>
  <c r="I3896" i="13"/>
  <c r="I3897" i="13"/>
  <c r="I3898" i="13"/>
  <c r="I3899" i="13"/>
  <c r="I3900" i="13"/>
  <c r="I3901" i="13"/>
  <c r="I3902" i="13"/>
  <c r="I3903" i="13"/>
  <c r="I3904" i="13"/>
  <c r="I3905" i="13"/>
  <c r="I3906" i="13"/>
  <c r="I3907" i="13"/>
  <c r="I3908" i="13"/>
  <c r="I3909" i="13"/>
  <c r="I3910" i="13"/>
  <c r="I3911" i="13"/>
  <c r="I3912" i="13"/>
  <c r="I3913" i="13"/>
  <c r="I3914" i="13"/>
  <c r="I3915" i="13"/>
  <c r="I3916" i="13"/>
  <c r="I3917" i="13"/>
  <c r="I3918" i="13"/>
  <c r="I3919" i="13"/>
  <c r="I3920" i="13"/>
  <c r="I3921" i="13"/>
  <c r="I3922" i="13"/>
  <c r="I3923" i="13"/>
  <c r="I3924" i="13"/>
  <c r="I3925" i="13"/>
  <c r="I3926" i="13"/>
  <c r="I3927" i="13"/>
  <c r="I3928" i="13"/>
  <c r="I3929" i="13"/>
  <c r="I3930" i="13"/>
  <c r="I3931" i="13"/>
  <c r="I3932" i="13"/>
  <c r="I3933" i="13"/>
  <c r="I3934" i="13"/>
  <c r="I3935" i="13"/>
  <c r="I3936" i="13"/>
  <c r="I3937" i="13"/>
  <c r="I3938" i="13"/>
  <c r="I3939" i="13"/>
  <c r="I3940" i="13"/>
  <c r="I3941" i="13"/>
  <c r="I3942" i="13"/>
  <c r="I3943" i="13"/>
  <c r="I3944" i="13"/>
  <c r="I3945" i="13"/>
  <c r="I3946" i="13"/>
  <c r="I3947" i="13"/>
  <c r="I3948" i="13"/>
  <c r="I3949" i="13"/>
  <c r="I3950" i="13"/>
  <c r="I3951" i="13"/>
  <c r="I3952" i="13"/>
  <c r="I3953" i="13"/>
  <c r="I3954" i="13"/>
  <c r="I3955" i="13"/>
  <c r="I3956" i="13"/>
  <c r="I3957" i="13"/>
  <c r="I3958" i="13"/>
  <c r="I3959" i="13"/>
  <c r="I3960" i="13"/>
  <c r="I3961" i="13"/>
  <c r="I3962" i="13"/>
  <c r="I3963" i="13"/>
  <c r="I3964" i="13"/>
  <c r="I3965" i="13"/>
  <c r="I3966" i="13"/>
  <c r="I3967" i="13"/>
  <c r="I3968" i="13"/>
  <c r="I3969" i="13"/>
  <c r="I3970" i="13"/>
  <c r="I3971" i="13"/>
  <c r="I3972" i="13"/>
  <c r="I3973" i="13"/>
  <c r="I3974" i="13"/>
  <c r="I3975" i="13"/>
  <c r="I3976" i="13"/>
  <c r="I3977" i="13"/>
  <c r="I3978" i="13"/>
  <c r="I3979" i="13"/>
  <c r="I3980" i="13"/>
  <c r="I3981" i="13"/>
  <c r="I3982" i="13"/>
  <c r="I3983" i="13"/>
  <c r="I3984" i="13"/>
  <c r="I3985" i="13"/>
  <c r="I3986" i="13"/>
  <c r="I3987" i="13"/>
  <c r="I3988" i="13"/>
  <c r="I3989" i="13"/>
  <c r="I3990" i="13"/>
  <c r="I3991" i="13"/>
  <c r="I3992" i="13"/>
  <c r="I3993" i="13"/>
  <c r="I3994" i="13"/>
  <c r="I3995" i="13"/>
  <c r="I3996" i="13"/>
  <c r="I3997" i="13"/>
  <c r="I3998" i="13"/>
  <c r="I3999" i="13"/>
  <c r="I4000" i="13"/>
  <c r="I4001" i="13"/>
  <c r="H2"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1340" i="13"/>
  <c r="H1341" i="13"/>
  <c r="H1342" i="13"/>
  <c r="H1343" i="13"/>
  <c r="H1344" i="13"/>
  <c r="H1345" i="13"/>
  <c r="H1346" i="13"/>
  <c r="H1347" i="13"/>
  <c r="H1348" i="13"/>
  <c r="H1349" i="13"/>
  <c r="H1350" i="13"/>
  <c r="H1351" i="13"/>
  <c r="H1352" i="13"/>
  <c r="H1353" i="13"/>
  <c r="H1354" i="13"/>
  <c r="H1355" i="13"/>
  <c r="H1356" i="13"/>
  <c r="H1357" i="13"/>
  <c r="H1358" i="13"/>
  <c r="H1359" i="13"/>
  <c r="H1360" i="13"/>
  <c r="H1361" i="13"/>
  <c r="H1362" i="13"/>
  <c r="H1363" i="13"/>
  <c r="H1364" i="13"/>
  <c r="H1365" i="13"/>
  <c r="H1366" i="13"/>
  <c r="H1367" i="13"/>
  <c r="H1368" i="13"/>
  <c r="H1369" i="13"/>
  <c r="H1370" i="13"/>
  <c r="H1371" i="13"/>
  <c r="H1372" i="13"/>
  <c r="H1373" i="13"/>
  <c r="H1374" i="13"/>
  <c r="H1375" i="13"/>
  <c r="H1376" i="13"/>
  <c r="H1377" i="13"/>
  <c r="H1378" i="13"/>
  <c r="H1379" i="13"/>
  <c r="H1380" i="13"/>
  <c r="H1381" i="13"/>
  <c r="H1382" i="13"/>
  <c r="H1383" i="13"/>
  <c r="H1384" i="13"/>
  <c r="H1385" i="13"/>
  <c r="H1386" i="13"/>
  <c r="H1387" i="13"/>
  <c r="H1388" i="13"/>
  <c r="H1389" i="13"/>
  <c r="H1390" i="13"/>
  <c r="H1391" i="13"/>
  <c r="H1392" i="13"/>
  <c r="H1393" i="13"/>
  <c r="H1394" i="13"/>
  <c r="H1395" i="13"/>
  <c r="H1396" i="13"/>
  <c r="H1397" i="13"/>
  <c r="H1398" i="13"/>
  <c r="H1399" i="13"/>
  <c r="H1400" i="13"/>
  <c r="H1401" i="13"/>
  <c r="H1402" i="13"/>
  <c r="H1403" i="13"/>
  <c r="H1404" i="13"/>
  <c r="H1405" i="13"/>
  <c r="H1406" i="13"/>
  <c r="H1407" i="13"/>
  <c r="H1408" i="13"/>
  <c r="H1409" i="13"/>
  <c r="H1410" i="13"/>
  <c r="H1411" i="13"/>
  <c r="H1412" i="13"/>
  <c r="H1413" i="13"/>
  <c r="H1414" i="13"/>
  <c r="H1415" i="13"/>
  <c r="H1416" i="13"/>
  <c r="H1417" i="13"/>
  <c r="H1418" i="13"/>
  <c r="H1419" i="13"/>
  <c r="H1420" i="13"/>
  <c r="H1421" i="13"/>
  <c r="H1422" i="13"/>
  <c r="H1423" i="13"/>
  <c r="H1424" i="13"/>
  <c r="H1425" i="13"/>
  <c r="H1426" i="13"/>
  <c r="H1427" i="13"/>
  <c r="H1428" i="13"/>
  <c r="H1429" i="13"/>
  <c r="H1430" i="13"/>
  <c r="H1431" i="13"/>
  <c r="H1432" i="13"/>
  <c r="H1433" i="13"/>
  <c r="H1434" i="13"/>
  <c r="H1435" i="13"/>
  <c r="H1436" i="13"/>
  <c r="H1437" i="13"/>
  <c r="H1438" i="13"/>
  <c r="H1439" i="13"/>
  <c r="H1440" i="13"/>
  <c r="H1441" i="13"/>
  <c r="H1442" i="13"/>
  <c r="H1443" i="13"/>
  <c r="H1444" i="13"/>
  <c r="H1445" i="13"/>
  <c r="H1446" i="13"/>
  <c r="H1447" i="13"/>
  <c r="H1448" i="13"/>
  <c r="H1449" i="13"/>
  <c r="H1450" i="13"/>
  <c r="H1451" i="13"/>
  <c r="H1452" i="13"/>
  <c r="H1453" i="13"/>
  <c r="H1454" i="13"/>
  <c r="H1455" i="13"/>
  <c r="H1456" i="13"/>
  <c r="H1457" i="13"/>
  <c r="H1458" i="13"/>
  <c r="H1459" i="13"/>
  <c r="H1460" i="13"/>
  <c r="H1461" i="13"/>
  <c r="H1462" i="13"/>
  <c r="H1463" i="13"/>
  <c r="H1464" i="13"/>
  <c r="H1465" i="13"/>
  <c r="H1466" i="13"/>
  <c r="H1467" i="13"/>
  <c r="H1468" i="13"/>
  <c r="H1469" i="13"/>
  <c r="H1470" i="13"/>
  <c r="H1471" i="13"/>
  <c r="H1472" i="13"/>
  <c r="H1473" i="13"/>
  <c r="H1474" i="13"/>
  <c r="H1475" i="13"/>
  <c r="H1476" i="13"/>
  <c r="H1477" i="13"/>
  <c r="H1478" i="13"/>
  <c r="H1479" i="13"/>
  <c r="H1480" i="13"/>
  <c r="H1481" i="13"/>
  <c r="H1482" i="13"/>
  <c r="H1483" i="13"/>
  <c r="H1484" i="13"/>
  <c r="H1485" i="13"/>
  <c r="H1486" i="13"/>
  <c r="H1487" i="13"/>
  <c r="H1488" i="13"/>
  <c r="H1489" i="13"/>
  <c r="H1490" i="13"/>
  <c r="H1491" i="13"/>
  <c r="H1492" i="13"/>
  <c r="H1493" i="13"/>
  <c r="H1494" i="13"/>
  <c r="H1495" i="13"/>
  <c r="H1496" i="13"/>
  <c r="H1497" i="13"/>
  <c r="H1498" i="13"/>
  <c r="H1499" i="13"/>
  <c r="H1500" i="13"/>
  <c r="H1501" i="13"/>
  <c r="H1502" i="13"/>
  <c r="H1503" i="13"/>
  <c r="H1504" i="13"/>
  <c r="H1505" i="13"/>
  <c r="H1506" i="13"/>
  <c r="H1507" i="13"/>
  <c r="H1508" i="13"/>
  <c r="H1509" i="13"/>
  <c r="H1510" i="13"/>
  <c r="H1511" i="13"/>
  <c r="H1512" i="13"/>
  <c r="H1513" i="13"/>
  <c r="H1514" i="13"/>
  <c r="H1515" i="13"/>
  <c r="H1516" i="13"/>
  <c r="H1517" i="13"/>
  <c r="H1518" i="13"/>
  <c r="H1519" i="13"/>
  <c r="H1520" i="13"/>
  <c r="H1521" i="13"/>
  <c r="H1522" i="13"/>
  <c r="H1523" i="13"/>
  <c r="H1524" i="13"/>
  <c r="H1525" i="13"/>
  <c r="H1526" i="13"/>
  <c r="H1527" i="13"/>
  <c r="H1528" i="13"/>
  <c r="H1529" i="13"/>
  <c r="H1530" i="13"/>
  <c r="H1531" i="13"/>
  <c r="H1532" i="13"/>
  <c r="H1533" i="13"/>
  <c r="H1534" i="13"/>
  <c r="H1535" i="13"/>
  <c r="H1536" i="13"/>
  <c r="H1537" i="13"/>
  <c r="H1538" i="13"/>
  <c r="H1539" i="13"/>
  <c r="H1540" i="13"/>
  <c r="H1541" i="13"/>
  <c r="H1542" i="13"/>
  <c r="H1543" i="13"/>
  <c r="H1544" i="13"/>
  <c r="H1545" i="13"/>
  <c r="H1546" i="13"/>
  <c r="H1547" i="13"/>
  <c r="H1548" i="13"/>
  <c r="H1549" i="13"/>
  <c r="H1550" i="13"/>
  <c r="H1551" i="13"/>
  <c r="H1552" i="13"/>
  <c r="H1553" i="13"/>
  <c r="H1554" i="13"/>
  <c r="H1555" i="13"/>
  <c r="H1556" i="13"/>
  <c r="H1557" i="13"/>
  <c r="H1558" i="13"/>
  <c r="H1559" i="13"/>
  <c r="H1560" i="13"/>
  <c r="H1561" i="13"/>
  <c r="H1562" i="13"/>
  <c r="H1563" i="13"/>
  <c r="H1564" i="13"/>
  <c r="H1565" i="13"/>
  <c r="H1566" i="13"/>
  <c r="H1567" i="13"/>
  <c r="H1568" i="13"/>
  <c r="H1569" i="13"/>
  <c r="H1570" i="13"/>
  <c r="H1571" i="13"/>
  <c r="H1572" i="13"/>
  <c r="H1573" i="13"/>
  <c r="H1574" i="13"/>
  <c r="H1575" i="13"/>
  <c r="H1576" i="13"/>
  <c r="H1577" i="13"/>
  <c r="H1578" i="13"/>
  <c r="H1579" i="13"/>
  <c r="H1580" i="13"/>
  <c r="H1581" i="13"/>
  <c r="H1582" i="13"/>
  <c r="H1583" i="13"/>
  <c r="H1584" i="13"/>
  <c r="H1585" i="13"/>
  <c r="H1586" i="13"/>
  <c r="H1587" i="13"/>
  <c r="H1588" i="13"/>
  <c r="H1589" i="13"/>
  <c r="H1590" i="13"/>
  <c r="H1591" i="13"/>
  <c r="H1592" i="13"/>
  <c r="H1593" i="13"/>
  <c r="H1594" i="13"/>
  <c r="H1595" i="13"/>
  <c r="H1596" i="13"/>
  <c r="H1597" i="13"/>
  <c r="H1598" i="13"/>
  <c r="H1599" i="13"/>
  <c r="H1600" i="13"/>
  <c r="H1601" i="13"/>
  <c r="H1602" i="13"/>
  <c r="H1603" i="13"/>
  <c r="H1604" i="13"/>
  <c r="H1605" i="13"/>
  <c r="H1606" i="13"/>
  <c r="H1607" i="13"/>
  <c r="H1608" i="13"/>
  <c r="H1609" i="13"/>
  <c r="H1610" i="13"/>
  <c r="H1611" i="13"/>
  <c r="H1612" i="13"/>
  <c r="H1613" i="13"/>
  <c r="H1614" i="13"/>
  <c r="H1615" i="13"/>
  <c r="H1616" i="13"/>
  <c r="H1617" i="13"/>
  <c r="H1618" i="13"/>
  <c r="H1619" i="13"/>
  <c r="H1620" i="13"/>
  <c r="H1621" i="13"/>
  <c r="H1622" i="13"/>
  <c r="H1623" i="13"/>
  <c r="H1624" i="13"/>
  <c r="H1625" i="13"/>
  <c r="H1626" i="13"/>
  <c r="H1627" i="13"/>
  <c r="H1628" i="13"/>
  <c r="H1629" i="13"/>
  <c r="H1630" i="13"/>
  <c r="H1631" i="13"/>
  <c r="H1632" i="13"/>
  <c r="H1633" i="13"/>
  <c r="H1634" i="13"/>
  <c r="H1635" i="13"/>
  <c r="H1636" i="13"/>
  <c r="H1637" i="13"/>
  <c r="H1638" i="13"/>
  <c r="H1639" i="13"/>
  <c r="H1640" i="13"/>
  <c r="H1641" i="13"/>
  <c r="H1642" i="13"/>
  <c r="H1643" i="13"/>
  <c r="H1644" i="13"/>
  <c r="H1645" i="13"/>
  <c r="H1646" i="13"/>
  <c r="H1647" i="13"/>
  <c r="H1648" i="13"/>
  <c r="H1649" i="13"/>
  <c r="H1650" i="13"/>
  <c r="H1651" i="13"/>
  <c r="H1652" i="13"/>
  <c r="H1653" i="13"/>
  <c r="H1654" i="13"/>
  <c r="H1655" i="13"/>
  <c r="H1656" i="13"/>
  <c r="H1657" i="13"/>
  <c r="H1658" i="13"/>
  <c r="H1659" i="13"/>
  <c r="H1660" i="13"/>
  <c r="H1661" i="13"/>
  <c r="H1662" i="13"/>
  <c r="H1663" i="13"/>
  <c r="H1664" i="13"/>
  <c r="H1665" i="13"/>
  <c r="H1666" i="13"/>
  <c r="H1667" i="13"/>
  <c r="H1668" i="13"/>
  <c r="H1669" i="13"/>
  <c r="H1670" i="13"/>
  <c r="H1671" i="13"/>
  <c r="H1672" i="13"/>
  <c r="H1673" i="13"/>
  <c r="H1674" i="13"/>
  <c r="H1675" i="13"/>
  <c r="H1676" i="13"/>
  <c r="H1677" i="13"/>
  <c r="H1678" i="13"/>
  <c r="H1679" i="13"/>
  <c r="H1680" i="13"/>
  <c r="H1681" i="13"/>
  <c r="H1682" i="13"/>
  <c r="H1683" i="13"/>
  <c r="H1684" i="13"/>
  <c r="H1685" i="13"/>
  <c r="H1686" i="13"/>
  <c r="H1687" i="13"/>
  <c r="H1688" i="13"/>
  <c r="H1689" i="13"/>
  <c r="H1690" i="13"/>
  <c r="H1691" i="13"/>
  <c r="H1692" i="13"/>
  <c r="H1693" i="13"/>
  <c r="H1694" i="13"/>
  <c r="H1695" i="13"/>
  <c r="H1696" i="13"/>
  <c r="H1697" i="13"/>
  <c r="H1698" i="13"/>
  <c r="H1699" i="13"/>
  <c r="H1700" i="13"/>
  <c r="H1701" i="13"/>
  <c r="H1702" i="13"/>
  <c r="H1703" i="13"/>
  <c r="H1704" i="13"/>
  <c r="H1705" i="13"/>
  <c r="H1706" i="13"/>
  <c r="H1707" i="13"/>
  <c r="H1708" i="13"/>
  <c r="H1709" i="13"/>
  <c r="H1710" i="13"/>
  <c r="H1711" i="13"/>
  <c r="H1712" i="13"/>
  <c r="H1713" i="13"/>
  <c r="H1714" i="13"/>
  <c r="H1715" i="13"/>
  <c r="H1716" i="13"/>
  <c r="H1717" i="13"/>
  <c r="H1718" i="13"/>
  <c r="H1719" i="13"/>
  <c r="H1720" i="13"/>
  <c r="H1721" i="13"/>
  <c r="H1722" i="13"/>
  <c r="H1723" i="13"/>
  <c r="H1724" i="13"/>
  <c r="H1725" i="13"/>
  <c r="H1726" i="13"/>
  <c r="H1727" i="13"/>
  <c r="H1728" i="13"/>
  <c r="H1729" i="13"/>
  <c r="H1730" i="13"/>
  <c r="H1731" i="13"/>
  <c r="H1732" i="13"/>
  <c r="H1733" i="13"/>
  <c r="H1734" i="13"/>
  <c r="H1735" i="13"/>
  <c r="H1736" i="13"/>
  <c r="H1737" i="13"/>
  <c r="H1738" i="13"/>
  <c r="H1739" i="13"/>
  <c r="H1740" i="13"/>
  <c r="H1741" i="13"/>
  <c r="H1742" i="13"/>
  <c r="H1743" i="13"/>
  <c r="H1744" i="13"/>
  <c r="H1745" i="13"/>
  <c r="H1746" i="13"/>
  <c r="H1747" i="13"/>
  <c r="H1748" i="13"/>
  <c r="H1749" i="13"/>
  <c r="H1750" i="13"/>
  <c r="H1751" i="13"/>
  <c r="H1752" i="13"/>
  <c r="H1753" i="13"/>
  <c r="H1754" i="13"/>
  <c r="H1755" i="13"/>
  <c r="H1756" i="13"/>
  <c r="H1757" i="13"/>
  <c r="H1758" i="13"/>
  <c r="H1759" i="13"/>
  <c r="H1760" i="13"/>
  <c r="H1761" i="13"/>
  <c r="H1762" i="13"/>
  <c r="H1763" i="13"/>
  <c r="H1764" i="13"/>
  <c r="H1765" i="13"/>
  <c r="H1766" i="13"/>
  <c r="H1767" i="13"/>
  <c r="H1768" i="13"/>
  <c r="H1769" i="13"/>
  <c r="H1770" i="13"/>
  <c r="H1771" i="13"/>
  <c r="H1772" i="13"/>
  <c r="H1773" i="13"/>
  <c r="H1774" i="13"/>
  <c r="H1775" i="13"/>
  <c r="H1776" i="13"/>
  <c r="H1777" i="13"/>
  <c r="H1778" i="13"/>
  <c r="H1779" i="13"/>
  <c r="H1780" i="13"/>
  <c r="H1781" i="13"/>
  <c r="H1782" i="13"/>
  <c r="H1783" i="13"/>
  <c r="H1784" i="13"/>
  <c r="H1785" i="13"/>
  <c r="H1786" i="13"/>
  <c r="H1787" i="13"/>
  <c r="H1788" i="13"/>
  <c r="H1789" i="13"/>
  <c r="H1790" i="13"/>
  <c r="H1791" i="13"/>
  <c r="H1792" i="13"/>
  <c r="H1793" i="13"/>
  <c r="H1794" i="13"/>
  <c r="H1795" i="13"/>
  <c r="H1796" i="13"/>
  <c r="H1797" i="13"/>
  <c r="H1798" i="13"/>
  <c r="H1799" i="13"/>
  <c r="H1800" i="13"/>
  <c r="H1801" i="13"/>
  <c r="H1802" i="13"/>
  <c r="H1803" i="13"/>
  <c r="H1804" i="13"/>
  <c r="H1805" i="13"/>
  <c r="H1806" i="13"/>
  <c r="H1807" i="13"/>
  <c r="H1808" i="13"/>
  <c r="H1809" i="13"/>
  <c r="H1810" i="13"/>
  <c r="H1811" i="13"/>
  <c r="H1812" i="13"/>
  <c r="H1813" i="13"/>
  <c r="H1814" i="13"/>
  <c r="H1815" i="13"/>
  <c r="H1816" i="13"/>
  <c r="H1817" i="13"/>
  <c r="H1818" i="13"/>
  <c r="H1819" i="13"/>
  <c r="H1820" i="13"/>
  <c r="H1821" i="13"/>
  <c r="H1822" i="13"/>
  <c r="H1823" i="13"/>
  <c r="H1824" i="13"/>
  <c r="H1825" i="13"/>
  <c r="H1826" i="13"/>
  <c r="H1827" i="13"/>
  <c r="H1828" i="13"/>
  <c r="H1829" i="13"/>
  <c r="H1830" i="13"/>
  <c r="H1831" i="13"/>
  <c r="H1832" i="13"/>
  <c r="H1833" i="13"/>
  <c r="H1834" i="13"/>
  <c r="H1835" i="13"/>
  <c r="H1836" i="13"/>
  <c r="H1837" i="13"/>
  <c r="H1838" i="13"/>
  <c r="H1839" i="13"/>
  <c r="H1840" i="13"/>
  <c r="H1841" i="13"/>
  <c r="H1842" i="13"/>
  <c r="H1843" i="13"/>
  <c r="H1844" i="13"/>
  <c r="H1845" i="13"/>
  <c r="H1846" i="13"/>
  <c r="H1847" i="13"/>
  <c r="H1848" i="13"/>
  <c r="H1849" i="13"/>
  <c r="H1850" i="13"/>
  <c r="H1851" i="13"/>
  <c r="H1852" i="13"/>
  <c r="H1853" i="13"/>
  <c r="H1854" i="13"/>
  <c r="H1855" i="13"/>
  <c r="H1856" i="13"/>
  <c r="H1857" i="13"/>
  <c r="H1858" i="13"/>
  <c r="H1859" i="13"/>
  <c r="H1860" i="13"/>
  <c r="H1861" i="13"/>
  <c r="H1862" i="13"/>
  <c r="H1863" i="13"/>
  <c r="H1864" i="13"/>
  <c r="H1865" i="13"/>
  <c r="H1866" i="13"/>
  <c r="H1867" i="13"/>
  <c r="H1868" i="13"/>
  <c r="H1869" i="13"/>
  <c r="H1870" i="13"/>
  <c r="H1871" i="13"/>
  <c r="H1872" i="13"/>
  <c r="H1873" i="13"/>
  <c r="H1874" i="13"/>
  <c r="H1875" i="13"/>
  <c r="H1876" i="13"/>
  <c r="H1877" i="13"/>
  <c r="H1878" i="13"/>
  <c r="H1879" i="13"/>
  <c r="H1880" i="13"/>
  <c r="H1881" i="13"/>
  <c r="H1882" i="13"/>
  <c r="H1883" i="13"/>
  <c r="H1884" i="13"/>
  <c r="H1885" i="13"/>
  <c r="H1886" i="13"/>
  <c r="H1887" i="13"/>
  <c r="H1888" i="13"/>
  <c r="H1889" i="13"/>
  <c r="H1890" i="13"/>
  <c r="H1891" i="13"/>
  <c r="H1892" i="13"/>
  <c r="H1893" i="13"/>
  <c r="H1894" i="13"/>
  <c r="H1895" i="13"/>
  <c r="H1896" i="13"/>
  <c r="H1897" i="13"/>
  <c r="H1898" i="13"/>
  <c r="H1899" i="13"/>
  <c r="H1900" i="13"/>
  <c r="H1901" i="13"/>
  <c r="H1902" i="13"/>
  <c r="H1903" i="13"/>
  <c r="H1904" i="13"/>
  <c r="H1905" i="13"/>
  <c r="H1906" i="13"/>
  <c r="H1907" i="13"/>
  <c r="H1908" i="13"/>
  <c r="H1909" i="13"/>
  <c r="H1910" i="13"/>
  <c r="H1911" i="13"/>
  <c r="H1912" i="13"/>
  <c r="H1913" i="13"/>
  <c r="H1914" i="13"/>
  <c r="H1915" i="13"/>
  <c r="H1916" i="13"/>
  <c r="H1917" i="13"/>
  <c r="H1918" i="13"/>
  <c r="H1919" i="13"/>
  <c r="H1920" i="13"/>
  <c r="H1921" i="13"/>
  <c r="H1922" i="13"/>
  <c r="H1923" i="13"/>
  <c r="H1924" i="13"/>
  <c r="H1925" i="13"/>
  <c r="H1926" i="13"/>
  <c r="H1927" i="13"/>
  <c r="H1928" i="13"/>
  <c r="H1929" i="13"/>
  <c r="H1930" i="13"/>
  <c r="H1931" i="13"/>
  <c r="H1932" i="13"/>
  <c r="H1933" i="13"/>
  <c r="H1934" i="13"/>
  <c r="H1935" i="13"/>
  <c r="H1936" i="13"/>
  <c r="H1937" i="13"/>
  <c r="H1938" i="13"/>
  <c r="H1939" i="13"/>
  <c r="H1940" i="13"/>
  <c r="H1941" i="13"/>
  <c r="H1942" i="13"/>
  <c r="H1943" i="13"/>
  <c r="H1944" i="13"/>
  <c r="H1945" i="13"/>
  <c r="H1946" i="13"/>
  <c r="H1947" i="13"/>
  <c r="H1948" i="13"/>
  <c r="H1949" i="13"/>
  <c r="H1950" i="13"/>
  <c r="H1951" i="13"/>
  <c r="H1952" i="13"/>
  <c r="H1953" i="13"/>
  <c r="H1954" i="13"/>
  <c r="H1955" i="13"/>
  <c r="H1956" i="13"/>
  <c r="H1957" i="13"/>
  <c r="H1958" i="13"/>
  <c r="H1959" i="13"/>
  <c r="H1960" i="13"/>
  <c r="H1961" i="13"/>
  <c r="H1962" i="13"/>
  <c r="H1963" i="13"/>
  <c r="H1964" i="13"/>
  <c r="H1965" i="13"/>
  <c r="H1966" i="13"/>
  <c r="H1967" i="13"/>
  <c r="H1968" i="13"/>
  <c r="H1969" i="13"/>
  <c r="H1970" i="13"/>
  <c r="H1971" i="13"/>
  <c r="H1972" i="13"/>
  <c r="H1973" i="13"/>
  <c r="H1974" i="13"/>
  <c r="H1975" i="13"/>
  <c r="H1976" i="13"/>
  <c r="H1977" i="13"/>
  <c r="H1978" i="13"/>
  <c r="H1979" i="13"/>
  <c r="H1980" i="13"/>
  <c r="H1981" i="13"/>
  <c r="H1982" i="13"/>
  <c r="H1983" i="13"/>
  <c r="H1984" i="13"/>
  <c r="H1985" i="13"/>
  <c r="H1986" i="13"/>
  <c r="H1987" i="13"/>
  <c r="H1988" i="13"/>
  <c r="H1989" i="13"/>
  <c r="H1990" i="13"/>
  <c r="H1991" i="13"/>
  <c r="H1992" i="13"/>
  <c r="H1993" i="13"/>
  <c r="H1994" i="13"/>
  <c r="H1995" i="13"/>
  <c r="H1996" i="13"/>
  <c r="H1997" i="13"/>
  <c r="H1998" i="13"/>
  <c r="H1999" i="13"/>
  <c r="H2000" i="13"/>
  <c r="H2001" i="13"/>
  <c r="H2002" i="13"/>
  <c r="H2003" i="13"/>
  <c r="H2004" i="13"/>
  <c r="H2005" i="13"/>
  <c r="H2006" i="13"/>
  <c r="H2007" i="13"/>
  <c r="H2008" i="13"/>
  <c r="H2009" i="13"/>
  <c r="H2010" i="13"/>
  <c r="H2011" i="13"/>
  <c r="H2012" i="13"/>
  <c r="H2013" i="13"/>
  <c r="H2014" i="13"/>
  <c r="H2015" i="13"/>
  <c r="H2016" i="13"/>
  <c r="H2017" i="13"/>
  <c r="H2018" i="13"/>
  <c r="H2019" i="13"/>
  <c r="H2020" i="13"/>
  <c r="H2021" i="13"/>
  <c r="H2022" i="13"/>
  <c r="H2023" i="13"/>
  <c r="H2024" i="13"/>
  <c r="H2025" i="13"/>
  <c r="H2026" i="13"/>
  <c r="H2027" i="13"/>
  <c r="H2028" i="13"/>
  <c r="H2029" i="13"/>
  <c r="H2030" i="13"/>
  <c r="H2031" i="13"/>
  <c r="H2032" i="13"/>
  <c r="H2033" i="13"/>
  <c r="H2034" i="13"/>
  <c r="H2035" i="13"/>
  <c r="H2036" i="13"/>
  <c r="H2037" i="13"/>
  <c r="H2038" i="13"/>
  <c r="H2039" i="13"/>
  <c r="H2040" i="13"/>
  <c r="H2041" i="13"/>
  <c r="H2042" i="13"/>
  <c r="H2043" i="13"/>
  <c r="H2044" i="13"/>
  <c r="H2045" i="13"/>
  <c r="H2046" i="13"/>
  <c r="H2047" i="13"/>
  <c r="H2048" i="13"/>
  <c r="H2049" i="13"/>
  <c r="H2050" i="13"/>
  <c r="H2051" i="13"/>
  <c r="H2052" i="13"/>
  <c r="H2053" i="13"/>
  <c r="H2054" i="13"/>
  <c r="H2055" i="13"/>
  <c r="H2056" i="13"/>
  <c r="H2057" i="13"/>
  <c r="H2058" i="13"/>
  <c r="H2059" i="13"/>
  <c r="H2060" i="13"/>
  <c r="H2061" i="13"/>
  <c r="H2062" i="13"/>
  <c r="H2063" i="13"/>
  <c r="H2064" i="13"/>
  <c r="H2065" i="13"/>
  <c r="H2066" i="13"/>
  <c r="H2067" i="13"/>
  <c r="H2068" i="13"/>
  <c r="H2069" i="13"/>
  <c r="H2070" i="13"/>
  <c r="H2071" i="13"/>
  <c r="H2072" i="13"/>
  <c r="H2073" i="13"/>
  <c r="H2074" i="13"/>
  <c r="H2075" i="13"/>
  <c r="H2076" i="13"/>
  <c r="H2077" i="13"/>
  <c r="H2078" i="13"/>
  <c r="H2079" i="13"/>
  <c r="H2080" i="13"/>
  <c r="H2081" i="13"/>
  <c r="H2082" i="13"/>
  <c r="H2083" i="13"/>
  <c r="H2084" i="13"/>
  <c r="H2085" i="13"/>
  <c r="H2086" i="13"/>
  <c r="H2087" i="13"/>
  <c r="H2088" i="13"/>
  <c r="H2089" i="13"/>
  <c r="H2090" i="13"/>
  <c r="H2091" i="13"/>
  <c r="H2092" i="13"/>
  <c r="H2093" i="13"/>
  <c r="H2094" i="13"/>
  <c r="H2095" i="13"/>
  <c r="H2096" i="13"/>
  <c r="H2097" i="13"/>
  <c r="H2098" i="13"/>
  <c r="H2099" i="13"/>
  <c r="H2100" i="13"/>
  <c r="H2101" i="13"/>
  <c r="H2102" i="13"/>
  <c r="H2103" i="13"/>
  <c r="H2104" i="13"/>
  <c r="H2105" i="13"/>
  <c r="H2106" i="13"/>
  <c r="H2107" i="13"/>
  <c r="H2108" i="13"/>
  <c r="H2109" i="13"/>
  <c r="H2110" i="13"/>
  <c r="H2111" i="13"/>
  <c r="H2112" i="13"/>
  <c r="H2113" i="13"/>
  <c r="H2114" i="13"/>
  <c r="H2115" i="13"/>
  <c r="H2116" i="13"/>
  <c r="H2117" i="13"/>
  <c r="H2118" i="13"/>
  <c r="H2119" i="13"/>
  <c r="H2120" i="13"/>
  <c r="H2121" i="13"/>
  <c r="H2122" i="13"/>
  <c r="H2123" i="13"/>
  <c r="H2124" i="13"/>
  <c r="H2125" i="13"/>
  <c r="H2126" i="13"/>
  <c r="H2127" i="13"/>
  <c r="H2128" i="13"/>
  <c r="H2129" i="13"/>
  <c r="H2130" i="13"/>
  <c r="H2131" i="13"/>
  <c r="H2132" i="13"/>
  <c r="H2133" i="13"/>
  <c r="H2134" i="13"/>
  <c r="H2135" i="13"/>
  <c r="H2136" i="13"/>
  <c r="H2137" i="13"/>
  <c r="H2138" i="13"/>
  <c r="H2139" i="13"/>
  <c r="H2140" i="13"/>
  <c r="H2141" i="13"/>
  <c r="H2142" i="13"/>
  <c r="H2143" i="13"/>
  <c r="H2144" i="13"/>
  <c r="H2145" i="13"/>
  <c r="H2146" i="13"/>
  <c r="H2147" i="13"/>
  <c r="H2148" i="13"/>
  <c r="H2149" i="13"/>
  <c r="H2150" i="13"/>
  <c r="H2151" i="13"/>
  <c r="H2152" i="13"/>
  <c r="H2153" i="13"/>
  <c r="H2154" i="13"/>
  <c r="H2155" i="13"/>
  <c r="H2156" i="13"/>
  <c r="H2157" i="13"/>
  <c r="H2158" i="13"/>
  <c r="H2159" i="13"/>
  <c r="H2160" i="13"/>
  <c r="H2161" i="13"/>
  <c r="H2162" i="13"/>
  <c r="H2163" i="13"/>
  <c r="H2164" i="13"/>
  <c r="H2165" i="13"/>
  <c r="H2166" i="13"/>
  <c r="H2167" i="13"/>
  <c r="H2168" i="13"/>
  <c r="H2169" i="13"/>
  <c r="H2170" i="13"/>
  <c r="H2171" i="13"/>
  <c r="H2172" i="13"/>
  <c r="H2173" i="13"/>
  <c r="H2174" i="13"/>
  <c r="H2175" i="13"/>
  <c r="H2176" i="13"/>
  <c r="H2177" i="13"/>
  <c r="H2178" i="13"/>
  <c r="H2179" i="13"/>
  <c r="H2180" i="13"/>
  <c r="H2181" i="13"/>
  <c r="H2182" i="13"/>
  <c r="H2183" i="13"/>
  <c r="H2184" i="13"/>
  <c r="H2185" i="13"/>
  <c r="H2186" i="13"/>
  <c r="H2187" i="13"/>
  <c r="H2188" i="13"/>
  <c r="H2189" i="13"/>
  <c r="H2190" i="13"/>
  <c r="H2191" i="13"/>
  <c r="H2192" i="13"/>
  <c r="H2193" i="13"/>
  <c r="H2194" i="13"/>
  <c r="H2195" i="13"/>
  <c r="H2196" i="13"/>
  <c r="H2197" i="13"/>
  <c r="H2198" i="13"/>
  <c r="H2199" i="13"/>
  <c r="H2200" i="13"/>
  <c r="H2201" i="13"/>
  <c r="H2202" i="13"/>
  <c r="H2203" i="13"/>
  <c r="H2204" i="13"/>
  <c r="H2205" i="13"/>
  <c r="H2206" i="13"/>
  <c r="H2207" i="13"/>
  <c r="H2208" i="13"/>
  <c r="H2209" i="13"/>
  <c r="H2210" i="13"/>
  <c r="H2211" i="13"/>
  <c r="H2212" i="13"/>
  <c r="H2213" i="13"/>
  <c r="H2214" i="13"/>
  <c r="H2215" i="13"/>
  <c r="H2216" i="13"/>
  <c r="H2217" i="13"/>
  <c r="H2218" i="13"/>
  <c r="H2219" i="13"/>
  <c r="H2220" i="13"/>
  <c r="H2221" i="13"/>
  <c r="H2222" i="13"/>
  <c r="H2223" i="13"/>
  <c r="H2224" i="13"/>
  <c r="H2225" i="13"/>
  <c r="H2226" i="13"/>
  <c r="H2227" i="13"/>
  <c r="H2228" i="13"/>
  <c r="H2229" i="13"/>
  <c r="H2230" i="13"/>
  <c r="H2231" i="13"/>
  <c r="H2232" i="13"/>
  <c r="H2233" i="13"/>
  <c r="H2234" i="13"/>
  <c r="H2235" i="13"/>
  <c r="H2236" i="13"/>
  <c r="H2237" i="13"/>
  <c r="H2238" i="13"/>
  <c r="H2239" i="13"/>
  <c r="H2240" i="13"/>
  <c r="H2241" i="13"/>
  <c r="H2242" i="13"/>
  <c r="H2243" i="13"/>
  <c r="H2244" i="13"/>
  <c r="H2245" i="13"/>
  <c r="H2246" i="13"/>
  <c r="H2247" i="13"/>
  <c r="H2248" i="13"/>
  <c r="H2249" i="13"/>
  <c r="H2250" i="13"/>
  <c r="H2251" i="13"/>
  <c r="H2252" i="13"/>
  <c r="H2253" i="13"/>
  <c r="H2254" i="13"/>
  <c r="H2255" i="13"/>
  <c r="H2256" i="13"/>
  <c r="H2257" i="13"/>
  <c r="H2258" i="13"/>
  <c r="H2259" i="13"/>
  <c r="H2260" i="13"/>
  <c r="H2261" i="13"/>
  <c r="H2262" i="13"/>
  <c r="H2263" i="13"/>
  <c r="H2264" i="13"/>
  <c r="H2265" i="13"/>
  <c r="H2266" i="13"/>
  <c r="H2267" i="13"/>
  <c r="H2268" i="13"/>
  <c r="H2269" i="13"/>
  <c r="H2270" i="13"/>
  <c r="H2271" i="13"/>
  <c r="H2272" i="13"/>
  <c r="H2273" i="13"/>
  <c r="H2274" i="13"/>
  <c r="H2275" i="13"/>
  <c r="H2276" i="13"/>
  <c r="H2277" i="13"/>
  <c r="H2278" i="13"/>
  <c r="H2279" i="13"/>
  <c r="H2280" i="13"/>
  <c r="H2281" i="13"/>
  <c r="H2282" i="13"/>
  <c r="H2283" i="13"/>
  <c r="H2284" i="13"/>
  <c r="H2285" i="13"/>
  <c r="H2286" i="13"/>
  <c r="H2287" i="13"/>
  <c r="H2288" i="13"/>
  <c r="H2289" i="13"/>
  <c r="H2290" i="13"/>
  <c r="H2291" i="13"/>
  <c r="H2292" i="13"/>
  <c r="H2293" i="13"/>
  <c r="H2294" i="13"/>
  <c r="H2295" i="13"/>
  <c r="H2296" i="13"/>
  <c r="H2297" i="13"/>
  <c r="H2298" i="13"/>
  <c r="H2299" i="13"/>
  <c r="H2300" i="13"/>
  <c r="H2301" i="13"/>
  <c r="H2302" i="13"/>
  <c r="H2303" i="13"/>
  <c r="H2304" i="13"/>
  <c r="H2305" i="13"/>
  <c r="H2306" i="13"/>
  <c r="H2307" i="13"/>
  <c r="H2308" i="13"/>
  <c r="H2309" i="13"/>
  <c r="H2310" i="13"/>
  <c r="H2311" i="13"/>
  <c r="H2312" i="13"/>
  <c r="H2313" i="13"/>
  <c r="H2314" i="13"/>
  <c r="H2315" i="13"/>
  <c r="H2316" i="13"/>
  <c r="H2317" i="13"/>
  <c r="H2318" i="13"/>
  <c r="H2319" i="13"/>
  <c r="H2320" i="13"/>
  <c r="H2321" i="13"/>
  <c r="H2322" i="13"/>
  <c r="H2323" i="13"/>
  <c r="H2324" i="13"/>
  <c r="H2325" i="13"/>
  <c r="H2326" i="13"/>
  <c r="H2327" i="13"/>
  <c r="H2328" i="13"/>
  <c r="H2329" i="13"/>
  <c r="H2330" i="13"/>
  <c r="H2331" i="13"/>
  <c r="H2332" i="13"/>
  <c r="H2333" i="13"/>
  <c r="H2334" i="13"/>
  <c r="H2335" i="13"/>
  <c r="H2336" i="13"/>
  <c r="H2337" i="13"/>
  <c r="H2338" i="13"/>
  <c r="H2339" i="13"/>
  <c r="H2340" i="13"/>
  <c r="H2341" i="13"/>
  <c r="H2342" i="13"/>
  <c r="H2343" i="13"/>
  <c r="H2344" i="13"/>
  <c r="H2345" i="13"/>
  <c r="H2346" i="13"/>
  <c r="H2347" i="13"/>
  <c r="H2348" i="13"/>
  <c r="H2349" i="13"/>
  <c r="H2350" i="13"/>
  <c r="H2351" i="13"/>
  <c r="H2352" i="13"/>
  <c r="H2353" i="13"/>
  <c r="H2354" i="13"/>
  <c r="H2355" i="13"/>
  <c r="H2356" i="13"/>
  <c r="H2357" i="13"/>
  <c r="H2358" i="13"/>
  <c r="H2359" i="13"/>
  <c r="H2360" i="13"/>
  <c r="H2361" i="13"/>
  <c r="H2362" i="13"/>
  <c r="H2363" i="13"/>
  <c r="H2364" i="13"/>
  <c r="H2365" i="13"/>
  <c r="H2366" i="13"/>
  <c r="H2367" i="13"/>
  <c r="H2368" i="13"/>
  <c r="H2369" i="13"/>
  <c r="H2370" i="13"/>
  <c r="H2371" i="13"/>
  <c r="H2372" i="13"/>
  <c r="H2373" i="13"/>
  <c r="H2374" i="13"/>
  <c r="H2375" i="13"/>
  <c r="H2376" i="13"/>
  <c r="H2377" i="13"/>
  <c r="H2378" i="13"/>
  <c r="H2379" i="13"/>
  <c r="H2380" i="13"/>
  <c r="H2381" i="13"/>
  <c r="H2382" i="13"/>
  <c r="H2383" i="13"/>
  <c r="H2384" i="13"/>
  <c r="H2385" i="13"/>
  <c r="H2386" i="13"/>
  <c r="H2387" i="13"/>
  <c r="H2388" i="13"/>
  <c r="H2389" i="13"/>
  <c r="H2390" i="13"/>
  <c r="H2391" i="13"/>
  <c r="H2392" i="13"/>
  <c r="H2393" i="13"/>
  <c r="H2394" i="13"/>
  <c r="H2395" i="13"/>
  <c r="H2396" i="13"/>
  <c r="H2397" i="13"/>
  <c r="H2398" i="13"/>
  <c r="H2399" i="13"/>
  <c r="H2400" i="13"/>
  <c r="H2401" i="13"/>
  <c r="H2402" i="13"/>
  <c r="H2403" i="13"/>
  <c r="H2404" i="13"/>
  <c r="H2405" i="13"/>
  <c r="H2406" i="13"/>
  <c r="H2407" i="13"/>
  <c r="H2408" i="13"/>
  <c r="H2409" i="13"/>
  <c r="H2410" i="13"/>
  <c r="H2411" i="13"/>
  <c r="H2412" i="13"/>
  <c r="H2413" i="13"/>
  <c r="H2414" i="13"/>
  <c r="H2415" i="13"/>
  <c r="H2416" i="13"/>
  <c r="H2417" i="13"/>
  <c r="H2418" i="13"/>
  <c r="H2419" i="13"/>
  <c r="H2420" i="13"/>
  <c r="H2421" i="13"/>
  <c r="H2422" i="13"/>
  <c r="H2423" i="13"/>
  <c r="H2424" i="13"/>
  <c r="H2425" i="13"/>
  <c r="H2426" i="13"/>
  <c r="H2427" i="13"/>
  <c r="H2428" i="13"/>
  <c r="H2429" i="13"/>
  <c r="H2430" i="13"/>
  <c r="H2431" i="13"/>
  <c r="H2432" i="13"/>
  <c r="H2433" i="13"/>
  <c r="H2434" i="13"/>
  <c r="H2435" i="13"/>
  <c r="H2436" i="13"/>
  <c r="H2437" i="13"/>
  <c r="H2438" i="13"/>
  <c r="H2439" i="13"/>
  <c r="H2440" i="13"/>
  <c r="H2441" i="13"/>
  <c r="H2442" i="13"/>
  <c r="H2443" i="13"/>
  <c r="H2444" i="13"/>
  <c r="H2445" i="13"/>
  <c r="H2446" i="13"/>
  <c r="H2447" i="13"/>
  <c r="H2448" i="13"/>
  <c r="H2449" i="13"/>
  <c r="H2450" i="13"/>
  <c r="H2451" i="13"/>
  <c r="H2452" i="13"/>
  <c r="H2453" i="13"/>
  <c r="H2454" i="13"/>
  <c r="H2455" i="13"/>
  <c r="H2456" i="13"/>
  <c r="H2457" i="13"/>
  <c r="H2458" i="13"/>
  <c r="H2459" i="13"/>
  <c r="H2460" i="13"/>
  <c r="H2461" i="13"/>
  <c r="H2462" i="13"/>
  <c r="H2463" i="13"/>
  <c r="H2464" i="13"/>
  <c r="H2465" i="13"/>
  <c r="H2466" i="13"/>
  <c r="H2467" i="13"/>
  <c r="H2468" i="13"/>
  <c r="H2469" i="13"/>
  <c r="H2470" i="13"/>
  <c r="H2471" i="13"/>
  <c r="H2472" i="13"/>
  <c r="H2473" i="13"/>
  <c r="H2474" i="13"/>
  <c r="H2475" i="13"/>
  <c r="H2476" i="13"/>
  <c r="H2477" i="13"/>
  <c r="H2478" i="13"/>
  <c r="H2479" i="13"/>
  <c r="H2480" i="13"/>
  <c r="H2481" i="13"/>
  <c r="H2482" i="13"/>
  <c r="H2483" i="13"/>
  <c r="H2484" i="13"/>
  <c r="H2485" i="13"/>
  <c r="H2486" i="13"/>
  <c r="H2487" i="13"/>
  <c r="H2488" i="13"/>
  <c r="H2489" i="13"/>
  <c r="H2490" i="13"/>
  <c r="H2491" i="13"/>
  <c r="H2492" i="13"/>
  <c r="H2493" i="13"/>
  <c r="H2494" i="13"/>
  <c r="H2495" i="13"/>
  <c r="H2496" i="13"/>
  <c r="H2497" i="13"/>
  <c r="H2498" i="13"/>
  <c r="H2499" i="13"/>
  <c r="H2500" i="13"/>
  <c r="H2501" i="13"/>
  <c r="H2502" i="13"/>
  <c r="H2503" i="13"/>
  <c r="H2504" i="13"/>
  <c r="H2505" i="13"/>
  <c r="H2506" i="13"/>
  <c r="H2507" i="13"/>
  <c r="H2508" i="13"/>
  <c r="H2509" i="13"/>
  <c r="H2510" i="13"/>
  <c r="H2511" i="13"/>
  <c r="H2512" i="13"/>
  <c r="H2513" i="13"/>
  <c r="H2514" i="13"/>
  <c r="H2515" i="13"/>
  <c r="H2516" i="13"/>
  <c r="H2517" i="13"/>
  <c r="H2518" i="13"/>
  <c r="H2519" i="13"/>
  <c r="H2520" i="13"/>
  <c r="H2521" i="13"/>
  <c r="H2522" i="13"/>
  <c r="H2523" i="13"/>
  <c r="H2524" i="13"/>
  <c r="H2525" i="13"/>
  <c r="H2526" i="13"/>
  <c r="H2527" i="13"/>
  <c r="H2528" i="13"/>
  <c r="H2529" i="13"/>
  <c r="H2530" i="13"/>
  <c r="H2531" i="13"/>
  <c r="H2532" i="13"/>
  <c r="H2533" i="13"/>
  <c r="H2534" i="13"/>
  <c r="H2535" i="13"/>
  <c r="H2536" i="13"/>
  <c r="H2537" i="13"/>
  <c r="H2538" i="13"/>
  <c r="H2539" i="13"/>
  <c r="H2540" i="13"/>
  <c r="H2541" i="13"/>
  <c r="H2542" i="13"/>
  <c r="H2543" i="13"/>
  <c r="H2544" i="13"/>
  <c r="H2545" i="13"/>
  <c r="H2546" i="13"/>
  <c r="H2547" i="13"/>
  <c r="H2548" i="13"/>
  <c r="H2549" i="13"/>
  <c r="H2550" i="13"/>
  <c r="H2551" i="13"/>
  <c r="H2552" i="13"/>
  <c r="H2553" i="13"/>
  <c r="H2554" i="13"/>
  <c r="H2555" i="13"/>
  <c r="H2556" i="13"/>
  <c r="H2557" i="13"/>
  <c r="H2558" i="13"/>
  <c r="H2559" i="13"/>
  <c r="H2560" i="13"/>
  <c r="H2561" i="13"/>
  <c r="H2562" i="13"/>
  <c r="H2563" i="13"/>
  <c r="H2564" i="13"/>
  <c r="H2565" i="13"/>
  <c r="H2566" i="13"/>
  <c r="H2567" i="13"/>
  <c r="H2568" i="13"/>
  <c r="H2569" i="13"/>
  <c r="H2570" i="13"/>
  <c r="H2571" i="13"/>
  <c r="H2572" i="13"/>
  <c r="H2573" i="13"/>
  <c r="H2574" i="13"/>
  <c r="H2575" i="13"/>
  <c r="H2576" i="13"/>
  <c r="H2577" i="13"/>
  <c r="H2578" i="13"/>
  <c r="H2579" i="13"/>
  <c r="H2580" i="13"/>
  <c r="H2581" i="13"/>
  <c r="H2582" i="13"/>
  <c r="H2583" i="13"/>
  <c r="H2584" i="13"/>
  <c r="H2585" i="13"/>
  <c r="H2586" i="13"/>
  <c r="H2587" i="13"/>
  <c r="H2588" i="13"/>
  <c r="H2589" i="13"/>
  <c r="H2590" i="13"/>
  <c r="H2591" i="13"/>
  <c r="H2592" i="13"/>
  <c r="H2593" i="13"/>
  <c r="H2594" i="13"/>
  <c r="H2595" i="13"/>
  <c r="H2596" i="13"/>
  <c r="H2597" i="13"/>
  <c r="H2598" i="13"/>
  <c r="H2599" i="13"/>
  <c r="H2600" i="13"/>
  <c r="H2601" i="13"/>
  <c r="H2602" i="13"/>
  <c r="H2603" i="13"/>
  <c r="H2604" i="13"/>
  <c r="H2605" i="13"/>
  <c r="H2606" i="13"/>
  <c r="H2607" i="13"/>
  <c r="H2608" i="13"/>
  <c r="H2609" i="13"/>
  <c r="H2610" i="13"/>
  <c r="H2611" i="13"/>
  <c r="H2612" i="13"/>
  <c r="H2613" i="13"/>
  <c r="H2614" i="13"/>
  <c r="H2615" i="13"/>
  <c r="H2616" i="13"/>
  <c r="H2617" i="13"/>
  <c r="H2618" i="13"/>
  <c r="H2619" i="13"/>
  <c r="H2620" i="13"/>
  <c r="H2621" i="13"/>
  <c r="H2622" i="13"/>
  <c r="H2623" i="13"/>
  <c r="H2624" i="13"/>
  <c r="H2625" i="13"/>
  <c r="H2626" i="13"/>
  <c r="H2627" i="13"/>
  <c r="H2628" i="13"/>
  <c r="H2629" i="13"/>
  <c r="H2630" i="13"/>
  <c r="H2631" i="13"/>
  <c r="H2632" i="13"/>
  <c r="H2633" i="13"/>
  <c r="H2634" i="13"/>
  <c r="H2635" i="13"/>
  <c r="H2636" i="13"/>
  <c r="H2637" i="13"/>
  <c r="H2638" i="13"/>
  <c r="H2639" i="13"/>
  <c r="H2640" i="13"/>
  <c r="H2641" i="13"/>
  <c r="H2642" i="13"/>
  <c r="H2643" i="13"/>
  <c r="H2644" i="13"/>
  <c r="H2645" i="13"/>
  <c r="H2646" i="13"/>
  <c r="H2647" i="13"/>
  <c r="H2648" i="13"/>
  <c r="H2649" i="13"/>
  <c r="H2650" i="13"/>
  <c r="H2651" i="13"/>
  <c r="H2652" i="13"/>
  <c r="H2653" i="13"/>
  <c r="H2654" i="13"/>
  <c r="H2655" i="13"/>
  <c r="H2656" i="13"/>
  <c r="H2657" i="13"/>
  <c r="H2658" i="13"/>
  <c r="H2659" i="13"/>
  <c r="H2660" i="13"/>
  <c r="H2661" i="13"/>
  <c r="H2662" i="13"/>
  <c r="H2663" i="13"/>
  <c r="H2664" i="13"/>
  <c r="H2665" i="13"/>
  <c r="H2666" i="13"/>
  <c r="H2667" i="13"/>
  <c r="H2668" i="13"/>
  <c r="H2669" i="13"/>
  <c r="H2670" i="13"/>
  <c r="H2671" i="13"/>
  <c r="H2672" i="13"/>
  <c r="H2673" i="13"/>
  <c r="H2674" i="13"/>
  <c r="H2675" i="13"/>
  <c r="H2676" i="13"/>
  <c r="H2677" i="13"/>
  <c r="H2678" i="13"/>
  <c r="H2679" i="13"/>
  <c r="H2680" i="13"/>
  <c r="H2681" i="13"/>
  <c r="H2682" i="13"/>
  <c r="H2683" i="13"/>
  <c r="H2684" i="13"/>
  <c r="H2685" i="13"/>
  <c r="H2686" i="13"/>
  <c r="H2687" i="13"/>
  <c r="H2688" i="13"/>
  <c r="H2689" i="13"/>
  <c r="H2690" i="13"/>
  <c r="H2691" i="13"/>
  <c r="H2692" i="13"/>
  <c r="H2693" i="13"/>
  <c r="H2694" i="13"/>
  <c r="H2695" i="13"/>
  <c r="H2696" i="13"/>
  <c r="H2697" i="13"/>
  <c r="H2698" i="13"/>
  <c r="H2699" i="13"/>
  <c r="H2700" i="13"/>
  <c r="H2701" i="13"/>
  <c r="H2702" i="13"/>
  <c r="H2703" i="13"/>
  <c r="H2704" i="13"/>
  <c r="H2705" i="13"/>
  <c r="H2706" i="13"/>
  <c r="H2707" i="13"/>
  <c r="H2708" i="13"/>
  <c r="H2709" i="13"/>
  <c r="H2710" i="13"/>
  <c r="H2711" i="13"/>
  <c r="H2712" i="13"/>
  <c r="H2713" i="13"/>
  <c r="H2714" i="13"/>
  <c r="H2715" i="13"/>
  <c r="H2716" i="13"/>
  <c r="H2717" i="13"/>
  <c r="H2718" i="13"/>
  <c r="H2719" i="13"/>
  <c r="H2720" i="13"/>
  <c r="H2721" i="13"/>
  <c r="H2722" i="13"/>
  <c r="H2723" i="13"/>
  <c r="H2724" i="13"/>
  <c r="H2725" i="13"/>
  <c r="H2726" i="13"/>
  <c r="H2727" i="13"/>
  <c r="H2728" i="13"/>
  <c r="H2729" i="13"/>
  <c r="H2730" i="13"/>
  <c r="H2731" i="13"/>
  <c r="H2732" i="13"/>
  <c r="H2733" i="13"/>
  <c r="H2734" i="13"/>
  <c r="H2735" i="13"/>
  <c r="H2736" i="13"/>
  <c r="H2737" i="13"/>
  <c r="H2738" i="13"/>
  <c r="H2739" i="13"/>
  <c r="H2740" i="13"/>
  <c r="H2741" i="13"/>
  <c r="H2742" i="13"/>
  <c r="H2743" i="13"/>
  <c r="H2744" i="13"/>
  <c r="H2745" i="13"/>
  <c r="H2746" i="13"/>
  <c r="H2747" i="13"/>
  <c r="H2748" i="13"/>
  <c r="H2749" i="13"/>
  <c r="H2750" i="13"/>
  <c r="H2751" i="13"/>
  <c r="H2752" i="13"/>
  <c r="H2753" i="13"/>
  <c r="H2754" i="13"/>
  <c r="H2755" i="13"/>
  <c r="H2756" i="13"/>
  <c r="H2757" i="13"/>
  <c r="H2758" i="13"/>
  <c r="H2759" i="13"/>
  <c r="H2760" i="13"/>
  <c r="H2761" i="13"/>
  <c r="H2762" i="13"/>
  <c r="H2763" i="13"/>
  <c r="H2764" i="13"/>
  <c r="H2765" i="13"/>
  <c r="H2766" i="13"/>
  <c r="H2767" i="13"/>
  <c r="H2768" i="13"/>
  <c r="H2769" i="13"/>
  <c r="H2770" i="13"/>
  <c r="H2771" i="13"/>
  <c r="H2772" i="13"/>
  <c r="H2773" i="13"/>
  <c r="H2774" i="13"/>
  <c r="H2775" i="13"/>
  <c r="H2776" i="13"/>
  <c r="H2777" i="13"/>
  <c r="H2778" i="13"/>
  <c r="H2779" i="13"/>
  <c r="H2780" i="13"/>
  <c r="H2781" i="13"/>
  <c r="H2782" i="13"/>
  <c r="H2783" i="13"/>
  <c r="H2784" i="13"/>
  <c r="H2785" i="13"/>
  <c r="H2786" i="13"/>
  <c r="H2787" i="13"/>
  <c r="H2788" i="13"/>
  <c r="H2789" i="13"/>
  <c r="H2790" i="13"/>
  <c r="H2791" i="13"/>
  <c r="H2792" i="13"/>
  <c r="H2793" i="13"/>
  <c r="H2794" i="13"/>
  <c r="H2795" i="13"/>
  <c r="H2796" i="13"/>
  <c r="H2797" i="13"/>
  <c r="H2798" i="13"/>
  <c r="H2799" i="13"/>
  <c r="H2800" i="13"/>
  <c r="H2801" i="13"/>
  <c r="H2802" i="13"/>
  <c r="H2803" i="13"/>
  <c r="H2804" i="13"/>
  <c r="H2805" i="13"/>
  <c r="H2806" i="13"/>
  <c r="H2807" i="13"/>
  <c r="H2808" i="13"/>
  <c r="H2809" i="13"/>
  <c r="H2810" i="13"/>
  <c r="H2811" i="13"/>
  <c r="H2812" i="13"/>
  <c r="H2813" i="13"/>
  <c r="H2814" i="13"/>
  <c r="H2815" i="13"/>
  <c r="H2816" i="13"/>
  <c r="H2817" i="13"/>
  <c r="H2818" i="13"/>
  <c r="H2819" i="13"/>
  <c r="H2820" i="13"/>
  <c r="H2821" i="13"/>
  <c r="H2822" i="13"/>
  <c r="H2823" i="13"/>
  <c r="H2824" i="13"/>
  <c r="H2825" i="13"/>
  <c r="H2826" i="13"/>
  <c r="H2827" i="13"/>
  <c r="H2828" i="13"/>
  <c r="H2829" i="13"/>
  <c r="H2830" i="13"/>
  <c r="H2831" i="13"/>
  <c r="H2832" i="13"/>
  <c r="H2833" i="13"/>
  <c r="H2834" i="13"/>
  <c r="H2835" i="13"/>
  <c r="H2836" i="13"/>
  <c r="H2837" i="13"/>
  <c r="H2838" i="13"/>
  <c r="H2839" i="13"/>
  <c r="H2840" i="13"/>
  <c r="H2841" i="13"/>
  <c r="H2842" i="13"/>
  <c r="H2843" i="13"/>
  <c r="H2844" i="13"/>
  <c r="H2845" i="13"/>
  <c r="H2846" i="13"/>
  <c r="H2847" i="13"/>
  <c r="H2848" i="13"/>
  <c r="H2849" i="13"/>
  <c r="H2850" i="13"/>
  <c r="H2851" i="13"/>
  <c r="H2852" i="13"/>
  <c r="H2853" i="13"/>
  <c r="H2854" i="13"/>
  <c r="H2855" i="13"/>
  <c r="H2856" i="13"/>
  <c r="H2857" i="13"/>
  <c r="H2858" i="13"/>
  <c r="H2859" i="13"/>
  <c r="H2860" i="13"/>
  <c r="H2861" i="13"/>
  <c r="H2862" i="13"/>
  <c r="H2863" i="13"/>
  <c r="H2864" i="13"/>
  <c r="H2865" i="13"/>
  <c r="H2866" i="13"/>
  <c r="H2867" i="13"/>
  <c r="H2868" i="13"/>
  <c r="H2869" i="13"/>
  <c r="H2870" i="13"/>
  <c r="H2871" i="13"/>
  <c r="H2872" i="13"/>
  <c r="H2873" i="13"/>
  <c r="H2874" i="13"/>
  <c r="H2875" i="13"/>
  <c r="H2876" i="13"/>
  <c r="H2877" i="13"/>
  <c r="H2878" i="13"/>
  <c r="H2879" i="13"/>
  <c r="H2880" i="13"/>
  <c r="H2881" i="13"/>
  <c r="H2882" i="13"/>
  <c r="H2883" i="13"/>
  <c r="H2884" i="13"/>
  <c r="H2885" i="13"/>
  <c r="H2886" i="13"/>
  <c r="H2887" i="13"/>
  <c r="H2888" i="13"/>
  <c r="H2889" i="13"/>
  <c r="H2890" i="13"/>
  <c r="H2891" i="13"/>
  <c r="H2892" i="13"/>
  <c r="H2893" i="13"/>
  <c r="H2894" i="13"/>
  <c r="H2895" i="13"/>
  <c r="H2896" i="13"/>
  <c r="H2897" i="13"/>
  <c r="H2898" i="13"/>
  <c r="H2899" i="13"/>
  <c r="H2900" i="13"/>
  <c r="H2901" i="13"/>
  <c r="H2902" i="13"/>
  <c r="H2903" i="13"/>
  <c r="H2904" i="13"/>
  <c r="H2905" i="13"/>
  <c r="H2906" i="13"/>
  <c r="H2907" i="13"/>
  <c r="H2908" i="13"/>
  <c r="H2909" i="13"/>
  <c r="H2910" i="13"/>
  <c r="H2911" i="13"/>
  <c r="H2912" i="13"/>
  <c r="H2913" i="13"/>
  <c r="H2914" i="13"/>
  <c r="H2915" i="13"/>
  <c r="H2916" i="13"/>
  <c r="H2917" i="13"/>
  <c r="H2918" i="13"/>
  <c r="H2919" i="13"/>
  <c r="H2920" i="13"/>
  <c r="H2921" i="13"/>
  <c r="H2922" i="13"/>
  <c r="H2923" i="13"/>
  <c r="H2924" i="13"/>
  <c r="H2925" i="13"/>
  <c r="H2926" i="13"/>
  <c r="H2927" i="13"/>
  <c r="H2928" i="13"/>
  <c r="H2929" i="13"/>
  <c r="H2930" i="13"/>
  <c r="H2931" i="13"/>
  <c r="H2932" i="13"/>
  <c r="H2933" i="13"/>
  <c r="H2934" i="13"/>
  <c r="H2935" i="13"/>
  <c r="H2936" i="13"/>
  <c r="H2937" i="13"/>
  <c r="H2938" i="13"/>
  <c r="H2939" i="13"/>
  <c r="H2940" i="13"/>
  <c r="H2941" i="13"/>
  <c r="H2942" i="13"/>
  <c r="H2943" i="13"/>
  <c r="H2944" i="13"/>
  <c r="H2945" i="13"/>
  <c r="H2946" i="13"/>
  <c r="H2947" i="13"/>
  <c r="H2948" i="13"/>
  <c r="H2949" i="13"/>
  <c r="H2950" i="13"/>
  <c r="H2951" i="13"/>
  <c r="H2952" i="13"/>
  <c r="H2953" i="13"/>
  <c r="H2954" i="13"/>
  <c r="H2955" i="13"/>
  <c r="H2956" i="13"/>
  <c r="H2957" i="13"/>
  <c r="H2958" i="13"/>
  <c r="H2959" i="13"/>
  <c r="H2960" i="13"/>
  <c r="H2961" i="13"/>
  <c r="H2962" i="13"/>
  <c r="H2963" i="13"/>
  <c r="H2964" i="13"/>
  <c r="H2965" i="13"/>
  <c r="H2966" i="13"/>
  <c r="H2967" i="13"/>
  <c r="H2968" i="13"/>
  <c r="H2969" i="13"/>
  <c r="H2970" i="13"/>
  <c r="H2971" i="13"/>
  <c r="H2972" i="13"/>
  <c r="H2973" i="13"/>
  <c r="H2974" i="13"/>
  <c r="H2975" i="13"/>
  <c r="H2976" i="13"/>
  <c r="H2977" i="13"/>
  <c r="H2978" i="13"/>
  <c r="H2979" i="13"/>
  <c r="H2980" i="13"/>
  <c r="H2981" i="13"/>
  <c r="H2982" i="13"/>
  <c r="H2983" i="13"/>
  <c r="H2984" i="13"/>
  <c r="H2985" i="13"/>
  <c r="H2986" i="13"/>
  <c r="H2987" i="13"/>
  <c r="H2988" i="13"/>
  <c r="H2989" i="13"/>
  <c r="H2990" i="13"/>
  <c r="H2991" i="13"/>
  <c r="H2992" i="13"/>
  <c r="H2993" i="13"/>
  <c r="H2994" i="13"/>
  <c r="H2995" i="13"/>
  <c r="H2996" i="13"/>
  <c r="H2997" i="13"/>
  <c r="H2998" i="13"/>
  <c r="H2999" i="13"/>
  <c r="H3000" i="13"/>
  <c r="H3001" i="13"/>
  <c r="H3002" i="13"/>
  <c r="H3003" i="13"/>
  <c r="H3004" i="13"/>
  <c r="H3005" i="13"/>
  <c r="H3006" i="13"/>
  <c r="H3007" i="13"/>
  <c r="H3008" i="13"/>
  <c r="H3009" i="13"/>
  <c r="H3010" i="13"/>
  <c r="H3011" i="13"/>
  <c r="H3012" i="13"/>
  <c r="H3013" i="13"/>
  <c r="H3014" i="13"/>
  <c r="H3015" i="13"/>
  <c r="H3016" i="13"/>
  <c r="H3017" i="13"/>
  <c r="H3018" i="13"/>
  <c r="H3019" i="13"/>
  <c r="H3020" i="13"/>
  <c r="H3021" i="13"/>
  <c r="H3022" i="13"/>
  <c r="H3023" i="13"/>
  <c r="H3024" i="13"/>
  <c r="H3025" i="13"/>
  <c r="H3026" i="13"/>
  <c r="H3027" i="13"/>
  <c r="H3028" i="13"/>
  <c r="H3029" i="13"/>
  <c r="H3030" i="13"/>
  <c r="H3031" i="13"/>
  <c r="H3032" i="13"/>
  <c r="H3033" i="13"/>
  <c r="H3034" i="13"/>
  <c r="H3035" i="13"/>
  <c r="H3036" i="13"/>
  <c r="H3037" i="13"/>
  <c r="H3038" i="13"/>
  <c r="H3039" i="13"/>
  <c r="H3040" i="13"/>
  <c r="H3041" i="13"/>
  <c r="H3042" i="13"/>
  <c r="H3043" i="13"/>
  <c r="H3044" i="13"/>
  <c r="H3045" i="13"/>
  <c r="H3046" i="13"/>
  <c r="H3047" i="13"/>
  <c r="H3048" i="13"/>
  <c r="H3049" i="13"/>
  <c r="H3050" i="13"/>
  <c r="H3051" i="13"/>
  <c r="H3052" i="13"/>
  <c r="H3053" i="13"/>
  <c r="H3054" i="13"/>
  <c r="H3055" i="13"/>
  <c r="H3056" i="13"/>
  <c r="H3057" i="13"/>
  <c r="H3058" i="13"/>
  <c r="H3059" i="13"/>
  <c r="H3060" i="13"/>
  <c r="H3061" i="13"/>
  <c r="H3062" i="13"/>
  <c r="H3063" i="13"/>
  <c r="H3064" i="13"/>
  <c r="H3065" i="13"/>
  <c r="H3066" i="13"/>
  <c r="H3067" i="13"/>
  <c r="H3068" i="13"/>
  <c r="H3069" i="13"/>
  <c r="H3070" i="13"/>
  <c r="H3071" i="13"/>
  <c r="H3072" i="13"/>
  <c r="H3073" i="13"/>
  <c r="H3074" i="13"/>
  <c r="H3075" i="13"/>
  <c r="H3076" i="13"/>
  <c r="H3077" i="13"/>
  <c r="H3078" i="13"/>
  <c r="H3079" i="13"/>
  <c r="H3080" i="13"/>
  <c r="H3081" i="13"/>
  <c r="H3082" i="13"/>
  <c r="H3083" i="13"/>
  <c r="H3084" i="13"/>
  <c r="H3085" i="13"/>
  <c r="H3086" i="13"/>
  <c r="H3087" i="13"/>
  <c r="H3088" i="13"/>
  <c r="H3089" i="13"/>
  <c r="H3090" i="13"/>
  <c r="H3091" i="13"/>
  <c r="H3092" i="13"/>
  <c r="H3093" i="13"/>
  <c r="H3094" i="13"/>
  <c r="H3095" i="13"/>
  <c r="H3096" i="13"/>
  <c r="H3097" i="13"/>
  <c r="H3098" i="13"/>
  <c r="H3099" i="13"/>
  <c r="H3100" i="13"/>
  <c r="H3101" i="13"/>
  <c r="H3102" i="13"/>
  <c r="H3103" i="13"/>
  <c r="H3104" i="13"/>
  <c r="H3105" i="13"/>
  <c r="H3106" i="13"/>
  <c r="H3107" i="13"/>
  <c r="H3108" i="13"/>
  <c r="H3109" i="13"/>
  <c r="H3110" i="13"/>
  <c r="H3111" i="13"/>
  <c r="H3112" i="13"/>
  <c r="H3113" i="13"/>
  <c r="H3114" i="13"/>
  <c r="H3115" i="13"/>
  <c r="H3116" i="13"/>
  <c r="H3117" i="13"/>
  <c r="H3118" i="13"/>
  <c r="H3119" i="13"/>
  <c r="H3120" i="13"/>
  <c r="H3121" i="13"/>
  <c r="H3122" i="13"/>
  <c r="H3123" i="13"/>
  <c r="H3124" i="13"/>
  <c r="H3125" i="13"/>
  <c r="H3126" i="13"/>
  <c r="H3127" i="13"/>
  <c r="H3128" i="13"/>
  <c r="H3129" i="13"/>
  <c r="H3130" i="13"/>
  <c r="H3131" i="13"/>
  <c r="H3132" i="13"/>
  <c r="H3133" i="13"/>
  <c r="H3134" i="13"/>
  <c r="H3135" i="13"/>
  <c r="H3136" i="13"/>
  <c r="H3137" i="13"/>
  <c r="H3138" i="13"/>
  <c r="H3139" i="13"/>
  <c r="H3140" i="13"/>
  <c r="H3141" i="13"/>
  <c r="H3142" i="13"/>
  <c r="H3143" i="13"/>
  <c r="H3144" i="13"/>
  <c r="H3145" i="13"/>
  <c r="H3146" i="13"/>
  <c r="H3147" i="13"/>
  <c r="H3148" i="13"/>
  <c r="H3149" i="13"/>
  <c r="H3150" i="13"/>
  <c r="H3151" i="13"/>
  <c r="H3152" i="13"/>
  <c r="H3153" i="13"/>
  <c r="H3154" i="13"/>
  <c r="H3155" i="13"/>
  <c r="H3156" i="13"/>
  <c r="H3157" i="13"/>
  <c r="H3158" i="13"/>
  <c r="H3159" i="13"/>
  <c r="H3160" i="13"/>
  <c r="H3161" i="13"/>
  <c r="H3162" i="13"/>
  <c r="H3163" i="13"/>
  <c r="H3164" i="13"/>
  <c r="H3165" i="13"/>
  <c r="H3166" i="13"/>
  <c r="H3167" i="13"/>
  <c r="H3168" i="13"/>
  <c r="H3169" i="13"/>
  <c r="H3170" i="13"/>
  <c r="H3171" i="13"/>
  <c r="H3172" i="13"/>
  <c r="H3173" i="13"/>
  <c r="H3174" i="13"/>
  <c r="H3175" i="13"/>
  <c r="H3176" i="13"/>
  <c r="H3177" i="13"/>
  <c r="H3178" i="13"/>
  <c r="H3179" i="13"/>
  <c r="H3180" i="13"/>
  <c r="H3181" i="13"/>
  <c r="H3182" i="13"/>
  <c r="H3183" i="13"/>
  <c r="H3184" i="13"/>
  <c r="H3185" i="13"/>
  <c r="H3186" i="13"/>
  <c r="H3187" i="13"/>
  <c r="H3188" i="13"/>
  <c r="H3189" i="13"/>
  <c r="H3190" i="13"/>
  <c r="H3191" i="13"/>
  <c r="H3192" i="13"/>
  <c r="H3193" i="13"/>
  <c r="H3194" i="13"/>
  <c r="H3195" i="13"/>
  <c r="H3196" i="13"/>
  <c r="H3197" i="13"/>
  <c r="H3198" i="13"/>
  <c r="H3199" i="13"/>
  <c r="H3200" i="13"/>
  <c r="H3201" i="13"/>
  <c r="H3202" i="13"/>
  <c r="H3203" i="13"/>
  <c r="H3204" i="13"/>
  <c r="H3205" i="13"/>
  <c r="H3206" i="13"/>
  <c r="H3207" i="13"/>
  <c r="H3208" i="13"/>
  <c r="H3209" i="13"/>
  <c r="H3210" i="13"/>
  <c r="H3211" i="13"/>
  <c r="H3212" i="13"/>
  <c r="H3213" i="13"/>
  <c r="H3214" i="13"/>
  <c r="H3215" i="13"/>
  <c r="H3216" i="13"/>
  <c r="H3217" i="13"/>
  <c r="H3218" i="13"/>
  <c r="H3219" i="13"/>
  <c r="H3220" i="13"/>
  <c r="H3221" i="13"/>
  <c r="H3222" i="13"/>
  <c r="H3223" i="13"/>
  <c r="H3224" i="13"/>
  <c r="H3225" i="13"/>
  <c r="H3226" i="13"/>
  <c r="H3227" i="13"/>
  <c r="H3228" i="13"/>
  <c r="H3229" i="13"/>
  <c r="H3230" i="13"/>
  <c r="H3231" i="13"/>
  <c r="H3232" i="13"/>
  <c r="H3233" i="13"/>
  <c r="H3234" i="13"/>
  <c r="H3235" i="13"/>
  <c r="H3236" i="13"/>
  <c r="H3237" i="13"/>
  <c r="H3238" i="13"/>
  <c r="H3239" i="13"/>
  <c r="H3240" i="13"/>
  <c r="H3241" i="13"/>
  <c r="H3242" i="13"/>
  <c r="H3243" i="13"/>
  <c r="H3244" i="13"/>
  <c r="H3245" i="13"/>
  <c r="H3246" i="13"/>
  <c r="H3247" i="13"/>
  <c r="H3248" i="13"/>
  <c r="H3249" i="13"/>
  <c r="H3250" i="13"/>
  <c r="H3251" i="13"/>
  <c r="H3252" i="13"/>
  <c r="H3253" i="13"/>
  <c r="H3254" i="13"/>
  <c r="H3255" i="13"/>
  <c r="H3256" i="13"/>
  <c r="H3257" i="13"/>
  <c r="H3258" i="13"/>
  <c r="H3259" i="13"/>
  <c r="H3260" i="13"/>
  <c r="H3261" i="13"/>
  <c r="H3262" i="13"/>
  <c r="H3263" i="13"/>
  <c r="H3264" i="13"/>
  <c r="H3265" i="13"/>
  <c r="H3266" i="13"/>
  <c r="H3267" i="13"/>
  <c r="H3268" i="13"/>
  <c r="H3269" i="13"/>
  <c r="H3270" i="13"/>
  <c r="H3271" i="13"/>
  <c r="H3272" i="13"/>
  <c r="H3273" i="13"/>
  <c r="H3274" i="13"/>
  <c r="H3275" i="13"/>
  <c r="H3276" i="13"/>
  <c r="H3277" i="13"/>
  <c r="H3278" i="13"/>
  <c r="H3279" i="13"/>
  <c r="H3280" i="13"/>
  <c r="H3281" i="13"/>
  <c r="H3282" i="13"/>
  <c r="H3283" i="13"/>
  <c r="H3284" i="13"/>
  <c r="H3285" i="13"/>
  <c r="H3286" i="13"/>
  <c r="H3287" i="13"/>
  <c r="H3288" i="13"/>
  <c r="H3289" i="13"/>
  <c r="H3290" i="13"/>
  <c r="H3291" i="13"/>
  <c r="H3292" i="13"/>
  <c r="H3293" i="13"/>
  <c r="H3294" i="13"/>
  <c r="H3295" i="13"/>
  <c r="H3296" i="13"/>
  <c r="H3297" i="13"/>
  <c r="H3298" i="13"/>
  <c r="H3299" i="13"/>
  <c r="H3300" i="13"/>
  <c r="H3301" i="13"/>
  <c r="H3302" i="13"/>
  <c r="H3303" i="13"/>
  <c r="H3304" i="13"/>
  <c r="H3305" i="13"/>
  <c r="H3306" i="13"/>
  <c r="H3307" i="13"/>
  <c r="H3308" i="13"/>
  <c r="H3309" i="13"/>
  <c r="H3310" i="13"/>
  <c r="H3311" i="13"/>
  <c r="H3312" i="13"/>
  <c r="H3313" i="13"/>
  <c r="H3314" i="13"/>
  <c r="H3315" i="13"/>
  <c r="H3316" i="13"/>
  <c r="H3317" i="13"/>
  <c r="H3318" i="13"/>
  <c r="H3319" i="13"/>
  <c r="H3320" i="13"/>
  <c r="H3321" i="13"/>
  <c r="H3322" i="13"/>
  <c r="H3323" i="13"/>
  <c r="H3324" i="13"/>
  <c r="H3325" i="13"/>
  <c r="H3326" i="13"/>
  <c r="H3327" i="13"/>
  <c r="H3328" i="13"/>
  <c r="H3329" i="13"/>
  <c r="H3330" i="13"/>
  <c r="H3331" i="13"/>
  <c r="H3332" i="13"/>
  <c r="H3333" i="13"/>
  <c r="H3334" i="13"/>
  <c r="H3335" i="13"/>
  <c r="H3336" i="13"/>
  <c r="H3337" i="13"/>
  <c r="H3338" i="13"/>
  <c r="H3339" i="13"/>
  <c r="H3340" i="13"/>
  <c r="H3341" i="13"/>
  <c r="H3342" i="13"/>
  <c r="H3343" i="13"/>
  <c r="H3344" i="13"/>
  <c r="H3345" i="13"/>
  <c r="H3346" i="13"/>
  <c r="H3347" i="13"/>
  <c r="H3348" i="13"/>
  <c r="H3349" i="13"/>
  <c r="H3350" i="13"/>
  <c r="H3351" i="13"/>
  <c r="H3352" i="13"/>
  <c r="H3353" i="13"/>
  <c r="H3354" i="13"/>
  <c r="H3355" i="13"/>
  <c r="H3356" i="13"/>
  <c r="H3357" i="13"/>
  <c r="H3358" i="13"/>
  <c r="H3359" i="13"/>
  <c r="H3360" i="13"/>
  <c r="H3361" i="13"/>
  <c r="H3362" i="13"/>
  <c r="H3363" i="13"/>
  <c r="H3364" i="13"/>
  <c r="H3365" i="13"/>
  <c r="H3366" i="13"/>
  <c r="H3367" i="13"/>
  <c r="H3368" i="13"/>
  <c r="H3369" i="13"/>
  <c r="H3370" i="13"/>
  <c r="H3371" i="13"/>
  <c r="H3372" i="13"/>
  <c r="H3373" i="13"/>
  <c r="H3374" i="13"/>
  <c r="H3375" i="13"/>
  <c r="H3376" i="13"/>
  <c r="H3377" i="13"/>
  <c r="H3378" i="13"/>
  <c r="H3379" i="13"/>
  <c r="H3380" i="13"/>
  <c r="H3381" i="13"/>
  <c r="H3382" i="13"/>
  <c r="H3383" i="13"/>
  <c r="H3384" i="13"/>
  <c r="H3385" i="13"/>
  <c r="H3386" i="13"/>
  <c r="H3387" i="13"/>
  <c r="H3388" i="13"/>
  <c r="H3389" i="13"/>
  <c r="H3390" i="13"/>
  <c r="H3391" i="13"/>
  <c r="H3392" i="13"/>
  <c r="H3393" i="13"/>
  <c r="H3394" i="13"/>
  <c r="H3395" i="13"/>
  <c r="H3396" i="13"/>
  <c r="H3397" i="13"/>
  <c r="H3398" i="13"/>
  <c r="H3399" i="13"/>
  <c r="H3400" i="13"/>
  <c r="H3401" i="13"/>
  <c r="H3402" i="13"/>
  <c r="H3403" i="13"/>
  <c r="H3404" i="13"/>
  <c r="H3405" i="13"/>
  <c r="H3406" i="13"/>
  <c r="H3407" i="13"/>
  <c r="H3408" i="13"/>
  <c r="H3409" i="13"/>
  <c r="H3410" i="13"/>
  <c r="H3411" i="13"/>
  <c r="H3412" i="13"/>
  <c r="H3413" i="13"/>
  <c r="H3414" i="13"/>
  <c r="H3415" i="13"/>
  <c r="H3416" i="13"/>
  <c r="H3417" i="13"/>
  <c r="H3418" i="13"/>
  <c r="H3419" i="13"/>
  <c r="H3420" i="13"/>
  <c r="H3421" i="13"/>
  <c r="H3422" i="13"/>
  <c r="H3423" i="13"/>
  <c r="H3424" i="13"/>
  <c r="H3425" i="13"/>
  <c r="H3426" i="13"/>
  <c r="H3427" i="13"/>
  <c r="H3428" i="13"/>
  <c r="H3429" i="13"/>
  <c r="H3430" i="13"/>
  <c r="H3431" i="13"/>
  <c r="H3432" i="13"/>
  <c r="H3433" i="13"/>
  <c r="H3434" i="13"/>
  <c r="H3435" i="13"/>
  <c r="H3436" i="13"/>
  <c r="H3437" i="13"/>
  <c r="H3438" i="13"/>
  <c r="H3439" i="13"/>
  <c r="H3440" i="13"/>
  <c r="H3441" i="13"/>
  <c r="H3442" i="13"/>
  <c r="H3443" i="13"/>
  <c r="H3444" i="13"/>
  <c r="H3445" i="13"/>
  <c r="H3446" i="13"/>
  <c r="H3447" i="13"/>
  <c r="H3448" i="13"/>
  <c r="H3449" i="13"/>
  <c r="H3450" i="13"/>
  <c r="H3451" i="13"/>
  <c r="H3452" i="13"/>
  <c r="H3453" i="13"/>
  <c r="H3454" i="13"/>
  <c r="H3455" i="13"/>
  <c r="H3456" i="13"/>
  <c r="H3457" i="13"/>
  <c r="H3458" i="13"/>
  <c r="H3459" i="13"/>
  <c r="H3460" i="13"/>
  <c r="H3461" i="13"/>
  <c r="H3462" i="13"/>
  <c r="H3463" i="13"/>
  <c r="H3464" i="13"/>
  <c r="H3465" i="13"/>
  <c r="H3466" i="13"/>
  <c r="H3467" i="13"/>
  <c r="H3468" i="13"/>
  <c r="H3469" i="13"/>
  <c r="H3470" i="13"/>
  <c r="H3471" i="13"/>
  <c r="H3472" i="13"/>
  <c r="H3473" i="13"/>
  <c r="H3474" i="13"/>
  <c r="H3475" i="13"/>
  <c r="H3476" i="13"/>
  <c r="H3477" i="13"/>
  <c r="H3478" i="13"/>
  <c r="H3479" i="13"/>
  <c r="H3480" i="13"/>
  <c r="H3481" i="13"/>
  <c r="H3482" i="13"/>
  <c r="H3483" i="13"/>
  <c r="H3484" i="13"/>
  <c r="H3485" i="13"/>
  <c r="H3486" i="13"/>
  <c r="H3487" i="13"/>
  <c r="H3488" i="13"/>
  <c r="H3489" i="13"/>
  <c r="H3490" i="13"/>
  <c r="H3491" i="13"/>
  <c r="H3492" i="13"/>
  <c r="H3493" i="13"/>
  <c r="H3494" i="13"/>
  <c r="H3495" i="13"/>
  <c r="H3496" i="13"/>
  <c r="H3497" i="13"/>
  <c r="H3498" i="13"/>
  <c r="H3499" i="13"/>
  <c r="H3500" i="13"/>
  <c r="H3501" i="13"/>
  <c r="H3502" i="13"/>
  <c r="H3503" i="13"/>
  <c r="H3504" i="13"/>
  <c r="H3505" i="13"/>
  <c r="H3506" i="13"/>
  <c r="H3507" i="13"/>
  <c r="H3508" i="13"/>
  <c r="H3509" i="13"/>
  <c r="H3510" i="13"/>
  <c r="H3511" i="13"/>
  <c r="H3512" i="13"/>
  <c r="H3513" i="13"/>
  <c r="H3514" i="13"/>
  <c r="H3515" i="13"/>
  <c r="H3516" i="13"/>
  <c r="H3517" i="13"/>
  <c r="H3518" i="13"/>
  <c r="H3519" i="13"/>
  <c r="H3520" i="13"/>
  <c r="H3521" i="13"/>
  <c r="H3522" i="13"/>
  <c r="H3523" i="13"/>
  <c r="H3524" i="13"/>
  <c r="H3525" i="13"/>
  <c r="H3526" i="13"/>
  <c r="H3527" i="13"/>
  <c r="H3528" i="13"/>
  <c r="H3529" i="13"/>
  <c r="H3530" i="13"/>
  <c r="H3531" i="13"/>
  <c r="H3532" i="13"/>
  <c r="H3533" i="13"/>
  <c r="H3534" i="13"/>
  <c r="H3535" i="13"/>
  <c r="H3536" i="13"/>
  <c r="H3537" i="13"/>
  <c r="H3538" i="13"/>
  <c r="H3539" i="13"/>
  <c r="H3540" i="13"/>
  <c r="H3541" i="13"/>
  <c r="H3542" i="13"/>
  <c r="H3543" i="13"/>
  <c r="H3544" i="13"/>
  <c r="H3545" i="13"/>
  <c r="H3546" i="13"/>
  <c r="H3547" i="13"/>
  <c r="H3548" i="13"/>
  <c r="H3549" i="13"/>
  <c r="H3550" i="13"/>
  <c r="H3551" i="13"/>
  <c r="H3552" i="13"/>
  <c r="H3553" i="13"/>
  <c r="H3554" i="13"/>
  <c r="H3555" i="13"/>
  <c r="H3556" i="13"/>
  <c r="H3557" i="13"/>
  <c r="H3558" i="13"/>
  <c r="H3559" i="13"/>
  <c r="H3560" i="13"/>
  <c r="H3561" i="13"/>
  <c r="H3562" i="13"/>
  <c r="H3563" i="13"/>
  <c r="H3564" i="13"/>
  <c r="H3565" i="13"/>
  <c r="H3566" i="13"/>
  <c r="H3567" i="13"/>
  <c r="H3568" i="13"/>
  <c r="H3569" i="13"/>
  <c r="H3570" i="13"/>
  <c r="H3571" i="13"/>
  <c r="H3572" i="13"/>
  <c r="H3573" i="13"/>
  <c r="H3574" i="13"/>
  <c r="H3575" i="13"/>
  <c r="H3576" i="13"/>
  <c r="H3577" i="13"/>
  <c r="H3578" i="13"/>
  <c r="H3579" i="13"/>
  <c r="H3580" i="13"/>
  <c r="H3581" i="13"/>
  <c r="H3582" i="13"/>
  <c r="H3583" i="13"/>
  <c r="H3584" i="13"/>
  <c r="H3585" i="13"/>
  <c r="H3586" i="13"/>
  <c r="H3587" i="13"/>
  <c r="H3588" i="13"/>
  <c r="H3589" i="13"/>
  <c r="H3590" i="13"/>
  <c r="H3591" i="13"/>
  <c r="H3592" i="13"/>
  <c r="H3593" i="13"/>
  <c r="H3594" i="13"/>
  <c r="H3595" i="13"/>
  <c r="H3596" i="13"/>
  <c r="H3597" i="13"/>
  <c r="H3598" i="13"/>
  <c r="H3599" i="13"/>
  <c r="H3600" i="13"/>
  <c r="H3601" i="13"/>
  <c r="H3602" i="13"/>
  <c r="H3603" i="13"/>
  <c r="H3604" i="13"/>
  <c r="H3605" i="13"/>
  <c r="H3606" i="13"/>
  <c r="H3607" i="13"/>
  <c r="H3608" i="13"/>
  <c r="H3609" i="13"/>
  <c r="H3610" i="13"/>
  <c r="H3611" i="13"/>
  <c r="H3612" i="13"/>
  <c r="H3613" i="13"/>
  <c r="H3614" i="13"/>
  <c r="H3615" i="13"/>
  <c r="H3616" i="13"/>
  <c r="H3617" i="13"/>
  <c r="H3618" i="13"/>
  <c r="H3619" i="13"/>
  <c r="H3620" i="13"/>
  <c r="H3621" i="13"/>
  <c r="H3622" i="13"/>
  <c r="H3623" i="13"/>
  <c r="H3624" i="13"/>
  <c r="H3625" i="13"/>
  <c r="H3626" i="13"/>
  <c r="H3627" i="13"/>
  <c r="H3628" i="13"/>
  <c r="H3629" i="13"/>
  <c r="H3630" i="13"/>
  <c r="H3631" i="13"/>
  <c r="H3632" i="13"/>
  <c r="H3633" i="13"/>
  <c r="H3634" i="13"/>
  <c r="H3635" i="13"/>
  <c r="H3636" i="13"/>
  <c r="H3637" i="13"/>
  <c r="H3638" i="13"/>
  <c r="H3639" i="13"/>
  <c r="H3640" i="13"/>
  <c r="H3641" i="13"/>
  <c r="H3642" i="13"/>
  <c r="H3643" i="13"/>
  <c r="H3644" i="13"/>
  <c r="H3645" i="13"/>
  <c r="H3646" i="13"/>
  <c r="H3647" i="13"/>
  <c r="H3648" i="13"/>
  <c r="H3649" i="13"/>
  <c r="H3650" i="13"/>
  <c r="H3651" i="13"/>
  <c r="H3652" i="13"/>
  <c r="H3653" i="13"/>
  <c r="H3654" i="13"/>
  <c r="H3655" i="13"/>
  <c r="H3656" i="13"/>
  <c r="H3657" i="13"/>
  <c r="H3658" i="13"/>
  <c r="H3659" i="13"/>
  <c r="H3660" i="13"/>
  <c r="H3661" i="13"/>
  <c r="H3662" i="13"/>
  <c r="H3663" i="13"/>
  <c r="H3664" i="13"/>
  <c r="H3665" i="13"/>
  <c r="H3666" i="13"/>
  <c r="H3667" i="13"/>
  <c r="H3668" i="13"/>
  <c r="H3669" i="13"/>
  <c r="H3670" i="13"/>
  <c r="H3671" i="13"/>
  <c r="H3672" i="13"/>
  <c r="H3673" i="13"/>
  <c r="H3674" i="13"/>
  <c r="H3675" i="13"/>
  <c r="H3676" i="13"/>
  <c r="H3677" i="13"/>
  <c r="H3678" i="13"/>
  <c r="H3679" i="13"/>
  <c r="H3680" i="13"/>
  <c r="H3681" i="13"/>
  <c r="H3682" i="13"/>
  <c r="H3683" i="13"/>
  <c r="H3684" i="13"/>
  <c r="H3685" i="13"/>
  <c r="H3686" i="13"/>
  <c r="H3687" i="13"/>
  <c r="H3688" i="13"/>
  <c r="H3689" i="13"/>
  <c r="H3690" i="13"/>
  <c r="H3691" i="13"/>
  <c r="H3692" i="13"/>
  <c r="H3693" i="13"/>
  <c r="H3694" i="13"/>
  <c r="H3695" i="13"/>
  <c r="H3696" i="13"/>
  <c r="H3697" i="13"/>
  <c r="H3698" i="13"/>
  <c r="H3699" i="13"/>
  <c r="H3700" i="13"/>
  <c r="H3701" i="13"/>
  <c r="H3702" i="13"/>
  <c r="H3703" i="13"/>
  <c r="H3704" i="13"/>
  <c r="H3705" i="13"/>
  <c r="H3706" i="13"/>
  <c r="H3707" i="13"/>
  <c r="H3708" i="13"/>
  <c r="H3709" i="13"/>
  <c r="H3710" i="13"/>
  <c r="H3711" i="13"/>
  <c r="H3712" i="13"/>
  <c r="H3713" i="13"/>
  <c r="H3714" i="13"/>
  <c r="H3715" i="13"/>
  <c r="H3716" i="13"/>
  <c r="H3717" i="13"/>
  <c r="H3718" i="13"/>
  <c r="H3719" i="13"/>
  <c r="H3720" i="13"/>
  <c r="H3721" i="13"/>
  <c r="H3722" i="13"/>
  <c r="H3723" i="13"/>
  <c r="H3724" i="13"/>
  <c r="H3725" i="13"/>
  <c r="H3726" i="13"/>
  <c r="H3727" i="13"/>
  <c r="H3728" i="13"/>
  <c r="H3729" i="13"/>
  <c r="H3730" i="13"/>
  <c r="H3731" i="13"/>
  <c r="H3732" i="13"/>
  <c r="H3733" i="13"/>
  <c r="H3734" i="13"/>
  <c r="H3735" i="13"/>
  <c r="H3736" i="13"/>
  <c r="H3737" i="13"/>
  <c r="H3738" i="13"/>
  <c r="H3739" i="13"/>
  <c r="H3740" i="13"/>
  <c r="H3741" i="13"/>
  <c r="H3742" i="13"/>
  <c r="H3743" i="13"/>
  <c r="H3744" i="13"/>
  <c r="H3745" i="13"/>
  <c r="H3746" i="13"/>
  <c r="H3747" i="13"/>
  <c r="H3748" i="13"/>
  <c r="H3749" i="13"/>
  <c r="H3750" i="13"/>
  <c r="H3751" i="13"/>
  <c r="H3752" i="13"/>
  <c r="H3753" i="13"/>
  <c r="H3754" i="13"/>
  <c r="H3755" i="13"/>
  <c r="H3756" i="13"/>
  <c r="H3757" i="13"/>
  <c r="H3758" i="13"/>
  <c r="H3759" i="13"/>
  <c r="H3760" i="13"/>
  <c r="H3761" i="13"/>
  <c r="H3762" i="13"/>
  <c r="H3763" i="13"/>
  <c r="H3764" i="13"/>
  <c r="H3765" i="13"/>
  <c r="H3766" i="13"/>
  <c r="H3767" i="13"/>
  <c r="H3768" i="13"/>
  <c r="H3769" i="13"/>
  <c r="H3770" i="13"/>
  <c r="H3771" i="13"/>
  <c r="H3772" i="13"/>
  <c r="H3773" i="13"/>
  <c r="H3774" i="13"/>
  <c r="H3775" i="13"/>
  <c r="H3776" i="13"/>
  <c r="H3777" i="13"/>
  <c r="H3778" i="13"/>
  <c r="H3779" i="13"/>
  <c r="H3780" i="13"/>
  <c r="H3781" i="13"/>
  <c r="H3782" i="13"/>
  <c r="H3783" i="13"/>
  <c r="H3784" i="13"/>
  <c r="H3785" i="13"/>
  <c r="H3786" i="13"/>
  <c r="H3787" i="13"/>
  <c r="H3788" i="13"/>
  <c r="H3789" i="13"/>
  <c r="H3790" i="13"/>
  <c r="H3791" i="13"/>
  <c r="H3792" i="13"/>
  <c r="H3793" i="13"/>
  <c r="H3794" i="13"/>
  <c r="H3795" i="13"/>
  <c r="H3796" i="13"/>
  <c r="H3797" i="13"/>
  <c r="H3798" i="13"/>
  <c r="H3799" i="13"/>
  <c r="H3800" i="13"/>
  <c r="H3801" i="13"/>
  <c r="H3802" i="13"/>
  <c r="H3803" i="13"/>
  <c r="H3804" i="13"/>
  <c r="H3805" i="13"/>
  <c r="H3806" i="13"/>
  <c r="H3807" i="13"/>
  <c r="H3808" i="13"/>
  <c r="H3809" i="13"/>
  <c r="H3810" i="13"/>
  <c r="H3811" i="13"/>
  <c r="H3812" i="13"/>
  <c r="H3813" i="13"/>
  <c r="H3814" i="13"/>
  <c r="H3815" i="13"/>
  <c r="H3816" i="13"/>
  <c r="H3817" i="13"/>
  <c r="H3818" i="13"/>
  <c r="H3819" i="13"/>
  <c r="H3820" i="13"/>
  <c r="H3821" i="13"/>
  <c r="H3822" i="13"/>
  <c r="H3823" i="13"/>
  <c r="H3824" i="13"/>
  <c r="H3825" i="13"/>
  <c r="H3826" i="13"/>
  <c r="H3827" i="13"/>
  <c r="H3828" i="13"/>
  <c r="H3829" i="13"/>
  <c r="H3830" i="13"/>
  <c r="H3831" i="13"/>
  <c r="H3832" i="13"/>
  <c r="H3833" i="13"/>
  <c r="H3834" i="13"/>
  <c r="H3835" i="13"/>
  <c r="H3836" i="13"/>
  <c r="H3837" i="13"/>
  <c r="H3838" i="13"/>
  <c r="H3839" i="13"/>
  <c r="H3840" i="13"/>
  <c r="H3841" i="13"/>
  <c r="H3842" i="13"/>
  <c r="H3843" i="13"/>
  <c r="H3844" i="13"/>
  <c r="H3845" i="13"/>
  <c r="H3846" i="13"/>
  <c r="H3847" i="13"/>
  <c r="H3848" i="13"/>
  <c r="H3849" i="13"/>
  <c r="H3850" i="13"/>
  <c r="H3851" i="13"/>
  <c r="H3852" i="13"/>
  <c r="H3853" i="13"/>
  <c r="H3854" i="13"/>
  <c r="H3855" i="13"/>
  <c r="H3856" i="13"/>
  <c r="H3857" i="13"/>
  <c r="H3858" i="13"/>
  <c r="H3859" i="13"/>
  <c r="H3860" i="13"/>
  <c r="H3861" i="13"/>
  <c r="H3862" i="13"/>
  <c r="H3863" i="13"/>
  <c r="H3864" i="13"/>
  <c r="H3865" i="13"/>
  <c r="H3866" i="13"/>
  <c r="H3867" i="13"/>
  <c r="H3868" i="13"/>
  <c r="H3869" i="13"/>
  <c r="H3870" i="13"/>
  <c r="H3871" i="13"/>
  <c r="H3872" i="13"/>
  <c r="H3873" i="13"/>
  <c r="H3874" i="13"/>
  <c r="H3875" i="13"/>
  <c r="H3876" i="13"/>
  <c r="H3877" i="13"/>
  <c r="H3878" i="13"/>
  <c r="H3879" i="13"/>
  <c r="H3880" i="13"/>
  <c r="H3881" i="13"/>
  <c r="H3882" i="13"/>
  <c r="H3883" i="13"/>
  <c r="H3884" i="13"/>
  <c r="H3885" i="13"/>
  <c r="H3886" i="13"/>
  <c r="H3887" i="13"/>
  <c r="H3888" i="13"/>
  <c r="H3889" i="13"/>
  <c r="H3890" i="13"/>
  <c r="H3891" i="13"/>
  <c r="H3892" i="13"/>
  <c r="H3893" i="13"/>
  <c r="H3894" i="13"/>
  <c r="H3895" i="13"/>
  <c r="H3896" i="13"/>
  <c r="H3897" i="13"/>
  <c r="H3898" i="13"/>
  <c r="H3899" i="13"/>
  <c r="H3900" i="13"/>
  <c r="H3901" i="13"/>
  <c r="H3902" i="13"/>
  <c r="H3903" i="13"/>
  <c r="H3904" i="13"/>
  <c r="H3905" i="13"/>
  <c r="H3906" i="13"/>
  <c r="H3907" i="13"/>
  <c r="H3908" i="13"/>
  <c r="H3909" i="13"/>
  <c r="H3910" i="13"/>
  <c r="H3911" i="13"/>
  <c r="H3912" i="13"/>
  <c r="H3913" i="13"/>
  <c r="H3914" i="13"/>
  <c r="H3915" i="13"/>
  <c r="H3916" i="13"/>
  <c r="H3917" i="13"/>
  <c r="H3918" i="13"/>
  <c r="H3919" i="13"/>
  <c r="H3920" i="13"/>
  <c r="H3921" i="13"/>
  <c r="H3922" i="13"/>
  <c r="H3923" i="13"/>
  <c r="H3924" i="13"/>
  <c r="H3925" i="13"/>
  <c r="H3926" i="13"/>
  <c r="H3927" i="13"/>
  <c r="H3928" i="13"/>
  <c r="H3929" i="13"/>
  <c r="H3930" i="13"/>
  <c r="H3931" i="13"/>
  <c r="H3932" i="13"/>
  <c r="H3933" i="13"/>
  <c r="H3934" i="13"/>
  <c r="H3935" i="13"/>
  <c r="H3936" i="13"/>
  <c r="H3937" i="13"/>
  <c r="H3938" i="13"/>
  <c r="H3939" i="13"/>
  <c r="H3940" i="13"/>
  <c r="H3941" i="13"/>
  <c r="H3942" i="13"/>
  <c r="H3943" i="13"/>
  <c r="H3944" i="13"/>
  <c r="H3945" i="13"/>
  <c r="H3946" i="13"/>
  <c r="H3947" i="13"/>
  <c r="H3948" i="13"/>
  <c r="H3949" i="13"/>
  <c r="H3950" i="13"/>
  <c r="H3951" i="13"/>
  <c r="H3952" i="13"/>
  <c r="H3953" i="13"/>
  <c r="H3954" i="13"/>
  <c r="H3955" i="13"/>
  <c r="H3956" i="13"/>
  <c r="H3957" i="13"/>
  <c r="H3958" i="13"/>
  <c r="H3959" i="13"/>
  <c r="H3960" i="13"/>
  <c r="H3961" i="13"/>
  <c r="H3962" i="13"/>
  <c r="H3963" i="13"/>
  <c r="H3964" i="13"/>
  <c r="H3965" i="13"/>
  <c r="H3966" i="13"/>
  <c r="H3967" i="13"/>
  <c r="H3968" i="13"/>
  <c r="H3969" i="13"/>
  <c r="H3970" i="13"/>
  <c r="H3971" i="13"/>
  <c r="H3972" i="13"/>
  <c r="H3973" i="13"/>
  <c r="H3974" i="13"/>
  <c r="H3975" i="13"/>
  <c r="H3976" i="13"/>
  <c r="H3977" i="13"/>
  <c r="H3978" i="13"/>
  <c r="H3979" i="13"/>
  <c r="H3980" i="13"/>
  <c r="H3981" i="13"/>
  <c r="H3982" i="13"/>
  <c r="H3983" i="13"/>
  <c r="H3984" i="13"/>
  <c r="H3985" i="13"/>
  <c r="H3986" i="13"/>
  <c r="H3987" i="13"/>
  <c r="H3988" i="13"/>
  <c r="H3989" i="13"/>
  <c r="H3990" i="13"/>
  <c r="H3991" i="13"/>
  <c r="H3992" i="13"/>
  <c r="H3993" i="13"/>
  <c r="H3994" i="13"/>
  <c r="H3995" i="13"/>
  <c r="H3996" i="13"/>
  <c r="H3997" i="13"/>
  <c r="H3998" i="13"/>
  <c r="H3999" i="13"/>
  <c r="H4000" i="13"/>
  <c r="H4001" i="13"/>
  <c r="G2" i="13"/>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85" i="13"/>
  <c r="G86" i="13"/>
  <c r="G87" i="13"/>
  <c r="G88" i="13"/>
  <c r="G89" i="13"/>
  <c r="G90" i="13"/>
  <c r="G91" i="13"/>
  <c r="G92" i="13"/>
  <c r="G93" i="13"/>
  <c r="G94" i="13"/>
  <c r="G95" i="13"/>
  <c r="G96" i="13"/>
  <c r="G97" i="13"/>
  <c r="G98" i="13"/>
  <c r="G99" i="13"/>
  <c r="G100" i="13"/>
  <c r="G101" i="13"/>
  <c r="G102" i="13"/>
  <c r="G103" i="13"/>
  <c r="G104" i="13"/>
  <c r="G105" i="13"/>
  <c r="G106" i="13"/>
  <c r="G107" i="13"/>
  <c r="G108" i="13"/>
  <c r="G109" i="13"/>
  <c r="G110" i="13"/>
  <c r="G111" i="13"/>
  <c r="G112" i="13"/>
  <c r="G113" i="13"/>
  <c r="G114" i="13"/>
  <c r="G115" i="13"/>
  <c r="G116" i="13"/>
  <c r="G117" i="13"/>
  <c r="G118" i="13"/>
  <c r="G119" i="13"/>
  <c r="G120" i="13"/>
  <c r="G121" i="13"/>
  <c r="G122" i="13"/>
  <c r="G123" i="13"/>
  <c r="G124" i="13"/>
  <c r="G125" i="13"/>
  <c r="G126" i="13"/>
  <c r="G127" i="13"/>
  <c r="G128" i="13"/>
  <c r="G129" i="13"/>
  <c r="G130" i="13"/>
  <c r="G131" i="13"/>
  <c r="G132" i="13"/>
  <c r="G133" i="13"/>
  <c r="G134" i="13"/>
  <c r="G135" i="13"/>
  <c r="G136" i="13"/>
  <c r="G137" i="13"/>
  <c r="G138" i="13"/>
  <c r="G139" i="13"/>
  <c r="G140" i="13"/>
  <c r="G141" i="13"/>
  <c r="G142" i="13"/>
  <c r="G143" i="13"/>
  <c r="G144" i="13"/>
  <c r="G145" i="13"/>
  <c r="G146" i="13"/>
  <c r="G147" i="13"/>
  <c r="G148" i="13"/>
  <c r="G149" i="13"/>
  <c r="G150" i="13"/>
  <c r="G151" i="13"/>
  <c r="G152" i="13"/>
  <c r="G153" i="13"/>
  <c r="G154" i="13"/>
  <c r="G155" i="13"/>
  <c r="G156" i="13"/>
  <c r="G157" i="13"/>
  <c r="G158" i="13"/>
  <c r="G159" i="13"/>
  <c r="G160" i="13"/>
  <c r="G161" i="13"/>
  <c r="G162" i="13"/>
  <c r="G163" i="13"/>
  <c r="G164" i="13"/>
  <c r="G165" i="13"/>
  <c r="G166" i="13"/>
  <c r="G167" i="13"/>
  <c r="G168" i="13"/>
  <c r="G169" i="13"/>
  <c r="G170" i="13"/>
  <c r="G171" i="13"/>
  <c r="G172" i="13"/>
  <c r="G173" i="13"/>
  <c r="G174" i="13"/>
  <c r="G175" i="13"/>
  <c r="G176" i="13"/>
  <c r="G177" i="13"/>
  <c r="G178" i="13"/>
  <c r="G179" i="13"/>
  <c r="G180" i="13"/>
  <c r="G181" i="13"/>
  <c r="G182" i="13"/>
  <c r="G183" i="13"/>
  <c r="G184" i="13"/>
  <c r="G185" i="13"/>
  <c r="G186" i="13"/>
  <c r="G187" i="13"/>
  <c r="G188" i="13"/>
  <c r="G189" i="13"/>
  <c r="G190" i="13"/>
  <c r="G191" i="13"/>
  <c r="G192" i="13"/>
  <c r="G193" i="13"/>
  <c r="G194" i="13"/>
  <c r="G195" i="13"/>
  <c r="G196" i="13"/>
  <c r="G197" i="13"/>
  <c r="G198" i="13"/>
  <c r="G199" i="13"/>
  <c r="G200" i="13"/>
  <c r="G201" i="13"/>
  <c r="G202" i="13"/>
  <c r="G203" i="13"/>
  <c r="G204" i="13"/>
  <c r="G205" i="13"/>
  <c r="G206" i="13"/>
  <c r="G207" i="13"/>
  <c r="G208" i="13"/>
  <c r="G209" i="13"/>
  <c r="G210" i="13"/>
  <c r="G211" i="13"/>
  <c r="G212" i="13"/>
  <c r="G213" i="13"/>
  <c r="G214" i="13"/>
  <c r="G215" i="13"/>
  <c r="G216" i="13"/>
  <c r="G217" i="13"/>
  <c r="G218" i="13"/>
  <c r="G219" i="13"/>
  <c r="G220" i="13"/>
  <c r="G221" i="13"/>
  <c r="G222" i="13"/>
  <c r="G223" i="13"/>
  <c r="G224" i="13"/>
  <c r="G225" i="13"/>
  <c r="G226" i="13"/>
  <c r="G227" i="13"/>
  <c r="G228" i="13"/>
  <c r="G229" i="13"/>
  <c r="G230" i="13"/>
  <c r="G231" i="13"/>
  <c r="G232" i="13"/>
  <c r="G233" i="13"/>
  <c r="G234" i="13"/>
  <c r="G235" i="13"/>
  <c r="G236" i="13"/>
  <c r="G237" i="13"/>
  <c r="G238" i="13"/>
  <c r="G239" i="13"/>
  <c r="G240" i="13"/>
  <c r="G241" i="13"/>
  <c r="G242" i="13"/>
  <c r="G243" i="13"/>
  <c r="G244" i="13"/>
  <c r="G245" i="13"/>
  <c r="G246" i="13"/>
  <c r="G247" i="13"/>
  <c r="G248" i="13"/>
  <c r="G249" i="13"/>
  <c r="G250" i="13"/>
  <c r="G251" i="13"/>
  <c r="G252" i="13"/>
  <c r="G253" i="13"/>
  <c r="G254" i="13"/>
  <c r="G255" i="13"/>
  <c r="G256" i="13"/>
  <c r="G257" i="13"/>
  <c r="G258" i="13"/>
  <c r="G259" i="13"/>
  <c r="G260" i="13"/>
  <c r="G261" i="13"/>
  <c r="G262" i="13"/>
  <c r="G263" i="13"/>
  <c r="G264" i="13"/>
  <c r="G265" i="13"/>
  <c r="G266" i="13"/>
  <c r="G267" i="13"/>
  <c r="G268" i="13"/>
  <c r="G269" i="13"/>
  <c r="G270" i="13"/>
  <c r="G271" i="13"/>
  <c r="G272" i="13"/>
  <c r="G273" i="13"/>
  <c r="G274" i="13"/>
  <c r="G275" i="13"/>
  <c r="G276" i="13"/>
  <c r="G277" i="13"/>
  <c r="G278" i="13"/>
  <c r="G279" i="13"/>
  <c r="G280" i="13"/>
  <c r="G281" i="13"/>
  <c r="G282" i="13"/>
  <c r="G283" i="13"/>
  <c r="G284" i="13"/>
  <c r="G285" i="13"/>
  <c r="G286" i="13"/>
  <c r="G287" i="13"/>
  <c r="G288" i="13"/>
  <c r="G289" i="13"/>
  <c r="G290" i="13"/>
  <c r="G291" i="13"/>
  <c r="G292" i="13"/>
  <c r="G293" i="13"/>
  <c r="G294" i="13"/>
  <c r="G295" i="13"/>
  <c r="G296" i="13"/>
  <c r="G297" i="13"/>
  <c r="G298" i="13"/>
  <c r="G299" i="13"/>
  <c r="G300" i="13"/>
  <c r="G301" i="13"/>
  <c r="G302" i="13"/>
  <c r="G303" i="13"/>
  <c r="G304" i="13"/>
  <c r="G305" i="13"/>
  <c r="G306" i="13"/>
  <c r="G307" i="13"/>
  <c r="G308" i="13"/>
  <c r="G309" i="13"/>
  <c r="G310" i="13"/>
  <c r="G311" i="13"/>
  <c r="G312" i="13"/>
  <c r="G313" i="13"/>
  <c r="G314" i="13"/>
  <c r="G315" i="13"/>
  <c r="G316" i="13"/>
  <c r="G317" i="13"/>
  <c r="G318" i="13"/>
  <c r="G319" i="13"/>
  <c r="G320" i="13"/>
  <c r="G321" i="13"/>
  <c r="G322" i="13"/>
  <c r="G323" i="13"/>
  <c r="G324" i="13"/>
  <c r="G325" i="13"/>
  <c r="G326" i="13"/>
  <c r="G327" i="13"/>
  <c r="G328" i="13"/>
  <c r="G329" i="13"/>
  <c r="G330" i="13"/>
  <c r="G331" i="13"/>
  <c r="G332" i="13"/>
  <c r="G333" i="13"/>
  <c r="G334" i="13"/>
  <c r="G335" i="13"/>
  <c r="G336" i="13"/>
  <c r="G337" i="13"/>
  <c r="G338" i="13"/>
  <c r="G339" i="13"/>
  <c r="G340" i="13"/>
  <c r="G341" i="13"/>
  <c r="G342" i="13"/>
  <c r="G343" i="13"/>
  <c r="G344" i="13"/>
  <c r="G345" i="13"/>
  <c r="G346" i="13"/>
  <c r="G347" i="13"/>
  <c r="G348" i="13"/>
  <c r="G349" i="13"/>
  <c r="G350" i="13"/>
  <c r="G351" i="13"/>
  <c r="G352" i="13"/>
  <c r="G353" i="13"/>
  <c r="G354" i="13"/>
  <c r="G355" i="13"/>
  <c r="G356" i="13"/>
  <c r="G357" i="13"/>
  <c r="G358" i="13"/>
  <c r="G359" i="13"/>
  <c r="G360" i="13"/>
  <c r="G361" i="13"/>
  <c r="G362" i="13"/>
  <c r="G363" i="13"/>
  <c r="G364" i="13"/>
  <c r="G365" i="13"/>
  <c r="G366" i="13"/>
  <c r="G367" i="13"/>
  <c r="G368" i="13"/>
  <c r="G369" i="13"/>
  <c r="G370" i="13"/>
  <c r="G371" i="13"/>
  <c r="G372" i="13"/>
  <c r="G373" i="13"/>
  <c r="G374" i="13"/>
  <c r="G375" i="13"/>
  <c r="G376" i="13"/>
  <c r="G377" i="13"/>
  <c r="G378" i="13"/>
  <c r="G379" i="13"/>
  <c r="G380" i="13"/>
  <c r="G381" i="13"/>
  <c r="G382" i="13"/>
  <c r="G383" i="13"/>
  <c r="G384" i="13"/>
  <c r="G385" i="13"/>
  <c r="G386" i="13"/>
  <c r="G387" i="13"/>
  <c r="G388" i="13"/>
  <c r="G389" i="13"/>
  <c r="G390" i="13"/>
  <c r="G391" i="13"/>
  <c r="G392" i="13"/>
  <c r="G393" i="13"/>
  <c r="G394" i="13"/>
  <c r="G395" i="13"/>
  <c r="G396" i="13"/>
  <c r="G397" i="13"/>
  <c r="G398" i="13"/>
  <c r="G399" i="13"/>
  <c r="G400" i="13"/>
  <c r="G401" i="13"/>
  <c r="G402" i="13"/>
  <c r="G403" i="13"/>
  <c r="G404" i="13"/>
  <c r="G405" i="13"/>
  <c r="G406" i="13"/>
  <c r="G407" i="13"/>
  <c r="G408" i="13"/>
  <c r="G409" i="13"/>
  <c r="G410" i="13"/>
  <c r="G411" i="13"/>
  <c r="G412" i="13"/>
  <c r="G413" i="13"/>
  <c r="G414" i="13"/>
  <c r="G415" i="13"/>
  <c r="G416" i="13"/>
  <c r="G417" i="13"/>
  <c r="G418" i="13"/>
  <c r="G419" i="13"/>
  <c r="G420" i="13"/>
  <c r="G421" i="13"/>
  <c r="G422" i="13"/>
  <c r="G423" i="13"/>
  <c r="G424" i="13"/>
  <c r="G425" i="13"/>
  <c r="G426" i="13"/>
  <c r="G427" i="13"/>
  <c r="G428" i="13"/>
  <c r="G429" i="13"/>
  <c r="G430" i="13"/>
  <c r="G431" i="13"/>
  <c r="G432" i="13"/>
  <c r="G433" i="13"/>
  <c r="G434" i="13"/>
  <c r="G435" i="13"/>
  <c r="G436" i="13"/>
  <c r="G437" i="13"/>
  <c r="G438" i="13"/>
  <c r="G439" i="13"/>
  <c r="G440" i="13"/>
  <c r="G441" i="13"/>
  <c r="G442" i="13"/>
  <c r="G443" i="13"/>
  <c r="G444" i="13"/>
  <c r="G445" i="13"/>
  <c r="G446" i="13"/>
  <c r="G447" i="13"/>
  <c r="G448" i="13"/>
  <c r="G449" i="13"/>
  <c r="G450" i="13"/>
  <c r="G451" i="13"/>
  <c r="G452" i="13"/>
  <c r="G453" i="13"/>
  <c r="G454" i="13"/>
  <c r="G455" i="13"/>
  <c r="G456" i="13"/>
  <c r="G457" i="13"/>
  <c r="G458" i="13"/>
  <c r="G459" i="13"/>
  <c r="G460" i="13"/>
  <c r="G461" i="13"/>
  <c r="G462" i="13"/>
  <c r="G463" i="13"/>
  <c r="G464" i="13"/>
  <c r="G465" i="13"/>
  <c r="G466" i="13"/>
  <c r="G467" i="13"/>
  <c r="G468" i="13"/>
  <c r="G469" i="13"/>
  <c r="G470" i="13"/>
  <c r="G471" i="13"/>
  <c r="G472" i="13"/>
  <c r="G473" i="13"/>
  <c r="G474" i="13"/>
  <c r="G475" i="13"/>
  <c r="G476" i="13"/>
  <c r="G477" i="13"/>
  <c r="G478" i="13"/>
  <c r="G479" i="13"/>
  <c r="G480" i="13"/>
  <c r="G481" i="13"/>
  <c r="G482" i="13"/>
  <c r="G483" i="13"/>
  <c r="G484" i="13"/>
  <c r="G485" i="13"/>
  <c r="G486" i="13"/>
  <c r="G487" i="13"/>
  <c r="G488" i="13"/>
  <c r="G489" i="13"/>
  <c r="G490" i="13"/>
  <c r="G491" i="13"/>
  <c r="G492" i="13"/>
  <c r="G493" i="13"/>
  <c r="G494" i="13"/>
  <c r="G495" i="13"/>
  <c r="G496" i="13"/>
  <c r="G497" i="13"/>
  <c r="G498" i="13"/>
  <c r="G499" i="13"/>
  <c r="G500" i="13"/>
  <c r="G501" i="13"/>
  <c r="G502" i="13"/>
  <c r="G503" i="13"/>
  <c r="G504" i="13"/>
  <c r="G505" i="13"/>
  <c r="G506" i="13"/>
  <c r="G507" i="13"/>
  <c r="G508" i="13"/>
  <c r="G509" i="13"/>
  <c r="G510" i="13"/>
  <c r="G511" i="13"/>
  <c r="G512" i="13"/>
  <c r="G513" i="13"/>
  <c r="G514" i="13"/>
  <c r="G515" i="13"/>
  <c r="G516" i="13"/>
  <c r="G517" i="13"/>
  <c r="G518" i="13"/>
  <c r="G519" i="13"/>
  <c r="G520" i="13"/>
  <c r="G521" i="13"/>
  <c r="G522" i="13"/>
  <c r="G523" i="13"/>
  <c r="G524" i="13"/>
  <c r="G525" i="13"/>
  <c r="G526" i="13"/>
  <c r="G527" i="13"/>
  <c r="G528" i="13"/>
  <c r="G529" i="13"/>
  <c r="G530" i="13"/>
  <c r="G531" i="13"/>
  <c r="G532" i="13"/>
  <c r="G533" i="13"/>
  <c r="G534" i="13"/>
  <c r="G535" i="13"/>
  <c r="G536" i="13"/>
  <c r="G537" i="13"/>
  <c r="G538" i="13"/>
  <c r="G539" i="13"/>
  <c r="G540" i="13"/>
  <c r="G541" i="13"/>
  <c r="G542" i="13"/>
  <c r="G543" i="13"/>
  <c r="G544" i="13"/>
  <c r="G545" i="13"/>
  <c r="G546" i="13"/>
  <c r="G547" i="13"/>
  <c r="G548" i="13"/>
  <c r="G549" i="13"/>
  <c r="G550" i="13"/>
  <c r="G551" i="13"/>
  <c r="G552" i="13"/>
  <c r="G553" i="13"/>
  <c r="G554" i="13"/>
  <c r="G555" i="13"/>
  <c r="G556" i="13"/>
  <c r="G557" i="13"/>
  <c r="G558" i="13"/>
  <c r="G559" i="13"/>
  <c r="G560" i="13"/>
  <c r="G561" i="13"/>
  <c r="G562" i="13"/>
  <c r="G563" i="13"/>
  <c r="G564" i="13"/>
  <c r="G565" i="13"/>
  <c r="G566" i="13"/>
  <c r="G567" i="13"/>
  <c r="G568" i="13"/>
  <c r="G569" i="13"/>
  <c r="G570" i="13"/>
  <c r="G571" i="13"/>
  <c r="G572" i="13"/>
  <c r="G573" i="13"/>
  <c r="G574" i="13"/>
  <c r="G575" i="13"/>
  <c r="G576" i="13"/>
  <c r="G577" i="13"/>
  <c r="G578" i="13"/>
  <c r="G579" i="13"/>
  <c r="G580" i="13"/>
  <c r="G581" i="13"/>
  <c r="G582" i="13"/>
  <c r="G583" i="13"/>
  <c r="G584" i="13"/>
  <c r="G585" i="13"/>
  <c r="G586" i="13"/>
  <c r="G587" i="13"/>
  <c r="G588" i="13"/>
  <c r="G589" i="13"/>
  <c r="G590" i="13"/>
  <c r="G591" i="13"/>
  <c r="G592" i="13"/>
  <c r="G593" i="13"/>
  <c r="G594" i="13"/>
  <c r="G595" i="13"/>
  <c r="G596" i="13"/>
  <c r="G597" i="13"/>
  <c r="G598" i="13"/>
  <c r="G599" i="13"/>
  <c r="G600" i="13"/>
  <c r="G601" i="13"/>
  <c r="G602" i="13"/>
  <c r="G603" i="13"/>
  <c r="G604" i="13"/>
  <c r="G605" i="13"/>
  <c r="G606" i="13"/>
  <c r="G607" i="13"/>
  <c r="G608" i="13"/>
  <c r="G609" i="13"/>
  <c r="G610" i="13"/>
  <c r="G611" i="13"/>
  <c r="G612" i="13"/>
  <c r="G613" i="13"/>
  <c r="G614" i="13"/>
  <c r="G615" i="13"/>
  <c r="G616" i="13"/>
  <c r="G617" i="13"/>
  <c r="G618" i="13"/>
  <c r="G619" i="13"/>
  <c r="G620" i="13"/>
  <c r="G621" i="13"/>
  <c r="G622" i="13"/>
  <c r="G623" i="13"/>
  <c r="G624" i="13"/>
  <c r="G625" i="13"/>
  <c r="G626" i="13"/>
  <c r="G627" i="13"/>
  <c r="G628" i="13"/>
  <c r="G629" i="13"/>
  <c r="G630" i="13"/>
  <c r="G631" i="13"/>
  <c r="G632" i="13"/>
  <c r="G633" i="13"/>
  <c r="G634" i="13"/>
  <c r="G635" i="13"/>
  <c r="G636" i="13"/>
  <c r="G637" i="13"/>
  <c r="G638" i="13"/>
  <c r="G639" i="13"/>
  <c r="G640" i="13"/>
  <c r="G641" i="13"/>
  <c r="G642" i="13"/>
  <c r="G643" i="13"/>
  <c r="G644" i="13"/>
  <c r="G645" i="13"/>
  <c r="G646" i="13"/>
  <c r="G647" i="13"/>
  <c r="G648" i="13"/>
  <c r="G649" i="13"/>
  <c r="G650" i="13"/>
  <c r="G651" i="13"/>
  <c r="G652" i="13"/>
  <c r="G653" i="13"/>
  <c r="G654" i="13"/>
  <c r="G655" i="13"/>
  <c r="G656" i="13"/>
  <c r="G657" i="13"/>
  <c r="G658" i="13"/>
  <c r="G659" i="13"/>
  <c r="G660" i="13"/>
  <c r="G661" i="13"/>
  <c r="G662" i="13"/>
  <c r="G663" i="13"/>
  <c r="G664" i="13"/>
  <c r="G665" i="13"/>
  <c r="G666" i="13"/>
  <c r="G667" i="13"/>
  <c r="G668" i="13"/>
  <c r="G669" i="13"/>
  <c r="G670" i="13"/>
  <c r="G671" i="13"/>
  <c r="G672" i="13"/>
  <c r="G673" i="13"/>
  <c r="G674" i="13"/>
  <c r="G675" i="13"/>
  <c r="G676" i="13"/>
  <c r="G677" i="13"/>
  <c r="G678" i="13"/>
  <c r="G679" i="13"/>
  <c r="G680" i="13"/>
  <c r="G681" i="13"/>
  <c r="G682" i="13"/>
  <c r="G683" i="13"/>
  <c r="G684" i="13"/>
  <c r="G685" i="13"/>
  <c r="G686" i="13"/>
  <c r="G687" i="13"/>
  <c r="G688" i="13"/>
  <c r="G689" i="13"/>
  <c r="G690" i="13"/>
  <c r="G691" i="13"/>
  <c r="G692" i="13"/>
  <c r="G693" i="13"/>
  <c r="G694" i="13"/>
  <c r="G695" i="13"/>
  <c r="G696" i="13"/>
  <c r="G697" i="13"/>
  <c r="G698" i="13"/>
  <c r="G699" i="13"/>
  <c r="G700" i="13"/>
  <c r="G701" i="13"/>
  <c r="G702" i="13"/>
  <c r="G703" i="13"/>
  <c r="G704" i="13"/>
  <c r="G705" i="13"/>
  <c r="G706" i="13"/>
  <c r="G707" i="13"/>
  <c r="G708" i="13"/>
  <c r="G709" i="13"/>
  <c r="G710" i="13"/>
  <c r="G711" i="13"/>
  <c r="G712" i="13"/>
  <c r="G713" i="13"/>
  <c r="G714" i="13"/>
  <c r="G715" i="13"/>
  <c r="G716" i="13"/>
  <c r="G717" i="13"/>
  <c r="G718" i="13"/>
  <c r="G719" i="13"/>
  <c r="G720" i="13"/>
  <c r="G721" i="13"/>
  <c r="G722" i="13"/>
  <c r="G723" i="13"/>
  <c r="G724" i="13"/>
  <c r="G725" i="13"/>
  <c r="G726" i="13"/>
  <c r="G727" i="13"/>
  <c r="G728" i="13"/>
  <c r="G729" i="13"/>
  <c r="G730" i="13"/>
  <c r="G731" i="13"/>
  <c r="G732" i="13"/>
  <c r="G733" i="13"/>
  <c r="G734" i="13"/>
  <c r="G735" i="13"/>
  <c r="G736" i="13"/>
  <c r="G737" i="13"/>
  <c r="G738" i="13"/>
  <c r="G739" i="13"/>
  <c r="G740" i="13"/>
  <c r="G741" i="13"/>
  <c r="G742" i="13"/>
  <c r="G743" i="13"/>
  <c r="G744" i="13"/>
  <c r="G745" i="13"/>
  <c r="G746" i="13"/>
  <c r="G747" i="13"/>
  <c r="G748" i="13"/>
  <c r="G749" i="13"/>
  <c r="G750" i="13"/>
  <c r="G751" i="13"/>
  <c r="G752" i="13"/>
  <c r="G753" i="13"/>
  <c r="G754" i="13"/>
  <c r="G755" i="13"/>
  <c r="G756" i="13"/>
  <c r="G757" i="13"/>
  <c r="G758" i="13"/>
  <c r="G759" i="13"/>
  <c r="G760" i="13"/>
  <c r="G761" i="13"/>
  <c r="G762" i="13"/>
  <c r="G763" i="13"/>
  <c r="G764" i="13"/>
  <c r="G765" i="13"/>
  <c r="G766" i="13"/>
  <c r="G767" i="13"/>
  <c r="G768" i="13"/>
  <c r="G769" i="13"/>
  <c r="G770" i="13"/>
  <c r="G771" i="13"/>
  <c r="G772" i="13"/>
  <c r="G773" i="13"/>
  <c r="G774" i="13"/>
  <c r="G775" i="13"/>
  <c r="G776" i="13"/>
  <c r="G777" i="13"/>
  <c r="G778" i="13"/>
  <c r="G779" i="13"/>
  <c r="G780" i="13"/>
  <c r="G781" i="13"/>
  <c r="G782" i="13"/>
  <c r="G783" i="13"/>
  <c r="G784" i="13"/>
  <c r="G785" i="13"/>
  <c r="G786" i="13"/>
  <c r="G787" i="13"/>
  <c r="G788" i="13"/>
  <c r="G789" i="13"/>
  <c r="G790" i="13"/>
  <c r="G791" i="13"/>
  <c r="G792" i="13"/>
  <c r="G793" i="13"/>
  <c r="G794" i="13"/>
  <c r="G795" i="13"/>
  <c r="G796" i="13"/>
  <c r="G797" i="13"/>
  <c r="G798" i="13"/>
  <c r="G799" i="13"/>
  <c r="G800" i="13"/>
  <c r="G801" i="13"/>
  <c r="G802" i="13"/>
  <c r="G803" i="13"/>
  <c r="G804" i="13"/>
  <c r="G805" i="13"/>
  <c r="G806" i="13"/>
  <c r="G807" i="13"/>
  <c r="G808" i="13"/>
  <c r="G809" i="13"/>
  <c r="G810" i="13"/>
  <c r="G811" i="13"/>
  <c r="G812" i="13"/>
  <c r="G813" i="13"/>
  <c r="G814" i="13"/>
  <c r="G815" i="13"/>
  <c r="G816" i="13"/>
  <c r="G817" i="13"/>
  <c r="G818" i="13"/>
  <c r="G819" i="13"/>
  <c r="G820" i="13"/>
  <c r="G821" i="13"/>
  <c r="G822" i="13"/>
  <c r="G823" i="13"/>
  <c r="G824" i="13"/>
  <c r="G825" i="13"/>
  <c r="G826" i="13"/>
  <c r="G827" i="13"/>
  <c r="G828" i="13"/>
  <c r="G829" i="13"/>
  <c r="G830" i="13"/>
  <c r="G831" i="13"/>
  <c r="G832" i="13"/>
  <c r="G833" i="13"/>
  <c r="G834" i="13"/>
  <c r="G835" i="13"/>
  <c r="G836" i="13"/>
  <c r="G837" i="13"/>
  <c r="G838" i="13"/>
  <c r="G839" i="13"/>
  <c r="G840" i="13"/>
  <c r="G841" i="13"/>
  <c r="G842" i="13"/>
  <c r="G843" i="13"/>
  <c r="G844" i="13"/>
  <c r="G845" i="13"/>
  <c r="G846" i="13"/>
  <c r="G847" i="13"/>
  <c r="G848" i="13"/>
  <c r="G849" i="13"/>
  <c r="G850" i="13"/>
  <c r="G851" i="13"/>
  <c r="G852" i="13"/>
  <c r="G853" i="13"/>
  <c r="G854" i="13"/>
  <c r="G855" i="13"/>
  <c r="G856" i="13"/>
  <c r="G857" i="13"/>
  <c r="G858" i="13"/>
  <c r="G859" i="13"/>
  <c r="G860" i="13"/>
  <c r="G861" i="13"/>
  <c r="G862" i="13"/>
  <c r="G863" i="13"/>
  <c r="G864" i="13"/>
  <c r="G865" i="13"/>
  <c r="G866" i="13"/>
  <c r="G867" i="13"/>
  <c r="G868" i="13"/>
  <c r="G869" i="13"/>
  <c r="G870" i="13"/>
  <c r="G871" i="13"/>
  <c r="G872" i="13"/>
  <c r="G873" i="13"/>
  <c r="G874" i="13"/>
  <c r="G875" i="13"/>
  <c r="G876" i="13"/>
  <c r="G877" i="13"/>
  <c r="G878" i="13"/>
  <c r="G879" i="13"/>
  <c r="G880" i="13"/>
  <c r="G881" i="13"/>
  <c r="G882" i="13"/>
  <c r="G883" i="13"/>
  <c r="G884" i="13"/>
  <c r="G885" i="13"/>
  <c r="G886" i="13"/>
  <c r="G887" i="13"/>
  <c r="G888" i="13"/>
  <c r="G889" i="13"/>
  <c r="G890" i="13"/>
  <c r="G891" i="13"/>
  <c r="G892" i="13"/>
  <c r="G893" i="13"/>
  <c r="G894" i="13"/>
  <c r="G895" i="13"/>
  <c r="G896" i="13"/>
  <c r="G897" i="13"/>
  <c r="G898" i="13"/>
  <c r="G899" i="13"/>
  <c r="G900" i="13"/>
  <c r="G901" i="13"/>
  <c r="G902" i="13"/>
  <c r="G903" i="13"/>
  <c r="G904" i="13"/>
  <c r="G905" i="13"/>
  <c r="G906" i="13"/>
  <c r="G907" i="13"/>
  <c r="G908" i="13"/>
  <c r="G909" i="13"/>
  <c r="G910" i="13"/>
  <c r="G911" i="13"/>
  <c r="G912" i="13"/>
  <c r="G913" i="13"/>
  <c r="G914" i="13"/>
  <c r="G915" i="13"/>
  <c r="G916" i="13"/>
  <c r="G917" i="13"/>
  <c r="G918" i="13"/>
  <c r="G919" i="13"/>
  <c r="G920" i="13"/>
  <c r="G921" i="13"/>
  <c r="G922" i="13"/>
  <c r="G923" i="13"/>
  <c r="G924" i="13"/>
  <c r="G925" i="13"/>
  <c r="G926" i="13"/>
  <c r="G927" i="13"/>
  <c r="G928" i="13"/>
  <c r="G929" i="13"/>
  <c r="G930" i="13"/>
  <c r="G931" i="13"/>
  <c r="G932" i="13"/>
  <c r="G933" i="13"/>
  <c r="G934" i="13"/>
  <c r="G935" i="13"/>
  <c r="G936" i="13"/>
  <c r="G937" i="13"/>
  <c r="G938" i="13"/>
  <c r="G939" i="13"/>
  <c r="G940" i="13"/>
  <c r="G941" i="13"/>
  <c r="G942" i="13"/>
  <c r="G943" i="13"/>
  <c r="G944" i="13"/>
  <c r="G945" i="13"/>
  <c r="G946" i="13"/>
  <c r="G947" i="13"/>
  <c r="G948" i="13"/>
  <c r="G949" i="13"/>
  <c r="G950" i="13"/>
  <c r="G951" i="13"/>
  <c r="G952" i="13"/>
  <c r="G953" i="13"/>
  <c r="G954" i="13"/>
  <c r="G955" i="13"/>
  <c r="G956" i="13"/>
  <c r="G957" i="13"/>
  <c r="G958" i="13"/>
  <c r="G959" i="13"/>
  <c r="G960" i="13"/>
  <c r="G961" i="13"/>
  <c r="G962" i="13"/>
  <c r="G963" i="13"/>
  <c r="G964" i="13"/>
  <c r="G965" i="13"/>
  <c r="G966" i="13"/>
  <c r="G967" i="13"/>
  <c r="G968" i="13"/>
  <c r="G969" i="13"/>
  <c r="G970" i="13"/>
  <c r="G971" i="13"/>
  <c r="G972" i="13"/>
  <c r="G973" i="13"/>
  <c r="G974" i="13"/>
  <c r="G975" i="13"/>
  <c r="G976" i="13"/>
  <c r="G977" i="13"/>
  <c r="G978" i="13"/>
  <c r="G979" i="13"/>
  <c r="G980" i="13"/>
  <c r="G981" i="13"/>
  <c r="G982" i="13"/>
  <c r="G983" i="13"/>
  <c r="G984" i="13"/>
  <c r="G985" i="13"/>
  <c r="G986" i="13"/>
  <c r="G987" i="13"/>
  <c r="G988" i="13"/>
  <c r="G989" i="13"/>
  <c r="G990" i="13"/>
  <c r="G991" i="13"/>
  <c r="G992" i="13"/>
  <c r="G993" i="13"/>
  <c r="G994" i="13"/>
  <c r="G995" i="13"/>
  <c r="G996" i="13"/>
  <c r="G997" i="13"/>
  <c r="G998" i="13"/>
  <c r="G999" i="13"/>
  <c r="G1000" i="13"/>
  <c r="G1001" i="13"/>
  <c r="G1002" i="13"/>
  <c r="G1003" i="13"/>
  <c r="G1004" i="13"/>
  <c r="G1005" i="13"/>
  <c r="G1006" i="13"/>
  <c r="G1007" i="13"/>
  <c r="G1008" i="13"/>
  <c r="G1009" i="13"/>
  <c r="G1010" i="13"/>
  <c r="G1011" i="13"/>
  <c r="G1012" i="13"/>
  <c r="G1013" i="13"/>
  <c r="G1014" i="13"/>
  <c r="G1015" i="13"/>
  <c r="G1016" i="13"/>
  <c r="G1017" i="13"/>
  <c r="G1018" i="13"/>
  <c r="G1019" i="13"/>
  <c r="G1020" i="13"/>
  <c r="G1021" i="13"/>
  <c r="G1022" i="13"/>
  <c r="G1023" i="13"/>
  <c r="G1024" i="13"/>
  <c r="G1025" i="13"/>
  <c r="G1026" i="13"/>
  <c r="G1027" i="13"/>
  <c r="G1028" i="13"/>
  <c r="G1029" i="13"/>
  <c r="G1030" i="13"/>
  <c r="G1031" i="13"/>
  <c r="G1032" i="13"/>
  <c r="G1033" i="13"/>
  <c r="G1034" i="13"/>
  <c r="G1035" i="13"/>
  <c r="G1036" i="13"/>
  <c r="G1037" i="13"/>
  <c r="G1038" i="13"/>
  <c r="G1039" i="13"/>
  <c r="G1040" i="13"/>
  <c r="G1041" i="13"/>
  <c r="G1042" i="13"/>
  <c r="G1043" i="13"/>
  <c r="G1044" i="13"/>
  <c r="G1045" i="13"/>
  <c r="G1046" i="13"/>
  <c r="G1047" i="13"/>
  <c r="G1048" i="13"/>
  <c r="G1049" i="13"/>
  <c r="G1050" i="13"/>
  <c r="G1051" i="13"/>
  <c r="G1052" i="13"/>
  <c r="G1053" i="13"/>
  <c r="G1054" i="13"/>
  <c r="G1055" i="13"/>
  <c r="G1056" i="13"/>
  <c r="G1057" i="13"/>
  <c r="G1058" i="13"/>
  <c r="G1059" i="13"/>
  <c r="G1060" i="13"/>
  <c r="G1061" i="13"/>
  <c r="G1062" i="13"/>
  <c r="G1063" i="13"/>
  <c r="G1064" i="13"/>
  <c r="G1065" i="13"/>
  <c r="G1066" i="13"/>
  <c r="G1067" i="13"/>
  <c r="G1068" i="13"/>
  <c r="G1069" i="13"/>
  <c r="G1070" i="13"/>
  <c r="G1071" i="13"/>
  <c r="G1072" i="13"/>
  <c r="G1073" i="13"/>
  <c r="G1074" i="13"/>
  <c r="G1075" i="13"/>
  <c r="G1076" i="13"/>
  <c r="G1077" i="13"/>
  <c r="G1078" i="13"/>
  <c r="G1079" i="13"/>
  <c r="G1080" i="13"/>
  <c r="G1081" i="13"/>
  <c r="G1082" i="13"/>
  <c r="G1083" i="13"/>
  <c r="G1084" i="13"/>
  <c r="G1085" i="13"/>
  <c r="G1086" i="13"/>
  <c r="G1087" i="13"/>
  <c r="G1088" i="13"/>
  <c r="G1089" i="13"/>
  <c r="G1090" i="13"/>
  <c r="G1091" i="13"/>
  <c r="G1092" i="13"/>
  <c r="G1093" i="13"/>
  <c r="G1094" i="13"/>
  <c r="G1095" i="13"/>
  <c r="G1096" i="13"/>
  <c r="G1097" i="13"/>
  <c r="G1098" i="13"/>
  <c r="G1099" i="13"/>
  <c r="G1100" i="13"/>
  <c r="G1101" i="13"/>
  <c r="G1102" i="13"/>
  <c r="G1103" i="13"/>
  <c r="G1104" i="13"/>
  <c r="G1105" i="13"/>
  <c r="G1106" i="13"/>
  <c r="G1107" i="13"/>
  <c r="G1108" i="13"/>
  <c r="G1109" i="13"/>
  <c r="G1110" i="13"/>
  <c r="G1111" i="13"/>
  <c r="G1112" i="13"/>
  <c r="G1113" i="13"/>
  <c r="G1114" i="13"/>
  <c r="G1115" i="13"/>
  <c r="G1116" i="13"/>
  <c r="G1117" i="13"/>
  <c r="G1118" i="13"/>
  <c r="G1119" i="13"/>
  <c r="G1120" i="13"/>
  <c r="G1121" i="13"/>
  <c r="G1122" i="13"/>
  <c r="G1123" i="13"/>
  <c r="G1124" i="13"/>
  <c r="G1125" i="13"/>
  <c r="G1126" i="13"/>
  <c r="G1127" i="13"/>
  <c r="G1128" i="13"/>
  <c r="G1129" i="13"/>
  <c r="G1130" i="13"/>
  <c r="G1131" i="13"/>
  <c r="G1132" i="13"/>
  <c r="G1133" i="13"/>
  <c r="G1134" i="13"/>
  <c r="G1135" i="13"/>
  <c r="G1136" i="13"/>
  <c r="G1137" i="13"/>
  <c r="G1138" i="13"/>
  <c r="G1139" i="13"/>
  <c r="G1140" i="13"/>
  <c r="G1141" i="13"/>
  <c r="G1142" i="13"/>
  <c r="G1143" i="13"/>
  <c r="G1144" i="13"/>
  <c r="G1145" i="13"/>
  <c r="G1146" i="13"/>
  <c r="G1147" i="13"/>
  <c r="G1148" i="13"/>
  <c r="G1149" i="13"/>
  <c r="G1150" i="13"/>
  <c r="G1151" i="13"/>
  <c r="G1152" i="13"/>
  <c r="G1153" i="13"/>
  <c r="G1154" i="13"/>
  <c r="G1155" i="13"/>
  <c r="G1156" i="13"/>
  <c r="G1157" i="13"/>
  <c r="G1158" i="13"/>
  <c r="G1159" i="13"/>
  <c r="G1160" i="13"/>
  <c r="G1161" i="13"/>
  <c r="G1162" i="13"/>
  <c r="G1163" i="13"/>
  <c r="G1164" i="13"/>
  <c r="G1165" i="13"/>
  <c r="G1166" i="13"/>
  <c r="G1167" i="13"/>
  <c r="G1168" i="13"/>
  <c r="G1169" i="13"/>
  <c r="G1170" i="13"/>
  <c r="G1171" i="13"/>
  <c r="G1172" i="13"/>
  <c r="G1173" i="13"/>
  <c r="G1174" i="13"/>
  <c r="G1175" i="13"/>
  <c r="G1176" i="13"/>
  <c r="G1177" i="13"/>
  <c r="G1178" i="13"/>
  <c r="G1179" i="13"/>
  <c r="G1180" i="13"/>
  <c r="G1181" i="13"/>
  <c r="G1182" i="13"/>
  <c r="G1183" i="13"/>
  <c r="G1184" i="13"/>
  <c r="G1185" i="13"/>
  <c r="G1186" i="13"/>
  <c r="G1187" i="13"/>
  <c r="G1188" i="13"/>
  <c r="G1189" i="13"/>
  <c r="G1190" i="13"/>
  <c r="G1191" i="13"/>
  <c r="G1192" i="13"/>
  <c r="G1193" i="13"/>
  <c r="G1194" i="13"/>
  <c r="G1195" i="13"/>
  <c r="G1196" i="13"/>
  <c r="G1197" i="13"/>
  <c r="G1198" i="13"/>
  <c r="G1199" i="13"/>
  <c r="G1200" i="13"/>
  <c r="G1201" i="13"/>
  <c r="G1202" i="13"/>
  <c r="G1203" i="13"/>
  <c r="G1204" i="13"/>
  <c r="G1205" i="13"/>
  <c r="G1206" i="13"/>
  <c r="G1207" i="13"/>
  <c r="G1208" i="13"/>
  <c r="G1209" i="13"/>
  <c r="G1210" i="13"/>
  <c r="G1211" i="13"/>
  <c r="G1212" i="13"/>
  <c r="G1213" i="13"/>
  <c r="G1214" i="13"/>
  <c r="G1215" i="13"/>
  <c r="G1216" i="13"/>
  <c r="G1217" i="13"/>
  <c r="G1218" i="13"/>
  <c r="G1219" i="13"/>
  <c r="G1220" i="13"/>
  <c r="G1221" i="13"/>
  <c r="G1222" i="13"/>
  <c r="G1223" i="13"/>
  <c r="G1224" i="13"/>
  <c r="G1225" i="13"/>
  <c r="G1226" i="13"/>
  <c r="G1227" i="13"/>
  <c r="G1228" i="13"/>
  <c r="G1229" i="13"/>
  <c r="G1230" i="13"/>
  <c r="G1231" i="13"/>
  <c r="G1232" i="13"/>
  <c r="G1233" i="13"/>
  <c r="G1234" i="13"/>
  <c r="G1235" i="13"/>
  <c r="G1236" i="13"/>
  <c r="G1237" i="13"/>
  <c r="G1238" i="13"/>
  <c r="G1239" i="13"/>
  <c r="G1240" i="13"/>
  <c r="G1241" i="13"/>
  <c r="G1242" i="13"/>
  <c r="G1243" i="13"/>
  <c r="G1244" i="13"/>
  <c r="G1245" i="13"/>
  <c r="G1246" i="13"/>
  <c r="G1247" i="13"/>
  <c r="G1248" i="13"/>
  <c r="G1249" i="13"/>
  <c r="G1250" i="13"/>
  <c r="G1251" i="13"/>
  <c r="G1252" i="13"/>
  <c r="G1253" i="13"/>
  <c r="G1254" i="13"/>
  <c r="G1255" i="13"/>
  <c r="G1256" i="13"/>
  <c r="G1257" i="13"/>
  <c r="G1258" i="13"/>
  <c r="G1259" i="13"/>
  <c r="G1260" i="13"/>
  <c r="G1261" i="13"/>
  <c r="G1262" i="13"/>
  <c r="G1263" i="13"/>
  <c r="G1264" i="13"/>
  <c r="G1265" i="13"/>
  <c r="G1266" i="13"/>
  <c r="G1267" i="13"/>
  <c r="G1268" i="13"/>
  <c r="G1269" i="13"/>
  <c r="G1270" i="13"/>
  <c r="G1271" i="13"/>
  <c r="G1272" i="13"/>
  <c r="G1273" i="13"/>
  <c r="G1274" i="13"/>
  <c r="G1275" i="13"/>
  <c r="G1276" i="13"/>
  <c r="G1277" i="13"/>
  <c r="G1278" i="13"/>
  <c r="G1279" i="13"/>
  <c r="G1280" i="13"/>
  <c r="G1281" i="13"/>
  <c r="G1282" i="13"/>
  <c r="G1283" i="13"/>
  <c r="G1284" i="13"/>
  <c r="G1285" i="13"/>
  <c r="G1286" i="13"/>
  <c r="G1287" i="13"/>
  <c r="G1288" i="13"/>
  <c r="G1289" i="13"/>
  <c r="G1290" i="13"/>
  <c r="G1291" i="13"/>
  <c r="G1292" i="13"/>
  <c r="G1293" i="13"/>
  <c r="G1294" i="13"/>
  <c r="G1295" i="13"/>
  <c r="G1296" i="13"/>
  <c r="G1297" i="13"/>
  <c r="G1298" i="13"/>
  <c r="G1299" i="13"/>
  <c r="G1300" i="13"/>
  <c r="G1301" i="13"/>
  <c r="G1302" i="13"/>
  <c r="G1303" i="13"/>
  <c r="G1304" i="13"/>
  <c r="G1305" i="13"/>
  <c r="G1306" i="13"/>
  <c r="G1307" i="13"/>
  <c r="G1308" i="13"/>
  <c r="G1309" i="13"/>
  <c r="G1310" i="13"/>
  <c r="G1311" i="13"/>
  <c r="G1312" i="13"/>
  <c r="G1313" i="13"/>
  <c r="G1314" i="13"/>
  <c r="G1315" i="13"/>
  <c r="G1316" i="13"/>
  <c r="G1317" i="13"/>
  <c r="G1318" i="13"/>
  <c r="G1319" i="13"/>
  <c r="G1320" i="13"/>
  <c r="G1321" i="13"/>
  <c r="G1322" i="13"/>
  <c r="G1323" i="13"/>
  <c r="G1324" i="13"/>
  <c r="G1325" i="13"/>
  <c r="G1326" i="13"/>
  <c r="G1327" i="13"/>
  <c r="G1328" i="13"/>
  <c r="G1329" i="13"/>
  <c r="G1330" i="13"/>
  <c r="G1331" i="13"/>
  <c r="G1332" i="13"/>
  <c r="G1333" i="13"/>
  <c r="G1334" i="13"/>
  <c r="G1335" i="13"/>
  <c r="G1336" i="13"/>
  <c r="G1337" i="13"/>
  <c r="G1338" i="13"/>
  <c r="G1339" i="13"/>
  <c r="G1340" i="13"/>
  <c r="G1341" i="13"/>
  <c r="G1342" i="13"/>
  <c r="G1343" i="13"/>
  <c r="G1344" i="13"/>
  <c r="G1345" i="13"/>
  <c r="G1346" i="13"/>
  <c r="G1347" i="13"/>
  <c r="G1348" i="13"/>
  <c r="G1349" i="13"/>
  <c r="G1350" i="13"/>
  <c r="G1351" i="13"/>
  <c r="G1352" i="13"/>
  <c r="G1353" i="13"/>
  <c r="G1354" i="13"/>
  <c r="G1355" i="13"/>
  <c r="G1356" i="13"/>
  <c r="G1357" i="13"/>
  <c r="G1358" i="13"/>
  <c r="G1359" i="13"/>
  <c r="G1360" i="13"/>
  <c r="G1361" i="13"/>
  <c r="G1362" i="13"/>
  <c r="G1363" i="13"/>
  <c r="G1364" i="13"/>
  <c r="G1365" i="13"/>
  <c r="G1366" i="13"/>
  <c r="G1367" i="13"/>
  <c r="G1368" i="13"/>
  <c r="G1369" i="13"/>
  <c r="G1370" i="13"/>
  <c r="G1371" i="13"/>
  <c r="G1372" i="13"/>
  <c r="G1373" i="13"/>
  <c r="G1374" i="13"/>
  <c r="G1375" i="13"/>
  <c r="G1376" i="13"/>
  <c r="G1377" i="13"/>
  <c r="G1378" i="13"/>
  <c r="G1379" i="13"/>
  <c r="G1380" i="13"/>
  <c r="G1381" i="13"/>
  <c r="G1382" i="13"/>
  <c r="G1383" i="13"/>
  <c r="G1384" i="13"/>
  <c r="G1385" i="13"/>
  <c r="G1386" i="13"/>
  <c r="G1387" i="13"/>
  <c r="G1388" i="13"/>
  <c r="G1389" i="13"/>
  <c r="G1390" i="13"/>
  <c r="G1391" i="13"/>
  <c r="G1392" i="13"/>
  <c r="G1393" i="13"/>
  <c r="G1394" i="13"/>
  <c r="G1395" i="13"/>
  <c r="G1396" i="13"/>
  <c r="G1397" i="13"/>
  <c r="G1398" i="13"/>
  <c r="G1399" i="13"/>
  <c r="G1400" i="13"/>
  <c r="G1401" i="13"/>
  <c r="G1402" i="13"/>
  <c r="G1403" i="13"/>
  <c r="G1404" i="13"/>
  <c r="G1405" i="13"/>
  <c r="G1406" i="13"/>
  <c r="G1407" i="13"/>
  <c r="G1408" i="13"/>
  <c r="G1409" i="13"/>
  <c r="G1410" i="13"/>
  <c r="G1411" i="13"/>
  <c r="G1412" i="13"/>
  <c r="G1413" i="13"/>
  <c r="G1414" i="13"/>
  <c r="G1415" i="13"/>
  <c r="G1416" i="13"/>
  <c r="G1417" i="13"/>
  <c r="G1418" i="13"/>
  <c r="G1419" i="13"/>
  <c r="G1420" i="13"/>
  <c r="G1421" i="13"/>
  <c r="G1422" i="13"/>
  <c r="G1423" i="13"/>
  <c r="G1424" i="13"/>
  <c r="G1425" i="13"/>
  <c r="G1426" i="13"/>
  <c r="G1427" i="13"/>
  <c r="G1428" i="13"/>
  <c r="G1429" i="13"/>
  <c r="G1430" i="13"/>
  <c r="G1431" i="13"/>
  <c r="G1432" i="13"/>
  <c r="G1433" i="13"/>
  <c r="G1434" i="13"/>
  <c r="G1435" i="13"/>
  <c r="G1436" i="13"/>
  <c r="G1437" i="13"/>
  <c r="G1438" i="13"/>
  <c r="G1439" i="13"/>
  <c r="G1440" i="13"/>
  <c r="G1441" i="13"/>
  <c r="G1442" i="13"/>
  <c r="G1443" i="13"/>
  <c r="G1444" i="13"/>
  <c r="G1445" i="13"/>
  <c r="G1446" i="13"/>
  <c r="G1447" i="13"/>
  <c r="G1448" i="13"/>
  <c r="G1449" i="13"/>
  <c r="G1450" i="13"/>
  <c r="G1451" i="13"/>
  <c r="G1452" i="13"/>
  <c r="G1453" i="13"/>
  <c r="G1454" i="13"/>
  <c r="G1455" i="13"/>
  <c r="G1456" i="13"/>
  <c r="G1457" i="13"/>
  <c r="G1458" i="13"/>
  <c r="G1459" i="13"/>
  <c r="G1460" i="13"/>
  <c r="G1461" i="13"/>
  <c r="G1462" i="13"/>
  <c r="G1463" i="13"/>
  <c r="G1464" i="13"/>
  <c r="G1465" i="13"/>
  <c r="G1466" i="13"/>
  <c r="G1467" i="13"/>
  <c r="G1468" i="13"/>
  <c r="G1469" i="13"/>
  <c r="G1470" i="13"/>
  <c r="G1471" i="13"/>
  <c r="G1472" i="13"/>
  <c r="G1473" i="13"/>
  <c r="G1474" i="13"/>
  <c r="G1475" i="13"/>
  <c r="G1476" i="13"/>
  <c r="G1477" i="13"/>
  <c r="G1478" i="13"/>
  <c r="G1479" i="13"/>
  <c r="G1480" i="13"/>
  <c r="G1481" i="13"/>
  <c r="G1482" i="13"/>
  <c r="G1483" i="13"/>
  <c r="G1484" i="13"/>
  <c r="G1485" i="13"/>
  <c r="G1486" i="13"/>
  <c r="G1487" i="13"/>
  <c r="G1488" i="13"/>
  <c r="G1489" i="13"/>
  <c r="G1490" i="13"/>
  <c r="G1491" i="13"/>
  <c r="G1492" i="13"/>
  <c r="G1493" i="13"/>
  <c r="G1494" i="13"/>
  <c r="G1495" i="13"/>
  <c r="G1496" i="13"/>
  <c r="G1497" i="13"/>
  <c r="G1498" i="13"/>
  <c r="G1499" i="13"/>
  <c r="G1500" i="13"/>
  <c r="G1501" i="13"/>
  <c r="G1502" i="13"/>
  <c r="G1503" i="13"/>
  <c r="G1504" i="13"/>
  <c r="G1505" i="13"/>
  <c r="G1506" i="13"/>
  <c r="G1507" i="13"/>
  <c r="G1508" i="13"/>
  <c r="G1509" i="13"/>
  <c r="G1510" i="13"/>
  <c r="G1511" i="13"/>
  <c r="G1512" i="13"/>
  <c r="G1513" i="13"/>
  <c r="G1514" i="13"/>
  <c r="G1515" i="13"/>
  <c r="G1516" i="13"/>
  <c r="G1517" i="13"/>
  <c r="G1518" i="13"/>
  <c r="G1519" i="13"/>
  <c r="G1520" i="13"/>
  <c r="G1521" i="13"/>
  <c r="G1522" i="13"/>
  <c r="G1523" i="13"/>
  <c r="G1524" i="13"/>
  <c r="G1525" i="13"/>
  <c r="G1526" i="13"/>
  <c r="G1527" i="13"/>
  <c r="G1528" i="13"/>
  <c r="G1529" i="13"/>
  <c r="G1530" i="13"/>
  <c r="G1531" i="13"/>
  <c r="G1532" i="13"/>
  <c r="G1533" i="13"/>
  <c r="G1534" i="13"/>
  <c r="G1535" i="13"/>
  <c r="G1536" i="13"/>
  <c r="G1537" i="13"/>
  <c r="G1538" i="13"/>
  <c r="G1539" i="13"/>
  <c r="G1540" i="13"/>
  <c r="G1541" i="13"/>
  <c r="G1542" i="13"/>
  <c r="G1543" i="13"/>
  <c r="G1544" i="13"/>
  <c r="G1545" i="13"/>
  <c r="G1546" i="13"/>
  <c r="G1547" i="13"/>
  <c r="G1548" i="13"/>
  <c r="G1549" i="13"/>
  <c r="G1550" i="13"/>
  <c r="G1551" i="13"/>
  <c r="G1552" i="13"/>
  <c r="G1553" i="13"/>
  <c r="G1554" i="13"/>
  <c r="G1555" i="13"/>
  <c r="G1556" i="13"/>
  <c r="G1557" i="13"/>
  <c r="G1558" i="13"/>
  <c r="G1559" i="13"/>
  <c r="G1560" i="13"/>
  <c r="G1561" i="13"/>
  <c r="G1562" i="13"/>
  <c r="G1563" i="13"/>
  <c r="G1564" i="13"/>
  <c r="G1565" i="13"/>
  <c r="G1566" i="13"/>
  <c r="G1567" i="13"/>
  <c r="G1568" i="13"/>
  <c r="G1569" i="13"/>
  <c r="G1570" i="13"/>
  <c r="G1571" i="13"/>
  <c r="G1572" i="13"/>
  <c r="G1573" i="13"/>
  <c r="G1574" i="13"/>
  <c r="G1575" i="13"/>
  <c r="G1576" i="13"/>
  <c r="G1577" i="13"/>
  <c r="G1578" i="13"/>
  <c r="G1579" i="13"/>
  <c r="G1580" i="13"/>
  <c r="G1581" i="13"/>
  <c r="G1582" i="13"/>
  <c r="G1583" i="13"/>
  <c r="G1584" i="13"/>
  <c r="G1585" i="13"/>
  <c r="G1586" i="13"/>
  <c r="G1587" i="13"/>
  <c r="G1588" i="13"/>
  <c r="G1589" i="13"/>
  <c r="G1590" i="13"/>
  <c r="G1591" i="13"/>
  <c r="G1592" i="13"/>
  <c r="G1593" i="13"/>
  <c r="G1594" i="13"/>
  <c r="G1595" i="13"/>
  <c r="G1596" i="13"/>
  <c r="G1597" i="13"/>
  <c r="G1598" i="13"/>
  <c r="G1599" i="13"/>
  <c r="G1600" i="13"/>
  <c r="G1601" i="13"/>
  <c r="G1602" i="13"/>
  <c r="G1603" i="13"/>
  <c r="G1604" i="13"/>
  <c r="G1605" i="13"/>
  <c r="G1606" i="13"/>
  <c r="G1607" i="13"/>
  <c r="G1608" i="13"/>
  <c r="G1609" i="13"/>
  <c r="G1610" i="13"/>
  <c r="G1611" i="13"/>
  <c r="G1612" i="13"/>
  <c r="G1613" i="13"/>
  <c r="G1614" i="13"/>
  <c r="G1615" i="13"/>
  <c r="G1616" i="13"/>
  <c r="G1617" i="13"/>
  <c r="G1618" i="13"/>
  <c r="G1619" i="13"/>
  <c r="G1620" i="13"/>
  <c r="G1621" i="13"/>
  <c r="G1622" i="13"/>
  <c r="G1623" i="13"/>
  <c r="G1624" i="13"/>
  <c r="G1625" i="13"/>
  <c r="G1626" i="13"/>
  <c r="G1627" i="13"/>
  <c r="G1628" i="13"/>
  <c r="G1629" i="13"/>
  <c r="G1630" i="13"/>
  <c r="G1631" i="13"/>
  <c r="G1632" i="13"/>
  <c r="G1633" i="13"/>
  <c r="G1634" i="13"/>
  <c r="G1635" i="13"/>
  <c r="G1636" i="13"/>
  <c r="G1637" i="13"/>
  <c r="G1638" i="13"/>
  <c r="G1639" i="13"/>
  <c r="G1640" i="13"/>
  <c r="G1641" i="13"/>
  <c r="G1642" i="13"/>
  <c r="G1643" i="13"/>
  <c r="G1644" i="13"/>
  <c r="G1645" i="13"/>
  <c r="G1646" i="13"/>
  <c r="G1647" i="13"/>
  <c r="G1648" i="13"/>
  <c r="G1649" i="13"/>
  <c r="G1650" i="13"/>
  <c r="G1651" i="13"/>
  <c r="G1652" i="13"/>
  <c r="G1653" i="13"/>
  <c r="G1654" i="13"/>
  <c r="G1655" i="13"/>
  <c r="G1656" i="13"/>
  <c r="G1657" i="13"/>
  <c r="G1658" i="13"/>
  <c r="G1659" i="13"/>
  <c r="G1660" i="13"/>
  <c r="G1661" i="13"/>
  <c r="G1662" i="13"/>
  <c r="G1663" i="13"/>
  <c r="G1664" i="13"/>
  <c r="G1665" i="13"/>
  <c r="G1666" i="13"/>
  <c r="G1667" i="13"/>
  <c r="G1668" i="13"/>
  <c r="G1669" i="13"/>
  <c r="G1670" i="13"/>
  <c r="G1671" i="13"/>
  <c r="G1672" i="13"/>
  <c r="G1673" i="13"/>
  <c r="G1674" i="13"/>
  <c r="G1675" i="13"/>
  <c r="G1676" i="13"/>
  <c r="G1677" i="13"/>
  <c r="G1678" i="13"/>
  <c r="G1679" i="13"/>
  <c r="G1680" i="13"/>
  <c r="G1681" i="13"/>
  <c r="G1682" i="13"/>
  <c r="G1683" i="13"/>
  <c r="G1684" i="13"/>
  <c r="G1685" i="13"/>
  <c r="G1686" i="13"/>
  <c r="G1687" i="13"/>
  <c r="G1688" i="13"/>
  <c r="G1689" i="13"/>
  <c r="G1690" i="13"/>
  <c r="G1691" i="13"/>
  <c r="G1692" i="13"/>
  <c r="G1693" i="13"/>
  <c r="G1694" i="13"/>
  <c r="G1695" i="13"/>
  <c r="G1696" i="13"/>
  <c r="G1697" i="13"/>
  <c r="G1698" i="13"/>
  <c r="G1699" i="13"/>
  <c r="G1700" i="13"/>
  <c r="G1701" i="13"/>
  <c r="G1702" i="13"/>
  <c r="G1703" i="13"/>
  <c r="G1704" i="13"/>
  <c r="G1705" i="13"/>
  <c r="G1706" i="13"/>
  <c r="G1707" i="13"/>
  <c r="G1708" i="13"/>
  <c r="G1709" i="13"/>
  <c r="G1710" i="13"/>
  <c r="G1711" i="13"/>
  <c r="G1712" i="13"/>
  <c r="G1713" i="13"/>
  <c r="G1714" i="13"/>
  <c r="G1715" i="13"/>
  <c r="G1716" i="13"/>
  <c r="G1717" i="13"/>
  <c r="G1718" i="13"/>
  <c r="G1719" i="13"/>
  <c r="G1720" i="13"/>
  <c r="G1721" i="13"/>
  <c r="G1722" i="13"/>
  <c r="G1723" i="13"/>
  <c r="G1724" i="13"/>
  <c r="G1725" i="13"/>
  <c r="G1726" i="13"/>
  <c r="G1727" i="13"/>
  <c r="G1728" i="13"/>
  <c r="G1729" i="13"/>
  <c r="G1730" i="13"/>
  <c r="G1731" i="13"/>
  <c r="G1732" i="13"/>
  <c r="G1733" i="13"/>
  <c r="G1734" i="13"/>
  <c r="G1735" i="13"/>
  <c r="G1736" i="13"/>
  <c r="G1737" i="13"/>
  <c r="G1738" i="13"/>
  <c r="G1739" i="13"/>
  <c r="G1740" i="13"/>
  <c r="G1741" i="13"/>
  <c r="G1742" i="13"/>
  <c r="G1743" i="13"/>
  <c r="G1744" i="13"/>
  <c r="G1745" i="13"/>
  <c r="G1746" i="13"/>
  <c r="G1747" i="13"/>
  <c r="G1748" i="13"/>
  <c r="G1749" i="13"/>
  <c r="G1750" i="13"/>
  <c r="G1751" i="13"/>
  <c r="G1752" i="13"/>
  <c r="G1753" i="13"/>
  <c r="G1754" i="13"/>
  <c r="G1755" i="13"/>
  <c r="G1756" i="13"/>
  <c r="G1757" i="13"/>
  <c r="G1758" i="13"/>
  <c r="G1759" i="13"/>
  <c r="G1760" i="13"/>
  <c r="G1761" i="13"/>
  <c r="G1762" i="13"/>
  <c r="G1763" i="13"/>
  <c r="G1764" i="13"/>
  <c r="G1765" i="13"/>
  <c r="G1766" i="13"/>
  <c r="G1767" i="13"/>
  <c r="G1768" i="13"/>
  <c r="G1769" i="13"/>
  <c r="G1770" i="13"/>
  <c r="G1771" i="13"/>
  <c r="G1772" i="13"/>
  <c r="G1773" i="13"/>
  <c r="G1774" i="13"/>
  <c r="G1775" i="13"/>
  <c r="G1776" i="13"/>
  <c r="G1777" i="13"/>
  <c r="G1778" i="13"/>
  <c r="G1779" i="13"/>
  <c r="G1780" i="13"/>
  <c r="G1781" i="13"/>
  <c r="G1782" i="13"/>
  <c r="G1783" i="13"/>
  <c r="G1784" i="13"/>
  <c r="G1785" i="13"/>
  <c r="G1786" i="13"/>
  <c r="G1787" i="13"/>
  <c r="G1788" i="13"/>
  <c r="G1789" i="13"/>
  <c r="G1790" i="13"/>
  <c r="G1791" i="13"/>
  <c r="G1792" i="13"/>
  <c r="G1793" i="13"/>
  <c r="G1794" i="13"/>
  <c r="G1795" i="13"/>
  <c r="G1796" i="13"/>
  <c r="G1797" i="13"/>
  <c r="G1798" i="13"/>
  <c r="G1799" i="13"/>
  <c r="G1800" i="13"/>
  <c r="G1801" i="13"/>
  <c r="G1802" i="13"/>
  <c r="G1803" i="13"/>
  <c r="G1804" i="13"/>
  <c r="G1805" i="13"/>
  <c r="G1806" i="13"/>
  <c r="G1807" i="13"/>
  <c r="G1808" i="13"/>
  <c r="G1809" i="13"/>
  <c r="G1810" i="13"/>
  <c r="G1811" i="13"/>
  <c r="G1812" i="13"/>
  <c r="G1813" i="13"/>
  <c r="G1814" i="13"/>
  <c r="G1815" i="13"/>
  <c r="G1816" i="13"/>
  <c r="G1817" i="13"/>
  <c r="G1818" i="13"/>
  <c r="G1819" i="13"/>
  <c r="G1820" i="13"/>
  <c r="G1821" i="13"/>
  <c r="G1822" i="13"/>
  <c r="G1823" i="13"/>
  <c r="G1824" i="13"/>
  <c r="G1825" i="13"/>
  <c r="G1826" i="13"/>
  <c r="G1827" i="13"/>
  <c r="G1828" i="13"/>
  <c r="G1829" i="13"/>
  <c r="G1830" i="13"/>
  <c r="G1831" i="13"/>
  <c r="G1832" i="13"/>
  <c r="G1833" i="13"/>
  <c r="G1834" i="13"/>
  <c r="G1835" i="13"/>
  <c r="G1836" i="13"/>
  <c r="G1837" i="13"/>
  <c r="G1838" i="13"/>
  <c r="G1839" i="13"/>
  <c r="G1840" i="13"/>
  <c r="G1841" i="13"/>
  <c r="G1842" i="13"/>
  <c r="G1843" i="13"/>
  <c r="G1844" i="13"/>
  <c r="G1845" i="13"/>
  <c r="G1846" i="13"/>
  <c r="G1847" i="13"/>
  <c r="G1848" i="13"/>
  <c r="G1849" i="13"/>
  <c r="G1850" i="13"/>
  <c r="G1851" i="13"/>
  <c r="G1852" i="13"/>
  <c r="G1853" i="13"/>
  <c r="G1854" i="13"/>
  <c r="G1855" i="13"/>
  <c r="G1856" i="13"/>
  <c r="G1857" i="13"/>
  <c r="G1858" i="13"/>
  <c r="G1859" i="13"/>
  <c r="G1860" i="13"/>
  <c r="G1861" i="13"/>
  <c r="G1862" i="13"/>
  <c r="G1863" i="13"/>
  <c r="G1864" i="13"/>
  <c r="G1865" i="13"/>
  <c r="G1866" i="13"/>
  <c r="G1867" i="13"/>
  <c r="G1868" i="13"/>
  <c r="G1869" i="13"/>
  <c r="G1870" i="13"/>
  <c r="G1871" i="13"/>
  <c r="G1872" i="13"/>
  <c r="G1873" i="13"/>
  <c r="G1874" i="13"/>
  <c r="G1875" i="13"/>
  <c r="G1876" i="13"/>
  <c r="G1877" i="13"/>
  <c r="G1878" i="13"/>
  <c r="G1879" i="13"/>
  <c r="G1880" i="13"/>
  <c r="G1881" i="13"/>
  <c r="G1882" i="13"/>
  <c r="G1883" i="13"/>
  <c r="G1884" i="13"/>
  <c r="G1885" i="13"/>
  <c r="G1886" i="13"/>
  <c r="G1887" i="13"/>
  <c r="G1888" i="13"/>
  <c r="G1889" i="13"/>
  <c r="G1890" i="13"/>
  <c r="G1891" i="13"/>
  <c r="G1892" i="13"/>
  <c r="G1893" i="13"/>
  <c r="G1894" i="13"/>
  <c r="G1895" i="13"/>
  <c r="G1896" i="13"/>
  <c r="G1897" i="13"/>
  <c r="G1898" i="13"/>
  <c r="G1899" i="13"/>
  <c r="G1900" i="13"/>
  <c r="G1901" i="13"/>
  <c r="G1902" i="13"/>
  <c r="G1903" i="13"/>
  <c r="G1904" i="13"/>
  <c r="G1905" i="13"/>
  <c r="G1906" i="13"/>
  <c r="G1907" i="13"/>
  <c r="G1908" i="13"/>
  <c r="G1909" i="13"/>
  <c r="G1910" i="13"/>
  <c r="G1911" i="13"/>
  <c r="G1912" i="13"/>
  <c r="G1913" i="13"/>
  <c r="G1914" i="13"/>
  <c r="G1915" i="13"/>
  <c r="G1916" i="13"/>
  <c r="G1917" i="13"/>
  <c r="G1918" i="13"/>
  <c r="G1919" i="13"/>
  <c r="G1920" i="13"/>
  <c r="G1921" i="13"/>
  <c r="G1922" i="13"/>
  <c r="G1923" i="13"/>
  <c r="G1924" i="13"/>
  <c r="G1925" i="13"/>
  <c r="G1926" i="13"/>
  <c r="G1927" i="13"/>
  <c r="G1928" i="13"/>
  <c r="G1929" i="13"/>
  <c r="G1930" i="13"/>
  <c r="G1931" i="13"/>
  <c r="G1932" i="13"/>
  <c r="G1933" i="13"/>
  <c r="G1934" i="13"/>
  <c r="G1935" i="13"/>
  <c r="G1936" i="13"/>
  <c r="G1937" i="13"/>
  <c r="G1938" i="13"/>
  <c r="G1939" i="13"/>
  <c r="G1940" i="13"/>
  <c r="G1941" i="13"/>
  <c r="G1942" i="13"/>
  <c r="G1943" i="13"/>
  <c r="G1944" i="13"/>
  <c r="G1945" i="13"/>
  <c r="G1946" i="13"/>
  <c r="G1947" i="13"/>
  <c r="G1948" i="13"/>
  <c r="G1949" i="13"/>
  <c r="G1950" i="13"/>
  <c r="G1951" i="13"/>
  <c r="G1952" i="13"/>
  <c r="G1953" i="13"/>
  <c r="G1954" i="13"/>
  <c r="G1955" i="13"/>
  <c r="G1956" i="13"/>
  <c r="G1957" i="13"/>
  <c r="G1958" i="13"/>
  <c r="G1959" i="13"/>
  <c r="G1960" i="13"/>
  <c r="G1961" i="13"/>
  <c r="G1962" i="13"/>
  <c r="G1963" i="13"/>
  <c r="G1964" i="13"/>
  <c r="G1965" i="13"/>
  <c r="G1966" i="13"/>
  <c r="G1967" i="13"/>
  <c r="G1968" i="13"/>
  <c r="G1969" i="13"/>
  <c r="G1970" i="13"/>
  <c r="G1971" i="13"/>
  <c r="G1972" i="13"/>
  <c r="G1973" i="13"/>
  <c r="G1974" i="13"/>
  <c r="G1975" i="13"/>
  <c r="G1976" i="13"/>
  <c r="G1977" i="13"/>
  <c r="G1978" i="13"/>
  <c r="G1979" i="13"/>
  <c r="G1980" i="13"/>
  <c r="G1981" i="13"/>
  <c r="G1982" i="13"/>
  <c r="G1983" i="13"/>
  <c r="G1984" i="13"/>
  <c r="G1985" i="13"/>
  <c r="G1986" i="13"/>
  <c r="G1987" i="13"/>
  <c r="G1988" i="13"/>
  <c r="G1989" i="13"/>
  <c r="G1990" i="13"/>
  <c r="G1991" i="13"/>
  <c r="G1992" i="13"/>
  <c r="G1993" i="13"/>
  <c r="G1994" i="13"/>
  <c r="G1995" i="13"/>
  <c r="G1996" i="13"/>
  <c r="G1997" i="13"/>
  <c r="G1998" i="13"/>
  <c r="G1999" i="13"/>
  <c r="G2000" i="13"/>
  <c r="G2001" i="13"/>
  <c r="G2002" i="13"/>
  <c r="G2003" i="13"/>
  <c r="G2004" i="13"/>
  <c r="G2005" i="13"/>
  <c r="G2006" i="13"/>
  <c r="G2007" i="13"/>
  <c r="G2008" i="13"/>
  <c r="G2009" i="13"/>
  <c r="G2010" i="13"/>
  <c r="G2011" i="13"/>
  <c r="G2012" i="13"/>
  <c r="G2013" i="13"/>
  <c r="G2014" i="13"/>
  <c r="G2015" i="13"/>
  <c r="G2016" i="13"/>
  <c r="G2017" i="13"/>
  <c r="G2018" i="13"/>
  <c r="G2019" i="13"/>
  <c r="G2020" i="13"/>
  <c r="G2021" i="13"/>
  <c r="G2022" i="13"/>
  <c r="G2023" i="13"/>
  <c r="G2024" i="13"/>
  <c r="G2025" i="13"/>
  <c r="G2026" i="13"/>
  <c r="G2027" i="13"/>
  <c r="G2028" i="13"/>
  <c r="G2029" i="13"/>
  <c r="G2030" i="13"/>
  <c r="G2031" i="13"/>
  <c r="G2032" i="13"/>
  <c r="G2033" i="13"/>
  <c r="G2034" i="13"/>
  <c r="G2035" i="13"/>
  <c r="G2036" i="13"/>
  <c r="G2037" i="13"/>
  <c r="G2038" i="13"/>
  <c r="G2039" i="13"/>
  <c r="G2040" i="13"/>
  <c r="G2041" i="13"/>
  <c r="G2042" i="13"/>
  <c r="G2043" i="13"/>
  <c r="G2044" i="13"/>
  <c r="G2045" i="13"/>
  <c r="G2046" i="13"/>
  <c r="G2047" i="13"/>
  <c r="G2048" i="13"/>
  <c r="G2049" i="13"/>
  <c r="G2050" i="13"/>
  <c r="G2051" i="13"/>
  <c r="G2052" i="13"/>
  <c r="G2053" i="13"/>
  <c r="G2054" i="13"/>
  <c r="G2055" i="13"/>
  <c r="G2056" i="13"/>
  <c r="G2057" i="13"/>
  <c r="G2058" i="13"/>
  <c r="G2059" i="13"/>
  <c r="G2060" i="13"/>
  <c r="G2061" i="13"/>
  <c r="G2062" i="13"/>
  <c r="G2063" i="13"/>
  <c r="G2064" i="13"/>
  <c r="G2065" i="13"/>
  <c r="G2066" i="13"/>
  <c r="G2067" i="13"/>
  <c r="G2068" i="13"/>
  <c r="G2069" i="13"/>
  <c r="G2070" i="13"/>
  <c r="G2071" i="13"/>
  <c r="G2072" i="13"/>
  <c r="G2073" i="13"/>
  <c r="G2074" i="13"/>
  <c r="G2075" i="13"/>
  <c r="G2076" i="13"/>
  <c r="G2077" i="13"/>
  <c r="G2078" i="13"/>
  <c r="G2079" i="13"/>
  <c r="G2080" i="13"/>
  <c r="G2081" i="13"/>
  <c r="G2082" i="13"/>
  <c r="G2083" i="13"/>
  <c r="G2084" i="13"/>
  <c r="G2085" i="13"/>
  <c r="G2086" i="13"/>
  <c r="G2087" i="13"/>
  <c r="G2088" i="13"/>
  <c r="G2089" i="13"/>
  <c r="G2090" i="13"/>
  <c r="G2091" i="13"/>
  <c r="G2092" i="13"/>
  <c r="G2093" i="13"/>
  <c r="G2094" i="13"/>
  <c r="G2095" i="13"/>
  <c r="G2096" i="13"/>
  <c r="G2097" i="13"/>
  <c r="G2098" i="13"/>
  <c r="G2099" i="13"/>
  <c r="G2100" i="13"/>
  <c r="G2101" i="13"/>
  <c r="G2102" i="13"/>
  <c r="G2103" i="13"/>
  <c r="G2104" i="13"/>
  <c r="G2105" i="13"/>
  <c r="G2106" i="13"/>
  <c r="G2107" i="13"/>
  <c r="G2108" i="13"/>
  <c r="G2109" i="13"/>
  <c r="G2110" i="13"/>
  <c r="G2111" i="13"/>
  <c r="G2112" i="13"/>
  <c r="G2113" i="13"/>
  <c r="G2114" i="13"/>
  <c r="G2115" i="13"/>
  <c r="G2116" i="13"/>
  <c r="G2117" i="13"/>
  <c r="G2118" i="13"/>
  <c r="G2119" i="13"/>
  <c r="G2120" i="13"/>
  <c r="G2121" i="13"/>
  <c r="G2122" i="13"/>
  <c r="G2123" i="13"/>
  <c r="G2124" i="13"/>
  <c r="G2125" i="13"/>
  <c r="G2126" i="13"/>
  <c r="G2127" i="13"/>
  <c r="G2128" i="13"/>
  <c r="G2129" i="13"/>
  <c r="G2130" i="13"/>
  <c r="G2131" i="13"/>
  <c r="G2132" i="13"/>
  <c r="G2133" i="13"/>
  <c r="G2134" i="13"/>
  <c r="G2135" i="13"/>
  <c r="G2136" i="13"/>
  <c r="G2137" i="13"/>
  <c r="G2138" i="13"/>
  <c r="G2139" i="13"/>
  <c r="G2140" i="13"/>
  <c r="G2141" i="13"/>
  <c r="G2142" i="13"/>
  <c r="G2143" i="13"/>
  <c r="G2144" i="13"/>
  <c r="G2145" i="13"/>
  <c r="G2146" i="13"/>
  <c r="G2147" i="13"/>
  <c r="G2148" i="13"/>
  <c r="G2149" i="13"/>
  <c r="G2150" i="13"/>
  <c r="G2151" i="13"/>
  <c r="G2152" i="13"/>
  <c r="G2153" i="13"/>
  <c r="G2154" i="13"/>
  <c r="G2155" i="13"/>
  <c r="G2156" i="13"/>
  <c r="G2157" i="13"/>
  <c r="G2158" i="13"/>
  <c r="G2159" i="13"/>
  <c r="G2160" i="13"/>
  <c r="G2161" i="13"/>
  <c r="G2162" i="13"/>
  <c r="G2163" i="13"/>
  <c r="G2164" i="13"/>
  <c r="G2165" i="13"/>
  <c r="G2166" i="13"/>
  <c r="G2167" i="13"/>
  <c r="G2168" i="13"/>
  <c r="G2169" i="13"/>
  <c r="G2170" i="13"/>
  <c r="G2171" i="13"/>
  <c r="G2172" i="13"/>
  <c r="G2173" i="13"/>
  <c r="G2174" i="13"/>
  <c r="G2175" i="13"/>
  <c r="G2176" i="13"/>
  <c r="G2177" i="13"/>
  <c r="G2178" i="13"/>
  <c r="G2179" i="13"/>
  <c r="G2180" i="13"/>
  <c r="G2181" i="13"/>
  <c r="G2182" i="13"/>
  <c r="G2183" i="13"/>
  <c r="G2184" i="13"/>
  <c r="G2185" i="13"/>
  <c r="G2186" i="13"/>
  <c r="G2187" i="13"/>
  <c r="G2188" i="13"/>
  <c r="G2189" i="13"/>
  <c r="G2190" i="13"/>
  <c r="G2191" i="13"/>
  <c r="G2192" i="13"/>
  <c r="G2193" i="13"/>
  <c r="G2194" i="13"/>
  <c r="G2195" i="13"/>
  <c r="G2196" i="13"/>
  <c r="G2197" i="13"/>
  <c r="G2198" i="13"/>
  <c r="G2199" i="13"/>
  <c r="G2200" i="13"/>
  <c r="G2201" i="13"/>
  <c r="G2202" i="13"/>
  <c r="G2203" i="13"/>
  <c r="G2204" i="13"/>
  <c r="G2205" i="13"/>
  <c r="G2206" i="13"/>
  <c r="G2207" i="13"/>
  <c r="G2208" i="13"/>
  <c r="G2209" i="13"/>
  <c r="G2210" i="13"/>
  <c r="G2211" i="13"/>
  <c r="G2212" i="13"/>
  <c r="G2213" i="13"/>
  <c r="G2214" i="13"/>
  <c r="G2215" i="13"/>
  <c r="G2216" i="13"/>
  <c r="G2217" i="13"/>
  <c r="G2218" i="13"/>
  <c r="G2219" i="13"/>
  <c r="G2220" i="13"/>
  <c r="G2221" i="13"/>
  <c r="G2222" i="13"/>
  <c r="G2223" i="13"/>
  <c r="G2224" i="13"/>
  <c r="G2225" i="13"/>
  <c r="G2226" i="13"/>
  <c r="G2227" i="13"/>
  <c r="G2228" i="13"/>
  <c r="G2229" i="13"/>
  <c r="G2230" i="13"/>
  <c r="G2231" i="13"/>
  <c r="G2232" i="13"/>
  <c r="G2233" i="13"/>
  <c r="G2234" i="13"/>
  <c r="G2235" i="13"/>
  <c r="G2236" i="13"/>
  <c r="G2237" i="13"/>
  <c r="G2238" i="13"/>
  <c r="G2239" i="13"/>
  <c r="G2240" i="13"/>
  <c r="G2241" i="13"/>
  <c r="G2242" i="13"/>
  <c r="G2243" i="13"/>
  <c r="G2244" i="13"/>
  <c r="G2245" i="13"/>
  <c r="G2246" i="13"/>
  <c r="G2247" i="13"/>
  <c r="G2248" i="13"/>
  <c r="G2249" i="13"/>
  <c r="G2250" i="13"/>
  <c r="G2251" i="13"/>
  <c r="G2252" i="13"/>
  <c r="G2253" i="13"/>
  <c r="G2254" i="13"/>
  <c r="G2255" i="13"/>
  <c r="G2256" i="13"/>
  <c r="G2257" i="13"/>
  <c r="G2258" i="13"/>
  <c r="G2259" i="13"/>
  <c r="G2260" i="13"/>
  <c r="G2261" i="13"/>
  <c r="G2262" i="13"/>
  <c r="G2263" i="13"/>
  <c r="G2264" i="13"/>
  <c r="G2265" i="13"/>
  <c r="G2266" i="13"/>
  <c r="G2267" i="13"/>
  <c r="G2268" i="13"/>
  <c r="G2269" i="13"/>
  <c r="G2270" i="13"/>
  <c r="G2271" i="13"/>
  <c r="G2272" i="13"/>
  <c r="G2273" i="13"/>
  <c r="G2274" i="13"/>
  <c r="G2275" i="13"/>
  <c r="G2276" i="13"/>
  <c r="G2277" i="13"/>
  <c r="G2278" i="13"/>
  <c r="G2279" i="13"/>
  <c r="G2280" i="13"/>
  <c r="G2281" i="13"/>
  <c r="G2282" i="13"/>
  <c r="G2283" i="13"/>
  <c r="G2284" i="13"/>
  <c r="G2285" i="13"/>
  <c r="G2286" i="13"/>
  <c r="G2287" i="13"/>
  <c r="G2288" i="13"/>
  <c r="G2289" i="13"/>
  <c r="G2290" i="13"/>
  <c r="G2291" i="13"/>
  <c r="G2292" i="13"/>
  <c r="G2293" i="13"/>
  <c r="G2294" i="13"/>
  <c r="G2295" i="13"/>
  <c r="G2296" i="13"/>
  <c r="G2297" i="13"/>
  <c r="G2298" i="13"/>
  <c r="G2299" i="13"/>
  <c r="G2300" i="13"/>
  <c r="G2301" i="13"/>
  <c r="G2302" i="13"/>
  <c r="G2303" i="13"/>
  <c r="G2304" i="13"/>
  <c r="G2305" i="13"/>
  <c r="G2306" i="13"/>
  <c r="G2307" i="13"/>
  <c r="G2308" i="13"/>
  <c r="G2309" i="13"/>
  <c r="G2310" i="13"/>
  <c r="G2311" i="13"/>
  <c r="G2312" i="13"/>
  <c r="G2313" i="13"/>
  <c r="G2314" i="13"/>
  <c r="G2315" i="13"/>
  <c r="G2316" i="13"/>
  <c r="G2317" i="13"/>
  <c r="G2318" i="13"/>
  <c r="G2319" i="13"/>
  <c r="G2320" i="13"/>
  <c r="G2321" i="13"/>
  <c r="G2322" i="13"/>
  <c r="G2323" i="13"/>
  <c r="G2324" i="13"/>
  <c r="G2325" i="13"/>
  <c r="G2326" i="13"/>
  <c r="G2327" i="13"/>
  <c r="G2328" i="13"/>
  <c r="G2329" i="13"/>
  <c r="G2330" i="13"/>
  <c r="G2331" i="13"/>
  <c r="G2332" i="13"/>
  <c r="G2333" i="13"/>
  <c r="G2334" i="13"/>
  <c r="G2335" i="13"/>
  <c r="G2336" i="13"/>
  <c r="G2337" i="13"/>
  <c r="G2338" i="13"/>
  <c r="G2339" i="13"/>
  <c r="G2340" i="13"/>
  <c r="G2341" i="13"/>
  <c r="G2342" i="13"/>
  <c r="G2343" i="13"/>
  <c r="G2344" i="13"/>
  <c r="G2345" i="13"/>
  <c r="G2346" i="13"/>
  <c r="G2347" i="13"/>
  <c r="G2348" i="13"/>
  <c r="G2349" i="13"/>
  <c r="G2350" i="13"/>
  <c r="G2351" i="13"/>
  <c r="G2352" i="13"/>
  <c r="G2353" i="13"/>
  <c r="G2354" i="13"/>
  <c r="G2355" i="13"/>
  <c r="G2356" i="13"/>
  <c r="G2357" i="13"/>
  <c r="G2358" i="13"/>
  <c r="G2359" i="13"/>
  <c r="G2360" i="13"/>
  <c r="G2361" i="13"/>
  <c r="G2362" i="13"/>
  <c r="G2363" i="13"/>
  <c r="G2364" i="13"/>
  <c r="G2365" i="13"/>
  <c r="G2366" i="13"/>
  <c r="G2367" i="13"/>
  <c r="G2368" i="13"/>
  <c r="G2369" i="13"/>
  <c r="G2370" i="13"/>
  <c r="G2371" i="13"/>
  <c r="G2372" i="13"/>
  <c r="G2373" i="13"/>
  <c r="G2374" i="13"/>
  <c r="G2375" i="13"/>
  <c r="G2376" i="13"/>
  <c r="G2377" i="13"/>
  <c r="G2378" i="13"/>
  <c r="G2379" i="13"/>
  <c r="G2380" i="13"/>
  <c r="G2381" i="13"/>
  <c r="G2382" i="13"/>
  <c r="G2383" i="13"/>
  <c r="G2384" i="13"/>
  <c r="G2385" i="13"/>
  <c r="G2386" i="13"/>
  <c r="G2387" i="13"/>
  <c r="G2388" i="13"/>
  <c r="G2389" i="13"/>
  <c r="G2390" i="13"/>
  <c r="G2391" i="13"/>
  <c r="G2392" i="13"/>
  <c r="G2393" i="13"/>
  <c r="G2394" i="13"/>
  <c r="G2395" i="13"/>
  <c r="G2396" i="13"/>
  <c r="G2397" i="13"/>
  <c r="G2398" i="13"/>
  <c r="G2399" i="13"/>
  <c r="G2400" i="13"/>
  <c r="G2401" i="13"/>
  <c r="G2402" i="13"/>
  <c r="G2403" i="13"/>
  <c r="G2404" i="13"/>
  <c r="G2405" i="13"/>
  <c r="G2406" i="13"/>
  <c r="G2407" i="13"/>
  <c r="G2408" i="13"/>
  <c r="G2409" i="13"/>
  <c r="G2410" i="13"/>
  <c r="G2411" i="13"/>
  <c r="G2412" i="13"/>
  <c r="G2413" i="13"/>
  <c r="G2414" i="13"/>
  <c r="G2415" i="13"/>
  <c r="G2416" i="13"/>
  <c r="G2417" i="13"/>
  <c r="G2418" i="13"/>
  <c r="G2419" i="13"/>
  <c r="G2420" i="13"/>
  <c r="G2421" i="13"/>
  <c r="G2422" i="13"/>
  <c r="G2423" i="13"/>
  <c r="G2424" i="13"/>
  <c r="G2425" i="13"/>
  <c r="G2426" i="13"/>
  <c r="G2427" i="13"/>
  <c r="G2428" i="13"/>
  <c r="G2429" i="13"/>
  <c r="G2430" i="13"/>
  <c r="G2431" i="13"/>
  <c r="G2432" i="13"/>
  <c r="G2433" i="13"/>
  <c r="G2434" i="13"/>
  <c r="G2435" i="13"/>
  <c r="G2436" i="13"/>
  <c r="G2437" i="13"/>
  <c r="G2438" i="13"/>
  <c r="G2439" i="13"/>
  <c r="G2440" i="13"/>
  <c r="G2441" i="13"/>
  <c r="G2442" i="13"/>
  <c r="G2443" i="13"/>
  <c r="G2444" i="13"/>
  <c r="G2445" i="13"/>
  <c r="G2446" i="13"/>
  <c r="G2447" i="13"/>
  <c r="G2448" i="13"/>
  <c r="G2449" i="13"/>
  <c r="G2450" i="13"/>
  <c r="G2451" i="13"/>
  <c r="G2452" i="13"/>
  <c r="G2453" i="13"/>
  <c r="G2454" i="13"/>
  <c r="G2455" i="13"/>
  <c r="G2456" i="13"/>
  <c r="G2457" i="13"/>
  <c r="G2458" i="13"/>
  <c r="G2459" i="13"/>
  <c r="G2460" i="13"/>
  <c r="G2461" i="13"/>
  <c r="G2462" i="13"/>
  <c r="G2463" i="13"/>
  <c r="G2464" i="13"/>
  <c r="G2465" i="13"/>
  <c r="G2466" i="13"/>
  <c r="G2467" i="13"/>
  <c r="G2468" i="13"/>
  <c r="G2469" i="13"/>
  <c r="G2470" i="13"/>
  <c r="G2471" i="13"/>
  <c r="G2472" i="13"/>
  <c r="G2473" i="13"/>
  <c r="G2474" i="13"/>
  <c r="G2475" i="13"/>
  <c r="G2476" i="13"/>
  <c r="G2477" i="13"/>
  <c r="G2478" i="13"/>
  <c r="G2479" i="13"/>
  <c r="G2480" i="13"/>
  <c r="G2481" i="13"/>
  <c r="G2482" i="13"/>
  <c r="G2483" i="13"/>
  <c r="G2484" i="13"/>
  <c r="G2485" i="13"/>
  <c r="G2486" i="13"/>
  <c r="G2487" i="13"/>
  <c r="G2488" i="13"/>
  <c r="G2489" i="13"/>
  <c r="G2490" i="13"/>
  <c r="G2491" i="13"/>
  <c r="G2492" i="13"/>
  <c r="G2493" i="13"/>
  <c r="G2494" i="13"/>
  <c r="G2495" i="13"/>
  <c r="G2496" i="13"/>
  <c r="G2497" i="13"/>
  <c r="G2498" i="13"/>
  <c r="G2499" i="13"/>
  <c r="G2500" i="13"/>
  <c r="G2501" i="13"/>
  <c r="G2502" i="13"/>
  <c r="G2503" i="13"/>
  <c r="G2504" i="13"/>
  <c r="G2505" i="13"/>
  <c r="G2506" i="13"/>
  <c r="G2507" i="13"/>
  <c r="G2508" i="13"/>
  <c r="G2509" i="13"/>
  <c r="G2510" i="13"/>
  <c r="G2511" i="13"/>
  <c r="G2512" i="13"/>
  <c r="G2513" i="13"/>
  <c r="G2514" i="13"/>
  <c r="G2515" i="13"/>
  <c r="G2516" i="13"/>
  <c r="G2517" i="13"/>
  <c r="G2518" i="13"/>
  <c r="G2519" i="13"/>
  <c r="G2520" i="13"/>
  <c r="G2521" i="13"/>
  <c r="G2522" i="13"/>
  <c r="G2523" i="13"/>
  <c r="G2524" i="13"/>
  <c r="G2525" i="13"/>
  <c r="G2526" i="13"/>
  <c r="G2527" i="13"/>
  <c r="G2528" i="13"/>
  <c r="G2529" i="13"/>
  <c r="G2530" i="13"/>
  <c r="G2531" i="13"/>
  <c r="G2532" i="13"/>
  <c r="G2533" i="13"/>
  <c r="G2534" i="13"/>
  <c r="G2535" i="13"/>
  <c r="G2536" i="13"/>
  <c r="G2537" i="13"/>
  <c r="G2538" i="13"/>
  <c r="G2539" i="13"/>
  <c r="G2540" i="13"/>
  <c r="G2541" i="13"/>
  <c r="G2542" i="13"/>
  <c r="G2543" i="13"/>
  <c r="G2544" i="13"/>
  <c r="G2545" i="13"/>
  <c r="G2546" i="13"/>
  <c r="G2547" i="13"/>
  <c r="G2548" i="13"/>
  <c r="G2549" i="13"/>
  <c r="G2550" i="13"/>
  <c r="G2551" i="13"/>
  <c r="G2552" i="13"/>
  <c r="G2553" i="13"/>
  <c r="G2554" i="13"/>
  <c r="G2555" i="13"/>
  <c r="G2556" i="13"/>
  <c r="G2557" i="13"/>
  <c r="G2558" i="13"/>
  <c r="G2559" i="13"/>
  <c r="G2560" i="13"/>
  <c r="G2561" i="13"/>
  <c r="G2562" i="13"/>
  <c r="G2563" i="13"/>
  <c r="G2564" i="13"/>
  <c r="G2565" i="13"/>
  <c r="G2566" i="13"/>
  <c r="G2567" i="13"/>
  <c r="G2568" i="13"/>
  <c r="G2569" i="13"/>
  <c r="G2570" i="13"/>
  <c r="G2571" i="13"/>
  <c r="G2572" i="13"/>
  <c r="G2573" i="13"/>
  <c r="G2574" i="13"/>
  <c r="G2575" i="13"/>
  <c r="G2576" i="13"/>
  <c r="G2577" i="13"/>
  <c r="G2578" i="13"/>
  <c r="G2579" i="13"/>
  <c r="G2580" i="13"/>
  <c r="G2581" i="13"/>
  <c r="G2582" i="13"/>
  <c r="G2583" i="13"/>
  <c r="G2584" i="13"/>
  <c r="G2585" i="13"/>
  <c r="G2586" i="13"/>
  <c r="G2587" i="13"/>
  <c r="G2588" i="13"/>
  <c r="G2589" i="13"/>
  <c r="G2590" i="13"/>
  <c r="G2591" i="13"/>
  <c r="G2592" i="13"/>
  <c r="G2593" i="13"/>
  <c r="G2594" i="13"/>
  <c r="G2595" i="13"/>
  <c r="G2596" i="13"/>
  <c r="G2597" i="13"/>
  <c r="G2598" i="13"/>
  <c r="G2599" i="13"/>
  <c r="G2600" i="13"/>
  <c r="G2601" i="13"/>
  <c r="G2602" i="13"/>
  <c r="G2603" i="13"/>
  <c r="G2604" i="13"/>
  <c r="G2605" i="13"/>
  <c r="G2606" i="13"/>
  <c r="G2607" i="13"/>
  <c r="G2608" i="13"/>
  <c r="G2609" i="13"/>
  <c r="G2610" i="13"/>
  <c r="G2611" i="13"/>
  <c r="G2612" i="13"/>
  <c r="G2613" i="13"/>
  <c r="G2614" i="13"/>
  <c r="G2615" i="13"/>
  <c r="G2616" i="13"/>
  <c r="G2617" i="13"/>
  <c r="G2618" i="13"/>
  <c r="G2619" i="13"/>
  <c r="G2620" i="13"/>
  <c r="G2621" i="13"/>
  <c r="G2622" i="13"/>
  <c r="G2623" i="13"/>
  <c r="G2624" i="13"/>
  <c r="G2625" i="13"/>
  <c r="G2626" i="13"/>
  <c r="G2627" i="13"/>
  <c r="G2628" i="13"/>
  <c r="G2629" i="13"/>
  <c r="G2630" i="13"/>
  <c r="G2631" i="13"/>
  <c r="G2632" i="13"/>
  <c r="G2633" i="13"/>
  <c r="G2634" i="13"/>
  <c r="G2635" i="13"/>
  <c r="G2636" i="13"/>
  <c r="G2637" i="13"/>
  <c r="G2638" i="13"/>
  <c r="G2639" i="13"/>
  <c r="G2640" i="13"/>
  <c r="G2641" i="13"/>
  <c r="G2642" i="13"/>
  <c r="G2643" i="13"/>
  <c r="G2644" i="13"/>
  <c r="G2645" i="13"/>
  <c r="G2646" i="13"/>
  <c r="G2647" i="13"/>
  <c r="G2648" i="13"/>
  <c r="G2649" i="13"/>
  <c r="G2650" i="13"/>
  <c r="G2651" i="13"/>
  <c r="G2652" i="13"/>
  <c r="G2653" i="13"/>
  <c r="G2654" i="13"/>
  <c r="G2655" i="13"/>
  <c r="G2656" i="13"/>
  <c r="G2657" i="13"/>
  <c r="G2658" i="13"/>
  <c r="G2659" i="13"/>
  <c r="G2660" i="13"/>
  <c r="G2661" i="13"/>
  <c r="G2662" i="13"/>
  <c r="G2663" i="13"/>
  <c r="G2664" i="13"/>
  <c r="G2665" i="13"/>
  <c r="G2666" i="13"/>
  <c r="G2667" i="13"/>
  <c r="G2668" i="13"/>
  <c r="G2669" i="13"/>
  <c r="G2670" i="13"/>
  <c r="G2671" i="13"/>
  <c r="G2672" i="13"/>
  <c r="G2673" i="13"/>
  <c r="G2674" i="13"/>
  <c r="G2675" i="13"/>
  <c r="G2676" i="13"/>
  <c r="G2677" i="13"/>
  <c r="G2678" i="13"/>
  <c r="G2679" i="13"/>
  <c r="G2680" i="13"/>
  <c r="G2681" i="13"/>
  <c r="G2682" i="13"/>
  <c r="G2683" i="13"/>
  <c r="G2684" i="13"/>
  <c r="G2685" i="13"/>
  <c r="G2686" i="13"/>
  <c r="G2687" i="13"/>
  <c r="G2688" i="13"/>
  <c r="G2689" i="13"/>
  <c r="G2690" i="13"/>
  <c r="G2691" i="13"/>
  <c r="G2692" i="13"/>
  <c r="G2693" i="13"/>
  <c r="G2694" i="13"/>
  <c r="G2695" i="13"/>
  <c r="G2696" i="13"/>
  <c r="G2697" i="13"/>
  <c r="G2698" i="13"/>
  <c r="G2699" i="13"/>
  <c r="G2700" i="13"/>
  <c r="G2701" i="13"/>
  <c r="G2702" i="13"/>
  <c r="G2703" i="13"/>
  <c r="G2704" i="13"/>
  <c r="G2705" i="13"/>
  <c r="G2706" i="13"/>
  <c r="G2707" i="13"/>
  <c r="G2708" i="13"/>
  <c r="G2709" i="13"/>
  <c r="G2710" i="13"/>
  <c r="G2711" i="13"/>
  <c r="G2712" i="13"/>
  <c r="G2713" i="13"/>
  <c r="G2714" i="13"/>
  <c r="G2715" i="13"/>
  <c r="G2716" i="13"/>
  <c r="G2717" i="13"/>
  <c r="G2718" i="13"/>
  <c r="G2719" i="13"/>
  <c r="G2720" i="13"/>
  <c r="G2721" i="13"/>
  <c r="G2722" i="13"/>
  <c r="G2723" i="13"/>
  <c r="G2724" i="13"/>
  <c r="G2725" i="13"/>
  <c r="G2726" i="13"/>
  <c r="G2727" i="13"/>
  <c r="G2728" i="13"/>
  <c r="G2729" i="13"/>
  <c r="G2730" i="13"/>
  <c r="G2731" i="13"/>
  <c r="G2732" i="13"/>
  <c r="G2733" i="13"/>
  <c r="G2734" i="13"/>
  <c r="G2735" i="13"/>
  <c r="G2736" i="13"/>
  <c r="G2737" i="13"/>
  <c r="G2738" i="13"/>
  <c r="G2739" i="13"/>
  <c r="G2740" i="13"/>
  <c r="G2741" i="13"/>
  <c r="G2742" i="13"/>
  <c r="G2743" i="13"/>
  <c r="G2744" i="13"/>
  <c r="G2745" i="13"/>
  <c r="G2746" i="13"/>
  <c r="G2747" i="13"/>
  <c r="G2748" i="13"/>
  <c r="G2749" i="13"/>
  <c r="G2750" i="13"/>
  <c r="G2751" i="13"/>
  <c r="G2752" i="13"/>
  <c r="G2753" i="13"/>
  <c r="G2754" i="13"/>
  <c r="G2755" i="13"/>
  <c r="G2756" i="13"/>
  <c r="G2757" i="13"/>
  <c r="G2758" i="13"/>
  <c r="G2759" i="13"/>
  <c r="G2760" i="13"/>
  <c r="G2761" i="13"/>
  <c r="G2762" i="13"/>
  <c r="G2763" i="13"/>
  <c r="G2764" i="13"/>
  <c r="G2765" i="13"/>
  <c r="G2766" i="13"/>
  <c r="G2767" i="13"/>
  <c r="G2768" i="13"/>
  <c r="G2769" i="13"/>
  <c r="G2770" i="13"/>
  <c r="G2771" i="13"/>
  <c r="G2772" i="13"/>
  <c r="G2773" i="13"/>
  <c r="G2774" i="13"/>
  <c r="G2775" i="13"/>
  <c r="G2776" i="13"/>
  <c r="G2777" i="13"/>
  <c r="G2778" i="13"/>
  <c r="G2779" i="13"/>
  <c r="G2780" i="13"/>
  <c r="G2781" i="13"/>
  <c r="G2782" i="13"/>
  <c r="G2783" i="13"/>
  <c r="G2784" i="13"/>
  <c r="G2785" i="13"/>
  <c r="G2786" i="13"/>
  <c r="G2787" i="13"/>
  <c r="G2788" i="13"/>
  <c r="G2789" i="13"/>
  <c r="G2790" i="13"/>
  <c r="G2791" i="13"/>
  <c r="G2792" i="13"/>
  <c r="G2793" i="13"/>
  <c r="G2794" i="13"/>
  <c r="G2795" i="13"/>
  <c r="G2796" i="13"/>
  <c r="G2797" i="13"/>
  <c r="G2798" i="13"/>
  <c r="G2799" i="13"/>
  <c r="G2800" i="13"/>
  <c r="G2801" i="13"/>
  <c r="G2802" i="13"/>
  <c r="G2803" i="13"/>
  <c r="G2804" i="13"/>
  <c r="G2805" i="13"/>
  <c r="G2806" i="13"/>
  <c r="G2807" i="13"/>
  <c r="G2808" i="13"/>
  <c r="G2809" i="13"/>
  <c r="G2810" i="13"/>
  <c r="G2811" i="13"/>
  <c r="G2812" i="13"/>
  <c r="G2813" i="13"/>
  <c r="G2814" i="13"/>
  <c r="G2815" i="13"/>
  <c r="G2816" i="13"/>
  <c r="G2817" i="13"/>
  <c r="G2818" i="13"/>
  <c r="G2819" i="13"/>
  <c r="G2820" i="13"/>
  <c r="G2821" i="13"/>
  <c r="G2822" i="13"/>
  <c r="G2823" i="13"/>
  <c r="G2824" i="13"/>
  <c r="G2825" i="13"/>
  <c r="G2826" i="13"/>
  <c r="G2827" i="13"/>
  <c r="G2828" i="13"/>
  <c r="G2829" i="13"/>
  <c r="G2830" i="13"/>
  <c r="G2831" i="13"/>
  <c r="G2832" i="13"/>
  <c r="G2833" i="13"/>
  <c r="G2834" i="13"/>
  <c r="G2835" i="13"/>
  <c r="G2836" i="13"/>
  <c r="G2837" i="13"/>
  <c r="G2838" i="13"/>
  <c r="G2839" i="13"/>
  <c r="G2840" i="13"/>
  <c r="G2841" i="13"/>
  <c r="G2842" i="13"/>
  <c r="G2843" i="13"/>
  <c r="G2844" i="13"/>
  <c r="G2845" i="13"/>
  <c r="G2846" i="13"/>
  <c r="G2847" i="13"/>
  <c r="G2848" i="13"/>
  <c r="G2849" i="13"/>
  <c r="G2850" i="13"/>
  <c r="G2851" i="13"/>
  <c r="G2852" i="13"/>
  <c r="G2853" i="13"/>
  <c r="G2854" i="13"/>
  <c r="G2855" i="13"/>
  <c r="G2856" i="13"/>
  <c r="G2857" i="13"/>
  <c r="G2858" i="13"/>
  <c r="G2859" i="13"/>
  <c r="G2860" i="13"/>
  <c r="G2861" i="13"/>
  <c r="G2862" i="13"/>
  <c r="G2863" i="13"/>
  <c r="G2864" i="13"/>
  <c r="G2865" i="13"/>
  <c r="G2866" i="13"/>
  <c r="G2867" i="13"/>
  <c r="G2868" i="13"/>
  <c r="G2869" i="13"/>
  <c r="G2870" i="13"/>
  <c r="G2871" i="13"/>
  <c r="G2872" i="13"/>
  <c r="G2873" i="13"/>
  <c r="G2874" i="13"/>
  <c r="G2875" i="13"/>
  <c r="G2876" i="13"/>
  <c r="G2877" i="13"/>
  <c r="G2878" i="13"/>
  <c r="G2879" i="13"/>
  <c r="G2880" i="13"/>
  <c r="G2881" i="13"/>
  <c r="G2882" i="13"/>
  <c r="G2883" i="13"/>
  <c r="G2884" i="13"/>
  <c r="G2885" i="13"/>
  <c r="G2886" i="13"/>
  <c r="G2887" i="13"/>
  <c r="G2888" i="13"/>
  <c r="G2889" i="13"/>
  <c r="G2890" i="13"/>
  <c r="G2891" i="13"/>
  <c r="G2892" i="13"/>
  <c r="G2893" i="13"/>
  <c r="G2894" i="13"/>
  <c r="G2895" i="13"/>
  <c r="G2896" i="13"/>
  <c r="G2897" i="13"/>
  <c r="G2898" i="13"/>
  <c r="G2899" i="13"/>
  <c r="G2900" i="13"/>
  <c r="G2901" i="13"/>
  <c r="G2902" i="13"/>
  <c r="G2903" i="13"/>
  <c r="G2904" i="13"/>
  <c r="G2905" i="13"/>
  <c r="G2906" i="13"/>
  <c r="G2907" i="13"/>
  <c r="G2908" i="13"/>
  <c r="G2909" i="13"/>
  <c r="G2910" i="13"/>
  <c r="G2911" i="13"/>
  <c r="G2912" i="13"/>
  <c r="G2913" i="13"/>
  <c r="G2914" i="13"/>
  <c r="G2915" i="13"/>
  <c r="G2916" i="13"/>
  <c r="G2917" i="13"/>
  <c r="G2918" i="13"/>
  <c r="G2919" i="13"/>
  <c r="G2920" i="13"/>
  <c r="G2921" i="13"/>
  <c r="G2922" i="13"/>
  <c r="G2923" i="13"/>
  <c r="G2924" i="13"/>
  <c r="G2925" i="13"/>
  <c r="G2926" i="13"/>
  <c r="G2927" i="13"/>
  <c r="G2928" i="13"/>
  <c r="G2929" i="13"/>
  <c r="G2930" i="13"/>
  <c r="G2931" i="13"/>
  <c r="G2932" i="13"/>
  <c r="G2933" i="13"/>
  <c r="G2934" i="13"/>
  <c r="G2935" i="13"/>
  <c r="G2936" i="13"/>
  <c r="G2937" i="13"/>
  <c r="G2938" i="13"/>
  <c r="G2939" i="13"/>
  <c r="G2940" i="13"/>
  <c r="G2941" i="13"/>
  <c r="G2942" i="13"/>
  <c r="G2943" i="13"/>
  <c r="G2944" i="13"/>
  <c r="G2945" i="13"/>
  <c r="G2946" i="13"/>
  <c r="G2947" i="13"/>
  <c r="G2948" i="13"/>
  <c r="G2949" i="13"/>
  <c r="G2950" i="13"/>
  <c r="G2951" i="13"/>
  <c r="G2952" i="13"/>
  <c r="G2953" i="13"/>
  <c r="G2954" i="13"/>
  <c r="G2955" i="13"/>
  <c r="G2956" i="13"/>
  <c r="G2957" i="13"/>
  <c r="G2958" i="13"/>
  <c r="G2959" i="13"/>
  <c r="G2960" i="13"/>
  <c r="G2961" i="13"/>
  <c r="G2962" i="13"/>
  <c r="G2963" i="13"/>
  <c r="G2964" i="13"/>
  <c r="G2965" i="13"/>
  <c r="G2966" i="13"/>
  <c r="G2967" i="13"/>
  <c r="G2968" i="13"/>
  <c r="G2969" i="13"/>
  <c r="G2970" i="13"/>
  <c r="G2971" i="13"/>
  <c r="G2972" i="13"/>
  <c r="G2973" i="13"/>
  <c r="G2974" i="13"/>
  <c r="G2975" i="13"/>
  <c r="G2976" i="13"/>
  <c r="G2977" i="13"/>
  <c r="G2978" i="13"/>
  <c r="G2979" i="13"/>
  <c r="G2980" i="13"/>
  <c r="G2981" i="13"/>
  <c r="G2982" i="13"/>
  <c r="G2983" i="13"/>
  <c r="G2984" i="13"/>
  <c r="G2985" i="13"/>
  <c r="G2986" i="13"/>
  <c r="G2987" i="13"/>
  <c r="G2988" i="13"/>
  <c r="G2989" i="13"/>
  <c r="G2990" i="13"/>
  <c r="G2991" i="13"/>
  <c r="G2992" i="13"/>
  <c r="G2993" i="13"/>
  <c r="G2994" i="13"/>
  <c r="G2995" i="13"/>
  <c r="G2996" i="13"/>
  <c r="G2997" i="13"/>
  <c r="G2998" i="13"/>
  <c r="G2999" i="13"/>
  <c r="G3000" i="13"/>
  <c r="G3001" i="13"/>
  <c r="G3002" i="13"/>
  <c r="G3003" i="13"/>
  <c r="G3004" i="13"/>
  <c r="G3005" i="13"/>
  <c r="G3006" i="13"/>
  <c r="G3007" i="13"/>
  <c r="G3008" i="13"/>
  <c r="G3009" i="13"/>
  <c r="G3010" i="13"/>
  <c r="G3011" i="13"/>
  <c r="G3012" i="13"/>
  <c r="G3013" i="13"/>
  <c r="G3014" i="13"/>
  <c r="G3015" i="13"/>
  <c r="G3016" i="13"/>
  <c r="G3017" i="13"/>
  <c r="G3018" i="13"/>
  <c r="G3019" i="13"/>
  <c r="G3020" i="13"/>
  <c r="G3021" i="13"/>
  <c r="G3022" i="13"/>
  <c r="G3023" i="13"/>
  <c r="G3024" i="13"/>
  <c r="G3025" i="13"/>
  <c r="G3026" i="13"/>
  <c r="G3027" i="13"/>
  <c r="G3028" i="13"/>
  <c r="G3029" i="13"/>
  <c r="G3030" i="13"/>
  <c r="G3031" i="13"/>
  <c r="G3032" i="13"/>
  <c r="G3033" i="13"/>
  <c r="G3034" i="13"/>
  <c r="G3035" i="13"/>
  <c r="G3036" i="13"/>
  <c r="G3037" i="13"/>
  <c r="G3038" i="13"/>
  <c r="G3039" i="13"/>
  <c r="G3040" i="13"/>
  <c r="G3041" i="13"/>
  <c r="G3042" i="13"/>
  <c r="G3043" i="13"/>
  <c r="G3044" i="13"/>
  <c r="G3045" i="13"/>
  <c r="G3046" i="13"/>
  <c r="G3047" i="13"/>
  <c r="G3048" i="13"/>
  <c r="G3049" i="13"/>
  <c r="G3050" i="13"/>
  <c r="G3051" i="13"/>
  <c r="G3052" i="13"/>
  <c r="G3053" i="13"/>
  <c r="G3054" i="13"/>
  <c r="G3055" i="13"/>
  <c r="G3056" i="13"/>
  <c r="G3057" i="13"/>
  <c r="G3058" i="13"/>
  <c r="G3059" i="13"/>
  <c r="G3060" i="13"/>
  <c r="G3061" i="13"/>
  <c r="G3062" i="13"/>
  <c r="G3063" i="13"/>
  <c r="G3064" i="13"/>
  <c r="G3065" i="13"/>
  <c r="G3066" i="13"/>
  <c r="G3067" i="13"/>
  <c r="G3068" i="13"/>
  <c r="G3069" i="13"/>
  <c r="G3070" i="13"/>
  <c r="G3071" i="13"/>
  <c r="G3072" i="13"/>
  <c r="G3073" i="13"/>
  <c r="G3074" i="13"/>
  <c r="G3075" i="13"/>
  <c r="G3076" i="13"/>
  <c r="G3077" i="13"/>
  <c r="G3078" i="13"/>
  <c r="G3079" i="13"/>
  <c r="G3080" i="13"/>
  <c r="G3081" i="13"/>
  <c r="G3082" i="13"/>
  <c r="G3083" i="13"/>
  <c r="G3084" i="13"/>
  <c r="G3085" i="13"/>
  <c r="G3086" i="13"/>
  <c r="G3087" i="13"/>
  <c r="G3088" i="13"/>
  <c r="G3089" i="13"/>
  <c r="G3090" i="13"/>
  <c r="G3091" i="13"/>
  <c r="G3092" i="13"/>
  <c r="G3093" i="13"/>
  <c r="G3094" i="13"/>
  <c r="G3095" i="13"/>
  <c r="G3096" i="13"/>
  <c r="G3097" i="13"/>
  <c r="G3098" i="13"/>
  <c r="G3099" i="13"/>
  <c r="G3100" i="13"/>
  <c r="G3101" i="13"/>
  <c r="G3102" i="13"/>
  <c r="G3103" i="13"/>
  <c r="G3104" i="13"/>
  <c r="G3105" i="13"/>
  <c r="G3106" i="13"/>
  <c r="G3107" i="13"/>
  <c r="G3108" i="13"/>
  <c r="G3109" i="13"/>
  <c r="G3110" i="13"/>
  <c r="G3111" i="13"/>
  <c r="G3112" i="13"/>
  <c r="G3113" i="13"/>
  <c r="G3114" i="13"/>
  <c r="G3115" i="13"/>
  <c r="G3116" i="13"/>
  <c r="G3117" i="13"/>
  <c r="G3118" i="13"/>
  <c r="G3119" i="13"/>
  <c r="G3120" i="13"/>
  <c r="G3121" i="13"/>
  <c r="G3122" i="13"/>
  <c r="G3123" i="13"/>
  <c r="G3124" i="13"/>
  <c r="G3125" i="13"/>
  <c r="G3126" i="13"/>
  <c r="G3127" i="13"/>
  <c r="G3128" i="13"/>
  <c r="G3129" i="13"/>
  <c r="G3130" i="13"/>
  <c r="G3131" i="13"/>
  <c r="G3132" i="13"/>
  <c r="G3133" i="13"/>
  <c r="G3134" i="13"/>
  <c r="G3135" i="13"/>
  <c r="G3136" i="13"/>
  <c r="G3137" i="13"/>
  <c r="G3138" i="13"/>
  <c r="G3139" i="13"/>
  <c r="G3140" i="13"/>
  <c r="G3141" i="13"/>
  <c r="G3142" i="13"/>
  <c r="G3143" i="13"/>
  <c r="G3144" i="13"/>
  <c r="G3145" i="13"/>
  <c r="G3146" i="13"/>
  <c r="G3147" i="13"/>
  <c r="G3148" i="13"/>
  <c r="G3149" i="13"/>
  <c r="G3150" i="13"/>
  <c r="G3151" i="13"/>
  <c r="G3152" i="13"/>
  <c r="G3153" i="13"/>
  <c r="G3154" i="13"/>
  <c r="G3155" i="13"/>
  <c r="G3156" i="13"/>
  <c r="G3157" i="13"/>
  <c r="G3158" i="13"/>
  <c r="G3159" i="13"/>
  <c r="G3160" i="13"/>
  <c r="G3161" i="13"/>
  <c r="G3162" i="13"/>
  <c r="G3163" i="13"/>
  <c r="G3164" i="13"/>
  <c r="G3165" i="13"/>
  <c r="G3166" i="13"/>
  <c r="G3167" i="13"/>
  <c r="G3168" i="13"/>
  <c r="G3169" i="13"/>
  <c r="G3170" i="13"/>
  <c r="G3171" i="13"/>
  <c r="G3172" i="13"/>
  <c r="G3173" i="13"/>
  <c r="G3174" i="13"/>
  <c r="G3175" i="13"/>
  <c r="G3176" i="13"/>
  <c r="G3177" i="13"/>
  <c r="G3178" i="13"/>
  <c r="G3179" i="13"/>
  <c r="G3180" i="13"/>
  <c r="G3181" i="13"/>
  <c r="G3182" i="13"/>
  <c r="G3183" i="13"/>
  <c r="G3184" i="13"/>
  <c r="G3185" i="13"/>
  <c r="G3186" i="13"/>
  <c r="G3187" i="13"/>
  <c r="G3188" i="13"/>
  <c r="G3189" i="13"/>
  <c r="G3190" i="13"/>
  <c r="G3191" i="13"/>
  <c r="G3192" i="13"/>
  <c r="G3193" i="13"/>
  <c r="G3194" i="13"/>
  <c r="G3195" i="13"/>
  <c r="G3196" i="13"/>
  <c r="G3197" i="13"/>
  <c r="G3198" i="13"/>
  <c r="G3199" i="13"/>
  <c r="G3200" i="13"/>
  <c r="G3201" i="13"/>
  <c r="G3202" i="13"/>
  <c r="G3203" i="13"/>
  <c r="G3204" i="13"/>
  <c r="G3205" i="13"/>
  <c r="G3206" i="13"/>
  <c r="G3207" i="13"/>
  <c r="G3208" i="13"/>
  <c r="G3209" i="13"/>
  <c r="G3210" i="13"/>
  <c r="G3211" i="13"/>
  <c r="G3212" i="13"/>
  <c r="G3213" i="13"/>
  <c r="G3214" i="13"/>
  <c r="G3215" i="13"/>
  <c r="G3216" i="13"/>
  <c r="G3217" i="13"/>
  <c r="G3218" i="13"/>
  <c r="G3219" i="13"/>
  <c r="G3220" i="13"/>
  <c r="G3221" i="13"/>
  <c r="G3222" i="13"/>
  <c r="G3223" i="13"/>
  <c r="G3224" i="13"/>
  <c r="G3225" i="13"/>
  <c r="G3226" i="13"/>
  <c r="G3227" i="13"/>
  <c r="G3228" i="13"/>
  <c r="G3229" i="13"/>
  <c r="G3230" i="13"/>
  <c r="G3231" i="13"/>
  <c r="G3232" i="13"/>
  <c r="G3233" i="13"/>
  <c r="G3234" i="13"/>
  <c r="G3235" i="13"/>
  <c r="G3236" i="13"/>
  <c r="G3237" i="13"/>
  <c r="G3238" i="13"/>
  <c r="G3239" i="13"/>
  <c r="G3240" i="13"/>
  <c r="G3241" i="13"/>
  <c r="G3242" i="13"/>
  <c r="G3243" i="13"/>
  <c r="G3244" i="13"/>
  <c r="G3245" i="13"/>
  <c r="G3246" i="13"/>
  <c r="G3247" i="13"/>
  <c r="G3248" i="13"/>
  <c r="G3249" i="13"/>
  <c r="G3250" i="13"/>
  <c r="G3251" i="13"/>
  <c r="G3252" i="13"/>
  <c r="G3253" i="13"/>
  <c r="G3254" i="13"/>
  <c r="G3255" i="13"/>
  <c r="G3256" i="13"/>
  <c r="G3257" i="13"/>
  <c r="G3258" i="13"/>
  <c r="G3259" i="13"/>
  <c r="G3260" i="13"/>
  <c r="G3261" i="13"/>
  <c r="G3262" i="13"/>
  <c r="G3263" i="13"/>
  <c r="G3264" i="13"/>
  <c r="G3265" i="13"/>
  <c r="G3266" i="13"/>
  <c r="G3267" i="13"/>
  <c r="G3268" i="13"/>
  <c r="G3269" i="13"/>
  <c r="G3270" i="13"/>
  <c r="G3271" i="13"/>
  <c r="G3272" i="13"/>
  <c r="G3273" i="13"/>
  <c r="G3274" i="13"/>
  <c r="G3275" i="13"/>
  <c r="G3276" i="13"/>
  <c r="G3277" i="13"/>
  <c r="G3278" i="13"/>
  <c r="G3279" i="13"/>
  <c r="G3280" i="13"/>
  <c r="G3281" i="13"/>
  <c r="G3282" i="13"/>
  <c r="G3283" i="13"/>
  <c r="G3284" i="13"/>
  <c r="G3285" i="13"/>
  <c r="G3286" i="13"/>
  <c r="G3287" i="13"/>
  <c r="G3288" i="13"/>
  <c r="G3289" i="13"/>
  <c r="G3290" i="13"/>
  <c r="G3291" i="13"/>
  <c r="G3292" i="13"/>
  <c r="G3293" i="13"/>
  <c r="G3294" i="13"/>
  <c r="G3295" i="13"/>
  <c r="G3296" i="13"/>
  <c r="G3297" i="13"/>
  <c r="G3298" i="13"/>
  <c r="G3299" i="13"/>
  <c r="G3300" i="13"/>
  <c r="G3301" i="13"/>
  <c r="G3302" i="13"/>
  <c r="G3303" i="13"/>
  <c r="G3304" i="13"/>
  <c r="G3305" i="13"/>
  <c r="G3306" i="13"/>
  <c r="G3307" i="13"/>
  <c r="G3308" i="13"/>
  <c r="G3309" i="13"/>
  <c r="G3310" i="13"/>
  <c r="G3311" i="13"/>
  <c r="G3312" i="13"/>
  <c r="G3313" i="13"/>
  <c r="G3314" i="13"/>
  <c r="G3315" i="13"/>
  <c r="G3316" i="13"/>
  <c r="G3317" i="13"/>
  <c r="G3318" i="13"/>
  <c r="G3319" i="13"/>
  <c r="G3320" i="13"/>
  <c r="G3321" i="13"/>
  <c r="G3322" i="13"/>
  <c r="G3323" i="13"/>
  <c r="G3324" i="13"/>
  <c r="G3325" i="13"/>
  <c r="G3326" i="13"/>
  <c r="G3327" i="13"/>
  <c r="G3328" i="13"/>
  <c r="G3329" i="13"/>
  <c r="G3330" i="13"/>
  <c r="G3331" i="13"/>
  <c r="G3332" i="13"/>
  <c r="G3333" i="13"/>
  <c r="G3334" i="13"/>
  <c r="G3335" i="13"/>
  <c r="G3336" i="13"/>
  <c r="G3337" i="13"/>
  <c r="G3338" i="13"/>
  <c r="G3339" i="13"/>
  <c r="G3340" i="13"/>
  <c r="G3341" i="13"/>
  <c r="G3342" i="13"/>
  <c r="G3343" i="13"/>
  <c r="G3344" i="13"/>
  <c r="G3345" i="13"/>
  <c r="G3346" i="13"/>
  <c r="G3347" i="13"/>
  <c r="G3348" i="13"/>
  <c r="G3349" i="13"/>
  <c r="G3350" i="13"/>
  <c r="G3351" i="13"/>
  <c r="G3352" i="13"/>
  <c r="G3353" i="13"/>
  <c r="G3354" i="13"/>
  <c r="G3355" i="13"/>
  <c r="G3356" i="13"/>
  <c r="G3357" i="13"/>
  <c r="G3358" i="13"/>
  <c r="G3359" i="13"/>
  <c r="G3360" i="13"/>
  <c r="G3361" i="13"/>
  <c r="G3362" i="13"/>
  <c r="G3363" i="13"/>
  <c r="G3364" i="13"/>
  <c r="G3365" i="13"/>
  <c r="G3366" i="13"/>
  <c r="G3367" i="13"/>
  <c r="G3368" i="13"/>
  <c r="G3369" i="13"/>
  <c r="G3370" i="13"/>
  <c r="G3371" i="13"/>
  <c r="G3372" i="13"/>
  <c r="G3373" i="13"/>
  <c r="G3374" i="13"/>
  <c r="G3375" i="13"/>
  <c r="G3376" i="13"/>
  <c r="G3377" i="13"/>
  <c r="G3378" i="13"/>
  <c r="G3379" i="13"/>
  <c r="G3380" i="13"/>
  <c r="G3381" i="13"/>
  <c r="G3382" i="13"/>
  <c r="G3383" i="13"/>
  <c r="G3384" i="13"/>
  <c r="G3385" i="13"/>
  <c r="G3386" i="13"/>
  <c r="G3387" i="13"/>
  <c r="G3388" i="13"/>
  <c r="G3389" i="13"/>
  <c r="G3390" i="13"/>
  <c r="G3391" i="13"/>
  <c r="G3392" i="13"/>
  <c r="G3393" i="13"/>
  <c r="G3394" i="13"/>
  <c r="G3395" i="13"/>
  <c r="G3396" i="13"/>
  <c r="G3397" i="13"/>
  <c r="G3398" i="13"/>
  <c r="G3399" i="13"/>
  <c r="G3400" i="13"/>
  <c r="G3401" i="13"/>
  <c r="G3402" i="13"/>
  <c r="G3403" i="13"/>
  <c r="G3404" i="13"/>
  <c r="G3405" i="13"/>
  <c r="G3406" i="13"/>
  <c r="G3407" i="13"/>
  <c r="G3408" i="13"/>
  <c r="G3409" i="13"/>
  <c r="G3410" i="13"/>
  <c r="G3411" i="13"/>
  <c r="G3412" i="13"/>
  <c r="G3413" i="13"/>
  <c r="G3414" i="13"/>
  <c r="G3415" i="13"/>
  <c r="G3416" i="13"/>
  <c r="G3417" i="13"/>
  <c r="G3418" i="13"/>
  <c r="G3419" i="13"/>
  <c r="G3420" i="13"/>
  <c r="G3421" i="13"/>
  <c r="G3422" i="13"/>
  <c r="G3423" i="13"/>
  <c r="G3424" i="13"/>
  <c r="G3425" i="13"/>
  <c r="G3426" i="13"/>
  <c r="G3427" i="13"/>
  <c r="G3428" i="13"/>
  <c r="G3429" i="13"/>
  <c r="G3430" i="13"/>
  <c r="G3431" i="13"/>
  <c r="G3432" i="13"/>
  <c r="G3433" i="13"/>
  <c r="G3434" i="13"/>
  <c r="G3435" i="13"/>
  <c r="G3436" i="13"/>
  <c r="G3437" i="13"/>
  <c r="G3438" i="13"/>
  <c r="G3439" i="13"/>
  <c r="G3440" i="13"/>
  <c r="G3441" i="13"/>
  <c r="G3442" i="13"/>
  <c r="G3443" i="13"/>
  <c r="G3444" i="13"/>
  <c r="G3445" i="13"/>
  <c r="G3446" i="13"/>
  <c r="G3447" i="13"/>
  <c r="G3448" i="13"/>
  <c r="G3449" i="13"/>
  <c r="G3450" i="13"/>
  <c r="G3451" i="13"/>
  <c r="G3452" i="13"/>
  <c r="G3453" i="13"/>
  <c r="G3454" i="13"/>
  <c r="G3455" i="13"/>
  <c r="G3456" i="13"/>
  <c r="G3457" i="13"/>
  <c r="G3458" i="13"/>
  <c r="G3459" i="13"/>
  <c r="G3460" i="13"/>
  <c r="G3461" i="13"/>
  <c r="G3462" i="13"/>
  <c r="G3463" i="13"/>
  <c r="G3464" i="13"/>
  <c r="G3465" i="13"/>
  <c r="G3466" i="13"/>
  <c r="G3467" i="13"/>
  <c r="G3468" i="13"/>
  <c r="G3469" i="13"/>
  <c r="G3470" i="13"/>
  <c r="G3471" i="13"/>
  <c r="G3472" i="13"/>
  <c r="G3473" i="13"/>
  <c r="G3474" i="13"/>
  <c r="G3475" i="13"/>
  <c r="G3476" i="13"/>
  <c r="G3477" i="13"/>
  <c r="G3478" i="13"/>
  <c r="G3479" i="13"/>
  <c r="G3480" i="13"/>
  <c r="G3481" i="13"/>
  <c r="G3482" i="13"/>
  <c r="G3483" i="13"/>
  <c r="G3484" i="13"/>
  <c r="G3485" i="13"/>
  <c r="G3486" i="13"/>
  <c r="G3487" i="13"/>
  <c r="G3488" i="13"/>
  <c r="G3489" i="13"/>
  <c r="G3490" i="13"/>
  <c r="G3491" i="13"/>
  <c r="G3492" i="13"/>
  <c r="G3493" i="13"/>
  <c r="G3494" i="13"/>
  <c r="G3495" i="13"/>
  <c r="G3496" i="13"/>
  <c r="G3497" i="13"/>
  <c r="G3498" i="13"/>
  <c r="G3499" i="13"/>
  <c r="G3500" i="13"/>
  <c r="G3501" i="13"/>
  <c r="G3502" i="13"/>
  <c r="G3503" i="13"/>
  <c r="G3504" i="13"/>
  <c r="G3505" i="13"/>
  <c r="G3506" i="13"/>
  <c r="G3507" i="13"/>
  <c r="G3508" i="13"/>
  <c r="G3509" i="13"/>
  <c r="G3510" i="13"/>
  <c r="G3511" i="13"/>
  <c r="G3512" i="13"/>
  <c r="G3513" i="13"/>
  <c r="G3514" i="13"/>
  <c r="G3515" i="13"/>
  <c r="G3516" i="13"/>
  <c r="G3517" i="13"/>
  <c r="G3518" i="13"/>
  <c r="G3519" i="13"/>
  <c r="G3520" i="13"/>
  <c r="G3521" i="13"/>
  <c r="G3522" i="13"/>
  <c r="G3523" i="13"/>
  <c r="G3524" i="13"/>
  <c r="G3525" i="13"/>
  <c r="G3526" i="13"/>
  <c r="G3527" i="13"/>
  <c r="G3528" i="13"/>
  <c r="G3529" i="13"/>
  <c r="G3530" i="13"/>
  <c r="G3531" i="13"/>
  <c r="G3532" i="13"/>
  <c r="G3533" i="13"/>
  <c r="G3534" i="13"/>
  <c r="G3535" i="13"/>
  <c r="G3536" i="13"/>
  <c r="G3537" i="13"/>
  <c r="G3538" i="13"/>
  <c r="G3539" i="13"/>
  <c r="G3540" i="13"/>
  <c r="G3541" i="13"/>
  <c r="G3542" i="13"/>
  <c r="G3543" i="13"/>
  <c r="G3544" i="13"/>
  <c r="G3545" i="13"/>
  <c r="G3546" i="13"/>
  <c r="G3547" i="13"/>
  <c r="G3548" i="13"/>
  <c r="G3549" i="13"/>
  <c r="G3550" i="13"/>
  <c r="G3551" i="13"/>
  <c r="G3552" i="13"/>
  <c r="G3553" i="13"/>
  <c r="G3554" i="13"/>
  <c r="G3555" i="13"/>
  <c r="G3556" i="13"/>
  <c r="G3557" i="13"/>
  <c r="G3558" i="13"/>
  <c r="G3559" i="13"/>
  <c r="G3560" i="13"/>
  <c r="G3561" i="13"/>
  <c r="G3562" i="13"/>
  <c r="G3563" i="13"/>
  <c r="G3564" i="13"/>
  <c r="G3565" i="13"/>
  <c r="G3566" i="13"/>
  <c r="G3567" i="13"/>
  <c r="G3568" i="13"/>
  <c r="G3569" i="13"/>
  <c r="G3570" i="13"/>
  <c r="G3571" i="13"/>
  <c r="G3572" i="13"/>
  <c r="G3573" i="13"/>
  <c r="G3574" i="13"/>
  <c r="G3575" i="13"/>
  <c r="G3576" i="13"/>
  <c r="G3577" i="13"/>
  <c r="G3578" i="13"/>
  <c r="G3579" i="13"/>
  <c r="G3580" i="13"/>
  <c r="G3581" i="13"/>
  <c r="G3582" i="13"/>
  <c r="G3583" i="13"/>
  <c r="G3584" i="13"/>
  <c r="G3585" i="13"/>
  <c r="G3586" i="13"/>
  <c r="G3587" i="13"/>
  <c r="G3588" i="13"/>
  <c r="G3589" i="13"/>
  <c r="G3590" i="13"/>
  <c r="G3591" i="13"/>
  <c r="G3592" i="13"/>
  <c r="G3593" i="13"/>
  <c r="G3594" i="13"/>
  <c r="G3595" i="13"/>
  <c r="G3596" i="13"/>
  <c r="G3597" i="13"/>
  <c r="G3598" i="13"/>
  <c r="G3599" i="13"/>
  <c r="G3600" i="13"/>
  <c r="G3601" i="13"/>
  <c r="G3602" i="13"/>
  <c r="G3603" i="13"/>
  <c r="G3604" i="13"/>
  <c r="G3605" i="13"/>
  <c r="G3606" i="13"/>
  <c r="G3607" i="13"/>
  <c r="G3608" i="13"/>
  <c r="G3609" i="13"/>
  <c r="G3610" i="13"/>
  <c r="G3611" i="13"/>
  <c r="G3612" i="13"/>
  <c r="G3613" i="13"/>
  <c r="G3614" i="13"/>
  <c r="G3615" i="13"/>
  <c r="G3616" i="13"/>
  <c r="G3617" i="13"/>
  <c r="G3618" i="13"/>
  <c r="G3619" i="13"/>
  <c r="G3620" i="13"/>
  <c r="G3621" i="13"/>
  <c r="G3622" i="13"/>
  <c r="G3623" i="13"/>
  <c r="G3624" i="13"/>
  <c r="G3625" i="13"/>
  <c r="G3626" i="13"/>
  <c r="G3627" i="13"/>
  <c r="G3628" i="13"/>
  <c r="G3629" i="13"/>
  <c r="G3630" i="13"/>
  <c r="G3631" i="13"/>
  <c r="G3632" i="13"/>
  <c r="G3633" i="13"/>
  <c r="G3634" i="13"/>
  <c r="G3635" i="13"/>
  <c r="G3636" i="13"/>
  <c r="G3637" i="13"/>
  <c r="G3638" i="13"/>
  <c r="G3639" i="13"/>
  <c r="G3640" i="13"/>
  <c r="G3641" i="13"/>
  <c r="G3642" i="13"/>
  <c r="G3643" i="13"/>
  <c r="G3644" i="13"/>
  <c r="G3645" i="13"/>
  <c r="G3646" i="13"/>
  <c r="G3647" i="13"/>
  <c r="G3648" i="13"/>
  <c r="G3649" i="13"/>
  <c r="G3650" i="13"/>
  <c r="G3651" i="13"/>
  <c r="G3652" i="13"/>
  <c r="G3653" i="13"/>
  <c r="G3654" i="13"/>
  <c r="G3655" i="13"/>
  <c r="G3656" i="13"/>
  <c r="G3657" i="13"/>
  <c r="G3658" i="13"/>
  <c r="G3659" i="13"/>
  <c r="G3660" i="13"/>
  <c r="G3661" i="13"/>
  <c r="G3662" i="13"/>
  <c r="G3663" i="13"/>
  <c r="G3664" i="13"/>
  <c r="G3665" i="13"/>
  <c r="G3666" i="13"/>
  <c r="G3667" i="13"/>
  <c r="G3668" i="13"/>
  <c r="G3669" i="13"/>
  <c r="G3670" i="13"/>
  <c r="G3671" i="13"/>
  <c r="G3672" i="13"/>
  <c r="G3673" i="13"/>
  <c r="G3674" i="13"/>
  <c r="G3675" i="13"/>
  <c r="G3676" i="13"/>
  <c r="G3677" i="13"/>
  <c r="G3678" i="13"/>
  <c r="G3679" i="13"/>
  <c r="G3680" i="13"/>
  <c r="G3681" i="13"/>
  <c r="G3682" i="13"/>
  <c r="G3683" i="13"/>
  <c r="G3684" i="13"/>
  <c r="G3685" i="13"/>
  <c r="G3686" i="13"/>
  <c r="G3687" i="13"/>
  <c r="G3688" i="13"/>
  <c r="G3689" i="13"/>
  <c r="G3690" i="13"/>
  <c r="G3691" i="13"/>
  <c r="G3692" i="13"/>
  <c r="G3693" i="13"/>
  <c r="G3694" i="13"/>
  <c r="G3695" i="13"/>
  <c r="G3696" i="13"/>
  <c r="G3697" i="13"/>
  <c r="G3698" i="13"/>
  <c r="G3699" i="13"/>
  <c r="G3700" i="13"/>
  <c r="G3701" i="13"/>
  <c r="G3702" i="13"/>
  <c r="G3703" i="13"/>
  <c r="G3704" i="13"/>
  <c r="G3705" i="13"/>
  <c r="G3706" i="13"/>
  <c r="G3707" i="13"/>
  <c r="G3708" i="13"/>
  <c r="G3709" i="13"/>
  <c r="G3710" i="13"/>
  <c r="G3711" i="13"/>
  <c r="G3712" i="13"/>
  <c r="G3713" i="13"/>
  <c r="G3714" i="13"/>
  <c r="G3715" i="13"/>
  <c r="G3716" i="13"/>
  <c r="G3717" i="13"/>
  <c r="G3718" i="13"/>
  <c r="G3719" i="13"/>
  <c r="G3720" i="13"/>
  <c r="G3721" i="13"/>
  <c r="G3722" i="13"/>
  <c r="G3723" i="13"/>
  <c r="G3724" i="13"/>
  <c r="G3725" i="13"/>
  <c r="G3726" i="13"/>
  <c r="G3727" i="13"/>
  <c r="G3728" i="13"/>
  <c r="G3729" i="13"/>
  <c r="G3730" i="13"/>
  <c r="G3731" i="13"/>
  <c r="G3732" i="13"/>
  <c r="G3733" i="13"/>
  <c r="G3734" i="13"/>
  <c r="G3735" i="13"/>
  <c r="G3736" i="13"/>
  <c r="G3737" i="13"/>
  <c r="G3738" i="13"/>
  <c r="G3739" i="13"/>
  <c r="G3740" i="13"/>
  <c r="G3741" i="13"/>
  <c r="G3742" i="13"/>
  <c r="G3743" i="13"/>
  <c r="G3744" i="13"/>
  <c r="G3745" i="13"/>
  <c r="G3746" i="13"/>
  <c r="G3747" i="13"/>
  <c r="G3748" i="13"/>
  <c r="G3749" i="13"/>
  <c r="G3750" i="13"/>
  <c r="G3751" i="13"/>
  <c r="G3752" i="13"/>
  <c r="G3753" i="13"/>
  <c r="G3754" i="13"/>
  <c r="G3755" i="13"/>
  <c r="G3756" i="13"/>
  <c r="G3757" i="13"/>
  <c r="G3758" i="13"/>
  <c r="G3759" i="13"/>
  <c r="G3760" i="13"/>
  <c r="G3761" i="13"/>
  <c r="G3762" i="13"/>
  <c r="G3763" i="13"/>
  <c r="G3764" i="13"/>
  <c r="G3765" i="13"/>
  <c r="G3766" i="13"/>
  <c r="G3767" i="13"/>
  <c r="G3768" i="13"/>
  <c r="G3769" i="13"/>
  <c r="G3770" i="13"/>
  <c r="G3771" i="13"/>
  <c r="G3772" i="13"/>
  <c r="G3773" i="13"/>
  <c r="G3774" i="13"/>
  <c r="G3775" i="13"/>
  <c r="G3776" i="13"/>
  <c r="G3777" i="13"/>
  <c r="G3778" i="13"/>
  <c r="G3779" i="13"/>
  <c r="G3780" i="13"/>
  <c r="G3781" i="13"/>
  <c r="G3782" i="13"/>
  <c r="G3783" i="13"/>
  <c r="G3784" i="13"/>
  <c r="G3785" i="13"/>
  <c r="G3786" i="13"/>
  <c r="G3787" i="13"/>
  <c r="G3788" i="13"/>
  <c r="G3789" i="13"/>
  <c r="G3790" i="13"/>
  <c r="G3791" i="13"/>
  <c r="G3792" i="13"/>
  <c r="G3793" i="13"/>
  <c r="G3794" i="13"/>
  <c r="G3795" i="13"/>
  <c r="G3796" i="13"/>
  <c r="G3797" i="13"/>
  <c r="G3798" i="13"/>
  <c r="G3799" i="13"/>
  <c r="G3800" i="13"/>
  <c r="G3801" i="13"/>
  <c r="G3802" i="13"/>
  <c r="G3803" i="13"/>
  <c r="G3804" i="13"/>
  <c r="G3805" i="13"/>
  <c r="G3806" i="13"/>
  <c r="G3807" i="13"/>
  <c r="G3808" i="13"/>
  <c r="G3809" i="13"/>
  <c r="G3810" i="13"/>
  <c r="G3811" i="13"/>
  <c r="G3812" i="13"/>
  <c r="G3813" i="13"/>
  <c r="G3814" i="13"/>
  <c r="G3815" i="13"/>
  <c r="G3816" i="13"/>
  <c r="G3817" i="13"/>
  <c r="G3818" i="13"/>
  <c r="G3819" i="13"/>
  <c r="G3820" i="13"/>
  <c r="G3821" i="13"/>
  <c r="G3822" i="13"/>
  <c r="G3823" i="13"/>
  <c r="G3824" i="13"/>
  <c r="G3825" i="13"/>
  <c r="G3826" i="13"/>
  <c r="G3827" i="13"/>
  <c r="G3828" i="13"/>
  <c r="G3829" i="13"/>
  <c r="G3830" i="13"/>
  <c r="G3831" i="13"/>
  <c r="G3832" i="13"/>
  <c r="G3833" i="13"/>
  <c r="G3834" i="13"/>
  <c r="G3835" i="13"/>
  <c r="G3836" i="13"/>
  <c r="G3837" i="13"/>
  <c r="G3838" i="13"/>
  <c r="G3839" i="13"/>
  <c r="G3840" i="13"/>
  <c r="G3841" i="13"/>
  <c r="G3842" i="13"/>
  <c r="G3843" i="13"/>
  <c r="G3844" i="13"/>
  <c r="G3845" i="13"/>
  <c r="G3846" i="13"/>
  <c r="G3847" i="13"/>
  <c r="G3848" i="13"/>
  <c r="G3849" i="13"/>
  <c r="G3850" i="13"/>
  <c r="G3851" i="13"/>
  <c r="G3852" i="13"/>
  <c r="G3853" i="13"/>
  <c r="G3854" i="13"/>
  <c r="G3855" i="13"/>
  <c r="G3856" i="13"/>
  <c r="G3857" i="13"/>
  <c r="G3858" i="13"/>
  <c r="G3859" i="13"/>
  <c r="G3860" i="13"/>
  <c r="G3861" i="13"/>
  <c r="G3862" i="13"/>
  <c r="G3863" i="13"/>
  <c r="G3864" i="13"/>
  <c r="G3865" i="13"/>
  <c r="G3866" i="13"/>
  <c r="G3867" i="13"/>
  <c r="G3868" i="13"/>
  <c r="G3869" i="13"/>
  <c r="G3870" i="13"/>
  <c r="G3871" i="13"/>
  <c r="G3872" i="13"/>
  <c r="G3873" i="13"/>
  <c r="G3874" i="13"/>
  <c r="G3875" i="13"/>
  <c r="G3876" i="13"/>
  <c r="G3877" i="13"/>
  <c r="G3878" i="13"/>
  <c r="G3879" i="13"/>
  <c r="G3880" i="13"/>
  <c r="G3881" i="13"/>
  <c r="G3882" i="13"/>
  <c r="G3883" i="13"/>
  <c r="G3884" i="13"/>
  <c r="G3885" i="13"/>
  <c r="G3886" i="13"/>
  <c r="G3887" i="13"/>
  <c r="G3888" i="13"/>
  <c r="G3889" i="13"/>
  <c r="G3890" i="13"/>
  <c r="G3891" i="13"/>
  <c r="G3892" i="13"/>
  <c r="G3893" i="13"/>
  <c r="G3894" i="13"/>
  <c r="G3895" i="13"/>
  <c r="G3896" i="13"/>
  <c r="G3897" i="13"/>
  <c r="G3898" i="13"/>
  <c r="G3899" i="13"/>
  <c r="G3900" i="13"/>
  <c r="G3901" i="13"/>
  <c r="G3902" i="13"/>
  <c r="G3903" i="13"/>
  <c r="G3904" i="13"/>
  <c r="G3905" i="13"/>
  <c r="G3906" i="13"/>
  <c r="G3907" i="13"/>
  <c r="G3908" i="13"/>
  <c r="G3909" i="13"/>
  <c r="G3910" i="13"/>
  <c r="G3911" i="13"/>
  <c r="G3912" i="13"/>
  <c r="G3913" i="13"/>
  <c r="G3914" i="13"/>
  <c r="G3915" i="13"/>
  <c r="G3916" i="13"/>
  <c r="G3917" i="13"/>
  <c r="G3918" i="13"/>
  <c r="G3919" i="13"/>
  <c r="G3920" i="13"/>
  <c r="G3921" i="13"/>
  <c r="G3922" i="13"/>
  <c r="G3923" i="13"/>
  <c r="G3924" i="13"/>
  <c r="G3925" i="13"/>
  <c r="G3926" i="13"/>
  <c r="G3927" i="13"/>
  <c r="G3928" i="13"/>
  <c r="G3929" i="13"/>
  <c r="G3930" i="13"/>
  <c r="G3931" i="13"/>
  <c r="G3932" i="13"/>
  <c r="G3933" i="13"/>
  <c r="G3934" i="13"/>
  <c r="G3935" i="13"/>
  <c r="G3936" i="13"/>
  <c r="G3937" i="13"/>
  <c r="G3938" i="13"/>
  <c r="G3939" i="13"/>
  <c r="G3940" i="13"/>
  <c r="G3941" i="13"/>
  <c r="G3942" i="13"/>
  <c r="G3943" i="13"/>
  <c r="G3944" i="13"/>
  <c r="G3945" i="13"/>
  <c r="G3946" i="13"/>
  <c r="G3947" i="13"/>
  <c r="G3948" i="13"/>
  <c r="G3949" i="13"/>
  <c r="G3950" i="13"/>
  <c r="G3951" i="13"/>
  <c r="G3952" i="13"/>
  <c r="G3953" i="13"/>
  <c r="G3954" i="13"/>
  <c r="G3955" i="13"/>
  <c r="G3956" i="13"/>
  <c r="G3957" i="13"/>
  <c r="G3958" i="13"/>
  <c r="G3959" i="13"/>
  <c r="G3960" i="13"/>
  <c r="G3961" i="13"/>
  <c r="G3962" i="13"/>
  <c r="G3963" i="13"/>
  <c r="G3964" i="13"/>
  <c r="G3965" i="13"/>
  <c r="G3966" i="13"/>
  <c r="G3967" i="13"/>
  <c r="G3968" i="13"/>
  <c r="G3969" i="13"/>
  <c r="G3970" i="13"/>
  <c r="G3971" i="13"/>
  <c r="G3972" i="13"/>
  <c r="G3973" i="13"/>
  <c r="G3974" i="13"/>
  <c r="G3975" i="13"/>
  <c r="G3976" i="13"/>
  <c r="G3977" i="13"/>
  <c r="G3978" i="13"/>
  <c r="G3979" i="13"/>
  <c r="G3980" i="13"/>
  <c r="G3981" i="13"/>
  <c r="G3982" i="13"/>
  <c r="G3983" i="13"/>
  <c r="G3984" i="13"/>
  <c r="G3985" i="13"/>
  <c r="G3986" i="13"/>
  <c r="G3987" i="13"/>
  <c r="G3988" i="13"/>
  <c r="G3989" i="13"/>
  <c r="G3990" i="13"/>
  <c r="G3991" i="13"/>
  <c r="G3992" i="13"/>
  <c r="G3993" i="13"/>
  <c r="G3994" i="13"/>
  <c r="G3995" i="13"/>
  <c r="G3996" i="13"/>
  <c r="G3997" i="13"/>
  <c r="G3998" i="13"/>
  <c r="G3999" i="13"/>
  <c r="G4000" i="13"/>
  <c r="G4001" i="13"/>
  <c r="F2"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F1297" i="13"/>
  <c r="F1298" i="13"/>
  <c r="F1299" i="13"/>
  <c r="F1300" i="13"/>
  <c r="F1301" i="13"/>
  <c r="F1302" i="13"/>
  <c r="F1303" i="13"/>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0" i="13"/>
  <c r="F1331" i="13"/>
  <c r="F1332" i="13"/>
  <c r="F1333" i="13"/>
  <c r="F1334" i="13"/>
  <c r="F1335" i="13"/>
  <c r="F1336" i="13"/>
  <c r="F1337" i="13"/>
  <c r="F1338" i="13"/>
  <c r="F1339" i="13"/>
  <c r="F1340" i="13"/>
  <c r="F1341" i="13"/>
  <c r="F1342" i="13"/>
  <c r="F1343" i="13"/>
  <c r="F1344" i="13"/>
  <c r="F1345" i="13"/>
  <c r="F1346" i="13"/>
  <c r="F1347" i="13"/>
  <c r="F1348" i="13"/>
  <c r="F1349" i="13"/>
  <c r="F1350" i="13"/>
  <c r="F1351" i="13"/>
  <c r="F1352" i="13"/>
  <c r="F1353" i="13"/>
  <c r="F1354" i="13"/>
  <c r="F1355" i="13"/>
  <c r="F1356" i="13"/>
  <c r="F1357" i="13"/>
  <c r="F1358" i="13"/>
  <c r="F1359" i="13"/>
  <c r="F1360" i="13"/>
  <c r="F1361" i="13"/>
  <c r="F1362" i="13"/>
  <c r="F1363" i="13"/>
  <c r="F1364" i="13"/>
  <c r="F1365" i="13"/>
  <c r="F1366" i="13"/>
  <c r="F1367" i="13"/>
  <c r="F1368" i="13"/>
  <c r="F1369" i="13"/>
  <c r="F1370" i="13"/>
  <c r="F1371" i="13"/>
  <c r="F1372" i="13"/>
  <c r="F1373" i="13"/>
  <c r="F1374" i="13"/>
  <c r="F1375" i="13"/>
  <c r="F1376" i="13"/>
  <c r="F1377" i="13"/>
  <c r="F1378" i="13"/>
  <c r="F1379" i="13"/>
  <c r="F1380" i="13"/>
  <c r="F1381" i="13"/>
  <c r="F1382" i="13"/>
  <c r="F1383" i="13"/>
  <c r="F1384" i="13"/>
  <c r="F1385" i="13"/>
  <c r="F1386" i="13"/>
  <c r="F1387" i="13"/>
  <c r="F1388" i="13"/>
  <c r="F1389" i="13"/>
  <c r="F1390" i="13"/>
  <c r="F1391" i="13"/>
  <c r="F1392" i="13"/>
  <c r="F1393" i="13"/>
  <c r="F1394" i="13"/>
  <c r="F1395" i="13"/>
  <c r="F1396" i="13"/>
  <c r="F1397" i="13"/>
  <c r="F1398" i="13"/>
  <c r="F1399" i="13"/>
  <c r="F1400" i="13"/>
  <c r="F1401" i="13"/>
  <c r="F1402" i="13"/>
  <c r="F1403" i="13"/>
  <c r="F1404" i="13"/>
  <c r="F1405" i="13"/>
  <c r="F1406" i="13"/>
  <c r="F1407" i="13"/>
  <c r="F1408" i="13"/>
  <c r="F1409" i="13"/>
  <c r="F1410" i="13"/>
  <c r="F1411" i="13"/>
  <c r="F1412" i="13"/>
  <c r="F1413" i="13"/>
  <c r="F1414" i="13"/>
  <c r="F1415" i="13"/>
  <c r="F1416" i="13"/>
  <c r="F1417" i="13"/>
  <c r="F1418" i="13"/>
  <c r="F1419" i="13"/>
  <c r="F1420" i="13"/>
  <c r="F1421" i="13"/>
  <c r="F1422" i="13"/>
  <c r="F1423" i="13"/>
  <c r="F1424" i="13"/>
  <c r="F1425" i="13"/>
  <c r="F1426" i="13"/>
  <c r="F1427" i="13"/>
  <c r="F1428" i="13"/>
  <c r="F1429" i="13"/>
  <c r="F1430" i="13"/>
  <c r="F1431" i="13"/>
  <c r="F1432" i="13"/>
  <c r="F1433" i="13"/>
  <c r="F1434" i="13"/>
  <c r="F1435" i="13"/>
  <c r="F1436" i="13"/>
  <c r="F1437" i="13"/>
  <c r="F1438" i="13"/>
  <c r="F1439" i="13"/>
  <c r="F1440" i="13"/>
  <c r="F1441" i="13"/>
  <c r="F1442" i="13"/>
  <c r="F1443" i="13"/>
  <c r="F1444" i="13"/>
  <c r="F1445" i="13"/>
  <c r="F1446" i="13"/>
  <c r="F1447" i="13"/>
  <c r="F1448" i="13"/>
  <c r="F1449" i="13"/>
  <c r="F1450" i="13"/>
  <c r="F1451" i="13"/>
  <c r="F1452" i="13"/>
  <c r="F1453" i="13"/>
  <c r="F1454" i="13"/>
  <c r="F1455" i="13"/>
  <c r="F1456" i="13"/>
  <c r="F1457" i="13"/>
  <c r="F1458" i="13"/>
  <c r="F1459" i="13"/>
  <c r="F1460" i="13"/>
  <c r="F1461" i="13"/>
  <c r="F1462" i="13"/>
  <c r="F1463" i="13"/>
  <c r="F1464" i="13"/>
  <c r="F1465" i="13"/>
  <c r="F1466" i="13"/>
  <c r="F1467" i="13"/>
  <c r="F1468" i="13"/>
  <c r="F1469" i="13"/>
  <c r="F1470" i="13"/>
  <c r="F1471" i="13"/>
  <c r="F1472" i="13"/>
  <c r="F1473" i="13"/>
  <c r="F1474" i="13"/>
  <c r="F1475" i="13"/>
  <c r="F1476" i="13"/>
  <c r="F1477" i="13"/>
  <c r="F1478" i="13"/>
  <c r="F1479" i="13"/>
  <c r="F1480" i="13"/>
  <c r="F1481" i="13"/>
  <c r="F1482" i="13"/>
  <c r="F1483" i="13"/>
  <c r="F1484" i="13"/>
  <c r="F1485" i="13"/>
  <c r="F1486" i="13"/>
  <c r="F1487" i="13"/>
  <c r="F1488" i="13"/>
  <c r="F1489" i="13"/>
  <c r="F1490" i="13"/>
  <c r="F1491" i="13"/>
  <c r="F1492" i="13"/>
  <c r="F1493" i="13"/>
  <c r="F1494" i="13"/>
  <c r="F1495" i="13"/>
  <c r="F1496" i="13"/>
  <c r="F1497" i="13"/>
  <c r="F1498" i="13"/>
  <c r="F1499" i="13"/>
  <c r="F1500" i="13"/>
  <c r="F1501" i="13"/>
  <c r="F1502" i="13"/>
  <c r="F1503" i="13"/>
  <c r="F1504" i="13"/>
  <c r="F1505" i="13"/>
  <c r="F1506" i="13"/>
  <c r="F1507" i="13"/>
  <c r="F1508" i="13"/>
  <c r="F1509" i="13"/>
  <c r="F1510" i="13"/>
  <c r="F1511" i="13"/>
  <c r="F1512" i="13"/>
  <c r="F1513" i="13"/>
  <c r="F1514" i="13"/>
  <c r="F1515" i="13"/>
  <c r="F1516" i="13"/>
  <c r="F1517" i="13"/>
  <c r="F1518" i="13"/>
  <c r="F1519" i="13"/>
  <c r="F1520" i="13"/>
  <c r="F1521" i="13"/>
  <c r="F1522" i="13"/>
  <c r="F1523" i="13"/>
  <c r="F1524" i="13"/>
  <c r="F1525" i="13"/>
  <c r="F1526" i="13"/>
  <c r="F1527" i="13"/>
  <c r="F1528" i="13"/>
  <c r="F1529" i="13"/>
  <c r="F1530" i="13"/>
  <c r="F1531" i="13"/>
  <c r="F1532" i="13"/>
  <c r="F1533" i="13"/>
  <c r="F1534" i="13"/>
  <c r="F1535" i="13"/>
  <c r="F1536" i="13"/>
  <c r="F1537" i="13"/>
  <c r="F1538" i="13"/>
  <c r="F1539" i="13"/>
  <c r="F1540" i="13"/>
  <c r="F1541" i="13"/>
  <c r="F1542" i="13"/>
  <c r="F1543" i="13"/>
  <c r="F1544" i="13"/>
  <c r="F1545" i="13"/>
  <c r="F1546" i="13"/>
  <c r="F1547" i="13"/>
  <c r="F1548" i="13"/>
  <c r="F1549" i="13"/>
  <c r="F1550" i="13"/>
  <c r="F1551" i="13"/>
  <c r="F1552" i="13"/>
  <c r="F1553" i="13"/>
  <c r="F1554" i="13"/>
  <c r="F1555" i="13"/>
  <c r="F1556" i="13"/>
  <c r="F1557" i="13"/>
  <c r="F1558" i="13"/>
  <c r="F1559" i="13"/>
  <c r="F1560" i="13"/>
  <c r="F1561" i="13"/>
  <c r="F1562" i="13"/>
  <c r="F1563" i="13"/>
  <c r="F1564" i="13"/>
  <c r="F1565" i="13"/>
  <c r="F1566" i="13"/>
  <c r="F1567" i="13"/>
  <c r="F1568" i="13"/>
  <c r="F1569" i="13"/>
  <c r="F1570" i="13"/>
  <c r="F1571" i="13"/>
  <c r="F1572" i="13"/>
  <c r="F1573" i="13"/>
  <c r="F1574" i="13"/>
  <c r="F1575" i="13"/>
  <c r="F1576" i="13"/>
  <c r="F1577" i="13"/>
  <c r="F1578" i="13"/>
  <c r="F1579" i="13"/>
  <c r="F1580" i="13"/>
  <c r="F1581" i="13"/>
  <c r="F1582" i="13"/>
  <c r="F1583" i="13"/>
  <c r="F1584" i="13"/>
  <c r="F1585" i="13"/>
  <c r="F1586" i="13"/>
  <c r="F1587" i="13"/>
  <c r="F1588" i="13"/>
  <c r="F1589" i="13"/>
  <c r="F1590" i="13"/>
  <c r="F1591" i="13"/>
  <c r="F1592" i="13"/>
  <c r="F1593" i="13"/>
  <c r="F1594" i="13"/>
  <c r="F1595" i="13"/>
  <c r="F1596" i="13"/>
  <c r="F1597" i="13"/>
  <c r="F1598" i="13"/>
  <c r="F1599" i="13"/>
  <c r="F1600" i="13"/>
  <c r="F1601" i="13"/>
  <c r="F1602" i="13"/>
  <c r="F1603" i="13"/>
  <c r="F1604" i="13"/>
  <c r="F1605" i="13"/>
  <c r="F1606" i="13"/>
  <c r="F1607" i="13"/>
  <c r="F1608" i="13"/>
  <c r="F1609" i="13"/>
  <c r="F1610" i="13"/>
  <c r="F1611" i="13"/>
  <c r="F1612" i="13"/>
  <c r="F1613" i="13"/>
  <c r="F1614" i="13"/>
  <c r="F1615" i="13"/>
  <c r="F1616" i="13"/>
  <c r="F1617" i="13"/>
  <c r="F1618" i="13"/>
  <c r="F1619" i="13"/>
  <c r="F1620" i="13"/>
  <c r="F1621" i="13"/>
  <c r="F1622" i="13"/>
  <c r="F1623" i="13"/>
  <c r="F1624" i="13"/>
  <c r="F1625" i="13"/>
  <c r="F1626" i="13"/>
  <c r="F1627" i="13"/>
  <c r="F1628" i="13"/>
  <c r="F1629" i="13"/>
  <c r="F1630" i="13"/>
  <c r="F1631" i="13"/>
  <c r="F1632" i="13"/>
  <c r="F1633" i="13"/>
  <c r="F1634" i="13"/>
  <c r="F1635" i="13"/>
  <c r="F1636" i="13"/>
  <c r="F1637" i="13"/>
  <c r="F1638" i="13"/>
  <c r="F1639" i="13"/>
  <c r="F1640" i="13"/>
  <c r="F1641" i="13"/>
  <c r="F1642" i="13"/>
  <c r="F1643" i="13"/>
  <c r="F1644" i="13"/>
  <c r="F1645" i="13"/>
  <c r="F1646" i="13"/>
  <c r="F1647" i="13"/>
  <c r="F1648" i="13"/>
  <c r="F1649" i="13"/>
  <c r="F1650" i="13"/>
  <c r="F1651" i="13"/>
  <c r="F1652" i="13"/>
  <c r="F1653" i="13"/>
  <c r="F1654" i="13"/>
  <c r="F1655" i="13"/>
  <c r="F1656" i="13"/>
  <c r="F1657" i="13"/>
  <c r="F1658" i="13"/>
  <c r="F1659" i="13"/>
  <c r="F1660" i="13"/>
  <c r="F1661" i="13"/>
  <c r="F1662" i="13"/>
  <c r="F1663" i="13"/>
  <c r="F1664" i="13"/>
  <c r="F1665" i="13"/>
  <c r="F1666" i="13"/>
  <c r="F1667" i="13"/>
  <c r="F1668" i="13"/>
  <c r="F1669" i="13"/>
  <c r="F1670" i="13"/>
  <c r="F1671" i="13"/>
  <c r="F1672" i="13"/>
  <c r="F1673" i="13"/>
  <c r="F1674" i="13"/>
  <c r="F1675" i="13"/>
  <c r="F1676" i="13"/>
  <c r="F1677" i="13"/>
  <c r="F1678" i="13"/>
  <c r="F1679" i="13"/>
  <c r="F1680" i="13"/>
  <c r="F1681" i="13"/>
  <c r="F1682" i="13"/>
  <c r="F1683" i="13"/>
  <c r="F1684" i="13"/>
  <c r="F1685" i="13"/>
  <c r="F1686" i="13"/>
  <c r="F1687" i="13"/>
  <c r="F1688" i="13"/>
  <c r="F1689" i="13"/>
  <c r="F1690" i="13"/>
  <c r="F1691" i="13"/>
  <c r="F1692" i="13"/>
  <c r="F1693" i="13"/>
  <c r="F1694" i="13"/>
  <c r="F1695" i="13"/>
  <c r="F1696" i="13"/>
  <c r="F1697" i="13"/>
  <c r="F1698" i="13"/>
  <c r="F1699" i="13"/>
  <c r="F1700" i="13"/>
  <c r="F1701" i="13"/>
  <c r="F1702" i="13"/>
  <c r="F1703" i="13"/>
  <c r="F1704" i="13"/>
  <c r="F1705" i="13"/>
  <c r="F1706" i="13"/>
  <c r="F1707" i="13"/>
  <c r="F1708" i="13"/>
  <c r="F1709" i="13"/>
  <c r="F1710" i="13"/>
  <c r="F1711" i="13"/>
  <c r="F1712" i="13"/>
  <c r="F1713" i="13"/>
  <c r="F1714" i="13"/>
  <c r="F1715" i="13"/>
  <c r="F1716" i="13"/>
  <c r="F1717" i="13"/>
  <c r="F1718" i="13"/>
  <c r="F1719" i="13"/>
  <c r="F1720" i="13"/>
  <c r="F1721" i="13"/>
  <c r="F1722" i="13"/>
  <c r="F1723" i="13"/>
  <c r="F1724" i="13"/>
  <c r="F1725" i="13"/>
  <c r="F1726" i="13"/>
  <c r="F1727" i="13"/>
  <c r="F1728" i="13"/>
  <c r="F1729" i="13"/>
  <c r="F1730" i="13"/>
  <c r="F1731" i="13"/>
  <c r="F1732" i="13"/>
  <c r="F1733" i="13"/>
  <c r="F1734" i="13"/>
  <c r="F1735" i="13"/>
  <c r="F1736" i="13"/>
  <c r="F1737" i="13"/>
  <c r="F1738" i="13"/>
  <c r="F1739" i="13"/>
  <c r="F1740" i="13"/>
  <c r="F1741" i="13"/>
  <c r="F1742" i="13"/>
  <c r="F1743" i="13"/>
  <c r="F1744" i="13"/>
  <c r="F1745" i="13"/>
  <c r="F1746" i="13"/>
  <c r="F1747" i="13"/>
  <c r="F1748" i="13"/>
  <c r="F1749" i="13"/>
  <c r="F1750" i="13"/>
  <c r="F1751" i="13"/>
  <c r="F1752" i="13"/>
  <c r="F1753" i="13"/>
  <c r="F1754" i="13"/>
  <c r="F1755" i="13"/>
  <c r="F1756" i="13"/>
  <c r="F1757" i="13"/>
  <c r="F1758" i="13"/>
  <c r="F1759" i="13"/>
  <c r="F1760" i="13"/>
  <c r="F1761" i="13"/>
  <c r="F1762" i="13"/>
  <c r="F1763" i="13"/>
  <c r="F1764" i="13"/>
  <c r="F1765" i="13"/>
  <c r="F1766" i="13"/>
  <c r="F1767" i="13"/>
  <c r="F1768" i="13"/>
  <c r="F1769" i="13"/>
  <c r="F1770" i="13"/>
  <c r="F1771" i="13"/>
  <c r="F1772" i="13"/>
  <c r="F1773" i="13"/>
  <c r="F1774" i="13"/>
  <c r="F1775" i="13"/>
  <c r="F1776" i="13"/>
  <c r="F1777" i="13"/>
  <c r="F1778" i="13"/>
  <c r="F1779" i="13"/>
  <c r="F1780" i="13"/>
  <c r="F1781" i="13"/>
  <c r="F1782" i="13"/>
  <c r="F1783" i="13"/>
  <c r="F1784" i="13"/>
  <c r="F1785" i="13"/>
  <c r="F1786" i="13"/>
  <c r="F1787" i="13"/>
  <c r="F1788" i="13"/>
  <c r="F1789" i="13"/>
  <c r="F1790" i="13"/>
  <c r="F1791" i="13"/>
  <c r="F1792" i="13"/>
  <c r="F1793" i="13"/>
  <c r="F1794" i="13"/>
  <c r="F1795" i="13"/>
  <c r="F1796" i="13"/>
  <c r="F1797" i="13"/>
  <c r="F1798" i="13"/>
  <c r="F1799" i="13"/>
  <c r="F1800" i="13"/>
  <c r="F1801" i="13"/>
  <c r="F1802" i="13"/>
  <c r="F1803" i="13"/>
  <c r="F1804" i="13"/>
  <c r="F1805" i="13"/>
  <c r="F1806" i="13"/>
  <c r="F1807" i="13"/>
  <c r="F1808" i="13"/>
  <c r="F1809" i="13"/>
  <c r="F1810" i="13"/>
  <c r="F1811" i="13"/>
  <c r="F1812" i="13"/>
  <c r="F1813" i="13"/>
  <c r="F1814" i="13"/>
  <c r="F1815" i="13"/>
  <c r="F1816" i="13"/>
  <c r="F1817" i="13"/>
  <c r="F1818" i="13"/>
  <c r="F1819" i="13"/>
  <c r="F1820" i="13"/>
  <c r="F1821" i="13"/>
  <c r="F1822" i="13"/>
  <c r="F1823" i="13"/>
  <c r="F1824" i="13"/>
  <c r="F1825" i="13"/>
  <c r="F1826" i="13"/>
  <c r="F1827" i="13"/>
  <c r="F1828" i="13"/>
  <c r="F1829" i="13"/>
  <c r="F1830" i="13"/>
  <c r="F1831" i="13"/>
  <c r="F1832" i="13"/>
  <c r="F1833" i="13"/>
  <c r="F1834" i="13"/>
  <c r="F1835" i="13"/>
  <c r="F1836" i="13"/>
  <c r="F1837" i="13"/>
  <c r="F1838" i="13"/>
  <c r="F1839" i="13"/>
  <c r="F1840" i="13"/>
  <c r="F1841" i="13"/>
  <c r="F1842" i="13"/>
  <c r="F1843" i="13"/>
  <c r="F1844" i="13"/>
  <c r="F1845" i="13"/>
  <c r="F1846" i="13"/>
  <c r="F1847" i="13"/>
  <c r="F1848" i="13"/>
  <c r="F1849" i="13"/>
  <c r="F1850" i="13"/>
  <c r="F1851" i="13"/>
  <c r="F1852" i="13"/>
  <c r="F1853" i="13"/>
  <c r="F1854" i="13"/>
  <c r="F1855" i="13"/>
  <c r="F1856" i="13"/>
  <c r="F1857" i="13"/>
  <c r="F1858" i="13"/>
  <c r="F1859" i="13"/>
  <c r="F1860" i="13"/>
  <c r="F1861" i="13"/>
  <c r="F1862" i="13"/>
  <c r="F1863" i="13"/>
  <c r="F1864" i="13"/>
  <c r="F1865" i="13"/>
  <c r="F1866" i="13"/>
  <c r="F1867" i="13"/>
  <c r="F1868" i="13"/>
  <c r="F1869" i="13"/>
  <c r="F1870" i="13"/>
  <c r="F1871" i="13"/>
  <c r="F1872" i="13"/>
  <c r="F1873" i="13"/>
  <c r="F1874" i="13"/>
  <c r="F1875" i="13"/>
  <c r="F1876" i="13"/>
  <c r="F1877" i="13"/>
  <c r="F1878" i="13"/>
  <c r="F1879" i="13"/>
  <c r="F1880" i="13"/>
  <c r="F1881" i="13"/>
  <c r="F1882" i="13"/>
  <c r="F1883" i="13"/>
  <c r="F1884" i="13"/>
  <c r="F1885" i="13"/>
  <c r="F1886" i="13"/>
  <c r="F1887" i="13"/>
  <c r="F1888" i="13"/>
  <c r="F1889" i="13"/>
  <c r="F1890" i="13"/>
  <c r="F1891" i="13"/>
  <c r="F1892" i="13"/>
  <c r="F1893" i="13"/>
  <c r="F1894" i="13"/>
  <c r="F1895" i="13"/>
  <c r="F1896" i="13"/>
  <c r="F1897" i="13"/>
  <c r="F1898" i="13"/>
  <c r="F1899" i="13"/>
  <c r="F1900" i="13"/>
  <c r="F1901" i="13"/>
  <c r="F1902" i="13"/>
  <c r="F1903" i="13"/>
  <c r="F1904" i="13"/>
  <c r="F1905" i="13"/>
  <c r="F1906" i="13"/>
  <c r="F1907" i="13"/>
  <c r="F1908" i="13"/>
  <c r="F1909" i="13"/>
  <c r="F1910" i="13"/>
  <c r="F1911" i="13"/>
  <c r="F1912" i="13"/>
  <c r="F1913" i="13"/>
  <c r="F1914" i="13"/>
  <c r="F1915" i="13"/>
  <c r="F1916" i="13"/>
  <c r="F1917" i="13"/>
  <c r="F1918" i="13"/>
  <c r="F1919" i="13"/>
  <c r="F1920" i="13"/>
  <c r="F1921" i="13"/>
  <c r="F1922" i="13"/>
  <c r="F1923" i="13"/>
  <c r="F1924" i="13"/>
  <c r="F1925" i="13"/>
  <c r="F1926" i="13"/>
  <c r="F1927" i="13"/>
  <c r="F1928" i="13"/>
  <c r="F1929" i="13"/>
  <c r="F1930" i="13"/>
  <c r="F1931" i="13"/>
  <c r="F1932" i="13"/>
  <c r="F1933" i="13"/>
  <c r="F1934" i="13"/>
  <c r="F1935" i="13"/>
  <c r="F1936" i="13"/>
  <c r="F1937" i="13"/>
  <c r="F1938" i="13"/>
  <c r="F1939" i="13"/>
  <c r="F1940" i="13"/>
  <c r="F1941" i="13"/>
  <c r="F1942" i="13"/>
  <c r="F1943" i="13"/>
  <c r="F1944" i="13"/>
  <c r="F1945" i="13"/>
  <c r="F1946" i="13"/>
  <c r="F1947" i="13"/>
  <c r="F1948" i="13"/>
  <c r="F1949" i="13"/>
  <c r="F1950" i="13"/>
  <c r="F1951" i="13"/>
  <c r="F1952" i="13"/>
  <c r="F1953" i="13"/>
  <c r="F1954" i="13"/>
  <c r="F1955" i="13"/>
  <c r="F1956" i="13"/>
  <c r="F1957" i="13"/>
  <c r="F1958" i="13"/>
  <c r="F1959" i="13"/>
  <c r="F1960" i="13"/>
  <c r="F1961" i="13"/>
  <c r="F1962" i="13"/>
  <c r="F1963" i="13"/>
  <c r="F1964" i="13"/>
  <c r="F1965" i="13"/>
  <c r="F1966" i="13"/>
  <c r="F1967" i="13"/>
  <c r="F1968" i="13"/>
  <c r="F1969" i="13"/>
  <c r="F1970" i="13"/>
  <c r="F1971" i="13"/>
  <c r="F1972" i="13"/>
  <c r="F1973" i="13"/>
  <c r="F1974" i="13"/>
  <c r="F1975" i="13"/>
  <c r="F1976" i="13"/>
  <c r="F1977" i="13"/>
  <c r="F1978" i="13"/>
  <c r="F1979" i="13"/>
  <c r="F1980" i="13"/>
  <c r="F1981" i="13"/>
  <c r="F1982" i="13"/>
  <c r="F1983" i="13"/>
  <c r="F1984" i="13"/>
  <c r="F1985" i="13"/>
  <c r="F1986" i="13"/>
  <c r="F1987" i="13"/>
  <c r="F1988" i="13"/>
  <c r="F1989" i="13"/>
  <c r="F1990" i="13"/>
  <c r="F1991" i="13"/>
  <c r="F1992" i="13"/>
  <c r="F1993" i="13"/>
  <c r="F1994" i="13"/>
  <c r="F1995" i="13"/>
  <c r="F1996" i="13"/>
  <c r="F1997" i="13"/>
  <c r="F1998" i="13"/>
  <c r="F1999" i="13"/>
  <c r="F2000" i="13"/>
  <c r="F2001" i="13"/>
  <c r="F2002" i="13"/>
  <c r="F2003" i="13"/>
  <c r="F2004" i="13"/>
  <c r="F2005" i="13"/>
  <c r="F2006" i="13"/>
  <c r="F2007" i="13"/>
  <c r="F2008" i="13"/>
  <c r="F2009" i="13"/>
  <c r="F2010" i="13"/>
  <c r="F2011" i="13"/>
  <c r="F2012" i="13"/>
  <c r="F2013" i="13"/>
  <c r="F2014" i="13"/>
  <c r="F2015" i="13"/>
  <c r="F2016" i="13"/>
  <c r="F2017" i="13"/>
  <c r="F2018" i="13"/>
  <c r="F2019" i="13"/>
  <c r="F2020" i="13"/>
  <c r="F2021" i="13"/>
  <c r="F2022" i="13"/>
  <c r="F2023" i="13"/>
  <c r="F2024" i="13"/>
  <c r="F2025" i="13"/>
  <c r="F2026" i="13"/>
  <c r="F2027" i="13"/>
  <c r="F2028" i="13"/>
  <c r="F2029" i="13"/>
  <c r="F2030" i="13"/>
  <c r="F2031" i="13"/>
  <c r="F2032" i="13"/>
  <c r="F2033" i="13"/>
  <c r="F2034" i="13"/>
  <c r="F2035" i="13"/>
  <c r="F2036" i="13"/>
  <c r="F2037" i="13"/>
  <c r="F2038" i="13"/>
  <c r="F2039" i="13"/>
  <c r="F2040" i="13"/>
  <c r="F2041" i="13"/>
  <c r="F2042" i="13"/>
  <c r="F2043" i="13"/>
  <c r="F2044" i="13"/>
  <c r="F2045" i="13"/>
  <c r="F2046" i="13"/>
  <c r="F2047" i="13"/>
  <c r="F2048" i="13"/>
  <c r="F2049" i="13"/>
  <c r="F2050" i="13"/>
  <c r="F2051" i="13"/>
  <c r="F2052" i="13"/>
  <c r="F2053" i="13"/>
  <c r="F2054" i="13"/>
  <c r="F2055" i="13"/>
  <c r="F2056" i="13"/>
  <c r="F2057" i="13"/>
  <c r="F2058" i="13"/>
  <c r="F2059" i="13"/>
  <c r="F2060" i="13"/>
  <c r="F2061" i="13"/>
  <c r="F2062" i="13"/>
  <c r="F2063" i="13"/>
  <c r="F2064" i="13"/>
  <c r="F2065" i="13"/>
  <c r="F2066" i="13"/>
  <c r="F2067" i="13"/>
  <c r="F2068" i="13"/>
  <c r="F2069" i="13"/>
  <c r="F2070" i="13"/>
  <c r="F2071" i="13"/>
  <c r="F2072" i="13"/>
  <c r="F2073" i="13"/>
  <c r="F2074" i="13"/>
  <c r="F2075" i="13"/>
  <c r="F2076" i="13"/>
  <c r="F2077" i="13"/>
  <c r="F2078" i="13"/>
  <c r="F2079" i="13"/>
  <c r="F2080" i="13"/>
  <c r="F2081" i="13"/>
  <c r="F2082" i="13"/>
  <c r="F2083" i="13"/>
  <c r="F2084" i="13"/>
  <c r="F2085" i="13"/>
  <c r="F2086" i="13"/>
  <c r="F2087" i="13"/>
  <c r="F2088" i="13"/>
  <c r="F2089" i="13"/>
  <c r="F2090" i="13"/>
  <c r="F2091" i="13"/>
  <c r="F2092" i="13"/>
  <c r="F2093" i="13"/>
  <c r="F2094" i="13"/>
  <c r="F2095" i="13"/>
  <c r="F2096" i="13"/>
  <c r="F2097" i="13"/>
  <c r="F2098" i="13"/>
  <c r="F2099" i="13"/>
  <c r="F2100" i="13"/>
  <c r="F2101" i="13"/>
  <c r="F2102" i="13"/>
  <c r="F2103" i="13"/>
  <c r="F2104" i="13"/>
  <c r="F2105" i="13"/>
  <c r="F2106" i="13"/>
  <c r="F2107" i="13"/>
  <c r="F2108" i="13"/>
  <c r="F2109" i="13"/>
  <c r="F2110" i="13"/>
  <c r="F2111" i="13"/>
  <c r="F2112" i="13"/>
  <c r="F2113" i="13"/>
  <c r="F2114" i="13"/>
  <c r="F2115" i="13"/>
  <c r="F2116" i="13"/>
  <c r="F2117" i="13"/>
  <c r="F2118" i="13"/>
  <c r="F2119" i="13"/>
  <c r="F2120" i="13"/>
  <c r="F2121" i="13"/>
  <c r="F2122" i="13"/>
  <c r="F2123" i="13"/>
  <c r="F2124" i="13"/>
  <c r="F2125" i="13"/>
  <c r="F2126" i="13"/>
  <c r="F2127" i="13"/>
  <c r="F2128" i="13"/>
  <c r="F2129" i="13"/>
  <c r="F2130" i="13"/>
  <c r="F2131" i="13"/>
  <c r="F2132" i="13"/>
  <c r="F2133" i="13"/>
  <c r="F2134" i="13"/>
  <c r="F2135" i="13"/>
  <c r="F2136" i="13"/>
  <c r="F2137" i="13"/>
  <c r="F2138" i="13"/>
  <c r="F2139" i="13"/>
  <c r="F2140" i="13"/>
  <c r="F2141" i="13"/>
  <c r="F2142" i="13"/>
  <c r="F2143" i="13"/>
  <c r="F2144" i="13"/>
  <c r="F2145" i="13"/>
  <c r="F2146" i="13"/>
  <c r="F2147" i="13"/>
  <c r="F2148" i="13"/>
  <c r="F2149" i="13"/>
  <c r="F2150" i="13"/>
  <c r="F2151" i="13"/>
  <c r="F2152" i="13"/>
  <c r="F2153" i="13"/>
  <c r="F2154" i="13"/>
  <c r="F2155" i="13"/>
  <c r="F2156" i="13"/>
  <c r="F2157" i="13"/>
  <c r="F2158" i="13"/>
  <c r="F2159" i="13"/>
  <c r="F2160" i="13"/>
  <c r="F2161" i="13"/>
  <c r="F2162" i="13"/>
  <c r="F2163" i="13"/>
  <c r="F2164" i="13"/>
  <c r="F2165" i="13"/>
  <c r="F2166" i="13"/>
  <c r="F2167" i="13"/>
  <c r="F2168" i="13"/>
  <c r="F2169" i="13"/>
  <c r="F2170" i="13"/>
  <c r="F2171" i="13"/>
  <c r="F2172" i="13"/>
  <c r="F2173" i="13"/>
  <c r="F2174" i="13"/>
  <c r="F2175" i="13"/>
  <c r="F2176" i="13"/>
  <c r="F2177" i="13"/>
  <c r="F2178" i="13"/>
  <c r="F2179" i="13"/>
  <c r="F2180" i="13"/>
  <c r="F2181" i="13"/>
  <c r="F2182" i="13"/>
  <c r="F2183" i="13"/>
  <c r="F2184" i="13"/>
  <c r="F2185" i="13"/>
  <c r="F2186" i="13"/>
  <c r="F2187" i="13"/>
  <c r="F2188" i="13"/>
  <c r="F2189" i="13"/>
  <c r="F2190" i="13"/>
  <c r="F2191" i="13"/>
  <c r="F2192" i="13"/>
  <c r="F2193" i="13"/>
  <c r="F2194" i="13"/>
  <c r="F2195" i="13"/>
  <c r="F2196" i="13"/>
  <c r="F2197" i="13"/>
  <c r="F2198" i="13"/>
  <c r="F2199" i="13"/>
  <c r="F2200" i="13"/>
  <c r="F2201" i="13"/>
  <c r="F2202" i="13"/>
  <c r="F2203" i="13"/>
  <c r="F2204" i="13"/>
  <c r="F2205" i="13"/>
  <c r="F2206" i="13"/>
  <c r="F2207" i="13"/>
  <c r="F2208" i="13"/>
  <c r="F2209" i="13"/>
  <c r="F2210" i="13"/>
  <c r="F2211" i="13"/>
  <c r="F2212" i="13"/>
  <c r="F2213" i="13"/>
  <c r="F2214" i="13"/>
  <c r="F2215" i="13"/>
  <c r="F2216" i="13"/>
  <c r="F2217" i="13"/>
  <c r="F2218" i="13"/>
  <c r="F2219" i="13"/>
  <c r="F2220" i="13"/>
  <c r="F2221" i="13"/>
  <c r="F2222" i="13"/>
  <c r="F2223" i="13"/>
  <c r="F2224" i="13"/>
  <c r="F2225" i="13"/>
  <c r="F2226" i="13"/>
  <c r="F2227" i="13"/>
  <c r="F2228" i="13"/>
  <c r="F2229" i="13"/>
  <c r="F2230" i="13"/>
  <c r="F2231" i="13"/>
  <c r="F2232" i="13"/>
  <c r="F2233" i="13"/>
  <c r="F2234" i="13"/>
  <c r="F2235" i="13"/>
  <c r="F2236" i="13"/>
  <c r="F2237" i="13"/>
  <c r="F2238" i="13"/>
  <c r="F2239" i="13"/>
  <c r="F2240" i="13"/>
  <c r="F2241" i="13"/>
  <c r="F2242" i="13"/>
  <c r="F2243" i="13"/>
  <c r="F2244" i="13"/>
  <c r="F2245" i="13"/>
  <c r="F2246" i="13"/>
  <c r="F2247" i="13"/>
  <c r="F2248" i="13"/>
  <c r="F2249" i="13"/>
  <c r="F2250" i="13"/>
  <c r="F2251" i="13"/>
  <c r="F2252" i="13"/>
  <c r="F2253" i="13"/>
  <c r="F2254" i="13"/>
  <c r="F2255" i="13"/>
  <c r="F2256" i="13"/>
  <c r="F2257" i="13"/>
  <c r="F2258" i="13"/>
  <c r="F2259" i="13"/>
  <c r="F2260" i="13"/>
  <c r="F2261" i="13"/>
  <c r="F2262" i="13"/>
  <c r="F2263" i="13"/>
  <c r="F2264" i="13"/>
  <c r="F2265" i="13"/>
  <c r="F2266" i="13"/>
  <c r="F2267" i="13"/>
  <c r="F2268" i="13"/>
  <c r="F2269" i="13"/>
  <c r="F2270" i="13"/>
  <c r="F2271" i="13"/>
  <c r="F2272" i="13"/>
  <c r="F2273" i="13"/>
  <c r="F2274" i="13"/>
  <c r="F2275" i="13"/>
  <c r="F2276" i="13"/>
  <c r="F2277" i="13"/>
  <c r="F2278" i="13"/>
  <c r="F2279" i="13"/>
  <c r="F2280" i="13"/>
  <c r="F2281" i="13"/>
  <c r="F2282" i="13"/>
  <c r="F2283" i="13"/>
  <c r="F2284" i="13"/>
  <c r="F2285" i="13"/>
  <c r="F2286" i="13"/>
  <c r="F2287" i="13"/>
  <c r="F2288" i="13"/>
  <c r="F2289" i="13"/>
  <c r="F2290" i="13"/>
  <c r="F2291" i="13"/>
  <c r="F2292" i="13"/>
  <c r="F2293" i="13"/>
  <c r="F2294" i="13"/>
  <c r="F2295" i="13"/>
  <c r="F2296" i="13"/>
  <c r="F2297" i="13"/>
  <c r="F2298" i="13"/>
  <c r="F2299" i="13"/>
  <c r="F2300" i="13"/>
  <c r="F2301" i="13"/>
  <c r="F2302" i="13"/>
  <c r="F2303" i="13"/>
  <c r="F2304" i="13"/>
  <c r="F2305" i="13"/>
  <c r="F2306" i="13"/>
  <c r="F2307" i="13"/>
  <c r="F2308" i="13"/>
  <c r="F2309" i="13"/>
  <c r="F2310" i="13"/>
  <c r="F2311" i="13"/>
  <c r="F2312" i="13"/>
  <c r="F2313" i="13"/>
  <c r="F2314" i="13"/>
  <c r="F2315" i="13"/>
  <c r="F2316" i="13"/>
  <c r="F2317" i="13"/>
  <c r="F2318" i="13"/>
  <c r="F2319" i="13"/>
  <c r="F2320" i="13"/>
  <c r="F2321" i="13"/>
  <c r="F2322" i="13"/>
  <c r="F2323" i="13"/>
  <c r="F2324" i="13"/>
  <c r="F2325" i="13"/>
  <c r="F2326" i="13"/>
  <c r="F2327" i="13"/>
  <c r="F2328" i="13"/>
  <c r="F2329" i="13"/>
  <c r="F2330" i="13"/>
  <c r="F2331" i="13"/>
  <c r="F2332" i="13"/>
  <c r="F2333" i="13"/>
  <c r="F2334" i="13"/>
  <c r="F2335" i="13"/>
  <c r="F2336" i="13"/>
  <c r="F2337" i="13"/>
  <c r="F2338" i="13"/>
  <c r="F2339" i="13"/>
  <c r="F2340" i="13"/>
  <c r="F2341" i="13"/>
  <c r="F2342" i="13"/>
  <c r="F2343" i="13"/>
  <c r="F2344" i="13"/>
  <c r="F2345" i="13"/>
  <c r="F2346" i="13"/>
  <c r="F2347" i="13"/>
  <c r="F2348" i="13"/>
  <c r="F2349" i="13"/>
  <c r="F2350" i="13"/>
  <c r="F2351" i="13"/>
  <c r="F2352" i="13"/>
  <c r="F2353" i="13"/>
  <c r="F2354" i="13"/>
  <c r="F2355" i="13"/>
  <c r="F2356" i="13"/>
  <c r="F2357" i="13"/>
  <c r="F2358" i="13"/>
  <c r="F2359" i="13"/>
  <c r="F2360" i="13"/>
  <c r="F2361" i="13"/>
  <c r="F2362" i="13"/>
  <c r="F2363" i="13"/>
  <c r="F2364" i="13"/>
  <c r="F2365" i="13"/>
  <c r="F2366" i="13"/>
  <c r="F2367" i="13"/>
  <c r="F2368" i="13"/>
  <c r="F2369" i="13"/>
  <c r="F2370" i="13"/>
  <c r="F2371" i="13"/>
  <c r="F2372" i="13"/>
  <c r="F2373" i="13"/>
  <c r="F2374" i="13"/>
  <c r="F2375" i="13"/>
  <c r="F2376" i="13"/>
  <c r="F2377" i="13"/>
  <c r="F2378" i="13"/>
  <c r="F2379" i="13"/>
  <c r="F2380" i="13"/>
  <c r="F2381" i="13"/>
  <c r="F2382" i="13"/>
  <c r="F2383" i="13"/>
  <c r="F2384" i="13"/>
  <c r="F2385" i="13"/>
  <c r="F2386" i="13"/>
  <c r="F2387" i="13"/>
  <c r="F2388" i="13"/>
  <c r="F2389" i="13"/>
  <c r="F2390" i="13"/>
  <c r="F2391" i="13"/>
  <c r="F2392" i="13"/>
  <c r="F2393" i="13"/>
  <c r="F2394" i="13"/>
  <c r="F2395" i="13"/>
  <c r="F2396" i="13"/>
  <c r="F2397" i="13"/>
  <c r="F2398" i="13"/>
  <c r="F2399" i="13"/>
  <c r="F2400" i="13"/>
  <c r="F2401" i="13"/>
  <c r="F2402" i="13"/>
  <c r="F2403" i="13"/>
  <c r="F2404" i="13"/>
  <c r="F2405" i="13"/>
  <c r="F2406" i="13"/>
  <c r="F2407" i="13"/>
  <c r="F2408" i="13"/>
  <c r="F2409" i="13"/>
  <c r="F2410" i="13"/>
  <c r="F2411" i="13"/>
  <c r="F2412" i="13"/>
  <c r="F2413" i="13"/>
  <c r="F2414" i="13"/>
  <c r="F2415" i="13"/>
  <c r="F2416" i="13"/>
  <c r="F2417" i="13"/>
  <c r="F2418" i="13"/>
  <c r="F2419" i="13"/>
  <c r="F2420" i="13"/>
  <c r="F2421" i="13"/>
  <c r="F2422" i="13"/>
  <c r="F2423" i="13"/>
  <c r="F2424" i="13"/>
  <c r="F2425" i="13"/>
  <c r="F2426" i="13"/>
  <c r="F2427" i="13"/>
  <c r="F2428" i="13"/>
  <c r="F2429" i="13"/>
  <c r="F2430" i="13"/>
  <c r="F2431" i="13"/>
  <c r="F2432" i="13"/>
  <c r="F2433" i="13"/>
  <c r="F2434" i="13"/>
  <c r="F2435" i="13"/>
  <c r="F2436" i="13"/>
  <c r="F2437" i="13"/>
  <c r="F2438" i="13"/>
  <c r="F2439" i="13"/>
  <c r="F2440" i="13"/>
  <c r="F2441" i="13"/>
  <c r="F2442" i="13"/>
  <c r="F2443" i="13"/>
  <c r="F2444" i="13"/>
  <c r="F2445" i="13"/>
  <c r="F2446" i="13"/>
  <c r="F2447" i="13"/>
  <c r="F2448" i="13"/>
  <c r="F2449" i="13"/>
  <c r="F2450" i="13"/>
  <c r="F2451" i="13"/>
  <c r="F2452" i="13"/>
  <c r="F2453" i="13"/>
  <c r="F2454" i="13"/>
  <c r="F2455" i="13"/>
  <c r="F2456" i="13"/>
  <c r="F2457" i="13"/>
  <c r="F2458" i="13"/>
  <c r="F2459" i="13"/>
  <c r="F2460" i="13"/>
  <c r="F2461" i="13"/>
  <c r="F2462" i="13"/>
  <c r="F2463" i="13"/>
  <c r="F2464" i="13"/>
  <c r="F2465" i="13"/>
  <c r="F2466" i="13"/>
  <c r="F2467" i="13"/>
  <c r="F2468" i="13"/>
  <c r="F2469" i="13"/>
  <c r="F2470" i="13"/>
  <c r="F2471" i="13"/>
  <c r="F2472" i="13"/>
  <c r="F2473" i="13"/>
  <c r="F2474" i="13"/>
  <c r="F2475" i="13"/>
  <c r="F2476" i="13"/>
  <c r="F2477" i="13"/>
  <c r="F2478" i="13"/>
  <c r="F2479" i="13"/>
  <c r="F2480" i="13"/>
  <c r="F2481" i="13"/>
  <c r="F2482" i="13"/>
  <c r="F2483" i="13"/>
  <c r="F2484" i="13"/>
  <c r="F2485" i="13"/>
  <c r="F2486" i="13"/>
  <c r="F2487" i="13"/>
  <c r="F2488" i="13"/>
  <c r="F2489" i="13"/>
  <c r="F2490" i="13"/>
  <c r="F2491" i="13"/>
  <c r="F2492" i="13"/>
  <c r="F2493" i="13"/>
  <c r="F2494" i="13"/>
  <c r="F2495" i="13"/>
  <c r="F2496" i="13"/>
  <c r="F2497" i="13"/>
  <c r="F2498" i="13"/>
  <c r="F2499" i="13"/>
  <c r="F2500" i="13"/>
  <c r="F2501" i="13"/>
  <c r="F2502" i="13"/>
  <c r="F2503" i="13"/>
  <c r="F2504" i="13"/>
  <c r="F2505" i="13"/>
  <c r="F2506" i="13"/>
  <c r="F2507" i="13"/>
  <c r="F2508" i="13"/>
  <c r="F2509" i="13"/>
  <c r="F2510" i="13"/>
  <c r="F2511" i="13"/>
  <c r="F2512" i="13"/>
  <c r="F2513" i="13"/>
  <c r="F2514" i="13"/>
  <c r="F2515" i="13"/>
  <c r="F2516" i="13"/>
  <c r="F2517" i="13"/>
  <c r="F2518" i="13"/>
  <c r="F2519" i="13"/>
  <c r="F2520" i="13"/>
  <c r="F2521" i="13"/>
  <c r="F2522" i="13"/>
  <c r="F2523" i="13"/>
  <c r="F2524" i="13"/>
  <c r="F2525" i="13"/>
  <c r="F2526" i="13"/>
  <c r="F2527" i="13"/>
  <c r="F2528" i="13"/>
  <c r="F2529" i="13"/>
  <c r="F2530" i="13"/>
  <c r="F2531" i="13"/>
  <c r="F2532" i="13"/>
  <c r="F2533" i="13"/>
  <c r="F2534" i="13"/>
  <c r="F2535" i="13"/>
  <c r="F2536" i="13"/>
  <c r="F2537" i="13"/>
  <c r="F2538" i="13"/>
  <c r="F2539" i="13"/>
  <c r="F2540" i="13"/>
  <c r="F2541" i="13"/>
  <c r="F2542" i="13"/>
  <c r="F2543" i="13"/>
  <c r="F2544" i="13"/>
  <c r="F2545" i="13"/>
  <c r="F2546" i="13"/>
  <c r="F2547" i="13"/>
  <c r="F2548" i="13"/>
  <c r="F2549" i="13"/>
  <c r="F2550" i="13"/>
  <c r="F2551" i="13"/>
  <c r="F2552" i="13"/>
  <c r="F2553" i="13"/>
  <c r="F2554" i="13"/>
  <c r="F2555" i="13"/>
  <c r="F2556" i="13"/>
  <c r="F2557" i="13"/>
  <c r="F2558" i="13"/>
  <c r="F2559" i="13"/>
  <c r="F2560" i="13"/>
  <c r="F2561" i="13"/>
  <c r="F2562" i="13"/>
  <c r="F2563" i="13"/>
  <c r="F2564" i="13"/>
  <c r="F2565" i="13"/>
  <c r="F2566" i="13"/>
  <c r="F2567" i="13"/>
  <c r="F2568" i="13"/>
  <c r="F2569" i="13"/>
  <c r="F2570" i="13"/>
  <c r="F2571" i="13"/>
  <c r="F2572" i="13"/>
  <c r="F2573" i="13"/>
  <c r="F2574" i="13"/>
  <c r="F2575" i="13"/>
  <c r="F2576" i="13"/>
  <c r="F2577" i="13"/>
  <c r="F2578" i="13"/>
  <c r="F2579" i="13"/>
  <c r="F2580" i="13"/>
  <c r="F2581" i="13"/>
  <c r="F2582" i="13"/>
  <c r="F2583" i="13"/>
  <c r="F2584" i="13"/>
  <c r="F2585" i="13"/>
  <c r="F2586" i="13"/>
  <c r="F2587" i="13"/>
  <c r="F2588" i="13"/>
  <c r="F2589" i="13"/>
  <c r="F2590" i="13"/>
  <c r="F2591" i="13"/>
  <c r="F2592" i="13"/>
  <c r="F2593" i="13"/>
  <c r="F2594" i="13"/>
  <c r="F2595" i="13"/>
  <c r="F2596" i="13"/>
  <c r="F2597" i="13"/>
  <c r="F2598" i="13"/>
  <c r="F2599" i="13"/>
  <c r="F2600" i="13"/>
  <c r="F2601" i="13"/>
  <c r="F2602" i="13"/>
  <c r="F2603" i="13"/>
  <c r="F2604" i="13"/>
  <c r="F2605" i="13"/>
  <c r="F2606" i="13"/>
  <c r="F2607" i="13"/>
  <c r="F2608" i="13"/>
  <c r="F2609" i="13"/>
  <c r="F2610" i="13"/>
  <c r="F2611" i="13"/>
  <c r="F2612" i="13"/>
  <c r="F2613" i="13"/>
  <c r="F2614" i="13"/>
  <c r="F2615" i="13"/>
  <c r="F2616" i="13"/>
  <c r="F2617" i="13"/>
  <c r="F2618" i="13"/>
  <c r="F2619" i="13"/>
  <c r="F2620" i="13"/>
  <c r="F2621" i="13"/>
  <c r="F2622" i="13"/>
  <c r="F2623" i="13"/>
  <c r="F2624" i="13"/>
  <c r="F2625" i="13"/>
  <c r="F2626" i="13"/>
  <c r="F2627" i="13"/>
  <c r="F2628" i="13"/>
  <c r="F2629" i="13"/>
  <c r="F2630" i="13"/>
  <c r="F2631" i="13"/>
  <c r="F2632" i="13"/>
  <c r="F2633" i="13"/>
  <c r="F2634" i="13"/>
  <c r="F2635" i="13"/>
  <c r="F2636" i="13"/>
  <c r="F2637" i="13"/>
  <c r="F2638" i="13"/>
  <c r="F2639" i="13"/>
  <c r="F2640" i="13"/>
  <c r="F2641" i="13"/>
  <c r="F2642" i="13"/>
  <c r="F2643" i="13"/>
  <c r="F2644" i="13"/>
  <c r="F2645" i="13"/>
  <c r="F2646" i="13"/>
  <c r="F2647" i="13"/>
  <c r="F2648" i="13"/>
  <c r="F2649" i="13"/>
  <c r="F2650" i="13"/>
  <c r="F2651" i="13"/>
  <c r="F2652" i="13"/>
  <c r="F2653" i="13"/>
  <c r="F2654" i="13"/>
  <c r="F2655" i="13"/>
  <c r="F2656" i="13"/>
  <c r="F2657" i="13"/>
  <c r="F2658" i="13"/>
  <c r="F2659" i="13"/>
  <c r="F2660" i="13"/>
  <c r="F2661" i="13"/>
  <c r="F2662" i="13"/>
  <c r="F2663" i="13"/>
  <c r="F2664" i="13"/>
  <c r="F2665" i="13"/>
  <c r="F2666" i="13"/>
  <c r="F2667" i="13"/>
  <c r="F2668" i="13"/>
  <c r="F2669" i="13"/>
  <c r="F2670" i="13"/>
  <c r="F2671" i="13"/>
  <c r="F2672" i="13"/>
  <c r="F2673" i="13"/>
  <c r="F2674" i="13"/>
  <c r="F2675" i="13"/>
  <c r="F2676" i="13"/>
  <c r="F2677" i="13"/>
  <c r="F2678" i="13"/>
  <c r="F2679" i="13"/>
  <c r="F2680" i="13"/>
  <c r="F2681" i="13"/>
  <c r="F2682" i="13"/>
  <c r="F2683" i="13"/>
  <c r="F2684" i="13"/>
  <c r="F2685" i="13"/>
  <c r="F2686" i="13"/>
  <c r="F2687" i="13"/>
  <c r="F2688" i="13"/>
  <c r="F2689" i="13"/>
  <c r="F2690" i="13"/>
  <c r="F2691" i="13"/>
  <c r="F2692" i="13"/>
  <c r="F2693" i="13"/>
  <c r="F2694" i="13"/>
  <c r="F2695" i="13"/>
  <c r="F2696" i="13"/>
  <c r="F2697" i="13"/>
  <c r="F2698" i="13"/>
  <c r="F2699" i="13"/>
  <c r="F2700" i="13"/>
  <c r="F2701" i="13"/>
  <c r="F2702" i="13"/>
  <c r="F2703" i="13"/>
  <c r="F2704" i="13"/>
  <c r="F2705" i="13"/>
  <c r="F2706" i="13"/>
  <c r="F2707" i="13"/>
  <c r="F2708" i="13"/>
  <c r="F2709" i="13"/>
  <c r="F2710" i="13"/>
  <c r="F2711" i="13"/>
  <c r="F2712" i="13"/>
  <c r="F2713" i="13"/>
  <c r="F2714" i="13"/>
  <c r="F2715" i="13"/>
  <c r="F2716" i="13"/>
  <c r="F2717" i="13"/>
  <c r="F2718" i="13"/>
  <c r="F2719" i="13"/>
  <c r="F2720" i="13"/>
  <c r="F2721" i="13"/>
  <c r="F2722" i="13"/>
  <c r="F2723" i="13"/>
  <c r="F2724" i="13"/>
  <c r="F2725" i="13"/>
  <c r="F2726" i="13"/>
  <c r="F2727" i="13"/>
  <c r="F2728" i="13"/>
  <c r="F2729" i="13"/>
  <c r="F2730" i="13"/>
  <c r="F2731" i="13"/>
  <c r="F2732" i="13"/>
  <c r="F2733" i="13"/>
  <c r="F2734" i="13"/>
  <c r="F2735" i="13"/>
  <c r="F2736" i="13"/>
  <c r="F2737" i="13"/>
  <c r="F2738" i="13"/>
  <c r="F2739" i="13"/>
  <c r="F2740" i="13"/>
  <c r="F2741" i="13"/>
  <c r="F2742" i="13"/>
  <c r="F2743" i="13"/>
  <c r="F2744" i="13"/>
  <c r="F2745" i="13"/>
  <c r="F2746" i="13"/>
  <c r="F2747" i="13"/>
  <c r="F2748" i="13"/>
  <c r="F2749" i="13"/>
  <c r="F2750" i="13"/>
  <c r="F2751" i="13"/>
  <c r="F2752" i="13"/>
  <c r="F2753" i="13"/>
  <c r="F2754" i="13"/>
  <c r="F2755" i="13"/>
  <c r="F2756" i="13"/>
  <c r="F2757" i="13"/>
  <c r="F2758" i="13"/>
  <c r="F2759" i="13"/>
  <c r="F2760" i="13"/>
  <c r="F2761" i="13"/>
  <c r="F2762" i="13"/>
  <c r="F2763" i="13"/>
  <c r="F2764" i="13"/>
  <c r="F2765" i="13"/>
  <c r="F2766" i="13"/>
  <c r="F2767" i="13"/>
  <c r="F2768" i="13"/>
  <c r="F2769" i="13"/>
  <c r="F2770" i="13"/>
  <c r="F2771" i="13"/>
  <c r="F2772" i="13"/>
  <c r="F2773" i="13"/>
  <c r="F2774" i="13"/>
  <c r="F2775" i="13"/>
  <c r="F2776" i="13"/>
  <c r="F2777" i="13"/>
  <c r="F2778" i="13"/>
  <c r="F2779" i="13"/>
  <c r="F2780" i="13"/>
  <c r="F2781" i="13"/>
  <c r="F2782" i="13"/>
  <c r="F2783" i="13"/>
  <c r="F2784" i="13"/>
  <c r="F2785" i="13"/>
  <c r="F2786" i="13"/>
  <c r="F2787" i="13"/>
  <c r="F2788" i="13"/>
  <c r="F2789" i="13"/>
  <c r="F2790" i="13"/>
  <c r="F2791" i="13"/>
  <c r="F2792" i="13"/>
  <c r="F2793" i="13"/>
  <c r="F2794" i="13"/>
  <c r="F2795" i="13"/>
  <c r="F2796" i="13"/>
  <c r="F2797" i="13"/>
  <c r="F2798" i="13"/>
  <c r="F2799" i="13"/>
  <c r="F2800" i="13"/>
  <c r="F2801" i="13"/>
  <c r="F2802" i="13"/>
  <c r="F2803" i="13"/>
  <c r="F2804" i="13"/>
  <c r="F2805" i="13"/>
  <c r="F2806" i="13"/>
  <c r="F2807" i="13"/>
  <c r="F2808" i="13"/>
  <c r="F2809" i="13"/>
  <c r="F2810" i="13"/>
  <c r="F2811" i="13"/>
  <c r="F2812" i="13"/>
  <c r="F2813" i="13"/>
  <c r="F2814" i="13"/>
  <c r="F2815" i="13"/>
  <c r="F2816" i="13"/>
  <c r="F2817" i="13"/>
  <c r="F2818" i="13"/>
  <c r="F2819" i="13"/>
  <c r="F2820" i="13"/>
  <c r="F2821" i="13"/>
  <c r="F2822" i="13"/>
  <c r="F2823" i="13"/>
  <c r="F2824" i="13"/>
  <c r="F2825" i="13"/>
  <c r="F2826" i="13"/>
  <c r="F2827" i="13"/>
  <c r="F2828" i="13"/>
  <c r="F2829" i="13"/>
  <c r="F2830" i="13"/>
  <c r="F2831" i="13"/>
  <c r="F2832" i="13"/>
  <c r="F2833" i="13"/>
  <c r="F2834" i="13"/>
  <c r="F2835" i="13"/>
  <c r="F2836" i="13"/>
  <c r="F2837" i="13"/>
  <c r="F2838" i="13"/>
  <c r="F2839" i="13"/>
  <c r="F2840" i="13"/>
  <c r="F2841" i="13"/>
  <c r="F2842" i="13"/>
  <c r="F2843" i="13"/>
  <c r="F2844" i="13"/>
  <c r="F2845" i="13"/>
  <c r="F2846" i="13"/>
  <c r="F2847" i="13"/>
  <c r="F2848" i="13"/>
  <c r="F2849" i="13"/>
  <c r="F2850" i="13"/>
  <c r="F2851" i="13"/>
  <c r="F2852" i="13"/>
  <c r="F2853" i="13"/>
  <c r="F2854" i="13"/>
  <c r="F2855" i="13"/>
  <c r="F2856" i="13"/>
  <c r="F2857" i="13"/>
  <c r="F2858" i="13"/>
  <c r="F2859" i="13"/>
  <c r="F2860" i="13"/>
  <c r="F2861" i="13"/>
  <c r="F2862" i="13"/>
  <c r="F2863" i="13"/>
  <c r="F2864" i="13"/>
  <c r="F2865" i="13"/>
  <c r="F2866" i="13"/>
  <c r="F2867" i="13"/>
  <c r="F2868" i="13"/>
  <c r="F2869" i="13"/>
  <c r="F2870" i="13"/>
  <c r="F2871" i="13"/>
  <c r="F2872" i="13"/>
  <c r="F2873" i="13"/>
  <c r="F2874" i="13"/>
  <c r="F2875" i="13"/>
  <c r="F2876" i="13"/>
  <c r="F2877" i="13"/>
  <c r="F2878" i="13"/>
  <c r="F2879" i="13"/>
  <c r="F2880" i="13"/>
  <c r="F2881" i="13"/>
  <c r="F2882" i="13"/>
  <c r="F2883" i="13"/>
  <c r="F2884" i="13"/>
  <c r="F2885" i="13"/>
  <c r="F2886" i="13"/>
  <c r="F2887" i="13"/>
  <c r="F2888" i="13"/>
  <c r="F2889" i="13"/>
  <c r="F2890" i="13"/>
  <c r="F2891" i="13"/>
  <c r="F2892" i="13"/>
  <c r="F2893" i="13"/>
  <c r="F2894" i="13"/>
  <c r="F2895" i="13"/>
  <c r="F2896" i="13"/>
  <c r="F2897" i="13"/>
  <c r="F2898" i="13"/>
  <c r="F2899" i="13"/>
  <c r="F2900" i="13"/>
  <c r="F2901" i="13"/>
  <c r="F2902" i="13"/>
  <c r="F2903" i="13"/>
  <c r="F2904" i="13"/>
  <c r="F2905" i="13"/>
  <c r="F2906" i="13"/>
  <c r="F2907" i="13"/>
  <c r="F2908" i="13"/>
  <c r="F2909" i="13"/>
  <c r="F2910" i="13"/>
  <c r="F2911" i="13"/>
  <c r="F2912" i="13"/>
  <c r="F2913" i="13"/>
  <c r="F2914" i="13"/>
  <c r="F2915" i="13"/>
  <c r="F2916" i="13"/>
  <c r="F2917" i="13"/>
  <c r="F2918" i="13"/>
  <c r="F2919" i="13"/>
  <c r="F2920" i="13"/>
  <c r="F2921" i="13"/>
  <c r="F2922" i="13"/>
  <c r="F2923" i="13"/>
  <c r="F2924" i="13"/>
  <c r="F2925" i="13"/>
  <c r="F2926" i="13"/>
  <c r="F2927" i="13"/>
  <c r="F2928" i="13"/>
  <c r="F2929" i="13"/>
  <c r="F2930" i="13"/>
  <c r="F2931" i="13"/>
  <c r="F2932" i="13"/>
  <c r="F2933" i="13"/>
  <c r="F2934" i="13"/>
  <c r="F2935" i="13"/>
  <c r="F2936" i="13"/>
  <c r="F2937" i="13"/>
  <c r="F2938" i="13"/>
  <c r="F2939" i="13"/>
  <c r="F2940" i="13"/>
  <c r="F2941" i="13"/>
  <c r="F2942" i="13"/>
  <c r="F2943" i="13"/>
  <c r="F2944" i="13"/>
  <c r="F2945" i="13"/>
  <c r="F2946" i="13"/>
  <c r="F2947" i="13"/>
  <c r="F2948" i="13"/>
  <c r="F2949" i="13"/>
  <c r="F2950" i="13"/>
  <c r="F2951" i="13"/>
  <c r="F2952" i="13"/>
  <c r="F2953" i="13"/>
  <c r="F2954" i="13"/>
  <c r="F2955" i="13"/>
  <c r="F2956" i="13"/>
  <c r="F2957" i="13"/>
  <c r="F2958" i="13"/>
  <c r="F2959" i="13"/>
  <c r="F2960" i="13"/>
  <c r="F2961" i="13"/>
  <c r="F2962" i="13"/>
  <c r="F2963" i="13"/>
  <c r="F2964" i="13"/>
  <c r="F2965" i="13"/>
  <c r="F2966" i="13"/>
  <c r="F2967" i="13"/>
  <c r="F2968" i="13"/>
  <c r="F2969" i="13"/>
  <c r="F2970" i="13"/>
  <c r="F2971" i="13"/>
  <c r="F2972" i="13"/>
  <c r="F2973" i="13"/>
  <c r="F2974" i="13"/>
  <c r="F2975" i="13"/>
  <c r="F2976" i="13"/>
  <c r="F2977" i="13"/>
  <c r="F2978" i="13"/>
  <c r="F2979" i="13"/>
  <c r="F2980" i="13"/>
  <c r="F2981" i="13"/>
  <c r="F2982" i="13"/>
  <c r="F2983" i="13"/>
  <c r="F2984" i="13"/>
  <c r="F2985" i="13"/>
  <c r="F2986" i="13"/>
  <c r="F2987" i="13"/>
  <c r="F2988" i="13"/>
  <c r="F2989" i="13"/>
  <c r="F2990" i="13"/>
  <c r="F2991" i="13"/>
  <c r="F2992" i="13"/>
  <c r="F2993" i="13"/>
  <c r="F2994" i="13"/>
  <c r="F2995" i="13"/>
  <c r="F2996" i="13"/>
  <c r="F2997" i="13"/>
  <c r="F2998" i="13"/>
  <c r="F2999" i="13"/>
  <c r="F3000" i="13"/>
  <c r="F3001" i="13"/>
  <c r="F3002" i="13"/>
  <c r="F3003" i="13"/>
  <c r="F3004" i="13"/>
  <c r="F3005" i="13"/>
  <c r="F3006" i="13"/>
  <c r="F3007" i="13"/>
  <c r="F3008" i="13"/>
  <c r="F3009" i="13"/>
  <c r="F3010" i="13"/>
  <c r="F3011" i="13"/>
  <c r="F3012" i="13"/>
  <c r="F3013" i="13"/>
  <c r="F3014" i="13"/>
  <c r="F3015" i="13"/>
  <c r="F3016" i="13"/>
  <c r="F3017" i="13"/>
  <c r="F3018" i="13"/>
  <c r="F3019" i="13"/>
  <c r="F3020" i="13"/>
  <c r="F3021" i="13"/>
  <c r="F3022" i="13"/>
  <c r="F3023" i="13"/>
  <c r="F3024" i="13"/>
  <c r="F3025" i="13"/>
  <c r="F3026" i="13"/>
  <c r="F3027" i="13"/>
  <c r="F3028" i="13"/>
  <c r="F3029" i="13"/>
  <c r="F3030" i="13"/>
  <c r="F3031" i="13"/>
  <c r="F3032" i="13"/>
  <c r="F3033" i="13"/>
  <c r="F3034" i="13"/>
  <c r="F3035" i="13"/>
  <c r="F3036" i="13"/>
  <c r="F3037" i="13"/>
  <c r="F3038" i="13"/>
  <c r="F3039" i="13"/>
  <c r="F3040" i="13"/>
  <c r="F3041" i="13"/>
  <c r="F3042" i="13"/>
  <c r="F3043" i="13"/>
  <c r="F3044" i="13"/>
  <c r="F3045" i="13"/>
  <c r="F3046" i="13"/>
  <c r="F3047" i="13"/>
  <c r="F3048" i="13"/>
  <c r="F3049" i="13"/>
  <c r="F3050" i="13"/>
  <c r="F3051" i="13"/>
  <c r="F3052" i="13"/>
  <c r="F3053" i="13"/>
  <c r="F3054" i="13"/>
  <c r="F3055" i="13"/>
  <c r="F3056" i="13"/>
  <c r="F3057" i="13"/>
  <c r="F3058" i="13"/>
  <c r="F3059" i="13"/>
  <c r="F3060" i="13"/>
  <c r="F3061" i="13"/>
  <c r="F3062" i="13"/>
  <c r="F3063" i="13"/>
  <c r="F3064" i="13"/>
  <c r="F3065" i="13"/>
  <c r="F3066" i="13"/>
  <c r="F3067" i="13"/>
  <c r="F3068" i="13"/>
  <c r="F3069" i="13"/>
  <c r="F3070" i="13"/>
  <c r="F3071" i="13"/>
  <c r="F3072" i="13"/>
  <c r="F3073" i="13"/>
  <c r="F3074" i="13"/>
  <c r="F3075" i="13"/>
  <c r="F3076" i="13"/>
  <c r="F3077" i="13"/>
  <c r="F3078" i="13"/>
  <c r="F3079" i="13"/>
  <c r="F3080" i="13"/>
  <c r="F3081" i="13"/>
  <c r="F3082" i="13"/>
  <c r="F3083" i="13"/>
  <c r="F3084" i="13"/>
  <c r="F3085" i="13"/>
  <c r="F3086" i="13"/>
  <c r="F3087" i="13"/>
  <c r="F3088" i="13"/>
  <c r="F3089" i="13"/>
  <c r="F3090" i="13"/>
  <c r="F3091" i="13"/>
  <c r="F3092" i="13"/>
  <c r="F3093" i="13"/>
  <c r="F3094" i="13"/>
  <c r="F3095" i="13"/>
  <c r="F3096" i="13"/>
  <c r="F3097" i="13"/>
  <c r="F3098" i="13"/>
  <c r="F3099" i="13"/>
  <c r="F3100" i="13"/>
  <c r="F3101" i="13"/>
  <c r="F3102" i="13"/>
  <c r="F3103" i="13"/>
  <c r="F3104" i="13"/>
  <c r="F3105" i="13"/>
  <c r="F3106" i="13"/>
  <c r="F3107" i="13"/>
  <c r="F3108" i="13"/>
  <c r="F3109" i="13"/>
  <c r="F3110" i="13"/>
  <c r="F3111" i="13"/>
  <c r="F3112" i="13"/>
  <c r="F3113" i="13"/>
  <c r="F3114" i="13"/>
  <c r="F3115" i="13"/>
  <c r="F3116" i="13"/>
  <c r="F3117" i="13"/>
  <c r="F3118" i="13"/>
  <c r="F3119" i="13"/>
  <c r="F3120" i="13"/>
  <c r="F3121" i="13"/>
  <c r="F3122" i="13"/>
  <c r="F3123" i="13"/>
  <c r="F3124" i="13"/>
  <c r="F3125" i="13"/>
  <c r="F3126" i="13"/>
  <c r="F3127" i="13"/>
  <c r="F3128" i="13"/>
  <c r="F3129" i="13"/>
  <c r="F3130" i="13"/>
  <c r="F3131" i="13"/>
  <c r="F3132" i="13"/>
  <c r="F3133" i="13"/>
  <c r="F3134" i="13"/>
  <c r="F3135" i="13"/>
  <c r="F3136" i="13"/>
  <c r="F3137" i="13"/>
  <c r="F3138" i="13"/>
  <c r="F3139" i="13"/>
  <c r="F3140" i="13"/>
  <c r="F3141" i="13"/>
  <c r="F3142" i="13"/>
  <c r="F3143" i="13"/>
  <c r="F3144" i="13"/>
  <c r="F3145" i="13"/>
  <c r="F3146" i="13"/>
  <c r="F3147" i="13"/>
  <c r="F3148" i="13"/>
  <c r="F3149" i="13"/>
  <c r="F3150" i="13"/>
  <c r="F3151" i="13"/>
  <c r="F3152" i="13"/>
  <c r="F3153" i="13"/>
  <c r="F3154" i="13"/>
  <c r="F3155" i="13"/>
  <c r="F3156" i="13"/>
  <c r="F3157" i="13"/>
  <c r="F3158" i="13"/>
  <c r="F3159" i="13"/>
  <c r="F3160" i="13"/>
  <c r="F3161" i="13"/>
  <c r="F3162" i="13"/>
  <c r="F3163" i="13"/>
  <c r="F3164" i="13"/>
  <c r="F3165" i="13"/>
  <c r="F3166" i="13"/>
  <c r="F3167" i="13"/>
  <c r="F3168" i="13"/>
  <c r="F3169" i="13"/>
  <c r="F3170" i="13"/>
  <c r="F3171" i="13"/>
  <c r="F3172" i="13"/>
  <c r="F3173" i="13"/>
  <c r="F3174" i="13"/>
  <c r="F3175" i="13"/>
  <c r="F3176" i="13"/>
  <c r="F3177" i="13"/>
  <c r="F3178" i="13"/>
  <c r="F3179" i="13"/>
  <c r="F3180" i="13"/>
  <c r="F3181" i="13"/>
  <c r="F3182" i="13"/>
  <c r="F3183" i="13"/>
  <c r="F3184" i="13"/>
  <c r="F3185" i="13"/>
  <c r="F3186" i="13"/>
  <c r="F3187" i="13"/>
  <c r="F3188" i="13"/>
  <c r="F3189" i="13"/>
  <c r="F3190" i="13"/>
  <c r="F3191" i="13"/>
  <c r="F3192" i="13"/>
  <c r="F3193" i="13"/>
  <c r="F3194" i="13"/>
  <c r="F3195" i="13"/>
  <c r="F3196" i="13"/>
  <c r="F3197" i="13"/>
  <c r="F3198" i="13"/>
  <c r="F3199" i="13"/>
  <c r="F3200" i="13"/>
  <c r="F3201" i="13"/>
  <c r="F3202" i="13"/>
  <c r="F3203" i="13"/>
  <c r="F3204" i="13"/>
  <c r="F3205" i="13"/>
  <c r="F3206" i="13"/>
  <c r="F3207" i="13"/>
  <c r="F3208" i="13"/>
  <c r="F3209" i="13"/>
  <c r="F3210" i="13"/>
  <c r="F3211" i="13"/>
  <c r="F3212" i="13"/>
  <c r="F3213" i="13"/>
  <c r="F3214" i="13"/>
  <c r="F3215" i="13"/>
  <c r="F3216" i="13"/>
  <c r="F3217" i="13"/>
  <c r="F3218" i="13"/>
  <c r="F3219" i="13"/>
  <c r="F3220" i="13"/>
  <c r="F3221" i="13"/>
  <c r="F3222" i="13"/>
  <c r="F3223" i="13"/>
  <c r="F3224" i="13"/>
  <c r="F3225" i="13"/>
  <c r="F3226" i="13"/>
  <c r="F3227" i="13"/>
  <c r="F3228" i="13"/>
  <c r="F3229" i="13"/>
  <c r="F3230" i="13"/>
  <c r="F3231" i="13"/>
  <c r="F3232" i="13"/>
  <c r="F3233" i="13"/>
  <c r="F3234" i="13"/>
  <c r="F3235" i="13"/>
  <c r="F3236" i="13"/>
  <c r="F3237" i="13"/>
  <c r="F3238" i="13"/>
  <c r="F3239" i="13"/>
  <c r="F3240" i="13"/>
  <c r="F3241" i="13"/>
  <c r="F3242" i="13"/>
  <c r="F3243" i="13"/>
  <c r="F3244" i="13"/>
  <c r="F3245" i="13"/>
  <c r="F3246" i="13"/>
  <c r="F3247" i="13"/>
  <c r="F3248" i="13"/>
  <c r="F3249" i="13"/>
  <c r="F3250" i="13"/>
  <c r="F3251" i="13"/>
  <c r="F3252" i="13"/>
  <c r="F3253" i="13"/>
  <c r="F3254" i="13"/>
  <c r="F3255" i="13"/>
  <c r="F3256" i="13"/>
  <c r="F3257" i="13"/>
  <c r="F3258" i="13"/>
  <c r="F3259" i="13"/>
  <c r="F3260" i="13"/>
  <c r="F3261" i="13"/>
  <c r="F3262" i="13"/>
  <c r="F3263" i="13"/>
  <c r="F3264" i="13"/>
  <c r="F3265" i="13"/>
  <c r="F3266" i="13"/>
  <c r="F3267" i="13"/>
  <c r="F3268" i="13"/>
  <c r="F3269" i="13"/>
  <c r="F3270" i="13"/>
  <c r="F3271" i="13"/>
  <c r="F3272" i="13"/>
  <c r="F3273" i="13"/>
  <c r="F3274" i="13"/>
  <c r="F3275" i="13"/>
  <c r="F3276" i="13"/>
  <c r="F3277" i="13"/>
  <c r="F3278" i="13"/>
  <c r="F3279" i="13"/>
  <c r="F3280" i="13"/>
  <c r="F3281" i="13"/>
  <c r="F3282" i="13"/>
  <c r="F3283" i="13"/>
  <c r="F3284" i="13"/>
  <c r="F3285" i="13"/>
  <c r="F3286" i="13"/>
  <c r="F3287" i="13"/>
  <c r="F3288" i="13"/>
  <c r="F3289" i="13"/>
  <c r="F3290" i="13"/>
  <c r="F3291" i="13"/>
  <c r="F3292" i="13"/>
  <c r="F3293" i="13"/>
  <c r="F3294" i="13"/>
  <c r="F3295" i="13"/>
  <c r="F3296" i="13"/>
  <c r="F3297" i="13"/>
  <c r="F3298" i="13"/>
  <c r="F3299" i="13"/>
  <c r="F3300" i="13"/>
  <c r="F3301" i="13"/>
  <c r="F3302" i="13"/>
  <c r="F3303" i="13"/>
  <c r="F3304" i="13"/>
  <c r="F3305" i="13"/>
  <c r="F3306" i="13"/>
  <c r="F3307" i="13"/>
  <c r="F3308" i="13"/>
  <c r="F3309" i="13"/>
  <c r="F3310" i="13"/>
  <c r="F3311" i="13"/>
  <c r="F3312" i="13"/>
  <c r="F3313" i="13"/>
  <c r="F3314" i="13"/>
  <c r="F3315" i="13"/>
  <c r="F3316" i="13"/>
  <c r="F3317" i="13"/>
  <c r="F3318" i="13"/>
  <c r="F3319" i="13"/>
  <c r="F3320" i="13"/>
  <c r="F3321" i="13"/>
  <c r="F3322" i="13"/>
  <c r="F3323" i="13"/>
  <c r="F3324" i="13"/>
  <c r="F3325" i="13"/>
  <c r="F3326" i="13"/>
  <c r="F3327" i="13"/>
  <c r="F3328" i="13"/>
  <c r="F3329" i="13"/>
  <c r="F3330" i="13"/>
  <c r="F3331" i="13"/>
  <c r="F3332" i="13"/>
  <c r="F3333" i="13"/>
  <c r="F3334" i="13"/>
  <c r="F3335" i="13"/>
  <c r="F3336" i="13"/>
  <c r="F3337" i="13"/>
  <c r="F3338" i="13"/>
  <c r="F3339" i="13"/>
  <c r="F3340" i="13"/>
  <c r="F3341" i="13"/>
  <c r="F3342" i="13"/>
  <c r="F3343" i="13"/>
  <c r="F3344" i="13"/>
  <c r="F3345" i="13"/>
  <c r="F3346" i="13"/>
  <c r="F3347" i="13"/>
  <c r="F3348" i="13"/>
  <c r="F3349" i="13"/>
  <c r="F3350" i="13"/>
  <c r="F3351" i="13"/>
  <c r="F3352" i="13"/>
  <c r="F3353" i="13"/>
  <c r="F3354" i="13"/>
  <c r="F3355" i="13"/>
  <c r="F3356" i="13"/>
  <c r="F3357" i="13"/>
  <c r="F3358" i="13"/>
  <c r="F3359" i="13"/>
  <c r="F3360" i="13"/>
  <c r="F3361" i="13"/>
  <c r="F3362" i="13"/>
  <c r="F3363" i="13"/>
  <c r="F3364" i="13"/>
  <c r="F3365" i="13"/>
  <c r="F3366" i="13"/>
  <c r="F3367" i="13"/>
  <c r="F3368" i="13"/>
  <c r="F3369" i="13"/>
  <c r="F3370" i="13"/>
  <c r="F3371" i="13"/>
  <c r="F3372" i="13"/>
  <c r="F3373" i="13"/>
  <c r="F3374" i="13"/>
  <c r="F3375" i="13"/>
  <c r="F3376" i="13"/>
  <c r="F3377" i="13"/>
  <c r="F3378" i="13"/>
  <c r="F3379" i="13"/>
  <c r="F3380" i="13"/>
  <c r="F3381" i="13"/>
  <c r="F3382" i="13"/>
  <c r="F3383" i="13"/>
  <c r="F3384" i="13"/>
  <c r="F3385" i="13"/>
  <c r="F3386" i="13"/>
  <c r="F3387" i="13"/>
  <c r="F3388" i="13"/>
  <c r="F3389" i="13"/>
  <c r="F3390" i="13"/>
  <c r="F3391" i="13"/>
  <c r="F3392" i="13"/>
  <c r="F3393" i="13"/>
  <c r="F3394" i="13"/>
  <c r="F3395" i="13"/>
  <c r="F3396" i="13"/>
  <c r="F3397" i="13"/>
  <c r="F3398" i="13"/>
  <c r="F3399" i="13"/>
  <c r="F3400" i="13"/>
  <c r="F3401" i="13"/>
  <c r="F3402" i="13"/>
  <c r="F3403" i="13"/>
  <c r="F3404" i="13"/>
  <c r="F3405" i="13"/>
  <c r="F3406" i="13"/>
  <c r="F3407" i="13"/>
  <c r="F3408" i="13"/>
  <c r="F3409" i="13"/>
  <c r="F3410" i="13"/>
  <c r="F3411" i="13"/>
  <c r="F3412" i="13"/>
  <c r="F3413" i="13"/>
  <c r="F3414" i="13"/>
  <c r="F3415" i="13"/>
  <c r="F3416" i="13"/>
  <c r="F3417" i="13"/>
  <c r="F3418" i="13"/>
  <c r="F3419" i="13"/>
  <c r="F3420" i="13"/>
  <c r="F3421" i="13"/>
  <c r="F3422" i="13"/>
  <c r="F3423" i="13"/>
  <c r="F3424" i="13"/>
  <c r="F3425" i="13"/>
  <c r="F3426" i="13"/>
  <c r="F3427" i="13"/>
  <c r="F3428" i="13"/>
  <c r="F3429" i="13"/>
  <c r="F3430" i="13"/>
  <c r="F3431" i="13"/>
  <c r="F3432" i="13"/>
  <c r="F3433" i="13"/>
  <c r="F3434" i="13"/>
  <c r="F3435" i="13"/>
  <c r="F3436" i="13"/>
  <c r="F3437" i="13"/>
  <c r="F3438" i="13"/>
  <c r="F3439" i="13"/>
  <c r="F3440" i="13"/>
  <c r="F3441" i="13"/>
  <c r="F3442" i="13"/>
  <c r="F3443" i="13"/>
  <c r="F3444" i="13"/>
  <c r="F3445" i="13"/>
  <c r="F3446" i="13"/>
  <c r="F3447" i="13"/>
  <c r="F3448" i="13"/>
  <c r="F3449" i="13"/>
  <c r="F3450" i="13"/>
  <c r="F3451" i="13"/>
  <c r="F3452" i="13"/>
  <c r="F3453" i="13"/>
  <c r="F3454" i="13"/>
  <c r="F3455" i="13"/>
  <c r="F3456" i="13"/>
  <c r="F3457" i="13"/>
  <c r="F3458" i="13"/>
  <c r="F3459" i="13"/>
  <c r="F3460" i="13"/>
  <c r="F3461" i="13"/>
  <c r="F3462" i="13"/>
  <c r="F3463" i="13"/>
  <c r="F3464" i="13"/>
  <c r="F3465" i="13"/>
  <c r="F3466" i="13"/>
  <c r="F3467" i="13"/>
  <c r="F3468" i="13"/>
  <c r="F3469" i="13"/>
  <c r="F3470" i="13"/>
  <c r="F3471" i="13"/>
  <c r="F3472" i="13"/>
  <c r="F3473" i="13"/>
  <c r="F3474" i="13"/>
  <c r="F3475" i="13"/>
  <c r="F3476" i="13"/>
  <c r="F3477" i="13"/>
  <c r="F3478" i="13"/>
  <c r="F3479" i="13"/>
  <c r="F3480" i="13"/>
  <c r="F3481" i="13"/>
  <c r="F3482" i="13"/>
  <c r="F3483" i="13"/>
  <c r="F3484" i="13"/>
  <c r="F3485" i="13"/>
  <c r="F3486" i="13"/>
  <c r="F3487" i="13"/>
  <c r="F3488" i="13"/>
  <c r="F3489" i="13"/>
  <c r="F3490" i="13"/>
  <c r="F3491" i="13"/>
  <c r="F3492" i="13"/>
  <c r="F3493" i="13"/>
  <c r="F3494" i="13"/>
  <c r="F3495" i="13"/>
  <c r="F3496" i="13"/>
  <c r="F3497" i="13"/>
  <c r="F3498" i="13"/>
  <c r="F3499" i="13"/>
  <c r="F3500" i="13"/>
  <c r="F3501" i="13"/>
  <c r="F3502" i="13"/>
  <c r="F3503" i="13"/>
  <c r="F3504" i="13"/>
  <c r="F3505" i="13"/>
  <c r="F3506" i="13"/>
  <c r="F3507" i="13"/>
  <c r="F3508" i="13"/>
  <c r="F3509" i="13"/>
  <c r="F3510" i="13"/>
  <c r="F3511" i="13"/>
  <c r="F3512" i="13"/>
  <c r="F3513" i="13"/>
  <c r="F3514" i="13"/>
  <c r="F3515" i="13"/>
  <c r="F3516" i="13"/>
  <c r="F3517" i="13"/>
  <c r="F3518" i="13"/>
  <c r="F3519" i="13"/>
  <c r="F3520" i="13"/>
  <c r="F3521" i="13"/>
  <c r="F3522" i="13"/>
  <c r="F3523" i="13"/>
  <c r="F3524" i="13"/>
  <c r="F3525" i="13"/>
  <c r="F3526" i="13"/>
  <c r="F3527" i="13"/>
  <c r="F3528" i="13"/>
  <c r="F3529" i="13"/>
  <c r="F3530" i="13"/>
  <c r="F3531" i="13"/>
  <c r="F3532" i="13"/>
  <c r="F3533" i="13"/>
  <c r="F3534" i="13"/>
  <c r="F3535" i="13"/>
  <c r="F3536" i="13"/>
  <c r="F3537" i="13"/>
  <c r="F3538" i="13"/>
  <c r="F3539" i="13"/>
  <c r="F3540" i="13"/>
  <c r="F3541" i="13"/>
  <c r="F3542" i="13"/>
  <c r="F3543" i="13"/>
  <c r="F3544" i="13"/>
  <c r="F3545" i="13"/>
  <c r="F3546" i="13"/>
  <c r="F3547" i="13"/>
  <c r="F3548" i="13"/>
  <c r="F3549" i="13"/>
  <c r="F3550" i="13"/>
  <c r="F3551" i="13"/>
  <c r="F3552" i="13"/>
  <c r="F3553" i="13"/>
  <c r="F3554" i="13"/>
  <c r="F3555" i="13"/>
  <c r="F3556" i="13"/>
  <c r="F3557" i="13"/>
  <c r="F3558" i="13"/>
  <c r="F3559" i="13"/>
  <c r="F3560" i="13"/>
  <c r="F3561" i="13"/>
  <c r="F3562" i="13"/>
  <c r="F3563" i="13"/>
  <c r="F3564" i="13"/>
  <c r="F3565" i="13"/>
  <c r="F3566" i="13"/>
  <c r="F3567" i="13"/>
  <c r="F3568" i="13"/>
  <c r="F3569" i="13"/>
  <c r="F3570" i="13"/>
  <c r="F3571" i="13"/>
  <c r="F3572" i="13"/>
  <c r="F3573" i="13"/>
  <c r="F3574" i="13"/>
  <c r="F3575" i="13"/>
  <c r="F3576" i="13"/>
  <c r="F3577" i="13"/>
  <c r="F3578" i="13"/>
  <c r="F3579" i="13"/>
  <c r="F3580" i="13"/>
  <c r="F3581" i="13"/>
  <c r="F3582" i="13"/>
  <c r="F3583" i="13"/>
  <c r="F3584" i="13"/>
  <c r="F3585" i="13"/>
  <c r="F3586" i="13"/>
  <c r="F3587" i="13"/>
  <c r="F3588" i="13"/>
  <c r="F3589" i="13"/>
  <c r="F3590" i="13"/>
  <c r="F3591" i="13"/>
  <c r="F3592" i="13"/>
  <c r="F3593" i="13"/>
  <c r="F3594" i="13"/>
  <c r="F3595" i="13"/>
  <c r="F3596" i="13"/>
  <c r="F3597" i="13"/>
  <c r="F3598" i="13"/>
  <c r="F3599" i="13"/>
  <c r="F3600" i="13"/>
  <c r="F3601" i="13"/>
  <c r="F3602" i="13"/>
  <c r="F3603" i="13"/>
  <c r="F3604" i="13"/>
  <c r="F3605" i="13"/>
  <c r="F3606" i="13"/>
  <c r="F3607" i="13"/>
  <c r="F3608" i="13"/>
  <c r="F3609" i="13"/>
  <c r="F3610" i="13"/>
  <c r="F3611" i="13"/>
  <c r="F3612" i="13"/>
  <c r="F3613" i="13"/>
  <c r="F3614" i="13"/>
  <c r="F3615" i="13"/>
  <c r="F3616" i="13"/>
  <c r="F3617" i="13"/>
  <c r="F3618" i="13"/>
  <c r="F3619" i="13"/>
  <c r="F3620" i="13"/>
  <c r="F3621" i="13"/>
  <c r="F3622" i="13"/>
  <c r="F3623" i="13"/>
  <c r="F3624" i="13"/>
  <c r="F3625" i="13"/>
  <c r="F3626" i="13"/>
  <c r="F3627" i="13"/>
  <c r="F3628" i="13"/>
  <c r="F3629" i="13"/>
  <c r="F3630" i="13"/>
  <c r="F3631" i="13"/>
  <c r="F3632" i="13"/>
  <c r="F3633" i="13"/>
  <c r="F3634" i="13"/>
  <c r="F3635" i="13"/>
  <c r="F3636" i="13"/>
  <c r="F3637" i="13"/>
  <c r="F3638" i="13"/>
  <c r="F3639" i="13"/>
  <c r="F3640" i="13"/>
  <c r="F3641" i="13"/>
  <c r="F3642" i="13"/>
  <c r="F3643" i="13"/>
  <c r="F3644" i="13"/>
  <c r="F3645" i="13"/>
  <c r="F3646" i="13"/>
  <c r="F3647" i="13"/>
  <c r="F3648" i="13"/>
  <c r="F3649" i="13"/>
  <c r="F3650" i="13"/>
  <c r="F3651" i="13"/>
  <c r="F3652" i="13"/>
  <c r="F3653" i="13"/>
  <c r="F3654" i="13"/>
  <c r="F3655" i="13"/>
  <c r="F3656" i="13"/>
  <c r="F3657" i="13"/>
  <c r="F3658" i="13"/>
  <c r="F3659" i="13"/>
  <c r="F3660" i="13"/>
  <c r="F3661" i="13"/>
  <c r="F3662" i="13"/>
  <c r="F3663" i="13"/>
  <c r="F3664" i="13"/>
  <c r="F3665" i="13"/>
  <c r="F3666" i="13"/>
  <c r="F3667" i="13"/>
  <c r="F3668" i="13"/>
  <c r="F3669" i="13"/>
  <c r="F3670" i="13"/>
  <c r="F3671" i="13"/>
  <c r="F3672" i="13"/>
  <c r="F3673" i="13"/>
  <c r="F3674" i="13"/>
  <c r="F3675" i="13"/>
  <c r="F3676" i="13"/>
  <c r="F3677" i="13"/>
  <c r="F3678" i="13"/>
  <c r="F3679" i="13"/>
  <c r="F3680" i="13"/>
  <c r="F3681" i="13"/>
  <c r="F3682" i="13"/>
  <c r="F3683" i="13"/>
  <c r="F3684" i="13"/>
  <c r="F3685" i="13"/>
  <c r="F3686" i="13"/>
  <c r="F3687" i="13"/>
  <c r="F3688" i="13"/>
  <c r="F3689" i="13"/>
  <c r="F3690" i="13"/>
  <c r="F3691" i="13"/>
  <c r="F3692" i="13"/>
  <c r="F3693" i="13"/>
  <c r="F3694" i="13"/>
  <c r="F3695" i="13"/>
  <c r="F3696" i="13"/>
  <c r="F3697" i="13"/>
  <c r="F3698" i="13"/>
  <c r="F3699" i="13"/>
  <c r="F3700" i="13"/>
  <c r="F3701" i="13"/>
  <c r="F3702" i="13"/>
  <c r="F3703" i="13"/>
  <c r="F3704" i="13"/>
  <c r="F3705" i="13"/>
  <c r="F3706" i="13"/>
  <c r="F3707" i="13"/>
  <c r="F3708" i="13"/>
  <c r="F3709" i="13"/>
  <c r="F3710" i="13"/>
  <c r="F3711" i="13"/>
  <c r="F3712" i="13"/>
  <c r="F3713" i="13"/>
  <c r="F3714" i="13"/>
  <c r="F3715" i="13"/>
  <c r="F3716" i="13"/>
  <c r="F3717" i="13"/>
  <c r="F3718" i="13"/>
  <c r="F3719" i="13"/>
  <c r="F3720" i="13"/>
  <c r="F3721" i="13"/>
  <c r="F3722" i="13"/>
  <c r="F3723" i="13"/>
  <c r="F3724" i="13"/>
  <c r="F3725" i="13"/>
  <c r="F3726" i="13"/>
  <c r="F3727" i="13"/>
  <c r="F3728" i="13"/>
  <c r="F3729" i="13"/>
  <c r="F3730" i="13"/>
  <c r="F3731" i="13"/>
  <c r="F3732" i="13"/>
  <c r="F3733" i="13"/>
  <c r="F3734" i="13"/>
  <c r="F3735" i="13"/>
  <c r="F3736" i="13"/>
  <c r="F3737" i="13"/>
  <c r="F3738" i="13"/>
  <c r="F3739" i="13"/>
  <c r="F3740" i="13"/>
  <c r="F3741" i="13"/>
  <c r="F3742" i="13"/>
  <c r="F3743" i="13"/>
  <c r="F3744" i="13"/>
  <c r="F3745" i="13"/>
  <c r="F3746" i="13"/>
  <c r="F3747" i="13"/>
  <c r="F3748" i="13"/>
  <c r="F3749" i="13"/>
  <c r="F3750" i="13"/>
  <c r="F3751" i="13"/>
  <c r="F3752" i="13"/>
  <c r="F3753" i="13"/>
  <c r="F3754" i="13"/>
  <c r="F3755" i="13"/>
  <c r="F3756" i="13"/>
  <c r="F3757" i="13"/>
  <c r="F3758" i="13"/>
  <c r="F3759" i="13"/>
  <c r="F3760" i="13"/>
  <c r="F3761" i="13"/>
  <c r="F3762" i="13"/>
  <c r="F3763" i="13"/>
  <c r="F3764" i="13"/>
  <c r="F3765" i="13"/>
  <c r="F3766" i="13"/>
  <c r="F3767" i="13"/>
  <c r="F3768" i="13"/>
  <c r="F3769" i="13"/>
  <c r="F3770" i="13"/>
  <c r="F3771" i="13"/>
  <c r="F3772" i="13"/>
  <c r="F3773" i="13"/>
  <c r="F3774" i="13"/>
  <c r="F3775" i="13"/>
  <c r="F3776" i="13"/>
  <c r="F3777" i="13"/>
  <c r="F3778" i="13"/>
  <c r="F3779" i="13"/>
  <c r="F3780" i="13"/>
  <c r="F3781" i="13"/>
  <c r="F3782" i="13"/>
  <c r="F3783" i="13"/>
  <c r="F3784" i="13"/>
  <c r="F3785" i="13"/>
  <c r="F3786" i="13"/>
  <c r="F3787" i="13"/>
  <c r="F3788" i="13"/>
  <c r="F3789" i="13"/>
  <c r="F3790" i="13"/>
  <c r="F3791" i="13"/>
  <c r="F3792" i="13"/>
  <c r="F3793" i="13"/>
  <c r="F3794" i="13"/>
  <c r="F3795" i="13"/>
  <c r="F3796" i="13"/>
  <c r="F3797" i="13"/>
  <c r="F3798" i="13"/>
  <c r="F3799" i="13"/>
  <c r="F3800" i="13"/>
  <c r="F3801" i="13"/>
  <c r="F3802" i="13"/>
  <c r="F3803" i="13"/>
  <c r="F3804" i="13"/>
  <c r="F3805" i="13"/>
  <c r="F3806" i="13"/>
  <c r="F3807" i="13"/>
  <c r="F3808" i="13"/>
  <c r="F3809" i="13"/>
  <c r="F3810" i="13"/>
  <c r="F3811" i="13"/>
  <c r="F3812" i="13"/>
  <c r="F3813" i="13"/>
  <c r="F3814" i="13"/>
  <c r="F3815" i="13"/>
  <c r="F3816" i="13"/>
  <c r="F3817" i="13"/>
  <c r="F3818" i="13"/>
  <c r="F3819" i="13"/>
  <c r="F3820" i="13"/>
  <c r="F3821" i="13"/>
  <c r="F3822" i="13"/>
  <c r="F3823" i="13"/>
  <c r="F3824" i="13"/>
  <c r="F3825" i="13"/>
  <c r="F3826" i="13"/>
  <c r="F3827" i="13"/>
  <c r="F3828" i="13"/>
  <c r="F3829" i="13"/>
  <c r="F3830" i="13"/>
  <c r="F3831" i="13"/>
  <c r="F3832" i="13"/>
  <c r="F3833" i="13"/>
  <c r="F3834" i="13"/>
  <c r="F3835" i="13"/>
  <c r="F3836" i="13"/>
  <c r="F3837" i="13"/>
  <c r="F3838" i="13"/>
  <c r="F3839" i="13"/>
  <c r="F3840" i="13"/>
  <c r="F3841" i="13"/>
  <c r="F3842" i="13"/>
  <c r="F3843" i="13"/>
  <c r="F3844" i="13"/>
  <c r="F3845" i="13"/>
  <c r="F3846" i="13"/>
  <c r="F3847" i="13"/>
  <c r="F3848" i="13"/>
  <c r="F3849" i="13"/>
  <c r="F3850" i="13"/>
  <c r="F3851" i="13"/>
  <c r="F3852" i="13"/>
  <c r="F3853" i="13"/>
  <c r="F3854" i="13"/>
  <c r="F3855" i="13"/>
  <c r="F3856" i="13"/>
  <c r="F3857" i="13"/>
  <c r="F3858" i="13"/>
  <c r="F3859" i="13"/>
  <c r="F3860" i="13"/>
  <c r="F3861" i="13"/>
  <c r="F3862" i="13"/>
  <c r="F3863" i="13"/>
  <c r="F3864" i="13"/>
  <c r="F3865" i="13"/>
  <c r="F3866" i="13"/>
  <c r="F3867" i="13"/>
  <c r="F3868" i="13"/>
  <c r="F3869" i="13"/>
  <c r="F3870" i="13"/>
  <c r="F3871" i="13"/>
  <c r="F3872" i="13"/>
  <c r="F3873" i="13"/>
  <c r="F3874" i="13"/>
  <c r="F3875" i="13"/>
  <c r="F3876" i="13"/>
  <c r="F3877" i="13"/>
  <c r="F3878" i="13"/>
  <c r="F3879" i="13"/>
  <c r="F3880" i="13"/>
  <c r="F3881" i="13"/>
  <c r="F3882" i="13"/>
  <c r="F3883" i="13"/>
  <c r="F3884" i="13"/>
  <c r="F3885" i="13"/>
  <c r="F3886" i="13"/>
  <c r="F3887" i="13"/>
  <c r="F3888" i="13"/>
  <c r="F3889" i="13"/>
  <c r="F3890" i="13"/>
  <c r="F3891" i="13"/>
  <c r="F3892" i="13"/>
  <c r="F3893" i="13"/>
  <c r="F3894" i="13"/>
  <c r="F3895" i="13"/>
  <c r="F3896" i="13"/>
  <c r="F3897" i="13"/>
  <c r="F3898" i="13"/>
  <c r="F3899" i="13"/>
  <c r="F3900" i="13"/>
  <c r="F3901" i="13"/>
  <c r="F3902" i="13"/>
  <c r="F3903" i="13"/>
  <c r="F3904" i="13"/>
  <c r="F3905" i="13"/>
  <c r="F3906" i="13"/>
  <c r="F3907" i="13"/>
  <c r="F3908" i="13"/>
  <c r="F3909" i="13"/>
  <c r="F3910" i="13"/>
  <c r="F3911" i="13"/>
  <c r="F3912" i="13"/>
  <c r="F3913" i="13"/>
  <c r="F3914" i="13"/>
  <c r="F3915" i="13"/>
  <c r="F3916" i="13"/>
  <c r="F3917" i="13"/>
  <c r="F3918" i="13"/>
  <c r="F3919" i="13"/>
  <c r="F3920" i="13"/>
  <c r="F3921" i="13"/>
  <c r="F3922" i="13"/>
  <c r="F3923" i="13"/>
  <c r="F3924" i="13"/>
  <c r="F3925" i="13"/>
  <c r="F3926" i="13"/>
  <c r="F3927" i="13"/>
  <c r="F3928" i="13"/>
  <c r="F3929" i="13"/>
  <c r="F3930" i="13"/>
  <c r="F3931" i="13"/>
  <c r="F3932" i="13"/>
  <c r="F3933" i="13"/>
  <c r="F3934" i="13"/>
  <c r="F3935" i="13"/>
  <c r="F3936" i="13"/>
  <c r="F3937" i="13"/>
  <c r="F3938" i="13"/>
  <c r="F3939" i="13"/>
  <c r="F3940" i="13"/>
  <c r="F3941" i="13"/>
  <c r="F3942" i="13"/>
  <c r="F3943" i="13"/>
  <c r="F3944" i="13"/>
  <c r="F3945" i="13"/>
  <c r="F3946" i="13"/>
  <c r="F3947" i="13"/>
  <c r="F3948" i="13"/>
  <c r="F3949" i="13"/>
  <c r="F3950" i="13"/>
  <c r="F3951" i="13"/>
  <c r="F3952" i="13"/>
  <c r="F3953" i="13"/>
  <c r="F3954" i="13"/>
  <c r="F3955" i="13"/>
  <c r="F3956" i="13"/>
  <c r="F3957" i="13"/>
  <c r="F3958" i="13"/>
  <c r="F3959" i="13"/>
  <c r="F3960" i="13"/>
  <c r="F3961" i="13"/>
  <c r="F3962" i="13"/>
  <c r="F3963" i="13"/>
  <c r="F3964" i="13"/>
  <c r="F3965" i="13"/>
  <c r="F3966" i="13"/>
  <c r="F3967" i="13"/>
  <c r="F3968" i="13"/>
  <c r="F3969" i="13"/>
  <c r="F3970" i="13"/>
  <c r="F3971" i="13"/>
  <c r="F3972" i="13"/>
  <c r="F3973" i="13"/>
  <c r="F3974" i="13"/>
  <c r="F3975" i="13"/>
  <c r="F3976" i="13"/>
  <c r="F3977" i="13"/>
  <c r="F3978" i="13"/>
  <c r="F3979" i="13"/>
  <c r="F3980" i="13"/>
  <c r="F3981" i="13"/>
  <c r="F3982" i="13"/>
  <c r="F3983" i="13"/>
  <c r="F3984" i="13"/>
  <c r="F3985" i="13"/>
  <c r="F3986" i="13"/>
  <c r="F3987" i="13"/>
  <c r="F3988" i="13"/>
  <c r="F3989" i="13"/>
  <c r="F3990" i="13"/>
  <c r="F3991" i="13"/>
  <c r="F3992" i="13"/>
  <c r="F3993" i="13"/>
  <c r="F3994" i="13"/>
  <c r="F3995" i="13"/>
  <c r="F3996" i="13"/>
  <c r="F3997" i="13"/>
  <c r="F3998" i="13"/>
  <c r="F3999" i="13"/>
  <c r="F4000" i="13"/>
  <c r="F4001" i="13"/>
  <c r="E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39" i="13"/>
  <c r="E340" i="13"/>
  <c r="E341" i="13"/>
  <c r="E342" i="13"/>
  <c r="E34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E498" i="13"/>
  <c r="E499" i="13"/>
  <c r="E500" i="13"/>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E526" i="13"/>
  <c r="E527" i="13"/>
  <c r="E528" i="13"/>
  <c r="E529" i="13"/>
  <c r="E530" i="13"/>
  <c r="E531" i="13"/>
  <c r="E532" i="13"/>
  <c r="E533" i="13"/>
  <c r="E534" i="13"/>
  <c r="E535" i="13"/>
  <c r="E536" i="13"/>
  <c r="E537" i="13"/>
  <c r="E538" i="13"/>
  <c r="E539" i="13"/>
  <c r="E540" i="13"/>
  <c r="E541" i="13"/>
  <c r="E542" i="13"/>
  <c r="E543" i="13"/>
  <c r="E544" i="13"/>
  <c r="E545" i="13"/>
  <c r="E546" i="13"/>
  <c r="E547" i="13"/>
  <c r="E548" i="13"/>
  <c r="E549" i="13"/>
  <c r="E550" i="13"/>
  <c r="E551" i="13"/>
  <c r="E552" i="13"/>
  <c r="E553" i="13"/>
  <c r="E554" i="13"/>
  <c r="E555" i="13"/>
  <c r="E556" i="13"/>
  <c r="E557" i="13"/>
  <c r="E558" i="13"/>
  <c r="E559" i="13"/>
  <c r="E560" i="13"/>
  <c r="E561" i="13"/>
  <c r="E562" i="13"/>
  <c r="E563" i="13"/>
  <c r="E564" i="13"/>
  <c r="E565" i="13"/>
  <c r="E566" i="13"/>
  <c r="E567" i="13"/>
  <c r="E568" i="13"/>
  <c r="E569" i="13"/>
  <c r="E570" i="13"/>
  <c r="E571" i="13"/>
  <c r="E572" i="13"/>
  <c r="E573" i="13"/>
  <c r="E574" i="13"/>
  <c r="E575" i="13"/>
  <c r="E576" i="13"/>
  <c r="E577" i="13"/>
  <c r="E578" i="13"/>
  <c r="E579" i="13"/>
  <c r="E580" i="13"/>
  <c r="E581" i="13"/>
  <c r="E582" i="13"/>
  <c r="E583" i="13"/>
  <c r="E584" i="13"/>
  <c r="E585" i="13"/>
  <c r="E586" i="13"/>
  <c r="E587" i="13"/>
  <c r="E588" i="13"/>
  <c r="E589" i="13"/>
  <c r="E590" i="13"/>
  <c r="E591" i="13"/>
  <c r="E592" i="13"/>
  <c r="E593" i="13"/>
  <c r="E594" i="13"/>
  <c r="E595" i="13"/>
  <c r="E596" i="13"/>
  <c r="E597" i="13"/>
  <c r="E598" i="13"/>
  <c r="E599" i="13"/>
  <c r="E600" i="13"/>
  <c r="E601" i="13"/>
  <c r="E602" i="13"/>
  <c r="E603" i="13"/>
  <c r="E604" i="13"/>
  <c r="E605" i="13"/>
  <c r="E606" i="13"/>
  <c r="E607" i="13"/>
  <c r="E608" i="13"/>
  <c r="E609" i="13"/>
  <c r="E610" i="13"/>
  <c r="E611" i="13"/>
  <c r="E612" i="13"/>
  <c r="E613" i="13"/>
  <c r="E614" i="13"/>
  <c r="E615" i="13"/>
  <c r="E616" i="13"/>
  <c r="E617" i="13"/>
  <c r="E618" i="13"/>
  <c r="E619" i="13"/>
  <c r="E620" i="13"/>
  <c r="E621" i="13"/>
  <c r="E622" i="13"/>
  <c r="E623" i="13"/>
  <c r="E624" i="13"/>
  <c r="E625" i="13"/>
  <c r="E626" i="13"/>
  <c r="E627" i="13"/>
  <c r="E628" i="13"/>
  <c r="E629" i="13"/>
  <c r="E630" i="13"/>
  <c r="E631" i="13"/>
  <c r="E632" i="13"/>
  <c r="E633" i="13"/>
  <c r="E634" i="13"/>
  <c r="E635" i="13"/>
  <c r="E636" i="13"/>
  <c r="E637" i="13"/>
  <c r="E638" i="13"/>
  <c r="E639" i="13"/>
  <c r="E640" i="13"/>
  <c r="E641" i="13"/>
  <c r="E642" i="13"/>
  <c r="E643" i="13"/>
  <c r="E644" i="13"/>
  <c r="E645" i="13"/>
  <c r="E646" i="13"/>
  <c r="E647" i="13"/>
  <c r="E648" i="13"/>
  <c r="E649" i="13"/>
  <c r="E650" i="13"/>
  <c r="E651" i="13"/>
  <c r="E652" i="13"/>
  <c r="E653" i="13"/>
  <c r="E654" i="13"/>
  <c r="E655" i="13"/>
  <c r="E656" i="13"/>
  <c r="E657" i="13"/>
  <c r="E658" i="13"/>
  <c r="E659" i="13"/>
  <c r="E660" i="13"/>
  <c r="E661" i="13"/>
  <c r="E662" i="13"/>
  <c r="E663" i="13"/>
  <c r="E664" i="13"/>
  <c r="E665" i="13"/>
  <c r="E666" i="13"/>
  <c r="E667" i="13"/>
  <c r="E668" i="13"/>
  <c r="E669" i="13"/>
  <c r="E670" i="13"/>
  <c r="E671" i="13"/>
  <c r="E672" i="13"/>
  <c r="E673" i="13"/>
  <c r="E674" i="13"/>
  <c r="E675" i="13"/>
  <c r="E676" i="13"/>
  <c r="E677" i="13"/>
  <c r="E678" i="13"/>
  <c r="E679" i="13"/>
  <c r="E680" i="13"/>
  <c r="E681" i="13"/>
  <c r="E682" i="13"/>
  <c r="E683" i="13"/>
  <c r="E684" i="13"/>
  <c r="E685" i="13"/>
  <c r="E686" i="13"/>
  <c r="E687" i="13"/>
  <c r="E688" i="13"/>
  <c r="E689" i="13"/>
  <c r="E690" i="13"/>
  <c r="E691" i="13"/>
  <c r="E692" i="13"/>
  <c r="E693" i="13"/>
  <c r="E694" i="13"/>
  <c r="E695" i="13"/>
  <c r="E696" i="13"/>
  <c r="E697" i="13"/>
  <c r="E698" i="13"/>
  <c r="E699" i="13"/>
  <c r="E700" i="13"/>
  <c r="E701" i="13"/>
  <c r="E702" i="13"/>
  <c r="E703" i="13"/>
  <c r="E704" i="13"/>
  <c r="E705" i="13"/>
  <c r="E706" i="13"/>
  <c r="E707" i="13"/>
  <c r="E708" i="13"/>
  <c r="E709" i="13"/>
  <c r="E710" i="13"/>
  <c r="E711" i="13"/>
  <c r="E712" i="13"/>
  <c r="E713" i="13"/>
  <c r="E714" i="13"/>
  <c r="E715" i="13"/>
  <c r="E716" i="13"/>
  <c r="E717" i="13"/>
  <c r="E718" i="13"/>
  <c r="E719" i="13"/>
  <c r="E720" i="13"/>
  <c r="E721" i="13"/>
  <c r="E722" i="13"/>
  <c r="E723" i="13"/>
  <c r="E724" i="13"/>
  <c r="E725" i="13"/>
  <c r="E726" i="13"/>
  <c r="E727" i="13"/>
  <c r="E728" i="13"/>
  <c r="E729" i="13"/>
  <c r="E730" i="13"/>
  <c r="E731" i="13"/>
  <c r="E732" i="13"/>
  <c r="E733" i="13"/>
  <c r="E734" i="13"/>
  <c r="E735" i="13"/>
  <c r="E736" i="13"/>
  <c r="E737" i="13"/>
  <c r="E738" i="13"/>
  <c r="E739" i="13"/>
  <c r="E740" i="13"/>
  <c r="E741" i="13"/>
  <c r="E742" i="13"/>
  <c r="E743" i="13"/>
  <c r="E744" i="13"/>
  <c r="E745" i="13"/>
  <c r="E746" i="13"/>
  <c r="E747" i="13"/>
  <c r="E748" i="13"/>
  <c r="E749" i="13"/>
  <c r="E750" i="13"/>
  <c r="E751" i="13"/>
  <c r="E752" i="13"/>
  <c r="E753" i="13"/>
  <c r="E754" i="13"/>
  <c r="E755" i="13"/>
  <c r="E756" i="13"/>
  <c r="E757" i="13"/>
  <c r="E758" i="13"/>
  <c r="E759" i="13"/>
  <c r="E760" i="13"/>
  <c r="E761" i="13"/>
  <c r="E762" i="13"/>
  <c r="E763" i="13"/>
  <c r="E764" i="13"/>
  <c r="E765" i="13"/>
  <c r="E766" i="13"/>
  <c r="E767" i="13"/>
  <c r="E768" i="13"/>
  <c r="E769" i="13"/>
  <c r="E770" i="13"/>
  <c r="E771" i="13"/>
  <c r="E772" i="13"/>
  <c r="E773" i="13"/>
  <c r="E774" i="13"/>
  <c r="E775" i="13"/>
  <c r="E776" i="13"/>
  <c r="E777" i="13"/>
  <c r="E778" i="13"/>
  <c r="E779" i="13"/>
  <c r="E780" i="13"/>
  <c r="E781" i="13"/>
  <c r="E782" i="13"/>
  <c r="E783" i="13"/>
  <c r="E784" i="13"/>
  <c r="E785" i="13"/>
  <c r="E786" i="13"/>
  <c r="E787" i="13"/>
  <c r="E788" i="13"/>
  <c r="E789" i="13"/>
  <c r="E790" i="13"/>
  <c r="E791" i="13"/>
  <c r="E792" i="13"/>
  <c r="E793" i="13"/>
  <c r="E794" i="13"/>
  <c r="E795" i="13"/>
  <c r="E796" i="13"/>
  <c r="E797" i="13"/>
  <c r="E798" i="13"/>
  <c r="E799" i="13"/>
  <c r="E800" i="13"/>
  <c r="E801" i="13"/>
  <c r="E802" i="13"/>
  <c r="E803" i="13"/>
  <c r="E804" i="13"/>
  <c r="E805" i="13"/>
  <c r="E806" i="13"/>
  <c r="E807" i="13"/>
  <c r="E808" i="13"/>
  <c r="E809" i="13"/>
  <c r="E810" i="13"/>
  <c r="E811" i="13"/>
  <c r="E812" i="13"/>
  <c r="E813" i="13"/>
  <c r="E814" i="13"/>
  <c r="E815" i="13"/>
  <c r="E816" i="13"/>
  <c r="E817" i="13"/>
  <c r="E818" i="13"/>
  <c r="E819" i="13"/>
  <c r="E820" i="13"/>
  <c r="E821" i="13"/>
  <c r="E822" i="13"/>
  <c r="E823" i="13"/>
  <c r="E824" i="13"/>
  <c r="E825" i="13"/>
  <c r="E826" i="13"/>
  <c r="E827" i="13"/>
  <c r="E828" i="13"/>
  <c r="E829" i="13"/>
  <c r="E830" i="13"/>
  <c r="E831" i="13"/>
  <c r="E832" i="13"/>
  <c r="E833" i="13"/>
  <c r="E834" i="13"/>
  <c r="E835" i="13"/>
  <c r="E836" i="13"/>
  <c r="E837" i="13"/>
  <c r="E838" i="13"/>
  <c r="E839" i="13"/>
  <c r="E840" i="13"/>
  <c r="E841" i="13"/>
  <c r="E842" i="13"/>
  <c r="E843" i="13"/>
  <c r="E844" i="13"/>
  <c r="E845" i="13"/>
  <c r="E846" i="13"/>
  <c r="E847" i="13"/>
  <c r="E848" i="13"/>
  <c r="E849" i="13"/>
  <c r="E850" i="13"/>
  <c r="E851" i="13"/>
  <c r="E852" i="13"/>
  <c r="E853" i="13"/>
  <c r="E854" i="13"/>
  <c r="E855" i="13"/>
  <c r="E856" i="13"/>
  <c r="E857" i="13"/>
  <c r="E858" i="13"/>
  <c r="E859" i="13"/>
  <c r="E860" i="13"/>
  <c r="E861" i="13"/>
  <c r="E862" i="13"/>
  <c r="E863" i="13"/>
  <c r="E864" i="13"/>
  <c r="E865" i="13"/>
  <c r="E866" i="13"/>
  <c r="E867" i="13"/>
  <c r="E868" i="13"/>
  <c r="E869" i="13"/>
  <c r="E870" i="13"/>
  <c r="E871" i="13"/>
  <c r="E872" i="13"/>
  <c r="E873" i="13"/>
  <c r="E874" i="13"/>
  <c r="E875" i="13"/>
  <c r="E876" i="13"/>
  <c r="E877" i="13"/>
  <c r="E878" i="13"/>
  <c r="E879" i="13"/>
  <c r="E880" i="13"/>
  <c r="E881" i="13"/>
  <c r="E882" i="13"/>
  <c r="E883" i="13"/>
  <c r="E884" i="13"/>
  <c r="E885" i="13"/>
  <c r="E886" i="13"/>
  <c r="E887" i="13"/>
  <c r="E888" i="13"/>
  <c r="E889" i="13"/>
  <c r="E890" i="13"/>
  <c r="E891" i="13"/>
  <c r="E892" i="13"/>
  <c r="E893" i="13"/>
  <c r="E894" i="13"/>
  <c r="E895" i="13"/>
  <c r="E896" i="13"/>
  <c r="E897" i="13"/>
  <c r="E898" i="13"/>
  <c r="E899" i="13"/>
  <c r="E900" i="13"/>
  <c r="E901" i="13"/>
  <c r="E902" i="13"/>
  <c r="E903" i="13"/>
  <c r="E904" i="13"/>
  <c r="E905" i="13"/>
  <c r="E906" i="13"/>
  <c r="E907" i="13"/>
  <c r="E908" i="13"/>
  <c r="E909" i="13"/>
  <c r="E910" i="13"/>
  <c r="E911" i="13"/>
  <c r="E912" i="13"/>
  <c r="E913" i="13"/>
  <c r="E914" i="13"/>
  <c r="E915" i="13"/>
  <c r="E916" i="13"/>
  <c r="E917" i="13"/>
  <c r="E918" i="13"/>
  <c r="E919" i="13"/>
  <c r="E920" i="13"/>
  <c r="E921" i="13"/>
  <c r="E922" i="13"/>
  <c r="E923" i="13"/>
  <c r="E924" i="13"/>
  <c r="E925" i="13"/>
  <c r="E926" i="13"/>
  <c r="E927" i="13"/>
  <c r="E928" i="13"/>
  <c r="E929" i="13"/>
  <c r="E930" i="13"/>
  <c r="E931" i="13"/>
  <c r="E932" i="13"/>
  <c r="E933" i="13"/>
  <c r="E934" i="13"/>
  <c r="E935" i="13"/>
  <c r="E936" i="13"/>
  <c r="E937" i="13"/>
  <c r="E938" i="13"/>
  <c r="E939" i="13"/>
  <c r="E940" i="13"/>
  <c r="E941" i="13"/>
  <c r="E942" i="13"/>
  <c r="E943" i="13"/>
  <c r="E944" i="13"/>
  <c r="E945" i="13"/>
  <c r="E946" i="13"/>
  <c r="E947" i="13"/>
  <c r="E948" i="13"/>
  <c r="E949" i="13"/>
  <c r="E950" i="13"/>
  <c r="E951" i="13"/>
  <c r="E952" i="13"/>
  <c r="E953" i="13"/>
  <c r="E954" i="13"/>
  <c r="E955" i="13"/>
  <c r="E956" i="13"/>
  <c r="E957" i="13"/>
  <c r="E958" i="13"/>
  <c r="E959" i="13"/>
  <c r="E960" i="13"/>
  <c r="E961" i="13"/>
  <c r="E962" i="13"/>
  <c r="E963" i="13"/>
  <c r="E964" i="13"/>
  <c r="E965" i="13"/>
  <c r="E966" i="13"/>
  <c r="E967" i="13"/>
  <c r="E968" i="13"/>
  <c r="E969" i="13"/>
  <c r="E970" i="13"/>
  <c r="E971" i="13"/>
  <c r="E972" i="13"/>
  <c r="E973" i="13"/>
  <c r="E974" i="13"/>
  <c r="E975" i="13"/>
  <c r="E976" i="13"/>
  <c r="E977" i="13"/>
  <c r="E978" i="13"/>
  <c r="E979" i="13"/>
  <c r="E980" i="13"/>
  <c r="E981" i="13"/>
  <c r="E982" i="13"/>
  <c r="E983" i="13"/>
  <c r="E984" i="13"/>
  <c r="E985" i="13"/>
  <c r="E986" i="13"/>
  <c r="E987" i="13"/>
  <c r="E988" i="13"/>
  <c r="E989" i="13"/>
  <c r="E990" i="13"/>
  <c r="E991" i="13"/>
  <c r="E992" i="13"/>
  <c r="E993" i="13"/>
  <c r="E994" i="13"/>
  <c r="E995" i="13"/>
  <c r="E996" i="13"/>
  <c r="E997" i="13"/>
  <c r="E998" i="13"/>
  <c r="E999" i="13"/>
  <c r="E1000" i="13"/>
  <c r="E1001" i="13"/>
  <c r="E1002" i="13"/>
  <c r="E1003" i="13"/>
  <c r="E1004" i="13"/>
  <c r="E1005" i="13"/>
  <c r="E1006" i="13"/>
  <c r="E1007" i="13"/>
  <c r="E1008" i="13"/>
  <c r="E1009" i="13"/>
  <c r="E1010" i="13"/>
  <c r="E1011" i="13"/>
  <c r="E1012" i="13"/>
  <c r="E1013" i="13"/>
  <c r="E1014" i="13"/>
  <c r="E1015" i="13"/>
  <c r="E1016" i="13"/>
  <c r="E1017" i="13"/>
  <c r="E1018" i="13"/>
  <c r="E1019" i="13"/>
  <c r="E1020" i="13"/>
  <c r="E1021" i="13"/>
  <c r="E1022" i="13"/>
  <c r="E1023" i="13"/>
  <c r="E1024" i="13"/>
  <c r="E1025" i="13"/>
  <c r="E1026" i="13"/>
  <c r="E1027" i="13"/>
  <c r="E1028" i="13"/>
  <c r="E1029" i="13"/>
  <c r="E1030" i="13"/>
  <c r="E1031" i="13"/>
  <c r="E1032" i="13"/>
  <c r="E1033" i="13"/>
  <c r="E1034" i="13"/>
  <c r="E1035" i="13"/>
  <c r="E1036" i="13"/>
  <c r="E1037" i="13"/>
  <c r="E1038" i="13"/>
  <c r="E1039" i="13"/>
  <c r="E1040" i="13"/>
  <c r="E1041" i="13"/>
  <c r="E1042" i="13"/>
  <c r="E1043" i="13"/>
  <c r="E1044" i="13"/>
  <c r="E1045" i="13"/>
  <c r="E1046" i="13"/>
  <c r="E1047" i="13"/>
  <c r="E1048" i="13"/>
  <c r="E1049" i="13"/>
  <c r="E1050" i="13"/>
  <c r="E1051" i="13"/>
  <c r="E1052" i="13"/>
  <c r="E1053" i="13"/>
  <c r="E1054" i="13"/>
  <c r="E1055" i="13"/>
  <c r="E1056" i="13"/>
  <c r="E1057" i="13"/>
  <c r="E1058" i="13"/>
  <c r="E1059" i="13"/>
  <c r="E1060" i="13"/>
  <c r="E1061" i="13"/>
  <c r="E1062" i="13"/>
  <c r="E1063" i="13"/>
  <c r="E1064" i="13"/>
  <c r="E1065" i="13"/>
  <c r="E1066" i="13"/>
  <c r="E1067" i="13"/>
  <c r="E1068" i="13"/>
  <c r="E1069" i="13"/>
  <c r="E1070" i="13"/>
  <c r="E1071" i="13"/>
  <c r="E1072" i="13"/>
  <c r="E1073" i="13"/>
  <c r="E1074" i="13"/>
  <c r="E1075" i="13"/>
  <c r="E1076" i="13"/>
  <c r="E1077" i="13"/>
  <c r="E1078" i="13"/>
  <c r="E1079" i="13"/>
  <c r="E1080" i="13"/>
  <c r="E1081" i="13"/>
  <c r="E1082" i="13"/>
  <c r="E1083" i="13"/>
  <c r="E1084" i="13"/>
  <c r="E1085" i="13"/>
  <c r="E1086" i="13"/>
  <c r="E1087" i="13"/>
  <c r="E1088" i="13"/>
  <c r="E1089" i="13"/>
  <c r="E1090" i="13"/>
  <c r="E1091" i="13"/>
  <c r="E1092" i="13"/>
  <c r="E1093" i="13"/>
  <c r="E1094" i="13"/>
  <c r="E1095" i="13"/>
  <c r="E1096" i="13"/>
  <c r="E1097" i="13"/>
  <c r="E1098" i="13"/>
  <c r="E1099" i="13"/>
  <c r="E1100" i="13"/>
  <c r="E1101" i="13"/>
  <c r="E1102" i="13"/>
  <c r="E1103" i="13"/>
  <c r="E1104" i="13"/>
  <c r="E1105" i="13"/>
  <c r="E1106" i="13"/>
  <c r="E1107" i="13"/>
  <c r="E1108" i="13"/>
  <c r="E1109" i="13"/>
  <c r="E1110" i="13"/>
  <c r="E1111" i="13"/>
  <c r="E1112" i="13"/>
  <c r="E1113" i="13"/>
  <c r="E1114" i="13"/>
  <c r="E1115" i="13"/>
  <c r="E1116" i="13"/>
  <c r="E1117" i="13"/>
  <c r="E1118" i="13"/>
  <c r="E1119" i="13"/>
  <c r="E1120" i="13"/>
  <c r="E1121" i="13"/>
  <c r="E1122" i="13"/>
  <c r="E1123" i="13"/>
  <c r="E1124" i="13"/>
  <c r="E1125" i="13"/>
  <c r="E1126" i="13"/>
  <c r="E1127" i="13"/>
  <c r="E1128" i="13"/>
  <c r="E1129" i="13"/>
  <c r="E1130" i="13"/>
  <c r="E1131" i="13"/>
  <c r="E1132" i="13"/>
  <c r="E1133" i="13"/>
  <c r="E1134" i="13"/>
  <c r="E1135" i="13"/>
  <c r="E1136" i="13"/>
  <c r="E1137" i="13"/>
  <c r="E1138" i="13"/>
  <c r="E1139" i="13"/>
  <c r="E1140" i="13"/>
  <c r="E1141" i="13"/>
  <c r="E1142" i="13"/>
  <c r="E1143" i="13"/>
  <c r="E1144" i="13"/>
  <c r="E1145" i="13"/>
  <c r="E1146" i="13"/>
  <c r="E1147" i="13"/>
  <c r="E1148" i="13"/>
  <c r="E1149" i="13"/>
  <c r="E1150" i="13"/>
  <c r="E1151" i="13"/>
  <c r="E1152" i="13"/>
  <c r="E1153" i="13"/>
  <c r="E1154" i="13"/>
  <c r="E1155" i="13"/>
  <c r="E1156" i="13"/>
  <c r="E1157" i="13"/>
  <c r="E1158" i="13"/>
  <c r="E1159" i="13"/>
  <c r="E1160" i="13"/>
  <c r="E1161" i="13"/>
  <c r="E1162" i="13"/>
  <c r="E1163" i="13"/>
  <c r="E1164" i="13"/>
  <c r="E1165" i="13"/>
  <c r="E1166" i="13"/>
  <c r="E1167" i="13"/>
  <c r="E1168" i="13"/>
  <c r="E1169" i="13"/>
  <c r="E1170" i="13"/>
  <c r="E1171" i="13"/>
  <c r="E1172" i="13"/>
  <c r="E1173" i="13"/>
  <c r="E1174" i="13"/>
  <c r="E1175" i="13"/>
  <c r="E1176" i="13"/>
  <c r="E1177" i="13"/>
  <c r="E1178" i="13"/>
  <c r="E1179" i="13"/>
  <c r="E1180" i="13"/>
  <c r="E1181" i="13"/>
  <c r="E1182" i="13"/>
  <c r="E1183" i="13"/>
  <c r="E1184" i="13"/>
  <c r="E1185" i="13"/>
  <c r="E1186" i="13"/>
  <c r="E1187" i="13"/>
  <c r="E1188" i="13"/>
  <c r="E1189" i="13"/>
  <c r="E1190" i="13"/>
  <c r="E1191" i="13"/>
  <c r="E1192" i="13"/>
  <c r="E1193" i="13"/>
  <c r="E1194" i="13"/>
  <c r="E1195" i="13"/>
  <c r="E1196" i="13"/>
  <c r="E1197" i="13"/>
  <c r="E1198" i="13"/>
  <c r="E1199" i="13"/>
  <c r="E1200" i="13"/>
  <c r="E1201" i="13"/>
  <c r="E1202" i="13"/>
  <c r="E1203" i="13"/>
  <c r="E1204" i="13"/>
  <c r="E1205" i="13"/>
  <c r="E1206" i="13"/>
  <c r="E1207" i="13"/>
  <c r="E1208" i="13"/>
  <c r="E1209" i="13"/>
  <c r="E1210" i="13"/>
  <c r="E1211" i="13"/>
  <c r="E1212" i="13"/>
  <c r="E1213" i="13"/>
  <c r="E1214" i="13"/>
  <c r="E1215" i="13"/>
  <c r="E1216" i="13"/>
  <c r="E1217" i="13"/>
  <c r="E1218" i="13"/>
  <c r="E1219" i="13"/>
  <c r="E1220" i="13"/>
  <c r="E1221" i="13"/>
  <c r="E1222" i="13"/>
  <c r="E1223" i="13"/>
  <c r="E1224" i="13"/>
  <c r="E1225" i="13"/>
  <c r="E1226" i="13"/>
  <c r="E1227" i="13"/>
  <c r="E1228" i="13"/>
  <c r="E1229" i="13"/>
  <c r="E1230" i="13"/>
  <c r="E1231" i="13"/>
  <c r="E1232" i="13"/>
  <c r="E1233" i="13"/>
  <c r="E1234" i="13"/>
  <c r="E1235" i="13"/>
  <c r="E1236" i="13"/>
  <c r="E1237" i="13"/>
  <c r="E1238" i="13"/>
  <c r="E1239" i="13"/>
  <c r="E1240" i="13"/>
  <c r="E1241" i="13"/>
  <c r="E1242" i="13"/>
  <c r="E1243" i="13"/>
  <c r="E1244" i="13"/>
  <c r="E1245" i="13"/>
  <c r="E1246" i="13"/>
  <c r="E1247" i="13"/>
  <c r="E1248" i="13"/>
  <c r="E1249" i="13"/>
  <c r="E1250" i="13"/>
  <c r="E1251" i="13"/>
  <c r="E1252" i="13"/>
  <c r="E1253" i="13"/>
  <c r="E1254" i="13"/>
  <c r="E1255" i="13"/>
  <c r="E1256" i="13"/>
  <c r="E1257" i="13"/>
  <c r="E1258" i="13"/>
  <c r="E1259" i="13"/>
  <c r="E1260" i="13"/>
  <c r="E1261" i="13"/>
  <c r="E1262" i="13"/>
  <c r="E1263" i="13"/>
  <c r="E1264" i="13"/>
  <c r="E1265" i="13"/>
  <c r="E1266" i="13"/>
  <c r="E1267" i="13"/>
  <c r="E1268" i="13"/>
  <c r="E1269" i="13"/>
  <c r="E1270" i="13"/>
  <c r="E1271" i="13"/>
  <c r="E1272" i="13"/>
  <c r="E1273" i="13"/>
  <c r="E1274" i="13"/>
  <c r="E1275" i="13"/>
  <c r="E1276" i="13"/>
  <c r="E1277" i="13"/>
  <c r="E1278" i="13"/>
  <c r="E1279" i="13"/>
  <c r="E1280" i="13"/>
  <c r="E1281" i="13"/>
  <c r="E1282" i="13"/>
  <c r="E1283" i="13"/>
  <c r="E1284" i="13"/>
  <c r="E1285" i="13"/>
  <c r="E1286" i="13"/>
  <c r="E1287" i="13"/>
  <c r="E1288" i="13"/>
  <c r="E1289" i="13"/>
  <c r="E1290" i="13"/>
  <c r="E1291" i="13"/>
  <c r="E1292" i="13"/>
  <c r="E1293" i="13"/>
  <c r="E1294" i="13"/>
  <c r="E1295" i="13"/>
  <c r="E1296" i="13"/>
  <c r="E1297" i="13"/>
  <c r="E1298" i="13"/>
  <c r="E1299" i="13"/>
  <c r="E1300" i="13"/>
  <c r="E1301" i="13"/>
  <c r="E1302" i="13"/>
  <c r="E1303" i="13"/>
  <c r="E1304" i="13"/>
  <c r="E1305" i="13"/>
  <c r="E1306" i="13"/>
  <c r="E1307" i="13"/>
  <c r="E1308" i="13"/>
  <c r="E1309" i="13"/>
  <c r="E1310" i="13"/>
  <c r="E1311" i="13"/>
  <c r="E1312" i="13"/>
  <c r="E1313" i="13"/>
  <c r="E1314" i="13"/>
  <c r="E1315" i="13"/>
  <c r="E1316" i="13"/>
  <c r="E1317" i="13"/>
  <c r="E1318" i="13"/>
  <c r="E1319" i="13"/>
  <c r="E1320" i="13"/>
  <c r="E1321" i="13"/>
  <c r="E1322" i="13"/>
  <c r="E1323" i="13"/>
  <c r="E1324" i="13"/>
  <c r="E1325" i="13"/>
  <c r="E1326" i="13"/>
  <c r="E1327" i="13"/>
  <c r="E1328" i="13"/>
  <c r="E1329" i="13"/>
  <c r="E1330" i="13"/>
  <c r="E1331" i="13"/>
  <c r="E1332" i="13"/>
  <c r="E1333" i="13"/>
  <c r="E1334" i="13"/>
  <c r="E1335" i="13"/>
  <c r="E1336" i="13"/>
  <c r="E1337" i="13"/>
  <c r="E1338" i="13"/>
  <c r="E1339" i="13"/>
  <c r="E1340" i="13"/>
  <c r="E1341" i="13"/>
  <c r="E1342" i="13"/>
  <c r="E1343" i="13"/>
  <c r="E1344" i="13"/>
  <c r="E1345" i="13"/>
  <c r="E1346" i="13"/>
  <c r="E1347" i="13"/>
  <c r="E1348" i="13"/>
  <c r="E1349" i="13"/>
  <c r="E1350" i="13"/>
  <c r="E1351" i="13"/>
  <c r="E1352" i="13"/>
  <c r="E1353" i="13"/>
  <c r="E1354" i="13"/>
  <c r="E1355" i="13"/>
  <c r="E1356" i="13"/>
  <c r="E1357" i="13"/>
  <c r="E1358" i="13"/>
  <c r="E1359" i="13"/>
  <c r="E1360" i="13"/>
  <c r="E1361" i="13"/>
  <c r="E1362" i="13"/>
  <c r="E1363" i="13"/>
  <c r="E1364" i="13"/>
  <c r="E1365" i="13"/>
  <c r="E1366" i="13"/>
  <c r="E1367" i="13"/>
  <c r="E1368" i="13"/>
  <c r="E1369" i="13"/>
  <c r="E1370" i="13"/>
  <c r="E1371" i="13"/>
  <c r="E1372" i="13"/>
  <c r="E1373" i="13"/>
  <c r="E1374" i="13"/>
  <c r="E1375" i="13"/>
  <c r="E1376" i="13"/>
  <c r="E1377" i="13"/>
  <c r="E1378" i="13"/>
  <c r="E1379" i="13"/>
  <c r="E1380" i="13"/>
  <c r="E1381" i="13"/>
  <c r="E1382" i="13"/>
  <c r="E1383" i="13"/>
  <c r="E1384" i="13"/>
  <c r="E1385" i="13"/>
  <c r="E1386" i="13"/>
  <c r="E1387" i="13"/>
  <c r="E1388" i="13"/>
  <c r="E1389" i="13"/>
  <c r="E1390" i="13"/>
  <c r="E1391" i="13"/>
  <c r="E1392" i="13"/>
  <c r="E1393" i="13"/>
  <c r="E1394" i="13"/>
  <c r="E1395" i="13"/>
  <c r="E1396" i="13"/>
  <c r="E1397" i="13"/>
  <c r="E1398" i="13"/>
  <c r="E1399" i="13"/>
  <c r="E1400" i="13"/>
  <c r="E1401" i="13"/>
  <c r="E1402" i="13"/>
  <c r="E1403" i="13"/>
  <c r="E1404" i="13"/>
  <c r="E1405" i="13"/>
  <c r="E1406" i="13"/>
  <c r="E1407" i="13"/>
  <c r="E1408" i="13"/>
  <c r="E1409" i="13"/>
  <c r="E1410" i="13"/>
  <c r="E1411" i="13"/>
  <c r="E1412" i="13"/>
  <c r="E1413" i="13"/>
  <c r="E1414" i="13"/>
  <c r="E1415" i="13"/>
  <c r="E1416" i="13"/>
  <c r="E1417" i="13"/>
  <c r="E1418" i="13"/>
  <c r="E1419" i="13"/>
  <c r="E1420" i="13"/>
  <c r="E1421" i="13"/>
  <c r="E1422" i="13"/>
  <c r="E1423" i="13"/>
  <c r="E1424" i="13"/>
  <c r="E1425" i="13"/>
  <c r="E1426" i="13"/>
  <c r="E1427" i="13"/>
  <c r="E1428" i="13"/>
  <c r="E1429" i="13"/>
  <c r="E1430" i="13"/>
  <c r="E1431" i="13"/>
  <c r="E1432" i="13"/>
  <c r="E1433" i="13"/>
  <c r="E1434" i="13"/>
  <c r="E1435" i="13"/>
  <c r="E1436" i="13"/>
  <c r="E1437" i="13"/>
  <c r="E1438" i="13"/>
  <c r="E1439" i="13"/>
  <c r="E1440" i="13"/>
  <c r="E1441" i="13"/>
  <c r="E1442" i="13"/>
  <c r="E1443" i="13"/>
  <c r="E1444" i="13"/>
  <c r="E1445" i="13"/>
  <c r="E1446" i="13"/>
  <c r="E1447" i="13"/>
  <c r="E1448" i="13"/>
  <c r="E1449" i="13"/>
  <c r="E1450" i="13"/>
  <c r="E1451" i="13"/>
  <c r="E1452" i="13"/>
  <c r="E1453" i="13"/>
  <c r="E1454" i="13"/>
  <c r="E1455" i="13"/>
  <c r="E1456" i="13"/>
  <c r="E1457" i="13"/>
  <c r="E1458" i="13"/>
  <c r="E1459" i="13"/>
  <c r="E1460" i="13"/>
  <c r="E1461" i="13"/>
  <c r="E1462" i="13"/>
  <c r="E1463" i="13"/>
  <c r="E1464" i="13"/>
  <c r="E1465" i="13"/>
  <c r="E1466" i="13"/>
  <c r="E1467" i="13"/>
  <c r="E1468" i="13"/>
  <c r="E1469" i="13"/>
  <c r="E1470" i="13"/>
  <c r="E1471" i="13"/>
  <c r="E1472" i="13"/>
  <c r="E1473" i="13"/>
  <c r="E1474" i="13"/>
  <c r="E1475" i="13"/>
  <c r="E1476" i="13"/>
  <c r="E1477" i="13"/>
  <c r="E1478" i="13"/>
  <c r="E1479" i="13"/>
  <c r="E1480" i="13"/>
  <c r="E1481" i="13"/>
  <c r="E1482" i="13"/>
  <c r="E1483" i="13"/>
  <c r="E1484" i="13"/>
  <c r="E1485" i="13"/>
  <c r="E1486" i="13"/>
  <c r="E1487" i="13"/>
  <c r="E1488" i="13"/>
  <c r="E1489" i="13"/>
  <c r="E1490" i="13"/>
  <c r="E1491" i="13"/>
  <c r="E1492" i="13"/>
  <c r="E1493" i="13"/>
  <c r="E1494" i="13"/>
  <c r="E1495" i="13"/>
  <c r="E1496" i="13"/>
  <c r="E1497" i="13"/>
  <c r="E1498" i="13"/>
  <c r="E1499" i="13"/>
  <c r="E1500" i="13"/>
  <c r="E1501" i="13"/>
  <c r="E1502" i="13"/>
  <c r="E1503" i="13"/>
  <c r="E1504" i="13"/>
  <c r="E1505" i="13"/>
  <c r="E1506" i="13"/>
  <c r="E1507" i="13"/>
  <c r="E1508" i="13"/>
  <c r="E1509" i="13"/>
  <c r="E1510" i="13"/>
  <c r="E1511" i="13"/>
  <c r="E1512" i="13"/>
  <c r="E1513" i="13"/>
  <c r="E1514" i="13"/>
  <c r="E1515" i="13"/>
  <c r="E1516" i="13"/>
  <c r="E1517" i="13"/>
  <c r="E1518" i="13"/>
  <c r="E1519" i="13"/>
  <c r="E1520" i="13"/>
  <c r="E1521" i="13"/>
  <c r="E1522" i="13"/>
  <c r="E1523" i="13"/>
  <c r="E1524" i="13"/>
  <c r="E1525" i="13"/>
  <c r="E1526" i="13"/>
  <c r="E1527" i="13"/>
  <c r="E1528" i="13"/>
  <c r="E1529" i="13"/>
  <c r="E1530" i="13"/>
  <c r="E1531" i="13"/>
  <c r="E1532" i="13"/>
  <c r="E1533" i="13"/>
  <c r="E1534" i="13"/>
  <c r="E1535" i="13"/>
  <c r="E1536" i="13"/>
  <c r="E1537" i="13"/>
  <c r="E1538" i="13"/>
  <c r="E1539" i="13"/>
  <c r="E1540" i="13"/>
  <c r="E1541" i="13"/>
  <c r="E1542" i="13"/>
  <c r="E1543" i="13"/>
  <c r="E1544" i="13"/>
  <c r="E1545" i="13"/>
  <c r="E1546" i="13"/>
  <c r="E1547" i="13"/>
  <c r="E1548" i="13"/>
  <c r="E1549" i="13"/>
  <c r="E1550" i="13"/>
  <c r="E1551" i="13"/>
  <c r="E1552" i="13"/>
  <c r="E1553" i="13"/>
  <c r="E1554" i="13"/>
  <c r="E1555" i="13"/>
  <c r="E1556" i="13"/>
  <c r="E1557" i="13"/>
  <c r="E1558" i="13"/>
  <c r="E1559" i="13"/>
  <c r="E1560" i="13"/>
  <c r="E1561" i="13"/>
  <c r="E1562" i="13"/>
  <c r="E1563" i="13"/>
  <c r="E1564" i="13"/>
  <c r="E1565" i="13"/>
  <c r="E1566" i="13"/>
  <c r="E1567" i="13"/>
  <c r="E1568" i="13"/>
  <c r="E1569" i="13"/>
  <c r="E1570" i="13"/>
  <c r="E1571" i="13"/>
  <c r="E1572" i="13"/>
  <c r="E1573" i="13"/>
  <c r="E1574" i="13"/>
  <c r="E1575" i="13"/>
  <c r="E1576" i="13"/>
  <c r="E1577" i="13"/>
  <c r="E1578" i="13"/>
  <c r="E1579" i="13"/>
  <c r="E1580" i="13"/>
  <c r="E1581" i="13"/>
  <c r="E1582" i="13"/>
  <c r="E1583" i="13"/>
  <c r="E1584" i="13"/>
  <c r="E1585" i="13"/>
  <c r="E1586" i="13"/>
  <c r="E1587" i="13"/>
  <c r="E1588" i="13"/>
  <c r="E1589" i="13"/>
  <c r="E1590" i="13"/>
  <c r="E1591" i="13"/>
  <c r="E1592" i="13"/>
  <c r="E1593" i="13"/>
  <c r="E1594" i="13"/>
  <c r="E1595" i="13"/>
  <c r="E1596" i="13"/>
  <c r="E1597" i="13"/>
  <c r="E1598" i="13"/>
  <c r="E1599" i="13"/>
  <c r="E1600" i="13"/>
  <c r="E1601" i="13"/>
  <c r="E1602" i="13"/>
  <c r="E1603" i="13"/>
  <c r="E1604" i="13"/>
  <c r="E1605" i="13"/>
  <c r="E1606" i="13"/>
  <c r="E1607" i="13"/>
  <c r="E1608" i="13"/>
  <c r="E1609" i="13"/>
  <c r="E1610" i="13"/>
  <c r="E1611" i="13"/>
  <c r="E1612" i="13"/>
  <c r="E1613" i="13"/>
  <c r="E1614" i="13"/>
  <c r="E1615" i="13"/>
  <c r="E1616" i="13"/>
  <c r="E1617" i="13"/>
  <c r="E1618" i="13"/>
  <c r="E1619" i="13"/>
  <c r="E1620" i="13"/>
  <c r="E1621" i="13"/>
  <c r="E1622" i="13"/>
  <c r="E1623" i="13"/>
  <c r="E1624" i="13"/>
  <c r="E1625" i="13"/>
  <c r="E1626" i="13"/>
  <c r="E1627" i="13"/>
  <c r="E1628" i="13"/>
  <c r="E1629" i="13"/>
  <c r="E1630" i="13"/>
  <c r="E1631" i="13"/>
  <c r="E1632" i="13"/>
  <c r="E1633" i="13"/>
  <c r="E1634" i="13"/>
  <c r="E1635" i="13"/>
  <c r="E1636" i="13"/>
  <c r="E1637" i="13"/>
  <c r="E1638" i="13"/>
  <c r="E1639" i="13"/>
  <c r="E1640" i="13"/>
  <c r="E1641" i="13"/>
  <c r="E1642" i="13"/>
  <c r="E1643" i="13"/>
  <c r="E1644" i="13"/>
  <c r="E1645" i="13"/>
  <c r="E1646" i="13"/>
  <c r="E1647" i="13"/>
  <c r="E1648" i="13"/>
  <c r="E1649" i="13"/>
  <c r="E1650" i="13"/>
  <c r="E1651" i="13"/>
  <c r="E1652" i="13"/>
  <c r="E1653" i="13"/>
  <c r="E1654" i="13"/>
  <c r="E1655" i="13"/>
  <c r="E1656" i="13"/>
  <c r="E1657" i="13"/>
  <c r="E1658" i="13"/>
  <c r="E1659" i="13"/>
  <c r="E1660" i="13"/>
  <c r="E1661" i="13"/>
  <c r="E1662" i="13"/>
  <c r="E1663" i="13"/>
  <c r="E1664" i="13"/>
  <c r="E1665" i="13"/>
  <c r="E1666" i="13"/>
  <c r="E1667" i="13"/>
  <c r="E1668" i="13"/>
  <c r="E1669" i="13"/>
  <c r="E1670" i="13"/>
  <c r="E1671" i="13"/>
  <c r="E1672" i="13"/>
  <c r="E1673" i="13"/>
  <c r="E1674" i="13"/>
  <c r="E1675" i="13"/>
  <c r="E1676" i="13"/>
  <c r="E1677" i="13"/>
  <c r="E1678" i="13"/>
  <c r="E1679" i="13"/>
  <c r="E1680" i="13"/>
  <c r="E1681" i="13"/>
  <c r="E1682" i="13"/>
  <c r="E1683" i="13"/>
  <c r="E1684" i="13"/>
  <c r="E1685" i="13"/>
  <c r="E1686" i="13"/>
  <c r="E1687" i="13"/>
  <c r="E1688" i="13"/>
  <c r="E1689" i="13"/>
  <c r="E1690" i="13"/>
  <c r="E1691" i="13"/>
  <c r="E1692" i="13"/>
  <c r="E1693" i="13"/>
  <c r="E1694" i="13"/>
  <c r="E1695" i="13"/>
  <c r="E1696" i="13"/>
  <c r="E1697" i="13"/>
  <c r="E1698" i="13"/>
  <c r="E1699" i="13"/>
  <c r="E1700" i="13"/>
  <c r="E1701" i="13"/>
  <c r="E1702" i="13"/>
  <c r="E1703" i="13"/>
  <c r="E1704" i="13"/>
  <c r="E1705" i="13"/>
  <c r="E1706" i="13"/>
  <c r="E1707" i="13"/>
  <c r="E1708" i="13"/>
  <c r="E1709" i="13"/>
  <c r="E1710" i="13"/>
  <c r="E1711" i="13"/>
  <c r="E1712" i="13"/>
  <c r="E1713" i="13"/>
  <c r="E1714" i="13"/>
  <c r="E1715" i="13"/>
  <c r="E1716" i="13"/>
  <c r="E1717" i="13"/>
  <c r="E1718" i="13"/>
  <c r="E1719" i="13"/>
  <c r="E1720" i="13"/>
  <c r="E1721" i="13"/>
  <c r="E1722" i="13"/>
  <c r="E1723" i="13"/>
  <c r="E1724" i="13"/>
  <c r="E1725" i="13"/>
  <c r="E1726" i="13"/>
  <c r="E1727" i="13"/>
  <c r="E1728" i="13"/>
  <c r="E1729" i="13"/>
  <c r="E1730" i="13"/>
  <c r="E1731" i="13"/>
  <c r="E1732" i="13"/>
  <c r="E1733" i="13"/>
  <c r="E1734" i="13"/>
  <c r="E1735" i="13"/>
  <c r="E1736" i="13"/>
  <c r="E1737" i="13"/>
  <c r="E1738" i="13"/>
  <c r="E1739" i="13"/>
  <c r="E1740" i="13"/>
  <c r="E1741" i="13"/>
  <c r="E1742" i="13"/>
  <c r="E1743" i="13"/>
  <c r="E1744" i="13"/>
  <c r="E1745" i="13"/>
  <c r="E1746" i="13"/>
  <c r="E1747" i="13"/>
  <c r="E1748" i="13"/>
  <c r="E1749" i="13"/>
  <c r="E1750" i="13"/>
  <c r="E1751" i="13"/>
  <c r="E1752" i="13"/>
  <c r="E1753" i="13"/>
  <c r="E1754" i="13"/>
  <c r="E1755" i="13"/>
  <c r="E1756" i="13"/>
  <c r="E1757" i="13"/>
  <c r="E1758" i="13"/>
  <c r="E1759" i="13"/>
  <c r="E1760" i="13"/>
  <c r="E1761" i="13"/>
  <c r="E1762" i="13"/>
  <c r="E1763" i="13"/>
  <c r="E1764" i="13"/>
  <c r="E1765" i="13"/>
  <c r="E1766" i="13"/>
  <c r="E1767" i="13"/>
  <c r="E1768" i="13"/>
  <c r="E1769" i="13"/>
  <c r="E1770" i="13"/>
  <c r="E1771" i="13"/>
  <c r="E1772" i="13"/>
  <c r="E1773" i="13"/>
  <c r="E1774" i="13"/>
  <c r="E1775" i="13"/>
  <c r="E1776" i="13"/>
  <c r="E1777" i="13"/>
  <c r="E1778" i="13"/>
  <c r="E1779" i="13"/>
  <c r="E1780" i="13"/>
  <c r="E1781" i="13"/>
  <c r="E1782" i="13"/>
  <c r="E1783" i="13"/>
  <c r="E1784" i="13"/>
  <c r="E1785" i="13"/>
  <c r="E1786" i="13"/>
  <c r="E1787" i="13"/>
  <c r="E1788" i="13"/>
  <c r="E1789" i="13"/>
  <c r="E1790" i="13"/>
  <c r="E1791" i="13"/>
  <c r="E1792" i="13"/>
  <c r="E1793" i="13"/>
  <c r="E1794" i="13"/>
  <c r="E1795" i="13"/>
  <c r="E1796" i="13"/>
  <c r="E1797" i="13"/>
  <c r="E1798" i="13"/>
  <c r="E1799" i="13"/>
  <c r="E1800" i="13"/>
  <c r="E1801" i="13"/>
  <c r="E1802" i="13"/>
  <c r="E1803" i="13"/>
  <c r="E1804" i="13"/>
  <c r="E1805" i="13"/>
  <c r="E1806" i="13"/>
  <c r="E1807" i="13"/>
  <c r="E1808" i="13"/>
  <c r="E1809" i="13"/>
  <c r="E1810" i="13"/>
  <c r="E1811" i="13"/>
  <c r="E1812" i="13"/>
  <c r="E1813" i="13"/>
  <c r="E1814" i="13"/>
  <c r="E1815" i="13"/>
  <c r="E1816" i="13"/>
  <c r="E1817" i="13"/>
  <c r="E1818" i="13"/>
  <c r="E1819" i="13"/>
  <c r="E1820" i="13"/>
  <c r="E1821" i="13"/>
  <c r="E1822" i="13"/>
  <c r="E1823" i="13"/>
  <c r="E1824" i="13"/>
  <c r="E1825" i="13"/>
  <c r="E1826" i="13"/>
  <c r="E1827" i="13"/>
  <c r="E1828" i="13"/>
  <c r="E1829" i="13"/>
  <c r="E1830" i="13"/>
  <c r="E1831" i="13"/>
  <c r="E1832" i="13"/>
  <c r="E1833" i="13"/>
  <c r="E1834" i="13"/>
  <c r="E1835" i="13"/>
  <c r="E1836" i="13"/>
  <c r="E1837" i="13"/>
  <c r="E1838" i="13"/>
  <c r="E1839" i="13"/>
  <c r="E1840" i="13"/>
  <c r="E1841" i="13"/>
  <c r="E1842" i="13"/>
  <c r="E1843" i="13"/>
  <c r="E1844" i="13"/>
  <c r="E1845" i="13"/>
  <c r="E1846" i="13"/>
  <c r="E1847" i="13"/>
  <c r="E1848" i="13"/>
  <c r="E1849" i="13"/>
  <c r="E1850" i="13"/>
  <c r="E1851" i="13"/>
  <c r="E1852" i="13"/>
  <c r="E1853" i="13"/>
  <c r="E1854" i="13"/>
  <c r="E1855" i="13"/>
  <c r="E1856" i="13"/>
  <c r="E1857" i="13"/>
  <c r="E1858" i="13"/>
  <c r="E1859" i="13"/>
  <c r="E1860" i="13"/>
  <c r="E1861" i="13"/>
  <c r="E1862" i="13"/>
  <c r="E1863" i="13"/>
  <c r="E1864" i="13"/>
  <c r="E1865" i="13"/>
  <c r="E1866" i="13"/>
  <c r="E1867" i="13"/>
  <c r="E1868" i="13"/>
  <c r="E1869" i="13"/>
  <c r="E1870" i="13"/>
  <c r="E1871" i="13"/>
  <c r="E1872" i="13"/>
  <c r="E1873" i="13"/>
  <c r="E1874" i="13"/>
  <c r="E1875" i="13"/>
  <c r="E1876" i="13"/>
  <c r="E1877" i="13"/>
  <c r="E1878" i="13"/>
  <c r="E1879" i="13"/>
  <c r="E1880" i="13"/>
  <c r="E1881" i="13"/>
  <c r="E1882" i="13"/>
  <c r="E1883" i="13"/>
  <c r="E1884" i="13"/>
  <c r="E1885" i="13"/>
  <c r="E1886" i="13"/>
  <c r="E1887" i="13"/>
  <c r="E1888" i="13"/>
  <c r="E1889" i="13"/>
  <c r="E1890" i="13"/>
  <c r="E1891" i="13"/>
  <c r="E1892" i="13"/>
  <c r="E1893" i="13"/>
  <c r="E1894" i="13"/>
  <c r="E1895" i="13"/>
  <c r="E1896" i="13"/>
  <c r="E1897" i="13"/>
  <c r="E1898" i="13"/>
  <c r="E1899" i="13"/>
  <c r="E1900" i="13"/>
  <c r="E1901" i="13"/>
  <c r="E1902" i="13"/>
  <c r="E1903" i="13"/>
  <c r="E1904" i="13"/>
  <c r="E1905" i="13"/>
  <c r="E1906" i="13"/>
  <c r="E1907" i="13"/>
  <c r="E1908" i="13"/>
  <c r="E1909" i="13"/>
  <c r="E1910" i="13"/>
  <c r="E1911" i="13"/>
  <c r="E1912" i="13"/>
  <c r="E1913" i="13"/>
  <c r="E1914" i="13"/>
  <c r="E1915" i="13"/>
  <c r="E1916" i="13"/>
  <c r="E1917" i="13"/>
  <c r="E1918" i="13"/>
  <c r="E1919" i="13"/>
  <c r="E1920" i="13"/>
  <c r="E1921" i="13"/>
  <c r="E1922" i="13"/>
  <c r="E1923" i="13"/>
  <c r="E1924" i="13"/>
  <c r="E1925" i="13"/>
  <c r="E1926" i="13"/>
  <c r="E1927" i="13"/>
  <c r="E1928" i="13"/>
  <c r="E1929" i="13"/>
  <c r="E1930" i="13"/>
  <c r="E1931" i="13"/>
  <c r="E1932" i="13"/>
  <c r="E1933" i="13"/>
  <c r="E1934" i="13"/>
  <c r="E1935" i="13"/>
  <c r="E1936" i="13"/>
  <c r="E1937" i="13"/>
  <c r="E1938" i="13"/>
  <c r="E1939" i="13"/>
  <c r="E1940" i="13"/>
  <c r="E1941" i="13"/>
  <c r="E1942" i="13"/>
  <c r="E1943" i="13"/>
  <c r="E1944" i="13"/>
  <c r="E1945" i="13"/>
  <c r="E1946" i="13"/>
  <c r="E1947" i="13"/>
  <c r="E1948" i="13"/>
  <c r="E1949" i="13"/>
  <c r="E1950" i="13"/>
  <c r="E1951" i="13"/>
  <c r="E1952" i="13"/>
  <c r="E1953" i="13"/>
  <c r="E1954" i="13"/>
  <c r="E1955" i="13"/>
  <c r="E1956" i="13"/>
  <c r="E1957" i="13"/>
  <c r="E1958" i="13"/>
  <c r="E1959" i="13"/>
  <c r="E1960" i="13"/>
  <c r="E1961" i="13"/>
  <c r="E1962" i="13"/>
  <c r="E1963" i="13"/>
  <c r="E1964" i="13"/>
  <c r="E1965" i="13"/>
  <c r="E1966" i="13"/>
  <c r="E1967" i="13"/>
  <c r="E1968" i="13"/>
  <c r="E1969" i="13"/>
  <c r="E1970" i="13"/>
  <c r="E1971" i="13"/>
  <c r="E1972" i="13"/>
  <c r="E1973" i="13"/>
  <c r="E1974" i="13"/>
  <c r="E1975" i="13"/>
  <c r="E1976" i="13"/>
  <c r="E1977" i="13"/>
  <c r="E1978" i="13"/>
  <c r="E1979" i="13"/>
  <c r="E1980" i="13"/>
  <c r="E1981" i="13"/>
  <c r="E1982" i="13"/>
  <c r="E1983" i="13"/>
  <c r="E1984" i="13"/>
  <c r="E1985" i="13"/>
  <c r="E1986" i="13"/>
  <c r="E1987" i="13"/>
  <c r="E1988" i="13"/>
  <c r="E1989" i="13"/>
  <c r="E1990" i="13"/>
  <c r="E1991" i="13"/>
  <c r="E1992" i="13"/>
  <c r="E1993" i="13"/>
  <c r="E1994" i="13"/>
  <c r="E1995" i="13"/>
  <c r="E1996" i="13"/>
  <c r="E1997" i="13"/>
  <c r="E1998" i="13"/>
  <c r="E1999" i="13"/>
  <c r="E2000" i="13"/>
  <c r="E2001" i="13"/>
  <c r="E2002" i="13"/>
  <c r="E2003" i="13"/>
  <c r="E2004" i="13"/>
  <c r="E2005" i="13"/>
  <c r="E2006" i="13"/>
  <c r="E2007" i="13"/>
  <c r="E2008" i="13"/>
  <c r="E2009" i="13"/>
  <c r="E2010" i="13"/>
  <c r="E2011" i="13"/>
  <c r="E2012" i="13"/>
  <c r="E2013" i="13"/>
  <c r="E2014" i="13"/>
  <c r="E2015" i="13"/>
  <c r="E2016" i="13"/>
  <c r="E2017" i="13"/>
  <c r="E2018" i="13"/>
  <c r="E2019" i="13"/>
  <c r="E2020" i="13"/>
  <c r="E2021" i="13"/>
  <c r="E2022" i="13"/>
  <c r="E2023" i="13"/>
  <c r="E2024" i="13"/>
  <c r="E2025" i="13"/>
  <c r="E2026" i="13"/>
  <c r="E2027" i="13"/>
  <c r="E2028" i="13"/>
  <c r="E2029" i="13"/>
  <c r="E2030" i="13"/>
  <c r="E2031" i="13"/>
  <c r="E2032" i="13"/>
  <c r="E2033" i="13"/>
  <c r="E2034" i="13"/>
  <c r="E2035" i="13"/>
  <c r="E2036" i="13"/>
  <c r="E2037" i="13"/>
  <c r="E2038" i="13"/>
  <c r="E2039" i="13"/>
  <c r="E2040" i="13"/>
  <c r="E2041" i="13"/>
  <c r="E2042" i="13"/>
  <c r="E2043" i="13"/>
  <c r="E2044" i="13"/>
  <c r="E2045" i="13"/>
  <c r="E2046" i="13"/>
  <c r="E2047" i="13"/>
  <c r="E2048" i="13"/>
  <c r="E2049" i="13"/>
  <c r="E2050" i="13"/>
  <c r="E2051" i="13"/>
  <c r="E2052" i="13"/>
  <c r="E2053" i="13"/>
  <c r="E2054" i="13"/>
  <c r="E2055" i="13"/>
  <c r="E2056" i="13"/>
  <c r="E2057" i="13"/>
  <c r="E2058" i="13"/>
  <c r="E2059" i="13"/>
  <c r="E2060" i="13"/>
  <c r="E2061" i="13"/>
  <c r="E2062" i="13"/>
  <c r="E2063" i="13"/>
  <c r="E2064" i="13"/>
  <c r="E2065" i="13"/>
  <c r="E2066" i="13"/>
  <c r="E2067" i="13"/>
  <c r="E2068" i="13"/>
  <c r="E2069" i="13"/>
  <c r="E2070" i="13"/>
  <c r="E2071" i="13"/>
  <c r="E2072" i="13"/>
  <c r="E2073" i="13"/>
  <c r="E2074" i="13"/>
  <c r="E2075" i="13"/>
  <c r="E2076" i="13"/>
  <c r="E2077" i="13"/>
  <c r="E2078" i="13"/>
  <c r="E2079" i="13"/>
  <c r="E2080" i="13"/>
  <c r="E2081" i="13"/>
  <c r="E2082" i="13"/>
  <c r="E2083" i="13"/>
  <c r="E2084" i="13"/>
  <c r="E2085" i="13"/>
  <c r="E2086" i="13"/>
  <c r="E2087" i="13"/>
  <c r="E2088" i="13"/>
  <c r="E2089" i="13"/>
  <c r="E2090" i="13"/>
  <c r="E2091" i="13"/>
  <c r="E2092" i="13"/>
  <c r="E2093" i="13"/>
  <c r="E2094" i="13"/>
  <c r="E2095" i="13"/>
  <c r="E2096" i="13"/>
  <c r="E2097" i="13"/>
  <c r="E2098" i="13"/>
  <c r="E2099" i="13"/>
  <c r="E2100" i="13"/>
  <c r="E2101" i="13"/>
  <c r="E2102" i="13"/>
  <c r="E2103" i="13"/>
  <c r="E2104" i="13"/>
  <c r="E2105" i="13"/>
  <c r="E2106" i="13"/>
  <c r="E2107" i="13"/>
  <c r="E2108" i="13"/>
  <c r="E2109" i="13"/>
  <c r="E2110" i="13"/>
  <c r="E2111" i="13"/>
  <c r="E2112" i="13"/>
  <c r="E2113" i="13"/>
  <c r="E2114" i="13"/>
  <c r="E2115" i="13"/>
  <c r="E2116" i="13"/>
  <c r="E2117" i="13"/>
  <c r="E2118" i="13"/>
  <c r="E2119" i="13"/>
  <c r="E2120" i="13"/>
  <c r="E2121" i="13"/>
  <c r="E2122" i="13"/>
  <c r="E2123" i="13"/>
  <c r="E2124" i="13"/>
  <c r="E2125" i="13"/>
  <c r="E2126" i="13"/>
  <c r="E2127" i="13"/>
  <c r="E2128" i="13"/>
  <c r="E2129" i="13"/>
  <c r="E2130" i="13"/>
  <c r="E2131" i="13"/>
  <c r="E2132" i="13"/>
  <c r="E2133" i="13"/>
  <c r="E2134" i="13"/>
  <c r="E2135" i="13"/>
  <c r="E2136" i="13"/>
  <c r="E2137" i="13"/>
  <c r="E2138" i="13"/>
  <c r="E2139" i="13"/>
  <c r="E2140" i="13"/>
  <c r="E2141" i="13"/>
  <c r="E2142" i="13"/>
  <c r="E2143" i="13"/>
  <c r="E2144" i="13"/>
  <c r="E2145" i="13"/>
  <c r="E2146" i="13"/>
  <c r="E2147" i="13"/>
  <c r="E2148" i="13"/>
  <c r="E2149" i="13"/>
  <c r="E2150" i="13"/>
  <c r="E2151" i="13"/>
  <c r="E2152" i="13"/>
  <c r="E2153" i="13"/>
  <c r="E2154" i="13"/>
  <c r="E2155" i="13"/>
  <c r="E2156" i="13"/>
  <c r="E2157" i="13"/>
  <c r="E2158" i="13"/>
  <c r="E2159" i="13"/>
  <c r="E2160" i="13"/>
  <c r="E2161" i="13"/>
  <c r="E2162" i="13"/>
  <c r="E2163" i="13"/>
  <c r="E2164" i="13"/>
  <c r="E2165" i="13"/>
  <c r="E2166" i="13"/>
  <c r="E2167" i="13"/>
  <c r="E2168" i="13"/>
  <c r="E2169" i="13"/>
  <c r="E2170" i="13"/>
  <c r="E2171" i="13"/>
  <c r="E2172" i="13"/>
  <c r="E2173" i="13"/>
  <c r="E2174" i="13"/>
  <c r="E2175" i="13"/>
  <c r="E2176" i="13"/>
  <c r="E2177" i="13"/>
  <c r="E2178" i="13"/>
  <c r="E2179" i="13"/>
  <c r="E2180" i="13"/>
  <c r="E2181" i="13"/>
  <c r="E2182" i="13"/>
  <c r="E2183" i="13"/>
  <c r="E2184" i="13"/>
  <c r="E2185" i="13"/>
  <c r="E2186" i="13"/>
  <c r="E2187" i="13"/>
  <c r="E2188" i="13"/>
  <c r="E2189" i="13"/>
  <c r="E2190" i="13"/>
  <c r="E2191" i="13"/>
  <c r="E2192" i="13"/>
  <c r="E2193" i="13"/>
  <c r="E2194" i="13"/>
  <c r="E2195" i="13"/>
  <c r="E2196" i="13"/>
  <c r="E2197" i="13"/>
  <c r="E2198" i="13"/>
  <c r="E2199" i="13"/>
  <c r="E2200" i="13"/>
  <c r="E2201" i="13"/>
  <c r="E2202" i="13"/>
  <c r="E2203" i="13"/>
  <c r="E2204" i="13"/>
  <c r="E2205" i="13"/>
  <c r="E2206" i="13"/>
  <c r="E2207" i="13"/>
  <c r="E2208" i="13"/>
  <c r="E2209" i="13"/>
  <c r="E2210" i="13"/>
  <c r="E2211" i="13"/>
  <c r="E2212" i="13"/>
  <c r="E2213" i="13"/>
  <c r="E2214" i="13"/>
  <c r="E2215" i="13"/>
  <c r="E2216" i="13"/>
  <c r="E2217" i="13"/>
  <c r="E2218" i="13"/>
  <c r="E2219" i="13"/>
  <c r="E2220" i="13"/>
  <c r="E2221" i="13"/>
  <c r="E2222" i="13"/>
  <c r="E2223" i="13"/>
  <c r="E2224" i="13"/>
  <c r="E2225" i="13"/>
  <c r="E2226" i="13"/>
  <c r="E2227" i="13"/>
  <c r="E2228" i="13"/>
  <c r="E2229" i="13"/>
  <c r="E2230" i="13"/>
  <c r="E2231" i="13"/>
  <c r="E2232" i="13"/>
  <c r="E2233" i="13"/>
  <c r="E2234" i="13"/>
  <c r="E2235" i="13"/>
  <c r="E2236" i="13"/>
  <c r="E2237" i="13"/>
  <c r="E2238" i="13"/>
  <c r="E2239" i="13"/>
  <c r="E2240" i="13"/>
  <c r="E2241" i="13"/>
  <c r="E2242" i="13"/>
  <c r="E2243" i="13"/>
  <c r="E2244" i="13"/>
  <c r="E2245" i="13"/>
  <c r="E2246" i="13"/>
  <c r="E2247" i="13"/>
  <c r="E2248" i="13"/>
  <c r="E2249" i="13"/>
  <c r="E2250" i="13"/>
  <c r="E2251" i="13"/>
  <c r="E2252" i="13"/>
  <c r="E2253" i="13"/>
  <c r="E2254" i="13"/>
  <c r="E2255" i="13"/>
  <c r="E2256" i="13"/>
  <c r="E2257" i="13"/>
  <c r="E2258" i="13"/>
  <c r="E2259" i="13"/>
  <c r="E2260" i="13"/>
  <c r="E2261" i="13"/>
  <c r="E2262" i="13"/>
  <c r="E2263" i="13"/>
  <c r="E2264" i="13"/>
  <c r="E2265" i="13"/>
  <c r="E2266" i="13"/>
  <c r="E2267" i="13"/>
  <c r="E2268" i="13"/>
  <c r="E2269" i="13"/>
  <c r="E2270" i="13"/>
  <c r="E2271" i="13"/>
  <c r="E2272" i="13"/>
  <c r="E2273" i="13"/>
  <c r="E2274" i="13"/>
  <c r="E2275" i="13"/>
  <c r="E2276" i="13"/>
  <c r="E2277" i="13"/>
  <c r="E2278" i="13"/>
  <c r="E2279" i="13"/>
  <c r="E2280" i="13"/>
  <c r="E2281" i="13"/>
  <c r="E2282" i="13"/>
  <c r="E2283" i="13"/>
  <c r="E2284" i="13"/>
  <c r="E2285" i="13"/>
  <c r="E2286" i="13"/>
  <c r="E2287" i="13"/>
  <c r="E2288" i="13"/>
  <c r="E2289" i="13"/>
  <c r="E2290" i="13"/>
  <c r="E2291" i="13"/>
  <c r="E2292" i="13"/>
  <c r="E2293" i="13"/>
  <c r="E2294" i="13"/>
  <c r="E2295" i="13"/>
  <c r="E2296" i="13"/>
  <c r="E2297" i="13"/>
  <c r="E2298" i="13"/>
  <c r="E2299" i="13"/>
  <c r="E2300" i="13"/>
  <c r="E2301" i="13"/>
  <c r="E2302" i="13"/>
  <c r="E2303" i="13"/>
  <c r="E2304" i="13"/>
  <c r="E2305" i="13"/>
  <c r="E2306" i="13"/>
  <c r="E2307" i="13"/>
  <c r="E2308" i="13"/>
  <c r="E2309" i="13"/>
  <c r="E2310" i="13"/>
  <c r="E2311" i="13"/>
  <c r="E2312" i="13"/>
  <c r="E2313" i="13"/>
  <c r="E2314" i="13"/>
  <c r="E2315" i="13"/>
  <c r="E2316" i="13"/>
  <c r="E2317" i="13"/>
  <c r="E2318" i="13"/>
  <c r="E2319" i="13"/>
  <c r="E2320" i="13"/>
  <c r="E2321" i="13"/>
  <c r="E2322" i="13"/>
  <c r="E2323" i="13"/>
  <c r="E2324" i="13"/>
  <c r="E2325" i="13"/>
  <c r="E2326" i="13"/>
  <c r="E2327" i="13"/>
  <c r="E2328" i="13"/>
  <c r="E2329" i="13"/>
  <c r="E2330" i="13"/>
  <c r="E2331" i="13"/>
  <c r="E2332" i="13"/>
  <c r="E2333" i="13"/>
  <c r="E2334" i="13"/>
  <c r="E2335" i="13"/>
  <c r="E2336" i="13"/>
  <c r="E2337" i="13"/>
  <c r="E2338" i="13"/>
  <c r="E2339" i="13"/>
  <c r="E2340" i="13"/>
  <c r="E2341" i="13"/>
  <c r="E2342" i="13"/>
  <c r="E2343" i="13"/>
  <c r="E2344" i="13"/>
  <c r="E2345" i="13"/>
  <c r="E2346" i="13"/>
  <c r="E2347" i="13"/>
  <c r="E2348" i="13"/>
  <c r="E2349" i="13"/>
  <c r="E2350" i="13"/>
  <c r="E2351" i="13"/>
  <c r="E2352" i="13"/>
  <c r="E2353" i="13"/>
  <c r="E2354" i="13"/>
  <c r="E2355" i="13"/>
  <c r="E2356" i="13"/>
  <c r="E2357" i="13"/>
  <c r="E2358" i="13"/>
  <c r="E2359" i="13"/>
  <c r="E2360" i="13"/>
  <c r="E2361" i="13"/>
  <c r="E2362" i="13"/>
  <c r="E2363" i="13"/>
  <c r="E2364" i="13"/>
  <c r="E2365" i="13"/>
  <c r="E2366" i="13"/>
  <c r="E2367" i="13"/>
  <c r="E2368" i="13"/>
  <c r="E2369" i="13"/>
  <c r="E2370" i="13"/>
  <c r="E2371" i="13"/>
  <c r="E2372" i="13"/>
  <c r="E2373" i="13"/>
  <c r="E2374" i="13"/>
  <c r="E2375" i="13"/>
  <c r="E2376" i="13"/>
  <c r="E2377" i="13"/>
  <c r="E2378" i="13"/>
  <c r="E2379" i="13"/>
  <c r="E2380" i="13"/>
  <c r="E2381" i="13"/>
  <c r="E2382" i="13"/>
  <c r="E2383" i="13"/>
  <c r="E2384" i="13"/>
  <c r="E2385" i="13"/>
  <c r="E2386" i="13"/>
  <c r="E2387" i="13"/>
  <c r="E2388" i="13"/>
  <c r="E2389" i="13"/>
  <c r="E2390" i="13"/>
  <c r="E2391" i="13"/>
  <c r="E2392" i="13"/>
  <c r="E2393" i="13"/>
  <c r="E2394" i="13"/>
  <c r="E2395" i="13"/>
  <c r="E2396" i="13"/>
  <c r="E2397" i="13"/>
  <c r="E2398" i="13"/>
  <c r="E2399" i="13"/>
  <c r="E2400" i="13"/>
  <c r="E2401" i="13"/>
  <c r="E2402" i="13"/>
  <c r="E2403" i="13"/>
  <c r="E2404" i="13"/>
  <c r="E2405" i="13"/>
  <c r="E2406" i="13"/>
  <c r="E2407" i="13"/>
  <c r="E2408" i="13"/>
  <c r="E2409" i="13"/>
  <c r="E2410" i="13"/>
  <c r="E2411" i="13"/>
  <c r="E2412" i="13"/>
  <c r="E2413" i="13"/>
  <c r="E2414" i="13"/>
  <c r="E2415" i="13"/>
  <c r="E2416" i="13"/>
  <c r="E2417" i="13"/>
  <c r="E2418" i="13"/>
  <c r="E2419" i="13"/>
  <c r="E2420" i="13"/>
  <c r="E2421" i="13"/>
  <c r="E2422" i="13"/>
  <c r="E2423" i="13"/>
  <c r="E2424" i="13"/>
  <c r="E2425" i="13"/>
  <c r="E2426" i="13"/>
  <c r="E2427" i="13"/>
  <c r="E2428" i="13"/>
  <c r="E2429" i="13"/>
  <c r="E2430" i="13"/>
  <c r="E2431" i="13"/>
  <c r="E2432" i="13"/>
  <c r="E2433" i="13"/>
  <c r="E2434" i="13"/>
  <c r="E2435" i="13"/>
  <c r="E2436" i="13"/>
  <c r="E2437" i="13"/>
  <c r="E2438" i="13"/>
  <c r="E2439" i="13"/>
  <c r="E2440" i="13"/>
  <c r="E2441" i="13"/>
  <c r="E2442" i="13"/>
  <c r="E2443" i="13"/>
  <c r="E2444" i="13"/>
  <c r="E2445" i="13"/>
  <c r="E2446" i="13"/>
  <c r="E2447" i="13"/>
  <c r="E2448" i="13"/>
  <c r="E2449" i="13"/>
  <c r="E2450" i="13"/>
  <c r="E2451" i="13"/>
  <c r="E2452" i="13"/>
  <c r="E2453" i="13"/>
  <c r="E2454" i="13"/>
  <c r="E2455" i="13"/>
  <c r="E2456" i="13"/>
  <c r="E2457" i="13"/>
  <c r="E2458" i="13"/>
  <c r="E2459" i="13"/>
  <c r="E2460" i="13"/>
  <c r="E2461" i="13"/>
  <c r="E2462" i="13"/>
  <c r="E2463" i="13"/>
  <c r="E2464" i="13"/>
  <c r="E2465" i="13"/>
  <c r="E2466" i="13"/>
  <c r="E2467" i="13"/>
  <c r="E2468" i="13"/>
  <c r="E2469" i="13"/>
  <c r="E2470" i="13"/>
  <c r="E2471" i="13"/>
  <c r="E2472" i="13"/>
  <c r="E2473" i="13"/>
  <c r="E2474" i="13"/>
  <c r="E2475" i="13"/>
  <c r="E2476" i="13"/>
  <c r="E2477" i="13"/>
  <c r="E2478" i="13"/>
  <c r="E2479" i="13"/>
  <c r="E2480" i="13"/>
  <c r="E2481" i="13"/>
  <c r="E2482" i="13"/>
  <c r="E2483" i="13"/>
  <c r="E2484" i="13"/>
  <c r="E2485" i="13"/>
  <c r="E2486" i="13"/>
  <c r="E2487" i="13"/>
  <c r="E2488" i="13"/>
  <c r="E2489" i="13"/>
  <c r="E2490" i="13"/>
  <c r="E2491" i="13"/>
  <c r="E2492" i="13"/>
  <c r="E2493" i="13"/>
  <c r="E2494" i="13"/>
  <c r="E2495" i="13"/>
  <c r="E2496" i="13"/>
  <c r="E2497" i="13"/>
  <c r="E2498" i="13"/>
  <c r="E2499" i="13"/>
  <c r="E2500" i="13"/>
  <c r="E2501" i="13"/>
  <c r="E2502" i="13"/>
  <c r="E2503" i="13"/>
  <c r="E2504" i="13"/>
  <c r="E2505" i="13"/>
  <c r="E2506" i="13"/>
  <c r="E2507" i="13"/>
  <c r="E2508" i="13"/>
  <c r="E2509" i="13"/>
  <c r="E2510" i="13"/>
  <c r="E2511" i="13"/>
  <c r="E2512" i="13"/>
  <c r="E2513" i="13"/>
  <c r="E2514" i="13"/>
  <c r="E2515" i="13"/>
  <c r="E2516" i="13"/>
  <c r="E2517" i="13"/>
  <c r="E2518" i="13"/>
  <c r="E2519" i="13"/>
  <c r="E2520" i="13"/>
  <c r="E2521" i="13"/>
  <c r="E2522" i="13"/>
  <c r="E2523" i="13"/>
  <c r="E2524" i="13"/>
  <c r="E2525" i="13"/>
  <c r="E2526" i="13"/>
  <c r="E2527" i="13"/>
  <c r="E2528" i="13"/>
  <c r="E2529" i="13"/>
  <c r="E2530" i="13"/>
  <c r="E2531" i="13"/>
  <c r="E2532" i="13"/>
  <c r="E2533" i="13"/>
  <c r="E2534" i="13"/>
  <c r="E2535" i="13"/>
  <c r="E2536" i="13"/>
  <c r="E2537" i="13"/>
  <c r="E2538" i="13"/>
  <c r="E2539" i="13"/>
  <c r="E2540" i="13"/>
  <c r="E2541" i="13"/>
  <c r="E2542" i="13"/>
  <c r="E2543" i="13"/>
  <c r="E2544" i="13"/>
  <c r="E2545" i="13"/>
  <c r="E2546" i="13"/>
  <c r="E2547" i="13"/>
  <c r="E2548" i="13"/>
  <c r="E2549" i="13"/>
  <c r="E2550" i="13"/>
  <c r="E2551" i="13"/>
  <c r="E2552" i="13"/>
  <c r="E2553" i="13"/>
  <c r="E2554" i="13"/>
  <c r="E2555" i="13"/>
  <c r="E2556" i="13"/>
  <c r="E2557" i="13"/>
  <c r="E2558" i="13"/>
  <c r="E2559" i="13"/>
  <c r="E2560" i="13"/>
  <c r="E2561" i="13"/>
  <c r="E2562" i="13"/>
  <c r="E2563" i="13"/>
  <c r="E2564" i="13"/>
  <c r="E2565" i="13"/>
  <c r="E2566" i="13"/>
  <c r="E2567" i="13"/>
  <c r="E2568" i="13"/>
  <c r="E2569" i="13"/>
  <c r="E2570" i="13"/>
  <c r="E2571" i="13"/>
  <c r="E2572" i="13"/>
  <c r="E2573" i="13"/>
  <c r="E2574" i="13"/>
  <c r="E2575" i="13"/>
  <c r="E2576" i="13"/>
  <c r="E2577" i="13"/>
  <c r="E2578" i="13"/>
  <c r="E2579" i="13"/>
  <c r="E2580" i="13"/>
  <c r="E2581" i="13"/>
  <c r="E2582" i="13"/>
  <c r="E2583" i="13"/>
  <c r="E2584" i="13"/>
  <c r="E2585" i="13"/>
  <c r="E2586" i="13"/>
  <c r="E2587" i="13"/>
  <c r="E2588" i="13"/>
  <c r="E2589" i="13"/>
  <c r="E2590" i="13"/>
  <c r="E2591" i="13"/>
  <c r="E2592" i="13"/>
  <c r="E2593" i="13"/>
  <c r="E2594" i="13"/>
  <c r="E2595" i="13"/>
  <c r="E2596" i="13"/>
  <c r="E2597" i="13"/>
  <c r="E2598" i="13"/>
  <c r="E2599" i="13"/>
  <c r="E2600" i="13"/>
  <c r="E2601" i="13"/>
  <c r="E2602" i="13"/>
  <c r="E2603" i="13"/>
  <c r="E2604" i="13"/>
  <c r="E2605" i="13"/>
  <c r="E2606" i="13"/>
  <c r="E2607" i="13"/>
  <c r="E2608" i="13"/>
  <c r="E2609" i="13"/>
  <c r="E2610" i="13"/>
  <c r="E2611" i="13"/>
  <c r="E2612" i="13"/>
  <c r="E2613" i="13"/>
  <c r="E2614" i="13"/>
  <c r="E2615" i="13"/>
  <c r="E2616" i="13"/>
  <c r="E2617" i="13"/>
  <c r="E2618" i="13"/>
  <c r="E2619" i="13"/>
  <c r="E2620" i="13"/>
  <c r="E2621" i="13"/>
  <c r="E2622" i="13"/>
  <c r="E2623" i="13"/>
  <c r="E2624" i="13"/>
  <c r="E2625" i="13"/>
  <c r="E2626" i="13"/>
  <c r="E2627" i="13"/>
  <c r="E2628" i="13"/>
  <c r="E2629" i="13"/>
  <c r="E2630" i="13"/>
  <c r="E2631" i="13"/>
  <c r="E2632" i="13"/>
  <c r="E2633" i="13"/>
  <c r="E2634" i="13"/>
  <c r="E2635" i="13"/>
  <c r="E2636" i="13"/>
  <c r="E2637" i="13"/>
  <c r="E2638" i="13"/>
  <c r="E2639" i="13"/>
  <c r="E2640" i="13"/>
  <c r="E2641" i="13"/>
  <c r="E2642" i="13"/>
  <c r="E2643" i="13"/>
  <c r="E2644" i="13"/>
  <c r="E2645" i="13"/>
  <c r="E2646" i="13"/>
  <c r="E2647" i="13"/>
  <c r="E2648" i="13"/>
  <c r="E2649" i="13"/>
  <c r="E2650" i="13"/>
  <c r="E2651" i="13"/>
  <c r="E2652" i="13"/>
  <c r="E2653" i="13"/>
  <c r="E2654" i="13"/>
  <c r="E2655" i="13"/>
  <c r="E2656" i="13"/>
  <c r="E2657" i="13"/>
  <c r="E2658" i="13"/>
  <c r="E2659" i="13"/>
  <c r="E2660" i="13"/>
  <c r="E2661" i="13"/>
  <c r="E2662" i="13"/>
  <c r="E2663" i="13"/>
  <c r="E2664" i="13"/>
  <c r="E2665" i="13"/>
  <c r="E2666" i="13"/>
  <c r="E2667" i="13"/>
  <c r="E2668" i="13"/>
  <c r="E2669" i="13"/>
  <c r="E2670" i="13"/>
  <c r="E2671" i="13"/>
  <c r="E2672" i="13"/>
  <c r="E2673" i="13"/>
  <c r="E2674" i="13"/>
  <c r="E2675" i="13"/>
  <c r="E2676" i="13"/>
  <c r="E2677" i="13"/>
  <c r="E2678" i="13"/>
  <c r="E2679" i="13"/>
  <c r="E2680" i="13"/>
  <c r="E2681" i="13"/>
  <c r="E2682" i="13"/>
  <c r="E2683" i="13"/>
  <c r="E2684" i="13"/>
  <c r="E2685" i="13"/>
  <c r="E2686" i="13"/>
  <c r="E2687" i="13"/>
  <c r="E2688" i="13"/>
  <c r="E2689" i="13"/>
  <c r="E2690" i="13"/>
  <c r="E2691" i="13"/>
  <c r="E2692" i="13"/>
  <c r="E2693" i="13"/>
  <c r="E2694" i="13"/>
  <c r="E2695" i="13"/>
  <c r="E2696" i="13"/>
  <c r="E2697" i="13"/>
  <c r="E2698" i="13"/>
  <c r="E2699" i="13"/>
  <c r="E2700" i="13"/>
  <c r="E2701" i="13"/>
  <c r="E2702" i="13"/>
  <c r="E2703" i="13"/>
  <c r="E2704" i="13"/>
  <c r="E2705" i="13"/>
  <c r="E2706" i="13"/>
  <c r="E2707" i="13"/>
  <c r="E2708" i="13"/>
  <c r="E2709" i="13"/>
  <c r="E2710" i="13"/>
  <c r="E2711" i="13"/>
  <c r="E2712" i="13"/>
  <c r="E2713" i="13"/>
  <c r="E2714" i="13"/>
  <c r="E2715" i="13"/>
  <c r="E2716" i="13"/>
  <c r="E2717" i="13"/>
  <c r="E2718" i="13"/>
  <c r="E2719" i="13"/>
  <c r="E2720" i="13"/>
  <c r="E2721" i="13"/>
  <c r="E2722" i="13"/>
  <c r="E2723" i="13"/>
  <c r="E2724" i="13"/>
  <c r="E2725" i="13"/>
  <c r="E2726" i="13"/>
  <c r="E2727" i="13"/>
  <c r="E2728" i="13"/>
  <c r="E2729" i="13"/>
  <c r="E2730" i="13"/>
  <c r="E2731" i="13"/>
  <c r="E2732" i="13"/>
  <c r="E2733" i="13"/>
  <c r="E2734" i="13"/>
  <c r="E2735" i="13"/>
  <c r="E2736" i="13"/>
  <c r="E2737" i="13"/>
  <c r="E2738" i="13"/>
  <c r="E2739" i="13"/>
  <c r="E2740" i="13"/>
  <c r="E2741" i="13"/>
  <c r="E2742" i="13"/>
  <c r="E2743" i="13"/>
  <c r="E2744" i="13"/>
  <c r="E2745" i="13"/>
  <c r="E2746" i="13"/>
  <c r="E2747" i="13"/>
  <c r="E2748" i="13"/>
  <c r="E2749" i="13"/>
  <c r="E2750" i="13"/>
  <c r="E2751" i="13"/>
  <c r="E2752" i="13"/>
  <c r="E2753" i="13"/>
  <c r="E2754" i="13"/>
  <c r="E2755" i="13"/>
  <c r="E2756" i="13"/>
  <c r="E2757" i="13"/>
  <c r="E2758" i="13"/>
  <c r="E2759" i="13"/>
  <c r="E2760" i="13"/>
  <c r="E2761" i="13"/>
  <c r="E2762" i="13"/>
  <c r="E2763" i="13"/>
  <c r="E2764" i="13"/>
  <c r="E2765" i="13"/>
  <c r="E2766" i="13"/>
  <c r="E2767" i="13"/>
  <c r="E2768" i="13"/>
  <c r="E2769" i="13"/>
  <c r="E2770" i="13"/>
  <c r="E2771" i="13"/>
  <c r="E2772" i="13"/>
  <c r="E2773" i="13"/>
  <c r="E2774" i="13"/>
  <c r="E2775" i="13"/>
  <c r="E2776" i="13"/>
  <c r="E2777" i="13"/>
  <c r="E2778" i="13"/>
  <c r="E2779" i="13"/>
  <c r="E2780" i="13"/>
  <c r="E2781" i="13"/>
  <c r="E2782" i="13"/>
  <c r="E2783" i="13"/>
  <c r="E2784" i="13"/>
  <c r="E2785" i="13"/>
  <c r="E2786" i="13"/>
  <c r="E2787" i="13"/>
  <c r="E2788" i="13"/>
  <c r="E2789" i="13"/>
  <c r="E2790" i="13"/>
  <c r="E2791" i="13"/>
  <c r="E2792" i="13"/>
  <c r="E2793" i="13"/>
  <c r="E2794" i="13"/>
  <c r="E2795" i="13"/>
  <c r="E2796" i="13"/>
  <c r="E2797" i="13"/>
  <c r="E2798" i="13"/>
  <c r="E2799" i="13"/>
  <c r="E2800" i="13"/>
  <c r="E2801" i="13"/>
  <c r="E2802" i="13"/>
  <c r="E2803" i="13"/>
  <c r="E2804" i="13"/>
  <c r="E2805" i="13"/>
  <c r="E2806" i="13"/>
  <c r="E2807" i="13"/>
  <c r="E2808" i="13"/>
  <c r="E2809" i="13"/>
  <c r="E2810" i="13"/>
  <c r="E2811" i="13"/>
  <c r="E2812" i="13"/>
  <c r="E2813" i="13"/>
  <c r="E2814" i="13"/>
  <c r="E2815" i="13"/>
  <c r="E2816" i="13"/>
  <c r="E2817" i="13"/>
  <c r="E2818" i="13"/>
  <c r="E2819" i="13"/>
  <c r="E2820" i="13"/>
  <c r="E2821" i="13"/>
  <c r="E2822" i="13"/>
  <c r="E2823" i="13"/>
  <c r="E2824" i="13"/>
  <c r="E2825" i="13"/>
  <c r="E2826" i="13"/>
  <c r="E2827" i="13"/>
  <c r="E2828" i="13"/>
  <c r="E2829" i="13"/>
  <c r="E2830" i="13"/>
  <c r="E2831" i="13"/>
  <c r="E2832" i="13"/>
  <c r="E2833" i="13"/>
  <c r="E2834" i="13"/>
  <c r="E2835" i="13"/>
  <c r="E2836" i="13"/>
  <c r="E2837" i="13"/>
  <c r="E2838" i="13"/>
  <c r="E2839" i="13"/>
  <c r="E2840" i="13"/>
  <c r="E2841" i="13"/>
  <c r="E2842" i="13"/>
  <c r="E2843" i="13"/>
  <c r="E2844" i="13"/>
  <c r="E2845" i="13"/>
  <c r="E2846" i="13"/>
  <c r="E2847" i="13"/>
  <c r="E2848" i="13"/>
  <c r="E2849" i="13"/>
  <c r="E2850" i="13"/>
  <c r="E2851" i="13"/>
  <c r="E2852" i="13"/>
  <c r="E2853" i="13"/>
  <c r="E2854" i="13"/>
  <c r="E2855" i="13"/>
  <c r="E2856" i="13"/>
  <c r="E2857" i="13"/>
  <c r="E2858" i="13"/>
  <c r="E2859" i="13"/>
  <c r="E2860" i="13"/>
  <c r="E2861" i="13"/>
  <c r="E2862" i="13"/>
  <c r="E2863" i="13"/>
  <c r="E2864" i="13"/>
  <c r="E2865" i="13"/>
  <c r="E2866" i="13"/>
  <c r="E2867" i="13"/>
  <c r="E2868" i="13"/>
  <c r="E2869" i="13"/>
  <c r="E2870" i="13"/>
  <c r="E2871" i="13"/>
  <c r="E2872" i="13"/>
  <c r="E2873" i="13"/>
  <c r="E2874" i="13"/>
  <c r="E2875" i="13"/>
  <c r="E2876" i="13"/>
  <c r="E2877" i="13"/>
  <c r="E2878" i="13"/>
  <c r="E2879" i="13"/>
  <c r="E2880" i="13"/>
  <c r="E2881" i="13"/>
  <c r="E2882" i="13"/>
  <c r="E2883" i="13"/>
  <c r="E2884" i="13"/>
  <c r="E2885" i="13"/>
  <c r="E2886" i="13"/>
  <c r="E2887" i="13"/>
  <c r="E2888" i="13"/>
  <c r="E2889" i="13"/>
  <c r="E2890" i="13"/>
  <c r="E2891" i="13"/>
  <c r="E2892" i="13"/>
  <c r="E2893" i="13"/>
  <c r="E2894" i="13"/>
  <c r="E2895" i="13"/>
  <c r="E2896" i="13"/>
  <c r="E2897" i="13"/>
  <c r="E2898" i="13"/>
  <c r="E2899" i="13"/>
  <c r="E2900" i="13"/>
  <c r="E2901" i="13"/>
  <c r="E2902" i="13"/>
  <c r="E2903" i="13"/>
  <c r="E2904" i="13"/>
  <c r="E2905" i="13"/>
  <c r="E2906" i="13"/>
  <c r="E2907" i="13"/>
  <c r="E2908" i="13"/>
  <c r="E2909" i="13"/>
  <c r="E2910" i="13"/>
  <c r="E2911" i="13"/>
  <c r="E2912" i="13"/>
  <c r="E2913" i="13"/>
  <c r="E2914" i="13"/>
  <c r="E2915" i="13"/>
  <c r="E2916" i="13"/>
  <c r="E2917" i="13"/>
  <c r="E2918" i="13"/>
  <c r="E2919" i="13"/>
  <c r="E2920" i="13"/>
  <c r="E2921" i="13"/>
  <c r="E2922" i="13"/>
  <c r="E2923" i="13"/>
  <c r="E2924" i="13"/>
  <c r="E2925" i="13"/>
  <c r="E2926" i="13"/>
  <c r="E2927" i="13"/>
  <c r="E2928" i="13"/>
  <c r="E2929" i="13"/>
  <c r="E2930" i="13"/>
  <c r="E2931" i="13"/>
  <c r="E2932" i="13"/>
  <c r="E2933" i="13"/>
  <c r="E2934" i="13"/>
  <c r="E2935" i="13"/>
  <c r="E2936" i="13"/>
  <c r="E2937" i="13"/>
  <c r="E2938" i="13"/>
  <c r="E2939" i="13"/>
  <c r="E2940" i="13"/>
  <c r="E2941" i="13"/>
  <c r="E2942" i="13"/>
  <c r="E2943" i="13"/>
  <c r="E2944" i="13"/>
  <c r="E2945" i="13"/>
  <c r="E2946" i="13"/>
  <c r="E2947" i="13"/>
  <c r="E2948" i="13"/>
  <c r="E2949" i="13"/>
  <c r="E2950" i="13"/>
  <c r="E2951" i="13"/>
  <c r="E2952" i="13"/>
  <c r="E2953" i="13"/>
  <c r="E2954" i="13"/>
  <c r="E2955" i="13"/>
  <c r="E2956" i="13"/>
  <c r="E2957" i="13"/>
  <c r="E2958" i="13"/>
  <c r="E2959" i="13"/>
  <c r="E2960" i="13"/>
  <c r="E2961" i="13"/>
  <c r="E2962" i="13"/>
  <c r="E2963" i="13"/>
  <c r="E2964" i="13"/>
  <c r="E2965" i="13"/>
  <c r="E2966" i="13"/>
  <c r="E2967" i="13"/>
  <c r="E2968" i="13"/>
  <c r="E2969" i="13"/>
  <c r="E2970" i="13"/>
  <c r="E2971" i="13"/>
  <c r="E2972" i="13"/>
  <c r="E2973" i="13"/>
  <c r="E2974" i="13"/>
  <c r="E2975" i="13"/>
  <c r="E2976" i="13"/>
  <c r="E2977" i="13"/>
  <c r="E2978" i="13"/>
  <c r="E2979" i="13"/>
  <c r="E2980" i="13"/>
  <c r="E2981" i="13"/>
  <c r="E2982" i="13"/>
  <c r="E2983" i="13"/>
  <c r="E2984" i="13"/>
  <c r="E2985" i="13"/>
  <c r="E2986" i="13"/>
  <c r="E2987" i="13"/>
  <c r="E2988" i="13"/>
  <c r="E2989" i="13"/>
  <c r="E2990" i="13"/>
  <c r="E2991" i="13"/>
  <c r="E2992" i="13"/>
  <c r="E2993" i="13"/>
  <c r="E2994" i="13"/>
  <c r="E2995" i="13"/>
  <c r="E2996" i="13"/>
  <c r="E2997" i="13"/>
  <c r="E2998" i="13"/>
  <c r="E2999" i="13"/>
  <c r="E3000" i="13"/>
  <c r="E3001" i="13"/>
  <c r="E3002" i="13"/>
  <c r="E3003" i="13"/>
  <c r="E3004" i="13"/>
  <c r="E3005" i="13"/>
  <c r="E3006" i="13"/>
  <c r="E3007" i="13"/>
  <c r="E3008" i="13"/>
  <c r="E3009" i="13"/>
  <c r="E3010" i="13"/>
  <c r="E3011" i="13"/>
  <c r="E3012" i="13"/>
  <c r="E3013" i="13"/>
  <c r="E3014" i="13"/>
  <c r="E3015" i="13"/>
  <c r="E3016" i="13"/>
  <c r="E3017" i="13"/>
  <c r="E3018" i="13"/>
  <c r="E3019" i="13"/>
  <c r="E3020" i="13"/>
  <c r="E3021" i="13"/>
  <c r="E3022" i="13"/>
  <c r="E3023" i="13"/>
  <c r="E3024" i="13"/>
  <c r="E3025" i="13"/>
  <c r="E3026" i="13"/>
  <c r="E3027" i="13"/>
  <c r="E3028" i="13"/>
  <c r="E3029" i="13"/>
  <c r="E3030" i="13"/>
  <c r="E3031" i="13"/>
  <c r="E3032" i="13"/>
  <c r="E3033" i="13"/>
  <c r="E3034" i="13"/>
  <c r="E3035" i="13"/>
  <c r="E3036" i="13"/>
  <c r="E3037" i="13"/>
  <c r="E3038" i="13"/>
  <c r="E3039" i="13"/>
  <c r="E3040" i="13"/>
  <c r="E3041" i="13"/>
  <c r="E3042" i="13"/>
  <c r="E3043" i="13"/>
  <c r="E3044" i="13"/>
  <c r="E3045" i="13"/>
  <c r="E3046" i="13"/>
  <c r="E3047" i="13"/>
  <c r="E3048" i="13"/>
  <c r="E3049" i="13"/>
  <c r="E3050" i="13"/>
  <c r="E3051" i="13"/>
  <c r="E3052" i="13"/>
  <c r="E3053" i="13"/>
  <c r="E3054" i="13"/>
  <c r="E3055" i="13"/>
  <c r="E3056" i="13"/>
  <c r="E3057" i="13"/>
  <c r="E3058" i="13"/>
  <c r="E3059" i="13"/>
  <c r="E3060" i="13"/>
  <c r="E3061" i="13"/>
  <c r="E3062" i="13"/>
  <c r="E3063" i="13"/>
  <c r="E3064" i="13"/>
  <c r="E3065" i="13"/>
  <c r="E3066" i="13"/>
  <c r="E3067" i="13"/>
  <c r="E3068" i="13"/>
  <c r="E3069" i="13"/>
  <c r="E3070" i="13"/>
  <c r="E3071" i="13"/>
  <c r="E3072" i="13"/>
  <c r="E3073" i="13"/>
  <c r="E3074" i="13"/>
  <c r="E3075" i="13"/>
  <c r="E3076" i="13"/>
  <c r="E3077" i="13"/>
  <c r="E3078" i="13"/>
  <c r="E3079" i="13"/>
  <c r="E3080" i="13"/>
  <c r="E3081" i="13"/>
  <c r="E3082" i="13"/>
  <c r="E3083" i="13"/>
  <c r="E3084" i="13"/>
  <c r="E3085" i="13"/>
  <c r="E3086" i="13"/>
  <c r="E3087" i="13"/>
  <c r="E3088" i="13"/>
  <c r="E3089" i="13"/>
  <c r="E3090" i="13"/>
  <c r="E3091" i="13"/>
  <c r="E3092" i="13"/>
  <c r="E3093" i="13"/>
  <c r="E3094" i="13"/>
  <c r="E3095" i="13"/>
  <c r="E3096" i="13"/>
  <c r="E3097" i="13"/>
  <c r="E3098" i="13"/>
  <c r="E3099" i="13"/>
  <c r="E3100" i="13"/>
  <c r="E3101" i="13"/>
  <c r="E3102" i="13"/>
  <c r="E3103" i="13"/>
  <c r="E3104" i="13"/>
  <c r="E3105" i="13"/>
  <c r="E3106" i="13"/>
  <c r="E3107" i="13"/>
  <c r="E3108" i="13"/>
  <c r="E3109" i="13"/>
  <c r="E3110" i="13"/>
  <c r="E3111" i="13"/>
  <c r="E3112" i="13"/>
  <c r="E3113" i="13"/>
  <c r="E3114" i="13"/>
  <c r="E3115" i="13"/>
  <c r="E3116" i="13"/>
  <c r="E3117" i="13"/>
  <c r="E3118" i="13"/>
  <c r="E3119" i="13"/>
  <c r="E3120" i="13"/>
  <c r="E3121" i="13"/>
  <c r="E3122" i="13"/>
  <c r="E3123" i="13"/>
  <c r="E3124" i="13"/>
  <c r="E3125" i="13"/>
  <c r="E3126" i="13"/>
  <c r="E3127" i="13"/>
  <c r="E3128" i="13"/>
  <c r="E3129" i="13"/>
  <c r="E3130" i="13"/>
  <c r="E3131" i="13"/>
  <c r="E3132" i="13"/>
  <c r="E3133" i="13"/>
  <c r="E3134" i="13"/>
  <c r="E3135" i="13"/>
  <c r="E3136" i="13"/>
  <c r="E3137" i="13"/>
  <c r="E3138" i="13"/>
  <c r="E3139" i="13"/>
  <c r="E3140" i="13"/>
  <c r="E3141" i="13"/>
  <c r="E3142" i="13"/>
  <c r="E3143" i="13"/>
  <c r="E3144" i="13"/>
  <c r="E3145" i="13"/>
  <c r="E3146" i="13"/>
  <c r="E3147" i="13"/>
  <c r="E3148" i="13"/>
  <c r="E3149" i="13"/>
  <c r="E3150" i="13"/>
  <c r="E3151" i="13"/>
  <c r="E3152" i="13"/>
  <c r="E3153" i="13"/>
  <c r="E3154" i="13"/>
  <c r="E3155" i="13"/>
  <c r="E3156" i="13"/>
  <c r="E3157" i="13"/>
  <c r="E3158" i="13"/>
  <c r="E3159" i="13"/>
  <c r="E3160" i="13"/>
  <c r="E3161" i="13"/>
  <c r="E3162" i="13"/>
  <c r="E3163" i="13"/>
  <c r="E3164" i="13"/>
  <c r="E3165" i="13"/>
  <c r="E3166" i="13"/>
  <c r="E3167" i="13"/>
  <c r="E3168" i="13"/>
  <c r="E3169" i="13"/>
  <c r="E3170" i="13"/>
  <c r="E3171" i="13"/>
  <c r="E3172" i="13"/>
  <c r="E3173" i="13"/>
  <c r="E3174" i="13"/>
  <c r="E3175" i="13"/>
  <c r="E3176" i="13"/>
  <c r="E3177" i="13"/>
  <c r="E3178" i="13"/>
  <c r="E3179" i="13"/>
  <c r="E3180" i="13"/>
  <c r="E3181" i="13"/>
  <c r="E3182" i="13"/>
  <c r="E3183" i="13"/>
  <c r="E3184" i="13"/>
  <c r="E3185" i="13"/>
  <c r="E3186" i="13"/>
  <c r="E3187" i="13"/>
  <c r="E3188" i="13"/>
  <c r="E3189" i="13"/>
  <c r="E3190" i="13"/>
  <c r="E3191" i="13"/>
  <c r="E3192" i="13"/>
  <c r="E3193" i="13"/>
  <c r="E3194" i="13"/>
  <c r="E3195" i="13"/>
  <c r="E3196" i="13"/>
  <c r="E3197" i="13"/>
  <c r="E3198" i="13"/>
  <c r="E3199" i="13"/>
  <c r="E3200" i="13"/>
  <c r="E3201" i="13"/>
  <c r="E3202" i="13"/>
  <c r="E3203" i="13"/>
  <c r="E3204" i="13"/>
  <c r="E3205" i="13"/>
  <c r="E3206" i="13"/>
  <c r="E3207" i="13"/>
  <c r="E3208" i="13"/>
  <c r="E3209" i="13"/>
  <c r="E3210" i="13"/>
  <c r="E3211" i="13"/>
  <c r="E3212" i="13"/>
  <c r="E3213" i="13"/>
  <c r="E3214" i="13"/>
  <c r="E3215" i="13"/>
  <c r="E3216" i="13"/>
  <c r="E3217" i="13"/>
  <c r="E3218" i="13"/>
  <c r="E3219" i="13"/>
  <c r="E3220" i="13"/>
  <c r="E3221" i="13"/>
  <c r="E3222" i="13"/>
  <c r="E3223" i="13"/>
  <c r="E3224" i="13"/>
  <c r="E3225" i="13"/>
  <c r="E3226" i="13"/>
  <c r="E3227" i="13"/>
  <c r="E3228" i="13"/>
  <c r="E3229" i="13"/>
  <c r="E3230" i="13"/>
  <c r="E3231" i="13"/>
  <c r="E3232" i="13"/>
  <c r="E3233" i="13"/>
  <c r="E3234" i="13"/>
  <c r="E3235" i="13"/>
  <c r="E3236" i="13"/>
  <c r="E3237" i="13"/>
  <c r="E3238" i="13"/>
  <c r="E3239" i="13"/>
  <c r="E3240" i="13"/>
  <c r="E3241" i="13"/>
  <c r="E3242" i="13"/>
  <c r="E3243" i="13"/>
  <c r="E3244" i="13"/>
  <c r="E3245" i="13"/>
  <c r="E3246" i="13"/>
  <c r="E3247" i="13"/>
  <c r="E3248" i="13"/>
  <c r="E3249" i="13"/>
  <c r="E3250" i="13"/>
  <c r="E3251" i="13"/>
  <c r="E3252" i="13"/>
  <c r="E3253" i="13"/>
  <c r="E3254" i="13"/>
  <c r="E3255" i="13"/>
  <c r="E3256" i="13"/>
  <c r="E3257" i="13"/>
  <c r="E3258" i="13"/>
  <c r="E3259" i="13"/>
  <c r="E3260" i="13"/>
  <c r="E3261" i="13"/>
  <c r="E3262" i="13"/>
  <c r="E3263" i="13"/>
  <c r="E3264" i="13"/>
  <c r="E3265" i="13"/>
  <c r="E3266" i="13"/>
  <c r="E3267" i="13"/>
  <c r="E3268" i="13"/>
  <c r="E3269" i="13"/>
  <c r="E3270" i="13"/>
  <c r="E3271" i="13"/>
  <c r="E3272" i="13"/>
  <c r="E3273" i="13"/>
  <c r="E3274" i="13"/>
  <c r="E3275" i="13"/>
  <c r="E3276" i="13"/>
  <c r="E3277" i="13"/>
  <c r="E3278" i="13"/>
  <c r="E3279" i="13"/>
  <c r="E3280" i="13"/>
  <c r="E3281" i="13"/>
  <c r="E3282" i="13"/>
  <c r="E3283" i="13"/>
  <c r="E3284" i="13"/>
  <c r="E3285" i="13"/>
  <c r="E3286" i="13"/>
  <c r="E3287" i="13"/>
  <c r="E3288" i="13"/>
  <c r="E3289" i="13"/>
  <c r="E3290" i="13"/>
  <c r="E3291" i="13"/>
  <c r="E3292" i="13"/>
  <c r="E3293" i="13"/>
  <c r="E3294" i="13"/>
  <c r="E3295" i="13"/>
  <c r="E3296" i="13"/>
  <c r="E3297" i="13"/>
  <c r="E3298" i="13"/>
  <c r="E3299" i="13"/>
  <c r="E3300" i="13"/>
  <c r="E3301" i="13"/>
  <c r="E3302" i="13"/>
  <c r="E3303" i="13"/>
  <c r="E3304" i="13"/>
  <c r="E3305" i="13"/>
  <c r="E3306" i="13"/>
  <c r="E3307" i="13"/>
  <c r="E3308" i="13"/>
  <c r="E3309" i="13"/>
  <c r="E3310" i="13"/>
  <c r="E3311" i="13"/>
  <c r="E3312" i="13"/>
  <c r="E3313" i="13"/>
  <c r="E3314" i="13"/>
  <c r="E3315" i="13"/>
  <c r="E3316" i="13"/>
  <c r="E3317" i="13"/>
  <c r="E3318" i="13"/>
  <c r="E3319" i="13"/>
  <c r="E3320" i="13"/>
  <c r="E3321" i="13"/>
  <c r="E3322" i="13"/>
  <c r="E3323" i="13"/>
  <c r="E3324" i="13"/>
  <c r="E3325" i="13"/>
  <c r="E3326" i="13"/>
  <c r="E3327" i="13"/>
  <c r="E3328" i="13"/>
  <c r="E3329" i="13"/>
  <c r="E3330" i="13"/>
  <c r="E3331" i="13"/>
  <c r="E3332" i="13"/>
  <c r="E3333" i="13"/>
  <c r="E3334" i="13"/>
  <c r="E3335" i="13"/>
  <c r="E3336" i="13"/>
  <c r="E3337" i="13"/>
  <c r="E3338" i="13"/>
  <c r="E3339" i="13"/>
  <c r="E3340" i="13"/>
  <c r="E3341" i="13"/>
  <c r="E3342" i="13"/>
  <c r="E3343" i="13"/>
  <c r="E3344" i="13"/>
  <c r="E3345" i="13"/>
  <c r="E3346" i="13"/>
  <c r="E3347" i="13"/>
  <c r="E3348" i="13"/>
  <c r="E3349" i="13"/>
  <c r="E3350" i="13"/>
  <c r="E3351" i="13"/>
  <c r="E3352" i="13"/>
  <c r="E3353" i="13"/>
  <c r="E3354" i="13"/>
  <c r="E3355" i="13"/>
  <c r="E3356" i="13"/>
  <c r="E3357" i="13"/>
  <c r="E3358" i="13"/>
  <c r="E3359" i="13"/>
  <c r="E3360" i="13"/>
  <c r="E3361" i="13"/>
  <c r="E3362" i="13"/>
  <c r="E3363" i="13"/>
  <c r="E3364" i="13"/>
  <c r="E3365" i="13"/>
  <c r="E3366" i="13"/>
  <c r="E3367" i="13"/>
  <c r="E3368" i="13"/>
  <c r="E3369" i="13"/>
  <c r="E3370" i="13"/>
  <c r="E3371" i="13"/>
  <c r="E3372" i="13"/>
  <c r="E3373" i="13"/>
  <c r="E3374" i="13"/>
  <c r="E3375" i="13"/>
  <c r="E3376" i="13"/>
  <c r="E3377" i="13"/>
  <c r="E3378" i="13"/>
  <c r="E3379" i="13"/>
  <c r="E3380" i="13"/>
  <c r="E3381" i="13"/>
  <c r="E3382" i="13"/>
  <c r="E3383" i="13"/>
  <c r="E3384" i="13"/>
  <c r="E3385" i="13"/>
  <c r="E3386" i="13"/>
  <c r="E3387" i="13"/>
  <c r="E3388" i="13"/>
  <c r="E3389" i="13"/>
  <c r="E3390" i="13"/>
  <c r="E3391" i="13"/>
  <c r="E3392" i="13"/>
  <c r="E3393" i="13"/>
  <c r="E3394" i="13"/>
  <c r="E3395" i="13"/>
  <c r="E3396" i="13"/>
  <c r="E3397" i="13"/>
  <c r="E3398" i="13"/>
  <c r="E3399" i="13"/>
  <c r="E3400" i="13"/>
  <c r="E3401" i="13"/>
  <c r="E3402" i="13"/>
  <c r="E3403" i="13"/>
  <c r="E3404" i="13"/>
  <c r="E3405" i="13"/>
  <c r="E3406" i="13"/>
  <c r="E3407" i="13"/>
  <c r="E3408" i="13"/>
  <c r="E3409" i="13"/>
  <c r="E3410" i="13"/>
  <c r="E3411" i="13"/>
  <c r="E3412" i="13"/>
  <c r="E3413" i="13"/>
  <c r="E3414" i="13"/>
  <c r="E3415" i="13"/>
  <c r="E3416" i="13"/>
  <c r="E3417" i="13"/>
  <c r="E3418" i="13"/>
  <c r="E3419" i="13"/>
  <c r="E3420" i="13"/>
  <c r="E3421" i="13"/>
  <c r="E3422" i="13"/>
  <c r="E3423" i="13"/>
  <c r="E3424" i="13"/>
  <c r="E3425" i="13"/>
  <c r="E3426" i="13"/>
  <c r="E3427" i="13"/>
  <c r="E3428" i="13"/>
  <c r="E3429" i="13"/>
  <c r="E3430" i="13"/>
  <c r="E3431" i="13"/>
  <c r="E3432" i="13"/>
  <c r="E3433" i="13"/>
  <c r="E3434" i="13"/>
  <c r="E3435" i="13"/>
  <c r="E3436" i="13"/>
  <c r="E3437" i="13"/>
  <c r="E3438" i="13"/>
  <c r="E3439" i="13"/>
  <c r="E3440" i="13"/>
  <c r="E3441" i="13"/>
  <c r="E3442" i="13"/>
  <c r="E3443" i="13"/>
  <c r="E3444" i="13"/>
  <c r="E3445" i="13"/>
  <c r="E3446" i="13"/>
  <c r="E3447" i="13"/>
  <c r="E3448" i="13"/>
  <c r="E3449" i="13"/>
  <c r="E3450" i="13"/>
  <c r="E3451" i="13"/>
  <c r="E3452" i="13"/>
  <c r="E3453" i="13"/>
  <c r="E3454" i="13"/>
  <c r="E3455" i="13"/>
  <c r="E3456" i="13"/>
  <c r="E3457" i="13"/>
  <c r="E3458" i="13"/>
  <c r="E3459" i="13"/>
  <c r="E3460" i="13"/>
  <c r="E3461" i="13"/>
  <c r="E3462" i="13"/>
  <c r="E3463" i="13"/>
  <c r="E3464" i="13"/>
  <c r="E3465" i="13"/>
  <c r="E3466" i="13"/>
  <c r="E3467" i="13"/>
  <c r="E3468" i="13"/>
  <c r="E3469" i="13"/>
  <c r="E3470" i="13"/>
  <c r="E3471" i="13"/>
  <c r="E3472" i="13"/>
  <c r="E3473" i="13"/>
  <c r="E3474" i="13"/>
  <c r="E3475" i="13"/>
  <c r="E3476" i="13"/>
  <c r="E3477" i="13"/>
  <c r="E3478" i="13"/>
  <c r="E3479" i="13"/>
  <c r="E3480" i="13"/>
  <c r="E3481" i="13"/>
  <c r="E3482" i="13"/>
  <c r="E3483" i="13"/>
  <c r="E3484" i="13"/>
  <c r="E3485" i="13"/>
  <c r="E3486" i="13"/>
  <c r="E3487" i="13"/>
  <c r="E3488" i="13"/>
  <c r="E3489" i="13"/>
  <c r="E3490" i="13"/>
  <c r="E3491" i="13"/>
  <c r="E3492" i="13"/>
  <c r="E3493" i="13"/>
  <c r="E3494" i="13"/>
  <c r="E3495" i="13"/>
  <c r="E3496" i="13"/>
  <c r="E3497" i="13"/>
  <c r="E3498" i="13"/>
  <c r="E3499" i="13"/>
  <c r="E3500" i="13"/>
  <c r="E3501" i="13"/>
  <c r="E3502" i="13"/>
  <c r="E3503" i="13"/>
  <c r="E3504" i="13"/>
  <c r="E3505" i="13"/>
  <c r="E3506" i="13"/>
  <c r="E3507" i="13"/>
  <c r="E3508" i="13"/>
  <c r="E3509" i="13"/>
  <c r="E3510" i="13"/>
  <c r="E3511" i="13"/>
  <c r="E3512" i="13"/>
  <c r="E3513" i="13"/>
  <c r="E3514" i="13"/>
  <c r="E3515" i="13"/>
  <c r="E3516" i="13"/>
  <c r="E3517" i="13"/>
  <c r="E3518" i="13"/>
  <c r="E3519" i="13"/>
  <c r="E3520" i="13"/>
  <c r="E3521" i="13"/>
  <c r="E3522" i="13"/>
  <c r="E3523" i="13"/>
  <c r="E3524" i="13"/>
  <c r="E3525" i="13"/>
  <c r="E3526" i="13"/>
  <c r="E3527" i="13"/>
  <c r="E3528" i="13"/>
  <c r="E3529" i="13"/>
  <c r="E3530" i="13"/>
  <c r="E3531" i="13"/>
  <c r="E3532" i="13"/>
  <c r="E3533" i="13"/>
  <c r="E3534" i="13"/>
  <c r="E3535" i="13"/>
  <c r="E3536" i="13"/>
  <c r="E3537" i="13"/>
  <c r="E3538" i="13"/>
  <c r="E3539" i="13"/>
  <c r="E3540" i="13"/>
  <c r="E3541" i="13"/>
  <c r="E3542" i="13"/>
  <c r="E3543" i="13"/>
  <c r="E3544" i="13"/>
  <c r="E3545" i="13"/>
  <c r="E3546" i="13"/>
  <c r="E3547" i="13"/>
  <c r="E3548" i="13"/>
  <c r="E3549" i="13"/>
  <c r="E3550" i="13"/>
  <c r="E3551" i="13"/>
  <c r="E3552" i="13"/>
  <c r="E3553" i="13"/>
  <c r="E3554" i="13"/>
  <c r="E3555" i="13"/>
  <c r="E3556" i="13"/>
  <c r="E3557" i="13"/>
  <c r="E3558" i="13"/>
  <c r="E3559" i="13"/>
  <c r="E3560" i="13"/>
  <c r="E3561" i="13"/>
  <c r="E3562" i="13"/>
  <c r="E3563" i="13"/>
  <c r="E3564" i="13"/>
  <c r="E3565" i="13"/>
  <c r="E3566" i="13"/>
  <c r="E3567" i="13"/>
  <c r="E3568" i="13"/>
  <c r="E3569" i="13"/>
  <c r="E3570" i="13"/>
  <c r="E3571" i="13"/>
  <c r="E3572" i="13"/>
  <c r="E3573" i="13"/>
  <c r="E3574" i="13"/>
  <c r="E3575" i="13"/>
  <c r="E3576" i="13"/>
  <c r="E3577" i="13"/>
  <c r="E3578" i="13"/>
  <c r="E3579" i="13"/>
  <c r="E3580" i="13"/>
  <c r="E3581" i="13"/>
  <c r="E3582" i="13"/>
  <c r="E3583" i="13"/>
  <c r="E3584" i="13"/>
  <c r="E3585" i="13"/>
  <c r="E3586" i="13"/>
  <c r="E3587" i="13"/>
  <c r="E3588" i="13"/>
  <c r="E3589" i="13"/>
  <c r="E3590" i="13"/>
  <c r="E3591" i="13"/>
  <c r="E3592" i="13"/>
  <c r="E3593" i="13"/>
  <c r="E3594" i="13"/>
  <c r="E3595" i="13"/>
  <c r="E3596" i="13"/>
  <c r="E3597" i="13"/>
  <c r="E3598" i="13"/>
  <c r="E3599" i="13"/>
  <c r="E3600" i="13"/>
  <c r="E3601" i="13"/>
  <c r="E3602" i="13"/>
  <c r="E3603" i="13"/>
  <c r="E3604" i="13"/>
  <c r="E3605" i="13"/>
  <c r="E3606" i="13"/>
  <c r="E3607" i="13"/>
  <c r="E3608" i="13"/>
  <c r="E3609" i="13"/>
  <c r="E3610" i="13"/>
  <c r="E3611" i="13"/>
  <c r="E3612" i="13"/>
  <c r="E3613" i="13"/>
  <c r="E3614" i="13"/>
  <c r="E3615" i="13"/>
  <c r="E3616" i="13"/>
  <c r="E3617" i="13"/>
  <c r="E3618" i="13"/>
  <c r="E3619" i="13"/>
  <c r="E3620" i="13"/>
  <c r="E3621" i="13"/>
  <c r="E3622" i="13"/>
  <c r="E3623" i="13"/>
  <c r="E3624" i="13"/>
  <c r="E3625" i="13"/>
  <c r="E3626" i="13"/>
  <c r="E3627" i="13"/>
  <c r="E3628" i="13"/>
  <c r="E3629" i="13"/>
  <c r="E3630" i="13"/>
  <c r="E3631" i="13"/>
  <c r="E3632" i="13"/>
  <c r="E3633" i="13"/>
  <c r="E3634" i="13"/>
  <c r="E3635" i="13"/>
  <c r="E3636" i="13"/>
  <c r="E3637" i="13"/>
  <c r="E3638" i="13"/>
  <c r="E3639" i="13"/>
  <c r="E3640" i="13"/>
  <c r="E3641" i="13"/>
  <c r="E3642" i="13"/>
  <c r="E3643" i="13"/>
  <c r="E3644" i="13"/>
  <c r="E3645" i="13"/>
  <c r="E3646" i="13"/>
  <c r="E3647" i="13"/>
  <c r="E3648" i="13"/>
  <c r="E3649" i="13"/>
  <c r="E3650" i="13"/>
  <c r="E3651" i="13"/>
  <c r="E3652" i="13"/>
  <c r="E3653" i="13"/>
  <c r="E3654" i="13"/>
  <c r="E3655" i="13"/>
  <c r="E3656" i="13"/>
  <c r="E3657" i="13"/>
  <c r="E3658" i="13"/>
  <c r="E3659" i="13"/>
  <c r="E3660" i="13"/>
  <c r="E3661" i="13"/>
  <c r="E3662" i="13"/>
  <c r="E3663" i="13"/>
  <c r="E3664" i="13"/>
  <c r="E3665" i="13"/>
  <c r="E3666" i="13"/>
  <c r="E3667" i="13"/>
  <c r="E3668" i="13"/>
  <c r="E3669" i="13"/>
  <c r="E3670" i="13"/>
  <c r="E3671" i="13"/>
  <c r="E3672" i="13"/>
  <c r="E3673" i="13"/>
  <c r="E3674" i="13"/>
  <c r="E3675" i="13"/>
  <c r="E3676" i="13"/>
  <c r="E3677" i="13"/>
  <c r="E3678" i="13"/>
  <c r="E3679" i="13"/>
  <c r="E3680" i="13"/>
  <c r="E3681" i="13"/>
  <c r="E3682" i="13"/>
  <c r="E3683" i="13"/>
  <c r="E3684" i="13"/>
  <c r="E3685" i="13"/>
  <c r="E3686" i="13"/>
  <c r="E3687" i="13"/>
  <c r="E3688" i="13"/>
  <c r="E3689" i="13"/>
  <c r="E3690" i="13"/>
  <c r="E3691" i="13"/>
  <c r="E3692" i="13"/>
  <c r="E3693" i="13"/>
  <c r="E3694" i="13"/>
  <c r="E3695" i="13"/>
  <c r="E3696" i="13"/>
  <c r="E3697" i="13"/>
  <c r="E3698" i="13"/>
  <c r="E3699" i="13"/>
  <c r="E3700" i="13"/>
  <c r="E3701" i="13"/>
  <c r="E3702" i="13"/>
  <c r="E3703" i="13"/>
  <c r="E3704" i="13"/>
  <c r="E3705" i="13"/>
  <c r="E3706" i="13"/>
  <c r="E3707" i="13"/>
  <c r="E3708" i="13"/>
  <c r="E3709" i="13"/>
  <c r="E3710" i="13"/>
  <c r="E3711" i="13"/>
  <c r="E3712" i="13"/>
  <c r="E3713" i="13"/>
  <c r="E3714" i="13"/>
  <c r="E3715" i="13"/>
  <c r="E3716" i="13"/>
  <c r="E3717" i="13"/>
  <c r="E3718" i="13"/>
  <c r="E3719" i="13"/>
  <c r="E3720" i="13"/>
  <c r="E3721" i="13"/>
  <c r="E3722" i="13"/>
  <c r="E3723" i="13"/>
  <c r="E3724" i="13"/>
  <c r="E3725" i="13"/>
  <c r="E3726" i="13"/>
  <c r="E3727" i="13"/>
  <c r="E3728" i="13"/>
  <c r="E3729" i="13"/>
  <c r="E3730" i="13"/>
  <c r="E3731" i="13"/>
  <c r="E3732" i="13"/>
  <c r="E3733" i="13"/>
  <c r="E3734" i="13"/>
  <c r="E3735" i="13"/>
  <c r="E3736" i="13"/>
  <c r="E3737" i="13"/>
  <c r="E3738" i="13"/>
  <c r="E3739" i="13"/>
  <c r="E3740" i="13"/>
  <c r="E3741" i="13"/>
  <c r="E3742" i="13"/>
  <c r="E3743" i="13"/>
  <c r="E3744" i="13"/>
  <c r="E3745" i="13"/>
  <c r="E3746" i="13"/>
  <c r="E3747" i="13"/>
  <c r="E3748" i="13"/>
  <c r="E3749" i="13"/>
  <c r="E3750" i="13"/>
  <c r="E3751" i="13"/>
  <c r="E3752" i="13"/>
  <c r="E3753" i="13"/>
  <c r="E3754" i="13"/>
  <c r="E3755" i="13"/>
  <c r="E3756" i="13"/>
  <c r="E3757" i="13"/>
  <c r="E3758" i="13"/>
  <c r="E3759" i="13"/>
  <c r="E3760" i="13"/>
  <c r="E3761" i="13"/>
  <c r="E3762" i="13"/>
  <c r="E3763" i="13"/>
  <c r="E3764" i="13"/>
  <c r="E3765" i="13"/>
  <c r="E3766" i="13"/>
  <c r="E3767" i="13"/>
  <c r="E3768" i="13"/>
  <c r="E3769" i="13"/>
  <c r="E3770" i="13"/>
  <c r="E3771" i="13"/>
  <c r="E3772" i="13"/>
  <c r="E3773" i="13"/>
  <c r="E3774" i="13"/>
  <c r="E3775" i="13"/>
  <c r="E3776" i="13"/>
  <c r="E3777" i="13"/>
  <c r="E3778" i="13"/>
  <c r="E3779" i="13"/>
  <c r="E3780" i="13"/>
  <c r="E3781" i="13"/>
  <c r="E3782" i="13"/>
  <c r="E3783" i="13"/>
  <c r="E3784" i="13"/>
  <c r="E3785" i="13"/>
  <c r="E3786" i="13"/>
  <c r="E3787" i="13"/>
  <c r="E3788" i="13"/>
  <c r="E3789" i="13"/>
  <c r="E3790" i="13"/>
  <c r="E3791" i="13"/>
  <c r="E3792" i="13"/>
  <c r="E3793" i="13"/>
  <c r="E3794" i="13"/>
  <c r="E3795" i="13"/>
  <c r="E3796" i="13"/>
  <c r="E3797" i="13"/>
  <c r="E3798" i="13"/>
  <c r="E3799" i="13"/>
  <c r="E3800" i="13"/>
  <c r="E3801" i="13"/>
  <c r="E3802" i="13"/>
  <c r="E3803" i="13"/>
  <c r="E3804" i="13"/>
  <c r="E3805" i="13"/>
  <c r="E3806" i="13"/>
  <c r="E3807" i="13"/>
  <c r="E3808" i="13"/>
  <c r="E3809" i="13"/>
  <c r="E3810" i="13"/>
  <c r="E3811" i="13"/>
  <c r="E3812" i="13"/>
  <c r="E3813" i="13"/>
  <c r="E3814" i="13"/>
  <c r="E3815" i="13"/>
  <c r="E3816" i="13"/>
  <c r="E3817" i="13"/>
  <c r="E3818" i="13"/>
  <c r="E3819" i="13"/>
  <c r="E3820" i="13"/>
  <c r="E3821" i="13"/>
  <c r="E3822" i="13"/>
  <c r="E3823" i="13"/>
  <c r="E3824" i="13"/>
  <c r="E3825" i="13"/>
  <c r="E3826" i="13"/>
  <c r="E3827" i="13"/>
  <c r="E3828" i="13"/>
  <c r="E3829" i="13"/>
  <c r="E3830" i="13"/>
  <c r="E3831" i="13"/>
  <c r="E3832" i="13"/>
  <c r="E3833" i="13"/>
  <c r="E3834" i="13"/>
  <c r="E3835" i="13"/>
  <c r="E3836" i="13"/>
  <c r="E3837" i="13"/>
  <c r="E3838" i="13"/>
  <c r="E3839" i="13"/>
  <c r="E3840" i="13"/>
  <c r="E3841" i="13"/>
  <c r="E3842" i="13"/>
  <c r="E3843" i="13"/>
  <c r="E3844" i="13"/>
  <c r="E3845" i="13"/>
  <c r="E3846" i="13"/>
  <c r="E3847" i="13"/>
  <c r="E3848" i="13"/>
  <c r="E3849" i="13"/>
  <c r="E3850" i="13"/>
  <c r="E3851" i="13"/>
  <c r="E3852" i="13"/>
  <c r="E3853" i="13"/>
  <c r="E3854" i="13"/>
  <c r="E3855" i="13"/>
  <c r="E3856" i="13"/>
  <c r="E3857" i="13"/>
  <c r="E3858" i="13"/>
  <c r="E3859" i="13"/>
  <c r="E3860" i="13"/>
  <c r="E3861" i="13"/>
  <c r="E3862" i="13"/>
  <c r="E3863" i="13"/>
  <c r="E3864" i="13"/>
  <c r="E3865" i="13"/>
  <c r="E3866" i="13"/>
  <c r="E3867" i="13"/>
  <c r="E3868" i="13"/>
  <c r="E3869" i="13"/>
  <c r="E3870" i="13"/>
  <c r="E3871" i="13"/>
  <c r="E3872" i="13"/>
  <c r="E3873" i="13"/>
  <c r="E3874" i="13"/>
  <c r="E3875" i="13"/>
  <c r="E3876" i="13"/>
  <c r="E3877" i="13"/>
  <c r="E3878" i="13"/>
  <c r="E3879" i="13"/>
  <c r="E3880" i="13"/>
  <c r="E3881" i="13"/>
  <c r="E3882" i="13"/>
  <c r="E3883" i="13"/>
  <c r="E3884" i="13"/>
  <c r="E3885" i="13"/>
  <c r="E3886" i="13"/>
  <c r="E3887" i="13"/>
  <c r="E3888" i="13"/>
  <c r="E3889" i="13"/>
  <c r="E3890" i="13"/>
  <c r="E3891" i="13"/>
  <c r="E3892" i="13"/>
  <c r="E3893" i="13"/>
  <c r="E3894" i="13"/>
  <c r="E3895" i="13"/>
  <c r="E3896" i="13"/>
  <c r="E3897" i="13"/>
  <c r="E3898" i="13"/>
  <c r="E3899" i="13"/>
  <c r="E3900" i="13"/>
  <c r="E3901" i="13"/>
  <c r="E3902" i="13"/>
  <c r="E3903" i="13"/>
  <c r="E3904" i="13"/>
  <c r="E3905" i="13"/>
  <c r="E3906" i="13"/>
  <c r="E3907" i="13"/>
  <c r="E3908" i="13"/>
  <c r="E3909" i="13"/>
  <c r="E3910" i="13"/>
  <c r="E3911" i="13"/>
  <c r="E3912" i="13"/>
  <c r="E3913" i="13"/>
  <c r="E3914" i="13"/>
  <c r="E3915" i="13"/>
  <c r="E3916" i="13"/>
  <c r="E3917" i="13"/>
  <c r="E3918" i="13"/>
  <c r="E3919" i="13"/>
  <c r="E3920" i="13"/>
  <c r="E3921" i="13"/>
  <c r="E3922" i="13"/>
  <c r="E3923" i="13"/>
  <c r="E3924" i="13"/>
  <c r="E3925" i="13"/>
  <c r="E3926" i="13"/>
  <c r="E3927" i="13"/>
  <c r="E3928" i="13"/>
  <c r="E3929" i="13"/>
  <c r="E3930" i="13"/>
  <c r="E3931" i="13"/>
  <c r="E3932" i="13"/>
  <c r="E3933" i="13"/>
  <c r="E3934" i="13"/>
  <c r="E3935" i="13"/>
  <c r="E3936" i="13"/>
  <c r="E3937" i="13"/>
  <c r="E3938" i="13"/>
  <c r="E3939" i="13"/>
  <c r="E3940" i="13"/>
  <c r="E3941" i="13"/>
  <c r="E3942" i="13"/>
  <c r="E3943" i="13"/>
  <c r="E3944" i="13"/>
  <c r="E3945" i="13"/>
  <c r="E3946" i="13"/>
  <c r="E3947" i="13"/>
  <c r="E3948" i="13"/>
  <c r="E3949" i="13"/>
  <c r="E3950" i="13"/>
  <c r="E3951" i="13"/>
  <c r="E3952" i="13"/>
  <c r="E3953" i="13"/>
  <c r="E3954" i="13"/>
  <c r="E3955" i="13"/>
  <c r="E3956" i="13"/>
  <c r="E3957" i="13"/>
  <c r="E3958" i="13"/>
  <c r="E3959" i="13"/>
  <c r="E3960" i="13"/>
  <c r="E3961" i="13"/>
  <c r="E3962" i="13"/>
  <c r="E3963" i="13"/>
  <c r="E3964" i="13"/>
  <c r="E3965" i="13"/>
  <c r="E3966" i="13"/>
  <c r="E3967" i="13"/>
  <c r="E3968" i="13"/>
  <c r="E3969" i="13"/>
  <c r="E3970" i="13"/>
  <c r="E3971" i="13"/>
  <c r="E3972" i="13"/>
  <c r="E3973" i="13"/>
  <c r="E3974" i="13"/>
  <c r="E3975" i="13"/>
  <c r="E3976" i="13"/>
  <c r="E3977" i="13"/>
  <c r="E3978" i="13"/>
  <c r="E3979" i="13"/>
  <c r="E3980" i="13"/>
  <c r="E3981" i="13"/>
  <c r="E3982" i="13"/>
  <c r="E3983" i="13"/>
  <c r="E3984" i="13"/>
  <c r="E3985" i="13"/>
  <c r="E3986" i="13"/>
  <c r="E3987" i="13"/>
  <c r="E3988" i="13"/>
  <c r="E3989" i="13"/>
  <c r="E3990" i="13"/>
  <c r="E3991" i="13"/>
  <c r="E3992" i="13"/>
  <c r="E3993" i="13"/>
  <c r="E3994" i="13"/>
  <c r="E3995" i="13"/>
  <c r="E3996" i="13"/>
  <c r="E3997" i="13"/>
  <c r="E3998" i="13"/>
  <c r="E3999" i="13"/>
  <c r="E4000" i="13"/>
  <c r="E4001" i="13"/>
  <c r="J3" i="13"/>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63" i="13"/>
  <c r="J64" i="13"/>
  <c r="J65" i="13"/>
  <c r="J66" i="13"/>
  <c r="J67" i="13"/>
  <c r="J68" i="13"/>
  <c r="J69" i="13"/>
  <c r="J70" i="13"/>
  <c r="J71" i="13"/>
  <c r="J72" i="13"/>
  <c r="J73" i="13"/>
  <c r="J74" i="13"/>
  <c r="J75" i="13"/>
  <c r="J76" i="13"/>
  <c r="J77" i="13"/>
  <c r="J78" i="13"/>
  <c r="J79" i="13"/>
  <c r="J80" i="13"/>
  <c r="J81" i="13"/>
  <c r="J82" i="13"/>
  <c r="J83" i="13"/>
  <c r="J84" i="13"/>
  <c r="J85" i="13"/>
  <c r="J86" i="13"/>
  <c r="J87" i="13"/>
  <c r="J88" i="13"/>
  <c r="J89" i="13"/>
  <c r="J90" i="13"/>
  <c r="J91" i="13"/>
  <c r="J92" i="13"/>
  <c r="J93" i="13"/>
  <c r="J94" i="13"/>
  <c r="J95" i="13"/>
  <c r="J96" i="13"/>
  <c r="J97" i="13"/>
  <c r="J98" i="13"/>
  <c r="J99" i="13"/>
  <c r="J100" i="13"/>
  <c r="J101" i="13"/>
  <c r="J102" i="13"/>
  <c r="J103" i="13"/>
  <c r="J104" i="13"/>
  <c r="J105" i="13"/>
  <c r="J106" i="13"/>
  <c r="J107" i="13"/>
  <c r="J108" i="13"/>
  <c r="J109" i="13"/>
  <c r="J110" i="13"/>
  <c r="J111" i="13"/>
  <c r="J112" i="13"/>
  <c r="J113" i="13"/>
  <c r="J114" i="13"/>
  <c r="J115" i="13"/>
  <c r="J116" i="13"/>
  <c r="J117" i="13"/>
  <c r="J118" i="13"/>
  <c r="J119" i="13"/>
  <c r="J120" i="13"/>
  <c r="J121" i="13"/>
  <c r="J122" i="13"/>
  <c r="J123" i="13"/>
  <c r="J124" i="13"/>
  <c r="J125" i="13"/>
  <c r="J126" i="13"/>
  <c r="J127" i="13"/>
  <c r="J128" i="13"/>
  <c r="J129" i="13"/>
  <c r="J130" i="13"/>
  <c r="J131" i="13"/>
  <c r="J132" i="13"/>
  <c r="J133" i="13"/>
  <c r="J134" i="13"/>
  <c r="J135" i="13"/>
  <c r="J136" i="13"/>
  <c r="J137" i="13"/>
  <c r="J138" i="13"/>
  <c r="J139" i="13"/>
  <c r="J140" i="13"/>
  <c r="J141" i="13"/>
  <c r="J142" i="13"/>
  <c r="J143" i="13"/>
  <c r="J144" i="13"/>
  <c r="J145" i="13"/>
  <c r="J146" i="13"/>
  <c r="J147" i="13"/>
  <c r="J148" i="13"/>
  <c r="J149" i="13"/>
  <c r="J150" i="13"/>
  <c r="J151" i="13"/>
  <c r="J152" i="13"/>
  <c r="J153" i="13"/>
  <c r="J154" i="13"/>
  <c r="J155" i="13"/>
  <c r="J156" i="13"/>
  <c r="J157" i="13"/>
  <c r="J158" i="13"/>
  <c r="J159" i="13"/>
  <c r="J160" i="13"/>
  <c r="J161" i="13"/>
  <c r="J162" i="13"/>
  <c r="J163" i="13"/>
  <c r="J164" i="13"/>
  <c r="J165" i="13"/>
  <c r="J166" i="13"/>
  <c r="J167" i="13"/>
  <c r="J168" i="13"/>
  <c r="J169" i="13"/>
  <c r="J170" i="13"/>
  <c r="J171" i="13"/>
  <c r="J172" i="13"/>
  <c r="J173" i="13"/>
  <c r="J174" i="13"/>
  <c r="J175" i="13"/>
  <c r="J176" i="13"/>
  <c r="J177" i="13"/>
  <c r="J178" i="13"/>
  <c r="J179" i="13"/>
  <c r="J180" i="13"/>
  <c r="J181" i="13"/>
  <c r="J182" i="13"/>
  <c r="J183" i="13"/>
  <c r="J184" i="13"/>
  <c r="J185" i="13"/>
  <c r="J186" i="13"/>
  <c r="J187" i="13"/>
  <c r="J188" i="13"/>
  <c r="J189" i="13"/>
  <c r="J190" i="13"/>
  <c r="J191" i="13"/>
  <c r="J192" i="13"/>
  <c r="J193" i="13"/>
  <c r="J194" i="13"/>
  <c r="J195" i="13"/>
  <c r="J196" i="13"/>
  <c r="J197" i="13"/>
  <c r="J198" i="13"/>
  <c r="J199" i="13"/>
  <c r="J200" i="13"/>
  <c r="J201" i="13"/>
  <c r="J202" i="13"/>
  <c r="J203" i="13"/>
  <c r="J204" i="13"/>
  <c r="J205" i="13"/>
  <c r="J206" i="13"/>
  <c r="J207" i="13"/>
  <c r="J208" i="13"/>
  <c r="J209" i="13"/>
  <c r="J210" i="13"/>
  <c r="J211" i="13"/>
  <c r="J212" i="13"/>
  <c r="J213" i="13"/>
  <c r="J214" i="13"/>
  <c r="J215" i="13"/>
  <c r="J216" i="13"/>
  <c r="J217" i="13"/>
  <c r="J218" i="13"/>
  <c r="J219" i="13"/>
  <c r="J220" i="13"/>
  <c r="J221" i="13"/>
  <c r="J222" i="13"/>
  <c r="J223" i="13"/>
  <c r="J224" i="13"/>
  <c r="J225" i="13"/>
  <c r="J226" i="13"/>
  <c r="J227" i="13"/>
  <c r="J228" i="13"/>
  <c r="J229" i="13"/>
  <c r="J230" i="13"/>
  <c r="J231" i="13"/>
  <c r="J232" i="13"/>
  <c r="J233" i="13"/>
  <c r="J234" i="13"/>
  <c r="J235" i="13"/>
  <c r="J236" i="13"/>
  <c r="J237" i="13"/>
  <c r="J238" i="13"/>
  <c r="J239" i="13"/>
  <c r="J240" i="13"/>
  <c r="J241" i="13"/>
  <c r="J242" i="13"/>
  <c r="J243" i="13"/>
  <c r="J244" i="13"/>
  <c r="J245" i="13"/>
  <c r="J246" i="13"/>
  <c r="J247" i="13"/>
  <c r="J248" i="13"/>
  <c r="J249" i="13"/>
  <c r="J250" i="13"/>
  <c r="J251" i="13"/>
  <c r="J252" i="13"/>
  <c r="J253" i="13"/>
  <c r="J254" i="13"/>
  <c r="J255" i="13"/>
  <c r="J256" i="13"/>
  <c r="J257" i="13"/>
  <c r="J258" i="13"/>
  <c r="J259" i="13"/>
  <c r="J260" i="13"/>
  <c r="J261" i="13"/>
  <c r="J262" i="13"/>
  <c r="J263" i="13"/>
  <c r="J264" i="13"/>
  <c r="J265" i="13"/>
  <c r="J266" i="13"/>
  <c r="J267" i="13"/>
  <c r="J268" i="13"/>
  <c r="J269" i="13"/>
  <c r="J270" i="13"/>
  <c r="J271" i="13"/>
  <c r="J272" i="13"/>
  <c r="J273" i="13"/>
  <c r="J274" i="13"/>
  <c r="J275" i="13"/>
  <c r="J276" i="13"/>
  <c r="J277" i="13"/>
  <c r="J278" i="13"/>
  <c r="J279" i="13"/>
  <c r="J280" i="13"/>
  <c r="J281" i="13"/>
  <c r="J282" i="13"/>
  <c r="J283" i="13"/>
  <c r="J284" i="13"/>
  <c r="J285" i="13"/>
  <c r="J286" i="13"/>
  <c r="J287" i="13"/>
  <c r="J288" i="13"/>
  <c r="J289" i="13"/>
  <c r="J290" i="13"/>
  <c r="J291" i="13"/>
  <c r="J292" i="13"/>
  <c r="J293" i="13"/>
  <c r="J294" i="13"/>
  <c r="J295" i="13"/>
  <c r="J296" i="13"/>
  <c r="J297" i="13"/>
  <c r="J298" i="13"/>
  <c r="J299" i="13"/>
  <c r="J300" i="13"/>
  <c r="J301" i="13"/>
  <c r="J302" i="13"/>
  <c r="J303" i="13"/>
  <c r="J304" i="13"/>
  <c r="J305" i="13"/>
  <c r="J306" i="13"/>
  <c r="J307" i="13"/>
  <c r="J308" i="13"/>
  <c r="J309" i="13"/>
  <c r="J310" i="13"/>
  <c r="J311" i="13"/>
  <c r="J312" i="13"/>
  <c r="J313" i="13"/>
  <c r="J314" i="13"/>
  <c r="J315" i="13"/>
  <c r="J316" i="13"/>
  <c r="J317" i="13"/>
  <c r="J318" i="13"/>
  <c r="J319" i="13"/>
  <c r="J320" i="13"/>
  <c r="J321" i="13"/>
  <c r="J322" i="13"/>
  <c r="J323" i="13"/>
  <c r="J324" i="13"/>
  <c r="J325" i="13"/>
  <c r="J326" i="13"/>
  <c r="J327" i="13"/>
  <c r="J328" i="13"/>
  <c r="J329" i="13"/>
  <c r="J330" i="13"/>
  <c r="J331" i="13"/>
  <c r="J332" i="13"/>
  <c r="J333" i="13"/>
  <c r="J334" i="13"/>
  <c r="J335" i="13"/>
  <c r="J336" i="13"/>
  <c r="J337" i="13"/>
  <c r="J338" i="13"/>
  <c r="J339" i="13"/>
  <c r="J340" i="13"/>
  <c r="J341" i="13"/>
  <c r="J342" i="13"/>
  <c r="J343" i="13"/>
  <c r="J344" i="13"/>
  <c r="J345" i="13"/>
  <c r="J346" i="13"/>
  <c r="J347" i="13"/>
  <c r="J348" i="13"/>
  <c r="J349" i="13"/>
  <c r="J350" i="13"/>
  <c r="J351" i="13"/>
  <c r="J352" i="13"/>
  <c r="J353" i="13"/>
  <c r="J354" i="13"/>
  <c r="J355" i="13"/>
  <c r="J356" i="13"/>
  <c r="J357" i="13"/>
  <c r="J358" i="13"/>
  <c r="J359" i="13"/>
  <c r="J360" i="13"/>
  <c r="J361" i="13"/>
  <c r="J362" i="13"/>
  <c r="J363" i="13"/>
  <c r="J364" i="13"/>
  <c r="J365" i="13"/>
  <c r="J366" i="13"/>
  <c r="J367" i="13"/>
  <c r="J368" i="13"/>
  <c r="J369" i="13"/>
  <c r="J370" i="13"/>
  <c r="J371" i="13"/>
  <c r="J372" i="13"/>
  <c r="J373" i="13"/>
  <c r="J374" i="13"/>
  <c r="J375" i="13"/>
  <c r="J376" i="13"/>
  <c r="J377" i="13"/>
  <c r="J378" i="13"/>
  <c r="J379" i="13"/>
  <c r="J380" i="13"/>
  <c r="J381" i="13"/>
  <c r="J382" i="13"/>
  <c r="J383" i="13"/>
  <c r="J384" i="13"/>
  <c r="J385" i="13"/>
  <c r="J386" i="13"/>
  <c r="J387" i="13"/>
  <c r="J388" i="13"/>
  <c r="J389" i="13"/>
  <c r="J390" i="13"/>
  <c r="J391" i="13"/>
  <c r="J392" i="13"/>
  <c r="J393" i="13"/>
  <c r="J394" i="13"/>
  <c r="J395" i="13"/>
  <c r="J396" i="13"/>
  <c r="J397" i="13"/>
  <c r="J398" i="13"/>
  <c r="J399" i="13"/>
  <c r="J400" i="13"/>
  <c r="J401" i="13"/>
  <c r="J402" i="13"/>
  <c r="J403" i="13"/>
  <c r="J404" i="13"/>
  <c r="J405" i="13"/>
  <c r="J406" i="13"/>
  <c r="J407" i="13"/>
  <c r="J408" i="13"/>
  <c r="J409" i="13"/>
  <c r="J410" i="13"/>
  <c r="J411" i="13"/>
  <c r="J412" i="13"/>
  <c r="J413" i="13"/>
  <c r="J414" i="13"/>
  <c r="J415" i="13"/>
  <c r="J416" i="13"/>
  <c r="J417" i="13"/>
  <c r="J418" i="13"/>
  <c r="J419" i="13"/>
  <c r="J420" i="13"/>
  <c r="J421" i="13"/>
  <c r="J422" i="13"/>
  <c r="J423" i="13"/>
  <c r="J424" i="13"/>
  <c r="J425" i="13"/>
  <c r="J426" i="13"/>
  <c r="J427" i="13"/>
  <c r="J428" i="13"/>
  <c r="J429" i="13"/>
  <c r="J430" i="13"/>
  <c r="J431" i="13"/>
  <c r="J432" i="13"/>
  <c r="J433" i="13"/>
  <c r="J434" i="13"/>
  <c r="J435" i="13"/>
  <c r="J436" i="13"/>
  <c r="J437" i="13"/>
  <c r="J438" i="13"/>
  <c r="J439" i="13"/>
  <c r="J440" i="13"/>
  <c r="J441" i="13"/>
  <c r="J442" i="13"/>
  <c r="J443" i="13"/>
  <c r="J444" i="13"/>
  <c r="J445" i="13"/>
  <c r="J446" i="13"/>
  <c r="J447" i="13"/>
  <c r="J448" i="13"/>
  <c r="J449" i="13"/>
  <c r="J450" i="13"/>
  <c r="J451" i="13"/>
  <c r="J452" i="13"/>
  <c r="J453" i="13"/>
  <c r="J454" i="13"/>
  <c r="J455" i="13"/>
  <c r="J456" i="13"/>
  <c r="J457" i="13"/>
  <c r="J458" i="13"/>
  <c r="J459" i="13"/>
  <c r="J460" i="13"/>
  <c r="J461" i="13"/>
  <c r="J462" i="13"/>
  <c r="J463" i="13"/>
  <c r="J464" i="13"/>
  <c r="J465" i="13"/>
  <c r="J466" i="13"/>
  <c r="J467" i="13"/>
  <c r="J468" i="13"/>
  <c r="J469" i="13"/>
  <c r="J470" i="13"/>
  <c r="J471" i="13"/>
  <c r="J472" i="13"/>
  <c r="J473" i="13"/>
  <c r="J474" i="13"/>
  <c r="J475" i="13"/>
  <c r="J476" i="13"/>
  <c r="J477" i="13"/>
  <c r="J478" i="13"/>
  <c r="J479" i="13"/>
  <c r="J480" i="13"/>
  <c r="J481" i="13"/>
  <c r="J482" i="13"/>
  <c r="J483" i="13"/>
  <c r="J484" i="13"/>
  <c r="J485" i="13"/>
  <c r="J486" i="13"/>
  <c r="J487" i="13"/>
  <c r="J488" i="13"/>
  <c r="J489" i="13"/>
  <c r="J490" i="13"/>
  <c r="J491" i="13"/>
  <c r="J492" i="13"/>
  <c r="J493" i="13"/>
  <c r="J494" i="13"/>
  <c r="J495" i="13"/>
  <c r="J496" i="13"/>
  <c r="J497" i="13"/>
  <c r="J498" i="13"/>
  <c r="J499" i="13"/>
  <c r="J500" i="13"/>
  <c r="J501" i="13"/>
  <c r="J502" i="13"/>
  <c r="J503" i="13"/>
  <c r="J504" i="13"/>
  <c r="J505" i="13"/>
  <c r="J506" i="13"/>
  <c r="J507" i="13"/>
  <c r="J508" i="13"/>
  <c r="J509" i="13"/>
  <c r="J510" i="13"/>
  <c r="J511" i="13"/>
  <c r="J512" i="13"/>
  <c r="J513" i="13"/>
  <c r="J514" i="13"/>
  <c r="J515" i="13"/>
  <c r="J516" i="13"/>
  <c r="J517" i="13"/>
  <c r="J518" i="13"/>
  <c r="J519" i="13"/>
  <c r="J520" i="13"/>
  <c r="J521" i="13"/>
  <c r="J522" i="13"/>
  <c r="J523" i="13"/>
  <c r="J524" i="13"/>
  <c r="J525" i="13"/>
  <c r="J526" i="13"/>
  <c r="J527" i="13"/>
  <c r="J528" i="13"/>
  <c r="J529" i="13"/>
  <c r="J530" i="13"/>
  <c r="J531" i="13"/>
  <c r="J532" i="13"/>
  <c r="J533" i="13"/>
  <c r="J534" i="13"/>
  <c r="J535" i="13"/>
  <c r="J536" i="13"/>
  <c r="J537" i="13"/>
  <c r="J538" i="13"/>
  <c r="J539" i="13"/>
  <c r="J540" i="13"/>
  <c r="J541" i="13"/>
  <c r="J542" i="13"/>
  <c r="J543" i="13"/>
  <c r="J544" i="13"/>
  <c r="J545" i="13"/>
  <c r="J546" i="13"/>
  <c r="J547" i="13"/>
  <c r="J548" i="13"/>
  <c r="J549" i="13"/>
  <c r="J550" i="13"/>
  <c r="J551" i="13"/>
  <c r="J552" i="13"/>
  <c r="J553" i="13"/>
  <c r="J554" i="13"/>
  <c r="J555" i="13"/>
  <c r="J556" i="13"/>
  <c r="J557" i="13"/>
  <c r="J558" i="13"/>
  <c r="J559" i="13"/>
  <c r="J560" i="13"/>
  <c r="J561" i="13"/>
  <c r="J562" i="13"/>
  <c r="J563" i="13"/>
  <c r="J564" i="13"/>
  <c r="J565" i="13"/>
  <c r="J566" i="13"/>
  <c r="J567" i="13"/>
  <c r="J568" i="13"/>
  <c r="J569" i="13"/>
  <c r="J570" i="13"/>
  <c r="J571" i="13"/>
  <c r="J572" i="13"/>
  <c r="J573" i="13"/>
  <c r="J574" i="13"/>
  <c r="J575" i="13"/>
  <c r="J576" i="13"/>
  <c r="J577" i="13"/>
  <c r="J578" i="13"/>
  <c r="J579" i="13"/>
  <c r="J580" i="13"/>
  <c r="J581" i="13"/>
  <c r="J582" i="13"/>
  <c r="J583" i="13"/>
  <c r="J584" i="13"/>
  <c r="J585" i="13"/>
  <c r="J586" i="13"/>
  <c r="J587" i="13"/>
  <c r="J588" i="13"/>
  <c r="J589" i="13"/>
  <c r="J590" i="13"/>
  <c r="J591" i="13"/>
  <c r="J592" i="13"/>
  <c r="J593" i="13"/>
  <c r="J594" i="13"/>
  <c r="J595" i="13"/>
  <c r="J596" i="13"/>
  <c r="J597" i="13"/>
  <c r="J598" i="13"/>
  <c r="J599" i="13"/>
  <c r="J600" i="13"/>
  <c r="J601" i="13"/>
  <c r="J602" i="13"/>
  <c r="J603" i="13"/>
  <c r="J604" i="13"/>
  <c r="J605" i="13"/>
  <c r="J606" i="13"/>
  <c r="J607" i="13"/>
  <c r="J608" i="13"/>
  <c r="J609" i="13"/>
  <c r="J610" i="13"/>
  <c r="J611" i="13"/>
  <c r="J612" i="13"/>
  <c r="J613" i="13"/>
  <c r="J614" i="13"/>
  <c r="J615" i="13"/>
  <c r="J616" i="13"/>
  <c r="J617" i="13"/>
  <c r="J618" i="13"/>
  <c r="J619" i="13"/>
  <c r="J620" i="13"/>
  <c r="J621" i="13"/>
  <c r="J622" i="13"/>
  <c r="J623" i="13"/>
  <c r="J624" i="13"/>
  <c r="J625" i="13"/>
  <c r="J626" i="13"/>
  <c r="J627" i="13"/>
  <c r="J628" i="13"/>
  <c r="J629" i="13"/>
  <c r="J630" i="13"/>
  <c r="J631" i="13"/>
  <c r="J632" i="13"/>
  <c r="J633" i="13"/>
  <c r="J634" i="13"/>
  <c r="J635" i="13"/>
  <c r="J636" i="13"/>
  <c r="J637" i="13"/>
  <c r="J638" i="13"/>
  <c r="J639" i="13"/>
  <c r="J640" i="13"/>
  <c r="J641" i="13"/>
  <c r="J642" i="13"/>
  <c r="J643" i="13"/>
  <c r="J644" i="13"/>
  <c r="J645" i="13"/>
  <c r="J646" i="13"/>
  <c r="J647" i="13"/>
  <c r="J648" i="13"/>
  <c r="J649" i="13"/>
  <c r="J650" i="13"/>
  <c r="J651" i="13"/>
  <c r="J652" i="13"/>
  <c r="J653" i="13"/>
  <c r="J654" i="13"/>
  <c r="J655" i="13"/>
  <c r="J656" i="13"/>
  <c r="J657" i="13"/>
  <c r="J658" i="13"/>
  <c r="J659" i="13"/>
  <c r="J660" i="13"/>
  <c r="J661" i="13"/>
  <c r="J662" i="13"/>
  <c r="J663" i="13"/>
  <c r="J664" i="13"/>
  <c r="J665" i="13"/>
  <c r="J666" i="13"/>
  <c r="J667" i="13"/>
  <c r="J668" i="13"/>
  <c r="J669" i="13"/>
  <c r="J670" i="13"/>
  <c r="J671" i="13"/>
  <c r="J672" i="13"/>
  <c r="J673" i="13"/>
  <c r="J674" i="13"/>
  <c r="J675" i="13"/>
  <c r="J676" i="13"/>
  <c r="J677" i="13"/>
  <c r="J678" i="13"/>
  <c r="J679" i="13"/>
  <c r="J680" i="13"/>
  <c r="J681" i="13"/>
  <c r="J682" i="13"/>
  <c r="J683" i="13"/>
  <c r="J684" i="13"/>
  <c r="J685" i="13"/>
  <c r="J686" i="13"/>
  <c r="J687" i="13"/>
  <c r="J688" i="13"/>
  <c r="J689" i="13"/>
  <c r="J690" i="13"/>
  <c r="J691" i="13"/>
  <c r="J692" i="13"/>
  <c r="J693" i="13"/>
  <c r="J694" i="13"/>
  <c r="J695" i="13"/>
  <c r="J696" i="13"/>
  <c r="J697" i="13"/>
  <c r="J698" i="13"/>
  <c r="J699" i="13"/>
  <c r="J700" i="13"/>
  <c r="J701" i="13"/>
  <c r="J702" i="13"/>
  <c r="J703" i="13"/>
  <c r="J704" i="13"/>
  <c r="J705" i="13"/>
  <c r="J706" i="13"/>
  <c r="J707" i="13"/>
  <c r="J708" i="13"/>
  <c r="J709" i="13"/>
  <c r="J710" i="13"/>
  <c r="J711" i="13"/>
  <c r="J712" i="13"/>
  <c r="J713" i="13"/>
  <c r="J714" i="13"/>
  <c r="J715" i="13"/>
  <c r="J716" i="13"/>
  <c r="J717" i="13"/>
  <c r="J718" i="13"/>
  <c r="J719" i="13"/>
  <c r="J720" i="13"/>
  <c r="J721" i="13"/>
  <c r="J722" i="13"/>
  <c r="J723" i="13"/>
  <c r="J724" i="13"/>
  <c r="J725" i="13"/>
  <c r="J726" i="13"/>
  <c r="J727" i="13"/>
  <c r="J728" i="13"/>
  <c r="J729" i="13"/>
  <c r="J730" i="13"/>
  <c r="J731" i="13"/>
  <c r="J732" i="13"/>
  <c r="J733" i="13"/>
  <c r="J734" i="13"/>
  <c r="J735" i="13"/>
  <c r="J736" i="13"/>
  <c r="J737" i="13"/>
  <c r="J738" i="13"/>
  <c r="J739" i="13"/>
  <c r="J740" i="13"/>
  <c r="J741" i="13"/>
  <c r="J742" i="13"/>
  <c r="J743" i="13"/>
  <c r="J744" i="13"/>
  <c r="J745" i="13"/>
  <c r="J746" i="13"/>
  <c r="J747" i="13"/>
  <c r="J748" i="13"/>
  <c r="J749" i="13"/>
  <c r="J750" i="13"/>
  <c r="J751" i="13"/>
  <c r="J752" i="13"/>
  <c r="J753" i="13"/>
  <c r="J754" i="13"/>
  <c r="J755" i="13"/>
  <c r="J756" i="13"/>
  <c r="J757" i="13"/>
  <c r="J758" i="13"/>
  <c r="J759" i="13"/>
  <c r="J760" i="13"/>
  <c r="J761" i="13"/>
  <c r="J762" i="13"/>
  <c r="J763" i="13"/>
  <c r="J764" i="13"/>
  <c r="J765" i="13"/>
  <c r="J766" i="13"/>
  <c r="J767" i="13"/>
  <c r="J768" i="13"/>
  <c r="J769" i="13"/>
  <c r="J770" i="13"/>
  <c r="J771" i="13"/>
  <c r="J772" i="13"/>
  <c r="J773" i="13"/>
  <c r="J774" i="13"/>
  <c r="J775" i="13"/>
  <c r="J776" i="13"/>
  <c r="J777" i="13"/>
  <c r="J778" i="13"/>
  <c r="J779" i="13"/>
  <c r="J780" i="13"/>
  <c r="J781" i="13"/>
  <c r="J782" i="13"/>
  <c r="J783" i="13"/>
  <c r="J784" i="13"/>
  <c r="J785" i="13"/>
  <c r="J786" i="13"/>
  <c r="J787" i="13"/>
  <c r="J788" i="13"/>
  <c r="J789" i="13"/>
  <c r="J790" i="13"/>
  <c r="J791" i="13"/>
  <c r="J792" i="13"/>
  <c r="J793" i="13"/>
  <c r="J794" i="13"/>
  <c r="J795" i="13"/>
  <c r="J796" i="13"/>
  <c r="J797" i="13"/>
  <c r="J798" i="13"/>
  <c r="J799" i="13"/>
  <c r="J800" i="13"/>
  <c r="J801" i="13"/>
  <c r="J802" i="13"/>
  <c r="J803" i="13"/>
  <c r="J804" i="13"/>
  <c r="J805" i="13"/>
  <c r="J806" i="13"/>
  <c r="J807" i="13"/>
  <c r="J808" i="13"/>
  <c r="J809" i="13"/>
  <c r="J810" i="13"/>
  <c r="J811" i="13"/>
  <c r="J812" i="13"/>
  <c r="J813" i="13"/>
  <c r="J814" i="13"/>
  <c r="J815" i="13"/>
  <c r="J816" i="13"/>
  <c r="J817" i="13"/>
  <c r="J818" i="13"/>
  <c r="J819" i="13"/>
  <c r="J820" i="13"/>
  <c r="J821" i="13"/>
  <c r="J822" i="13"/>
  <c r="J823" i="13"/>
  <c r="J824" i="13"/>
  <c r="J825" i="13"/>
  <c r="J826" i="13"/>
  <c r="J827" i="13"/>
  <c r="J828" i="13"/>
  <c r="J829" i="13"/>
  <c r="J830" i="13"/>
  <c r="J831" i="13"/>
  <c r="J832" i="13"/>
  <c r="J833" i="13"/>
  <c r="J834" i="13"/>
  <c r="J835" i="13"/>
  <c r="J836" i="13"/>
  <c r="J837" i="13"/>
  <c r="J838" i="13"/>
  <c r="J839" i="13"/>
  <c r="J840" i="13"/>
  <c r="L840" i="13" s="1"/>
  <c r="J841" i="13"/>
  <c r="J842" i="13"/>
  <c r="J843" i="13"/>
  <c r="J844" i="13"/>
  <c r="J845" i="13"/>
  <c r="J846" i="13"/>
  <c r="J847" i="13"/>
  <c r="J848" i="13"/>
  <c r="J849" i="13"/>
  <c r="J850" i="13"/>
  <c r="J851" i="13"/>
  <c r="J852" i="13"/>
  <c r="J853" i="13"/>
  <c r="J854" i="13"/>
  <c r="J855" i="13"/>
  <c r="L855" i="13" s="1"/>
  <c r="J856" i="13"/>
  <c r="J857" i="13"/>
  <c r="J858" i="13"/>
  <c r="J859" i="13"/>
  <c r="J860" i="13"/>
  <c r="J861" i="13"/>
  <c r="J862" i="13"/>
  <c r="J863" i="13"/>
  <c r="J864" i="13"/>
  <c r="J865" i="13"/>
  <c r="J866" i="13"/>
  <c r="J867" i="13"/>
  <c r="J868" i="13"/>
  <c r="J869" i="13"/>
  <c r="J870" i="13"/>
  <c r="J871" i="13"/>
  <c r="J872" i="13"/>
  <c r="J873" i="13"/>
  <c r="J874" i="13"/>
  <c r="J875" i="13"/>
  <c r="J876" i="13"/>
  <c r="J877" i="13"/>
  <c r="J878" i="13"/>
  <c r="J879" i="13"/>
  <c r="J880" i="13"/>
  <c r="J881" i="13"/>
  <c r="J882" i="13"/>
  <c r="J883" i="13"/>
  <c r="J884" i="13"/>
  <c r="J885" i="13"/>
  <c r="J886" i="13"/>
  <c r="J887" i="13"/>
  <c r="J888" i="13"/>
  <c r="J889" i="13"/>
  <c r="J890" i="13"/>
  <c r="J891" i="13"/>
  <c r="J892" i="13"/>
  <c r="J893" i="13"/>
  <c r="J894" i="13"/>
  <c r="J895" i="13"/>
  <c r="J896" i="13"/>
  <c r="J897" i="13"/>
  <c r="J898" i="13"/>
  <c r="J899" i="13"/>
  <c r="J900" i="13"/>
  <c r="J901" i="13"/>
  <c r="J902" i="13"/>
  <c r="J903" i="13"/>
  <c r="J904" i="13"/>
  <c r="J905" i="13"/>
  <c r="J906" i="13"/>
  <c r="J907" i="13"/>
  <c r="J908" i="13"/>
  <c r="J909" i="13"/>
  <c r="J910" i="13"/>
  <c r="J911" i="13"/>
  <c r="J912" i="13"/>
  <c r="J913" i="13"/>
  <c r="J914" i="13"/>
  <c r="J915" i="13"/>
  <c r="J916" i="13"/>
  <c r="J917" i="13"/>
  <c r="J918" i="13"/>
  <c r="J919" i="13"/>
  <c r="J920" i="13"/>
  <c r="J921" i="13"/>
  <c r="J922" i="13"/>
  <c r="J923" i="13"/>
  <c r="J924" i="13"/>
  <c r="J925" i="13"/>
  <c r="J926" i="13"/>
  <c r="J927" i="13"/>
  <c r="J928" i="13"/>
  <c r="J929" i="13"/>
  <c r="J930" i="13"/>
  <c r="J931" i="13"/>
  <c r="J932" i="13"/>
  <c r="J933" i="13"/>
  <c r="J934" i="13"/>
  <c r="J935" i="13"/>
  <c r="J936" i="13"/>
  <c r="J937" i="13"/>
  <c r="J938" i="13"/>
  <c r="J939" i="13"/>
  <c r="J940" i="13"/>
  <c r="J941" i="13"/>
  <c r="J942" i="13"/>
  <c r="J943" i="13"/>
  <c r="J944" i="13"/>
  <c r="J945" i="13"/>
  <c r="J946" i="13"/>
  <c r="J947" i="13"/>
  <c r="J948" i="13"/>
  <c r="J949" i="13"/>
  <c r="J950" i="13"/>
  <c r="J951" i="13"/>
  <c r="J952" i="13"/>
  <c r="J953" i="13"/>
  <c r="J954" i="13"/>
  <c r="J955" i="13"/>
  <c r="J956" i="13"/>
  <c r="J957" i="13"/>
  <c r="J958" i="13"/>
  <c r="J959" i="13"/>
  <c r="J960" i="13"/>
  <c r="J961" i="13"/>
  <c r="J962" i="13"/>
  <c r="J963" i="13"/>
  <c r="J964" i="13"/>
  <c r="J965" i="13"/>
  <c r="J966" i="13"/>
  <c r="J967" i="13"/>
  <c r="J968" i="13"/>
  <c r="J969" i="13"/>
  <c r="J970" i="13"/>
  <c r="J971" i="13"/>
  <c r="J972" i="13"/>
  <c r="J973" i="13"/>
  <c r="J974" i="13"/>
  <c r="J975" i="13"/>
  <c r="J976" i="13"/>
  <c r="J977" i="13"/>
  <c r="J978" i="13"/>
  <c r="J979" i="13"/>
  <c r="J980" i="13"/>
  <c r="J981" i="13"/>
  <c r="J982" i="13"/>
  <c r="J983" i="13"/>
  <c r="J984" i="13"/>
  <c r="J985" i="13"/>
  <c r="J986" i="13"/>
  <c r="J987" i="13"/>
  <c r="J988" i="13"/>
  <c r="J989" i="13"/>
  <c r="J990" i="13"/>
  <c r="J991" i="13"/>
  <c r="J992" i="13"/>
  <c r="J993" i="13"/>
  <c r="J994" i="13"/>
  <c r="J995" i="13"/>
  <c r="J996" i="13"/>
  <c r="J997" i="13"/>
  <c r="J998" i="13"/>
  <c r="J999" i="13"/>
  <c r="J1000" i="13"/>
  <c r="J1001" i="13"/>
  <c r="J1002" i="13"/>
  <c r="J1003" i="13"/>
  <c r="J1004" i="13"/>
  <c r="J1005" i="13"/>
  <c r="J1006" i="13"/>
  <c r="J1007" i="13"/>
  <c r="J1008" i="13"/>
  <c r="J1009" i="13"/>
  <c r="J1010" i="13"/>
  <c r="J1011" i="13"/>
  <c r="J1012" i="13"/>
  <c r="J1013" i="13"/>
  <c r="J1014" i="13"/>
  <c r="J1015" i="13"/>
  <c r="J1016" i="13"/>
  <c r="J1017" i="13"/>
  <c r="J1018" i="13"/>
  <c r="J1019" i="13"/>
  <c r="J1020" i="13"/>
  <c r="J1021" i="13"/>
  <c r="J1022" i="13"/>
  <c r="J1023" i="13"/>
  <c r="L1023" i="13" s="1"/>
  <c r="J1024" i="13"/>
  <c r="J1025" i="13"/>
  <c r="J1026" i="13"/>
  <c r="J1027" i="13"/>
  <c r="J1028" i="13"/>
  <c r="J1029" i="13"/>
  <c r="J1030" i="13"/>
  <c r="J1031" i="13"/>
  <c r="J1032" i="13"/>
  <c r="J1033" i="13"/>
  <c r="J1034" i="13"/>
  <c r="J1035" i="13"/>
  <c r="L1035" i="13" s="1"/>
  <c r="J1036" i="13"/>
  <c r="J1037" i="13"/>
  <c r="J1038" i="13"/>
  <c r="J1039" i="13"/>
  <c r="J1040" i="13"/>
  <c r="J1041" i="13"/>
  <c r="J1042" i="13"/>
  <c r="J1043" i="13"/>
  <c r="J1044" i="13"/>
  <c r="J1045" i="13"/>
  <c r="J1046" i="13"/>
  <c r="J1047" i="13"/>
  <c r="J1048" i="13"/>
  <c r="J1049" i="13"/>
  <c r="J1050" i="13"/>
  <c r="J1051" i="13"/>
  <c r="J1052" i="13"/>
  <c r="J1053" i="13"/>
  <c r="J1054" i="13"/>
  <c r="J1055" i="13"/>
  <c r="J1056" i="13"/>
  <c r="J1057" i="13"/>
  <c r="J1058" i="13"/>
  <c r="J1059" i="13"/>
  <c r="J1060" i="13"/>
  <c r="J1061" i="13"/>
  <c r="J1062" i="13"/>
  <c r="J1063" i="13"/>
  <c r="J1064" i="13"/>
  <c r="J1065" i="13"/>
  <c r="J1066" i="13"/>
  <c r="J1067" i="13"/>
  <c r="J1068" i="13"/>
  <c r="J1069" i="13"/>
  <c r="J1070" i="13"/>
  <c r="J1071" i="13"/>
  <c r="J1072" i="13"/>
  <c r="J1073" i="13"/>
  <c r="J1074" i="13"/>
  <c r="J1075" i="13"/>
  <c r="J1076" i="13"/>
  <c r="J1077" i="13"/>
  <c r="J1078" i="13"/>
  <c r="J1079" i="13"/>
  <c r="J1080" i="13"/>
  <c r="J1081" i="13"/>
  <c r="J1082" i="13"/>
  <c r="J1083" i="13"/>
  <c r="J1084" i="13"/>
  <c r="J1085" i="13"/>
  <c r="J1086" i="13"/>
  <c r="J1087" i="13"/>
  <c r="J1088" i="13"/>
  <c r="J1089" i="13"/>
  <c r="J1090" i="13"/>
  <c r="J1091" i="13"/>
  <c r="J1092" i="13"/>
  <c r="J1093" i="13"/>
  <c r="J1094" i="13"/>
  <c r="J1095" i="13"/>
  <c r="J1096" i="13"/>
  <c r="J1097" i="13"/>
  <c r="J1098" i="13"/>
  <c r="J1099" i="13"/>
  <c r="J1100" i="13"/>
  <c r="J1101" i="13"/>
  <c r="J1102" i="13"/>
  <c r="J1103" i="13"/>
  <c r="J1104" i="13"/>
  <c r="J1105" i="13"/>
  <c r="J1106" i="13"/>
  <c r="J1107" i="13"/>
  <c r="J1108" i="13"/>
  <c r="J1109" i="13"/>
  <c r="J1110" i="13"/>
  <c r="J1111" i="13"/>
  <c r="J1112" i="13"/>
  <c r="J1113" i="13"/>
  <c r="J1114" i="13"/>
  <c r="J1115" i="13"/>
  <c r="J1116" i="13"/>
  <c r="J1117" i="13"/>
  <c r="J1118" i="13"/>
  <c r="J1119" i="13"/>
  <c r="J1120" i="13"/>
  <c r="J1121" i="13"/>
  <c r="J1122" i="13"/>
  <c r="J1123" i="13"/>
  <c r="J1124" i="13"/>
  <c r="J1125" i="13"/>
  <c r="J1126" i="13"/>
  <c r="J1127" i="13"/>
  <c r="J1128" i="13"/>
  <c r="J1129" i="13"/>
  <c r="J1130" i="13"/>
  <c r="J1131" i="13"/>
  <c r="J1132" i="13"/>
  <c r="J1133" i="13"/>
  <c r="J1134" i="13"/>
  <c r="J1135" i="13"/>
  <c r="J1136" i="13"/>
  <c r="J1137" i="13"/>
  <c r="J1138" i="13"/>
  <c r="J1139" i="13"/>
  <c r="J1140" i="13"/>
  <c r="J1141" i="13"/>
  <c r="J1142" i="13"/>
  <c r="J1143" i="13"/>
  <c r="J1144" i="13"/>
  <c r="J1145" i="13"/>
  <c r="J1146" i="13"/>
  <c r="J1147" i="13"/>
  <c r="J1148" i="13"/>
  <c r="J1149" i="13"/>
  <c r="J1150" i="13"/>
  <c r="J1151" i="13"/>
  <c r="J1152" i="13"/>
  <c r="J1153" i="13"/>
  <c r="J1154" i="13"/>
  <c r="J1155" i="13"/>
  <c r="J1156" i="13"/>
  <c r="J1157" i="13"/>
  <c r="J1158" i="13"/>
  <c r="J1159" i="13"/>
  <c r="J1160" i="13"/>
  <c r="J1161" i="13"/>
  <c r="J1162" i="13"/>
  <c r="J1163" i="13"/>
  <c r="J1164" i="13"/>
  <c r="J1165" i="13"/>
  <c r="J1166" i="13"/>
  <c r="J1167" i="13"/>
  <c r="J1168" i="13"/>
  <c r="J1169" i="13"/>
  <c r="J1170" i="13"/>
  <c r="J1171" i="13"/>
  <c r="J1172" i="13"/>
  <c r="J1173" i="13"/>
  <c r="J1174" i="13"/>
  <c r="J1175" i="13"/>
  <c r="J1176" i="13"/>
  <c r="J1177" i="13"/>
  <c r="J1178" i="13"/>
  <c r="J1179" i="13"/>
  <c r="J1180" i="13"/>
  <c r="J1181" i="13"/>
  <c r="J1182" i="13"/>
  <c r="J1183" i="13"/>
  <c r="J1184" i="13"/>
  <c r="J1185" i="13"/>
  <c r="J1186" i="13"/>
  <c r="J1187" i="13"/>
  <c r="J1188" i="13"/>
  <c r="J1189" i="13"/>
  <c r="J1190" i="13"/>
  <c r="J1191" i="13"/>
  <c r="J1192" i="13"/>
  <c r="J1193" i="13"/>
  <c r="J1194" i="13"/>
  <c r="J1195" i="13"/>
  <c r="J1196" i="13"/>
  <c r="J1197" i="13"/>
  <c r="J1198" i="13"/>
  <c r="J1199" i="13"/>
  <c r="J1200" i="13"/>
  <c r="J1201" i="13"/>
  <c r="J1202" i="13"/>
  <c r="J1203" i="13"/>
  <c r="J1204" i="13"/>
  <c r="J1205" i="13"/>
  <c r="J1206" i="13"/>
  <c r="J1207" i="13"/>
  <c r="J1208" i="13"/>
  <c r="J1209" i="13"/>
  <c r="J1210" i="13"/>
  <c r="J1211" i="13"/>
  <c r="J1212" i="13"/>
  <c r="J1213" i="13"/>
  <c r="J1214" i="13"/>
  <c r="J1215" i="13"/>
  <c r="J1216" i="13"/>
  <c r="J1217" i="13"/>
  <c r="J1218" i="13"/>
  <c r="J1219" i="13"/>
  <c r="J1220" i="13"/>
  <c r="J1221" i="13"/>
  <c r="J1222" i="13"/>
  <c r="J1223" i="13"/>
  <c r="J1224" i="13"/>
  <c r="J1225" i="13"/>
  <c r="J1226" i="13"/>
  <c r="J1227" i="13"/>
  <c r="J1228" i="13"/>
  <c r="J1229" i="13"/>
  <c r="J1230" i="13"/>
  <c r="J1231" i="13"/>
  <c r="J1232" i="13"/>
  <c r="J1233" i="13"/>
  <c r="J1234" i="13"/>
  <c r="J1235" i="13"/>
  <c r="J1236" i="13"/>
  <c r="J1237" i="13"/>
  <c r="J1238" i="13"/>
  <c r="J1239" i="13"/>
  <c r="J1240" i="13"/>
  <c r="J1241" i="13"/>
  <c r="J1242" i="13"/>
  <c r="J1243" i="13"/>
  <c r="J1244" i="13"/>
  <c r="J1245" i="13"/>
  <c r="J1246" i="13"/>
  <c r="J1247" i="13"/>
  <c r="J1248" i="13"/>
  <c r="J1249" i="13"/>
  <c r="J1250" i="13"/>
  <c r="J1251" i="13"/>
  <c r="J1252" i="13"/>
  <c r="J1253" i="13"/>
  <c r="J1254" i="13"/>
  <c r="J1255" i="13"/>
  <c r="J1256" i="13"/>
  <c r="J1257" i="13"/>
  <c r="J1258" i="13"/>
  <c r="J1259" i="13"/>
  <c r="J1260" i="13"/>
  <c r="J1261" i="13"/>
  <c r="J1262" i="13"/>
  <c r="J1263" i="13"/>
  <c r="J1264" i="13"/>
  <c r="J1265" i="13"/>
  <c r="J1266" i="13"/>
  <c r="J1267" i="13"/>
  <c r="J1268" i="13"/>
  <c r="J1269" i="13"/>
  <c r="J1270" i="13"/>
  <c r="J1271" i="13"/>
  <c r="J1272" i="13"/>
  <c r="J1273" i="13"/>
  <c r="J1274" i="13"/>
  <c r="J1275" i="13"/>
  <c r="J1276" i="13"/>
  <c r="J1277" i="13"/>
  <c r="J1278" i="13"/>
  <c r="J1279" i="13"/>
  <c r="J1280" i="13"/>
  <c r="J1281" i="13"/>
  <c r="J1282" i="13"/>
  <c r="J1283" i="13"/>
  <c r="J1284" i="13"/>
  <c r="J1285" i="13"/>
  <c r="J1286" i="13"/>
  <c r="J1287" i="13"/>
  <c r="J1288" i="13"/>
  <c r="J1289" i="13"/>
  <c r="J1290" i="13"/>
  <c r="J1291" i="13"/>
  <c r="J1292" i="13"/>
  <c r="J1293" i="13"/>
  <c r="J1294" i="13"/>
  <c r="J1295" i="13"/>
  <c r="J1296" i="13"/>
  <c r="J1297" i="13"/>
  <c r="J1298" i="13"/>
  <c r="J1299" i="13"/>
  <c r="J1300" i="13"/>
  <c r="J1301" i="13"/>
  <c r="J1302" i="13"/>
  <c r="J1303" i="13"/>
  <c r="J1304" i="13"/>
  <c r="J1305" i="13"/>
  <c r="J1306" i="13"/>
  <c r="J1307" i="13"/>
  <c r="J1308" i="13"/>
  <c r="J1309" i="13"/>
  <c r="J1310" i="13"/>
  <c r="J1311" i="13"/>
  <c r="J1312" i="13"/>
  <c r="J1313" i="13"/>
  <c r="J1314" i="13"/>
  <c r="J1315" i="13"/>
  <c r="J1316" i="13"/>
  <c r="J1317" i="13"/>
  <c r="J1318" i="13"/>
  <c r="J1319" i="13"/>
  <c r="J1320" i="13"/>
  <c r="J1321" i="13"/>
  <c r="J1322" i="13"/>
  <c r="J1323" i="13"/>
  <c r="J1324" i="13"/>
  <c r="J1325" i="13"/>
  <c r="J1326" i="13"/>
  <c r="J1327" i="13"/>
  <c r="J1328" i="13"/>
  <c r="J1329" i="13"/>
  <c r="J1330" i="13"/>
  <c r="J1331" i="13"/>
  <c r="J1332" i="13"/>
  <c r="J1333" i="13"/>
  <c r="J1334" i="13"/>
  <c r="J1335" i="13"/>
  <c r="J1336" i="13"/>
  <c r="J1337" i="13"/>
  <c r="J1338" i="13"/>
  <c r="J1339" i="13"/>
  <c r="J1340" i="13"/>
  <c r="J1341" i="13"/>
  <c r="J1342" i="13"/>
  <c r="J1343" i="13"/>
  <c r="J1344" i="13"/>
  <c r="J1345" i="13"/>
  <c r="J1346" i="13"/>
  <c r="J1347" i="13"/>
  <c r="J1348" i="13"/>
  <c r="J1349" i="13"/>
  <c r="J1350" i="13"/>
  <c r="J1351" i="13"/>
  <c r="J1352" i="13"/>
  <c r="J1353" i="13"/>
  <c r="J1354" i="13"/>
  <c r="J1355" i="13"/>
  <c r="J1356" i="13"/>
  <c r="J1357" i="13"/>
  <c r="J1358" i="13"/>
  <c r="J1359" i="13"/>
  <c r="J1360" i="13"/>
  <c r="J1361" i="13"/>
  <c r="J1362" i="13"/>
  <c r="J1363" i="13"/>
  <c r="J1364" i="13"/>
  <c r="J1365" i="13"/>
  <c r="J1366" i="13"/>
  <c r="J1367" i="13"/>
  <c r="J1368" i="13"/>
  <c r="J1369" i="13"/>
  <c r="J1370" i="13"/>
  <c r="J1371" i="13"/>
  <c r="J1372" i="13"/>
  <c r="J1373" i="13"/>
  <c r="J1374" i="13"/>
  <c r="J1375" i="13"/>
  <c r="J1376" i="13"/>
  <c r="J1377" i="13"/>
  <c r="J1378" i="13"/>
  <c r="J1379" i="13"/>
  <c r="J1380" i="13"/>
  <c r="J1381" i="13"/>
  <c r="J1382" i="13"/>
  <c r="J1383" i="13"/>
  <c r="J1384" i="13"/>
  <c r="J1385" i="13"/>
  <c r="J1386" i="13"/>
  <c r="J1387" i="13"/>
  <c r="J1388" i="13"/>
  <c r="J1389" i="13"/>
  <c r="J1390" i="13"/>
  <c r="J1391" i="13"/>
  <c r="J1392" i="13"/>
  <c r="J1393" i="13"/>
  <c r="J1394" i="13"/>
  <c r="J1395" i="13"/>
  <c r="J1396" i="13"/>
  <c r="J1397" i="13"/>
  <c r="J1398" i="13"/>
  <c r="J1399" i="13"/>
  <c r="J1400" i="13"/>
  <c r="J1401" i="13"/>
  <c r="J1402" i="13"/>
  <c r="J1403" i="13"/>
  <c r="J1404" i="13"/>
  <c r="J1405" i="13"/>
  <c r="J1406" i="13"/>
  <c r="J1407" i="13"/>
  <c r="J1408" i="13"/>
  <c r="J1409" i="13"/>
  <c r="J1410" i="13"/>
  <c r="J1411" i="13"/>
  <c r="J1412" i="13"/>
  <c r="J1413" i="13"/>
  <c r="J1414" i="13"/>
  <c r="J1415" i="13"/>
  <c r="J1416" i="13"/>
  <c r="J1417" i="13"/>
  <c r="J1418" i="13"/>
  <c r="J1419" i="13"/>
  <c r="J1420" i="13"/>
  <c r="J1421" i="13"/>
  <c r="J1422" i="13"/>
  <c r="J1423" i="13"/>
  <c r="J1424" i="13"/>
  <c r="J1425" i="13"/>
  <c r="J1426" i="13"/>
  <c r="J1427" i="13"/>
  <c r="J1428" i="13"/>
  <c r="J1429" i="13"/>
  <c r="J1430" i="13"/>
  <c r="J1431" i="13"/>
  <c r="J1432" i="13"/>
  <c r="J1433" i="13"/>
  <c r="J1434" i="13"/>
  <c r="J1435" i="13"/>
  <c r="J1436" i="13"/>
  <c r="J1437" i="13"/>
  <c r="J1438" i="13"/>
  <c r="J1439" i="13"/>
  <c r="J1440" i="13"/>
  <c r="J1441" i="13"/>
  <c r="J1442" i="13"/>
  <c r="J1443" i="13"/>
  <c r="J1444" i="13"/>
  <c r="J1445" i="13"/>
  <c r="J1446" i="13"/>
  <c r="J1447" i="13"/>
  <c r="J1448" i="13"/>
  <c r="J1449" i="13"/>
  <c r="J1450" i="13"/>
  <c r="J1451" i="13"/>
  <c r="J1452" i="13"/>
  <c r="J1453" i="13"/>
  <c r="J1454" i="13"/>
  <c r="J1455" i="13"/>
  <c r="J1456" i="13"/>
  <c r="J1457" i="13"/>
  <c r="J1458" i="13"/>
  <c r="J1459" i="13"/>
  <c r="J1460" i="13"/>
  <c r="J1461" i="13"/>
  <c r="J1462" i="13"/>
  <c r="J1463" i="13"/>
  <c r="J1464" i="13"/>
  <c r="J1465" i="13"/>
  <c r="J1466" i="13"/>
  <c r="J1467" i="13"/>
  <c r="J1468" i="13"/>
  <c r="J1469" i="13"/>
  <c r="J1470" i="13"/>
  <c r="J1471" i="13"/>
  <c r="J1472" i="13"/>
  <c r="J1473" i="13"/>
  <c r="J1474" i="13"/>
  <c r="J1475" i="13"/>
  <c r="J1476" i="13"/>
  <c r="J1477" i="13"/>
  <c r="J1478" i="13"/>
  <c r="J1479" i="13"/>
  <c r="J1480" i="13"/>
  <c r="J1481" i="13"/>
  <c r="J1482" i="13"/>
  <c r="J1483" i="13"/>
  <c r="J1484" i="13"/>
  <c r="J1485" i="13"/>
  <c r="J1486" i="13"/>
  <c r="J1487" i="13"/>
  <c r="J1488" i="13"/>
  <c r="J1489" i="13"/>
  <c r="J1490" i="13"/>
  <c r="J1491" i="13"/>
  <c r="J1492" i="13"/>
  <c r="J1493" i="13"/>
  <c r="J1494" i="13"/>
  <c r="J1495" i="13"/>
  <c r="J1496" i="13"/>
  <c r="J1497" i="13"/>
  <c r="J1498" i="13"/>
  <c r="J1499" i="13"/>
  <c r="J1500" i="13"/>
  <c r="J1501" i="13"/>
  <c r="J1502" i="13"/>
  <c r="J1503" i="13"/>
  <c r="J1504" i="13"/>
  <c r="J1505" i="13"/>
  <c r="J1506" i="13"/>
  <c r="J1507" i="13"/>
  <c r="J1508" i="13"/>
  <c r="J1509" i="13"/>
  <c r="J1510" i="13"/>
  <c r="J1511" i="13"/>
  <c r="J1512" i="13"/>
  <c r="J1513" i="13"/>
  <c r="J1514" i="13"/>
  <c r="J1515" i="13"/>
  <c r="J1516" i="13"/>
  <c r="J1517" i="13"/>
  <c r="J1518" i="13"/>
  <c r="J1519" i="13"/>
  <c r="J1520" i="13"/>
  <c r="J1521" i="13"/>
  <c r="J1522" i="13"/>
  <c r="J1523" i="13"/>
  <c r="J1524" i="13"/>
  <c r="J1525" i="13"/>
  <c r="J1526" i="13"/>
  <c r="J1527" i="13"/>
  <c r="J1528" i="13"/>
  <c r="J1529" i="13"/>
  <c r="J1530" i="13"/>
  <c r="J1531" i="13"/>
  <c r="J1532" i="13"/>
  <c r="J1533" i="13"/>
  <c r="J1534" i="13"/>
  <c r="J1535" i="13"/>
  <c r="J1536" i="13"/>
  <c r="J1537" i="13"/>
  <c r="J1538" i="13"/>
  <c r="J1539" i="13"/>
  <c r="J1540" i="13"/>
  <c r="J1541" i="13"/>
  <c r="J1542" i="13"/>
  <c r="J1543" i="13"/>
  <c r="J1544" i="13"/>
  <c r="J1545" i="13"/>
  <c r="J1546" i="13"/>
  <c r="J1547" i="13"/>
  <c r="J1548" i="13"/>
  <c r="J1549" i="13"/>
  <c r="J1550" i="13"/>
  <c r="J1551" i="13"/>
  <c r="J1552" i="13"/>
  <c r="J1553" i="13"/>
  <c r="J1554" i="13"/>
  <c r="J1555" i="13"/>
  <c r="J1556" i="13"/>
  <c r="J1557" i="13"/>
  <c r="J1558" i="13"/>
  <c r="J1559" i="13"/>
  <c r="J1560" i="13"/>
  <c r="J1561" i="13"/>
  <c r="J1562" i="13"/>
  <c r="J1563" i="13"/>
  <c r="J1564" i="13"/>
  <c r="J1565" i="13"/>
  <c r="J1566" i="13"/>
  <c r="J1567" i="13"/>
  <c r="J1568" i="13"/>
  <c r="J1569" i="13"/>
  <c r="J1570" i="13"/>
  <c r="J1571" i="13"/>
  <c r="J1572" i="13"/>
  <c r="J1573" i="13"/>
  <c r="J1574" i="13"/>
  <c r="J1575" i="13"/>
  <c r="J1576" i="13"/>
  <c r="J1577" i="13"/>
  <c r="J1578" i="13"/>
  <c r="J1579" i="13"/>
  <c r="J1580" i="13"/>
  <c r="J1581" i="13"/>
  <c r="J1582" i="13"/>
  <c r="J1583" i="13"/>
  <c r="J1584" i="13"/>
  <c r="J1585" i="13"/>
  <c r="J1586" i="13"/>
  <c r="J1587" i="13"/>
  <c r="J1588" i="13"/>
  <c r="J1589" i="13"/>
  <c r="J1590" i="13"/>
  <c r="J1591" i="13"/>
  <c r="J1592" i="13"/>
  <c r="J1593" i="13"/>
  <c r="J1594" i="13"/>
  <c r="J1595" i="13"/>
  <c r="J1596" i="13"/>
  <c r="J1597" i="13"/>
  <c r="J1598" i="13"/>
  <c r="J1599" i="13"/>
  <c r="J1600" i="13"/>
  <c r="J1601" i="13"/>
  <c r="J1602" i="13"/>
  <c r="J1603" i="13"/>
  <c r="J1604" i="13"/>
  <c r="J1605" i="13"/>
  <c r="J1606" i="13"/>
  <c r="J1607" i="13"/>
  <c r="J1608" i="13"/>
  <c r="J1609" i="13"/>
  <c r="J1610" i="13"/>
  <c r="J1611" i="13"/>
  <c r="J1612" i="13"/>
  <c r="J1613" i="13"/>
  <c r="J1614" i="13"/>
  <c r="J1615" i="13"/>
  <c r="J1616" i="13"/>
  <c r="J1617" i="13"/>
  <c r="J1618" i="13"/>
  <c r="J1619" i="13"/>
  <c r="J1620" i="13"/>
  <c r="J1621" i="13"/>
  <c r="J1622" i="13"/>
  <c r="J1623" i="13"/>
  <c r="J1624" i="13"/>
  <c r="J1625" i="13"/>
  <c r="J1626" i="13"/>
  <c r="J1627" i="13"/>
  <c r="J1628" i="13"/>
  <c r="J1629" i="13"/>
  <c r="J1630" i="13"/>
  <c r="J1631" i="13"/>
  <c r="J1632" i="13"/>
  <c r="J1633" i="13"/>
  <c r="J1634" i="13"/>
  <c r="J1635" i="13"/>
  <c r="J1636" i="13"/>
  <c r="J1637" i="13"/>
  <c r="J1638" i="13"/>
  <c r="J1639" i="13"/>
  <c r="J1640" i="13"/>
  <c r="J1641" i="13"/>
  <c r="J1642" i="13"/>
  <c r="J1643" i="13"/>
  <c r="J1644" i="13"/>
  <c r="L1644" i="13" s="1"/>
  <c r="J1645" i="13"/>
  <c r="J1646" i="13"/>
  <c r="J1647" i="13"/>
  <c r="J1648" i="13"/>
  <c r="J1649" i="13"/>
  <c r="J1650" i="13"/>
  <c r="J1651" i="13"/>
  <c r="J1652" i="13"/>
  <c r="J1653" i="13"/>
  <c r="J1654" i="13"/>
  <c r="J1655" i="13"/>
  <c r="J1656" i="13"/>
  <c r="J1657" i="13"/>
  <c r="J1658" i="13"/>
  <c r="J1659" i="13"/>
  <c r="J1660" i="13"/>
  <c r="J1661" i="13"/>
  <c r="J1662" i="13"/>
  <c r="J1663" i="13"/>
  <c r="J1664" i="13"/>
  <c r="J1665" i="13"/>
  <c r="J1666" i="13"/>
  <c r="J1667" i="13"/>
  <c r="J1668" i="13"/>
  <c r="J1669" i="13"/>
  <c r="J1670" i="13"/>
  <c r="J1671" i="13"/>
  <c r="J1672" i="13"/>
  <c r="J1673" i="13"/>
  <c r="J1674" i="13"/>
  <c r="J1675" i="13"/>
  <c r="J1676" i="13"/>
  <c r="J1677" i="13"/>
  <c r="J1678" i="13"/>
  <c r="J1679" i="13"/>
  <c r="J1680" i="13"/>
  <c r="J1681" i="13"/>
  <c r="J1682" i="13"/>
  <c r="J1683" i="13"/>
  <c r="J1684" i="13"/>
  <c r="J1685" i="13"/>
  <c r="J1686" i="13"/>
  <c r="J1687" i="13"/>
  <c r="J1688" i="13"/>
  <c r="J1689" i="13"/>
  <c r="J1690" i="13"/>
  <c r="J1691" i="13"/>
  <c r="J1692" i="13"/>
  <c r="J1693" i="13"/>
  <c r="J1694" i="13"/>
  <c r="J1695" i="13"/>
  <c r="J1696" i="13"/>
  <c r="J1697" i="13"/>
  <c r="J1698" i="13"/>
  <c r="J1699" i="13"/>
  <c r="J1700" i="13"/>
  <c r="J1701" i="13"/>
  <c r="J1702" i="13"/>
  <c r="J1703" i="13"/>
  <c r="J1704" i="13"/>
  <c r="J1705" i="13"/>
  <c r="J1706" i="13"/>
  <c r="J1707" i="13"/>
  <c r="J1708" i="13"/>
  <c r="J1709" i="13"/>
  <c r="J1710" i="13"/>
  <c r="J1711" i="13"/>
  <c r="J1712" i="13"/>
  <c r="J1713" i="13"/>
  <c r="J1714" i="13"/>
  <c r="J1715" i="13"/>
  <c r="J1716" i="13"/>
  <c r="J1717" i="13"/>
  <c r="J1718" i="13"/>
  <c r="J1719" i="13"/>
  <c r="J1720" i="13"/>
  <c r="J1721" i="13"/>
  <c r="J1722" i="13"/>
  <c r="J1723" i="13"/>
  <c r="J1724" i="13"/>
  <c r="J1725" i="13"/>
  <c r="J1726" i="13"/>
  <c r="J1727" i="13"/>
  <c r="J1728" i="13"/>
  <c r="J1729" i="13"/>
  <c r="J1730" i="13"/>
  <c r="J1731" i="13"/>
  <c r="J1732" i="13"/>
  <c r="J1733" i="13"/>
  <c r="J1734" i="13"/>
  <c r="J1735" i="13"/>
  <c r="J1736" i="13"/>
  <c r="J1737" i="13"/>
  <c r="J1738" i="13"/>
  <c r="J1739" i="13"/>
  <c r="J1740" i="13"/>
  <c r="J1741" i="13"/>
  <c r="J1742" i="13"/>
  <c r="J1743" i="13"/>
  <c r="J1744" i="13"/>
  <c r="J1745" i="13"/>
  <c r="J1746" i="13"/>
  <c r="J1747" i="13"/>
  <c r="J1748" i="13"/>
  <c r="J1749" i="13"/>
  <c r="J1750" i="13"/>
  <c r="J1751" i="13"/>
  <c r="J1752" i="13"/>
  <c r="J1753" i="13"/>
  <c r="J1754" i="13"/>
  <c r="J1755" i="13"/>
  <c r="J1756" i="13"/>
  <c r="J1757" i="13"/>
  <c r="J1758" i="13"/>
  <c r="J1759" i="13"/>
  <c r="J1760" i="13"/>
  <c r="J1761" i="13"/>
  <c r="J1762" i="13"/>
  <c r="J1763" i="13"/>
  <c r="J1764" i="13"/>
  <c r="J1765" i="13"/>
  <c r="J1766" i="13"/>
  <c r="J1767" i="13"/>
  <c r="J1768" i="13"/>
  <c r="J1769" i="13"/>
  <c r="J1770" i="13"/>
  <c r="J1771" i="13"/>
  <c r="J1772" i="13"/>
  <c r="J1773" i="13"/>
  <c r="J1774" i="13"/>
  <c r="J1775" i="13"/>
  <c r="J1776" i="13"/>
  <c r="J1777" i="13"/>
  <c r="J1778" i="13"/>
  <c r="J1779" i="13"/>
  <c r="J1780" i="13"/>
  <c r="J1781" i="13"/>
  <c r="J1782" i="13"/>
  <c r="J1783" i="13"/>
  <c r="J1784" i="13"/>
  <c r="J1785" i="13"/>
  <c r="J1786" i="13"/>
  <c r="J1787" i="13"/>
  <c r="J1788" i="13"/>
  <c r="L1788" i="13" s="1"/>
  <c r="J1789" i="13"/>
  <c r="J1790" i="13"/>
  <c r="J1791" i="13"/>
  <c r="J1792" i="13"/>
  <c r="J1793" i="13"/>
  <c r="J1794" i="13"/>
  <c r="J1795" i="13"/>
  <c r="J1796" i="13"/>
  <c r="J1797" i="13"/>
  <c r="J1798" i="13"/>
  <c r="J1799" i="13"/>
  <c r="J1800" i="13"/>
  <c r="J1801" i="13"/>
  <c r="J1802" i="13"/>
  <c r="J1803" i="13"/>
  <c r="J1804" i="13"/>
  <c r="J1805" i="13"/>
  <c r="J1806" i="13"/>
  <c r="J1807" i="13"/>
  <c r="J1808" i="13"/>
  <c r="J1809" i="13"/>
  <c r="J1810" i="13"/>
  <c r="J1811" i="13"/>
  <c r="J1812" i="13"/>
  <c r="J1813" i="13"/>
  <c r="J1814" i="13"/>
  <c r="J1815" i="13"/>
  <c r="J1816" i="13"/>
  <c r="J1817" i="13"/>
  <c r="J1818" i="13"/>
  <c r="J1819" i="13"/>
  <c r="J1820" i="13"/>
  <c r="J1821" i="13"/>
  <c r="J1822" i="13"/>
  <c r="J1823" i="13"/>
  <c r="J1824" i="13"/>
  <c r="J1825" i="13"/>
  <c r="J1826" i="13"/>
  <c r="J1827" i="13"/>
  <c r="J1828" i="13"/>
  <c r="J1829" i="13"/>
  <c r="J1830" i="13"/>
  <c r="J1831" i="13"/>
  <c r="J1832" i="13"/>
  <c r="J1833" i="13"/>
  <c r="J1834" i="13"/>
  <c r="J1835" i="13"/>
  <c r="J1836" i="13"/>
  <c r="J1837" i="13"/>
  <c r="J1838" i="13"/>
  <c r="J1839" i="13"/>
  <c r="J1840" i="13"/>
  <c r="J1841" i="13"/>
  <c r="J1842" i="13"/>
  <c r="J1843" i="13"/>
  <c r="J1844" i="13"/>
  <c r="J1845" i="13"/>
  <c r="J1846" i="13"/>
  <c r="J1847" i="13"/>
  <c r="J1848" i="13"/>
  <c r="J1849" i="13"/>
  <c r="J1850" i="13"/>
  <c r="J1851" i="13"/>
  <c r="J1852" i="13"/>
  <c r="J1853" i="13"/>
  <c r="J1854" i="13"/>
  <c r="J1855" i="13"/>
  <c r="J1856" i="13"/>
  <c r="J1857" i="13"/>
  <c r="J1858" i="13"/>
  <c r="J1859" i="13"/>
  <c r="J1860" i="13"/>
  <c r="J1861" i="13"/>
  <c r="J1862" i="13"/>
  <c r="J1863" i="13"/>
  <c r="J1864" i="13"/>
  <c r="J1865" i="13"/>
  <c r="J1866" i="13"/>
  <c r="J1867" i="13"/>
  <c r="J1868" i="13"/>
  <c r="J1869" i="13"/>
  <c r="J1870" i="13"/>
  <c r="J1871" i="13"/>
  <c r="J1872" i="13"/>
  <c r="J1873" i="13"/>
  <c r="J1874" i="13"/>
  <c r="J1875" i="13"/>
  <c r="J1876" i="13"/>
  <c r="J1877" i="13"/>
  <c r="J1878" i="13"/>
  <c r="J1879" i="13"/>
  <c r="J1880" i="13"/>
  <c r="J1881" i="13"/>
  <c r="J1882" i="13"/>
  <c r="J1883" i="13"/>
  <c r="J1884" i="13"/>
  <c r="J1885" i="13"/>
  <c r="J1886" i="13"/>
  <c r="J1887" i="13"/>
  <c r="J1888" i="13"/>
  <c r="J1889" i="13"/>
  <c r="J1890" i="13"/>
  <c r="J1891" i="13"/>
  <c r="J1892" i="13"/>
  <c r="J1893" i="13"/>
  <c r="J1894" i="13"/>
  <c r="J1895" i="13"/>
  <c r="J1896" i="13"/>
  <c r="J1897" i="13"/>
  <c r="J1898" i="13"/>
  <c r="J1899" i="13"/>
  <c r="J1900" i="13"/>
  <c r="J1901" i="13"/>
  <c r="J1902" i="13"/>
  <c r="J1903" i="13"/>
  <c r="J1904" i="13"/>
  <c r="J1905" i="13"/>
  <c r="J1906" i="13"/>
  <c r="J1907" i="13"/>
  <c r="J1908" i="13"/>
  <c r="J1909" i="13"/>
  <c r="J1910" i="13"/>
  <c r="J1911" i="13"/>
  <c r="J1912" i="13"/>
  <c r="J1913" i="13"/>
  <c r="J1914" i="13"/>
  <c r="J1915" i="13"/>
  <c r="J1916" i="13"/>
  <c r="J1917" i="13"/>
  <c r="J1918" i="13"/>
  <c r="J1919" i="13"/>
  <c r="J1920" i="13"/>
  <c r="J1921" i="13"/>
  <c r="J1922" i="13"/>
  <c r="J1923" i="13"/>
  <c r="J1924" i="13"/>
  <c r="J1925" i="13"/>
  <c r="J1926" i="13"/>
  <c r="J1927" i="13"/>
  <c r="J1928" i="13"/>
  <c r="J1929" i="13"/>
  <c r="J1930" i="13"/>
  <c r="J1931" i="13"/>
  <c r="J1932" i="13"/>
  <c r="J1933" i="13"/>
  <c r="J1934" i="13"/>
  <c r="J1935" i="13"/>
  <c r="J1936" i="13"/>
  <c r="J1937" i="13"/>
  <c r="J1938" i="13"/>
  <c r="J1939" i="13"/>
  <c r="J1940" i="13"/>
  <c r="J1941" i="13"/>
  <c r="J1942" i="13"/>
  <c r="J1943" i="13"/>
  <c r="J1944" i="13"/>
  <c r="J1945" i="13"/>
  <c r="J1946" i="13"/>
  <c r="J1947" i="13"/>
  <c r="J1948" i="13"/>
  <c r="J1949" i="13"/>
  <c r="J1950" i="13"/>
  <c r="J1951" i="13"/>
  <c r="J1952" i="13"/>
  <c r="J1953" i="13"/>
  <c r="J1954" i="13"/>
  <c r="J1955" i="13"/>
  <c r="J1956" i="13"/>
  <c r="J1957" i="13"/>
  <c r="J1958" i="13"/>
  <c r="J1959" i="13"/>
  <c r="J1960" i="13"/>
  <c r="J1961" i="13"/>
  <c r="J1962" i="13"/>
  <c r="J1963" i="13"/>
  <c r="J1964" i="13"/>
  <c r="J1965" i="13"/>
  <c r="J1966" i="13"/>
  <c r="J1967" i="13"/>
  <c r="J1968" i="13"/>
  <c r="J1969" i="13"/>
  <c r="J1970" i="13"/>
  <c r="J1971" i="13"/>
  <c r="J1972" i="13"/>
  <c r="J1973" i="13"/>
  <c r="J1974" i="13"/>
  <c r="J1975" i="13"/>
  <c r="J1976" i="13"/>
  <c r="J1977" i="13"/>
  <c r="J1978" i="13"/>
  <c r="J1979" i="13"/>
  <c r="J1980" i="13"/>
  <c r="J1981" i="13"/>
  <c r="J1982" i="13"/>
  <c r="J1983" i="13"/>
  <c r="J1984" i="13"/>
  <c r="J1985" i="13"/>
  <c r="J1986" i="13"/>
  <c r="J1987" i="13"/>
  <c r="J1988" i="13"/>
  <c r="J1989" i="13"/>
  <c r="J1990" i="13"/>
  <c r="J1991" i="13"/>
  <c r="J1992" i="13"/>
  <c r="J1993" i="13"/>
  <c r="J1994" i="13"/>
  <c r="J1995" i="13"/>
  <c r="J1996" i="13"/>
  <c r="J1997" i="13"/>
  <c r="J1998" i="13"/>
  <c r="J1999" i="13"/>
  <c r="J2000" i="13"/>
  <c r="J2001" i="13"/>
  <c r="J2002" i="13"/>
  <c r="J2003" i="13"/>
  <c r="J2004" i="13"/>
  <c r="J2005" i="13"/>
  <c r="J2006" i="13"/>
  <c r="J2007" i="13"/>
  <c r="J2008" i="13"/>
  <c r="J2009" i="13"/>
  <c r="J2010" i="13"/>
  <c r="J2011" i="13"/>
  <c r="J2012" i="13"/>
  <c r="J2013" i="13"/>
  <c r="J2014" i="13"/>
  <c r="J2015" i="13"/>
  <c r="J2016" i="13"/>
  <c r="J2017" i="13"/>
  <c r="J2018" i="13"/>
  <c r="J2019" i="13"/>
  <c r="J2020" i="13"/>
  <c r="J2021" i="13"/>
  <c r="J2022" i="13"/>
  <c r="J2023" i="13"/>
  <c r="J2024" i="13"/>
  <c r="J2025" i="13"/>
  <c r="J2026" i="13"/>
  <c r="J2027" i="13"/>
  <c r="J2028" i="13"/>
  <c r="J2029" i="13"/>
  <c r="J2030" i="13"/>
  <c r="J2031" i="13"/>
  <c r="J2032" i="13"/>
  <c r="J2033" i="13"/>
  <c r="J2034" i="13"/>
  <c r="J2035" i="13"/>
  <c r="J2036" i="13"/>
  <c r="J2037" i="13"/>
  <c r="J2038" i="13"/>
  <c r="J2039" i="13"/>
  <c r="J2040" i="13"/>
  <c r="J2041" i="13"/>
  <c r="J2042" i="13"/>
  <c r="J2043" i="13"/>
  <c r="J2044" i="13"/>
  <c r="J2045" i="13"/>
  <c r="J2046" i="13"/>
  <c r="J2047" i="13"/>
  <c r="J2048" i="13"/>
  <c r="J2049" i="13"/>
  <c r="J2050" i="13"/>
  <c r="J2051" i="13"/>
  <c r="J2052" i="13"/>
  <c r="J2053" i="13"/>
  <c r="J2054" i="13"/>
  <c r="J2055" i="13"/>
  <c r="J2056" i="13"/>
  <c r="J2057" i="13"/>
  <c r="J2058" i="13"/>
  <c r="J2059" i="13"/>
  <c r="J2060" i="13"/>
  <c r="J2061" i="13"/>
  <c r="J2062" i="13"/>
  <c r="J2063" i="13"/>
  <c r="J2064" i="13"/>
  <c r="J2065" i="13"/>
  <c r="J2066" i="13"/>
  <c r="J2067" i="13"/>
  <c r="J2068" i="13"/>
  <c r="J2069" i="13"/>
  <c r="J2070" i="13"/>
  <c r="J2071" i="13"/>
  <c r="J2072" i="13"/>
  <c r="J2073" i="13"/>
  <c r="J2074" i="13"/>
  <c r="J2075" i="13"/>
  <c r="J2076" i="13"/>
  <c r="J2077" i="13"/>
  <c r="J2078" i="13"/>
  <c r="J2079" i="13"/>
  <c r="J2080" i="13"/>
  <c r="J2081" i="13"/>
  <c r="J2082" i="13"/>
  <c r="J2083" i="13"/>
  <c r="J2084" i="13"/>
  <c r="J2085" i="13"/>
  <c r="J2086" i="13"/>
  <c r="J2087" i="13"/>
  <c r="J2088" i="13"/>
  <c r="J2089" i="13"/>
  <c r="J2090" i="13"/>
  <c r="J2091" i="13"/>
  <c r="J2092" i="13"/>
  <c r="J2093" i="13"/>
  <c r="J2094" i="13"/>
  <c r="J2095" i="13"/>
  <c r="J2096" i="13"/>
  <c r="J2097" i="13"/>
  <c r="J2098" i="13"/>
  <c r="J2099" i="13"/>
  <c r="J2100" i="13"/>
  <c r="J2101" i="13"/>
  <c r="J2102" i="13"/>
  <c r="J2103" i="13"/>
  <c r="J2104" i="13"/>
  <c r="J2105" i="13"/>
  <c r="J2106" i="13"/>
  <c r="J2107" i="13"/>
  <c r="J2108" i="13"/>
  <c r="J2109" i="13"/>
  <c r="J2110" i="13"/>
  <c r="J2111" i="13"/>
  <c r="J2112" i="13"/>
  <c r="J2113" i="13"/>
  <c r="J2114" i="13"/>
  <c r="J2115" i="13"/>
  <c r="J2116" i="13"/>
  <c r="J2117" i="13"/>
  <c r="J2118" i="13"/>
  <c r="J2119" i="13"/>
  <c r="J2120" i="13"/>
  <c r="J2121" i="13"/>
  <c r="J2122" i="13"/>
  <c r="J2123" i="13"/>
  <c r="J2124" i="13"/>
  <c r="J2125" i="13"/>
  <c r="J2126" i="13"/>
  <c r="J2127" i="13"/>
  <c r="J2128" i="13"/>
  <c r="J2129" i="13"/>
  <c r="J2130" i="13"/>
  <c r="J2131" i="13"/>
  <c r="J2132" i="13"/>
  <c r="J2133" i="13"/>
  <c r="J2134" i="13"/>
  <c r="J2135" i="13"/>
  <c r="J2136" i="13"/>
  <c r="J2137" i="13"/>
  <c r="J2138" i="13"/>
  <c r="J2139" i="13"/>
  <c r="J2140" i="13"/>
  <c r="J2141" i="13"/>
  <c r="J2142" i="13"/>
  <c r="J2143" i="13"/>
  <c r="J2144" i="13"/>
  <c r="J2145" i="13"/>
  <c r="J2146" i="13"/>
  <c r="J2147" i="13"/>
  <c r="J2148" i="13"/>
  <c r="J2149" i="13"/>
  <c r="J2150" i="13"/>
  <c r="J2151" i="13"/>
  <c r="J2152" i="13"/>
  <c r="J2153" i="13"/>
  <c r="J2154" i="13"/>
  <c r="J2155" i="13"/>
  <c r="J2156" i="13"/>
  <c r="J2157" i="13"/>
  <c r="J2158" i="13"/>
  <c r="J2159" i="13"/>
  <c r="J2160" i="13"/>
  <c r="J2161" i="13"/>
  <c r="J2162" i="13"/>
  <c r="J2163" i="13"/>
  <c r="J2164" i="13"/>
  <c r="J2165" i="13"/>
  <c r="J2166" i="13"/>
  <c r="J2167" i="13"/>
  <c r="J2168" i="13"/>
  <c r="J2169" i="13"/>
  <c r="J2170" i="13"/>
  <c r="J2171" i="13"/>
  <c r="J2172" i="13"/>
  <c r="J2173" i="13"/>
  <c r="J2174" i="13"/>
  <c r="J2175" i="13"/>
  <c r="J2176" i="13"/>
  <c r="J2177" i="13"/>
  <c r="J2178" i="13"/>
  <c r="J2179" i="13"/>
  <c r="J2180" i="13"/>
  <c r="J2181" i="13"/>
  <c r="J2182" i="13"/>
  <c r="J2183" i="13"/>
  <c r="J2184" i="13"/>
  <c r="J2185" i="13"/>
  <c r="J2186" i="13"/>
  <c r="J2187" i="13"/>
  <c r="J2188" i="13"/>
  <c r="J2189" i="13"/>
  <c r="J2190" i="13"/>
  <c r="J2191" i="13"/>
  <c r="J2192" i="13"/>
  <c r="J2193" i="13"/>
  <c r="J2194" i="13"/>
  <c r="J2195" i="13"/>
  <c r="J2196" i="13"/>
  <c r="J2197" i="13"/>
  <c r="J2198" i="13"/>
  <c r="J2199" i="13"/>
  <c r="J2200" i="13"/>
  <c r="J2201" i="13"/>
  <c r="J2202" i="13"/>
  <c r="J2203" i="13"/>
  <c r="J2204" i="13"/>
  <c r="J2205" i="13"/>
  <c r="J2206" i="13"/>
  <c r="J2207" i="13"/>
  <c r="J2208" i="13"/>
  <c r="J2209" i="13"/>
  <c r="J2210" i="13"/>
  <c r="J2211" i="13"/>
  <c r="J2212" i="13"/>
  <c r="J2213" i="13"/>
  <c r="J2214" i="13"/>
  <c r="J2215" i="13"/>
  <c r="J2216" i="13"/>
  <c r="J2217" i="13"/>
  <c r="J2218" i="13"/>
  <c r="J2219" i="13"/>
  <c r="J2220" i="13"/>
  <c r="J2221" i="13"/>
  <c r="J2222" i="13"/>
  <c r="J2223" i="13"/>
  <c r="J2224" i="13"/>
  <c r="J2225" i="13"/>
  <c r="J2226" i="13"/>
  <c r="J2227" i="13"/>
  <c r="J2228" i="13"/>
  <c r="J2229" i="13"/>
  <c r="J2230" i="13"/>
  <c r="J2231" i="13"/>
  <c r="J2232" i="13"/>
  <c r="J2233" i="13"/>
  <c r="J2234" i="13"/>
  <c r="J2235" i="13"/>
  <c r="J2236" i="13"/>
  <c r="J2237" i="13"/>
  <c r="J2238" i="13"/>
  <c r="J2239" i="13"/>
  <c r="J2240" i="13"/>
  <c r="J2241" i="13"/>
  <c r="J2242" i="13"/>
  <c r="J2243" i="13"/>
  <c r="J2244" i="13"/>
  <c r="J2245" i="13"/>
  <c r="J2246" i="13"/>
  <c r="J2247" i="13"/>
  <c r="J2248" i="13"/>
  <c r="J2249" i="13"/>
  <c r="J2250" i="13"/>
  <c r="J2251" i="13"/>
  <c r="J2252" i="13"/>
  <c r="J2253" i="13"/>
  <c r="J2254" i="13"/>
  <c r="J2255" i="13"/>
  <c r="J2256" i="13"/>
  <c r="J2257" i="13"/>
  <c r="J2258" i="13"/>
  <c r="J2259" i="13"/>
  <c r="J2260" i="13"/>
  <c r="J2261" i="13"/>
  <c r="J2262" i="13"/>
  <c r="J2263" i="13"/>
  <c r="J2264" i="13"/>
  <c r="J2265" i="13"/>
  <c r="J2266" i="13"/>
  <c r="J2267" i="13"/>
  <c r="J2268" i="13"/>
  <c r="J2269" i="13"/>
  <c r="J2270" i="13"/>
  <c r="J2271" i="13"/>
  <c r="J2272" i="13"/>
  <c r="J2273" i="13"/>
  <c r="J2274" i="13"/>
  <c r="J2275" i="13"/>
  <c r="J2276" i="13"/>
  <c r="J2277" i="13"/>
  <c r="J2278" i="13"/>
  <c r="J2279" i="13"/>
  <c r="J2280" i="13"/>
  <c r="J2281" i="13"/>
  <c r="J2282" i="13"/>
  <c r="J2283" i="13"/>
  <c r="J2284" i="13"/>
  <c r="J2285" i="13"/>
  <c r="J2286" i="13"/>
  <c r="J2287" i="13"/>
  <c r="J2288" i="13"/>
  <c r="J2289" i="13"/>
  <c r="J2290" i="13"/>
  <c r="J2291" i="13"/>
  <c r="J2292" i="13"/>
  <c r="J2293" i="13"/>
  <c r="J2294" i="13"/>
  <c r="J2295" i="13"/>
  <c r="J2296" i="13"/>
  <c r="J2297" i="13"/>
  <c r="J2298" i="13"/>
  <c r="J2299" i="13"/>
  <c r="J2300" i="13"/>
  <c r="J2301" i="13"/>
  <c r="J2302" i="13"/>
  <c r="J2303" i="13"/>
  <c r="J2304" i="13"/>
  <c r="J2305" i="13"/>
  <c r="J2306" i="13"/>
  <c r="J2307" i="13"/>
  <c r="J2308" i="13"/>
  <c r="J2309" i="13"/>
  <c r="J2310" i="13"/>
  <c r="J2311" i="13"/>
  <c r="J2312" i="13"/>
  <c r="J2313" i="13"/>
  <c r="J2314" i="13"/>
  <c r="J2315" i="13"/>
  <c r="J2316" i="13"/>
  <c r="J2317" i="13"/>
  <c r="J2318" i="13"/>
  <c r="J2319" i="13"/>
  <c r="J2320" i="13"/>
  <c r="J2321" i="13"/>
  <c r="J2322" i="13"/>
  <c r="J2323" i="13"/>
  <c r="J2324" i="13"/>
  <c r="J2325" i="13"/>
  <c r="J2326" i="13"/>
  <c r="J2327" i="13"/>
  <c r="J2328" i="13"/>
  <c r="J2329" i="13"/>
  <c r="J2330" i="13"/>
  <c r="J2331" i="13"/>
  <c r="J2332" i="13"/>
  <c r="J2333" i="13"/>
  <c r="J2334" i="13"/>
  <c r="J2335" i="13"/>
  <c r="J2336" i="13"/>
  <c r="J2337" i="13"/>
  <c r="J2338" i="13"/>
  <c r="J2339" i="13"/>
  <c r="J2340" i="13"/>
  <c r="J2341" i="13"/>
  <c r="J2342" i="13"/>
  <c r="J2343" i="13"/>
  <c r="J2344" i="13"/>
  <c r="J2345" i="13"/>
  <c r="J2346" i="13"/>
  <c r="J2347" i="13"/>
  <c r="J2348" i="13"/>
  <c r="J2349" i="13"/>
  <c r="J2350" i="13"/>
  <c r="J2351" i="13"/>
  <c r="J2352" i="13"/>
  <c r="J2353" i="13"/>
  <c r="J2354" i="13"/>
  <c r="J2355" i="13"/>
  <c r="J2356" i="13"/>
  <c r="J2357" i="13"/>
  <c r="J2358" i="13"/>
  <c r="J2359" i="13"/>
  <c r="J2360" i="13"/>
  <c r="J2361" i="13"/>
  <c r="J2362" i="13"/>
  <c r="J2363" i="13"/>
  <c r="J2364" i="13"/>
  <c r="J2365" i="13"/>
  <c r="J2366" i="13"/>
  <c r="J2367" i="13"/>
  <c r="J2368" i="13"/>
  <c r="J2369" i="13"/>
  <c r="J2370" i="13"/>
  <c r="J2371" i="13"/>
  <c r="J2372" i="13"/>
  <c r="J2373" i="13"/>
  <c r="J2374" i="13"/>
  <c r="J2375" i="13"/>
  <c r="J2376" i="13"/>
  <c r="J2377" i="13"/>
  <c r="J2378" i="13"/>
  <c r="J2379" i="13"/>
  <c r="J2380" i="13"/>
  <c r="J2381" i="13"/>
  <c r="J2382" i="13"/>
  <c r="J2383" i="13"/>
  <c r="J2384" i="13"/>
  <c r="J2385" i="13"/>
  <c r="J2386" i="13"/>
  <c r="J2387" i="13"/>
  <c r="J2388" i="13"/>
  <c r="J2389" i="13"/>
  <c r="J2390" i="13"/>
  <c r="J2391" i="13"/>
  <c r="J2392" i="13"/>
  <c r="J2393" i="13"/>
  <c r="J2394" i="13"/>
  <c r="J2395" i="13"/>
  <c r="J2396" i="13"/>
  <c r="J2397" i="13"/>
  <c r="J2398" i="13"/>
  <c r="J2399" i="13"/>
  <c r="J2400" i="13"/>
  <c r="J2401" i="13"/>
  <c r="J2402" i="13"/>
  <c r="J2403" i="13"/>
  <c r="J2404" i="13"/>
  <c r="J2405" i="13"/>
  <c r="J2406" i="13"/>
  <c r="J2407" i="13"/>
  <c r="J2408" i="13"/>
  <c r="J2409" i="13"/>
  <c r="J2410" i="13"/>
  <c r="J2411" i="13"/>
  <c r="J2412" i="13"/>
  <c r="J2413" i="13"/>
  <c r="J2414" i="13"/>
  <c r="J2415" i="13"/>
  <c r="J2416" i="13"/>
  <c r="J2417" i="13"/>
  <c r="J2418" i="13"/>
  <c r="J2419" i="13"/>
  <c r="J2420" i="13"/>
  <c r="J2421" i="13"/>
  <c r="J2422" i="13"/>
  <c r="J2423" i="13"/>
  <c r="J2424" i="13"/>
  <c r="J2425" i="13"/>
  <c r="J2426" i="13"/>
  <c r="J2427" i="13"/>
  <c r="J2428" i="13"/>
  <c r="J2429" i="13"/>
  <c r="J2430" i="13"/>
  <c r="J2431" i="13"/>
  <c r="J2432" i="13"/>
  <c r="J2433" i="13"/>
  <c r="J2434" i="13"/>
  <c r="J2435" i="13"/>
  <c r="J2436" i="13"/>
  <c r="J2437" i="13"/>
  <c r="J2438" i="13"/>
  <c r="J2439" i="13"/>
  <c r="J2440" i="13"/>
  <c r="J2441" i="13"/>
  <c r="J2442" i="13"/>
  <c r="J2443" i="13"/>
  <c r="J2444" i="13"/>
  <c r="J2445" i="13"/>
  <c r="J2446" i="13"/>
  <c r="J2447" i="13"/>
  <c r="J2448" i="13"/>
  <c r="J2449" i="13"/>
  <c r="J2450" i="13"/>
  <c r="J2451" i="13"/>
  <c r="J2452" i="13"/>
  <c r="J2453" i="13"/>
  <c r="J2454" i="13"/>
  <c r="J2455" i="13"/>
  <c r="J2456" i="13"/>
  <c r="J2457" i="13"/>
  <c r="J2458" i="13"/>
  <c r="J2459" i="13"/>
  <c r="J2460" i="13"/>
  <c r="J2461" i="13"/>
  <c r="J2462" i="13"/>
  <c r="J2463" i="13"/>
  <c r="J2464" i="13"/>
  <c r="J2465" i="13"/>
  <c r="J2466" i="13"/>
  <c r="J2467" i="13"/>
  <c r="J2468" i="13"/>
  <c r="J2469" i="13"/>
  <c r="J2470" i="13"/>
  <c r="J2471" i="13"/>
  <c r="J2472" i="13"/>
  <c r="J2473" i="13"/>
  <c r="J2474" i="13"/>
  <c r="J2475" i="13"/>
  <c r="J2476" i="13"/>
  <c r="J2477" i="13"/>
  <c r="J2478" i="13"/>
  <c r="J2479" i="13"/>
  <c r="J2480" i="13"/>
  <c r="J2481" i="13"/>
  <c r="J2482" i="13"/>
  <c r="J2483" i="13"/>
  <c r="J2484" i="13"/>
  <c r="J2485" i="13"/>
  <c r="J2486" i="13"/>
  <c r="J2487" i="13"/>
  <c r="J2488" i="13"/>
  <c r="J2489" i="13"/>
  <c r="J2490" i="13"/>
  <c r="J2491" i="13"/>
  <c r="J2492" i="13"/>
  <c r="J2493" i="13"/>
  <c r="J2494" i="13"/>
  <c r="J2495" i="13"/>
  <c r="J2496" i="13"/>
  <c r="J2497" i="13"/>
  <c r="J2498" i="13"/>
  <c r="J2499" i="13"/>
  <c r="J2500" i="13"/>
  <c r="J2501" i="13"/>
  <c r="J2502" i="13"/>
  <c r="J2503" i="13"/>
  <c r="J2504" i="13"/>
  <c r="J2505" i="13"/>
  <c r="J2506" i="13"/>
  <c r="J2507" i="13"/>
  <c r="J2508" i="13"/>
  <c r="J2509" i="13"/>
  <c r="J2510" i="13"/>
  <c r="J2511" i="13"/>
  <c r="J2512" i="13"/>
  <c r="J2513" i="13"/>
  <c r="J2514" i="13"/>
  <c r="J2515" i="13"/>
  <c r="J2516" i="13"/>
  <c r="J2517" i="13"/>
  <c r="J2518" i="13"/>
  <c r="J2519" i="13"/>
  <c r="J2520" i="13"/>
  <c r="J2521" i="13"/>
  <c r="J2522" i="13"/>
  <c r="J2523" i="13"/>
  <c r="J2524" i="13"/>
  <c r="J2525" i="13"/>
  <c r="J2526" i="13"/>
  <c r="J2527" i="13"/>
  <c r="J2528" i="13"/>
  <c r="J2529" i="13"/>
  <c r="J2530" i="13"/>
  <c r="J2531" i="13"/>
  <c r="J2532" i="13"/>
  <c r="J2533" i="13"/>
  <c r="J2534" i="13"/>
  <c r="J2535" i="13"/>
  <c r="J2536" i="13"/>
  <c r="J2537" i="13"/>
  <c r="J2538" i="13"/>
  <c r="J2539" i="13"/>
  <c r="J2540" i="13"/>
  <c r="J2541" i="13"/>
  <c r="J2542" i="13"/>
  <c r="J2543" i="13"/>
  <c r="J2544" i="13"/>
  <c r="J2545" i="13"/>
  <c r="J2546" i="13"/>
  <c r="J2547" i="13"/>
  <c r="J2548" i="13"/>
  <c r="J2549" i="13"/>
  <c r="J2550" i="13"/>
  <c r="J2551" i="13"/>
  <c r="J2552" i="13"/>
  <c r="J2553" i="13"/>
  <c r="J2554" i="13"/>
  <c r="J2555" i="13"/>
  <c r="J2556" i="13"/>
  <c r="J2557" i="13"/>
  <c r="J2558" i="13"/>
  <c r="J2559" i="13"/>
  <c r="J2560" i="13"/>
  <c r="J2561" i="13"/>
  <c r="J2562" i="13"/>
  <c r="J2563" i="13"/>
  <c r="J2564" i="13"/>
  <c r="J2565" i="13"/>
  <c r="J2566" i="13"/>
  <c r="J2567" i="13"/>
  <c r="J2568" i="13"/>
  <c r="J2569" i="13"/>
  <c r="J2570" i="13"/>
  <c r="J2571" i="13"/>
  <c r="J2572" i="13"/>
  <c r="J2573" i="13"/>
  <c r="J2574" i="13"/>
  <c r="J2575" i="13"/>
  <c r="J2576" i="13"/>
  <c r="J2577" i="13"/>
  <c r="J2578" i="13"/>
  <c r="J2579" i="13"/>
  <c r="J2580" i="13"/>
  <c r="J2581" i="13"/>
  <c r="J2582" i="13"/>
  <c r="J2583" i="13"/>
  <c r="J2584" i="13"/>
  <c r="J2585" i="13"/>
  <c r="J2586" i="13"/>
  <c r="J2587" i="13"/>
  <c r="J2588" i="13"/>
  <c r="J2589" i="13"/>
  <c r="J2590" i="13"/>
  <c r="J2591" i="13"/>
  <c r="J2592" i="13"/>
  <c r="J2593" i="13"/>
  <c r="J2594" i="13"/>
  <c r="J2595" i="13"/>
  <c r="J2596" i="13"/>
  <c r="J2597" i="13"/>
  <c r="J2598" i="13"/>
  <c r="J2599" i="13"/>
  <c r="J2600" i="13"/>
  <c r="J2601" i="13"/>
  <c r="J2602" i="13"/>
  <c r="J2603" i="13"/>
  <c r="J2604" i="13"/>
  <c r="J2605" i="13"/>
  <c r="J2606" i="13"/>
  <c r="J2607" i="13"/>
  <c r="J2608" i="13"/>
  <c r="J2609" i="13"/>
  <c r="J2610" i="13"/>
  <c r="J2611" i="13"/>
  <c r="J2612" i="13"/>
  <c r="J2613" i="13"/>
  <c r="J2614" i="13"/>
  <c r="J2615" i="13"/>
  <c r="J2616" i="13"/>
  <c r="J2617" i="13"/>
  <c r="J2618" i="13"/>
  <c r="J2619" i="13"/>
  <c r="J2620" i="13"/>
  <c r="J2621" i="13"/>
  <c r="J2622" i="13"/>
  <c r="J2623" i="13"/>
  <c r="J2624" i="13"/>
  <c r="J2625" i="13"/>
  <c r="J2626" i="13"/>
  <c r="J2627" i="13"/>
  <c r="J2628" i="13"/>
  <c r="J2629" i="13"/>
  <c r="J2630" i="13"/>
  <c r="J2631" i="13"/>
  <c r="J2632" i="13"/>
  <c r="J2633" i="13"/>
  <c r="J2634" i="13"/>
  <c r="J2635" i="13"/>
  <c r="J2636" i="13"/>
  <c r="J2637" i="13"/>
  <c r="J2638" i="13"/>
  <c r="J2639" i="13"/>
  <c r="J2640" i="13"/>
  <c r="J2641" i="13"/>
  <c r="J2642" i="13"/>
  <c r="J2643" i="13"/>
  <c r="J2644" i="13"/>
  <c r="J2645" i="13"/>
  <c r="J2646" i="13"/>
  <c r="J2647" i="13"/>
  <c r="J2648" i="13"/>
  <c r="J2649" i="13"/>
  <c r="J2650" i="13"/>
  <c r="J2651" i="13"/>
  <c r="J2652" i="13"/>
  <c r="J2653" i="13"/>
  <c r="J2654" i="13"/>
  <c r="J2655" i="13"/>
  <c r="J2656" i="13"/>
  <c r="J2657" i="13"/>
  <c r="J2658" i="13"/>
  <c r="J2659" i="13"/>
  <c r="J2660" i="13"/>
  <c r="J2661" i="13"/>
  <c r="J2662" i="13"/>
  <c r="J2663" i="13"/>
  <c r="J2664" i="13"/>
  <c r="J2665" i="13"/>
  <c r="J2666" i="13"/>
  <c r="J2667" i="13"/>
  <c r="J2668" i="13"/>
  <c r="J2669" i="13"/>
  <c r="J2670" i="13"/>
  <c r="J2671" i="13"/>
  <c r="J2672" i="13"/>
  <c r="J2673" i="13"/>
  <c r="J2674" i="13"/>
  <c r="J2675" i="13"/>
  <c r="J2676" i="13"/>
  <c r="J2677" i="13"/>
  <c r="J2678" i="13"/>
  <c r="J2679" i="13"/>
  <c r="J2680" i="13"/>
  <c r="J2681" i="13"/>
  <c r="J2682" i="13"/>
  <c r="J2683" i="13"/>
  <c r="J2684" i="13"/>
  <c r="J2685" i="13"/>
  <c r="J2686" i="13"/>
  <c r="J2687" i="13"/>
  <c r="J2688" i="13"/>
  <c r="J2689" i="13"/>
  <c r="J2690" i="13"/>
  <c r="J2691" i="13"/>
  <c r="J2692" i="13"/>
  <c r="J2693" i="13"/>
  <c r="J2694" i="13"/>
  <c r="J2695" i="13"/>
  <c r="J2696" i="13"/>
  <c r="J2697" i="13"/>
  <c r="J2698" i="13"/>
  <c r="J2699" i="13"/>
  <c r="J2700" i="13"/>
  <c r="J2701" i="13"/>
  <c r="J2702" i="13"/>
  <c r="J2703" i="13"/>
  <c r="J2704" i="13"/>
  <c r="J2705" i="13"/>
  <c r="J2706" i="13"/>
  <c r="J2707" i="13"/>
  <c r="J2708" i="13"/>
  <c r="J2709" i="13"/>
  <c r="J2710" i="13"/>
  <c r="J2711" i="13"/>
  <c r="J2712" i="13"/>
  <c r="J2713" i="13"/>
  <c r="J2714" i="13"/>
  <c r="J2715" i="13"/>
  <c r="J2716" i="13"/>
  <c r="J2717" i="13"/>
  <c r="J2718" i="13"/>
  <c r="J2719" i="13"/>
  <c r="J2720" i="13"/>
  <c r="J2721" i="13"/>
  <c r="J2722" i="13"/>
  <c r="J2723" i="13"/>
  <c r="J2724" i="13"/>
  <c r="J2725" i="13"/>
  <c r="J2726" i="13"/>
  <c r="J2727" i="13"/>
  <c r="J2728" i="13"/>
  <c r="J2729" i="13"/>
  <c r="J2730" i="13"/>
  <c r="J2731" i="13"/>
  <c r="J2732" i="13"/>
  <c r="J2733" i="13"/>
  <c r="J2734" i="13"/>
  <c r="J2735" i="13"/>
  <c r="J2736" i="13"/>
  <c r="J2737" i="13"/>
  <c r="J2738" i="13"/>
  <c r="J2739" i="13"/>
  <c r="J2740" i="13"/>
  <c r="J2741" i="13"/>
  <c r="J2742" i="13"/>
  <c r="J2743" i="13"/>
  <c r="J2744" i="13"/>
  <c r="J2745" i="13"/>
  <c r="J2746" i="13"/>
  <c r="J2747" i="13"/>
  <c r="J2748" i="13"/>
  <c r="J2749" i="13"/>
  <c r="J2750" i="13"/>
  <c r="J2751" i="13"/>
  <c r="J2752" i="13"/>
  <c r="J2753" i="13"/>
  <c r="J2754" i="13"/>
  <c r="J2755" i="13"/>
  <c r="J2756" i="13"/>
  <c r="J2757" i="13"/>
  <c r="J2758" i="13"/>
  <c r="J2759" i="13"/>
  <c r="J2760" i="13"/>
  <c r="J2761" i="13"/>
  <c r="J2762" i="13"/>
  <c r="J2763" i="13"/>
  <c r="J2764" i="13"/>
  <c r="J2765" i="13"/>
  <c r="J2766" i="13"/>
  <c r="J2767" i="13"/>
  <c r="J2768" i="13"/>
  <c r="J2769" i="13"/>
  <c r="J2770" i="13"/>
  <c r="J2771" i="13"/>
  <c r="J2772" i="13"/>
  <c r="J2773" i="13"/>
  <c r="J2774" i="13"/>
  <c r="J2775" i="13"/>
  <c r="J2776" i="13"/>
  <c r="J2777" i="13"/>
  <c r="J2778" i="13"/>
  <c r="J2779" i="13"/>
  <c r="J2780" i="13"/>
  <c r="J2781" i="13"/>
  <c r="J2782" i="13"/>
  <c r="J2783" i="13"/>
  <c r="J2784" i="13"/>
  <c r="J2785" i="13"/>
  <c r="J2786" i="13"/>
  <c r="J2787" i="13"/>
  <c r="J2788" i="13"/>
  <c r="J2789" i="13"/>
  <c r="J2790" i="13"/>
  <c r="J2791" i="13"/>
  <c r="J2792" i="13"/>
  <c r="J2793" i="13"/>
  <c r="J2794" i="13"/>
  <c r="J2795" i="13"/>
  <c r="J2796" i="13"/>
  <c r="J2797" i="13"/>
  <c r="J2798" i="13"/>
  <c r="J2799" i="13"/>
  <c r="J2800" i="13"/>
  <c r="J2801" i="13"/>
  <c r="J2802" i="13"/>
  <c r="J2803" i="13"/>
  <c r="J2804" i="13"/>
  <c r="J2805" i="13"/>
  <c r="J2806" i="13"/>
  <c r="J2807" i="13"/>
  <c r="J2808" i="13"/>
  <c r="J2809" i="13"/>
  <c r="J2810" i="13"/>
  <c r="J2811" i="13"/>
  <c r="J2812" i="13"/>
  <c r="J2813" i="13"/>
  <c r="J2814" i="13"/>
  <c r="J2815" i="13"/>
  <c r="J2816" i="13"/>
  <c r="J2817" i="13"/>
  <c r="J2818" i="13"/>
  <c r="J2819" i="13"/>
  <c r="J2820" i="13"/>
  <c r="J2821" i="13"/>
  <c r="J2822" i="13"/>
  <c r="J2823" i="13"/>
  <c r="J2824" i="13"/>
  <c r="J2825" i="13"/>
  <c r="J2826" i="13"/>
  <c r="J2827" i="13"/>
  <c r="J2828" i="13"/>
  <c r="J2829" i="13"/>
  <c r="J2830" i="13"/>
  <c r="J2831" i="13"/>
  <c r="J2832" i="13"/>
  <c r="J2833" i="13"/>
  <c r="J2834" i="13"/>
  <c r="J2835" i="13"/>
  <c r="J2836" i="13"/>
  <c r="J2837" i="13"/>
  <c r="J2838" i="13"/>
  <c r="J2839" i="13"/>
  <c r="J2840" i="13"/>
  <c r="J2841" i="13"/>
  <c r="J2842" i="13"/>
  <c r="J2843" i="13"/>
  <c r="J2844" i="13"/>
  <c r="J2845" i="13"/>
  <c r="J2846" i="13"/>
  <c r="J2847" i="13"/>
  <c r="J2848" i="13"/>
  <c r="J2849" i="13"/>
  <c r="J2850" i="13"/>
  <c r="J2851" i="13"/>
  <c r="J2852" i="13"/>
  <c r="J2853" i="13"/>
  <c r="J2854" i="13"/>
  <c r="J2855" i="13"/>
  <c r="J2856" i="13"/>
  <c r="J2857" i="13"/>
  <c r="J2858" i="13"/>
  <c r="J2859" i="13"/>
  <c r="J2860" i="13"/>
  <c r="J2861" i="13"/>
  <c r="J2862" i="13"/>
  <c r="J2863" i="13"/>
  <c r="J2864" i="13"/>
  <c r="J2865" i="13"/>
  <c r="J2866" i="13"/>
  <c r="J2867" i="13"/>
  <c r="J2868" i="13"/>
  <c r="J2869" i="13"/>
  <c r="J2870" i="13"/>
  <c r="J2871" i="13"/>
  <c r="J2872" i="13"/>
  <c r="J2873" i="13"/>
  <c r="J2874" i="13"/>
  <c r="J2875" i="13"/>
  <c r="J2876" i="13"/>
  <c r="J2877" i="13"/>
  <c r="J2878" i="13"/>
  <c r="J2879" i="13"/>
  <c r="J2880" i="13"/>
  <c r="J2881" i="13"/>
  <c r="J2882" i="13"/>
  <c r="J2883" i="13"/>
  <c r="J2884" i="13"/>
  <c r="J2885" i="13"/>
  <c r="J2886" i="13"/>
  <c r="J2887" i="13"/>
  <c r="J2888" i="13"/>
  <c r="J2889" i="13"/>
  <c r="J2890" i="13"/>
  <c r="J2891" i="13"/>
  <c r="J2892" i="13"/>
  <c r="J2893" i="13"/>
  <c r="J2894" i="13"/>
  <c r="J2895" i="13"/>
  <c r="J2896" i="13"/>
  <c r="J2897" i="13"/>
  <c r="J2898" i="13"/>
  <c r="J2899" i="13"/>
  <c r="J2900" i="13"/>
  <c r="J2901" i="13"/>
  <c r="J2902" i="13"/>
  <c r="J2903" i="13"/>
  <c r="J2904" i="13"/>
  <c r="J2905" i="13"/>
  <c r="J2906" i="13"/>
  <c r="J2907" i="13"/>
  <c r="J2908" i="13"/>
  <c r="J2909" i="13"/>
  <c r="J2910" i="13"/>
  <c r="J2911" i="13"/>
  <c r="J2912" i="13"/>
  <c r="J2913" i="13"/>
  <c r="J2914" i="13"/>
  <c r="J2915" i="13"/>
  <c r="J2916" i="13"/>
  <c r="J2917" i="13"/>
  <c r="J2918" i="13"/>
  <c r="J2919" i="13"/>
  <c r="J2920" i="13"/>
  <c r="J2921" i="13"/>
  <c r="J2922" i="13"/>
  <c r="J2923" i="13"/>
  <c r="J2924" i="13"/>
  <c r="J2925" i="13"/>
  <c r="J2926" i="13"/>
  <c r="J2927" i="13"/>
  <c r="J2928" i="13"/>
  <c r="J2929" i="13"/>
  <c r="J2930" i="13"/>
  <c r="J2931" i="13"/>
  <c r="J2932" i="13"/>
  <c r="J2933" i="13"/>
  <c r="J2934" i="13"/>
  <c r="J2935" i="13"/>
  <c r="J2936" i="13"/>
  <c r="J2937" i="13"/>
  <c r="J2938" i="13"/>
  <c r="J2939" i="13"/>
  <c r="J2940" i="13"/>
  <c r="J2941" i="13"/>
  <c r="J2942" i="13"/>
  <c r="J2943" i="13"/>
  <c r="J2944" i="13"/>
  <c r="J2945" i="13"/>
  <c r="J2946" i="13"/>
  <c r="J2947" i="13"/>
  <c r="J2948" i="13"/>
  <c r="J2949" i="13"/>
  <c r="J2950" i="13"/>
  <c r="J2951" i="13"/>
  <c r="J2952" i="13"/>
  <c r="J2953" i="13"/>
  <c r="J2954" i="13"/>
  <c r="J2955" i="13"/>
  <c r="J2956" i="13"/>
  <c r="J2957" i="13"/>
  <c r="J2958" i="13"/>
  <c r="J2959" i="13"/>
  <c r="J2960" i="13"/>
  <c r="J2961" i="13"/>
  <c r="J2962" i="13"/>
  <c r="J2963" i="13"/>
  <c r="J2964" i="13"/>
  <c r="J2965" i="13"/>
  <c r="J2966" i="13"/>
  <c r="J2967" i="13"/>
  <c r="J2968" i="13"/>
  <c r="J2969" i="13"/>
  <c r="J2970" i="13"/>
  <c r="J2971" i="13"/>
  <c r="J2972" i="13"/>
  <c r="J2973" i="13"/>
  <c r="J2974" i="13"/>
  <c r="J2975" i="13"/>
  <c r="J2976" i="13"/>
  <c r="J2977" i="13"/>
  <c r="J2978" i="13"/>
  <c r="J2979" i="13"/>
  <c r="J2980" i="13"/>
  <c r="J2981" i="13"/>
  <c r="J2982" i="13"/>
  <c r="J2983" i="13"/>
  <c r="J2984" i="13"/>
  <c r="J2985" i="13"/>
  <c r="J2986" i="13"/>
  <c r="J2987" i="13"/>
  <c r="J2988" i="13"/>
  <c r="J2989" i="13"/>
  <c r="J2990" i="13"/>
  <c r="J2991" i="13"/>
  <c r="J2992" i="13"/>
  <c r="J2993" i="13"/>
  <c r="J2994" i="13"/>
  <c r="J2995" i="13"/>
  <c r="J2996" i="13"/>
  <c r="J2997" i="13"/>
  <c r="J2998" i="13"/>
  <c r="J2999" i="13"/>
  <c r="J3000" i="13"/>
  <c r="J3001" i="13"/>
  <c r="J3002" i="13"/>
  <c r="J3003" i="13"/>
  <c r="J3004" i="13"/>
  <c r="J3005" i="13"/>
  <c r="J3006" i="13"/>
  <c r="J3007" i="13"/>
  <c r="J3008" i="13"/>
  <c r="J3009" i="13"/>
  <c r="J3010" i="13"/>
  <c r="J3011" i="13"/>
  <c r="J3012" i="13"/>
  <c r="J3013" i="13"/>
  <c r="J3014" i="13"/>
  <c r="J3015" i="13"/>
  <c r="J3016" i="13"/>
  <c r="J3017" i="13"/>
  <c r="J3018" i="13"/>
  <c r="J3019" i="13"/>
  <c r="J3020" i="13"/>
  <c r="J3021" i="13"/>
  <c r="J3022" i="13"/>
  <c r="J3023" i="13"/>
  <c r="J3024" i="13"/>
  <c r="J3025" i="13"/>
  <c r="J3026" i="13"/>
  <c r="J3027" i="13"/>
  <c r="J3028" i="13"/>
  <c r="J3029" i="13"/>
  <c r="J3030" i="13"/>
  <c r="J3031" i="13"/>
  <c r="J3032" i="13"/>
  <c r="J3033" i="13"/>
  <c r="J3034" i="13"/>
  <c r="J3035" i="13"/>
  <c r="J3036" i="13"/>
  <c r="J3037" i="13"/>
  <c r="J3038" i="13"/>
  <c r="J3039" i="13"/>
  <c r="J3040" i="13"/>
  <c r="J3041" i="13"/>
  <c r="J3042" i="13"/>
  <c r="J3043" i="13"/>
  <c r="J3044" i="13"/>
  <c r="J3045" i="13"/>
  <c r="J3046" i="13"/>
  <c r="J3047" i="13"/>
  <c r="J3048" i="13"/>
  <c r="J3049" i="13"/>
  <c r="J3050" i="13"/>
  <c r="J3051" i="13"/>
  <c r="J3052" i="13"/>
  <c r="J3053" i="13"/>
  <c r="J3054" i="13"/>
  <c r="J3055" i="13"/>
  <c r="J3056" i="13"/>
  <c r="J3057" i="13"/>
  <c r="J3058" i="13"/>
  <c r="J3059" i="13"/>
  <c r="J3060" i="13"/>
  <c r="J3061" i="13"/>
  <c r="J3062" i="13"/>
  <c r="J3063" i="13"/>
  <c r="J3064" i="13"/>
  <c r="J3065" i="13"/>
  <c r="J3066" i="13"/>
  <c r="J3067" i="13"/>
  <c r="J3068" i="13"/>
  <c r="J3069" i="13"/>
  <c r="J3070" i="13"/>
  <c r="J3071" i="13"/>
  <c r="J3072" i="13"/>
  <c r="J3073" i="13"/>
  <c r="J3074" i="13"/>
  <c r="J3075" i="13"/>
  <c r="J3076" i="13"/>
  <c r="J3077" i="13"/>
  <c r="J3078" i="13"/>
  <c r="J3079" i="13"/>
  <c r="J3080" i="13"/>
  <c r="J3081" i="13"/>
  <c r="J3082" i="13"/>
  <c r="J3083" i="13"/>
  <c r="J3084" i="13"/>
  <c r="J3085" i="13"/>
  <c r="J3086" i="13"/>
  <c r="J3087" i="13"/>
  <c r="J3088" i="13"/>
  <c r="J3089" i="13"/>
  <c r="J3090" i="13"/>
  <c r="J3091" i="13"/>
  <c r="J3092" i="13"/>
  <c r="J3093" i="13"/>
  <c r="J3094" i="13"/>
  <c r="J3095" i="13"/>
  <c r="J3096" i="13"/>
  <c r="J3097" i="13"/>
  <c r="J3098" i="13"/>
  <c r="J3099" i="13"/>
  <c r="J3100" i="13"/>
  <c r="J3101" i="13"/>
  <c r="J3102" i="13"/>
  <c r="J3103" i="13"/>
  <c r="J3104" i="13"/>
  <c r="J3105" i="13"/>
  <c r="J3106" i="13"/>
  <c r="J3107" i="13"/>
  <c r="J3108" i="13"/>
  <c r="J3109" i="13"/>
  <c r="J3110" i="13"/>
  <c r="J3111" i="13"/>
  <c r="J3112" i="13"/>
  <c r="J3113" i="13"/>
  <c r="J3114" i="13"/>
  <c r="J3115" i="13"/>
  <c r="J3116" i="13"/>
  <c r="J3117" i="13"/>
  <c r="J3118" i="13"/>
  <c r="J3119" i="13"/>
  <c r="J3120" i="13"/>
  <c r="J3121" i="13"/>
  <c r="J3122" i="13"/>
  <c r="J3123" i="13"/>
  <c r="J3124" i="13"/>
  <c r="J3125" i="13"/>
  <c r="J3126" i="13"/>
  <c r="J3127" i="13"/>
  <c r="J3128" i="13"/>
  <c r="J3129" i="13"/>
  <c r="J3130" i="13"/>
  <c r="J3131" i="13"/>
  <c r="J3132" i="13"/>
  <c r="J3133" i="13"/>
  <c r="J3134" i="13"/>
  <c r="J3135" i="13"/>
  <c r="J3136" i="13"/>
  <c r="J3137" i="13"/>
  <c r="J3138" i="13"/>
  <c r="J3139" i="13"/>
  <c r="J3140" i="13"/>
  <c r="J3141" i="13"/>
  <c r="J3142" i="13"/>
  <c r="J3143" i="13"/>
  <c r="J3144" i="13"/>
  <c r="J3145" i="13"/>
  <c r="J3146" i="13"/>
  <c r="J3147" i="13"/>
  <c r="J3148" i="13"/>
  <c r="J3149" i="13"/>
  <c r="J3150" i="13"/>
  <c r="J3151" i="13"/>
  <c r="J3152" i="13"/>
  <c r="J3153" i="13"/>
  <c r="J3154" i="13"/>
  <c r="J3155" i="13"/>
  <c r="J3156" i="13"/>
  <c r="J3157" i="13"/>
  <c r="J3158" i="13"/>
  <c r="J3159" i="13"/>
  <c r="J3160" i="13"/>
  <c r="J3161" i="13"/>
  <c r="J3162" i="13"/>
  <c r="J3163" i="13"/>
  <c r="J3164" i="13"/>
  <c r="J3165" i="13"/>
  <c r="J3166" i="13"/>
  <c r="J3167" i="13"/>
  <c r="J3168" i="13"/>
  <c r="J3169" i="13"/>
  <c r="J3170" i="13"/>
  <c r="J3171" i="13"/>
  <c r="J3172" i="13"/>
  <c r="J3173" i="13"/>
  <c r="J3174" i="13"/>
  <c r="J3175" i="13"/>
  <c r="J3176" i="13"/>
  <c r="J3177" i="13"/>
  <c r="J3178" i="13"/>
  <c r="J3179" i="13"/>
  <c r="J3180" i="13"/>
  <c r="J3181" i="13"/>
  <c r="J3182" i="13"/>
  <c r="J3183" i="13"/>
  <c r="J3184" i="13"/>
  <c r="J3185" i="13"/>
  <c r="J3186" i="13"/>
  <c r="J3187" i="13"/>
  <c r="J3188" i="13"/>
  <c r="J3189" i="13"/>
  <c r="J3190" i="13"/>
  <c r="J3191" i="13"/>
  <c r="J3192" i="13"/>
  <c r="J3193" i="13"/>
  <c r="J3194" i="13"/>
  <c r="J3195" i="13"/>
  <c r="J3196" i="13"/>
  <c r="J3197" i="13"/>
  <c r="J3198" i="13"/>
  <c r="J3199" i="13"/>
  <c r="J3200" i="13"/>
  <c r="J3201" i="13"/>
  <c r="J3202" i="13"/>
  <c r="J3203" i="13"/>
  <c r="J3204" i="13"/>
  <c r="J3205" i="13"/>
  <c r="J3206" i="13"/>
  <c r="J3207" i="13"/>
  <c r="J3208" i="13"/>
  <c r="J3209" i="13"/>
  <c r="J3210" i="13"/>
  <c r="J3211" i="13"/>
  <c r="J3212" i="13"/>
  <c r="J3213" i="13"/>
  <c r="J3214" i="13"/>
  <c r="J3215" i="13"/>
  <c r="J3216" i="13"/>
  <c r="K3216" i="13" s="1"/>
  <c r="J3217" i="13"/>
  <c r="J3218" i="13"/>
  <c r="J3219" i="13"/>
  <c r="J3220" i="13"/>
  <c r="J3221" i="13"/>
  <c r="J3222" i="13"/>
  <c r="J3223" i="13"/>
  <c r="J3224" i="13"/>
  <c r="J3225" i="13"/>
  <c r="J3226" i="13"/>
  <c r="J3227" i="13"/>
  <c r="J3228" i="13"/>
  <c r="J3229" i="13"/>
  <c r="J3230" i="13"/>
  <c r="J3231" i="13"/>
  <c r="J3232" i="13"/>
  <c r="J3233" i="13"/>
  <c r="J3234" i="13"/>
  <c r="J3235" i="13"/>
  <c r="J3236" i="13"/>
  <c r="J3237" i="13"/>
  <c r="J3238" i="13"/>
  <c r="J3239" i="13"/>
  <c r="J3240" i="13"/>
  <c r="J3241" i="13"/>
  <c r="J3242" i="13"/>
  <c r="J3243" i="13"/>
  <c r="J3244" i="13"/>
  <c r="J3245" i="13"/>
  <c r="K3245" i="13" s="1"/>
  <c r="J3246" i="13"/>
  <c r="J3247" i="13"/>
  <c r="J3248" i="13"/>
  <c r="J3249" i="13"/>
  <c r="J3250" i="13"/>
  <c r="J3251" i="13"/>
  <c r="J3252" i="13"/>
  <c r="J3253" i="13"/>
  <c r="J3254" i="13"/>
  <c r="J3255" i="13"/>
  <c r="J3256" i="13"/>
  <c r="J3257" i="13"/>
  <c r="J3258" i="13"/>
  <c r="J3259" i="13"/>
  <c r="K3259" i="13" s="1"/>
  <c r="J3260" i="13"/>
  <c r="J3261" i="13"/>
  <c r="J3262" i="13"/>
  <c r="J3263" i="13"/>
  <c r="J3264" i="13"/>
  <c r="J3265" i="13"/>
  <c r="J3266" i="13"/>
  <c r="J3267" i="13"/>
  <c r="J3268" i="13"/>
  <c r="J3269" i="13"/>
  <c r="J3270" i="13"/>
  <c r="J3271" i="13"/>
  <c r="J3272" i="13"/>
  <c r="J3273" i="13"/>
  <c r="J3274" i="13"/>
  <c r="J3275" i="13"/>
  <c r="J3276" i="13"/>
  <c r="J3277" i="13"/>
  <c r="J3278" i="13"/>
  <c r="J3279" i="13"/>
  <c r="J3280" i="13"/>
  <c r="J3281" i="13"/>
  <c r="J3282" i="13"/>
  <c r="J3283" i="13"/>
  <c r="J3284" i="13"/>
  <c r="J3285" i="13"/>
  <c r="J3286" i="13"/>
  <c r="J3287" i="13"/>
  <c r="J3288" i="13"/>
  <c r="K3288" i="13" s="1"/>
  <c r="J3289" i="13"/>
  <c r="J3290" i="13"/>
  <c r="J3291" i="13"/>
  <c r="J3292" i="13"/>
  <c r="J3293" i="13"/>
  <c r="J3294" i="13"/>
  <c r="J3295" i="13"/>
  <c r="J3296" i="13"/>
  <c r="J3297" i="13"/>
  <c r="J3298" i="13"/>
  <c r="J3299" i="13"/>
  <c r="J3300" i="13"/>
  <c r="J3301" i="13"/>
  <c r="J3302" i="13"/>
  <c r="J3303" i="13"/>
  <c r="J3304" i="13"/>
  <c r="J3305" i="13"/>
  <c r="J3306" i="13"/>
  <c r="J3307" i="13"/>
  <c r="J3308" i="13"/>
  <c r="J3309" i="13"/>
  <c r="J3310" i="13"/>
  <c r="J3311" i="13"/>
  <c r="J3312" i="13"/>
  <c r="J3313" i="13"/>
  <c r="J3314" i="13"/>
  <c r="J3315" i="13"/>
  <c r="J3316" i="13"/>
  <c r="J3317" i="13"/>
  <c r="K3317" i="13" s="1"/>
  <c r="J3318" i="13"/>
  <c r="J3319" i="13"/>
  <c r="J3320" i="13"/>
  <c r="J3321" i="13"/>
  <c r="J3322" i="13"/>
  <c r="J3323" i="13"/>
  <c r="J3324" i="13"/>
  <c r="J3325" i="13"/>
  <c r="J3326" i="13"/>
  <c r="J3327" i="13"/>
  <c r="J3328" i="13"/>
  <c r="J3329" i="13"/>
  <c r="J3330" i="13"/>
  <c r="J3331" i="13"/>
  <c r="J3332" i="13"/>
  <c r="J3333" i="13"/>
  <c r="J3334" i="13"/>
  <c r="J3335" i="13"/>
  <c r="J3336" i="13"/>
  <c r="J3337" i="13"/>
  <c r="J3338" i="13"/>
  <c r="J3339" i="13"/>
  <c r="J3340" i="13"/>
  <c r="J3341" i="13"/>
  <c r="J3342" i="13"/>
  <c r="J3343" i="13"/>
  <c r="J3344" i="13"/>
  <c r="J3345" i="13"/>
  <c r="J3346" i="13"/>
  <c r="J3347" i="13"/>
  <c r="J3348" i="13"/>
  <c r="J3349" i="13"/>
  <c r="J3350" i="13"/>
  <c r="J3351" i="13"/>
  <c r="J3352" i="13"/>
  <c r="J3353" i="13"/>
  <c r="J3354" i="13"/>
  <c r="J3355" i="13"/>
  <c r="J3356" i="13"/>
  <c r="J3357" i="13"/>
  <c r="J3358" i="13"/>
  <c r="J3359" i="13"/>
  <c r="J3360" i="13"/>
  <c r="K3360" i="13" s="1"/>
  <c r="J3361" i="13"/>
  <c r="J3362" i="13"/>
  <c r="J3363" i="13"/>
  <c r="J3364" i="13"/>
  <c r="J3365" i="13"/>
  <c r="J3366" i="13"/>
  <c r="J3367" i="13"/>
  <c r="J3368" i="13"/>
  <c r="J3369" i="13"/>
  <c r="J3370" i="13"/>
  <c r="J3371" i="13"/>
  <c r="J3372" i="13"/>
  <c r="J3373" i="13"/>
  <c r="J3374" i="13"/>
  <c r="J3375" i="13"/>
  <c r="J3376" i="13"/>
  <c r="J3377" i="13"/>
  <c r="J3378" i="13"/>
  <c r="J3379" i="13"/>
  <c r="J3380" i="13"/>
  <c r="J3381" i="13"/>
  <c r="J3382" i="13"/>
  <c r="J3383" i="13"/>
  <c r="J3384" i="13"/>
  <c r="J3385" i="13"/>
  <c r="J3386" i="13"/>
  <c r="J3387" i="13"/>
  <c r="J3388" i="13"/>
  <c r="J3389" i="13"/>
  <c r="K3389" i="13" s="1"/>
  <c r="J3390" i="13"/>
  <c r="J3391" i="13"/>
  <c r="J3392" i="13"/>
  <c r="J3393" i="13"/>
  <c r="J3394" i="13"/>
  <c r="J3395" i="13"/>
  <c r="J3396" i="13"/>
  <c r="J3397" i="13"/>
  <c r="J3398" i="13"/>
  <c r="J3399" i="13"/>
  <c r="J3400" i="13"/>
  <c r="J3401" i="13"/>
  <c r="J3402" i="13"/>
  <c r="J3403" i="13"/>
  <c r="J3404" i="13"/>
  <c r="J3405" i="13"/>
  <c r="J3406" i="13"/>
  <c r="J3407" i="13"/>
  <c r="J3408" i="13"/>
  <c r="J3409" i="13"/>
  <c r="J3410" i="13"/>
  <c r="J3411" i="13"/>
  <c r="J3412" i="13"/>
  <c r="J3413" i="13"/>
  <c r="J3414" i="13"/>
  <c r="J3415" i="13"/>
  <c r="J3416" i="13"/>
  <c r="K3416" i="13" s="1"/>
  <c r="J3417" i="13"/>
  <c r="J3418" i="13"/>
  <c r="J3419" i="13"/>
  <c r="J3420" i="13"/>
  <c r="J3421" i="13"/>
  <c r="J3422" i="13"/>
  <c r="J3423" i="13"/>
  <c r="J3424" i="13"/>
  <c r="J3425" i="13"/>
  <c r="J3426" i="13"/>
  <c r="J3427" i="13"/>
  <c r="J3428" i="13"/>
  <c r="K3428" i="13" s="1"/>
  <c r="J3429" i="13"/>
  <c r="J3430" i="13"/>
  <c r="J3431" i="13"/>
  <c r="J3432" i="13"/>
  <c r="J3433" i="13"/>
  <c r="J3434" i="13"/>
  <c r="J3435" i="13"/>
  <c r="J3436" i="13"/>
  <c r="J3437" i="13"/>
  <c r="J3438" i="13"/>
  <c r="J3439" i="13"/>
  <c r="J3440" i="13"/>
  <c r="K3440" i="13" s="1"/>
  <c r="J3441" i="13"/>
  <c r="J3442" i="13"/>
  <c r="J3443" i="13"/>
  <c r="J3444" i="13"/>
  <c r="J3445" i="13"/>
  <c r="J3446" i="13"/>
  <c r="J3447" i="13"/>
  <c r="J3448" i="13"/>
  <c r="J3449" i="13"/>
  <c r="J3450" i="13"/>
  <c r="J3451" i="13"/>
  <c r="J3452" i="13"/>
  <c r="K3452" i="13" s="1"/>
  <c r="J3453" i="13"/>
  <c r="J3454" i="13"/>
  <c r="J3455" i="13"/>
  <c r="J3456" i="13"/>
  <c r="J3457" i="13"/>
  <c r="J3458" i="13"/>
  <c r="J3459" i="13"/>
  <c r="J3460" i="13"/>
  <c r="J3461" i="13"/>
  <c r="J3462" i="13"/>
  <c r="J3463" i="13"/>
  <c r="J3464" i="13"/>
  <c r="K3464" i="13" s="1"/>
  <c r="J3465" i="13"/>
  <c r="J3466" i="13"/>
  <c r="J3467" i="13"/>
  <c r="J3468" i="13"/>
  <c r="J3469" i="13"/>
  <c r="J3470" i="13"/>
  <c r="J3471" i="13"/>
  <c r="J3472" i="13"/>
  <c r="J3473" i="13"/>
  <c r="J3474" i="13"/>
  <c r="J3475" i="13"/>
  <c r="J3476" i="13"/>
  <c r="K3476" i="13" s="1"/>
  <c r="J3477" i="13"/>
  <c r="J3478" i="13"/>
  <c r="J3479" i="13"/>
  <c r="J3480" i="13"/>
  <c r="J3481" i="13"/>
  <c r="J3482" i="13"/>
  <c r="J3483" i="13"/>
  <c r="J3484" i="13"/>
  <c r="J3485" i="13"/>
  <c r="J3486" i="13"/>
  <c r="J3487" i="13"/>
  <c r="J3488" i="13"/>
  <c r="J3489" i="13"/>
  <c r="J3490" i="13"/>
  <c r="J3491" i="13"/>
  <c r="J3492" i="13"/>
  <c r="J3493" i="13"/>
  <c r="J3494" i="13"/>
  <c r="J3495" i="13"/>
  <c r="J3496" i="13"/>
  <c r="J3497" i="13"/>
  <c r="J3498" i="13"/>
  <c r="J3499" i="13"/>
  <c r="J3500" i="13"/>
  <c r="J3501" i="13"/>
  <c r="J3502" i="13"/>
  <c r="J3503" i="13"/>
  <c r="J3504" i="13"/>
  <c r="J3505" i="13"/>
  <c r="J3506" i="13"/>
  <c r="J3507" i="13"/>
  <c r="J3508" i="13"/>
  <c r="J3509" i="13"/>
  <c r="J3510" i="13"/>
  <c r="J3511" i="13"/>
  <c r="J3512" i="13"/>
  <c r="J3513" i="13"/>
  <c r="J3514" i="13"/>
  <c r="J3515" i="13"/>
  <c r="J3516" i="13"/>
  <c r="J3517" i="13"/>
  <c r="J3518" i="13"/>
  <c r="J3519" i="13"/>
  <c r="J3520" i="13"/>
  <c r="J3521" i="13"/>
  <c r="J3522" i="13"/>
  <c r="J3523" i="13"/>
  <c r="J3524" i="13"/>
  <c r="J3525" i="13"/>
  <c r="J3526" i="13"/>
  <c r="J3527" i="13"/>
  <c r="J3528" i="13"/>
  <c r="J3529" i="13"/>
  <c r="J3530" i="13"/>
  <c r="J3531" i="13"/>
  <c r="J3532" i="13"/>
  <c r="J3533" i="13"/>
  <c r="J3534" i="13"/>
  <c r="J3535" i="13"/>
  <c r="J3536" i="13"/>
  <c r="K3536" i="13" s="1"/>
  <c r="J3537" i="13"/>
  <c r="J3538" i="13"/>
  <c r="J3539" i="13"/>
  <c r="J3540" i="13"/>
  <c r="J3541" i="13"/>
  <c r="J3542" i="13"/>
  <c r="J3543" i="13"/>
  <c r="J3544" i="13"/>
  <c r="J3545" i="13"/>
  <c r="J3546" i="13"/>
  <c r="J3547" i="13"/>
  <c r="J3548" i="13"/>
  <c r="J3549" i="13"/>
  <c r="J3550" i="13"/>
  <c r="J3551" i="13"/>
  <c r="J3552" i="13"/>
  <c r="J3553" i="13"/>
  <c r="J3554" i="13"/>
  <c r="J3555" i="13"/>
  <c r="J3556" i="13"/>
  <c r="J3557" i="13"/>
  <c r="J3558" i="13"/>
  <c r="J3559" i="13"/>
  <c r="J3560" i="13"/>
  <c r="J3561" i="13"/>
  <c r="J3562" i="13"/>
  <c r="J3563" i="13"/>
  <c r="J3564" i="13"/>
  <c r="J3565" i="13"/>
  <c r="J3566" i="13"/>
  <c r="J3567" i="13"/>
  <c r="J3568" i="13"/>
  <c r="J3569" i="13"/>
  <c r="J3570" i="13"/>
  <c r="J3571" i="13"/>
  <c r="J3572" i="13"/>
  <c r="K3572" i="13" s="1"/>
  <c r="J3573" i="13"/>
  <c r="J3574" i="13"/>
  <c r="J3575" i="13"/>
  <c r="J3576" i="13"/>
  <c r="J3577" i="13"/>
  <c r="J3578" i="13"/>
  <c r="J3579" i="13"/>
  <c r="J3580" i="13"/>
  <c r="J3581" i="13"/>
  <c r="J3582" i="13"/>
  <c r="J3583" i="13"/>
  <c r="J3584" i="13"/>
  <c r="K3584" i="13" s="1"/>
  <c r="J3585" i="13"/>
  <c r="J3586" i="13"/>
  <c r="J3587" i="13"/>
  <c r="J3588" i="13"/>
  <c r="J3589" i="13"/>
  <c r="J3590" i="13"/>
  <c r="J3591" i="13"/>
  <c r="J3592" i="13"/>
  <c r="J3593" i="13"/>
  <c r="J3594" i="13"/>
  <c r="J3595" i="13"/>
  <c r="J3596" i="13"/>
  <c r="K3596" i="13" s="1"/>
  <c r="J3597" i="13"/>
  <c r="J3598" i="13"/>
  <c r="J3599" i="13"/>
  <c r="J3600" i="13"/>
  <c r="J3601" i="13"/>
  <c r="J3602" i="13"/>
  <c r="J3603" i="13"/>
  <c r="J3604" i="13"/>
  <c r="J3605" i="13"/>
  <c r="J3606" i="13"/>
  <c r="J3607" i="13"/>
  <c r="J3608" i="13"/>
  <c r="K3608" i="13" s="1"/>
  <c r="J3609" i="13"/>
  <c r="J3610" i="13"/>
  <c r="J3611" i="13"/>
  <c r="J3612" i="13"/>
  <c r="J3613" i="13"/>
  <c r="J3614" i="13"/>
  <c r="J3615" i="13"/>
  <c r="J3616" i="13"/>
  <c r="J3617" i="13"/>
  <c r="J3618" i="13"/>
  <c r="J3619" i="13"/>
  <c r="J3620" i="13"/>
  <c r="K3620" i="13" s="1"/>
  <c r="J3621" i="13"/>
  <c r="J3622" i="13"/>
  <c r="J3623" i="13"/>
  <c r="J3624" i="13"/>
  <c r="J3625" i="13"/>
  <c r="J3626" i="13"/>
  <c r="J3627" i="13"/>
  <c r="J3628" i="13"/>
  <c r="J3629" i="13"/>
  <c r="J3630" i="13"/>
  <c r="J3631" i="13"/>
  <c r="J3632" i="13"/>
  <c r="J3633" i="13"/>
  <c r="J3634" i="13"/>
  <c r="J3635" i="13"/>
  <c r="J3636" i="13"/>
  <c r="J3637" i="13"/>
  <c r="J3638" i="13"/>
  <c r="J3639" i="13"/>
  <c r="J3640" i="13"/>
  <c r="J3641" i="13"/>
  <c r="J3642" i="13"/>
  <c r="J3643" i="13"/>
  <c r="J3644" i="13"/>
  <c r="J3645" i="13"/>
  <c r="J3646" i="13"/>
  <c r="J3647" i="13"/>
  <c r="J3648" i="13"/>
  <c r="J3649" i="13"/>
  <c r="J3650" i="13"/>
  <c r="J3651" i="13"/>
  <c r="J3652" i="13"/>
  <c r="J3653" i="13"/>
  <c r="J3654" i="13"/>
  <c r="J3655" i="13"/>
  <c r="J3656" i="13"/>
  <c r="J3657" i="13"/>
  <c r="J3658" i="13"/>
  <c r="J3659" i="13"/>
  <c r="J3660" i="13"/>
  <c r="J3661" i="13"/>
  <c r="J3662" i="13"/>
  <c r="J3663" i="13"/>
  <c r="J3664" i="13"/>
  <c r="J3665" i="13"/>
  <c r="J3666" i="13"/>
  <c r="J3667" i="13"/>
  <c r="J3668" i="13"/>
  <c r="J3669" i="13"/>
  <c r="J3670" i="13"/>
  <c r="J3671" i="13"/>
  <c r="J3672" i="13"/>
  <c r="J3673" i="13"/>
  <c r="J3674" i="13"/>
  <c r="J3675" i="13"/>
  <c r="J3676" i="13"/>
  <c r="J3677" i="13"/>
  <c r="J3678" i="13"/>
  <c r="J3679" i="13"/>
  <c r="J3680" i="13"/>
  <c r="J3681" i="13"/>
  <c r="J3682" i="13"/>
  <c r="J3683" i="13"/>
  <c r="J3684" i="13"/>
  <c r="J3685" i="13"/>
  <c r="J3686" i="13"/>
  <c r="J3687" i="13"/>
  <c r="J3688" i="13"/>
  <c r="J3689" i="13"/>
  <c r="J3690" i="13"/>
  <c r="J3691" i="13"/>
  <c r="J3692" i="13"/>
  <c r="K3692" i="13" s="1"/>
  <c r="J3693" i="13"/>
  <c r="J3694" i="13"/>
  <c r="J3695" i="13"/>
  <c r="J3696" i="13"/>
  <c r="J3697" i="13"/>
  <c r="J3698" i="13"/>
  <c r="J3699" i="13"/>
  <c r="J3700" i="13"/>
  <c r="J3701" i="13"/>
  <c r="J3702" i="13"/>
  <c r="J3703" i="13"/>
  <c r="J3704" i="13"/>
  <c r="K3704" i="13" s="1"/>
  <c r="J3705" i="13"/>
  <c r="J3706" i="13"/>
  <c r="J3707" i="13"/>
  <c r="J3708" i="13"/>
  <c r="J3709" i="13"/>
  <c r="J3710" i="13"/>
  <c r="J3711" i="13"/>
  <c r="J3712" i="13"/>
  <c r="J3713" i="13"/>
  <c r="J3714" i="13"/>
  <c r="J3715" i="13"/>
  <c r="J3716" i="13"/>
  <c r="J3717" i="13"/>
  <c r="J3718" i="13"/>
  <c r="J3719" i="13"/>
  <c r="J3720" i="13"/>
  <c r="J3721" i="13"/>
  <c r="J3722" i="13"/>
  <c r="J3723" i="13"/>
  <c r="J3724" i="13"/>
  <c r="J3725" i="13"/>
  <c r="J3726" i="13"/>
  <c r="J3727" i="13"/>
  <c r="J3728" i="13"/>
  <c r="K3728" i="13" s="1"/>
  <c r="J3729" i="13"/>
  <c r="J3730" i="13"/>
  <c r="J3731" i="13"/>
  <c r="J3732" i="13"/>
  <c r="J3733" i="13"/>
  <c r="J3734" i="13"/>
  <c r="J3735" i="13"/>
  <c r="J3736" i="13"/>
  <c r="J3737" i="13"/>
  <c r="J3738" i="13"/>
  <c r="J3739" i="13"/>
  <c r="J3740" i="13"/>
  <c r="K3740" i="13" s="1"/>
  <c r="J3741" i="13"/>
  <c r="J3742" i="13"/>
  <c r="J3743" i="13"/>
  <c r="J3744" i="13"/>
  <c r="J3745" i="13"/>
  <c r="J3746" i="13"/>
  <c r="J3747" i="13"/>
  <c r="J3748" i="13"/>
  <c r="J3749" i="13"/>
  <c r="J3750" i="13"/>
  <c r="J3751" i="13"/>
  <c r="J3752" i="13"/>
  <c r="K3752" i="13" s="1"/>
  <c r="J3753" i="13"/>
  <c r="J3754" i="13"/>
  <c r="J3755" i="13"/>
  <c r="J3756" i="13"/>
  <c r="J3757" i="13"/>
  <c r="J3758" i="13"/>
  <c r="J3759" i="13"/>
  <c r="J3760" i="13"/>
  <c r="J3761" i="13"/>
  <c r="J3762" i="13"/>
  <c r="J3763" i="13"/>
  <c r="J3764" i="13"/>
  <c r="K3764" i="13" s="1"/>
  <c r="J3765" i="13"/>
  <c r="J3766" i="13"/>
  <c r="J3767" i="13"/>
  <c r="J3768" i="13"/>
  <c r="J3769" i="13"/>
  <c r="J3770" i="13"/>
  <c r="J3771" i="13"/>
  <c r="J3772" i="13"/>
  <c r="J3773" i="13"/>
  <c r="J3774" i="13"/>
  <c r="J3775" i="13"/>
  <c r="J3776" i="13"/>
  <c r="J3777" i="13"/>
  <c r="J3778" i="13"/>
  <c r="J3779" i="13"/>
  <c r="J3780" i="13"/>
  <c r="J3781" i="13"/>
  <c r="J3782" i="13"/>
  <c r="J3783" i="13"/>
  <c r="J3784" i="13"/>
  <c r="J3785" i="13"/>
  <c r="J3786" i="13"/>
  <c r="J3787" i="13"/>
  <c r="J3788" i="13"/>
  <c r="J3789" i="13"/>
  <c r="J3790" i="13"/>
  <c r="J3791" i="13"/>
  <c r="J3792" i="13"/>
  <c r="J3793" i="13"/>
  <c r="J3794" i="13"/>
  <c r="J3795" i="13"/>
  <c r="J3796" i="13"/>
  <c r="J3797" i="13"/>
  <c r="J3798" i="13"/>
  <c r="J3799" i="13"/>
  <c r="J3800" i="13"/>
  <c r="J3801" i="13"/>
  <c r="J3802" i="13"/>
  <c r="J3803" i="13"/>
  <c r="J3804" i="13"/>
  <c r="J3805" i="13"/>
  <c r="J3806" i="13"/>
  <c r="J3807" i="13"/>
  <c r="J3808" i="13"/>
  <c r="J3809" i="13"/>
  <c r="J3810" i="13"/>
  <c r="J3811" i="13"/>
  <c r="J3812" i="13"/>
  <c r="J3813" i="13"/>
  <c r="J3814" i="13"/>
  <c r="J3815" i="13"/>
  <c r="J3816" i="13"/>
  <c r="J3817" i="13"/>
  <c r="J3818" i="13"/>
  <c r="J3819" i="13"/>
  <c r="J3820" i="13"/>
  <c r="J3821" i="13"/>
  <c r="J3822" i="13"/>
  <c r="J3823" i="13"/>
  <c r="J3824" i="13"/>
  <c r="J3825" i="13"/>
  <c r="J3826" i="13"/>
  <c r="J3827" i="13"/>
  <c r="J3828" i="13"/>
  <c r="J3829" i="13"/>
  <c r="J3830" i="13"/>
  <c r="J3831" i="13"/>
  <c r="J3832" i="13"/>
  <c r="J3833" i="13"/>
  <c r="J3834" i="13"/>
  <c r="J3835" i="13"/>
  <c r="J3836" i="13"/>
  <c r="J3837" i="13"/>
  <c r="J3838" i="13"/>
  <c r="J3839" i="13"/>
  <c r="J3840" i="13"/>
  <c r="J3841" i="13"/>
  <c r="J3842" i="13"/>
  <c r="J3843" i="13"/>
  <c r="J3844" i="13"/>
  <c r="J3845" i="13"/>
  <c r="J3846" i="13"/>
  <c r="J3847" i="13"/>
  <c r="J3848" i="13"/>
  <c r="K3848" i="13" s="1"/>
  <c r="J3849" i="13"/>
  <c r="J3850" i="13"/>
  <c r="J3851" i="13"/>
  <c r="J3852" i="13"/>
  <c r="J3853" i="13"/>
  <c r="J3854" i="13"/>
  <c r="J3855" i="13"/>
  <c r="J3856" i="13"/>
  <c r="J3857" i="13"/>
  <c r="J3858" i="13"/>
  <c r="J3859" i="13"/>
  <c r="J3860" i="13"/>
  <c r="K3860" i="13" s="1"/>
  <c r="J3861" i="13"/>
  <c r="J3862" i="13"/>
  <c r="J3863" i="13"/>
  <c r="J3864" i="13"/>
  <c r="J3865" i="13"/>
  <c r="J3866" i="13"/>
  <c r="J3867" i="13"/>
  <c r="J3868" i="13"/>
  <c r="J3869" i="13"/>
  <c r="J3870" i="13"/>
  <c r="J3871" i="13"/>
  <c r="J3872" i="13"/>
  <c r="K3872" i="13" s="1"/>
  <c r="J3873" i="13"/>
  <c r="J3874" i="13"/>
  <c r="J3875" i="13"/>
  <c r="J3876" i="13"/>
  <c r="J3877" i="13"/>
  <c r="J3878" i="13"/>
  <c r="J3879" i="13"/>
  <c r="J3880" i="13"/>
  <c r="J3881" i="13"/>
  <c r="J3882" i="13"/>
  <c r="J3883" i="13"/>
  <c r="J3884" i="13"/>
  <c r="K3884" i="13" s="1"/>
  <c r="J3885" i="13"/>
  <c r="J3886" i="13"/>
  <c r="J3887" i="13"/>
  <c r="J3888" i="13"/>
  <c r="J3889" i="13"/>
  <c r="J3890" i="13"/>
  <c r="J3891" i="13"/>
  <c r="J3892" i="13"/>
  <c r="J3893" i="13"/>
  <c r="J3894" i="13"/>
  <c r="J3895" i="13"/>
  <c r="J3896" i="13"/>
  <c r="K3896" i="13" s="1"/>
  <c r="J3897" i="13"/>
  <c r="J3898" i="13"/>
  <c r="J3899" i="13"/>
  <c r="J3900" i="13"/>
  <c r="J3901" i="13"/>
  <c r="J3902" i="13"/>
  <c r="J3903" i="13"/>
  <c r="J3904" i="13"/>
  <c r="J3905" i="13"/>
  <c r="J3906" i="13"/>
  <c r="J3907" i="13"/>
  <c r="J3908" i="13"/>
  <c r="K3908" i="13" s="1"/>
  <c r="J3909" i="13"/>
  <c r="J3910" i="13"/>
  <c r="J3911" i="13"/>
  <c r="J3912" i="13"/>
  <c r="J3913" i="13"/>
  <c r="J3914" i="13"/>
  <c r="J3915" i="13"/>
  <c r="J3916" i="13"/>
  <c r="J3917" i="13"/>
  <c r="J3918" i="13"/>
  <c r="J3919" i="13"/>
  <c r="J3920" i="13"/>
  <c r="J3921" i="13"/>
  <c r="J3922" i="13"/>
  <c r="J3923" i="13"/>
  <c r="J3924" i="13"/>
  <c r="J3925" i="13"/>
  <c r="J3926" i="13"/>
  <c r="J3927" i="13"/>
  <c r="J3928" i="13"/>
  <c r="J3929" i="13"/>
  <c r="J3930" i="13"/>
  <c r="J3931" i="13"/>
  <c r="J3932" i="13"/>
  <c r="J3933" i="13"/>
  <c r="J3934" i="13"/>
  <c r="J3935" i="13"/>
  <c r="J3936" i="13"/>
  <c r="J3937" i="13"/>
  <c r="J3938" i="13"/>
  <c r="J3939" i="13"/>
  <c r="J3940" i="13"/>
  <c r="J3941" i="13"/>
  <c r="J3942" i="13"/>
  <c r="J3943" i="13"/>
  <c r="J3944" i="13"/>
  <c r="J3945" i="13"/>
  <c r="J3946" i="13"/>
  <c r="J3947" i="13"/>
  <c r="J3948" i="13"/>
  <c r="J3949" i="13"/>
  <c r="J3950" i="13"/>
  <c r="J3951" i="13"/>
  <c r="J3952" i="13"/>
  <c r="J3953" i="13"/>
  <c r="J3954" i="13"/>
  <c r="J3955" i="13"/>
  <c r="J3956" i="13"/>
  <c r="J3957" i="13"/>
  <c r="J3958" i="13"/>
  <c r="J3959" i="13"/>
  <c r="J3960" i="13"/>
  <c r="J3961" i="13"/>
  <c r="J3962" i="13"/>
  <c r="J3963" i="13"/>
  <c r="J3964" i="13"/>
  <c r="J3965" i="13"/>
  <c r="J3966" i="13"/>
  <c r="J3967" i="13"/>
  <c r="J3968" i="13"/>
  <c r="J3969" i="13"/>
  <c r="J3970" i="13"/>
  <c r="J3971" i="13"/>
  <c r="J3972" i="13"/>
  <c r="J3973" i="13"/>
  <c r="J3974" i="13"/>
  <c r="J3975" i="13"/>
  <c r="J3976" i="13"/>
  <c r="J3977" i="13"/>
  <c r="J3978" i="13"/>
  <c r="J3979" i="13"/>
  <c r="J3980" i="13"/>
  <c r="J3981" i="13"/>
  <c r="J3982" i="13"/>
  <c r="J3983" i="13"/>
  <c r="J3984" i="13"/>
  <c r="J3985" i="13"/>
  <c r="J3986" i="13"/>
  <c r="J3987" i="13"/>
  <c r="J3988" i="13"/>
  <c r="J3989" i="13"/>
  <c r="J3990" i="13"/>
  <c r="J3991" i="13"/>
  <c r="J3992" i="13"/>
  <c r="K3992" i="13" s="1"/>
  <c r="J3993" i="13"/>
  <c r="J3994" i="13"/>
  <c r="J3995" i="13"/>
  <c r="J3996" i="13"/>
  <c r="J3997" i="13"/>
  <c r="J3998" i="13"/>
  <c r="J3999" i="13"/>
  <c r="J4000" i="13"/>
  <c r="J4001" i="13"/>
  <c r="J2" i="13"/>
  <c r="H79" i="6" l="1"/>
  <c r="I79" i="6"/>
  <c r="J79" i="6"/>
  <c r="K79" i="6"/>
  <c r="H102" i="6"/>
  <c r="I102" i="6"/>
  <c r="J102" i="6"/>
  <c r="K102" i="6"/>
  <c r="J59" i="6"/>
  <c r="I59" i="6"/>
  <c r="H59" i="6"/>
  <c r="M3890" i="13"/>
  <c r="L3890" i="13"/>
  <c r="K3890" i="13"/>
  <c r="N3890" i="13" s="1"/>
  <c r="M3722" i="13"/>
  <c r="L3722" i="13"/>
  <c r="K3722" i="13"/>
  <c r="N3722" i="13" s="1"/>
  <c r="M3530" i="13"/>
  <c r="L3530" i="13"/>
  <c r="K3530" i="13"/>
  <c r="N3530" i="13" s="1"/>
  <c r="M3350" i="13"/>
  <c r="L3350" i="13"/>
  <c r="K3350" i="13"/>
  <c r="M3218" i="13"/>
  <c r="L3218" i="13"/>
  <c r="K3218" i="13"/>
  <c r="N3218" i="13" s="1"/>
  <c r="M3086" i="13"/>
  <c r="L3086" i="13"/>
  <c r="K3086" i="13"/>
  <c r="N3086" i="13" s="1"/>
  <c r="M2918" i="13"/>
  <c r="L2918" i="13"/>
  <c r="K2918" i="13"/>
  <c r="N2918" i="13" s="1"/>
  <c r="M2738" i="13"/>
  <c r="L2738" i="13"/>
  <c r="K2738" i="13"/>
  <c r="M2594" i="13"/>
  <c r="L2594" i="13"/>
  <c r="K2594" i="13"/>
  <c r="N2594" i="13" s="1"/>
  <c r="M2462" i="13"/>
  <c r="L2462" i="13"/>
  <c r="K2462" i="13"/>
  <c r="N2462" i="13" s="1"/>
  <c r="M2246" i="13"/>
  <c r="L2246" i="13"/>
  <c r="K2246" i="13"/>
  <c r="N2246" i="13" s="1"/>
  <c r="M1646" i="13"/>
  <c r="L1646" i="13"/>
  <c r="K1646" i="13"/>
  <c r="M3938" i="13"/>
  <c r="L3938" i="13"/>
  <c r="K3938" i="13"/>
  <c r="N3938" i="13" s="1"/>
  <c r="M3806" i="13"/>
  <c r="L3806" i="13"/>
  <c r="K3806" i="13"/>
  <c r="M3650" i="13"/>
  <c r="L3650" i="13"/>
  <c r="K3650" i="13"/>
  <c r="N3650" i="13" s="1"/>
  <c r="M3506" i="13"/>
  <c r="L3506" i="13"/>
  <c r="K3506" i="13"/>
  <c r="N3506" i="13" s="1"/>
  <c r="M3386" i="13"/>
  <c r="L3386" i="13"/>
  <c r="K3386" i="13"/>
  <c r="N3386" i="13" s="1"/>
  <c r="M3290" i="13"/>
  <c r="L3290" i="13"/>
  <c r="K3290" i="13"/>
  <c r="M3134" i="13"/>
  <c r="L3134" i="13"/>
  <c r="K3134" i="13"/>
  <c r="N3134" i="13" s="1"/>
  <c r="M2990" i="13"/>
  <c r="L2990" i="13"/>
  <c r="K2990" i="13"/>
  <c r="N2990" i="13" s="1"/>
  <c r="M2858" i="13"/>
  <c r="L2858" i="13"/>
  <c r="K2858" i="13"/>
  <c r="N2858" i="13" s="1"/>
  <c r="M2762" i="13"/>
  <c r="L2762" i="13"/>
  <c r="K2762" i="13"/>
  <c r="M2630" i="13"/>
  <c r="L2630" i="13"/>
  <c r="K2630" i="13"/>
  <c r="N2630" i="13" s="1"/>
  <c r="M2510" i="13"/>
  <c r="L2510" i="13"/>
  <c r="K2510" i="13"/>
  <c r="N2510" i="13" s="1"/>
  <c r="M2366" i="13"/>
  <c r="L2366" i="13"/>
  <c r="K2366" i="13"/>
  <c r="N2366" i="13" s="1"/>
  <c r="M2186" i="13"/>
  <c r="L2186" i="13"/>
  <c r="K2186" i="13"/>
  <c r="M1598" i="13"/>
  <c r="L1598" i="13"/>
  <c r="K1598" i="13"/>
  <c r="N1598" i="13" s="1"/>
  <c r="M3998" i="13"/>
  <c r="L3998" i="13"/>
  <c r="K3998" i="13"/>
  <c r="M3842" i="13"/>
  <c r="L3842" i="13"/>
  <c r="K3842" i="13"/>
  <c r="M3686" i="13"/>
  <c r="L3686" i="13"/>
  <c r="K3686" i="13"/>
  <c r="M3554" i="13"/>
  <c r="L3554" i="13"/>
  <c r="K3554" i="13"/>
  <c r="M3470" i="13"/>
  <c r="L3470" i="13"/>
  <c r="K3470" i="13"/>
  <c r="M3338" i="13"/>
  <c r="L3338" i="13"/>
  <c r="K3338" i="13"/>
  <c r="M3242" i="13"/>
  <c r="L3242" i="13"/>
  <c r="K3242" i="13"/>
  <c r="M3158" i="13"/>
  <c r="L3158" i="13"/>
  <c r="K3158" i="13"/>
  <c r="M3026" i="13"/>
  <c r="L3026" i="13"/>
  <c r="K3026" i="13"/>
  <c r="M2930" i="13"/>
  <c r="L2930" i="13"/>
  <c r="K2930" i="13"/>
  <c r="M2834" i="13"/>
  <c r="L2834" i="13"/>
  <c r="K2834" i="13"/>
  <c r="M2690" i="13"/>
  <c r="L2690" i="13"/>
  <c r="K2690" i="13"/>
  <c r="M2546" i="13"/>
  <c r="L2546" i="13"/>
  <c r="K2546" i="13"/>
  <c r="M2402" i="13"/>
  <c r="L2402" i="13"/>
  <c r="K2402" i="13"/>
  <c r="M2210" i="13"/>
  <c r="L2210" i="13"/>
  <c r="K2210" i="13"/>
  <c r="M1610" i="13"/>
  <c r="L1610" i="13"/>
  <c r="K1610" i="13"/>
  <c r="M3878" i="13"/>
  <c r="L3878" i="13"/>
  <c r="K3878" i="13"/>
  <c r="M3734" i="13"/>
  <c r="L3734" i="13"/>
  <c r="K3734" i="13"/>
  <c r="M3626" i="13"/>
  <c r="L3626" i="13"/>
  <c r="K3626" i="13"/>
  <c r="M3458" i="13"/>
  <c r="L3458" i="13"/>
  <c r="K3458" i="13"/>
  <c r="M3314" i="13"/>
  <c r="L3314" i="13"/>
  <c r="K3314" i="13"/>
  <c r="M3146" i="13"/>
  <c r="L3146" i="13"/>
  <c r="K3146" i="13"/>
  <c r="M2966" i="13"/>
  <c r="L2966" i="13"/>
  <c r="K2966" i="13"/>
  <c r="M2798" i="13"/>
  <c r="L2798" i="13"/>
  <c r="K2798" i="13"/>
  <c r="M2642" i="13"/>
  <c r="L2642" i="13"/>
  <c r="K2642" i="13"/>
  <c r="M2438" i="13"/>
  <c r="L2438" i="13"/>
  <c r="K2438" i="13"/>
  <c r="M2174" i="13"/>
  <c r="L2174" i="13"/>
  <c r="K2174" i="13"/>
  <c r="M1514" i="13"/>
  <c r="L1514" i="13"/>
  <c r="K1514" i="13"/>
  <c r="M3818" i="13"/>
  <c r="L3818" i="13"/>
  <c r="K3818" i="13"/>
  <c r="M3662" i="13"/>
  <c r="L3662" i="13"/>
  <c r="K3662" i="13"/>
  <c r="M3518" i="13"/>
  <c r="L3518" i="13"/>
  <c r="K3518" i="13"/>
  <c r="M3362" i="13"/>
  <c r="L3362" i="13"/>
  <c r="K3362" i="13"/>
  <c r="M3230" i="13"/>
  <c r="L3230" i="13"/>
  <c r="K3230" i="13"/>
  <c r="M3074" i="13"/>
  <c r="L3074" i="13"/>
  <c r="K3074" i="13"/>
  <c r="M2942" i="13"/>
  <c r="L2942" i="13"/>
  <c r="K2942" i="13"/>
  <c r="M2810" i="13"/>
  <c r="L2810" i="13"/>
  <c r="K2810" i="13"/>
  <c r="M2666" i="13"/>
  <c r="L2666" i="13"/>
  <c r="K2666" i="13"/>
  <c r="M2522" i="13"/>
  <c r="L2522" i="13"/>
  <c r="K2522" i="13"/>
  <c r="M2390" i="13"/>
  <c r="L2390" i="13"/>
  <c r="K2390" i="13"/>
  <c r="M2294" i="13"/>
  <c r="L2294" i="13"/>
  <c r="K2294" i="13"/>
  <c r="M2198" i="13"/>
  <c r="L2198" i="13"/>
  <c r="K2198" i="13"/>
  <c r="M2066" i="13"/>
  <c r="L2066" i="13"/>
  <c r="K2066" i="13"/>
  <c r="M1994" i="13"/>
  <c r="L1994" i="13"/>
  <c r="K1994" i="13"/>
  <c r="M1922" i="13"/>
  <c r="L1922" i="13"/>
  <c r="K1922" i="13"/>
  <c r="M1850" i="13"/>
  <c r="L1850" i="13"/>
  <c r="K1850" i="13"/>
  <c r="M1790" i="13"/>
  <c r="L1790" i="13"/>
  <c r="K1790" i="13"/>
  <c r="M1718" i="13"/>
  <c r="L1718" i="13"/>
  <c r="K1718" i="13"/>
  <c r="M1634" i="13"/>
  <c r="L1634" i="13"/>
  <c r="K1634" i="13"/>
  <c r="M1526" i="13"/>
  <c r="L1526" i="13"/>
  <c r="K1526" i="13"/>
  <c r="M1454" i="13"/>
  <c r="L1454" i="13"/>
  <c r="K1454" i="13"/>
  <c r="M1406" i="13"/>
  <c r="L1406" i="13"/>
  <c r="K1406" i="13"/>
  <c r="M1346" i="13"/>
  <c r="L1346" i="13"/>
  <c r="K1346" i="13"/>
  <c r="M1298" i="13"/>
  <c r="L1298" i="13"/>
  <c r="K1298" i="13"/>
  <c r="M1262" i="13"/>
  <c r="L1262" i="13"/>
  <c r="K1262" i="13"/>
  <c r="M1226" i="13"/>
  <c r="L1226" i="13"/>
  <c r="K1226" i="13"/>
  <c r="N1226" i="13" s="1"/>
  <c r="M1190" i="13"/>
  <c r="L1190" i="13"/>
  <c r="K1190" i="13"/>
  <c r="M1166" i="13"/>
  <c r="L1166" i="13"/>
  <c r="K1166" i="13"/>
  <c r="M1130" i="13"/>
  <c r="L1130" i="13"/>
  <c r="K1130" i="13"/>
  <c r="M1106" i="13"/>
  <c r="L1106" i="13"/>
  <c r="K1106" i="13"/>
  <c r="N1106" i="13" s="1"/>
  <c r="M1082" i="13"/>
  <c r="L1082" i="13"/>
  <c r="K1082" i="13"/>
  <c r="M1058" i="13"/>
  <c r="L1058" i="13"/>
  <c r="K1058" i="13"/>
  <c r="M1022" i="13"/>
  <c r="L1022" i="13"/>
  <c r="K1022" i="13"/>
  <c r="M974" i="13"/>
  <c r="L974" i="13"/>
  <c r="K974" i="13"/>
  <c r="N974" i="13" s="1"/>
  <c r="M962" i="13"/>
  <c r="L962" i="13"/>
  <c r="K962" i="13"/>
  <c r="M938" i="13"/>
  <c r="L938" i="13"/>
  <c r="K938" i="13"/>
  <c r="M914" i="13"/>
  <c r="L914" i="13"/>
  <c r="K914" i="13"/>
  <c r="M902" i="13"/>
  <c r="L902" i="13"/>
  <c r="K902" i="13"/>
  <c r="N902" i="13" s="1"/>
  <c r="M890" i="13"/>
  <c r="L890" i="13"/>
  <c r="K890" i="13"/>
  <c r="M878" i="13"/>
  <c r="L878" i="13"/>
  <c r="K878" i="13"/>
  <c r="M866" i="13"/>
  <c r="L866" i="13"/>
  <c r="K866" i="13"/>
  <c r="M854" i="13"/>
  <c r="L854" i="13"/>
  <c r="K854" i="13"/>
  <c r="N854" i="13" s="1"/>
  <c r="M842" i="13"/>
  <c r="L842" i="13"/>
  <c r="K842" i="13"/>
  <c r="M830" i="13"/>
  <c r="L830" i="13"/>
  <c r="K830" i="13"/>
  <c r="M758" i="13"/>
  <c r="L758" i="13"/>
  <c r="K758" i="13"/>
  <c r="M3986" i="13"/>
  <c r="L3986" i="13"/>
  <c r="K3986" i="13"/>
  <c r="N3986" i="13" s="1"/>
  <c r="M3770" i="13"/>
  <c r="L3770" i="13"/>
  <c r="K3770" i="13"/>
  <c r="M3542" i="13"/>
  <c r="L3542" i="13"/>
  <c r="K3542" i="13"/>
  <c r="M3374" i="13"/>
  <c r="L3374" i="13"/>
  <c r="K3374" i="13"/>
  <c r="M3206" i="13"/>
  <c r="L3206" i="13"/>
  <c r="K3206" i="13"/>
  <c r="N3206" i="13" s="1"/>
  <c r="M3050" i="13"/>
  <c r="L3050" i="13"/>
  <c r="K3050" i="13"/>
  <c r="M2870" i="13"/>
  <c r="L2870" i="13"/>
  <c r="K2870" i="13"/>
  <c r="N2870" i="13" s="1"/>
  <c r="M2714" i="13"/>
  <c r="L2714" i="13"/>
  <c r="K2714" i="13"/>
  <c r="M2570" i="13"/>
  <c r="L2570" i="13"/>
  <c r="K2570" i="13"/>
  <c r="N2570" i="13" s="1"/>
  <c r="M2450" i="13"/>
  <c r="L2450" i="13"/>
  <c r="K2450" i="13"/>
  <c r="M2318" i="13"/>
  <c r="L2318" i="13"/>
  <c r="K2318" i="13"/>
  <c r="N2318" i="13" s="1"/>
  <c r="M2234" i="13"/>
  <c r="L2234" i="13"/>
  <c r="K2234" i="13"/>
  <c r="M2102" i="13"/>
  <c r="L2102" i="13"/>
  <c r="K2102" i="13"/>
  <c r="N2102" i="13" s="1"/>
  <c r="M2042" i="13"/>
  <c r="L2042" i="13"/>
  <c r="K2042" i="13"/>
  <c r="M1982" i="13"/>
  <c r="L1982" i="13"/>
  <c r="K1982" i="13"/>
  <c r="N1982" i="13" s="1"/>
  <c r="M1898" i="13"/>
  <c r="L1898" i="13"/>
  <c r="K1898" i="13"/>
  <c r="M1814" i="13"/>
  <c r="L1814" i="13"/>
  <c r="K1814" i="13"/>
  <c r="N1814" i="13" s="1"/>
  <c r="M1742" i="13"/>
  <c r="L1742" i="13"/>
  <c r="K1742" i="13"/>
  <c r="M1670" i="13"/>
  <c r="L1670" i="13"/>
  <c r="K1670" i="13"/>
  <c r="N1670" i="13" s="1"/>
  <c r="M1562" i="13"/>
  <c r="L1562" i="13"/>
  <c r="K1562" i="13"/>
  <c r="M1466" i="13"/>
  <c r="L1466" i="13"/>
  <c r="K1466" i="13"/>
  <c r="N1466" i="13" s="1"/>
  <c r="M1394" i="13"/>
  <c r="L1394" i="13"/>
  <c r="K1394" i="13"/>
  <c r="M1370" i="13"/>
  <c r="L1370" i="13"/>
  <c r="K1370" i="13"/>
  <c r="N1370" i="13" s="1"/>
  <c r="M1310" i="13"/>
  <c r="L1310" i="13"/>
  <c r="K1310" i="13"/>
  <c r="M1274" i="13"/>
  <c r="L1274" i="13"/>
  <c r="K1274" i="13"/>
  <c r="N1274" i="13" s="1"/>
  <c r="M1238" i="13"/>
  <c r="L1238" i="13"/>
  <c r="K1238" i="13"/>
  <c r="M1202" i="13"/>
  <c r="L1202" i="13"/>
  <c r="K1202" i="13"/>
  <c r="N1202" i="13" s="1"/>
  <c r="M1142" i="13"/>
  <c r="L1142" i="13"/>
  <c r="K1142" i="13"/>
  <c r="M950" i="13"/>
  <c r="L950" i="13"/>
  <c r="K950" i="13"/>
  <c r="N950" i="13" s="1"/>
  <c r="M3926" i="13"/>
  <c r="L3926" i="13"/>
  <c r="K3926" i="13"/>
  <c r="M3794" i="13"/>
  <c r="L3794" i="13"/>
  <c r="K3794" i="13"/>
  <c r="N3794" i="13" s="1"/>
  <c r="M3590" i="13"/>
  <c r="L3590" i="13"/>
  <c r="K3590" i="13"/>
  <c r="M3398" i="13"/>
  <c r="L3398" i="13"/>
  <c r="K3398" i="13"/>
  <c r="N3398" i="13" s="1"/>
  <c r="M3182" i="13"/>
  <c r="L3182" i="13"/>
  <c r="K3182" i="13"/>
  <c r="M3038" i="13"/>
  <c r="L3038" i="13"/>
  <c r="K3038" i="13"/>
  <c r="N3038" i="13" s="1"/>
  <c r="M2882" i="13"/>
  <c r="L2882" i="13"/>
  <c r="K2882" i="13"/>
  <c r="M2726" i="13"/>
  <c r="L2726" i="13"/>
  <c r="K2726" i="13"/>
  <c r="N2726" i="13" s="1"/>
  <c r="M2606" i="13"/>
  <c r="L2606" i="13"/>
  <c r="K2606" i="13"/>
  <c r="M2474" i="13"/>
  <c r="L2474" i="13"/>
  <c r="K2474" i="13"/>
  <c r="N2474" i="13" s="1"/>
  <c r="M2330" i="13"/>
  <c r="L2330" i="13"/>
  <c r="K2330" i="13"/>
  <c r="M2258" i="13"/>
  <c r="L2258" i="13"/>
  <c r="K2258" i="13"/>
  <c r="N2258" i="13" s="1"/>
  <c r="M2138" i="13"/>
  <c r="L2138" i="13"/>
  <c r="K2138" i="13"/>
  <c r="M2078" i="13"/>
  <c r="L2078" i="13"/>
  <c r="K2078" i="13"/>
  <c r="N2078" i="13" s="1"/>
  <c r="M2006" i="13"/>
  <c r="L2006" i="13"/>
  <c r="K2006" i="13"/>
  <c r="M1934" i="13"/>
  <c r="L1934" i="13"/>
  <c r="K1934" i="13"/>
  <c r="N1934" i="13" s="1"/>
  <c r="M1886" i="13"/>
  <c r="L1886" i="13"/>
  <c r="K1886" i="13"/>
  <c r="M1826" i="13"/>
  <c r="L1826" i="13"/>
  <c r="K1826" i="13"/>
  <c r="N1826" i="13" s="1"/>
  <c r="M1766" i="13"/>
  <c r="L1766" i="13"/>
  <c r="K1766" i="13"/>
  <c r="M1694" i="13"/>
  <c r="L1694" i="13"/>
  <c r="K1694" i="13"/>
  <c r="N1694" i="13" s="1"/>
  <c r="M1586" i="13"/>
  <c r="L1586" i="13"/>
  <c r="K1586" i="13"/>
  <c r="M1490" i="13"/>
  <c r="L1490" i="13"/>
  <c r="K1490" i="13"/>
  <c r="N1490" i="13" s="1"/>
  <c r="M1430" i="13"/>
  <c r="L1430" i="13"/>
  <c r="K1430" i="13"/>
  <c r="M1382" i="13"/>
  <c r="L1382" i="13"/>
  <c r="K1382" i="13"/>
  <c r="N1382" i="13" s="1"/>
  <c r="M1322" i="13"/>
  <c r="L1322" i="13"/>
  <c r="K1322" i="13"/>
  <c r="M1286" i="13"/>
  <c r="L1286" i="13"/>
  <c r="K1286" i="13"/>
  <c r="N1286" i="13" s="1"/>
  <c r="M1250" i="13"/>
  <c r="L1250" i="13"/>
  <c r="K1250" i="13"/>
  <c r="M1214" i="13"/>
  <c r="L1214" i="13"/>
  <c r="K1214" i="13"/>
  <c r="N1214" i="13" s="1"/>
  <c r="M1178" i="13"/>
  <c r="L1178" i="13"/>
  <c r="K1178" i="13"/>
  <c r="M1154" i="13"/>
  <c r="L1154" i="13"/>
  <c r="K1154" i="13"/>
  <c r="N1154" i="13" s="1"/>
  <c r="M1118" i="13"/>
  <c r="L1118" i="13"/>
  <c r="K1118" i="13"/>
  <c r="M1094" i="13"/>
  <c r="L1094" i="13"/>
  <c r="K1094" i="13"/>
  <c r="N1094" i="13" s="1"/>
  <c r="M1070" i="13"/>
  <c r="L1070" i="13"/>
  <c r="K1070" i="13"/>
  <c r="M1034" i="13"/>
  <c r="L1034" i="13"/>
  <c r="K1034" i="13"/>
  <c r="N1034" i="13" s="1"/>
  <c r="M998" i="13"/>
  <c r="L998" i="13"/>
  <c r="K998" i="13"/>
  <c r="M926" i="13"/>
  <c r="L926" i="13"/>
  <c r="K926" i="13"/>
  <c r="N926" i="13" s="1"/>
  <c r="M3854" i="13"/>
  <c r="L3854" i="13"/>
  <c r="K3854" i="13"/>
  <c r="N3854" i="13" s="1"/>
  <c r="M3698" i="13"/>
  <c r="L3698" i="13"/>
  <c r="K3698" i="13"/>
  <c r="M3566" i="13"/>
  <c r="L3566" i="13"/>
  <c r="K3566" i="13"/>
  <c r="N3566" i="13" s="1"/>
  <c r="M3434" i="13"/>
  <c r="L3434" i="13"/>
  <c r="K3434" i="13"/>
  <c r="M3266" i="13"/>
  <c r="L3266" i="13"/>
  <c r="K3266" i="13"/>
  <c r="N3266" i="13" s="1"/>
  <c r="M3122" i="13"/>
  <c r="L3122" i="13"/>
  <c r="K3122" i="13"/>
  <c r="M3002" i="13"/>
  <c r="L3002" i="13"/>
  <c r="K3002" i="13"/>
  <c r="N3002" i="13" s="1"/>
  <c r="M2894" i="13"/>
  <c r="L2894" i="13"/>
  <c r="K2894" i="13"/>
  <c r="M2774" i="13"/>
  <c r="L2774" i="13"/>
  <c r="K2774" i="13"/>
  <c r="N2774" i="13" s="1"/>
  <c r="M2654" i="13"/>
  <c r="L2654" i="13"/>
  <c r="K2654" i="13"/>
  <c r="M2486" i="13"/>
  <c r="L2486" i="13"/>
  <c r="K2486" i="13"/>
  <c r="N2486" i="13" s="1"/>
  <c r="M2354" i="13"/>
  <c r="L2354" i="13"/>
  <c r="K2354" i="13"/>
  <c r="M2270" i="13"/>
  <c r="L2270" i="13"/>
  <c r="K2270" i="13"/>
  <c r="N2270" i="13" s="1"/>
  <c r="M2126" i="13"/>
  <c r="L2126" i="13"/>
  <c r="K2126" i="13"/>
  <c r="M2030" i="13"/>
  <c r="L2030" i="13"/>
  <c r="K2030" i="13"/>
  <c r="N2030" i="13" s="1"/>
  <c r="M1958" i="13"/>
  <c r="L1958" i="13"/>
  <c r="K1958" i="13"/>
  <c r="N1958" i="13" s="1"/>
  <c r="M1874" i="13"/>
  <c r="L1874" i="13"/>
  <c r="K1874" i="13"/>
  <c r="N1874" i="13" s="1"/>
  <c r="M1802" i="13"/>
  <c r="L1802" i="13"/>
  <c r="K1802" i="13"/>
  <c r="M1730" i="13"/>
  <c r="L1730" i="13"/>
  <c r="K1730" i="13"/>
  <c r="N1730" i="13" s="1"/>
  <c r="M1658" i="13"/>
  <c r="L1658" i="13"/>
  <c r="K1658" i="13"/>
  <c r="N1658" i="13" s="1"/>
  <c r="M1550" i="13"/>
  <c r="L1550" i="13"/>
  <c r="K1550" i="13"/>
  <c r="N1550" i="13" s="1"/>
  <c r="M1442" i="13"/>
  <c r="L1442" i="13"/>
  <c r="K1442" i="13"/>
  <c r="M1358" i="13"/>
  <c r="L1358" i="13"/>
  <c r="K1358" i="13"/>
  <c r="N1358" i="13" s="1"/>
  <c r="M1010" i="13"/>
  <c r="L1010" i="13"/>
  <c r="K1010" i="13"/>
  <c r="N1010" i="13" s="1"/>
  <c r="M3902" i="13"/>
  <c r="L3902" i="13"/>
  <c r="K3902" i="13"/>
  <c r="N3902" i="13" s="1"/>
  <c r="M3746" i="13"/>
  <c r="L3746" i="13"/>
  <c r="K3746" i="13"/>
  <c r="M3602" i="13"/>
  <c r="L3602" i="13"/>
  <c r="K3602" i="13"/>
  <c r="N3602" i="13" s="1"/>
  <c r="M3446" i="13"/>
  <c r="L3446" i="13"/>
  <c r="K3446" i="13"/>
  <c r="N3446" i="13" s="1"/>
  <c r="M3278" i="13"/>
  <c r="L3278" i="13"/>
  <c r="K3278" i="13"/>
  <c r="N3278" i="13" s="1"/>
  <c r="M3110" i="13"/>
  <c r="L3110" i="13"/>
  <c r="K3110" i="13"/>
  <c r="M2978" i="13"/>
  <c r="L2978" i="13"/>
  <c r="K2978" i="13"/>
  <c r="N2978" i="13" s="1"/>
  <c r="M2786" i="13"/>
  <c r="L2786" i="13"/>
  <c r="K2786" i="13"/>
  <c r="N2786" i="13" s="1"/>
  <c r="M2582" i="13"/>
  <c r="L2582" i="13"/>
  <c r="K2582" i="13"/>
  <c r="N2582" i="13" s="1"/>
  <c r="M2426" i="13"/>
  <c r="L2426" i="13"/>
  <c r="K2426" i="13"/>
  <c r="M2282" i="13"/>
  <c r="L2282" i="13"/>
  <c r="K2282" i="13"/>
  <c r="N2282" i="13" s="1"/>
  <c r="M2162" i="13"/>
  <c r="L2162" i="13"/>
  <c r="K2162" i="13"/>
  <c r="N2162" i="13" s="1"/>
  <c r="M2054" i="13"/>
  <c r="L2054" i="13"/>
  <c r="K2054" i="13"/>
  <c r="N2054" i="13" s="1"/>
  <c r="M1946" i="13"/>
  <c r="L1946" i="13"/>
  <c r="K1946" i="13"/>
  <c r="M1862" i="13"/>
  <c r="L1862" i="13"/>
  <c r="K1862" i="13"/>
  <c r="N1862" i="13" s="1"/>
  <c r="M1778" i="13"/>
  <c r="L1778" i="13"/>
  <c r="K1778" i="13"/>
  <c r="N1778" i="13" s="1"/>
  <c r="M1706" i="13"/>
  <c r="L1706" i="13"/>
  <c r="K1706" i="13"/>
  <c r="N1706" i="13" s="1"/>
  <c r="M1622" i="13"/>
  <c r="L1622" i="13"/>
  <c r="K1622" i="13"/>
  <c r="M1478" i="13"/>
  <c r="L1478" i="13"/>
  <c r="K1478" i="13"/>
  <c r="N1478" i="13" s="1"/>
  <c r="M1334" i="13"/>
  <c r="L1334" i="13"/>
  <c r="K1334" i="13"/>
  <c r="N1334" i="13" s="1"/>
  <c r="M986" i="13"/>
  <c r="L986" i="13"/>
  <c r="K986" i="13"/>
  <c r="N986" i="13" s="1"/>
  <c r="M3962" i="13"/>
  <c r="L3962" i="13"/>
  <c r="K3962" i="13"/>
  <c r="M3914" i="13"/>
  <c r="L3914" i="13"/>
  <c r="K3914" i="13"/>
  <c r="N3914" i="13" s="1"/>
  <c r="M3782" i="13"/>
  <c r="L3782" i="13"/>
  <c r="K3782" i="13"/>
  <c r="N3782" i="13" s="1"/>
  <c r="M3674" i="13"/>
  <c r="L3674" i="13"/>
  <c r="K3674" i="13"/>
  <c r="N3674" i="13" s="1"/>
  <c r="M3614" i="13"/>
  <c r="L3614" i="13"/>
  <c r="K3614" i="13"/>
  <c r="M3482" i="13"/>
  <c r="L3482" i="13"/>
  <c r="K3482" i="13"/>
  <c r="N3482" i="13" s="1"/>
  <c r="M3326" i="13"/>
  <c r="L3326" i="13"/>
  <c r="K3326" i="13"/>
  <c r="N3326" i="13" s="1"/>
  <c r="M3194" i="13"/>
  <c r="L3194" i="13"/>
  <c r="K3194" i="13"/>
  <c r="N3194" i="13" s="1"/>
  <c r="M3062" i="13"/>
  <c r="L3062" i="13"/>
  <c r="K3062" i="13"/>
  <c r="M2906" i="13"/>
  <c r="L2906" i="13"/>
  <c r="K2906" i="13"/>
  <c r="N2906" i="13" s="1"/>
  <c r="M2750" i="13"/>
  <c r="L2750" i="13"/>
  <c r="K2750" i="13"/>
  <c r="N2750" i="13" s="1"/>
  <c r="M2618" i="13"/>
  <c r="L2618" i="13"/>
  <c r="K2618" i="13"/>
  <c r="N2618" i="13" s="1"/>
  <c r="M2498" i="13"/>
  <c r="L2498" i="13"/>
  <c r="K2498" i="13"/>
  <c r="M2378" i="13"/>
  <c r="L2378" i="13"/>
  <c r="K2378" i="13"/>
  <c r="N2378" i="13" s="1"/>
  <c r="M2306" i="13"/>
  <c r="L2306" i="13"/>
  <c r="K2306" i="13"/>
  <c r="N2306" i="13" s="1"/>
  <c r="M2222" i="13"/>
  <c r="L2222" i="13"/>
  <c r="K2222" i="13"/>
  <c r="N2222" i="13" s="1"/>
  <c r="M2090" i="13"/>
  <c r="L2090" i="13"/>
  <c r="K2090" i="13"/>
  <c r="M2018" i="13"/>
  <c r="L2018" i="13"/>
  <c r="K2018" i="13"/>
  <c r="N2018" i="13" s="1"/>
  <c r="M1970" i="13"/>
  <c r="L1970" i="13"/>
  <c r="K1970" i="13"/>
  <c r="N1970" i="13" s="1"/>
  <c r="M1910" i="13"/>
  <c r="L1910" i="13"/>
  <c r="K1910" i="13"/>
  <c r="N1910" i="13" s="1"/>
  <c r="M1838" i="13"/>
  <c r="L1838" i="13"/>
  <c r="K1838" i="13"/>
  <c r="M1754" i="13"/>
  <c r="L1754" i="13"/>
  <c r="K1754" i="13"/>
  <c r="N1754" i="13" s="1"/>
  <c r="M1682" i="13"/>
  <c r="L1682" i="13"/>
  <c r="K1682" i="13"/>
  <c r="N1682" i="13" s="1"/>
  <c r="M1574" i="13"/>
  <c r="L1574" i="13"/>
  <c r="K1574" i="13"/>
  <c r="N1574" i="13" s="1"/>
  <c r="M1418" i="13"/>
  <c r="L1418" i="13"/>
  <c r="K1418" i="13"/>
  <c r="M1046" i="13"/>
  <c r="L1046" i="13"/>
  <c r="K1046" i="13"/>
  <c r="N1046" i="13" s="1"/>
  <c r="M3974" i="13"/>
  <c r="L3974" i="13"/>
  <c r="K3974" i="13"/>
  <c r="N3974" i="13" s="1"/>
  <c r="M3830" i="13"/>
  <c r="L3830" i="13"/>
  <c r="K3830" i="13"/>
  <c r="N3830" i="13" s="1"/>
  <c r="M3710" i="13"/>
  <c r="L3710" i="13"/>
  <c r="K3710" i="13"/>
  <c r="M3578" i="13"/>
  <c r="L3578" i="13"/>
  <c r="K3578" i="13"/>
  <c r="N3578" i="13" s="1"/>
  <c r="M3422" i="13"/>
  <c r="L3422" i="13"/>
  <c r="K3422" i="13"/>
  <c r="N3422" i="13" s="1"/>
  <c r="M3254" i="13"/>
  <c r="L3254" i="13"/>
  <c r="K3254" i="13"/>
  <c r="N3254" i="13" s="1"/>
  <c r="M3098" i="13"/>
  <c r="L3098" i="13"/>
  <c r="K3098" i="13"/>
  <c r="M2954" i="13"/>
  <c r="L2954" i="13"/>
  <c r="K2954" i="13"/>
  <c r="N2954" i="13" s="1"/>
  <c r="M2822" i="13"/>
  <c r="L2822" i="13"/>
  <c r="K2822" i="13"/>
  <c r="N2822" i="13" s="1"/>
  <c r="M2678" i="13"/>
  <c r="L2678" i="13"/>
  <c r="K2678" i="13"/>
  <c r="N2678" i="13" s="1"/>
  <c r="M2534" i="13"/>
  <c r="L2534" i="13"/>
  <c r="K2534" i="13"/>
  <c r="M2342" i="13"/>
  <c r="L2342" i="13"/>
  <c r="K2342" i="13"/>
  <c r="N2342" i="13" s="1"/>
  <c r="M2114" i="13"/>
  <c r="L2114" i="13"/>
  <c r="K2114" i="13"/>
  <c r="N2114" i="13" s="1"/>
  <c r="M1538" i="13"/>
  <c r="L1538" i="13"/>
  <c r="K1538" i="13"/>
  <c r="N1538" i="13" s="1"/>
  <c r="M3950" i="13"/>
  <c r="L3950" i="13"/>
  <c r="K3950" i="13"/>
  <c r="M3866" i="13"/>
  <c r="L3866" i="13"/>
  <c r="K3866" i="13"/>
  <c r="M3758" i="13"/>
  <c r="L3758" i="13"/>
  <c r="K3758" i="13"/>
  <c r="M3638" i="13"/>
  <c r="L3638" i="13"/>
  <c r="K3638" i="13"/>
  <c r="M3494" i="13"/>
  <c r="L3494" i="13"/>
  <c r="K3494" i="13"/>
  <c r="M3410" i="13"/>
  <c r="L3410" i="13"/>
  <c r="K3410" i="13"/>
  <c r="M3302" i="13"/>
  <c r="L3302" i="13"/>
  <c r="K3302" i="13"/>
  <c r="M3170" i="13"/>
  <c r="L3170" i="13"/>
  <c r="K3170" i="13"/>
  <c r="M3014" i="13"/>
  <c r="L3014" i="13"/>
  <c r="K3014" i="13"/>
  <c r="M2846" i="13"/>
  <c r="L2846" i="13"/>
  <c r="K2846" i="13"/>
  <c r="M2702" i="13"/>
  <c r="L2702" i="13"/>
  <c r="K2702" i="13"/>
  <c r="M2558" i="13"/>
  <c r="L2558" i="13"/>
  <c r="K2558" i="13"/>
  <c r="M2414" i="13"/>
  <c r="L2414" i="13"/>
  <c r="K2414" i="13"/>
  <c r="M2150" i="13"/>
  <c r="L2150" i="13"/>
  <c r="K2150" i="13"/>
  <c r="M1502" i="13"/>
  <c r="L1502" i="13"/>
  <c r="K1502" i="13"/>
  <c r="M710" i="13"/>
  <c r="L710" i="13"/>
  <c r="K710" i="13"/>
  <c r="M578" i="13"/>
  <c r="L578" i="13"/>
  <c r="K578" i="13"/>
  <c r="M458" i="13"/>
  <c r="L458" i="13"/>
  <c r="K458" i="13"/>
  <c r="M350" i="13"/>
  <c r="L350" i="13"/>
  <c r="K350" i="13"/>
  <c r="M218" i="13"/>
  <c r="L218" i="13"/>
  <c r="K218" i="13"/>
  <c r="M86" i="13"/>
  <c r="L86" i="13"/>
  <c r="K86" i="13"/>
  <c r="M14" i="13"/>
  <c r="L14" i="13"/>
  <c r="K14" i="13"/>
  <c r="M3995" i="13"/>
  <c r="L3995" i="13"/>
  <c r="K3995" i="13"/>
  <c r="M3983" i="13"/>
  <c r="L3983" i="13"/>
  <c r="K3983" i="13"/>
  <c r="M3971" i="13"/>
  <c r="L3971" i="13"/>
  <c r="K3971" i="13"/>
  <c r="M3959" i="13"/>
  <c r="L3959" i="13"/>
  <c r="K3959" i="13"/>
  <c r="M3947" i="13"/>
  <c r="K3947" i="13"/>
  <c r="N3947" i="13" s="1"/>
  <c r="L3947" i="13"/>
  <c r="M3935" i="13"/>
  <c r="L3935" i="13"/>
  <c r="K3935" i="13"/>
  <c r="M3923" i="13"/>
  <c r="K3923" i="13"/>
  <c r="L3923" i="13"/>
  <c r="M3911" i="13"/>
  <c r="L3911" i="13"/>
  <c r="K3911" i="13"/>
  <c r="M3899" i="13"/>
  <c r="L3899" i="13"/>
  <c r="K3899" i="13"/>
  <c r="M3887" i="13"/>
  <c r="L3887" i="13"/>
  <c r="K3887" i="13"/>
  <c r="M3875" i="13"/>
  <c r="L3875" i="13"/>
  <c r="K3875" i="13"/>
  <c r="M3863" i="13"/>
  <c r="K3863" i="13"/>
  <c r="N3863" i="13" s="1"/>
  <c r="L3863" i="13"/>
  <c r="M3851" i="13"/>
  <c r="L3851" i="13"/>
  <c r="K3851" i="13"/>
  <c r="M3839" i="13"/>
  <c r="L3839" i="13"/>
  <c r="K3839" i="13"/>
  <c r="M3827" i="13"/>
  <c r="L3827" i="13"/>
  <c r="K3827" i="13"/>
  <c r="M3815" i="13"/>
  <c r="L3815" i="13"/>
  <c r="K3815" i="13"/>
  <c r="M3803" i="13"/>
  <c r="L3803" i="13"/>
  <c r="K3803" i="13"/>
  <c r="M3791" i="13"/>
  <c r="L3791" i="13"/>
  <c r="K3791" i="13"/>
  <c r="M3779" i="13"/>
  <c r="K3779" i="13"/>
  <c r="L3779" i="13"/>
  <c r="M3767" i="13"/>
  <c r="L3767" i="13"/>
  <c r="K3767" i="13"/>
  <c r="M3755" i="13"/>
  <c r="L3755" i="13"/>
  <c r="K3755" i="13"/>
  <c r="M3743" i="13"/>
  <c r="L3743" i="13"/>
  <c r="K3743" i="13"/>
  <c r="M3731" i="13"/>
  <c r="L3731" i="13"/>
  <c r="K3731" i="13"/>
  <c r="M3719" i="13"/>
  <c r="K3719" i="13"/>
  <c r="N3719" i="13" s="1"/>
  <c r="L3719" i="13"/>
  <c r="M3707" i="13"/>
  <c r="L3707" i="13"/>
  <c r="K3707" i="13"/>
  <c r="M3695" i="13"/>
  <c r="L3695" i="13"/>
  <c r="K3695" i="13"/>
  <c r="M3683" i="13"/>
  <c r="L3683" i="13"/>
  <c r="K3683" i="13"/>
  <c r="M3671" i="13"/>
  <c r="L3671" i="13"/>
  <c r="K3671" i="13"/>
  <c r="M3659" i="13"/>
  <c r="L3659" i="13"/>
  <c r="K3659" i="13"/>
  <c r="M3647" i="13"/>
  <c r="L3647" i="13"/>
  <c r="K3647" i="13"/>
  <c r="M3635" i="13"/>
  <c r="L3635" i="13"/>
  <c r="K3635" i="13"/>
  <c r="M3623" i="13"/>
  <c r="L3623" i="13"/>
  <c r="K3623" i="13"/>
  <c r="M3611" i="13"/>
  <c r="L3611" i="13"/>
  <c r="K3611" i="13"/>
  <c r="M3599" i="13"/>
  <c r="L3599" i="13"/>
  <c r="K3599" i="13"/>
  <c r="M3587" i="13"/>
  <c r="L3587" i="13"/>
  <c r="K3587" i="13"/>
  <c r="M3575" i="13"/>
  <c r="K3575" i="13"/>
  <c r="N3575" i="13" s="1"/>
  <c r="L3575" i="13"/>
  <c r="M3563" i="13"/>
  <c r="L3563" i="13"/>
  <c r="K3563" i="13"/>
  <c r="M3551" i="13"/>
  <c r="L3551" i="13"/>
  <c r="K3551" i="13"/>
  <c r="M3539" i="13"/>
  <c r="L3539" i="13"/>
  <c r="K3539" i="13"/>
  <c r="M3527" i="13"/>
  <c r="L3527" i="13"/>
  <c r="K3527" i="13"/>
  <c r="M3515" i="13"/>
  <c r="L3515" i="13"/>
  <c r="K3515" i="13"/>
  <c r="M3503" i="13"/>
  <c r="L3503" i="13"/>
  <c r="K3503" i="13"/>
  <c r="M3491" i="13"/>
  <c r="K3491" i="13"/>
  <c r="L3491" i="13"/>
  <c r="M3479" i="13"/>
  <c r="L3479" i="13"/>
  <c r="K3479" i="13"/>
  <c r="M3467" i="13"/>
  <c r="L3467" i="13"/>
  <c r="K3467" i="13"/>
  <c r="M3455" i="13"/>
  <c r="L3455" i="13"/>
  <c r="K3455" i="13"/>
  <c r="M3443" i="13"/>
  <c r="L3443" i="13"/>
  <c r="K3443" i="13"/>
  <c r="M3431" i="13"/>
  <c r="K3431" i="13"/>
  <c r="N3431" i="13" s="1"/>
  <c r="L3431" i="13"/>
  <c r="M3419" i="13"/>
  <c r="L3419" i="13"/>
  <c r="K3419" i="13"/>
  <c r="M3407" i="13"/>
  <c r="L3407" i="13"/>
  <c r="K3407" i="13"/>
  <c r="M3395" i="13"/>
  <c r="L3395" i="13"/>
  <c r="K3395" i="13"/>
  <c r="M3383" i="13"/>
  <c r="L3383" i="13"/>
  <c r="K3383" i="13"/>
  <c r="M3371" i="13"/>
  <c r="L3371" i="13"/>
  <c r="K3371" i="13"/>
  <c r="M3359" i="13"/>
  <c r="L3359" i="13"/>
  <c r="K3359" i="13"/>
  <c r="M3347" i="13"/>
  <c r="L3347" i="13"/>
  <c r="K3347" i="13"/>
  <c r="M3335" i="13"/>
  <c r="L3335" i="13"/>
  <c r="K3335" i="13"/>
  <c r="M3323" i="13"/>
  <c r="L3323" i="13"/>
  <c r="K3323" i="13"/>
  <c r="M3311" i="13"/>
  <c r="L3311" i="13"/>
  <c r="K3311" i="13"/>
  <c r="M3299" i="13"/>
  <c r="L3299" i="13"/>
  <c r="K3299" i="13"/>
  <c r="M3287" i="13"/>
  <c r="L3287" i="13"/>
  <c r="K3287" i="13"/>
  <c r="M3275" i="13"/>
  <c r="L3275" i="13"/>
  <c r="K3275" i="13"/>
  <c r="M3263" i="13"/>
  <c r="L3263" i="13"/>
  <c r="K3263" i="13"/>
  <c r="M3251" i="13"/>
  <c r="L3251" i="13"/>
  <c r="K3251" i="13"/>
  <c r="M3239" i="13"/>
  <c r="L3239" i="13"/>
  <c r="K3239" i="13"/>
  <c r="M3227" i="13"/>
  <c r="L3227" i="13"/>
  <c r="K3227" i="13"/>
  <c r="M3215" i="13"/>
  <c r="L3215" i="13"/>
  <c r="K3215" i="13"/>
  <c r="M3203" i="13"/>
  <c r="L3203" i="13"/>
  <c r="K3203" i="13"/>
  <c r="M3191" i="13"/>
  <c r="L3191" i="13"/>
  <c r="K3191" i="13"/>
  <c r="M3179" i="13"/>
  <c r="L3179" i="13"/>
  <c r="K3179" i="13"/>
  <c r="M3167" i="13"/>
  <c r="L3167" i="13"/>
  <c r="K3167" i="13"/>
  <c r="M3155" i="13"/>
  <c r="L3155" i="13"/>
  <c r="K3155" i="13"/>
  <c r="M3143" i="13"/>
  <c r="L3143" i="13"/>
  <c r="K3143" i="13"/>
  <c r="M3131" i="13"/>
  <c r="L3131" i="13"/>
  <c r="K3131" i="13"/>
  <c r="M3119" i="13"/>
  <c r="L3119" i="13"/>
  <c r="K3119" i="13"/>
  <c r="M3107" i="13"/>
  <c r="L3107" i="13"/>
  <c r="K3107" i="13"/>
  <c r="M3095" i="13"/>
  <c r="L3095" i="13"/>
  <c r="K3095" i="13"/>
  <c r="M3083" i="13"/>
  <c r="L3083" i="13"/>
  <c r="K3083" i="13"/>
  <c r="M3071" i="13"/>
  <c r="L3071" i="13"/>
  <c r="K3071" i="13"/>
  <c r="M3059" i="13"/>
  <c r="L3059" i="13"/>
  <c r="K3059" i="13"/>
  <c r="M3047" i="13"/>
  <c r="L3047" i="13"/>
  <c r="K3047" i="13"/>
  <c r="M3035" i="13"/>
  <c r="L3035" i="13"/>
  <c r="K3035" i="13"/>
  <c r="M3023" i="13"/>
  <c r="L3023" i="13"/>
  <c r="K3023" i="13"/>
  <c r="M3011" i="13"/>
  <c r="L3011" i="13"/>
  <c r="K3011" i="13"/>
  <c r="M2999" i="13"/>
  <c r="L2999" i="13"/>
  <c r="K2999" i="13"/>
  <c r="M2987" i="13"/>
  <c r="L2987" i="13"/>
  <c r="K2987" i="13"/>
  <c r="M2975" i="13"/>
  <c r="L2975" i="13"/>
  <c r="K2975" i="13"/>
  <c r="M2963" i="13"/>
  <c r="L2963" i="13"/>
  <c r="K2963" i="13"/>
  <c r="M2951" i="13"/>
  <c r="L2951" i="13"/>
  <c r="K2951" i="13"/>
  <c r="M2939" i="13"/>
  <c r="L2939" i="13"/>
  <c r="K2939" i="13"/>
  <c r="M2927" i="13"/>
  <c r="L2927" i="13"/>
  <c r="K2927" i="13"/>
  <c r="M2915" i="13"/>
  <c r="L2915" i="13"/>
  <c r="K2915" i="13"/>
  <c r="M2903" i="13"/>
  <c r="L2903" i="13"/>
  <c r="K2903" i="13"/>
  <c r="L2891" i="13"/>
  <c r="M2891" i="13"/>
  <c r="K2891" i="13"/>
  <c r="N2891" i="13" s="1"/>
  <c r="M2879" i="13"/>
  <c r="L2879" i="13"/>
  <c r="K2879" i="13"/>
  <c r="M2867" i="13"/>
  <c r="L2867" i="13"/>
  <c r="K2867" i="13"/>
  <c r="M2855" i="13"/>
  <c r="L2855" i="13"/>
  <c r="K2855" i="13"/>
  <c r="M2843" i="13"/>
  <c r="L2843" i="13"/>
  <c r="K2843" i="13"/>
  <c r="N2843" i="13" s="1"/>
  <c r="M2831" i="13"/>
  <c r="L2831" i="13"/>
  <c r="K2831" i="13"/>
  <c r="M2819" i="13"/>
  <c r="L2819" i="13"/>
  <c r="K2819" i="13"/>
  <c r="M2807" i="13"/>
  <c r="L2807" i="13"/>
  <c r="K2807" i="13"/>
  <c r="M2795" i="13"/>
  <c r="L2795" i="13"/>
  <c r="K2795" i="13"/>
  <c r="N2795" i="13" s="1"/>
  <c r="M2783" i="13"/>
  <c r="L2783" i="13"/>
  <c r="K2783" i="13"/>
  <c r="M2771" i="13"/>
  <c r="L2771" i="13"/>
  <c r="K2771" i="13"/>
  <c r="M2759" i="13"/>
  <c r="L2759" i="13"/>
  <c r="K2759" i="13"/>
  <c r="L2747" i="13"/>
  <c r="M2747" i="13"/>
  <c r="K2747" i="13"/>
  <c r="N2747" i="13" s="1"/>
  <c r="M2735" i="13"/>
  <c r="L2735" i="13"/>
  <c r="K2735" i="13"/>
  <c r="M2723" i="13"/>
  <c r="L2723" i="13"/>
  <c r="K2723" i="13"/>
  <c r="M2711" i="13"/>
  <c r="L2711" i="13"/>
  <c r="K2711" i="13"/>
  <c r="M2699" i="13"/>
  <c r="L2699" i="13"/>
  <c r="K2699" i="13"/>
  <c r="N2699" i="13" s="1"/>
  <c r="M2687" i="13"/>
  <c r="L2687" i="13"/>
  <c r="K2687" i="13"/>
  <c r="M2675" i="13"/>
  <c r="L2675" i="13"/>
  <c r="K2675" i="13"/>
  <c r="M2663" i="13"/>
  <c r="L2663" i="13"/>
  <c r="K2663" i="13"/>
  <c r="M2651" i="13"/>
  <c r="L2651" i="13"/>
  <c r="K2651" i="13"/>
  <c r="N2651" i="13" s="1"/>
  <c r="M2639" i="13"/>
  <c r="L2639" i="13"/>
  <c r="K2639" i="13"/>
  <c r="M2627" i="13"/>
  <c r="L2627" i="13"/>
  <c r="K2627" i="13"/>
  <c r="M2615" i="13"/>
  <c r="L2615" i="13"/>
  <c r="K2615" i="13"/>
  <c r="M2603" i="13"/>
  <c r="L2603" i="13"/>
  <c r="K2603" i="13"/>
  <c r="N2603" i="13" s="1"/>
  <c r="M2591" i="13"/>
  <c r="L2591" i="13"/>
  <c r="K2591" i="13"/>
  <c r="M2579" i="13"/>
  <c r="L2579" i="13"/>
  <c r="K2579" i="13"/>
  <c r="M2567" i="13"/>
  <c r="L2567" i="13"/>
  <c r="K2567" i="13"/>
  <c r="M2555" i="13"/>
  <c r="L2555" i="13"/>
  <c r="K2555" i="13"/>
  <c r="N2555" i="13" s="1"/>
  <c r="M2543" i="13"/>
  <c r="L2543" i="13"/>
  <c r="K2543" i="13"/>
  <c r="M2531" i="13"/>
  <c r="L2531" i="13"/>
  <c r="K2531" i="13"/>
  <c r="M2519" i="13"/>
  <c r="L2519" i="13"/>
  <c r="K2519" i="13"/>
  <c r="M2507" i="13"/>
  <c r="L2507" i="13"/>
  <c r="K2507" i="13"/>
  <c r="N2507" i="13" s="1"/>
  <c r="M2495" i="13"/>
  <c r="L2495" i="13"/>
  <c r="K2495" i="13"/>
  <c r="M2483" i="13"/>
  <c r="L2483" i="13"/>
  <c r="K2483" i="13"/>
  <c r="M2471" i="13"/>
  <c r="L2471" i="13"/>
  <c r="K2471" i="13"/>
  <c r="M2459" i="13"/>
  <c r="L2459" i="13"/>
  <c r="K2459" i="13"/>
  <c r="N2459" i="13" s="1"/>
  <c r="M2447" i="13"/>
  <c r="L2447" i="13"/>
  <c r="K2447" i="13"/>
  <c r="M2435" i="13"/>
  <c r="L2435" i="13"/>
  <c r="K2435" i="13"/>
  <c r="M2423" i="13"/>
  <c r="L2423" i="13"/>
  <c r="K2423" i="13"/>
  <c r="M2411" i="13"/>
  <c r="L2411" i="13"/>
  <c r="K2411" i="13"/>
  <c r="N2411" i="13" s="1"/>
  <c r="M2399" i="13"/>
  <c r="L2399" i="13"/>
  <c r="K2399" i="13"/>
  <c r="M2387" i="13"/>
  <c r="L2387" i="13"/>
  <c r="K2387" i="13"/>
  <c r="M2375" i="13"/>
  <c r="L2375" i="13"/>
  <c r="K2375" i="13"/>
  <c r="M2363" i="13"/>
  <c r="L2363" i="13"/>
  <c r="K2363" i="13"/>
  <c r="N2363" i="13" s="1"/>
  <c r="M2351" i="13"/>
  <c r="L2351" i="13"/>
  <c r="K2351" i="13"/>
  <c r="M2339" i="13"/>
  <c r="L2339" i="13"/>
  <c r="K2339" i="13"/>
  <c r="M2327" i="13"/>
  <c r="L2327" i="13"/>
  <c r="K2327" i="13"/>
  <c r="M2315" i="13"/>
  <c r="L2315" i="13"/>
  <c r="K2315" i="13"/>
  <c r="N2315" i="13" s="1"/>
  <c r="M2303" i="13"/>
  <c r="L2303" i="13"/>
  <c r="K2303" i="13"/>
  <c r="M2291" i="13"/>
  <c r="L2291" i="13"/>
  <c r="K2291" i="13"/>
  <c r="M2279" i="13"/>
  <c r="L2279" i="13"/>
  <c r="K2279" i="13"/>
  <c r="M2267" i="13"/>
  <c r="L2267" i="13"/>
  <c r="K2267" i="13"/>
  <c r="N2267" i="13" s="1"/>
  <c r="M2255" i="13"/>
  <c r="L2255" i="13"/>
  <c r="K2255" i="13"/>
  <c r="M2243" i="13"/>
  <c r="L2243" i="13"/>
  <c r="K2243" i="13"/>
  <c r="M2231" i="13"/>
  <c r="L2231" i="13"/>
  <c r="K2231" i="13"/>
  <c r="M2219" i="13"/>
  <c r="L2219" i="13"/>
  <c r="K2219" i="13"/>
  <c r="N2219" i="13" s="1"/>
  <c r="M2207" i="13"/>
  <c r="L2207" i="13"/>
  <c r="K2207" i="13"/>
  <c r="M2195" i="13"/>
  <c r="L2195" i="13"/>
  <c r="K2195" i="13"/>
  <c r="M2183" i="13"/>
  <c r="L2183" i="13"/>
  <c r="K2183" i="13"/>
  <c r="M2171" i="13"/>
  <c r="L2171" i="13"/>
  <c r="K2171" i="13"/>
  <c r="N2171" i="13" s="1"/>
  <c r="M2159" i="13"/>
  <c r="L2159" i="13"/>
  <c r="K2159" i="13"/>
  <c r="M2147" i="13"/>
  <c r="L2147" i="13"/>
  <c r="K2147" i="13"/>
  <c r="M2135" i="13"/>
  <c r="L2135" i="13"/>
  <c r="K2135" i="13"/>
  <c r="M2123" i="13"/>
  <c r="L2123" i="13"/>
  <c r="K2123" i="13"/>
  <c r="N2123" i="13" s="1"/>
  <c r="M2111" i="13"/>
  <c r="L2111" i="13"/>
  <c r="K2111" i="13"/>
  <c r="M2099" i="13"/>
  <c r="L2099" i="13"/>
  <c r="K2099" i="13"/>
  <c r="M2087" i="13"/>
  <c r="L2087" i="13"/>
  <c r="K2087" i="13"/>
  <c r="M2075" i="13"/>
  <c r="L2075" i="13"/>
  <c r="K2075" i="13"/>
  <c r="N2075" i="13" s="1"/>
  <c r="M2063" i="13"/>
  <c r="L2063" i="13"/>
  <c r="K2063" i="13"/>
  <c r="M2051" i="13"/>
  <c r="L2051" i="13"/>
  <c r="K2051" i="13"/>
  <c r="M2039" i="13"/>
  <c r="L2039" i="13"/>
  <c r="K2039" i="13"/>
  <c r="M2027" i="13"/>
  <c r="L2027" i="13"/>
  <c r="K2027" i="13"/>
  <c r="N2027" i="13" s="1"/>
  <c r="M2015" i="13"/>
  <c r="L2015" i="13"/>
  <c r="K2015" i="13"/>
  <c r="M2003" i="13"/>
  <c r="L2003" i="13"/>
  <c r="K2003" i="13"/>
  <c r="M1991" i="13"/>
  <c r="L1991" i="13"/>
  <c r="K1991" i="13"/>
  <c r="M1979" i="13"/>
  <c r="L1979" i="13"/>
  <c r="K1979" i="13"/>
  <c r="N1979" i="13" s="1"/>
  <c r="M1967" i="13"/>
  <c r="L1967" i="13"/>
  <c r="K1967" i="13"/>
  <c r="M1955" i="13"/>
  <c r="L1955" i="13"/>
  <c r="K1955" i="13"/>
  <c r="M1943" i="13"/>
  <c r="L1943" i="13"/>
  <c r="K1943" i="13"/>
  <c r="M1931" i="13"/>
  <c r="L1931" i="13"/>
  <c r="K1931" i="13"/>
  <c r="N1931" i="13" s="1"/>
  <c r="M1919" i="13"/>
  <c r="L1919" i="13"/>
  <c r="K1919" i="13"/>
  <c r="M1907" i="13"/>
  <c r="L1907" i="13"/>
  <c r="K1907" i="13"/>
  <c r="M1895" i="13"/>
  <c r="L1895" i="13"/>
  <c r="K1895" i="13"/>
  <c r="M1883" i="13"/>
  <c r="L1883" i="13"/>
  <c r="K1883" i="13"/>
  <c r="N1883" i="13" s="1"/>
  <c r="M1871" i="13"/>
  <c r="L1871" i="13"/>
  <c r="K1871" i="13"/>
  <c r="M1859" i="13"/>
  <c r="L1859" i="13"/>
  <c r="K1859" i="13"/>
  <c r="M1847" i="13"/>
  <c r="L1847" i="13"/>
  <c r="K1847" i="13"/>
  <c r="M1835" i="13"/>
  <c r="L1835" i="13"/>
  <c r="K1835" i="13"/>
  <c r="N1835" i="13" s="1"/>
  <c r="M1823" i="13"/>
  <c r="L1823" i="13"/>
  <c r="K1823" i="13"/>
  <c r="M1811" i="13"/>
  <c r="L1811" i="13"/>
  <c r="K1811" i="13"/>
  <c r="M1799" i="13"/>
  <c r="L1799" i="13"/>
  <c r="K1799" i="13"/>
  <c r="M1787" i="13"/>
  <c r="L1787" i="13"/>
  <c r="K1787" i="13"/>
  <c r="N1787" i="13" s="1"/>
  <c r="M1775" i="13"/>
  <c r="L1775" i="13"/>
  <c r="K1775" i="13"/>
  <c r="M1763" i="13"/>
  <c r="L1763" i="13"/>
  <c r="K1763" i="13"/>
  <c r="M1751" i="13"/>
  <c r="L1751" i="13"/>
  <c r="K1751" i="13"/>
  <c r="M1739" i="13"/>
  <c r="L1739" i="13"/>
  <c r="K1739" i="13"/>
  <c r="N1739" i="13" s="1"/>
  <c r="M1727" i="13"/>
  <c r="L1727" i="13"/>
  <c r="K1727" i="13"/>
  <c r="M1715" i="13"/>
  <c r="L1715" i="13"/>
  <c r="K1715" i="13"/>
  <c r="M1703" i="13"/>
  <c r="L1703" i="13"/>
  <c r="K1703" i="13"/>
  <c r="M1691" i="13"/>
  <c r="L1691" i="13"/>
  <c r="K1691" i="13"/>
  <c r="N1691" i="13" s="1"/>
  <c r="M1679" i="13"/>
  <c r="L1679" i="13"/>
  <c r="K1679" i="13"/>
  <c r="M1667" i="13"/>
  <c r="L1667" i="13"/>
  <c r="K1667" i="13"/>
  <c r="M1655" i="13"/>
  <c r="L1655" i="13"/>
  <c r="K1655" i="13"/>
  <c r="M1643" i="13"/>
  <c r="L1643" i="13"/>
  <c r="K1643" i="13"/>
  <c r="N1643" i="13" s="1"/>
  <c r="M1631" i="13"/>
  <c r="L1631" i="13"/>
  <c r="K1631" i="13"/>
  <c r="M1619" i="13"/>
  <c r="L1619" i="13"/>
  <c r="K1619" i="13"/>
  <c r="M1607" i="13"/>
  <c r="L1607" i="13"/>
  <c r="K1607" i="13"/>
  <c r="M1595" i="13"/>
  <c r="L1595" i="13"/>
  <c r="K1595" i="13"/>
  <c r="N1595" i="13" s="1"/>
  <c r="M1583" i="13"/>
  <c r="L1583" i="13"/>
  <c r="K1583" i="13"/>
  <c r="M1571" i="13"/>
  <c r="L1571" i="13"/>
  <c r="K1571" i="13"/>
  <c r="M1559" i="13"/>
  <c r="L1559" i="13"/>
  <c r="K1559" i="13"/>
  <c r="M1547" i="13"/>
  <c r="L1547" i="13"/>
  <c r="K1547" i="13"/>
  <c r="N1547" i="13" s="1"/>
  <c r="M1535" i="13"/>
  <c r="L1535" i="13"/>
  <c r="K1535" i="13"/>
  <c r="M1523" i="13"/>
  <c r="L1523" i="13"/>
  <c r="K1523" i="13"/>
  <c r="M1511" i="13"/>
  <c r="L1511" i="13"/>
  <c r="K1511" i="13"/>
  <c r="M1499" i="13"/>
  <c r="L1499" i="13"/>
  <c r="K1499" i="13"/>
  <c r="N1499" i="13" s="1"/>
  <c r="M1487" i="13"/>
  <c r="L1487" i="13"/>
  <c r="K1487" i="13"/>
  <c r="M1475" i="13"/>
  <c r="L1475" i="13"/>
  <c r="K1475" i="13"/>
  <c r="M1463" i="13"/>
  <c r="L1463" i="13"/>
  <c r="K1463" i="13"/>
  <c r="M1451" i="13"/>
  <c r="L1451" i="13"/>
  <c r="K1451" i="13"/>
  <c r="N1451" i="13" s="1"/>
  <c r="M1439" i="13"/>
  <c r="L1439" i="13"/>
  <c r="K1439" i="13"/>
  <c r="M1427" i="13"/>
  <c r="L1427" i="13"/>
  <c r="K1427" i="13"/>
  <c r="M1415" i="13"/>
  <c r="L1415" i="13"/>
  <c r="K1415" i="13"/>
  <c r="M1403" i="13"/>
  <c r="L1403" i="13"/>
  <c r="K1403" i="13"/>
  <c r="N1403" i="13" s="1"/>
  <c r="M1391" i="13"/>
  <c r="L1391" i="13"/>
  <c r="K1391" i="13"/>
  <c r="M1379" i="13"/>
  <c r="L1379" i="13"/>
  <c r="K1379" i="13"/>
  <c r="M1367" i="13"/>
  <c r="L1367" i="13"/>
  <c r="K1367" i="13"/>
  <c r="M1355" i="13"/>
  <c r="L1355" i="13"/>
  <c r="K1355" i="13"/>
  <c r="N1355" i="13" s="1"/>
  <c r="M1343" i="13"/>
  <c r="L1343" i="13"/>
  <c r="K1343" i="13"/>
  <c r="M1331" i="13"/>
  <c r="L1331" i="13"/>
  <c r="K1331" i="13"/>
  <c r="M1319" i="13"/>
  <c r="L1319" i="13"/>
  <c r="K1319" i="13"/>
  <c r="M1307" i="13"/>
  <c r="L1307" i="13"/>
  <c r="K1307" i="13"/>
  <c r="N1307" i="13" s="1"/>
  <c r="M1295" i="13"/>
  <c r="L1295" i="13"/>
  <c r="K1295" i="13"/>
  <c r="M1283" i="13"/>
  <c r="L1283" i="13"/>
  <c r="K1283" i="13"/>
  <c r="M1271" i="13"/>
  <c r="L1271" i="13"/>
  <c r="K1271" i="13"/>
  <c r="M1259" i="13"/>
  <c r="L1259" i="13"/>
  <c r="K1259" i="13"/>
  <c r="N1259" i="13" s="1"/>
  <c r="M1247" i="13"/>
  <c r="L1247" i="13"/>
  <c r="K1247" i="13"/>
  <c r="M1235" i="13"/>
  <c r="L1235" i="13"/>
  <c r="K1235" i="13"/>
  <c r="M1223" i="13"/>
  <c r="L1223" i="13"/>
  <c r="K1223" i="13"/>
  <c r="M1211" i="13"/>
  <c r="L1211" i="13"/>
  <c r="K1211" i="13"/>
  <c r="N1211" i="13" s="1"/>
  <c r="M1199" i="13"/>
  <c r="L1199" i="13"/>
  <c r="K1199" i="13"/>
  <c r="M1187" i="13"/>
  <c r="L1187" i="13"/>
  <c r="K1187" i="13"/>
  <c r="M1175" i="13"/>
  <c r="L1175" i="13"/>
  <c r="K1175" i="13"/>
  <c r="M1163" i="13"/>
  <c r="L1163" i="13"/>
  <c r="K1163" i="13"/>
  <c r="N1163" i="13" s="1"/>
  <c r="M1151" i="13"/>
  <c r="L1151" i="13"/>
  <c r="K1151" i="13"/>
  <c r="M1139" i="13"/>
  <c r="L1139" i="13"/>
  <c r="K1139" i="13"/>
  <c r="M1127" i="13"/>
  <c r="L1127" i="13"/>
  <c r="K1127" i="13"/>
  <c r="M1115" i="13"/>
  <c r="L1115" i="13"/>
  <c r="K1115" i="13"/>
  <c r="N1115" i="13" s="1"/>
  <c r="M1103" i="13"/>
  <c r="L1103" i="13"/>
  <c r="K1103" i="13"/>
  <c r="M1091" i="13"/>
  <c r="L1091" i="13"/>
  <c r="K1091" i="13"/>
  <c r="M1079" i="13"/>
  <c r="L1079" i="13"/>
  <c r="K1079" i="13"/>
  <c r="M1067" i="13"/>
  <c r="L1067" i="13"/>
  <c r="K1067" i="13"/>
  <c r="N1067" i="13" s="1"/>
  <c r="M1055" i="13"/>
  <c r="L1055" i="13"/>
  <c r="K1055" i="13"/>
  <c r="M1043" i="13"/>
  <c r="L1043" i="13"/>
  <c r="K1043" i="13"/>
  <c r="M1031" i="13"/>
  <c r="L1031" i="13"/>
  <c r="K1031" i="13"/>
  <c r="M1019" i="13"/>
  <c r="L1019" i="13"/>
  <c r="K1019" i="13"/>
  <c r="N1019" i="13" s="1"/>
  <c r="M1007" i="13"/>
  <c r="L1007" i="13"/>
  <c r="K1007" i="13"/>
  <c r="M995" i="13"/>
  <c r="L995" i="13"/>
  <c r="K995" i="13"/>
  <c r="M983" i="13"/>
  <c r="L983" i="13"/>
  <c r="K983" i="13"/>
  <c r="M971" i="13"/>
  <c r="L971" i="13"/>
  <c r="K971" i="13"/>
  <c r="N971" i="13" s="1"/>
  <c r="M959" i="13"/>
  <c r="L959" i="13"/>
  <c r="K959" i="13"/>
  <c r="M947" i="13"/>
  <c r="L947" i="13"/>
  <c r="K947" i="13"/>
  <c r="M935" i="13"/>
  <c r="L935" i="13"/>
  <c r="K935" i="13"/>
  <c r="M923" i="13"/>
  <c r="L923" i="13"/>
  <c r="K923" i="13"/>
  <c r="N923" i="13" s="1"/>
  <c r="M911" i="13"/>
  <c r="L911" i="13"/>
  <c r="K911" i="13"/>
  <c r="M899" i="13"/>
  <c r="L899" i="13"/>
  <c r="K899" i="13"/>
  <c r="M887" i="13"/>
  <c r="L887" i="13"/>
  <c r="K887" i="13"/>
  <c r="M875" i="13"/>
  <c r="L875" i="13"/>
  <c r="K875" i="13"/>
  <c r="N875" i="13" s="1"/>
  <c r="M863" i="13"/>
  <c r="L863" i="13"/>
  <c r="K863" i="13"/>
  <c r="M851" i="13"/>
  <c r="L851" i="13"/>
  <c r="K851" i="13"/>
  <c r="M839" i="13"/>
  <c r="L839" i="13"/>
  <c r="K839" i="13"/>
  <c r="M827" i="13"/>
  <c r="L827" i="13"/>
  <c r="K827" i="13"/>
  <c r="N827" i="13" s="1"/>
  <c r="M815" i="13"/>
  <c r="L815" i="13"/>
  <c r="K815" i="13"/>
  <c r="M803" i="13"/>
  <c r="L803" i="13"/>
  <c r="K803" i="13"/>
  <c r="M791" i="13"/>
  <c r="L791" i="13"/>
  <c r="K791" i="13"/>
  <c r="M779" i="13"/>
  <c r="L779" i="13"/>
  <c r="K779" i="13"/>
  <c r="N779" i="13" s="1"/>
  <c r="M767" i="13"/>
  <c r="L767" i="13"/>
  <c r="K767" i="13"/>
  <c r="M755" i="13"/>
  <c r="L755" i="13"/>
  <c r="K755" i="13"/>
  <c r="M743" i="13"/>
  <c r="L743" i="13"/>
  <c r="K743" i="13"/>
  <c r="M731" i="13"/>
  <c r="L731" i="13"/>
  <c r="K731" i="13"/>
  <c r="N731" i="13" s="1"/>
  <c r="M719" i="13"/>
  <c r="L719" i="13"/>
  <c r="K719" i="13"/>
  <c r="M707" i="13"/>
  <c r="L707" i="13"/>
  <c r="K707" i="13"/>
  <c r="M695" i="13"/>
  <c r="L695" i="13"/>
  <c r="K695" i="13"/>
  <c r="M683" i="13"/>
  <c r="L683" i="13"/>
  <c r="K683" i="13"/>
  <c r="N683" i="13" s="1"/>
  <c r="M671" i="13"/>
  <c r="L671" i="13"/>
  <c r="K671" i="13"/>
  <c r="M659" i="13"/>
  <c r="L659" i="13"/>
  <c r="K659" i="13"/>
  <c r="M647" i="13"/>
  <c r="L647" i="13"/>
  <c r="K647" i="13"/>
  <c r="M635" i="13"/>
  <c r="L635" i="13"/>
  <c r="K635" i="13"/>
  <c r="N635" i="13" s="1"/>
  <c r="M623" i="13"/>
  <c r="L623" i="13"/>
  <c r="K623" i="13"/>
  <c r="M611" i="13"/>
  <c r="L611" i="13"/>
  <c r="K611" i="13"/>
  <c r="M599" i="13"/>
  <c r="L599" i="13"/>
  <c r="K599" i="13"/>
  <c r="M587" i="13"/>
  <c r="L587" i="13"/>
  <c r="K587" i="13"/>
  <c r="N587" i="13" s="1"/>
  <c r="M575" i="13"/>
  <c r="L575" i="13"/>
  <c r="K575" i="13"/>
  <c r="M563" i="13"/>
  <c r="L563" i="13"/>
  <c r="K563" i="13"/>
  <c r="M551" i="13"/>
  <c r="L551" i="13"/>
  <c r="K551" i="13"/>
  <c r="M539" i="13"/>
  <c r="L539" i="13"/>
  <c r="K539" i="13"/>
  <c r="N539" i="13" s="1"/>
  <c r="M527" i="13"/>
  <c r="L527" i="13"/>
  <c r="K527" i="13"/>
  <c r="M515" i="13"/>
  <c r="L515" i="13"/>
  <c r="K515" i="13"/>
  <c r="M503" i="13"/>
  <c r="L503" i="13"/>
  <c r="K503" i="13"/>
  <c r="M491" i="13"/>
  <c r="L491" i="13"/>
  <c r="K491" i="13"/>
  <c r="N491" i="13" s="1"/>
  <c r="M479" i="13"/>
  <c r="L479" i="13"/>
  <c r="K479" i="13"/>
  <c r="M467" i="13"/>
  <c r="L467" i="13"/>
  <c r="K467" i="13"/>
  <c r="M455" i="13"/>
  <c r="L455" i="13"/>
  <c r="K455" i="13"/>
  <c r="M443" i="13"/>
  <c r="L443" i="13"/>
  <c r="K443" i="13"/>
  <c r="N443" i="13" s="1"/>
  <c r="M431" i="13"/>
  <c r="L431" i="13"/>
  <c r="K431" i="13"/>
  <c r="M419" i="13"/>
  <c r="L419" i="13"/>
  <c r="K419" i="13"/>
  <c r="M407" i="13"/>
  <c r="L407" i="13"/>
  <c r="K407" i="13"/>
  <c r="M395" i="13"/>
  <c r="L395" i="13"/>
  <c r="K395" i="13"/>
  <c r="N395" i="13" s="1"/>
  <c r="M383" i="13"/>
  <c r="L383" i="13"/>
  <c r="K383" i="13"/>
  <c r="N383" i="13" s="1"/>
  <c r="M371" i="13"/>
  <c r="L371" i="13"/>
  <c r="K371" i="13"/>
  <c r="M359" i="13"/>
  <c r="L359" i="13"/>
  <c r="K359" i="13"/>
  <c r="M347" i="13"/>
  <c r="L347" i="13"/>
  <c r="K347" i="13"/>
  <c r="N347" i="13" s="1"/>
  <c r="M335" i="13"/>
  <c r="L335" i="13"/>
  <c r="K335" i="13"/>
  <c r="N335" i="13" s="1"/>
  <c r="M323" i="13"/>
  <c r="L323" i="13"/>
  <c r="K323" i="13"/>
  <c r="M311" i="13"/>
  <c r="L311" i="13"/>
  <c r="K311" i="13"/>
  <c r="M299" i="13"/>
  <c r="L299" i="13"/>
  <c r="K299" i="13"/>
  <c r="N299" i="13" s="1"/>
  <c r="M287" i="13"/>
  <c r="L287" i="13"/>
  <c r="K287" i="13"/>
  <c r="N287" i="13" s="1"/>
  <c r="M275" i="13"/>
  <c r="L275" i="13"/>
  <c r="K275" i="13"/>
  <c r="M263" i="13"/>
  <c r="L263" i="13"/>
  <c r="K263" i="13"/>
  <c r="M251" i="13"/>
  <c r="L251" i="13"/>
  <c r="K251" i="13"/>
  <c r="N251" i="13" s="1"/>
  <c r="M239" i="13"/>
  <c r="L239" i="13"/>
  <c r="K239" i="13"/>
  <c r="N239" i="13" s="1"/>
  <c r="M227" i="13"/>
  <c r="L227" i="13"/>
  <c r="K227" i="13"/>
  <c r="M215" i="13"/>
  <c r="L215" i="13"/>
  <c r="K215" i="13"/>
  <c r="M203" i="13"/>
  <c r="L203" i="13"/>
  <c r="K203" i="13"/>
  <c r="N203" i="13" s="1"/>
  <c r="M191" i="13"/>
  <c r="L191" i="13"/>
  <c r="K191" i="13"/>
  <c r="N191" i="13" s="1"/>
  <c r="M179" i="13"/>
  <c r="L179" i="13"/>
  <c r="K179" i="13"/>
  <c r="M167" i="13"/>
  <c r="L167" i="13"/>
  <c r="K167" i="13"/>
  <c r="M155" i="13"/>
  <c r="L155" i="13"/>
  <c r="K155" i="13"/>
  <c r="N155" i="13" s="1"/>
  <c r="M143" i="13"/>
  <c r="L143" i="13"/>
  <c r="K143" i="13"/>
  <c r="N143" i="13" s="1"/>
  <c r="M131" i="13"/>
  <c r="L131" i="13"/>
  <c r="K131" i="13"/>
  <c r="M119" i="13"/>
  <c r="L119" i="13"/>
  <c r="K119" i="13"/>
  <c r="M107" i="13"/>
  <c r="L107" i="13"/>
  <c r="K107" i="13"/>
  <c r="N107" i="13" s="1"/>
  <c r="M95" i="13"/>
  <c r="L95" i="13"/>
  <c r="K95" i="13"/>
  <c r="N95" i="13" s="1"/>
  <c r="M83" i="13"/>
  <c r="L83" i="13"/>
  <c r="K83" i="13"/>
  <c r="M71" i="13"/>
  <c r="L71" i="13"/>
  <c r="K71" i="13"/>
  <c r="M59" i="13"/>
  <c r="L59" i="13"/>
  <c r="K59" i="13"/>
  <c r="N59" i="13" s="1"/>
  <c r="M47" i="13"/>
  <c r="L47" i="13"/>
  <c r="K47" i="13"/>
  <c r="N47" i="13" s="1"/>
  <c r="M35" i="13"/>
  <c r="L35" i="13"/>
  <c r="K35" i="13"/>
  <c r="M23" i="13"/>
  <c r="L23" i="13"/>
  <c r="K23" i="13"/>
  <c r="M11" i="13"/>
  <c r="L11" i="13"/>
  <c r="K11" i="13"/>
  <c r="N11" i="13" s="1"/>
  <c r="M3994" i="13"/>
  <c r="K3994" i="13"/>
  <c r="L3994" i="13"/>
  <c r="M3982" i="13"/>
  <c r="L3982" i="13"/>
  <c r="K3982" i="13"/>
  <c r="M3970" i="13"/>
  <c r="L3970" i="13"/>
  <c r="K3970" i="13"/>
  <c r="M3958" i="13"/>
  <c r="L3958" i="13"/>
  <c r="K3958" i="13"/>
  <c r="N3958" i="13" s="1"/>
  <c r="M3946" i="13"/>
  <c r="K3946" i="13"/>
  <c r="L3946" i="13"/>
  <c r="M3934" i="13"/>
  <c r="L3934" i="13"/>
  <c r="K3934" i="13"/>
  <c r="M3922" i="13"/>
  <c r="K3922" i="13"/>
  <c r="N3922" i="13" s="1"/>
  <c r="L3922" i="13"/>
  <c r="M3910" i="13"/>
  <c r="L3910" i="13"/>
  <c r="K3910" i="13"/>
  <c r="N3910" i="13" s="1"/>
  <c r="M3898" i="13"/>
  <c r="L3898" i="13"/>
  <c r="K3898" i="13"/>
  <c r="N3898" i="13" s="1"/>
  <c r="M3886" i="13"/>
  <c r="L3886" i="13"/>
  <c r="K3886" i="13"/>
  <c r="M3874" i="13"/>
  <c r="L3874" i="13"/>
  <c r="K3874" i="13"/>
  <c r="M3862" i="13"/>
  <c r="L3862" i="13"/>
  <c r="K3862" i="13"/>
  <c r="N3862" i="13" s="1"/>
  <c r="M3850" i="13"/>
  <c r="L3850" i="13"/>
  <c r="K3850" i="13"/>
  <c r="N3850" i="13" s="1"/>
  <c r="M3838" i="13"/>
  <c r="K3838" i="13"/>
  <c r="L3838" i="13"/>
  <c r="M3826" i="13"/>
  <c r="L3826" i="13"/>
  <c r="K3826" i="13"/>
  <c r="M3814" i="13"/>
  <c r="L3814" i="13"/>
  <c r="K3814" i="13"/>
  <c r="N3814" i="13" s="1"/>
  <c r="M3802" i="13"/>
  <c r="L3802" i="13"/>
  <c r="K3802" i="13"/>
  <c r="N3802" i="13" s="1"/>
  <c r="M3790" i="13"/>
  <c r="L3790" i="13"/>
  <c r="K3790" i="13"/>
  <c r="M3778" i="13"/>
  <c r="K3778" i="13"/>
  <c r="N3778" i="13" s="1"/>
  <c r="L3778" i="13"/>
  <c r="M3766" i="13"/>
  <c r="L3766" i="13"/>
  <c r="K3766" i="13"/>
  <c r="N3766" i="13" s="1"/>
  <c r="M3754" i="13"/>
  <c r="L3754" i="13"/>
  <c r="K3754" i="13"/>
  <c r="N3754" i="13" s="1"/>
  <c r="M3742" i="13"/>
  <c r="L3742" i="13"/>
  <c r="K3742" i="13"/>
  <c r="M3730" i="13"/>
  <c r="L3730" i="13"/>
  <c r="K3730" i="13"/>
  <c r="M3718" i="13"/>
  <c r="L3718" i="13"/>
  <c r="K3718" i="13"/>
  <c r="N3718" i="13" s="1"/>
  <c r="M3706" i="13"/>
  <c r="L3706" i="13"/>
  <c r="K3706" i="13"/>
  <c r="N3706" i="13" s="1"/>
  <c r="M3694" i="13"/>
  <c r="K3694" i="13"/>
  <c r="N3694" i="13" s="1"/>
  <c r="L3694" i="13"/>
  <c r="M3682" i="13"/>
  <c r="L3682" i="13"/>
  <c r="K3682" i="13"/>
  <c r="M3670" i="13"/>
  <c r="L3670" i="13"/>
  <c r="K3670" i="13"/>
  <c r="N3670" i="13" s="1"/>
  <c r="M3658" i="13"/>
  <c r="L3658" i="13"/>
  <c r="K3658" i="13"/>
  <c r="N3658" i="13" s="1"/>
  <c r="M3646" i="13"/>
  <c r="L3646" i="13"/>
  <c r="K3646" i="13"/>
  <c r="M3634" i="13"/>
  <c r="L3634" i="13"/>
  <c r="K3634" i="13"/>
  <c r="M3622" i="13"/>
  <c r="L3622" i="13"/>
  <c r="K3622" i="13"/>
  <c r="N3622" i="13" s="1"/>
  <c r="M3610" i="13"/>
  <c r="L3610" i="13"/>
  <c r="K3610" i="13"/>
  <c r="N3610" i="13" s="1"/>
  <c r="M3598" i="13"/>
  <c r="L3598" i="13"/>
  <c r="K3598" i="13"/>
  <c r="M3586" i="13"/>
  <c r="L3586" i="13"/>
  <c r="K3586" i="13"/>
  <c r="M3574" i="13"/>
  <c r="L3574" i="13"/>
  <c r="K3574" i="13"/>
  <c r="N3574" i="13" s="1"/>
  <c r="M3562" i="13"/>
  <c r="L3562" i="13"/>
  <c r="K3562" i="13"/>
  <c r="N3562" i="13" s="1"/>
  <c r="M3550" i="13"/>
  <c r="K3550" i="13"/>
  <c r="N3550" i="13" s="1"/>
  <c r="L3550" i="13"/>
  <c r="M3538" i="13"/>
  <c r="L3538" i="13"/>
  <c r="K3538" i="13"/>
  <c r="M3526" i="13"/>
  <c r="L3526" i="13"/>
  <c r="K3526" i="13"/>
  <c r="N3526" i="13" s="1"/>
  <c r="M3514" i="13"/>
  <c r="L3514" i="13"/>
  <c r="K3514" i="13"/>
  <c r="N3514" i="13" s="1"/>
  <c r="M3502" i="13"/>
  <c r="L3502" i="13"/>
  <c r="K3502" i="13"/>
  <c r="M3490" i="13"/>
  <c r="K3490" i="13"/>
  <c r="N3490" i="13" s="1"/>
  <c r="L3490" i="13"/>
  <c r="M3478" i="13"/>
  <c r="L3478" i="13"/>
  <c r="K3478" i="13"/>
  <c r="N3478" i="13" s="1"/>
  <c r="M3466" i="13"/>
  <c r="L3466" i="13"/>
  <c r="K3466" i="13"/>
  <c r="N3466" i="13" s="1"/>
  <c r="M3454" i="13"/>
  <c r="L3454" i="13"/>
  <c r="K3454" i="13"/>
  <c r="M3442" i="13"/>
  <c r="L3442" i="13"/>
  <c r="K3442" i="13"/>
  <c r="M3430" i="13"/>
  <c r="L3430" i="13"/>
  <c r="K3430" i="13"/>
  <c r="N3430" i="13" s="1"/>
  <c r="M3418" i="13"/>
  <c r="L3418" i="13"/>
  <c r="K3418" i="13"/>
  <c r="N3418" i="13" s="1"/>
  <c r="M3406" i="13"/>
  <c r="K3406" i="13"/>
  <c r="N3406" i="13" s="1"/>
  <c r="L3406" i="13"/>
  <c r="M3394" i="13"/>
  <c r="K3394" i="13"/>
  <c r="N3394" i="13" s="1"/>
  <c r="L3394" i="13"/>
  <c r="M3382" i="13"/>
  <c r="L3382" i="13"/>
  <c r="K3382" i="13"/>
  <c r="N3382" i="13" s="1"/>
  <c r="M3370" i="13"/>
  <c r="K3370" i="13"/>
  <c r="L3370" i="13"/>
  <c r="M3358" i="13"/>
  <c r="K3358" i="13"/>
  <c r="N3358" i="13" s="1"/>
  <c r="L3358" i="13"/>
  <c r="M3346" i="13"/>
  <c r="L3346" i="13"/>
  <c r="K3346" i="13"/>
  <c r="M3334" i="13"/>
  <c r="K3334" i="13"/>
  <c r="L3334" i="13"/>
  <c r="M3322" i="13"/>
  <c r="K3322" i="13"/>
  <c r="L3322" i="13"/>
  <c r="M3310" i="13"/>
  <c r="L3310" i="13"/>
  <c r="K3310" i="13"/>
  <c r="M3298" i="13"/>
  <c r="K3298" i="13"/>
  <c r="N3298" i="13" s="1"/>
  <c r="L3298" i="13"/>
  <c r="M3286" i="13"/>
  <c r="K3286" i="13"/>
  <c r="L3286" i="13"/>
  <c r="M3274" i="13"/>
  <c r="L3274" i="13"/>
  <c r="K3274" i="13"/>
  <c r="N3274" i="13" s="1"/>
  <c r="M3262" i="13"/>
  <c r="K3262" i="13"/>
  <c r="N3262" i="13" s="1"/>
  <c r="L3262" i="13"/>
  <c r="M3250" i="13"/>
  <c r="K3250" i="13"/>
  <c r="N3250" i="13" s="1"/>
  <c r="L3250" i="13"/>
  <c r="M3238" i="13"/>
  <c r="L3238" i="13"/>
  <c r="K3238" i="13"/>
  <c r="N3238" i="13" s="1"/>
  <c r="M3226" i="13"/>
  <c r="K3226" i="13"/>
  <c r="L3226" i="13"/>
  <c r="M3214" i="13"/>
  <c r="K3214" i="13"/>
  <c r="N3214" i="13" s="1"/>
  <c r="L3214" i="13"/>
  <c r="M3202" i="13"/>
  <c r="L3202" i="13"/>
  <c r="K3202" i="13"/>
  <c r="M3190" i="13"/>
  <c r="K3190" i="13"/>
  <c r="L3190" i="13"/>
  <c r="M3178" i="13"/>
  <c r="K3178" i="13"/>
  <c r="L3178" i="13"/>
  <c r="M3166" i="13"/>
  <c r="L3166" i="13"/>
  <c r="K3166" i="13"/>
  <c r="M3154" i="13"/>
  <c r="L3154" i="13"/>
  <c r="K3154" i="13"/>
  <c r="M3142" i="13"/>
  <c r="K3142" i="13"/>
  <c r="L3142" i="13"/>
  <c r="M3130" i="13"/>
  <c r="K3130" i="13"/>
  <c r="L3130" i="13"/>
  <c r="M3118" i="13"/>
  <c r="K3118" i="13"/>
  <c r="N3118" i="13" s="1"/>
  <c r="L3118" i="13"/>
  <c r="M3106" i="13"/>
  <c r="K3106" i="13"/>
  <c r="N3106" i="13" s="1"/>
  <c r="L3106" i="13"/>
  <c r="M3094" i="13"/>
  <c r="L3094" i="13"/>
  <c r="K3094" i="13"/>
  <c r="N3094" i="13" s="1"/>
  <c r="M3082" i="13"/>
  <c r="L3082" i="13"/>
  <c r="K3082" i="13"/>
  <c r="N3082" i="13" s="1"/>
  <c r="M3070" i="13"/>
  <c r="K3070" i="13"/>
  <c r="N3070" i="13" s="1"/>
  <c r="L3070" i="13"/>
  <c r="M3058" i="13"/>
  <c r="K3058" i="13"/>
  <c r="N3058" i="13" s="1"/>
  <c r="L3058" i="13"/>
  <c r="M3046" i="13"/>
  <c r="K3046" i="13"/>
  <c r="L3046" i="13"/>
  <c r="M3034" i="13"/>
  <c r="K3034" i="13"/>
  <c r="L3034" i="13"/>
  <c r="M3022" i="13"/>
  <c r="L3022" i="13"/>
  <c r="K3022" i="13"/>
  <c r="M3010" i="13"/>
  <c r="L3010" i="13"/>
  <c r="K3010" i="13"/>
  <c r="M2998" i="13"/>
  <c r="K2998" i="13"/>
  <c r="L2998" i="13"/>
  <c r="M2986" i="13"/>
  <c r="K2986" i="13"/>
  <c r="L2986" i="13"/>
  <c r="M2974" i="13"/>
  <c r="K2974" i="13"/>
  <c r="N2974" i="13" s="1"/>
  <c r="L2974" i="13"/>
  <c r="M2962" i="13"/>
  <c r="K2962" i="13"/>
  <c r="N2962" i="13" s="1"/>
  <c r="L2962" i="13"/>
  <c r="L2950" i="13"/>
  <c r="K2950" i="13"/>
  <c r="M2950" i="13"/>
  <c r="M2938" i="13"/>
  <c r="L2938" i="13"/>
  <c r="K2938" i="13"/>
  <c r="N2938" i="13" s="1"/>
  <c r="M2926" i="13"/>
  <c r="K2926" i="13"/>
  <c r="N2926" i="13" s="1"/>
  <c r="L2926" i="13"/>
  <c r="M2914" i="13"/>
  <c r="K2914" i="13"/>
  <c r="N2914" i="13" s="1"/>
  <c r="L2914" i="13"/>
  <c r="M2902" i="13"/>
  <c r="K2902" i="13"/>
  <c r="L2902" i="13"/>
  <c r="M2890" i="13"/>
  <c r="K2890" i="13"/>
  <c r="L2890" i="13"/>
  <c r="M2878" i="13"/>
  <c r="L2878" i="13"/>
  <c r="K2878" i="13"/>
  <c r="M2866" i="13"/>
  <c r="L2866" i="13"/>
  <c r="K2866" i="13"/>
  <c r="M2854" i="13"/>
  <c r="K2854" i="13"/>
  <c r="L2854" i="13"/>
  <c r="M2842" i="13"/>
  <c r="K2842" i="13"/>
  <c r="L2842" i="13"/>
  <c r="M2830" i="13"/>
  <c r="K2830" i="13"/>
  <c r="N2830" i="13" s="1"/>
  <c r="L2830" i="13"/>
  <c r="M2818" i="13"/>
  <c r="K2818" i="13"/>
  <c r="N2818" i="13" s="1"/>
  <c r="L2818" i="13"/>
  <c r="M2806" i="13"/>
  <c r="L2806" i="13"/>
  <c r="K2806" i="13"/>
  <c r="N2806" i="13" s="1"/>
  <c r="M2794" i="13"/>
  <c r="L2794" i="13"/>
  <c r="K2794" i="13"/>
  <c r="N2794" i="13" s="1"/>
  <c r="M2782" i="13"/>
  <c r="K2782" i="13"/>
  <c r="N2782" i="13" s="1"/>
  <c r="L2782" i="13"/>
  <c r="M2770" i="13"/>
  <c r="K2770" i="13"/>
  <c r="N2770" i="13" s="1"/>
  <c r="L2770" i="13"/>
  <c r="M2758" i="13"/>
  <c r="K2758" i="13"/>
  <c r="L2758" i="13"/>
  <c r="M2746" i="13"/>
  <c r="K2746" i="13"/>
  <c r="L2746" i="13"/>
  <c r="M2734" i="13"/>
  <c r="L2734" i="13"/>
  <c r="K2734" i="13"/>
  <c r="M2722" i="13"/>
  <c r="L2722" i="13"/>
  <c r="K2722" i="13"/>
  <c r="M2710" i="13"/>
  <c r="K2710" i="13"/>
  <c r="L2710" i="13"/>
  <c r="M2698" i="13"/>
  <c r="K2698" i="13"/>
  <c r="L2698" i="13"/>
  <c r="M2686" i="13"/>
  <c r="K2686" i="13"/>
  <c r="N2686" i="13" s="1"/>
  <c r="L2686" i="13"/>
  <c r="M2674" i="13"/>
  <c r="K2674" i="13"/>
  <c r="N2674" i="13" s="1"/>
  <c r="L2674" i="13"/>
  <c r="M2662" i="13"/>
  <c r="L2662" i="13"/>
  <c r="K2662" i="13"/>
  <c r="N2662" i="13" s="1"/>
  <c r="M2650" i="13"/>
  <c r="L2650" i="13"/>
  <c r="K2650" i="13"/>
  <c r="N2650" i="13" s="1"/>
  <c r="M2638" i="13"/>
  <c r="K2638" i="13"/>
  <c r="N2638" i="13" s="1"/>
  <c r="L2638" i="13"/>
  <c r="M2626" i="13"/>
  <c r="K2626" i="13"/>
  <c r="N2626" i="13" s="1"/>
  <c r="L2626" i="13"/>
  <c r="M2614" i="13"/>
  <c r="K2614" i="13"/>
  <c r="L2614" i="13"/>
  <c r="M2602" i="13"/>
  <c r="K2602" i="13"/>
  <c r="L2602" i="13"/>
  <c r="M2590" i="13"/>
  <c r="L2590" i="13"/>
  <c r="K2590" i="13"/>
  <c r="M2578" i="13"/>
  <c r="L2578" i="13"/>
  <c r="K2578" i="13"/>
  <c r="M2566" i="13"/>
  <c r="K2566" i="13"/>
  <c r="L2566" i="13"/>
  <c r="M2554" i="13"/>
  <c r="K2554" i="13"/>
  <c r="L2554" i="13"/>
  <c r="M2542" i="13"/>
  <c r="K2542" i="13"/>
  <c r="N2542" i="13" s="1"/>
  <c r="L2542" i="13"/>
  <c r="M2530" i="13"/>
  <c r="K2530" i="13"/>
  <c r="N2530" i="13" s="1"/>
  <c r="L2530" i="13"/>
  <c r="M2518" i="13"/>
  <c r="L2518" i="13"/>
  <c r="K2518" i="13"/>
  <c r="N2518" i="13" s="1"/>
  <c r="M2506" i="13"/>
  <c r="L2506" i="13"/>
  <c r="K2506" i="13"/>
  <c r="N2506" i="13" s="1"/>
  <c r="M2494" i="13"/>
  <c r="K2494" i="13"/>
  <c r="N2494" i="13" s="1"/>
  <c r="L2494" i="13"/>
  <c r="M2482" i="13"/>
  <c r="K2482" i="13"/>
  <c r="N2482" i="13" s="1"/>
  <c r="L2482" i="13"/>
  <c r="M2470" i="13"/>
  <c r="K2470" i="13"/>
  <c r="L2470" i="13"/>
  <c r="M2458" i="13"/>
  <c r="K2458" i="13"/>
  <c r="L2458" i="13"/>
  <c r="M2446" i="13"/>
  <c r="L2446" i="13"/>
  <c r="K2446" i="13"/>
  <c r="M2434" i="13"/>
  <c r="L2434" i="13"/>
  <c r="K2434" i="13"/>
  <c r="M2422" i="13"/>
  <c r="K2422" i="13"/>
  <c r="L2422" i="13"/>
  <c r="M2410" i="13"/>
  <c r="K2410" i="13"/>
  <c r="L2410" i="13"/>
  <c r="M2398" i="13"/>
  <c r="K2398" i="13"/>
  <c r="N2398" i="13" s="1"/>
  <c r="L2398" i="13"/>
  <c r="M2386" i="13"/>
  <c r="K2386" i="13"/>
  <c r="N2386" i="13" s="1"/>
  <c r="L2386" i="13"/>
  <c r="M2374" i="13"/>
  <c r="L2374" i="13"/>
  <c r="K2374" i="13"/>
  <c r="N2374" i="13" s="1"/>
  <c r="M2362" i="13"/>
  <c r="L2362" i="13"/>
  <c r="K2362" i="13"/>
  <c r="N2362" i="13" s="1"/>
  <c r="M2350" i="13"/>
  <c r="K2350" i="13"/>
  <c r="N2350" i="13" s="1"/>
  <c r="L2350" i="13"/>
  <c r="M2338" i="13"/>
  <c r="K2338" i="13"/>
  <c r="N2338" i="13" s="1"/>
  <c r="L2338" i="13"/>
  <c r="M2326" i="13"/>
  <c r="K2326" i="13"/>
  <c r="L2326" i="13"/>
  <c r="M2314" i="13"/>
  <c r="K2314" i="13"/>
  <c r="L2314" i="13"/>
  <c r="M2302" i="13"/>
  <c r="L2302" i="13"/>
  <c r="K2302" i="13"/>
  <c r="M2290" i="13"/>
  <c r="L2290" i="13"/>
  <c r="K2290" i="13"/>
  <c r="M2278" i="13"/>
  <c r="K2278" i="13"/>
  <c r="L2278" i="13"/>
  <c r="M2266" i="13"/>
  <c r="K2266" i="13"/>
  <c r="L2266" i="13"/>
  <c r="M2254" i="13"/>
  <c r="K2254" i="13"/>
  <c r="N2254" i="13" s="1"/>
  <c r="L2254" i="13"/>
  <c r="M2242" i="13"/>
  <c r="K2242" i="13"/>
  <c r="N2242" i="13" s="1"/>
  <c r="L2242" i="13"/>
  <c r="M2230" i="13"/>
  <c r="L2230" i="13"/>
  <c r="K2230" i="13"/>
  <c r="N2230" i="13" s="1"/>
  <c r="M2218" i="13"/>
  <c r="L2218" i="13"/>
  <c r="K2218" i="13"/>
  <c r="N2218" i="13" s="1"/>
  <c r="M2206" i="13"/>
  <c r="K2206" i="13"/>
  <c r="N2206" i="13" s="1"/>
  <c r="L2206" i="13"/>
  <c r="M2194" i="13"/>
  <c r="K2194" i="13"/>
  <c r="N2194" i="13" s="1"/>
  <c r="L2194" i="13"/>
  <c r="M2182" i="13"/>
  <c r="K2182" i="13"/>
  <c r="L2182" i="13"/>
  <c r="M2170" i="13"/>
  <c r="K2170" i="13"/>
  <c r="L2170" i="13"/>
  <c r="M2158" i="13"/>
  <c r="L2158" i="13"/>
  <c r="K2158" i="13"/>
  <c r="M2146" i="13"/>
  <c r="L2146" i="13"/>
  <c r="K2146" i="13"/>
  <c r="M2134" i="13"/>
  <c r="K2134" i="13"/>
  <c r="L2134" i="13"/>
  <c r="M2122" i="13"/>
  <c r="K2122" i="13"/>
  <c r="L2122" i="13"/>
  <c r="M2110" i="13"/>
  <c r="K2110" i="13"/>
  <c r="N2110" i="13" s="1"/>
  <c r="L2110" i="13"/>
  <c r="M2098" i="13"/>
  <c r="K2098" i="13"/>
  <c r="N2098" i="13" s="1"/>
  <c r="L2098" i="13"/>
  <c r="M2086" i="13"/>
  <c r="L2086" i="13"/>
  <c r="K2086" i="13"/>
  <c r="N2086" i="13" s="1"/>
  <c r="M2074" i="13"/>
  <c r="L2074" i="13"/>
  <c r="K2074" i="13"/>
  <c r="N2074" i="13" s="1"/>
  <c r="M2062" i="13"/>
  <c r="K2062" i="13"/>
  <c r="N2062" i="13" s="1"/>
  <c r="L2062" i="13"/>
  <c r="M2050" i="13"/>
  <c r="K2050" i="13"/>
  <c r="N2050" i="13" s="1"/>
  <c r="L2050" i="13"/>
  <c r="M2038" i="13"/>
  <c r="K2038" i="13"/>
  <c r="L2038" i="13"/>
  <c r="M2026" i="13"/>
  <c r="K2026" i="13"/>
  <c r="L2026" i="13"/>
  <c r="M2014" i="13"/>
  <c r="L2014" i="13"/>
  <c r="K2014" i="13"/>
  <c r="M2002" i="13"/>
  <c r="L2002" i="13"/>
  <c r="K2002" i="13"/>
  <c r="M1990" i="13"/>
  <c r="K1990" i="13"/>
  <c r="L1990" i="13"/>
  <c r="M1978" i="13"/>
  <c r="K1978" i="13"/>
  <c r="L1978" i="13"/>
  <c r="M1966" i="13"/>
  <c r="K1966" i="13"/>
  <c r="N1966" i="13" s="1"/>
  <c r="L1966" i="13"/>
  <c r="M1954" i="13"/>
  <c r="K1954" i="13"/>
  <c r="N1954" i="13" s="1"/>
  <c r="L1954" i="13"/>
  <c r="M1942" i="13"/>
  <c r="L1942" i="13"/>
  <c r="K1942" i="13"/>
  <c r="N1942" i="13" s="1"/>
  <c r="M1930" i="13"/>
  <c r="L1930" i="13"/>
  <c r="K1930" i="13"/>
  <c r="N1930" i="13" s="1"/>
  <c r="M1918" i="13"/>
  <c r="K1918" i="13"/>
  <c r="N1918" i="13" s="1"/>
  <c r="L1918" i="13"/>
  <c r="M1906" i="13"/>
  <c r="K1906" i="13"/>
  <c r="N1906" i="13" s="1"/>
  <c r="L1906" i="13"/>
  <c r="M1894" i="13"/>
  <c r="L1894" i="13"/>
  <c r="K1894" i="13"/>
  <c r="N1894" i="13" s="1"/>
  <c r="M1882" i="13"/>
  <c r="L1882" i="13"/>
  <c r="K1882" i="13"/>
  <c r="N1882" i="13" s="1"/>
  <c r="M1870" i="13"/>
  <c r="L1870" i="13"/>
  <c r="K1870" i="13"/>
  <c r="M1858" i="13"/>
  <c r="L1858" i="13"/>
  <c r="K1858" i="13"/>
  <c r="M1846" i="13"/>
  <c r="L1846" i="13"/>
  <c r="K1846" i="13"/>
  <c r="N1846" i="13" s="1"/>
  <c r="M1834" i="13"/>
  <c r="L1834" i="13"/>
  <c r="K1834" i="13"/>
  <c r="N1834" i="13" s="1"/>
  <c r="M1822" i="13"/>
  <c r="L1822" i="13"/>
  <c r="K1822" i="13"/>
  <c r="M1810" i="13"/>
  <c r="L1810" i="13"/>
  <c r="K1810" i="13"/>
  <c r="M1798" i="13"/>
  <c r="L1798" i="13"/>
  <c r="K1798" i="13"/>
  <c r="N1798" i="13" s="1"/>
  <c r="M1786" i="13"/>
  <c r="L1786" i="13"/>
  <c r="K1786" i="13"/>
  <c r="N1786" i="13" s="1"/>
  <c r="M1774" i="13"/>
  <c r="L1774" i="13"/>
  <c r="K1774" i="13"/>
  <c r="M1762" i="13"/>
  <c r="L1762" i="13"/>
  <c r="K1762" i="13"/>
  <c r="M1750" i="13"/>
  <c r="L1750" i="13"/>
  <c r="K1750" i="13"/>
  <c r="N1750" i="13" s="1"/>
  <c r="M1738" i="13"/>
  <c r="L1738" i="13"/>
  <c r="K1738" i="13"/>
  <c r="N1738" i="13" s="1"/>
  <c r="L1726" i="13"/>
  <c r="M1726" i="13"/>
  <c r="K1726" i="13"/>
  <c r="M1714" i="13"/>
  <c r="L1714" i="13"/>
  <c r="K1714" i="13"/>
  <c r="M1702" i="13"/>
  <c r="L1702" i="13"/>
  <c r="K1702" i="13"/>
  <c r="N1702" i="13" s="1"/>
  <c r="M1690" i="13"/>
  <c r="L1690" i="13"/>
  <c r="K1690" i="13"/>
  <c r="N1690" i="13" s="1"/>
  <c r="M1678" i="13"/>
  <c r="L1678" i="13"/>
  <c r="K1678" i="13"/>
  <c r="M1666" i="13"/>
  <c r="L1666" i="13"/>
  <c r="K1666" i="13"/>
  <c r="M1654" i="13"/>
  <c r="L1654" i="13"/>
  <c r="K1654" i="13"/>
  <c r="N1654" i="13" s="1"/>
  <c r="M1642" i="13"/>
  <c r="L1642" i="13"/>
  <c r="K1642" i="13"/>
  <c r="N1642" i="13" s="1"/>
  <c r="M1630" i="13"/>
  <c r="L1630" i="13"/>
  <c r="K1630" i="13"/>
  <c r="M1618" i="13"/>
  <c r="L1618" i="13"/>
  <c r="K1618" i="13"/>
  <c r="M1606" i="13"/>
  <c r="L1606" i="13"/>
  <c r="K1606" i="13"/>
  <c r="N1606" i="13" s="1"/>
  <c r="M1594" i="13"/>
  <c r="L1594" i="13"/>
  <c r="K1594" i="13"/>
  <c r="N1594" i="13" s="1"/>
  <c r="M1582" i="13"/>
  <c r="L1582" i="13"/>
  <c r="K1582" i="13"/>
  <c r="M1570" i="13"/>
  <c r="L1570" i="13"/>
  <c r="K1570" i="13"/>
  <c r="M1558" i="13"/>
  <c r="L1558" i="13"/>
  <c r="K1558" i="13"/>
  <c r="N1558" i="13" s="1"/>
  <c r="M1546" i="13"/>
  <c r="L1546" i="13"/>
  <c r="K1546" i="13"/>
  <c r="N1546" i="13" s="1"/>
  <c r="M1534" i="13"/>
  <c r="L1534" i="13"/>
  <c r="K1534" i="13"/>
  <c r="M1522" i="13"/>
  <c r="L1522" i="13"/>
  <c r="K1522" i="13"/>
  <c r="M1510" i="13"/>
  <c r="L1510" i="13"/>
  <c r="K1510" i="13"/>
  <c r="N1510" i="13" s="1"/>
  <c r="M1498" i="13"/>
  <c r="L1498" i="13"/>
  <c r="K1498" i="13"/>
  <c r="N1498" i="13" s="1"/>
  <c r="M1486" i="13"/>
  <c r="L1486" i="13"/>
  <c r="K1486" i="13"/>
  <c r="M1474" i="13"/>
  <c r="L1474" i="13"/>
  <c r="K1474" i="13"/>
  <c r="M1462" i="13"/>
  <c r="L1462" i="13"/>
  <c r="K1462" i="13"/>
  <c r="N1462" i="13" s="1"/>
  <c r="M1450" i="13"/>
  <c r="L1450" i="13"/>
  <c r="K1450" i="13"/>
  <c r="N1450" i="13" s="1"/>
  <c r="M1438" i="13"/>
  <c r="L1438" i="13"/>
  <c r="K1438" i="13"/>
  <c r="M1426" i="13"/>
  <c r="L1426" i="13"/>
  <c r="K1426" i="13"/>
  <c r="M1414" i="13"/>
  <c r="L1414" i="13"/>
  <c r="K1414" i="13"/>
  <c r="N1414" i="13" s="1"/>
  <c r="M1402" i="13"/>
  <c r="L1402" i="13"/>
  <c r="K1402" i="13"/>
  <c r="N1402" i="13" s="1"/>
  <c r="M1390" i="13"/>
  <c r="L1390" i="13"/>
  <c r="K1390" i="13"/>
  <c r="M1378" i="13"/>
  <c r="L1378" i="13"/>
  <c r="K1378" i="13"/>
  <c r="M1366" i="13"/>
  <c r="L1366" i="13"/>
  <c r="K1366" i="13"/>
  <c r="N1366" i="13" s="1"/>
  <c r="M1354" i="13"/>
  <c r="L1354" i="13"/>
  <c r="K1354" i="13"/>
  <c r="N1354" i="13" s="1"/>
  <c r="M1342" i="13"/>
  <c r="L1342" i="13"/>
  <c r="K1342" i="13"/>
  <c r="M1330" i="13"/>
  <c r="L1330" i="13"/>
  <c r="K1330" i="13"/>
  <c r="M1318" i="13"/>
  <c r="L1318" i="13"/>
  <c r="K1318" i="13"/>
  <c r="N1318" i="13" s="1"/>
  <c r="M1306" i="13"/>
  <c r="L1306" i="13"/>
  <c r="K1306" i="13"/>
  <c r="N1306" i="13" s="1"/>
  <c r="M1294" i="13"/>
  <c r="L1294" i="13"/>
  <c r="K1294" i="13"/>
  <c r="M1282" i="13"/>
  <c r="L1282" i="13"/>
  <c r="K1282" i="13"/>
  <c r="M734" i="13"/>
  <c r="L734" i="13"/>
  <c r="K734" i="13"/>
  <c r="N734" i="13" s="1"/>
  <c r="M626" i="13"/>
  <c r="L626" i="13"/>
  <c r="K626" i="13"/>
  <c r="N626" i="13" s="1"/>
  <c r="M494" i="13"/>
  <c r="L494" i="13"/>
  <c r="K494" i="13"/>
  <c r="M374" i="13"/>
  <c r="L374" i="13"/>
  <c r="K374" i="13"/>
  <c r="M242" i="13"/>
  <c r="L242" i="13"/>
  <c r="K242" i="13"/>
  <c r="N242" i="13" s="1"/>
  <c r="M146" i="13"/>
  <c r="L146" i="13"/>
  <c r="K146" i="13"/>
  <c r="N146" i="13" s="1"/>
  <c r="M38" i="13"/>
  <c r="L38" i="13"/>
  <c r="K38" i="13"/>
  <c r="M3921" i="13"/>
  <c r="L3921" i="13"/>
  <c r="K3921" i="13"/>
  <c r="M3849" i="13"/>
  <c r="L3849" i="13"/>
  <c r="K3849" i="13"/>
  <c r="N3849" i="13" s="1"/>
  <c r="M3777" i="13"/>
  <c r="L3777" i="13"/>
  <c r="K3777" i="13"/>
  <c r="N3777" i="13" s="1"/>
  <c r="M3717" i="13"/>
  <c r="L3717" i="13"/>
  <c r="K3717" i="13"/>
  <c r="M3645" i="13"/>
  <c r="L3645" i="13"/>
  <c r="K3645" i="13"/>
  <c r="M3573" i="13"/>
  <c r="L3573" i="13"/>
  <c r="K3573" i="13"/>
  <c r="N3573" i="13" s="1"/>
  <c r="M3525" i="13"/>
  <c r="L3525" i="13"/>
  <c r="K3525" i="13"/>
  <c r="N3525" i="13" s="1"/>
  <c r="M3441" i="13"/>
  <c r="L3441" i="13"/>
  <c r="K3441" i="13"/>
  <c r="M3369" i="13"/>
  <c r="L3369" i="13"/>
  <c r="K3369" i="13"/>
  <c r="M3273" i="13"/>
  <c r="L3273" i="13"/>
  <c r="M3177" i="13"/>
  <c r="L3177" i="13"/>
  <c r="K3177" i="13"/>
  <c r="M3093" i="13"/>
  <c r="L3093" i="13"/>
  <c r="K3093" i="13"/>
  <c r="M2997" i="13"/>
  <c r="L2997" i="13"/>
  <c r="K2997" i="13"/>
  <c r="N2997" i="13" s="1"/>
  <c r="M2949" i="13"/>
  <c r="L2949" i="13"/>
  <c r="K2949" i="13"/>
  <c r="M2865" i="13"/>
  <c r="L2865" i="13"/>
  <c r="K2865" i="13"/>
  <c r="M2781" i="13"/>
  <c r="L2781" i="13"/>
  <c r="K2781" i="13"/>
  <c r="M2697" i="13"/>
  <c r="L2697" i="13"/>
  <c r="K2697" i="13"/>
  <c r="N2697" i="13" s="1"/>
  <c r="M2637" i="13"/>
  <c r="L2637" i="13"/>
  <c r="K2637" i="13"/>
  <c r="M2565" i="13"/>
  <c r="L2565" i="13"/>
  <c r="K2565" i="13"/>
  <c r="M2469" i="13"/>
  <c r="L2469" i="13"/>
  <c r="K2469" i="13"/>
  <c r="M2397" i="13"/>
  <c r="L2397" i="13"/>
  <c r="K2397" i="13"/>
  <c r="N2397" i="13" s="1"/>
  <c r="M2325" i="13"/>
  <c r="L2325" i="13"/>
  <c r="K2325" i="13"/>
  <c r="M2241" i="13"/>
  <c r="L2241" i="13"/>
  <c r="K2241" i="13"/>
  <c r="M2169" i="13"/>
  <c r="L2169" i="13"/>
  <c r="K2169" i="13"/>
  <c r="M2085" i="13"/>
  <c r="L2085" i="13"/>
  <c r="K2085" i="13"/>
  <c r="N2085" i="13" s="1"/>
  <c r="M1989" i="13"/>
  <c r="L1989" i="13"/>
  <c r="K1989" i="13"/>
  <c r="M1929" i="13"/>
  <c r="L1929" i="13"/>
  <c r="K1929" i="13"/>
  <c r="M1821" i="13"/>
  <c r="L1821" i="13"/>
  <c r="K1821" i="13"/>
  <c r="M1725" i="13"/>
  <c r="L1725" i="13"/>
  <c r="K1725" i="13"/>
  <c r="N1725" i="13" s="1"/>
  <c r="M1641" i="13"/>
  <c r="L1641" i="13"/>
  <c r="K1641" i="13"/>
  <c r="M1557" i="13"/>
  <c r="L1557" i="13"/>
  <c r="K1557" i="13"/>
  <c r="M1461" i="13"/>
  <c r="L1461" i="13"/>
  <c r="K1461" i="13"/>
  <c r="M1389" i="13"/>
  <c r="L1389" i="13"/>
  <c r="K1389" i="13"/>
  <c r="N1389" i="13" s="1"/>
  <c r="M1305" i="13"/>
  <c r="L1305" i="13"/>
  <c r="K1305" i="13"/>
  <c r="M1221" i="13"/>
  <c r="L1221" i="13"/>
  <c r="K1221" i="13"/>
  <c r="M1161" i="13"/>
  <c r="L1161" i="13"/>
  <c r="K1161" i="13"/>
  <c r="M1101" i="13"/>
  <c r="L1101" i="13"/>
  <c r="K1101" i="13"/>
  <c r="N1101" i="13" s="1"/>
  <c r="M1017" i="13"/>
  <c r="L1017" i="13"/>
  <c r="K1017" i="13"/>
  <c r="M957" i="13"/>
  <c r="L957" i="13"/>
  <c r="K957" i="13"/>
  <c r="M861" i="13"/>
  <c r="L861" i="13"/>
  <c r="K861" i="13"/>
  <c r="M789" i="13"/>
  <c r="L789" i="13"/>
  <c r="K789" i="13"/>
  <c r="N789" i="13" s="1"/>
  <c r="M705" i="13"/>
  <c r="L705" i="13"/>
  <c r="K705" i="13"/>
  <c r="M645" i="13"/>
  <c r="L645" i="13"/>
  <c r="K645" i="13"/>
  <c r="M561" i="13"/>
  <c r="L561" i="13"/>
  <c r="K561" i="13"/>
  <c r="M465" i="13"/>
  <c r="L465" i="13"/>
  <c r="K465" i="13"/>
  <c r="N465" i="13" s="1"/>
  <c r="M393" i="13"/>
  <c r="L393" i="13"/>
  <c r="K393" i="13"/>
  <c r="M309" i="13"/>
  <c r="L309" i="13"/>
  <c r="K309" i="13"/>
  <c r="M225" i="13"/>
  <c r="L225" i="13"/>
  <c r="K225" i="13"/>
  <c r="M129" i="13"/>
  <c r="L129" i="13"/>
  <c r="K129" i="13"/>
  <c r="N129" i="13" s="1"/>
  <c r="M33" i="13"/>
  <c r="L33" i="13"/>
  <c r="K33" i="13"/>
  <c r="M746" i="13"/>
  <c r="L746" i="13"/>
  <c r="K746" i="13"/>
  <c r="M590" i="13"/>
  <c r="L590" i="13"/>
  <c r="K590" i="13"/>
  <c r="M482" i="13"/>
  <c r="L482" i="13"/>
  <c r="K482" i="13"/>
  <c r="N482" i="13" s="1"/>
  <c r="M362" i="13"/>
  <c r="L362" i="13"/>
  <c r="K362" i="13"/>
  <c r="M206" i="13"/>
  <c r="L206" i="13"/>
  <c r="K206" i="13"/>
  <c r="M3933" i="13"/>
  <c r="L3933" i="13"/>
  <c r="K3933" i="13"/>
  <c r="M3801" i="13"/>
  <c r="L3801" i="13"/>
  <c r="K3801" i="13"/>
  <c r="N3801" i="13" s="1"/>
  <c r="M3681" i="13"/>
  <c r="L3681" i="13"/>
  <c r="K3681" i="13"/>
  <c r="M3585" i="13"/>
  <c r="L3585" i="13"/>
  <c r="K3585" i="13"/>
  <c r="M3477" i="13"/>
  <c r="L3477" i="13"/>
  <c r="K3477" i="13"/>
  <c r="M3381" i="13"/>
  <c r="L3381" i="13"/>
  <c r="K3381" i="13"/>
  <c r="N3381" i="13" s="1"/>
  <c r="M3309" i="13"/>
  <c r="L3309" i="13"/>
  <c r="K3309" i="13"/>
  <c r="M3225" i="13"/>
  <c r="L3225" i="13"/>
  <c r="K3225" i="13"/>
  <c r="M3129" i="13"/>
  <c r="L3129" i="13"/>
  <c r="K3129" i="13"/>
  <c r="M3021" i="13"/>
  <c r="L3021" i="13"/>
  <c r="K3021" i="13"/>
  <c r="N3021" i="13" s="1"/>
  <c r="M2913" i="13"/>
  <c r="L2913" i="13"/>
  <c r="K2913" i="13"/>
  <c r="M2841" i="13"/>
  <c r="L2841" i="13"/>
  <c r="K2841" i="13"/>
  <c r="M2721" i="13"/>
  <c r="L2721" i="13"/>
  <c r="K2721" i="13"/>
  <c r="M2601" i="13"/>
  <c r="L2601" i="13"/>
  <c r="K2601" i="13"/>
  <c r="N2601" i="13" s="1"/>
  <c r="M2493" i="13"/>
  <c r="L2493" i="13"/>
  <c r="K2493" i="13"/>
  <c r="M2373" i="13"/>
  <c r="L2373" i="13"/>
  <c r="K2373" i="13"/>
  <c r="M2253" i="13"/>
  <c r="L2253" i="13"/>
  <c r="K2253" i="13"/>
  <c r="M2145" i="13"/>
  <c r="L2145" i="13"/>
  <c r="K2145" i="13"/>
  <c r="N2145" i="13" s="1"/>
  <c r="M2061" i="13"/>
  <c r="L2061" i="13"/>
  <c r="K2061" i="13"/>
  <c r="M1977" i="13"/>
  <c r="L1977" i="13"/>
  <c r="K1977" i="13"/>
  <c r="M1881" i="13"/>
  <c r="L1881" i="13"/>
  <c r="K1881" i="13"/>
  <c r="M1785" i="13"/>
  <c r="L1785" i="13"/>
  <c r="K1785" i="13"/>
  <c r="N1785" i="13" s="1"/>
  <c r="M1701" i="13"/>
  <c r="L1701" i="13"/>
  <c r="K1701" i="13"/>
  <c r="M1593" i="13"/>
  <c r="L1593" i="13"/>
  <c r="K1593" i="13"/>
  <c r="M1485" i="13"/>
  <c r="L1485" i="13"/>
  <c r="K1485" i="13"/>
  <c r="L1353" i="13"/>
  <c r="M1353" i="13"/>
  <c r="K1353" i="13"/>
  <c r="N1353" i="13" s="1"/>
  <c r="M1233" i="13"/>
  <c r="L1233" i="13"/>
  <c r="K1233" i="13"/>
  <c r="M1125" i="13"/>
  <c r="L1125" i="13"/>
  <c r="K1125" i="13"/>
  <c r="M1041" i="13"/>
  <c r="L1041" i="13"/>
  <c r="K1041" i="13"/>
  <c r="M933" i="13"/>
  <c r="L933" i="13"/>
  <c r="K933" i="13"/>
  <c r="N933" i="13" s="1"/>
  <c r="M813" i="13"/>
  <c r="L813" i="13"/>
  <c r="K813" i="13"/>
  <c r="M729" i="13"/>
  <c r="L729" i="13"/>
  <c r="K729" i="13"/>
  <c r="M621" i="13"/>
  <c r="L621" i="13"/>
  <c r="K621" i="13"/>
  <c r="M501" i="13"/>
  <c r="L501" i="13"/>
  <c r="K501" i="13"/>
  <c r="N501" i="13" s="1"/>
  <c r="M405" i="13"/>
  <c r="L405" i="13"/>
  <c r="K405" i="13"/>
  <c r="M285" i="13"/>
  <c r="L285" i="13"/>
  <c r="K285" i="13"/>
  <c r="M201" i="13"/>
  <c r="L201" i="13"/>
  <c r="K201" i="13"/>
  <c r="M57" i="13"/>
  <c r="L57" i="13"/>
  <c r="K57" i="13"/>
  <c r="N57" i="13" s="1"/>
  <c r="M3968" i="13"/>
  <c r="L3968" i="13"/>
  <c r="M3896" i="13"/>
  <c r="L3896" i="13"/>
  <c r="N3896" i="13" s="1"/>
  <c r="M3812" i="13"/>
  <c r="L3812" i="13"/>
  <c r="M3716" i="13"/>
  <c r="L3716" i="13"/>
  <c r="M3632" i="13"/>
  <c r="L3632" i="13"/>
  <c r="M3560" i="13"/>
  <c r="L3560" i="13"/>
  <c r="M3488" i="13"/>
  <c r="L3488" i="13"/>
  <c r="M3404" i="13"/>
  <c r="L3404" i="13"/>
  <c r="K3404" i="13"/>
  <c r="M3320" i="13"/>
  <c r="L3320" i="13"/>
  <c r="K3320" i="13"/>
  <c r="M3248" i="13"/>
  <c r="L3248" i="13"/>
  <c r="K3248" i="13"/>
  <c r="M3164" i="13"/>
  <c r="L3164" i="13"/>
  <c r="K3164" i="13"/>
  <c r="M3056" i="13"/>
  <c r="L3056" i="13"/>
  <c r="K3056" i="13"/>
  <c r="M2960" i="13"/>
  <c r="L2960" i="13"/>
  <c r="K2960" i="13"/>
  <c r="M2888" i="13"/>
  <c r="L2888" i="13"/>
  <c r="K2888" i="13"/>
  <c r="M2816" i="13"/>
  <c r="L2816" i="13"/>
  <c r="K2816" i="13"/>
  <c r="M2720" i="13"/>
  <c r="L2720" i="13"/>
  <c r="K2720" i="13"/>
  <c r="M2636" i="13"/>
  <c r="L2636" i="13"/>
  <c r="K2636" i="13"/>
  <c r="M2576" i="13"/>
  <c r="L2576" i="13"/>
  <c r="K2576" i="13"/>
  <c r="M2480" i="13"/>
  <c r="L2480" i="13"/>
  <c r="K2480" i="13"/>
  <c r="M2408" i="13"/>
  <c r="L2408" i="13"/>
  <c r="K2408" i="13"/>
  <c r="M2336" i="13"/>
  <c r="L2336" i="13"/>
  <c r="K2336" i="13"/>
  <c r="M2252" i="13"/>
  <c r="L2252" i="13"/>
  <c r="K2252" i="13"/>
  <c r="M2156" i="13"/>
  <c r="L2156" i="13"/>
  <c r="K2156" i="13"/>
  <c r="M2084" i="13"/>
  <c r="L2084" i="13"/>
  <c r="K2084" i="13"/>
  <c r="M2012" i="13"/>
  <c r="L2012" i="13"/>
  <c r="K2012" i="13"/>
  <c r="M1940" i="13"/>
  <c r="L1940" i="13"/>
  <c r="K1940" i="13"/>
  <c r="M1868" i="13"/>
  <c r="K1868" i="13"/>
  <c r="L1868" i="13"/>
  <c r="M1796" i="13"/>
  <c r="K1796" i="13"/>
  <c r="N1796" i="13" s="1"/>
  <c r="L1796" i="13"/>
  <c r="M1724" i="13"/>
  <c r="K1724" i="13"/>
  <c r="N1724" i="13" s="1"/>
  <c r="L1724" i="13"/>
  <c r="M1664" i="13"/>
  <c r="L1664" i="13"/>
  <c r="K1664" i="13"/>
  <c r="M1592" i="13"/>
  <c r="L1592" i="13"/>
  <c r="K1592" i="13"/>
  <c r="M1520" i="13"/>
  <c r="L1520" i="13"/>
  <c r="K1520" i="13"/>
  <c r="M1448" i="13"/>
  <c r="L1448" i="13"/>
  <c r="K1448" i="13"/>
  <c r="M1376" i="13"/>
  <c r="L1376" i="13"/>
  <c r="K1376" i="13"/>
  <c r="M1280" i="13"/>
  <c r="L1280" i="13"/>
  <c r="K1280" i="13"/>
  <c r="M1196" i="13"/>
  <c r="L1196" i="13"/>
  <c r="K1196" i="13"/>
  <c r="M1112" i="13"/>
  <c r="L1112" i="13"/>
  <c r="K1112" i="13"/>
  <c r="M1028" i="13"/>
  <c r="L1028" i="13"/>
  <c r="K1028" i="13"/>
  <c r="M920" i="13"/>
  <c r="L920" i="13"/>
  <c r="K920" i="13"/>
  <c r="M848" i="13"/>
  <c r="L848" i="13"/>
  <c r="K848" i="13"/>
  <c r="M776" i="13"/>
  <c r="L776" i="13"/>
  <c r="K776" i="13"/>
  <c r="M680" i="13"/>
  <c r="L680" i="13"/>
  <c r="K680" i="13"/>
  <c r="M608" i="13"/>
  <c r="L608" i="13"/>
  <c r="K608" i="13"/>
  <c r="M524" i="13"/>
  <c r="L524" i="13"/>
  <c r="K524" i="13"/>
  <c r="M428" i="13"/>
  <c r="L428" i="13"/>
  <c r="K428" i="13"/>
  <c r="M356" i="13"/>
  <c r="L356" i="13"/>
  <c r="K356" i="13"/>
  <c r="M308" i="13"/>
  <c r="L308" i="13"/>
  <c r="K308" i="13"/>
  <c r="M284" i="13"/>
  <c r="L284" i="13"/>
  <c r="K284" i="13"/>
  <c r="M224" i="13"/>
  <c r="L224" i="13"/>
  <c r="K224" i="13"/>
  <c r="M212" i="13"/>
  <c r="L212" i="13"/>
  <c r="K212" i="13"/>
  <c r="M200" i="13"/>
  <c r="L200" i="13"/>
  <c r="K200" i="13"/>
  <c r="M188" i="13"/>
  <c r="L188" i="13"/>
  <c r="K188" i="13"/>
  <c r="M176" i="13"/>
  <c r="L176" i="13"/>
  <c r="K176" i="13"/>
  <c r="M164" i="13"/>
  <c r="L164" i="13"/>
  <c r="K164" i="13"/>
  <c r="M152" i="13"/>
  <c r="L152" i="13"/>
  <c r="K152" i="13"/>
  <c r="M140" i="13"/>
  <c r="L140" i="13"/>
  <c r="K140" i="13"/>
  <c r="M128" i="13"/>
  <c r="L128" i="13"/>
  <c r="K128" i="13"/>
  <c r="M116" i="13"/>
  <c r="L116" i="13"/>
  <c r="K116" i="13"/>
  <c r="M104" i="13"/>
  <c r="L104" i="13"/>
  <c r="K104" i="13"/>
  <c r="M92" i="13"/>
  <c r="L92" i="13"/>
  <c r="K92" i="13"/>
  <c r="M80" i="13"/>
  <c r="L80" i="13"/>
  <c r="K80" i="13"/>
  <c r="M68" i="13"/>
  <c r="L68" i="13"/>
  <c r="K68" i="13"/>
  <c r="M56" i="13"/>
  <c r="L56" i="13"/>
  <c r="K56" i="13"/>
  <c r="M44" i="13"/>
  <c r="L44" i="13"/>
  <c r="K44" i="13"/>
  <c r="M32" i="13"/>
  <c r="L32" i="13"/>
  <c r="K32" i="13"/>
  <c r="M20" i="13"/>
  <c r="L20" i="13"/>
  <c r="K20" i="13"/>
  <c r="M8" i="13"/>
  <c r="L8" i="13"/>
  <c r="K8" i="13"/>
  <c r="K3273" i="13"/>
  <c r="N3273" i="13" s="1"/>
  <c r="M770" i="13"/>
  <c r="L770" i="13"/>
  <c r="K770" i="13"/>
  <c r="M662" i="13"/>
  <c r="L662" i="13"/>
  <c r="K662" i="13"/>
  <c r="M542" i="13"/>
  <c r="L542" i="13"/>
  <c r="K542" i="13"/>
  <c r="N542" i="13" s="1"/>
  <c r="M422" i="13"/>
  <c r="L422" i="13"/>
  <c r="K422" i="13"/>
  <c r="M338" i="13"/>
  <c r="L338" i="13"/>
  <c r="K338" i="13"/>
  <c r="M230" i="13"/>
  <c r="L230" i="13"/>
  <c r="K230" i="13"/>
  <c r="M134" i="13"/>
  <c r="L134" i="13"/>
  <c r="K134" i="13"/>
  <c r="N134" i="13" s="1"/>
  <c r="M62" i="13"/>
  <c r="L62" i="13"/>
  <c r="K62" i="13"/>
  <c r="M3981" i="13"/>
  <c r="L3981" i="13"/>
  <c r="K3981" i="13"/>
  <c r="M3897" i="13"/>
  <c r="L3897" i="13"/>
  <c r="K3897" i="13"/>
  <c r="M3825" i="13"/>
  <c r="L3825" i="13"/>
  <c r="K3825" i="13"/>
  <c r="N3825" i="13" s="1"/>
  <c r="M3705" i="13"/>
  <c r="L3705" i="13"/>
  <c r="K3705" i="13"/>
  <c r="M3621" i="13"/>
  <c r="L3621" i="13"/>
  <c r="K3621" i="13"/>
  <c r="M3549" i="13"/>
  <c r="L3549" i="13"/>
  <c r="K3549" i="13"/>
  <c r="M3465" i="13"/>
  <c r="L3465" i="13"/>
  <c r="K3465" i="13"/>
  <c r="N3465" i="13" s="1"/>
  <c r="M3393" i="13"/>
  <c r="L3393" i="13"/>
  <c r="K3393" i="13"/>
  <c r="M3321" i="13"/>
  <c r="L3321" i="13"/>
  <c r="K3321" i="13"/>
  <c r="M3249" i="13"/>
  <c r="L3249" i="13"/>
  <c r="K3249" i="13"/>
  <c r="M3189" i="13"/>
  <c r="L3189" i="13"/>
  <c r="K3189" i="13"/>
  <c r="N3189" i="13" s="1"/>
  <c r="M3105" i="13"/>
  <c r="L3105" i="13"/>
  <c r="K3105" i="13"/>
  <c r="M3033" i="13"/>
  <c r="L3033" i="13"/>
  <c r="K3033" i="13"/>
  <c r="M2961" i="13"/>
  <c r="L2961" i="13"/>
  <c r="K2961" i="13"/>
  <c r="M2889" i="13"/>
  <c r="L2889" i="13"/>
  <c r="K2889" i="13"/>
  <c r="N2889" i="13" s="1"/>
  <c r="M2805" i="13"/>
  <c r="L2805" i="13"/>
  <c r="K2805" i="13"/>
  <c r="M2745" i="13"/>
  <c r="L2745" i="13"/>
  <c r="K2745" i="13"/>
  <c r="M2661" i="13"/>
  <c r="L2661" i="13"/>
  <c r="K2661" i="13"/>
  <c r="M2577" i="13"/>
  <c r="L2577" i="13"/>
  <c r="K2577" i="13"/>
  <c r="N2577" i="13" s="1"/>
  <c r="M2505" i="13"/>
  <c r="L2505" i="13"/>
  <c r="K2505" i="13"/>
  <c r="M2421" i="13"/>
  <c r="L2421" i="13"/>
  <c r="K2421" i="13"/>
  <c r="M2349" i="13"/>
  <c r="L2349" i="13"/>
  <c r="K2349" i="13"/>
  <c r="M2289" i="13"/>
  <c r="L2289" i="13"/>
  <c r="K2289" i="13"/>
  <c r="N2289" i="13" s="1"/>
  <c r="M2193" i="13"/>
  <c r="L2193" i="13"/>
  <c r="K2193" i="13"/>
  <c r="M2097" i="13"/>
  <c r="L2097" i="13"/>
  <c r="K2097" i="13"/>
  <c r="M2025" i="13"/>
  <c r="L2025" i="13"/>
  <c r="K2025" i="13"/>
  <c r="M1953" i="13"/>
  <c r="L1953" i="13"/>
  <c r="K1953" i="13"/>
  <c r="N1953" i="13" s="1"/>
  <c r="M1869" i="13"/>
  <c r="L1869" i="13"/>
  <c r="K1869" i="13"/>
  <c r="M1797" i="13"/>
  <c r="L1797" i="13"/>
  <c r="K1797" i="13"/>
  <c r="M1737" i="13"/>
  <c r="L1737" i="13"/>
  <c r="K1737" i="13"/>
  <c r="M1665" i="13"/>
  <c r="L1665" i="13"/>
  <c r="K1665" i="13"/>
  <c r="N1665" i="13" s="1"/>
  <c r="M1581" i="13"/>
  <c r="L1581" i="13"/>
  <c r="K1581" i="13"/>
  <c r="M1509" i="13"/>
  <c r="L1509" i="13"/>
  <c r="K1509" i="13"/>
  <c r="M1437" i="13"/>
  <c r="L1437" i="13"/>
  <c r="K1437" i="13"/>
  <c r="M1377" i="13"/>
  <c r="L1377" i="13"/>
  <c r="K1377" i="13"/>
  <c r="N1377" i="13" s="1"/>
  <c r="M1293" i="13"/>
  <c r="L1293" i="13"/>
  <c r="K1293" i="13"/>
  <c r="M1209" i="13"/>
  <c r="L1209" i="13"/>
  <c r="K1209" i="13"/>
  <c r="M1137" i="13"/>
  <c r="L1137" i="13"/>
  <c r="K1137" i="13"/>
  <c r="M1065" i="13"/>
  <c r="L1065" i="13"/>
  <c r="K1065" i="13"/>
  <c r="N1065" i="13" s="1"/>
  <c r="M993" i="13"/>
  <c r="L993" i="13"/>
  <c r="K993" i="13"/>
  <c r="M909" i="13"/>
  <c r="L909" i="13"/>
  <c r="K909" i="13"/>
  <c r="M837" i="13"/>
  <c r="L837" i="13"/>
  <c r="K837" i="13"/>
  <c r="M753" i="13"/>
  <c r="L753" i="13"/>
  <c r="K753" i="13"/>
  <c r="N753" i="13" s="1"/>
  <c r="M669" i="13"/>
  <c r="L669" i="13"/>
  <c r="K669" i="13"/>
  <c r="M585" i="13"/>
  <c r="L585" i="13"/>
  <c r="K585" i="13"/>
  <c r="M525" i="13"/>
  <c r="L525" i="13"/>
  <c r="K525" i="13"/>
  <c r="M453" i="13"/>
  <c r="L453" i="13"/>
  <c r="K453" i="13"/>
  <c r="N453" i="13" s="1"/>
  <c r="M357" i="13"/>
  <c r="L357" i="13"/>
  <c r="K357" i="13"/>
  <c r="M297" i="13"/>
  <c r="L297" i="13"/>
  <c r="K297" i="13"/>
  <c r="M213" i="13"/>
  <c r="L213" i="13"/>
  <c r="K213" i="13"/>
  <c r="M141" i="13"/>
  <c r="L141" i="13"/>
  <c r="K141" i="13"/>
  <c r="N141" i="13" s="1"/>
  <c r="M81" i="13"/>
  <c r="L81" i="13"/>
  <c r="K81" i="13"/>
  <c r="M3956" i="13"/>
  <c r="L3956" i="13"/>
  <c r="M3872" i="13"/>
  <c r="L3872" i="13"/>
  <c r="N3872" i="13" s="1"/>
  <c r="M3800" i="13"/>
  <c r="L3800" i="13"/>
  <c r="M3728" i="13"/>
  <c r="L3728" i="13"/>
  <c r="N3728" i="13" s="1"/>
  <c r="M3656" i="13"/>
  <c r="L3656" i="13"/>
  <c r="M3584" i="13"/>
  <c r="L3584" i="13"/>
  <c r="N3584" i="13" s="1"/>
  <c r="M3524" i="13"/>
  <c r="L3524" i="13"/>
  <c r="M3452" i="13"/>
  <c r="L3452" i="13"/>
  <c r="N3452" i="13" s="1"/>
  <c r="M3392" i="13"/>
  <c r="L3392" i="13"/>
  <c r="K3392" i="13"/>
  <c r="M3344" i="13"/>
  <c r="L3344" i="13"/>
  <c r="K3344" i="13"/>
  <c r="M3308" i="13"/>
  <c r="L3308" i="13"/>
  <c r="K3308" i="13"/>
  <c r="N3308" i="13" s="1"/>
  <c r="M3236" i="13"/>
  <c r="L3236" i="13"/>
  <c r="K3236" i="13"/>
  <c r="N3236" i="13" s="1"/>
  <c r="M3176" i="13"/>
  <c r="L3176" i="13"/>
  <c r="K3176" i="13"/>
  <c r="M3104" i="13"/>
  <c r="L3104" i="13"/>
  <c r="K3104" i="13"/>
  <c r="M3044" i="13"/>
  <c r="L3044" i="13"/>
  <c r="K3044" i="13"/>
  <c r="N3044" i="13" s="1"/>
  <c r="M2984" i="13"/>
  <c r="L2984" i="13"/>
  <c r="K2984" i="13"/>
  <c r="N2984" i="13" s="1"/>
  <c r="M2924" i="13"/>
  <c r="L2924" i="13"/>
  <c r="K2924" i="13"/>
  <c r="M2864" i="13"/>
  <c r="L2864" i="13"/>
  <c r="K2864" i="13"/>
  <c r="M2780" i="13"/>
  <c r="L2780" i="13"/>
  <c r="K2780" i="13"/>
  <c r="N2780" i="13" s="1"/>
  <c r="M2708" i="13"/>
  <c r="L2708" i="13"/>
  <c r="K2708" i="13"/>
  <c r="N2708" i="13" s="1"/>
  <c r="M2648" i="13"/>
  <c r="L2648" i="13"/>
  <c r="K2648" i="13"/>
  <c r="M2600" i="13"/>
  <c r="L2600" i="13"/>
  <c r="K2600" i="13"/>
  <c r="M2552" i="13"/>
  <c r="L2552" i="13"/>
  <c r="K2552" i="13"/>
  <c r="N2552" i="13" s="1"/>
  <c r="M2492" i="13"/>
  <c r="L2492" i="13"/>
  <c r="K2492" i="13"/>
  <c r="N2492" i="13" s="1"/>
  <c r="M2432" i="13"/>
  <c r="L2432" i="13"/>
  <c r="K2432" i="13"/>
  <c r="M2360" i="13"/>
  <c r="L2360" i="13"/>
  <c r="K2360" i="13"/>
  <c r="M2312" i="13"/>
  <c r="L2312" i="13"/>
  <c r="K2312" i="13"/>
  <c r="N2312" i="13" s="1"/>
  <c r="M2228" i="13"/>
  <c r="L2228" i="13"/>
  <c r="K2228" i="13"/>
  <c r="N2228" i="13" s="1"/>
  <c r="M2168" i="13"/>
  <c r="L2168" i="13"/>
  <c r="K2168" i="13"/>
  <c r="M2108" i="13"/>
  <c r="L2108" i="13"/>
  <c r="K2108" i="13"/>
  <c r="M2024" i="13"/>
  <c r="L2024" i="13"/>
  <c r="K2024" i="13"/>
  <c r="N2024" i="13" s="1"/>
  <c r="M1952" i="13"/>
  <c r="L1952" i="13"/>
  <c r="K1952" i="13"/>
  <c r="N1952" i="13" s="1"/>
  <c r="M1880" i="13"/>
  <c r="L1880" i="13"/>
  <c r="K1880" i="13"/>
  <c r="M1820" i="13"/>
  <c r="L1820" i="13"/>
  <c r="K1820" i="13"/>
  <c r="M1760" i="13"/>
  <c r="L1760" i="13"/>
  <c r="K1760" i="13"/>
  <c r="N1760" i="13" s="1"/>
  <c r="M1688" i="13"/>
  <c r="L1688" i="13"/>
  <c r="K1688" i="13"/>
  <c r="N1688" i="13" s="1"/>
  <c r="M1616" i="13"/>
  <c r="L1616" i="13"/>
  <c r="K1616" i="13"/>
  <c r="M1544" i="13"/>
  <c r="L1544" i="13"/>
  <c r="K1544" i="13"/>
  <c r="M1472" i="13"/>
  <c r="L1472" i="13"/>
  <c r="K1472" i="13"/>
  <c r="N1472" i="13" s="1"/>
  <c r="M1424" i="13"/>
  <c r="L1424" i="13"/>
  <c r="K1424" i="13"/>
  <c r="N1424" i="13" s="1"/>
  <c r="M1352" i="13"/>
  <c r="L1352" i="13"/>
  <c r="K1352" i="13"/>
  <c r="M1292" i="13"/>
  <c r="K1292" i="13"/>
  <c r="N1292" i="13" s="1"/>
  <c r="L1292" i="13"/>
  <c r="M1232" i="13"/>
  <c r="L1232" i="13"/>
  <c r="K1232" i="13"/>
  <c r="N1232" i="13" s="1"/>
  <c r="M1160" i="13"/>
  <c r="L1160" i="13"/>
  <c r="K1160" i="13"/>
  <c r="N1160" i="13" s="1"/>
  <c r="M1124" i="13"/>
  <c r="L1124" i="13"/>
  <c r="K1124" i="13"/>
  <c r="M1052" i="13"/>
  <c r="L1052" i="13"/>
  <c r="K1052" i="13"/>
  <c r="M980" i="13"/>
  <c r="L980" i="13"/>
  <c r="K980" i="13"/>
  <c r="N980" i="13" s="1"/>
  <c r="M932" i="13"/>
  <c r="L932" i="13"/>
  <c r="K932" i="13"/>
  <c r="N932" i="13" s="1"/>
  <c r="M884" i="13"/>
  <c r="L884" i="13"/>
  <c r="K884" i="13"/>
  <c r="M812" i="13"/>
  <c r="L812" i="13"/>
  <c r="K812" i="13"/>
  <c r="M764" i="13"/>
  <c r="L764" i="13"/>
  <c r="K764" i="13"/>
  <c r="N764" i="13" s="1"/>
  <c r="M704" i="13"/>
  <c r="L704" i="13"/>
  <c r="K704" i="13"/>
  <c r="N704" i="13" s="1"/>
  <c r="M632" i="13"/>
  <c r="L632" i="13"/>
  <c r="K632" i="13"/>
  <c r="M572" i="13"/>
  <c r="L572" i="13"/>
  <c r="K572" i="13"/>
  <c r="M536" i="13"/>
  <c r="L536" i="13"/>
  <c r="K536" i="13"/>
  <c r="N536" i="13" s="1"/>
  <c r="M464" i="13"/>
  <c r="L464" i="13"/>
  <c r="K464" i="13"/>
  <c r="N464" i="13" s="1"/>
  <c r="M392" i="13"/>
  <c r="L392" i="13"/>
  <c r="K392" i="13"/>
  <c r="M332" i="13"/>
  <c r="L332" i="13"/>
  <c r="K332" i="13"/>
  <c r="M272" i="13"/>
  <c r="L272" i="13"/>
  <c r="K272" i="13"/>
  <c r="N272" i="13" s="1"/>
  <c r="M3967" i="13"/>
  <c r="L3967" i="13"/>
  <c r="K3967" i="13"/>
  <c r="N3967" i="13" s="1"/>
  <c r="M3907" i="13"/>
  <c r="L3907" i="13"/>
  <c r="K3907" i="13"/>
  <c r="M3859" i="13"/>
  <c r="L3859" i="13"/>
  <c r="K3859" i="13"/>
  <c r="M3811" i="13"/>
  <c r="L3811" i="13"/>
  <c r="K3811" i="13"/>
  <c r="N3811" i="13" s="1"/>
  <c r="M3739" i="13"/>
  <c r="L3739" i="13"/>
  <c r="K3739" i="13"/>
  <c r="N3739" i="13" s="1"/>
  <c r="M3691" i="13"/>
  <c r="L3691" i="13"/>
  <c r="K3691" i="13"/>
  <c r="M3631" i="13"/>
  <c r="L3631" i="13"/>
  <c r="K3631" i="13"/>
  <c r="M3595" i="13"/>
  <c r="L3595" i="13"/>
  <c r="K3595" i="13"/>
  <c r="N3595" i="13" s="1"/>
  <c r="M3535" i="13"/>
  <c r="L3535" i="13"/>
  <c r="K3535" i="13"/>
  <c r="N3535" i="13" s="1"/>
  <c r="M3475" i="13"/>
  <c r="L3475" i="13"/>
  <c r="K3475" i="13"/>
  <c r="M3439" i="13"/>
  <c r="L3439" i="13"/>
  <c r="K3439" i="13"/>
  <c r="M3391" i="13"/>
  <c r="L3391" i="13"/>
  <c r="K3391" i="13"/>
  <c r="N3391" i="13" s="1"/>
  <c r="M3331" i="13"/>
  <c r="L3331" i="13"/>
  <c r="M3283" i="13"/>
  <c r="L3283" i="13"/>
  <c r="K3283" i="13"/>
  <c r="M3223" i="13"/>
  <c r="L3223" i="13"/>
  <c r="K3223" i="13"/>
  <c r="N3223" i="13" s="1"/>
  <c r="M3175" i="13"/>
  <c r="L3175" i="13"/>
  <c r="K3175" i="13"/>
  <c r="M3115" i="13"/>
  <c r="L3115" i="13"/>
  <c r="K3115" i="13"/>
  <c r="M3067" i="13"/>
  <c r="L3067" i="13"/>
  <c r="K3067" i="13"/>
  <c r="M3019" i="13"/>
  <c r="L3019" i="13"/>
  <c r="K3019" i="13"/>
  <c r="N3019" i="13" s="1"/>
  <c r="M2959" i="13"/>
  <c r="L2959" i="13"/>
  <c r="K2959" i="13"/>
  <c r="M2911" i="13"/>
  <c r="L2911" i="13"/>
  <c r="K2911" i="13"/>
  <c r="M2863" i="13"/>
  <c r="L2863" i="13"/>
  <c r="K2863" i="13"/>
  <c r="M2803" i="13"/>
  <c r="L2803" i="13"/>
  <c r="K2803" i="13"/>
  <c r="N2803" i="13" s="1"/>
  <c r="M2755" i="13"/>
  <c r="L2755" i="13"/>
  <c r="K2755" i="13"/>
  <c r="L2719" i="13"/>
  <c r="M2719" i="13"/>
  <c r="K2719" i="13"/>
  <c r="M2659" i="13"/>
  <c r="L2659" i="13"/>
  <c r="K2659" i="13"/>
  <c r="M2611" i="13"/>
  <c r="L2611" i="13"/>
  <c r="K2611" i="13"/>
  <c r="N2611" i="13" s="1"/>
  <c r="M2551" i="13"/>
  <c r="L2551" i="13"/>
  <c r="K2551" i="13"/>
  <c r="M2503" i="13"/>
  <c r="L2503" i="13"/>
  <c r="K2503" i="13"/>
  <c r="M2455" i="13"/>
  <c r="L2455" i="13"/>
  <c r="K2455" i="13"/>
  <c r="M2383" i="13"/>
  <c r="L2383" i="13"/>
  <c r="K2383" i="13"/>
  <c r="N2383" i="13" s="1"/>
  <c r="M2323" i="13"/>
  <c r="L2323" i="13"/>
  <c r="K2323" i="13"/>
  <c r="M2263" i="13"/>
  <c r="L2263" i="13"/>
  <c r="K2263" i="13"/>
  <c r="M2227" i="13"/>
  <c r="L2227" i="13"/>
  <c r="K2227" i="13"/>
  <c r="M2167" i="13"/>
  <c r="L2167" i="13"/>
  <c r="K2167" i="13"/>
  <c r="N2167" i="13" s="1"/>
  <c r="M2107" i="13"/>
  <c r="L2107" i="13"/>
  <c r="K2107" i="13"/>
  <c r="M2059" i="13"/>
  <c r="L2059" i="13"/>
  <c r="K2059" i="13"/>
  <c r="M1999" i="13"/>
  <c r="L1999" i="13"/>
  <c r="K1999" i="13"/>
  <c r="M1951" i="13"/>
  <c r="L1951" i="13"/>
  <c r="K1951" i="13"/>
  <c r="N1951" i="13" s="1"/>
  <c r="M1891" i="13"/>
  <c r="L1891" i="13"/>
  <c r="K1891" i="13"/>
  <c r="M1855" i="13"/>
  <c r="L1855" i="13"/>
  <c r="K1855" i="13"/>
  <c r="M1795" i="13"/>
  <c r="L1795" i="13"/>
  <c r="K1795" i="13"/>
  <c r="M1735" i="13"/>
  <c r="L1735" i="13"/>
  <c r="K1735" i="13"/>
  <c r="N1735" i="13" s="1"/>
  <c r="M1675" i="13"/>
  <c r="L1675" i="13"/>
  <c r="K1675" i="13"/>
  <c r="M1627" i="13"/>
  <c r="L1627" i="13"/>
  <c r="K1627" i="13"/>
  <c r="M1567" i="13"/>
  <c r="L1567" i="13"/>
  <c r="K1567" i="13"/>
  <c r="M1507" i="13"/>
  <c r="L1507" i="13"/>
  <c r="K1507" i="13"/>
  <c r="N1507" i="13" s="1"/>
  <c r="M1459" i="13"/>
  <c r="L1459" i="13"/>
  <c r="K1459" i="13"/>
  <c r="M1423" i="13"/>
  <c r="L1423" i="13"/>
  <c r="K1423" i="13"/>
  <c r="M1375" i="13"/>
  <c r="L1375" i="13"/>
  <c r="K1375" i="13"/>
  <c r="M1315" i="13"/>
  <c r="L1315" i="13"/>
  <c r="K1315" i="13"/>
  <c r="N1315" i="13" s="1"/>
  <c r="M1255" i="13"/>
  <c r="L1255" i="13"/>
  <c r="K1255" i="13"/>
  <c r="M1195" i="13"/>
  <c r="K1195" i="13"/>
  <c r="L1195" i="13"/>
  <c r="M1147" i="13"/>
  <c r="L1147" i="13"/>
  <c r="K1147" i="13"/>
  <c r="M1099" i="13"/>
  <c r="L1099" i="13"/>
  <c r="K1099" i="13"/>
  <c r="N1099" i="13" s="1"/>
  <c r="M1039" i="13"/>
  <c r="L1039" i="13"/>
  <c r="K1039" i="13"/>
  <c r="M991" i="13"/>
  <c r="L991" i="13"/>
  <c r="K991" i="13"/>
  <c r="M955" i="13"/>
  <c r="L955" i="13"/>
  <c r="K955" i="13"/>
  <c r="M895" i="13"/>
  <c r="L895" i="13"/>
  <c r="K895" i="13"/>
  <c r="N895" i="13" s="1"/>
  <c r="M835" i="13"/>
  <c r="L835" i="13"/>
  <c r="K835" i="13"/>
  <c r="M775" i="13"/>
  <c r="L775" i="13"/>
  <c r="K775" i="13"/>
  <c r="M739" i="13"/>
  <c r="L739" i="13"/>
  <c r="K739" i="13"/>
  <c r="M679" i="13"/>
  <c r="L679" i="13"/>
  <c r="K679" i="13"/>
  <c r="N679" i="13" s="1"/>
  <c r="M631" i="13"/>
  <c r="L631" i="13"/>
  <c r="K631" i="13"/>
  <c r="M571" i="13"/>
  <c r="L571" i="13"/>
  <c r="K571" i="13"/>
  <c r="M499" i="13"/>
  <c r="L499" i="13"/>
  <c r="K499" i="13"/>
  <c r="M439" i="13"/>
  <c r="L439" i="13"/>
  <c r="K439" i="13"/>
  <c r="N439" i="13" s="1"/>
  <c r="M391" i="13"/>
  <c r="L391" i="13"/>
  <c r="K391" i="13"/>
  <c r="M331" i="13"/>
  <c r="L331" i="13"/>
  <c r="K331" i="13"/>
  <c r="M271" i="13"/>
  <c r="L271" i="13"/>
  <c r="K271" i="13"/>
  <c r="M223" i="13"/>
  <c r="L223" i="13"/>
  <c r="K223" i="13"/>
  <c r="N223" i="13" s="1"/>
  <c r="M175" i="13"/>
  <c r="L175" i="13"/>
  <c r="K175" i="13"/>
  <c r="M127" i="13"/>
  <c r="L127" i="13"/>
  <c r="K127" i="13"/>
  <c r="M79" i="13"/>
  <c r="L79" i="13"/>
  <c r="K79" i="13"/>
  <c r="M7" i="13"/>
  <c r="L7" i="13"/>
  <c r="K7" i="13"/>
  <c r="N7" i="13" s="1"/>
  <c r="K3716" i="13"/>
  <c r="N3716" i="13" s="1"/>
  <c r="M614" i="13"/>
  <c r="L614" i="13"/>
  <c r="K614" i="13"/>
  <c r="N614" i="13" s="1"/>
  <c r="M470" i="13"/>
  <c r="L470" i="13"/>
  <c r="K470" i="13"/>
  <c r="N470" i="13" s="1"/>
  <c r="M290" i="13"/>
  <c r="L290" i="13"/>
  <c r="K290" i="13"/>
  <c r="M110" i="13"/>
  <c r="L110" i="13"/>
  <c r="K110" i="13"/>
  <c r="M3957" i="13"/>
  <c r="L3957" i="13"/>
  <c r="K3957" i="13"/>
  <c r="N3957" i="13" s="1"/>
  <c r="M3861" i="13"/>
  <c r="L3861" i="13"/>
  <c r="K3861" i="13"/>
  <c r="N3861" i="13" s="1"/>
  <c r="M3753" i="13"/>
  <c r="L3753" i="13"/>
  <c r="K3753" i="13"/>
  <c r="M3657" i="13"/>
  <c r="L3657" i="13"/>
  <c r="K3657" i="13"/>
  <c r="M3561" i="13"/>
  <c r="L3561" i="13"/>
  <c r="K3561" i="13"/>
  <c r="N3561" i="13" s="1"/>
  <c r="M3489" i="13"/>
  <c r="L3489" i="13"/>
  <c r="K3489" i="13"/>
  <c r="N3489" i="13" s="1"/>
  <c r="M3417" i="13"/>
  <c r="L3417" i="13"/>
  <c r="K3417" i="13"/>
  <c r="M3333" i="13"/>
  <c r="L3333" i="13"/>
  <c r="K3333" i="13"/>
  <c r="M3261" i="13"/>
  <c r="L3261" i="13"/>
  <c r="K3261" i="13"/>
  <c r="N3261" i="13" s="1"/>
  <c r="M3213" i="13"/>
  <c r="L3213" i="13"/>
  <c r="K3213" i="13"/>
  <c r="N3213" i="13" s="1"/>
  <c r="M3141" i="13"/>
  <c r="L3141" i="13"/>
  <c r="K3141" i="13"/>
  <c r="M3045" i="13"/>
  <c r="L3045" i="13"/>
  <c r="K3045" i="13"/>
  <c r="M2925" i="13"/>
  <c r="L2925" i="13"/>
  <c r="K2925" i="13"/>
  <c r="N2925" i="13" s="1"/>
  <c r="M2829" i="13"/>
  <c r="L2829" i="13"/>
  <c r="K2829" i="13"/>
  <c r="N2829" i="13" s="1"/>
  <c r="M2733" i="13"/>
  <c r="L2733" i="13"/>
  <c r="K2733" i="13"/>
  <c r="M2649" i="13"/>
  <c r="L2649" i="13"/>
  <c r="K2649" i="13"/>
  <c r="M2541" i="13"/>
  <c r="L2541" i="13"/>
  <c r="K2541" i="13"/>
  <c r="N2541" i="13" s="1"/>
  <c r="M2457" i="13"/>
  <c r="L2457" i="13"/>
  <c r="K2457" i="13"/>
  <c r="N2457" i="13" s="1"/>
  <c r="M2385" i="13"/>
  <c r="L2385" i="13"/>
  <c r="K2385" i="13"/>
  <c r="M2301" i="13"/>
  <c r="L2301" i="13"/>
  <c r="K2301" i="13"/>
  <c r="M2217" i="13"/>
  <c r="L2217" i="13"/>
  <c r="K2217" i="13"/>
  <c r="N2217" i="13" s="1"/>
  <c r="M2133" i="13"/>
  <c r="L2133" i="13"/>
  <c r="K2133" i="13"/>
  <c r="N2133" i="13" s="1"/>
  <c r="M2049" i="13"/>
  <c r="L2049" i="13"/>
  <c r="K2049" i="13"/>
  <c r="M1893" i="13"/>
  <c r="L1893" i="13"/>
  <c r="K1893" i="13"/>
  <c r="M1809" i="13"/>
  <c r="L1809" i="13"/>
  <c r="K1809" i="13"/>
  <c r="N1809" i="13" s="1"/>
  <c r="M1713" i="13"/>
  <c r="L1713" i="13"/>
  <c r="K1713" i="13"/>
  <c r="N1713" i="13" s="1"/>
  <c r="M1629" i="13"/>
  <c r="L1629" i="13"/>
  <c r="K1629" i="13"/>
  <c r="M1533" i="13"/>
  <c r="L1533" i="13"/>
  <c r="K1533" i="13"/>
  <c r="M1449" i="13"/>
  <c r="L1449" i="13"/>
  <c r="K1449" i="13"/>
  <c r="N1449" i="13" s="1"/>
  <c r="M1365" i="13"/>
  <c r="L1365" i="13"/>
  <c r="K1365" i="13"/>
  <c r="N1365" i="13" s="1"/>
  <c r="M1281" i="13"/>
  <c r="L1281" i="13"/>
  <c r="K1281" i="13"/>
  <c r="M1185" i="13"/>
  <c r="L1185" i="13"/>
  <c r="K1185" i="13"/>
  <c r="M1077" i="13"/>
  <c r="L1077" i="13"/>
  <c r="K1077" i="13"/>
  <c r="N1077" i="13" s="1"/>
  <c r="M981" i="13"/>
  <c r="L981" i="13"/>
  <c r="K981" i="13"/>
  <c r="N981" i="13" s="1"/>
  <c r="M897" i="13"/>
  <c r="L897" i="13"/>
  <c r="K897" i="13"/>
  <c r="L825" i="13"/>
  <c r="M825" i="13"/>
  <c r="K825" i="13"/>
  <c r="M741" i="13"/>
  <c r="L741" i="13"/>
  <c r="K741" i="13"/>
  <c r="N741" i="13" s="1"/>
  <c r="M657" i="13"/>
  <c r="L657" i="13"/>
  <c r="K657" i="13"/>
  <c r="N657" i="13" s="1"/>
  <c r="M573" i="13"/>
  <c r="L573" i="13"/>
  <c r="K573" i="13"/>
  <c r="M489" i="13"/>
  <c r="L489" i="13"/>
  <c r="K489" i="13"/>
  <c r="M381" i="13"/>
  <c r="L381" i="13"/>
  <c r="K381" i="13"/>
  <c r="N381" i="13" s="1"/>
  <c r="M273" i="13"/>
  <c r="L273" i="13"/>
  <c r="K273" i="13"/>
  <c r="N273" i="13" s="1"/>
  <c r="M189" i="13"/>
  <c r="L189" i="13"/>
  <c r="K189" i="13"/>
  <c r="M105" i="13"/>
  <c r="L105" i="13"/>
  <c r="K105" i="13"/>
  <c r="M21" i="13"/>
  <c r="L21" i="13"/>
  <c r="K21" i="13"/>
  <c r="N21" i="13" s="1"/>
  <c r="M3980" i="13"/>
  <c r="L3980" i="13"/>
  <c r="M3908" i="13"/>
  <c r="L3908" i="13"/>
  <c r="N3908" i="13" s="1"/>
  <c r="M3836" i="13"/>
  <c r="L3836" i="13"/>
  <c r="M3764" i="13"/>
  <c r="L3764" i="13"/>
  <c r="N3764" i="13" s="1"/>
  <c r="M3680" i="13"/>
  <c r="L3680" i="13"/>
  <c r="M3608" i="13"/>
  <c r="L3608" i="13"/>
  <c r="N3608" i="13" s="1"/>
  <c r="M3512" i="13"/>
  <c r="L3512" i="13"/>
  <c r="M3428" i="13"/>
  <c r="L3428" i="13"/>
  <c r="N3428" i="13" s="1"/>
  <c r="M3356" i="13"/>
  <c r="L3356" i="13"/>
  <c r="K3356" i="13"/>
  <c r="M3272" i="13"/>
  <c r="L3272" i="13"/>
  <c r="K3272" i="13"/>
  <c r="M3200" i="13"/>
  <c r="L3200" i="13"/>
  <c r="K3200" i="13"/>
  <c r="M3128" i="13"/>
  <c r="L3128" i="13"/>
  <c r="K3128" i="13"/>
  <c r="M3068" i="13"/>
  <c r="L3068" i="13"/>
  <c r="K3068" i="13"/>
  <c r="M2996" i="13"/>
  <c r="L2996" i="13"/>
  <c r="K2996" i="13"/>
  <c r="M2912" i="13"/>
  <c r="L2912" i="13"/>
  <c r="K2912" i="13"/>
  <c r="M2828" i="13"/>
  <c r="L2828" i="13"/>
  <c r="K2828" i="13"/>
  <c r="M2732" i="13"/>
  <c r="L2732" i="13"/>
  <c r="K2732" i="13"/>
  <c r="M2660" i="13"/>
  <c r="L2660" i="13"/>
  <c r="K2660" i="13"/>
  <c r="M2588" i="13"/>
  <c r="L2588" i="13"/>
  <c r="K2588" i="13"/>
  <c r="M2528" i="13"/>
  <c r="L2528" i="13"/>
  <c r="K2528" i="13"/>
  <c r="M2444" i="13"/>
  <c r="L2444" i="13"/>
  <c r="K2444" i="13"/>
  <c r="M2372" i="13"/>
  <c r="L2372" i="13"/>
  <c r="K2372" i="13"/>
  <c r="M2288" i="13"/>
  <c r="L2288" i="13"/>
  <c r="K2288" i="13"/>
  <c r="M2216" i="13"/>
  <c r="L2216" i="13"/>
  <c r="K2216" i="13"/>
  <c r="M2144" i="13"/>
  <c r="L2144" i="13"/>
  <c r="K2144" i="13"/>
  <c r="M2072" i="13"/>
  <c r="L2072" i="13"/>
  <c r="K2072" i="13"/>
  <c r="M1988" i="13"/>
  <c r="L1988" i="13"/>
  <c r="K1988" i="13"/>
  <c r="M1904" i="13"/>
  <c r="L1904" i="13"/>
  <c r="K1904" i="13"/>
  <c r="M1832" i="13"/>
  <c r="L1832" i="13"/>
  <c r="K1832" i="13"/>
  <c r="M1736" i="13"/>
  <c r="L1736" i="13"/>
  <c r="K1736" i="13"/>
  <c r="M1652" i="13"/>
  <c r="K1652" i="13"/>
  <c r="N1652" i="13" s="1"/>
  <c r="L1652" i="13"/>
  <c r="M1580" i="13"/>
  <c r="K1580" i="13"/>
  <c r="N1580" i="13" s="1"/>
  <c r="L1580" i="13"/>
  <c r="M1508" i="13"/>
  <c r="K1508" i="13"/>
  <c r="L1508" i="13"/>
  <c r="M1412" i="13"/>
  <c r="K1412" i="13"/>
  <c r="L1412" i="13"/>
  <c r="M1340" i="13"/>
  <c r="K1340" i="13"/>
  <c r="N1340" i="13" s="1"/>
  <c r="L1340" i="13"/>
  <c r="M1268" i="13"/>
  <c r="L1268" i="13"/>
  <c r="K1268" i="13"/>
  <c r="M1184" i="13"/>
  <c r="L1184" i="13"/>
  <c r="K1184" i="13"/>
  <c r="M1100" i="13"/>
  <c r="L1100" i="13"/>
  <c r="K1100" i="13"/>
  <c r="M1004" i="13"/>
  <c r="L1004" i="13"/>
  <c r="K1004" i="13"/>
  <c r="M908" i="13"/>
  <c r="L908" i="13"/>
  <c r="K908" i="13"/>
  <c r="M836" i="13"/>
  <c r="L836" i="13"/>
  <c r="K836" i="13"/>
  <c r="M740" i="13"/>
  <c r="L740" i="13"/>
  <c r="K740" i="13"/>
  <c r="M668" i="13"/>
  <c r="L668" i="13"/>
  <c r="K668" i="13"/>
  <c r="M596" i="13"/>
  <c r="L596" i="13"/>
  <c r="K596" i="13"/>
  <c r="M500" i="13"/>
  <c r="L500" i="13"/>
  <c r="K500" i="13"/>
  <c r="M440" i="13"/>
  <c r="L440" i="13"/>
  <c r="K440" i="13"/>
  <c r="M368" i="13"/>
  <c r="L368" i="13"/>
  <c r="K368" i="13"/>
  <c r="M260" i="13"/>
  <c r="L260" i="13"/>
  <c r="K260" i="13"/>
  <c r="M3943" i="13"/>
  <c r="L3943" i="13"/>
  <c r="K3943" i="13"/>
  <c r="M3871" i="13"/>
  <c r="L3871" i="13"/>
  <c r="K3871" i="13"/>
  <c r="M3799" i="13"/>
  <c r="L3799" i="13"/>
  <c r="K3799" i="13"/>
  <c r="M3727" i="13"/>
  <c r="L3727" i="13"/>
  <c r="K3727" i="13"/>
  <c r="M3667" i="13"/>
  <c r="L3667" i="13"/>
  <c r="K3667" i="13"/>
  <c r="M3607" i="13"/>
  <c r="L3607" i="13"/>
  <c r="K3607" i="13"/>
  <c r="M3547" i="13"/>
  <c r="L3547" i="13"/>
  <c r="K3547" i="13"/>
  <c r="M3499" i="13"/>
  <c r="L3499" i="13"/>
  <c r="K3499" i="13"/>
  <c r="M3403" i="13"/>
  <c r="L3403" i="13"/>
  <c r="L3343" i="13"/>
  <c r="M3343" i="13"/>
  <c r="K3343" i="13"/>
  <c r="M3271" i="13"/>
  <c r="L3271" i="13"/>
  <c r="K3271" i="13"/>
  <c r="N3271" i="13" s="1"/>
  <c r="M3211" i="13"/>
  <c r="L3211" i="13"/>
  <c r="K3211" i="13"/>
  <c r="N3211" i="13" s="1"/>
  <c r="M3163" i="13"/>
  <c r="L3163" i="13"/>
  <c r="K3163" i="13"/>
  <c r="M3091" i="13"/>
  <c r="L3091" i="13"/>
  <c r="K3091" i="13"/>
  <c r="L3031" i="13"/>
  <c r="M3031" i="13"/>
  <c r="K3031" i="13"/>
  <c r="N3031" i="13" s="1"/>
  <c r="M2983" i="13"/>
  <c r="L2983" i="13"/>
  <c r="K2983" i="13"/>
  <c r="N2983" i="13" s="1"/>
  <c r="M2899" i="13"/>
  <c r="L2899" i="13"/>
  <c r="K2899" i="13"/>
  <c r="M2839" i="13"/>
  <c r="L2839" i="13"/>
  <c r="K2839" i="13"/>
  <c r="M2779" i="13"/>
  <c r="L2779" i="13"/>
  <c r="K2779" i="13"/>
  <c r="N2779" i="13" s="1"/>
  <c r="M2695" i="13"/>
  <c r="L2695" i="13"/>
  <c r="K2695" i="13"/>
  <c r="N2695" i="13" s="1"/>
  <c r="M2635" i="13"/>
  <c r="L2635" i="13"/>
  <c r="K2635" i="13"/>
  <c r="M2575" i="13"/>
  <c r="L2575" i="13"/>
  <c r="K2575" i="13"/>
  <c r="M2515" i="13"/>
  <c r="L2515" i="13"/>
  <c r="K2515" i="13"/>
  <c r="N2515" i="13" s="1"/>
  <c r="M2443" i="13"/>
  <c r="L2443" i="13"/>
  <c r="K2443" i="13"/>
  <c r="N2443" i="13" s="1"/>
  <c r="M2371" i="13"/>
  <c r="L2371" i="13"/>
  <c r="K2371" i="13"/>
  <c r="M2299" i="13"/>
  <c r="L2299" i="13"/>
  <c r="K2299" i="13"/>
  <c r="M2203" i="13"/>
  <c r="L2203" i="13"/>
  <c r="K2203" i="13"/>
  <c r="N2203" i="13" s="1"/>
  <c r="M2155" i="13"/>
  <c r="L2155" i="13"/>
  <c r="K2155" i="13"/>
  <c r="N2155" i="13" s="1"/>
  <c r="M2095" i="13"/>
  <c r="L2095" i="13"/>
  <c r="K2095" i="13"/>
  <c r="M2023" i="13"/>
  <c r="L2023" i="13"/>
  <c r="K2023" i="13"/>
  <c r="M1939" i="13"/>
  <c r="L1939" i="13"/>
  <c r="K1939" i="13"/>
  <c r="N1939" i="13" s="1"/>
  <c r="M1867" i="13"/>
  <c r="L1867" i="13"/>
  <c r="K1867" i="13"/>
  <c r="N1867" i="13" s="1"/>
  <c r="M1807" i="13"/>
  <c r="L1807" i="13"/>
  <c r="K1807" i="13"/>
  <c r="M1759" i="13"/>
  <c r="L1759" i="13"/>
  <c r="K1759" i="13"/>
  <c r="M1699" i="13"/>
  <c r="L1699" i="13"/>
  <c r="K1699" i="13"/>
  <c r="N1699" i="13" s="1"/>
  <c r="M1639" i="13"/>
  <c r="L1639" i="13"/>
  <c r="K1639" i="13"/>
  <c r="N1639" i="13" s="1"/>
  <c r="M1579" i="13"/>
  <c r="L1579" i="13"/>
  <c r="K1579" i="13"/>
  <c r="M1519" i="13"/>
  <c r="L1519" i="13"/>
  <c r="K1519" i="13"/>
  <c r="M1447" i="13"/>
  <c r="L1447" i="13"/>
  <c r="K1447" i="13"/>
  <c r="N1447" i="13" s="1"/>
  <c r="M1387" i="13"/>
  <c r="L1387" i="13"/>
  <c r="K1387" i="13"/>
  <c r="N1387" i="13" s="1"/>
  <c r="M1327" i="13"/>
  <c r="L1327" i="13"/>
  <c r="K1327" i="13"/>
  <c r="M1267" i="13"/>
  <c r="L1267" i="13"/>
  <c r="K1267" i="13"/>
  <c r="M1207" i="13"/>
  <c r="K1207" i="13"/>
  <c r="L1207" i="13"/>
  <c r="M1135" i="13"/>
  <c r="L1135" i="13"/>
  <c r="K1135" i="13"/>
  <c r="N1135" i="13" s="1"/>
  <c r="M1075" i="13"/>
  <c r="L1075" i="13"/>
  <c r="K1075" i="13"/>
  <c r="M1015" i="13"/>
  <c r="L1015" i="13"/>
  <c r="K1015" i="13"/>
  <c r="M943" i="13"/>
  <c r="L943" i="13"/>
  <c r="K943" i="13"/>
  <c r="N943" i="13" s="1"/>
  <c r="M871" i="13"/>
  <c r="L871" i="13"/>
  <c r="K871" i="13"/>
  <c r="N871" i="13" s="1"/>
  <c r="M811" i="13"/>
  <c r="L811" i="13"/>
  <c r="K811" i="13"/>
  <c r="M751" i="13"/>
  <c r="L751" i="13"/>
  <c r="K751" i="13"/>
  <c r="M691" i="13"/>
  <c r="L691" i="13"/>
  <c r="K691" i="13"/>
  <c r="N691" i="13" s="1"/>
  <c r="M619" i="13"/>
  <c r="L619" i="13"/>
  <c r="K619" i="13"/>
  <c r="N619" i="13" s="1"/>
  <c r="M535" i="13"/>
  <c r="L535" i="13"/>
  <c r="K535" i="13"/>
  <c r="M475" i="13"/>
  <c r="L475" i="13"/>
  <c r="K475" i="13"/>
  <c r="M403" i="13"/>
  <c r="L403" i="13"/>
  <c r="K403" i="13"/>
  <c r="N403" i="13" s="1"/>
  <c r="M343" i="13"/>
  <c r="L343" i="13"/>
  <c r="K343" i="13"/>
  <c r="N343" i="13" s="1"/>
  <c r="M283" i="13"/>
  <c r="L283" i="13"/>
  <c r="K283" i="13"/>
  <c r="M211" i="13"/>
  <c r="L211" i="13"/>
  <c r="K211" i="13"/>
  <c r="M151" i="13"/>
  <c r="L151" i="13"/>
  <c r="K151" i="13"/>
  <c r="N151" i="13" s="1"/>
  <c r="M91" i="13"/>
  <c r="L91" i="13"/>
  <c r="K91" i="13"/>
  <c r="N91" i="13" s="1"/>
  <c r="M31" i="13"/>
  <c r="L31" i="13"/>
  <c r="K31" i="13"/>
  <c r="M2" i="13"/>
  <c r="L2" i="13"/>
  <c r="K2" i="13"/>
  <c r="M3990" i="13"/>
  <c r="L3990" i="13"/>
  <c r="K3990" i="13"/>
  <c r="N3990" i="13" s="1"/>
  <c r="M3978" i="13"/>
  <c r="L3978" i="13"/>
  <c r="K3978" i="13"/>
  <c r="N3978" i="13" s="1"/>
  <c r="M3966" i="13"/>
  <c r="L3966" i="13"/>
  <c r="K3966" i="13"/>
  <c r="M3954" i="13"/>
  <c r="L3954" i="13"/>
  <c r="K3954" i="13"/>
  <c r="M3942" i="13"/>
  <c r="L3942" i="13"/>
  <c r="K3942" i="13"/>
  <c r="N3942" i="13" s="1"/>
  <c r="M3930" i="13"/>
  <c r="L3930" i="13"/>
  <c r="K3930" i="13"/>
  <c r="N3930" i="13" s="1"/>
  <c r="M3918" i="13"/>
  <c r="L3918" i="13"/>
  <c r="K3918" i="13"/>
  <c r="M3906" i="13"/>
  <c r="L3906" i="13"/>
  <c r="K3906" i="13"/>
  <c r="M3894" i="13"/>
  <c r="L3894" i="13"/>
  <c r="K3894" i="13"/>
  <c r="N3894" i="13" s="1"/>
  <c r="M3882" i="13"/>
  <c r="L3882" i="13"/>
  <c r="K3882" i="13"/>
  <c r="N3882" i="13" s="1"/>
  <c r="M3870" i="13"/>
  <c r="L3870" i="13"/>
  <c r="K3870" i="13"/>
  <c r="M3858" i="13"/>
  <c r="L3858" i="13"/>
  <c r="K3858" i="13"/>
  <c r="M3846" i="13"/>
  <c r="L3846" i="13"/>
  <c r="K3846" i="13"/>
  <c r="N3846" i="13" s="1"/>
  <c r="M3834" i="13"/>
  <c r="L3834" i="13"/>
  <c r="K3834" i="13"/>
  <c r="N3834" i="13" s="1"/>
  <c r="M3822" i="13"/>
  <c r="L3822" i="13"/>
  <c r="K3822" i="13"/>
  <c r="M3810" i="13"/>
  <c r="L3810" i="13"/>
  <c r="K3810" i="13"/>
  <c r="M3798" i="13"/>
  <c r="L3798" i="13"/>
  <c r="K3798" i="13"/>
  <c r="N3798" i="13" s="1"/>
  <c r="M3786" i="13"/>
  <c r="L3786" i="13"/>
  <c r="K3786" i="13"/>
  <c r="N3786" i="13" s="1"/>
  <c r="M3774" i="13"/>
  <c r="L3774" i="13"/>
  <c r="K3774" i="13"/>
  <c r="M3762" i="13"/>
  <c r="L3762" i="13"/>
  <c r="K3762" i="13"/>
  <c r="M3750" i="13"/>
  <c r="L3750" i="13"/>
  <c r="K3750" i="13"/>
  <c r="N3750" i="13" s="1"/>
  <c r="M3738" i="13"/>
  <c r="L3738" i="13"/>
  <c r="K3738" i="13"/>
  <c r="N3738" i="13" s="1"/>
  <c r="M3726" i="13"/>
  <c r="L3726" i="13"/>
  <c r="K3726" i="13"/>
  <c r="M3714" i="13"/>
  <c r="L3714" i="13"/>
  <c r="K3714" i="13"/>
  <c r="M3702" i="13"/>
  <c r="L3702" i="13"/>
  <c r="K3702" i="13"/>
  <c r="N3702" i="13" s="1"/>
  <c r="M3690" i="13"/>
  <c r="L3690" i="13"/>
  <c r="K3690" i="13"/>
  <c r="N3690" i="13" s="1"/>
  <c r="M3678" i="13"/>
  <c r="L3678" i="13"/>
  <c r="K3678" i="13"/>
  <c r="M3666" i="13"/>
  <c r="L3666" i="13"/>
  <c r="K3666" i="13"/>
  <c r="M3654" i="13"/>
  <c r="L3654" i="13"/>
  <c r="K3654" i="13"/>
  <c r="N3654" i="13" s="1"/>
  <c r="M3642" i="13"/>
  <c r="L3642" i="13"/>
  <c r="K3642" i="13"/>
  <c r="N3642" i="13" s="1"/>
  <c r="M3630" i="13"/>
  <c r="L3630" i="13"/>
  <c r="K3630" i="13"/>
  <c r="M3618" i="13"/>
  <c r="L3618" i="13"/>
  <c r="K3618" i="13"/>
  <c r="M3606" i="13"/>
  <c r="L3606" i="13"/>
  <c r="K3606" i="13"/>
  <c r="N3606" i="13" s="1"/>
  <c r="M3594" i="13"/>
  <c r="L3594" i="13"/>
  <c r="K3594" i="13"/>
  <c r="N3594" i="13" s="1"/>
  <c r="M3582" i="13"/>
  <c r="L3582" i="13"/>
  <c r="K3582" i="13"/>
  <c r="M3570" i="13"/>
  <c r="L3570" i="13"/>
  <c r="K3570" i="13"/>
  <c r="M3558" i="13"/>
  <c r="L3558" i="13"/>
  <c r="K3558" i="13"/>
  <c r="N3558" i="13" s="1"/>
  <c r="M3546" i="13"/>
  <c r="L3546" i="13"/>
  <c r="K3546" i="13"/>
  <c r="N3546" i="13" s="1"/>
  <c r="M3534" i="13"/>
  <c r="L3534" i="13"/>
  <c r="K3534" i="13"/>
  <c r="M3522" i="13"/>
  <c r="L3522" i="13"/>
  <c r="K3522" i="13"/>
  <c r="M3510" i="13"/>
  <c r="L3510" i="13"/>
  <c r="K3510" i="13"/>
  <c r="N3510" i="13" s="1"/>
  <c r="M3498" i="13"/>
  <c r="L3498" i="13"/>
  <c r="K3498" i="13"/>
  <c r="N3498" i="13" s="1"/>
  <c r="M3486" i="13"/>
  <c r="L3486" i="13"/>
  <c r="K3486" i="13"/>
  <c r="M3474" i="13"/>
  <c r="L3474" i="13"/>
  <c r="K3474" i="13"/>
  <c r="M3462" i="13"/>
  <c r="L3462" i="13"/>
  <c r="K3462" i="13"/>
  <c r="N3462" i="13" s="1"/>
  <c r="M3450" i="13"/>
  <c r="L3450" i="13"/>
  <c r="K3450" i="13"/>
  <c r="N3450" i="13" s="1"/>
  <c r="M3438" i="13"/>
  <c r="L3438" i="13"/>
  <c r="K3438" i="13"/>
  <c r="M3426" i="13"/>
  <c r="L3426" i="13"/>
  <c r="K3426" i="13"/>
  <c r="M3414" i="13"/>
  <c r="L3414" i="13"/>
  <c r="K3414" i="13"/>
  <c r="N3414" i="13" s="1"/>
  <c r="M3402" i="13"/>
  <c r="L3402" i="13"/>
  <c r="K3402" i="13"/>
  <c r="N3402" i="13" s="1"/>
  <c r="M3390" i="13"/>
  <c r="L3390" i="13"/>
  <c r="K3390" i="13"/>
  <c r="M3378" i="13"/>
  <c r="L3378" i="13"/>
  <c r="K3378" i="13"/>
  <c r="M3366" i="13"/>
  <c r="L3366" i="13"/>
  <c r="K3366" i="13"/>
  <c r="N3366" i="13" s="1"/>
  <c r="M3354" i="13"/>
  <c r="L3354" i="13"/>
  <c r="K3354" i="13"/>
  <c r="N3354" i="13" s="1"/>
  <c r="M3342" i="13"/>
  <c r="L3342" i="13"/>
  <c r="K3342" i="13"/>
  <c r="M3330" i="13"/>
  <c r="L3330" i="13"/>
  <c r="K3330" i="13"/>
  <c r="M3318" i="13"/>
  <c r="L3318" i="13"/>
  <c r="K3318" i="13"/>
  <c r="N3318" i="13" s="1"/>
  <c r="M3306" i="13"/>
  <c r="L3306" i="13"/>
  <c r="K3306" i="13"/>
  <c r="N3306" i="13" s="1"/>
  <c r="M3294" i="13"/>
  <c r="L3294" i="13"/>
  <c r="K3294" i="13"/>
  <c r="M3282" i="13"/>
  <c r="L3282" i="13"/>
  <c r="K3282" i="13"/>
  <c r="M3270" i="13"/>
  <c r="L3270" i="13"/>
  <c r="K3270" i="13"/>
  <c r="N3270" i="13" s="1"/>
  <c r="M3258" i="13"/>
  <c r="L3258" i="13"/>
  <c r="K3258" i="13"/>
  <c r="N3258" i="13" s="1"/>
  <c r="M3246" i="13"/>
  <c r="L3246" i="13"/>
  <c r="K3246" i="13"/>
  <c r="M3234" i="13"/>
  <c r="L3234" i="13"/>
  <c r="K3234" i="13"/>
  <c r="M3222" i="13"/>
  <c r="L3222" i="13"/>
  <c r="K3222" i="13"/>
  <c r="N3222" i="13" s="1"/>
  <c r="M3210" i="13"/>
  <c r="L3210" i="13"/>
  <c r="K3210" i="13"/>
  <c r="N3210" i="13" s="1"/>
  <c r="M3198" i="13"/>
  <c r="L3198" i="13"/>
  <c r="K3198" i="13"/>
  <c r="M3186" i="13"/>
  <c r="L3186" i="13"/>
  <c r="K3186" i="13"/>
  <c r="M3174" i="13"/>
  <c r="L3174" i="13"/>
  <c r="K3174" i="13"/>
  <c r="N3174" i="13" s="1"/>
  <c r="M3162" i="13"/>
  <c r="L3162" i="13"/>
  <c r="K3162" i="13"/>
  <c r="N3162" i="13" s="1"/>
  <c r="M3150" i="13"/>
  <c r="L3150" i="13"/>
  <c r="K3150" i="13"/>
  <c r="M3138" i="13"/>
  <c r="L3138" i="13"/>
  <c r="K3138" i="13"/>
  <c r="M3126" i="13"/>
  <c r="L3126" i="13"/>
  <c r="K3126" i="13"/>
  <c r="N3126" i="13" s="1"/>
  <c r="M3114" i="13"/>
  <c r="L3114" i="13"/>
  <c r="K3114" i="13"/>
  <c r="N3114" i="13" s="1"/>
  <c r="M3102" i="13"/>
  <c r="L3102" i="13"/>
  <c r="K3102" i="13"/>
  <c r="M3090" i="13"/>
  <c r="L3090" i="13"/>
  <c r="K3090" i="13"/>
  <c r="M3078" i="13"/>
  <c r="L3078" i="13"/>
  <c r="K3078" i="13"/>
  <c r="N3078" i="13" s="1"/>
  <c r="M3066" i="13"/>
  <c r="L3066" i="13"/>
  <c r="K3066" i="13"/>
  <c r="N3066" i="13" s="1"/>
  <c r="M3054" i="13"/>
  <c r="L3054" i="13"/>
  <c r="K3054" i="13"/>
  <c r="M3042" i="13"/>
  <c r="L3042" i="13"/>
  <c r="K3042" i="13"/>
  <c r="M3030" i="13"/>
  <c r="L3030" i="13"/>
  <c r="K3030" i="13"/>
  <c r="N3030" i="13" s="1"/>
  <c r="M3018" i="13"/>
  <c r="L3018" i="13"/>
  <c r="K3018" i="13"/>
  <c r="N3018" i="13" s="1"/>
  <c r="M3006" i="13"/>
  <c r="L3006" i="13"/>
  <c r="K3006" i="13"/>
  <c r="M2994" i="13"/>
  <c r="L2994" i="13"/>
  <c r="K2994" i="13"/>
  <c r="M2982" i="13"/>
  <c r="L2982" i="13"/>
  <c r="K2982" i="13"/>
  <c r="N2982" i="13" s="1"/>
  <c r="M2970" i="13"/>
  <c r="L2970" i="13"/>
  <c r="K2970" i="13"/>
  <c r="N2970" i="13" s="1"/>
  <c r="M2958" i="13"/>
  <c r="L2958" i="13"/>
  <c r="K2958" i="13"/>
  <c r="M2946" i="13"/>
  <c r="L2946" i="13"/>
  <c r="K2946" i="13"/>
  <c r="M2934" i="13"/>
  <c r="L2934" i="13"/>
  <c r="K2934" i="13"/>
  <c r="N2934" i="13" s="1"/>
  <c r="M2922" i="13"/>
  <c r="L2922" i="13"/>
  <c r="K2922" i="13"/>
  <c r="N2922" i="13" s="1"/>
  <c r="M2910" i="13"/>
  <c r="L2910" i="13"/>
  <c r="K2910" i="13"/>
  <c r="M2898" i="13"/>
  <c r="L2898" i="13"/>
  <c r="K2898" i="13"/>
  <c r="M2886" i="13"/>
  <c r="L2886" i="13"/>
  <c r="K2886" i="13"/>
  <c r="N2886" i="13" s="1"/>
  <c r="M2874" i="13"/>
  <c r="L2874" i="13"/>
  <c r="K2874" i="13"/>
  <c r="N2874" i="13" s="1"/>
  <c r="M2862" i="13"/>
  <c r="L2862" i="13"/>
  <c r="K2862" i="13"/>
  <c r="M2850" i="13"/>
  <c r="L2850" i="13"/>
  <c r="K2850" i="13"/>
  <c r="M2838" i="13"/>
  <c r="L2838" i="13"/>
  <c r="K2838" i="13"/>
  <c r="N2838" i="13" s="1"/>
  <c r="M2826" i="13"/>
  <c r="L2826" i="13"/>
  <c r="K2826" i="13"/>
  <c r="N2826" i="13" s="1"/>
  <c r="M2814" i="13"/>
  <c r="L2814" i="13"/>
  <c r="K2814" i="13"/>
  <c r="M2802" i="13"/>
  <c r="L2802" i="13"/>
  <c r="K2802" i="13"/>
  <c r="M2790" i="13"/>
  <c r="L2790" i="13"/>
  <c r="K2790" i="13"/>
  <c r="N2790" i="13" s="1"/>
  <c r="M2778" i="13"/>
  <c r="L2778" i="13"/>
  <c r="K2778" i="13"/>
  <c r="N2778" i="13" s="1"/>
  <c r="M2766" i="13"/>
  <c r="L2766" i="13"/>
  <c r="K2766" i="13"/>
  <c r="M2754" i="13"/>
  <c r="L2754" i="13"/>
  <c r="K2754" i="13"/>
  <c r="M2742" i="13"/>
  <c r="L2742" i="13"/>
  <c r="K2742" i="13"/>
  <c r="N2742" i="13" s="1"/>
  <c r="M2730" i="13"/>
  <c r="L2730" i="13"/>
  <c r="K2730" i="13"/>
  <c r="N2730" i="13" s="1"/>
  <c r="M2718" i="13"/>
  <c r="L2718" i="13"/>
  <c r="K2718" i="13"/>
  <c r="M2706" i="13"/>
  <c r="L2706" i="13"/>
  <c r="K2706" i="13"/>
  <c r="M2694" i="13"/>
  <c r="L2694" i="13"/>
  <c r="K2694" i="13"/>
  <c r="N2694" i="13" s="1"/>
  <c r="M2682" i="13"/>
  <c r="L2682" i="13"/>
  <c r="K2682" i="13"/>
  <c r="N2682" i="13" s="1"/>
  <c r="M2670" i="13"/>
  <c r="L2670" i="13"/>
  <c r="K2670" i="13"/>
  <c r="M2658" i="13"/>
  <c r="L2658" i="13"/>
  <c r="K2658" i="13"/>
  <c r="M2646" i="13"/>
  <c r="L2646" i="13"/>
  <c r="K2646" i="13"/>
  <c r="N2646" i="13" s="1"/>
  <c r="M2634" i="13"/>
  <c r="L2634" i="13"/>
  <c r="K2634" i="13"/>
  <c r="N2634" i="13" s="1"/>
  <c r="M2622" i="13"/>
  <c r="L2622" i="13"/>
  <c r="K2622" i="13"/>
  <c r="M2610" i="13"/>
  <c r="L2610" i="13"/>
  <c r="K2610" i="13"/>
  <c r="M2598" i="13"/>
  <c r="L2598" i="13"/>
  <c r="K2598" i="13"/>
  <c r="N2598" i="13" s="1"/>
  <c r="M2586" i="13"/>
  <c r="L2586" i="13"/>
  <c r="K2586" i="13"/>
  <c r="N2586" i="13" s="1"/>
  <c r="M2574" i="13"/>
  <c r="L2574" i="13"/>
  <c r="K2574" i="13"/>
  <c r="M2562" i="13"/>
  <c r="L2562" i="13"/>
  <c r="K2562" i="13"/>
  <c r="M2550" i="13"/>
  <c r="L2550" i="13"/>
  <c r="K2550" i="13"/>
  <c r="N2550" i="13" s="1"/>
  <c r="M2538" i="13"/>
  <c r="L2538" i="13"/>
  <c r="K2538" i="13"/>
  <c r="N2538" i="13" s="1"/>
  <c r="M2526" i="13"/>
  <c r="L2526" i="13"/>
  <c r="K2526" i="13"/>
  <c r="M2514" i="13"/>
  <c r="L2514" i="13"/>
  <c r="K2514" i="13"/>
  <c r="M2502" i="13"/>
  <c r="L2502" i="13"/>
  <c r="K2502" i="13"/>
  <c r="N2502" i="13" s="1"/>
  <c r="M2490" i="13"/>
  <c r="L2490" i="13"/>
  <c r="K2490" i="13"/>
  <c r="N2490" i="13" s="1"/>
  <c r="M2478" i="13"/>
  <c r="L2478" i="13"/>
  <c r="K2478" i="13"/>
  <c r="M2466" i="13"/>
  <c r="L2466" i="13"/>
  <c r="K2466" i="13"/>
  <c r="M2454" i="13"/>
  <c r="L2454" i="13"/>
  <c r="K2454" i="13"/>
  <c r="N2454" i="13" s="1"/>
  <c r="M2442" i="13"/>
  <c r="L2442" i="13"/>
  <c r="K2442" i="13"/>
  <c r="N2442" i="13" s="1"/>
  <c r="M2430" i="13"/>
  <c r="L2430" i="13"/>
  <c r="K2430" i="13"/>
  <c r="M2418" i="13"/>
  <c r="L2418" i="13"/>
  <c r="K2418" i="13"/>
  <c r="M2406" i="13"/>
  <c r="L2406" i="13"/>
  <c r="K2406" i="13"/>
  <c r="N2406" i="13" s="1"/>
  <c r="M2394" i="13"/>
  <c r="L2394" i="13"/>
  <c r="K2394" i="13"/>
  <c r="N2394" i="13" s="1"/>
  <c r="M2382" i="13"/>
  <c r="L2382" i="13"/>
  <c r="K2382" i="13"/>
  <c r="M2370" i="13"/>
  <c r="L2370" i="13"/>
  <c r="K2370" i="13"/>
  <c r="M2358" i="13"/>
  <c r="L2358" i="13"/>
  <c r="K2358" i="13"/>
  <c r="N2358" i="13" s="1"/>
  <c r="M2346" i="13"/>
  <c r="L2346" i="13"/>
  <c r="K2346" i="13"/>
  <c r="N2346" i="13" s="1"/>
  <c r="M2334" i="13"/>
  <c r="L2334" i="13"/>
  <c r="K2334" i="13"/>
  <c r="M2322" i="13"/>
  <c r="L2322" i="13"/>
  <c r="K2322" i="13"/>
  <c r="M2310" i="13"/>
  <c r="L2310" i="13"/>
  <c r="K2310" i="13"/>
  <c r="N2310" i="13" s="1"/>
  <c r="M2298" i="13"/>
  <c r="L2298" i="13"/>
  <c r="K2298" i="13"/>
  <c r="N2298" i="13" s="1"/>
  <c r="M2286" i="13"/>
  <c r="L2286" i="13"/>
  <c r="K2286" i="13"/>
  <c r="M2274" i="13"/>
  <c r="L2274" i="13"/>
  <c r="K2274" i="13"/>
  <c r="M2262" i="13"/>
  <c r="L2262" i="13"/>
  <c r="K2262" i="13"/>
  <c r="N2262" i="13" s="1"/>
  <c r="M2250" i="13"/>
  <c r="L2250" i="13"/>
  <c r="K2250" i="13"/>
  <c r="N2250" i="13" s="1"/>
  <c r="M2238" i="13"/>
  <c r="L2238" i="13"/>
  <c r="K2238" i="13"/>
  <c r="M2226" i="13"/>
  <c r="L2226" i="13"/>
  <c r="K2226" i="13"/>
  <c r="M2214" i="13"/>
  <c r="L2214" i="13"/>
  <c r="K2214" i="13"/>
  <c r="N2214" i="13" s="1"/>
  <c r="M2202" i="13"/>
  <c r="L2202" i="13"/>
  <c r="K2202" i="13"/>
  <c r="N2202" i="13" s="1"/>
  <c r="M2190" i="13"/>
  <c r="L2190" i="13"/>
  <c r="K2190" i="13"/>
  <c r="M2178" i="13"/>
  <c r="L2178" i="13"/>
  <c r="K2178" i="13"/>
  <c r="M2166" i="13"/>
  <c r="L2166" i="13"/>
  <c r="K2166" i="13"/>
  <c r="N2166" i="13" s="1"/>
  <c r="M2154" i="13"/>
  <c r="L2154" i="13"/>
  <c r="K2154" i="13"/>
  <c r="N2154" i="13" s="1"/>
  <c r="M2142" i="13"/>
  <c r="L2142" i="13"/>
  <c r="K2142" i="13"/>
  <c r="M2130" i="13"/>
  <c r="L2130" i="13"/>
  <c r="K2130" i="13"/>
  <c r="M2118" i="13"/>
  <c r="L2118" i="13"/>
  <c r="K2118" i="13"/>
  <c r="N2118" i="13" s="1"/>
  <c r="M2106" i="13"/>
  <c r="L2106" i="13"/>
  <c r="K2106" i="13"/>
  <c r="N2106" i="13" s="1"/>
  <c r="M2094" i="13"/>
  <c r="L2094" i="13"/>
  <c r="K2094" i="13"/>
  <c r="M2082" i="13"/>
  <c r="L2082" i="13"/>
  <c r="K2082" i="13"/>
  <c r="M2070" i="13"/>
  <c r="L2070" i="13"/>
  <c r="K2070" i="13"/>
  <c r="N2070" i="13" s="1"/>
  <c r="M2058" i="13"/>
  <c r="L2058" i="13"/>
  <c r="K2058" i="13"/>
  <c r="N2058" i="13" s="1"/>
  <c r="M2046" i="13"/>
  <c r="L2046" i="13"/>
  <c r="K2046" i="13"/>
  <c r="M2034" i="13"/>
  <c r="L2034" i="13"/>
  <c r="K2034" i="13"/>
  <c r="M2022" i="13"/>
  <c r="L2022" i="13"/>
  <c r="K2022" i="13"/>
  <c r="N2022" i="13" s="1"/>
  <c r="M2010" i="13"/>
  <c r="L2010" i="13"/>
  <c r="K2010" i="13"/>
  <c r="N2010" i="13" s="1"/>
  <c r="M1998" i="13"/>
  <c r="L1998" i="13"/>
  <c r="K1998" i="13"/>
  <c r="M1986" i="13"/>
  <c r="L1986" i="13"/>
  <c r="K1986" i="13"/>
  <c r="M1974" i="13"/>
  <c r="L1974" i="13"/>
  <c r="K1974" i="13"/>
  <c r="N1974" i="13" s="1"/>
  <c r="M1962" i="13"/>
  <c r="L1962" i="13"/>
  <c r="K1962" i="13"/>
  <c r="N1962" i="13" s="1"/>
  <c r="M1950" i="13"/>
  <c r="L1950" i="13"/>
  <c r="K1950" i="13"/>
  <c r="M1938" i="13"/>
  <c r="L1938" i="13"/>
  <c r="K1938" i="13"/>
  <c r="M1926" i="13"/>
  <c r="L1926" i="13"/>
  <c r="K1926" i="13"/>
  <c r="N1926" i="13" s="1"/>
  <c r="M1914" i="13"/>
  <c r="L1914" i="13"/>
  <c r="K1914" i="13"/>
  <c r="N1914" i="13" s="1"/>
  <c r="M1902" i="13"/>
  <c r="L1902" i="13"/>
  <c r="K1902" i="13"/>
  <c r="M1890" i="13"/>
  <c r="L1890" i="13"/>
  <c r="K1890" i="13"/>
  <c r="M1878" i="13"/>
  <c r="L1878" i="13"/>
  <c r="K1878" i="13"/>
  <c r="N1878" i="13" s="1"/>
  <c r="M1866" i="13"/>
  <c r="L1866" i="13"/>
  <c r="K1866" i="13"/>
  <c r="N1866" i="13" s="1"/>
  <c r="M1854" i="13"/>
  <c r="L1854" i="13"/>
  <c r="K1854" i="13"/>
  <c r="M1842" i="13"/>
  <c r="L1842" i="13"/>
  <c r="K1842" i="13"/>
  <c r="M1830" i="13"/>
  <c r="L1830" i="13"/>
  <c r="K1830" i="13"/>
  <c r="N1830" i="13" s="1"/>
  <c r="M1818" i="13"/>
  <c r="L1818" i="13"/>
  <c r="K1818" i="13"/>
  <c r="N1818" i="13" s="1"/>
  <c r="M1806" i="13"/>
  <c r="L1806" i="13"/>
  <c r="K1806" i="13"/>
  <c r="M1794" i="13"/>
  <c r="L1794" i="13"/>
  <c r="K1794" i="13"/>
  <c r="M1782" i="13"/>
  <c r="L1782" i="13"/>
  <c r="K1782" i="13"/>
  <c r="N1782" i="13" s="1"/>
  <c r="M1770" i="13"/>
  <c r="L1770" i="13"/>
  <c r="K1770" i="13"/>
  <c r="N1770" i="13" s="1"/>
  <c r="M1758" i="13"/>
  <c r="L1758" i="13"/>
  <c r="K1758" i="13"/>
  <c r="M1746" i="13"/>
  <c r="L1746" i="13"/>
  <c r="K1746" i="13"/>
  <c r="M1734" i="13"/>
  <c r="L1734" i="13"/>
  <c r="K1734" i="13"/>
  <c r="N1734" i="13" s="1"/>
  <c r="M1722" i="13"/>
  <c r="L1722" i="13"/>
  <c r="K1722" i="13"/>
  <c r="N1722" i="13" s="1"/>
  <c r="M1710" i="13"/>
  <c r="L1710" i="13"/>
  <c r="K1710" i="13"/>
  <c r="M1698" i="13"/>
  <c r="L1698" i="13"/>
  <c r="K1698" i="13"/>
  <c r="M1686" i="13"/>
  <c r="L1686" i="13"/>
  <c r="K1686" i="13"/>
  <c r="N1686" i="13" s="1"/>
  <c r="M1674" i="13"/>
  <c r="L1674" i="13"/>
  <c r="K1674" i="13"/>
  <c r="N1674" i="13" s="1"/>
  <c r="M1662" i="13"/>
  <c r="L1662" i="13"/>
  <c r="K1662" i="13"/>
  <c r="M1650" i="13"/>
  <c r="L1650" i="13"/>
  <c r="K1650" i="13"/>
  <c r="M1638" i="13"/>
  <c r="L1638" i="13"/>
  <c r="K1638" i="13"/>
  <c r="N1638" i="13" s="1"/>
  <c r="M1626" i="13"/>
  <c r="L1626" i="13"/>
  <c r="K1626" i="13"/>
  <c r="N1626" i="13" s="1"/>
  <c r="M1614" i="13"/>
  <c r="L1614" i="13"/>
  <c r="K1614" i="13"/>
  <c r="M1602" i="13"/>
  <c r="L1602" i="13"/>
  <c r="K1602" i="13"/>
  <c r="M1590" i="13"/>
  <c r="L1590" i="13"/>
  <c r="K1590" i="13"/>
  <c r="N1590" i="13" s="1"/>
  <c r="M1578" i="13"/>
  <c r="L1578" i="13"/>
  <c r="K1578" i="13"/>
  <c r="N1578" i="13" s="1"/>
  <c r="M1566" i="13"/>
  <c r="L1566" i="13"/>
  <c r="K1566" i="13"/>
  <c r="M1554" i="13"/>
  <c r="L1554" i="13"/>
  <c r="K1554" i="13"/>
  <c r="M1542" i="13"/>
  <c r="L1542" i="13"/>
  <c r="K1542" i="13"/>
  <c r="N1542" i="13" s="1"/>
  <c r="M1530" i="13"/>
  <c r="L1530" i="13"/>
  <c r="K1530" i="13"/>
  <c r="N1530" i="13" s="1"/>
  <c r="M1518" i="13"/>
  <c r="L1518" i="13"/>
  <c r="K1518" i="13"/>
  <c r="M1506" i="13"/>
  <c r="L1506" i="13"/>
  <c r="K1506" i="13"/>
  <c r="M1494" i="13"/>
  <c r="L1494" i="13"/>
  <c r="K1494" i="13"/>
  <c r="N1494" i="13" s="1"/>
  <c r="M1482" i="13"/>
  <c r="L1482" i="13"/>
  <c r="K1482" i="13"/>
  <c r="N1482" i="13" s="1"/>
  <c r="M1470" i="13"/>
  <c r="L1470" i="13"/>
  <c r="K1470" i="13"/>
  <c r="M1458" i="13"/>
  <c r="L1458" i="13"/>
  <c r="K1458" i="13"/>
  <c r="M1446" i="13"/>
  <c r="L1446" i="13"/>
  <c r="K1446" i="13"/>
  <c r="N1446" i="13" s="1"/>
  <c r="M1434" i="13"/>
  <c r="L1434" i="13"/>
  <c r="K1434" i="13"/>
  <c r="N1434" i="13" s="1"/>
  <c r="M1422" i="13"/>
  <c r="L1422" i="13"/>
  <c r="K1422" i="13"/>
  <c r="M1410" i="13"/>
  <c r="L1410" i="13"/>
  <c r="K1410" i="13"/>
  <c r="M1398" i="13"/>
  <c r="L1398" i="13"/>
  <c r="K1398" i="13"/>
  <c r="N1398" i="13" s="1"/>
  <c r="M1386" i="13"/>
  <c r="L1386" i="13"/>
  <c r="K1386" i="13"/>
  <c r="N1386" i="13" s="1"/>
  <c r="M1374" i="13"/>
  <c r="L1374" i="13"/>
  <c r="K1374" i="13"/>
  <c r="M1362" i="13"/>
  <c r="L1362" i="13"/>
  <c r="K1362" i="13"/>
  <c r="M1350" i="13"/>
  <c r="L1350" i="13"/>
  <c r="K1350" i="13"/>
  <c r="N1350" i="13" s="1"/>
  <c r="M1338" i="13"/>
  <c r="L1338" i="13"/>
  <c r="K1338" i="13"/>
  <c r="N1338" i="13" s="1"/>
  <c r="M1326" i="13"/>
  <c r="L1326" i="13"/>
  <c r="K1326" i="13"/>
  <c r="M1314" i="13"/>
  <c r="L1314" i="13"/>
  <c r="K1314" i="13"/>
  <c r="M1302" i="13"/>
  <c r="L1302" i="13"/>
  <c r="K1302" i="13"/>
  <c r="N1302" i="13" s="1"/>
  <c r="M1290" i="13"/>
  <c r="L1290" i="13"/>
  <c r="K1290" i="13"/>
  <c r="N1290" i="13" s="1"/>
  <c r="M1278" i="13"/>
  <c r="L1278" i="13"/>
  <c r="K1278" i="13"/>
  <c r="M1266" i="13"/>
  <c r="L1266" i="13"/>
  <c r="K1266" i="13"/>
  <c r="M1254" i="13"/>
  <c r="L1254" i="13"/>
  <c r="K1254" i="13"/>
  <c r="N1254" i="13" s="1"/>
  <c r="M1242" i="13"/>
  <c r="L1242" i="13"/>
  <c r="K1242" i="13"/>
  <c r="N1242" i="13" s="1"/>
  <c r="M1230" i="13"/>
  <c r="L1230" i="13"/>
  <c r="K1230" i="13"/>
  <c r="M1218" i="13"/>
  <c r="L1218" i="13"/>
  <c r="K1218" i="13"/>
  <c r="M1206" i="13"/>
  <c r="L1206" i="13"/>
  <c r="K1206" i="13"/>
  <c r="N1206" i="13" s="1"/>
  <c r="M1194" i="13"/>
  <c r="L1194" i="13"/>
  <c r="K1194" i="13"/>
  <c r="N1194" i="13" s="1"/>
  <c r="M1182" i="13"/>
  <c r="L1182" i="13"/>
  <c r="K1182" i="13"/>
  <c r="M1170" i="13"/>
  <c r="L1170" i="13"/>
  <c r="K1170" i="13"/>
  <c r="M1158" i="13"/>
  <c r="L1158" i="13"/>
  <c r="K1158" i="13"/>
  <c r="N1158" i="13" s="1"/>
  <c r="M1146" i="13"/>
  <c r="L1146" i="13"/>
  <c r="K1146" i="13"/>
  <c r="N1146" i="13" s="1"/>
  <c r="M1134" i="13"/>
  <c r="L1134" i="13"/>
  <c r="K1134" i="13"/>
  <c r="M1122" i="13"/>
  <c r="L1122" i="13"/>
  <c r="K1122" i="13"/>
  <c r="M1110" i="13"/>
  <c r="L1110" i="13"/>
  <c r="K1110" i="13"/>
  <c r="N1110" i="13" s="1"/>
  <c r="M1098" i="13"/>
  <c r="L1098" i="13"/>
  <c r="K1098" i="13"/>
  <c r="N1098" i="13" s="1"/>
  <c r="M1086" i="13"/>
  <c r="L1086" i="13"/>
  <c r="K1086" i="13"/>
  <c r="M1074" i="13"/>
  <c r="L1074" i="13"/>
  <c r="K1074" i="13"/>
  <c r="M1062" i="13"/>
  <c r="L1062" i="13"/>
  <c r="K1062" i="13"/>
  <c r="N1062" i="13" s="1"/>
  <c r="M1050" i="13"/>
  <c r="L1050" i="13"/>
  <c r="K1050" i="13"/>
  <c r="N1050" i="13" s="1"/>
  <c r="M1038" i="13"/>
  <c r="L1038" i="13"/>
  <c r="K1038" i="13"/>
  <c r="M1026" i="13"/>
  <c r="L1026" i="13"/>
  <c r="K1026" i="13"/>
  <c r="M1014" i="13"/>
  <c r="L1014" i="13"/>
  <c r="K1014" i="13"/>
  <c r="N1014" i="13" s="1"/>
  <c r="M1002" i="13"/>
  <c r="L1002" i="13"/>
  <c r="K1002" i="13"/>
  <c r="N1002" i="13" s="1"/>
  <c r="M990" i="13"/>
  <c r="L990" i="13"/>
  <c r="K990" i="13"/>
  <c r="M978" i="13"/>
  <c r="L978" i="13"/>
  <c r="K978" i="13"/>
  <c r="M966" i="13"/>
  <c r="L966" i="13"/>
  <c r="K966" i="13"/>
  <c r="N966" i="13" s="1"/>
  <c r="M954" i="13"/>
  <c r="L954" i="13"/>
  <c r="K954" i="13"/>
  <c r="N954" i="13" s="1"/>
  <c r="M942" i="13"/>
  <c r="L942" i="13"/>
  <c r="K942" i="13"/>
  <c r="M930" i="13"/>
  <c r="L930" i="13"/>
  <c r="K930" i="13"/>
  <c r="M918" i="13"/>
  <c r="L918" i="13"/>
  <c r="K918" i="13"/>
  <c r="N918" i="13" s="1"/>
  <c r="M906" i="13"/>
  <c r="L906" i="13"/>
  <c r="K906" i="13"/>
  <c r="N906" i="13" s="1"/>
  <c r="M894" i="13"/>
  <c r="L894" i="13"/>
  <c r="K894" i="13"/>
  <c r="M882" i="13"/>
  <c r="L882" i="13"/>
  <c r="K882" i="13"/>
  <c r="M870" i="13"/>
  <c r="L870" i="13"/>
  <c r="K870" i="13"/>
  <c r="N870" i="13" s="1"/>
  <c r="M858" i="13"/>
  <c r="L858" i="13"/>
  <c r="K858" i="13"/>
  <c r="N858" i="13" s="1"/>
  <c r="M846" i="13"/>
  <c r="L846" i="13"/>
  <c r="K846" i="13"/>
  <c r="M834" i="13"/>
  <c r="L834" i="13"/>
  <c r="K834" i="13"/>
  <c r="N834" i="13" s="1"/>
  <c r="M822" i="13"/>
  <c r="L822" i="13"/>
  <c r="K822" i="13"/>
  <c r="N822" i="13" s="1"/>
  <c r="M810" i="13"/>
  <c r="L810" i="13"/>
  <c r="K810" i="13"/>
  <c r="N810" i="13" s="1"/>
  <c r="M798" i="13"/>
  <c r="L798" i="13"/>
  <c r="K798" i="13"/>
  <c r="M786" i="13"/>
  <c r="L786" i="13"/>
  <c r="K786" i="13"/>
  <c r="N786" i="13" s="1"/>
  <c r="M774" i="13"/>
  <c r="L774" i="13"/>
  <c r="K774" i="13"/>
  <c r="N774" i="13" s="1"/>
  <c r="M762" i="13"/>
  <c r="L762" i="13"/>
  <c r="K762" i="13"/>
  <c r="N762" i="13" s="1"/>
  <c r="M750" i="13"/>
  <c r="L750" i="13"/>
  <c r="K750" i="13"/>
  <c r="M738" i="13"/>
  <c r="L738" i="13"/>
  <c r="K738" i="13"/>
  <c r="N738" i="13" s="1"/>
  <c r="M726" i="13"/>
  <c r="L726" i="13"/>
  <c r="K726" i="13"/>
  <c r="N726" i="13" s="1"/>
  <c r="M714" i="13"/>
  <c r="L714" i="13"/>
  <c r="K714" i="13"/>
  <c r="N714" i="13" s="1"/>
  <c r="M702" i="13"/>
  <c r="L702" i="13"/>
  <c r="K702" i="13"/>
  <c r="M690" i="13"/>
  <c r="L690" i="13"/>
  <c r="K690" i="13"/>
  <c r="N690" i="13" s="1"/>
  <c r="M678" i="13"/>
  <c r="L678" i="13"/>
  <c r="K678" i="13"/>
  <c r="N678" i="13" s="1"/>
  <c r="M666" i="13"/>
  <c r="L666" i="13"/>
  <c r="K666" i="13"/>
  <c r="N666" i="13" s="1"/>
  <c r="M654" i="13"/>
  <c r="L654" i="13"/>
  <c r="K654" i="13"/>
  <c r="N654" i="13" s="1"/>
  <c r="M642" i="13"/>
  <c r="L642" i="13"/>
  <c r="K642" i="13"/>
  <c r="N642" i="13" s="1"/>
  <c r="M630" i="13"/>
  <c r="L630" i="13"/>
  <c r="K630" i="13"/>
  <c r="N630" i="13" s="1"/>
  <c r="M618" i="13"/>
  <c r="L618" i="13"/>
  <c r="K618" i="13"/>
  <c r="N618" i="13" s="1"/>
  <c r="M606" i="13"/>
  <c r="L606" i="13"/>
  <c r="K606" i="13"/>
  <c r="N606" i="13" s="1"/>
  <c r="M594" i="13"/>
  <c r="L594" i="13"/>
  <c r="K594" i="13"/>
  <c r="N594" i="13" s="1"/>
  <c r="M582" i="13"/>
  <c r="L582" i="13"/>
  <c r="K582" i="13"/>
  <c r="N582" i="13" s="1"/>
  <c r="M570" i="13"/>
  <c r="K570" i="13"/>
  <c r="L570" i="13"/>
  <c r="M558" i="13"/>
  <c r="L558" i="13"/>
  <c r="K558" i="13"/>
  <c r="N558" i="13" s="1"/>
  <c r="M546" i="13"/>
  <c r="L546" i="13"/>
  <c r="K546" i="13"/>
  <c r="N546" i="13" s="1"/>
  <c r="M534" i="13"/>
  <c r="L534" i="13"/>
  <c r="K534" i="13"/>
  <c r="N534" i="13" s="1"/>
  <c r="M522" i="13"/>
  <c r="L522" i="13"/>
  <c r="K522" i="13"/>
  <c r="N522" i="13" s="1"/>
  <c r="M510" i="13"/>
  <c r="L510" i="13"/>
  <c r="K510" i="13"/>
  <c r="N510" i="13" s="1"/>
  <c r="M498" i="13"/>
  <c r="L498" i="13"/>
  <c r="K498" i="13"/>
  <c r="N498" i="13" s="1"/>
  <c r="M486" i="13"/>
  <c r="L486" i="13"/>
  <c r="K486" i="13"/>
  <c r="N486" i="13" s="1"/>
  <c r="M474" i="13"/>
  <c r="L474" i="13"/>
  <c r="K474" i="13"/>
  <c r="N474" i="13" s="1"/>
  <c r="M462" i="13"/>
  <c r="L462" i="13"/>
  <c r="K462" i="13"/>
  <c r="N462" i="13" s="1"/>
  <c r="M450" i="13"/>
  <c r="L450" i="13"/>
  <c r="K450" i="13"/>
  <c r="N450" i="13" s="1"/>
  <c r="M438" i="13"/>
  <c r="L438" i="13"/>
  <c r="K438" i="13"/>
  <c r="N438" i="13" s="1"/>
  <c r="M426" i="13"/>
  <c r="L426" i="13"/>
  <c r="K426" i="13"/>
  <c r="N426" i="13" s="1"/>
  <c r="M414" i="13"/>
  <c r="L414" i="13"/>
  <c r="K414" i="13"/>
  <c r="N414" i="13" s="1"/>
  <c r="M402" i="13"/>
  <c r="L402" i="13"/>
  <c r="K402" i="13"/>
  <c r="N402" i="13" s="1"/>
  <c r="M390" i="13"/>
  <c r="L390" i="13"/>
  <c r="K390" i="13"/>
  <c r="N390" i="13" s="1"/>
  <c r="M378" i="13"/>
  <c r="L378" i="13"/>
  <c r="K378" i="13"/>
  <c r="N378" i="13" s="1"/>
  <c r="M366" i="13"/>
  <c r="L366" i="13"/>
  <c r="K366" i="13"/>
  <c r="N366" i="13" s="1"/>
  <c r="M354" i="13"/>
  <c r="L354" i="13"/>
  <c r="K354" i="13"/>
  <c r="N354" i="13" s="1"/>
  <c r="M342" i="13"/>
  <c r="L342" i="13"/>
  <c r="K342" i="13"/>
  <c r="N342" i="13" s="1"/>
  <c r="M330" i="13"/>
  <c r="L330" i="13"/>
  <c r="K330" i="13"/>
  <c r="N330" i="13" s="1"/>
  <c r="M318" i="13"/>
  <c r="L318" i="13"/>
  <c r="K318" i="13"/>
  <c r="N318" i="13" s="1"/>
  <c r="M306" i="13"/>
  <c r="L306" i="13"/>
  <c r="K306" i="13"/>
  <c r="N306" i="13" s="1"/>
  <c r="M294" i="13"/>
  <c r="L294" i="13"/>
  <c r="K294" i="13"/>
  <c r="N294" i="13" s="1"/>
  <c r="M282" i="13"/>
  <c r="L282" i="13"/>
  <c r="K282" i="13"/>
  <c r="N282" i="13" s="1"/>
  <c r="M270" i="13"/>
  <c r="L270" i="13"/>
  <c r="K270" i="13"/>
  <c r="N270" i="13" s="1"/>
  <c r="M258" i="13"/>
  <c r="L258" i="13"/>
  <c r="K258" i="13"/>
  <c r="N258" i="13" s="1"/>
  <c r="M246" i="13"/>
  <c r="L246" i="13"/>
  <c r="K246" i="13"/>
  <c r="N246" i="13" s="1"/>
  <c r="M234" i="13"/>
  <c r="L234" i="13"/>
  <c r="K234" i="13"/>
  <c r="N234" i="13" s="1"/>
  <c r="M222" i="13"/>
  <c r="L222" i="13"/>
  <c r="K222" i="13"/>
  <c r="N222" i="13" s="1"/>
  <c r="M210" i="13"/>
  <c r="L210" i="13"/>
  <c r="K210" i="13"/>
  <c r="N210" i="13" s="1"/>
  <c r="M198" i="13"/>
  <c r="L198" i="13"/>
  <c r="K198" i="13"/>
  <c r="N198" i="13" s="1"/>
  <c r="M186" i="13"/>
  <c r="L186" i="13"/>
  <c r="K186" i="13"/>
  <c r="N186" i="13" s="1"/>
  <c r="M174" i="13"/>
  <c r="L174" i="13"/>
  <c r="K174" i="13"/>
  <c r="N174" i="13" s="1"/>
  <c r="M162" i="13"/>
  <c r="L162" i="13"/>
  <c r="K162" i="13"/>
  <c r="N162" i="13" s="1"/>
  <c r="M150" i="13"/>
  <c r="L150" i="13"/>
  <c r="K150" i="13"/>
  <c r="N150" i="13" s="1"/>
  <c r="M138" i="13"/>
  <c r="L138" i="13"/>
  <c r="K138" i="13"/>
  <c r="N138" i="13" s="1"/>
  <c r="M126" i="13"/>
  <c r="L126" i="13"/>
  <c r="K126" i="13"/>
  <c r="N126" i="13" s="1"/>
  <c r="M114" i="13"/>
  <c r="L114" i="13"/>
  <c r="K114" i="13"/>
  <c r="N114" i="13" s="1"/>
  <c r="M102" i="13"/>
  <c r="L102" i="13"/>
  <c r="K102" i="13"/>
  <c r="N102" i="13" s="1"/>
  <c r="M90" i="13"/>
  <c r="L90" i="13"/>
  <c r="K90" i="13"/>
  <c r="N90" i="13" s="1"/>
  <c r="M78" i="13"/>
  <c r="L78" i="13"/>
  <c r="K78" i="13"/>
  <c r="N78" i="13" s="1"/>
  <c r="M66" i="13"/>
  <c r="L66" i="13"/>
  <c r="K66" i="13"/>
  <c r="N66" i="13" s="1"/>
  <c r="M54" i="13"/>
  <c r="L54" i="13"/>
  <c r="K54" i="13"/>
  <c r="N54" i="13" s="1"/>
  <c r="M42" i="13"/>
  <c r="L42" i="13"/>
  <c r="K42" i="13"/>
  <c r="N42" i="13" s="1"/>
  <c r="M30" i="13"/>
  <c r="L30" i="13"/>
  <c r="K30" i="13"/>
  <c r="N30" i="13" s="1"/>
  <c r="M18" i="13"/>
  <c r="L18" i="13"/>
  <c r="K18" i="13"/>
  <c r="N18" i="13" s="1"/>
  <c r="M6" i="13"/>
  <c r="L6" i="13"/>
  <c r="K6" i="13"/>
  <c r="N6" i="13" s="1"/>
  <c r="K3560" i="13"/>
  <c r="N3560" i="13" s="1"/>
  <c r="M698" i="13"/>
  <c r="L698" i="13"/>
  <c r="K698" i="13"/>
  <c r="M554" i="13"/>
  <c r="L554" i="13"/>
  <c r="K554" i="13"/>
  <c r="M398" i="13"/>
  <c r="L398" i="13"/>
  <c r="K398" i="13"/>
  <c r="M278" i="13"/>
  <c r="L278" i="13"/>
  <c r="K278" i="13"/>
  <c r="M122" i="13"/>
  <c r="L122" i="13"/>
  <c r="K122" i="13"/>
  <c r="M3969" i="13"/>
  <c r="L3969" i="13"/>
  <c r="K3969" i="13"/>
  <c r="M3909" i="13"/>
  <c r="L3909" i="13"/>
  <c r="K3909" i="13"/>
  <c r="M3837" i="13"/>
  <c r="L3837" i="13"/>
  <c r="K3837" i="13"/>
  <c r="M3765" i="13"/>
  <c r="L3765" i="13"/>
  <c r="K3765" i="13"/>
  <c r="M3693" i="13"/>
  <c r="L3693" i="13"/>
  <c r="K3693" i="13"/>
  <c r="M3609" i="13"/>
  <c r="L3609" i="13"/>
  <c r="K3609" i="13"/>
  <c r="M3501" i="13"/>
  <c r="L3501" i="13"/>
  <c r="K3501" i="13"/>
  <c r="M3405" i="13"/>
  <c r="L3405" i="13"/>
  <c r="K3405" i="13"/>
  <c r="M3297" i="13"/>
  <c r="L3297" i="13"/>
  <c r="K3297" i="13"/>
  <c r="M3153" i="13"/>
  <c r="L3153" i="13"/>
  <c r="K3153" i="13"/>
  <c r="M3081" i="13"/>
  <c r="L3081" i="13"/>
  <c r="K3081" i="13"/>
  <c r="M3009" i="13"/>
  <c r="L3009" i="13"/>
  <c r="K3009" i="13"/>
  <c r="M2937" i="13"/>
  <c r="L2937" i="13"/>
  <c r="K2937" i="13"/>
  <c r="M2853" i="13"/>
  <c r="L2853" i="13"/>
  <c r="K2853" i="13"/>
  <c r="M2769" i="13"/>
  <c r="L2769" i="13"/>
  <c r="K2769" i="13"/>
  <c r="M2685" i="13"/>
  <c r="L2685" i="13"/>
  <c r="K2685" i="13"/>
  <c r="M2613" i="13"/>
  <c r="L2613" i="13"/>
  <c r="K2613" i="13"/>
  <c r="M2529" i="13"/>
  <c r="L2529" i="13"/>
  <c r="K2529" i="13"/>
  <c r="M2445" i="13"/>
  <c r="L2445" i="13"/>
  <c r="K2445" i="13"/>
  <c r="M2361" i="13"/>
  <c r="L2361" i="13"/>
  <c r="K2361" i="13"/>
  <c r="M2277" i="13"/>
  <c r="L2277" i="13"/>
  <c r="K2277" i="13"/>
  <c r="M2205" i="13"/>
  <c r="L2205" i="13"/>
  <c r="K2205" i="13"/>
  <c r="M2109" i="13"/>
  <c r="L2109" i="13"/>
  <c r="K2109" i="13"/>
  <c r="M2013" i="13"/>
  <c r="L2013" i="13"/>
  <c r="K2013" i="13"/>
  <c r="M1941" i="13"/>
  <c r="L1941" i="13"/>
  <c r="K1941" i="13"/>
  <c r="M1857" i="13"/>
  <c r="L1857" i="13"/>
  <c r="K1857" i="13"/>
  <c r="M1761" i="13"/>
  <c r="L1761" i="13"/>
  <c r="K1761" i="13"/>
  <c r="M1677" i="13"/>
  <c r="L1677" i="13"/>
  <c r="K1677" i="13"/>
  <c r="M1605" i="13"/>
  <c r="L1605" i="13"/>
  <c r="K1605" i="13"/>
  <c r="M1521" i="13"/>
  <c r="L1521" i="13"/>
  <c r="K1521" i="13"/>
  <c r="M1425" i="13"/>
  <c r="L1425" i="13"/>
  <c r="K1425" i="13"/>
  <c r="M1341" i="13"/>
  <c r="L1341" i="13"/>
  <c r="K1341" i="13"/>
  <c r="M1245" i="13"/>
  <c r="L1245" i="13"/>
  <c r="K1245" i="13"/>
  <c r="M1149" i="13"/>
  <c r="L1149" i="13"/>
  <c r="K1149" i="13"/>
  <c r="M1053" i="13"/>
  <c r="L1053" i="13"/>
  <c r="K1053" i="13"/>
  <c r="M969" i="13"/>
  <c r="L969" i="13"/>
  <c r="K969" i="13"/>
  <c r="L873" i="13"/>
  <c r="M873" i="13"/>
  <c r="K873" i="13"/>
  <c r="L777" i="13"/>
  <c r="M777" i="13"/>
  <c r="K777" i="13"/>
  <c r="M693" i="13"/>
  <c r="L693" i="13"/>
  <c r="K693" i="13"/>
  <c r="M597" i="13"/>
  <c r="L597" i="13"/>
  <c r="K597" i="13"/>
  <c r="M513" i="13"/>
  <c r="L513" i="13"/>
  <c r="K513" i="13"/>
  <c r="M429" i="13"/>
  <c r="L429" i="13"/>
  <c r="K429" i="13"/>
  <c r="M345" i="13"/>
  <c r="L345" i="13"/>
  <c r="K345" i="13"/>
  <c r="M261" i="13"/>
  <c r="L261" i="13"/>
  <c r="K261" i="13"/>
  <c r="M177" i="13"/>
  <c r="L177" i="13"/>
  <c r="K177" i="13"/>
  <c r="M93" i="13"/>
  <c r="L93" i="13"/>
  <c r="K93" i="13"/>
  <c r="M9" i="13"/>
  <c r="L9" i="13"/>
  <c r="K9" i="13"/>
  <c r="M3932" i="13"/>
  <c r="L3932" i="13"/>
  <c r="M3860" i="13"/>
  <c r="L3860" i="13"/>
  <c r="N3860" i="13" s="1"/>
  <c r="M3776" i="13"/>
  <c r="L3776" i="13"/>
  <c r="M3704" i="13"/>
  <c r="L3704" i="13"/>
  <c r="N3704" i="13" s="1"/>
  <c r="M3620" i="13"/>
  <c r="L3620" i="13"/>
  <c r="N3620" i="13" s="1"/>
  <c r="M3548" i="13"/>
  <c r="L3548" i="13"/>
  <c r="M3476" i="13"/>
  <c r="L3476" i="13"/>
  <c r="N3476" i="13" s="1"/>
  <c r="M3380" i="13"/>
  <c r="L3380" i="13"/>
  <c r="K3380" i="13"/>
  <c r="N3380" i="13" s="1"/>
  <c r="M3296" i="13"/>
  <c r="L3296" i="13"/>
  <c r="K3296" i="13"/>
  <c r="N3296" i="13" s="1"/>
  <c r="M3224" i="13"/>
  <c r="L3224" i="13"/>
  <c r="K3224" i="13"/>
  <c r="N3224" i="13" s="1"/>
  <c r="M3140" i="13"/>
  <c r="L3140" i="13"/>
  <c r="K3140" i="13"/>
  <c r="N3140" i="13" s="1"/>
  <c r="M3080" i="13"/>
  <c r="L3080" i="13"/>
  <c r="K3080" i="13"/>
  <c r="N3080" i="13" s="1"/>
  <c r="M3020" i="13"/>
  <c r="L3020" i="13"/>
  <c r="K3020" i="13"/>
  <c r="N3020" i="13" s="1"/>
  <c r="M2948" i="13"/>
  <c r="L2948" i="13"/>
  <c r="K2948" i="13"/>
  <c r="N2948" i="13" s="1"/>
  <c r="M2876" i="13"/>
  <c r="L2876" i="13"/>
  <c r="K2876" i="13"/>
  <c r="N2876" i="13" s="1"/>
  <c r="M2804" i="13"/>
  <c r="L2804" i="13"/>
  <c r="K2804" i="13"/>
  <c r="N2804" i="13" s="1"/>
  <c r="M2756" i="13"/>
  <c r="L2756" i="13"/>
  <c r="K2756" i="13"/>
  <c r="N2756" i="13" s="1"/>
  <c r="M2672" i="13"/>
  <c r="L2672" i="13"/>
  <c r="K2672" i="13"/>
  <c r="N2672" i="13" s="1"/>
  <c r="M2540" i="13"/>
  <c r="L2540" i="13"/>
  <c r="K2540" i="13"/>
  <c r="N2540" i="13" s="1"/>
  <c r="M2468" i="13"/>
  <c r="L2468" i="13"/>
  <c r="K2468" i="13"/>
  <c r="N2468" i="13" s="1"/>
  <c r="M2396" i="13"/>
  <c r="L2396" i="13"/>
  <c r="K2396" i="13"/>
  <c r="N2396" i="13" s="1"/>
  <c r="M2324" i="13"/>
  <c r="L2324" i="13"/>
  <c r="K2324" i="13"/>
  <c r="N2324" i="13" s="1"/>
  <c r="M2264" i="13"/>
  <c r="L2264" i="13"/>
  <c r="K2264" i="13"/>
  <c r="N2264" i="13" s="1"/>
  <c r="M2192" i="13"/>
  <c r="L2192" i="13"/>
  <c r="K2192" i="13"/>
  <c r="N2192" i="13" s="1"/>
  <c r="M2120" i="13"/>
  <c r="L2120" i="13"/>
  <c r="K2120" i="13"/>
  <c r="N2120" i="13" s="1"/>
  <c r="M2048" i="13"/>
  <c r="L2048" i="13"/>
  <c r="K2048" i="13"/>
  <c r="N2048" i="13" s="1"/>
  <c r="M1976" i="13"/>
  <c r="L1976" i="13"/>
  <c r="K1976" i="13"/>
  <c r="N1976" i="13" s="1"/>
  <c r="M1916" i="13"/>
  <c r="L1916" i="13"/>
  <c r="K1916" i="13"/>
  <c r="N1916" i="13" s="1"/>
  <c r="M1844" i="13"/>
  <c r="K1844" i="13"/>
  <c r="L1844" i="13"/>
  <c r="M1772" i="13"/>
  <c r="K1772" i="13"/>
  <c r="L1772" i="13"/>
  <c r="M1700" i="13"/>
  <c r="K1700" i="13"/>
  <c r="L1700" i="13"/>
  <c r="M1628" i="13"/>
  <c r="K1628" i="13"/>
  <c r="L1628" i="13"/>
  <c r="M1532" i="13"/>
  <c r="L1532" i="13"/>
  <c r="K1532" i="13"/>
  <c r="N1532" i="13" s="1"/>
  <c r="M1460" i="13"/>
  <c r="K1460" i="13"/>
  <c r="L1460" i="13"/>
  <c r="M1388" i="13"/>
  <c r="L1388" i="13"/>
  <c r="K1388" i="13"/>
  <c r="N1388" i="13" s="1"/>
  <c r="M1304" i="13"/>
  <c r="L1304" i="13"/>
  <c r="K1304" i="13"/>
  <c r="N1304" i="13" s="1"/>
  <c r="M1220" i="13"/>
  <c r="L1220" i="13"/>
  <c r="K1220" i="13"/>
  <c r="N1220" i="13" s="1"/>
  <c r="M1148" i="13"/>
  <c r="L1148" i="13"/>
  <c r="K1148" i="13"/>
  <c r="N1148" i="13" s="1"/>
  <c r="M1076" i="13"/>
  <c r="L1076" i="13"/>
  <c r="K1076" i="13"/>
  <c r="N1076" i="13" s="1"/>
  <c r="M1016" i="13"/>
  <c r="L1016" i="13"/>
  <c r="K1016" i="13"/>
  <c r="N1016" i="13" s="1"/>
  <c r="M944" i="13"/>
  <c r="L944" i="13"/>
  <c r="K944" i="13"/>
  <c r="N944" i="13" s="1"/>
  <c r="M872" i="13"/>
  <c r="L872" i="13"/>
  <c r="K872" i="13"/>
  <c r="N872" i="13" s="1"/>
  <c r="M800" i="13"/>
  <c r="L800" i="13"/>
  <c r="K800" i="13"/>
  <c r="N800" i="13" s="1"/>
  <c r="M728" i="13"/>
  <c r="L728" i="13"/>
  <c r="K728" i="13"/>
  <c r="N728" i="13" s="1"/>
  <c r="M656" i="13"/>
  <c r="L656" i="13"/>
  <c r="K656" i="13"/>
  <c r="N656" i="13" s="1"/>
  <c r="M584" i="13"/>
  <c r="L584" i="13"/>
  <c r="K584" i="13"/>
  <c r="N584" i="13" s="1"/>
  <c r="M512" i="13"/>
  <c r="L512" i="13"/>
  <c r="K512" i="13"/>
  <c r="N512" i="13" s="1"/>
  <c r="M452" i="13"/>
  <c r="L452" i="13"/>
  <c r="K452" i="13"/>
  <c r="N452" i="13" s="1"/>
  <c r="M380" i="13"/>
  <c r="L380" i="13"/>
  <c r="K380" i="13"/>
  <c r="N380" i="13" s="1"/>
  <c r="M296" i="13"/>
  <c r="L296" i="13"/>
  <c r="K296" i="13"/>
  <c r="N296" i="13" s="1"/>
  <c r="M3991" i="13"/>
  <c r="L3991" i="13"/>
  <c r="K3991" i="13"/>
  <c r="N3991" i="13" s="1"/>
  <c r="M3931" i="13"/>
  <c r="L3931" i="13"/>
  <c r="K3931" i="13"/>
  <c r="N3931" i="13" s="1"/>
  <c r="M3847" i="13"/>
  <c r="L3847" i="13"/>
  <c r="K3847" i="13"/>
  <c r="N3847" i="13" s="1"/>
  <c r="M3775" i="13"/>
  <c r="L3775" i="13"/>
  <c r="K3775" i="13"/>
  <c r="N3775" i="13" s="1"/>
  <c r="M3703" i="13"/>
  <c r="L3703" i="13"/>
  <c r="K3703" i="13"/>
  <c r="N3703" i="13" s="1"/>
  <c r="M3643" i="13"/>
  <c r="L3643" i="13"/>
  <c r="K3643" i="13"/>
  <c r="N3643" i="13" s="1"/>
  <c r="M3559" i="13"/>
  <c r="L3559" i="13"/>
  <c r="K3559" i="13"/>
  <c r="N3559" i="13" s="1"/>
  <c r="M3487" i="13"/>
  <c r="L3487" i="13"/>
  <c r="K3487" i="13"/>
  <c r="N3487" i="13" s="1"/>
  <c r="M3415" i="13"/>
  <c r="L3415" i="13"/>
  <c r="K3415" i="13"/>
  <c r="N3415" i="13" s="1"/>
  <c r="M3355" i="13"/>
  <c r="L3355" i="13"/>
  <c r="K3355" i="13"/>
  <c r="N3355" i="13" s="1"/>
  <c r="M3295" i="13"/>
  <c r="L3295" i="13"/>
  <c r="K3295" i="13"/>
  <c r="N3295" i="13" s="1"/>
  <c r="M3235" i="13"/>
  <c r="L3235" i="13"/>
  <c r="K3235" i="13"/>
  <c r="N3235" i="13" s="1"/>
  <c r="M3151" i="13"/>
  <c r="L3151" i="13"/>
  <c r="K3151" i="13"/>
  <c r="N3151" i="13" s="1"/>
  <c r="L3079" i="13"/>
  <c r="K3079" i="13"/>
  <c r="M3079" i="13"/>
  <c r="M2995" i="13"/>
  <c r="L2995" i="13"/>
  <c r="K2995" i="13"/>
  <c r="N2995" i="13" s="1"/>
  <c r="M2935" i="13"/>
  <c r="L2935" i="13"/>
  <c r="K2935" i="13"/>
  <c r="N2935" i="13" s="1"/>
  <c r="M2875" i="13"/>
  <c r="L2875" i="13"/>
  <c r="K2875" i="13"/>
  <c r="N2875" i="13" s="1"/>
  <c r="M2791" i="13"/>
  <c r="L2791" i="13"/>
  <c r="K2791" i="13"/>
  <c r="N2791" i="13" s="1"/>
  <c r="M2707" i="13"/>
  <c r="L2707" i="13"/>
  <c r="K2707" i="13"/>
  <c r="N2707" i="13" s="1"/>
  <c r="M2647" i="13"/>
  <c r="L2647" i="13"/>
  <c r="K2647" i="13"/>
  <c r="N2647" i="13" s="1"/>
  <c r="M2587" i="13"/>
  <c r="L2587" i="13"/>
  <c r="K2587" i="13"/>
  <c r="N2587" i="13" s="1"/>
  <c r="M2527" i="13"/>
  <c r="L2527" i="13"/>
  <c r="K2527" i="13"/>
  <c r="N2527" i="13" s="1"/>
  <c r="M2467" i="13"/>
  <c r="L2467" i="13"/>
  <c r="K2467" i="13"/>
  <c r="N2467" i="13" s="1"/>
  <c r="M2419" i="13"/>
  <c r="L2419" i="13"/>
  <c r="K2419" i="13"/>
  <c r="N2419" i="13" s="1"/>
  <c r="M2359" i="13"/>
  <c r="L2359" i="13"/>
  <c r="K2359" i="13"/>
  <c r="N2359" i="13" s="1"/>
  <c r="M2311" i="13"/>
  <c r="L2311" i="13"/>
  <c r="K2311" i="13"/>
  <c r="N2311" i="13" s="1"/>
  <c r="M2251" i="13"/>
  <c r="L2251" i="13"/>
  <c r="K2251" i="13"/>
  <c r="N2251" i="13" s="1"/>
  <c r="M2191" i="13"/>
  <c r="L2191" i="13"/>
  <c r="K2191" i="13"/>
  <c r="N2191" i="13" s="1"/>
  <c r="M2131" i="13"/>
  <c r="L2131" i="13"/>
  <c r="K2131" i="13"/>
  <c r="N2131" i="13" s="1"/>
  <c r="M2047" i="13"/>
  <c r="L2047" i="13"/>
  <c r="K2047" i="13"/>
  <c r="N2047" i="13" s="1"/>
  <c r="M1987" i="13"/>
  <c r="L1987" i="13"/>
  <c r="K1987" i="13"/>
  <c r="N1987" i="13" s="1"/>
  <c r="M1927" i="13"/>
  <c r="L1927" i="13"/>
  <c r="K1927" i="13"/>
  <c r="N1927" i="13" s="1"/>
  <c r="M1879" i="13"/>
  <c r="L1879" i="13"/>
  <c r="K1879" i="13"/>
  <c r="N1879" i="13" s="1"/>
  <c r="M1831" i="13"/>
  <c r="L1831" i="13"/>
  <c r="K1831" i="13"/>
  <c r="N1831" i="13" s="1"/>
  <c r="M1771" i="13"/>
  <c r="L1771" i="13"/>
  <c r="K1771" i="13"/>
  <c r="N1771" i="13" s="1"/>
  <c r="M1711" i="13"/>
  <c r="L1711" i="13"/>
  <c r="K1711" i="13"/>
  <c r="N1711" i="13" s="1"/>
  <c r="M1651" i="13"/>
  <c r="L1651" i="13"/>
  <c r="K1651" i="13"/>
  <c r="N1651" i="13" s="1"/>
  <c r="M1591" i="13"/>
  <c r="L1591" i="13"/>
  <c r="K1591" i="13"/>
  <c r="N1591" i="13" s="1"/>
  <c r="M1531" i="13"/>
  <c r="L1531" i="13"/>
  <c r="K1531" i="13"/>
  <c r="N1531" i="13" s="1"/>
  <c r="M1399" i="13"/>
  <c r="L1399" i="13"/>
  <c r="K1399" i="13"/>
  <c r="N1399" i="13" s="1"/>
  <c r="M1339" i="13"/>
  <c r="L1339" i="13"/>
  <c r="K1339" i="13"/>
  <c r="N1339" i="13" s="1"/>
  <c r="M1279" i="13"/>
  <c r="L1279" i="13"/>
  <c r="K1279" i="13"/>
  <c r="N1279" i="13" s="1"/>
  <c r="M1219" i="13"/>
  <c r="L1219" i="13"/>
  <c r="K1219" i="13"/>
  <c r="N1219" i="13" s="1"/>
  <c r="M1159" i="13"/>
  <c r="L1159" i="13"/>
  <c r="K1159" i="13"/>
  <c r="N1159" i="13" s="1"/>
  <c r="M1087" i="13"/>
  <c r="L1087" i="13"/>
  <c r="K1087" i="13"/>
  <c r="N1087" i="13" s="1"/>
  <c r="M1027" i="13"/>
  <c r="L1027" i="13"/>
  <c r="K1027" i="13"/>
  <c r="N1027" i="13" s="1"/>
  <c r="M967" i="13"/>
  <c r="L967" i="13"/>
  <c r="K967" i="13"/>
  <c r="N967" i="13" s="1"/>
  <c r="M907" i="13"/>
  <c r="K907" i="13"/>
  <c r="L907" i="13"/>
  <c r="M847" i="13"/>
  <c r="L847" i="13"/>
  <c r="K847" i="13"/>
  <c r="N847" i="13" s="1"/>
  <c r="M787" i="13"/>
  <c r="L787" i="13"/>
  <c r="K787" i="13"/>
  <c r="N787" i="13" s="1"/>
  <c r="M727" i="13"/>
  <c r="L727" i="13"/>
  <c r="K727" i="13"/>
  <c r="N727" i="13" s="1"/>
  <c r="M667" i="13"/>
  <c r="L667" i="13"/>
  <c r="K667" i="13"/>
  <c r="N667" i="13" s="1"/>
  <c r="M607" i="13"/>
  <c r="L607" i="13"/>
  <c r="K607" i="13"/>
  <c r="N607" i="13" s="1"/>
  <c r="M547" i="13"/>
  <c r="L547" i="13"/>
  <c r="K547" i="13"/>
  <c r="N547" i="13" s="1"/>
  <c r="M487" i="13"/>
  <c r="L487" i="13"/>
  <c r="K487" i="13"/>
  <c r="N487" i="13" s="1"/>
  <c r="M427" i="13"/>
  <c r="L427" i="13"/>
  <c r="K427" i="13"/>
  <c r="N427" i="13" s="1"/>
  <c r="M367" i="13"/>
  <c r="L367" i="13"/>
  <c r="K367" i="13"/>
  <c r="N367" i="13" s="1"/>
  <c r="M307" i="13"/>
  <c r="L307" i="13"/>
  <c r="K307" i="13"/>
  <c r="N307" i="13" s="1"/>
  <c r="M259" i="13"/>
  <c r="L259" i="13"/>
  <c r="K259" i="13"/>
  <c r="N259" i="13" s="1"/>
  <c r="M199" i="13"/>
  <c r="L199" i="13"/>
  <c r="K199" i="13"/>
  <c r="N199" i="13" s="1"/>
  <c r="M115" i="13"/>
  <c r="L115" i="13"/>
  <c r="K115" i="13"/>
  <c r="N115" i="13" s="1"/>
  <c r="M55" i="13"/>
  <c r="L55" i="13"/>
  <c r="K55" i="13"/>
  <c r="N55" i="13" s="1"/>
  <c r="M4001" i="13"/>
  <c r="L4001" i="13"/>
  <c r="K4001" i="13"/>
  <c r="N4001" i="13" s="1"/>
  <c r="M3977" i="13"/>
  <c r="L3977" i="13"/>
  <c r="K3977" i="13"/>
  <c r="N3977" i="13" s="1"/>
  <c r="M3941" i="13"/>
  <c r="L3941" i="13"/>
  <c r="K3941" i="13"/>
  <c r="N3941" i="13" s="1"/>
  <c r="M3917" i="13"/>
  <c r="L3917" i="13"/>
  <c r="K3917" i="13"/>
  <c r="N3917" i="13" s="1"/>
  <c r="M3881" i="13"/>
  <c r="L3881" i="13"/>
  <c r="K3881" i="13"/>
  <c r="N3881" i="13" s="1"/>
  <c r="M3845" i="13"/>
  <c r="L3845" i="13"/>
  <c r="K3845" i="13"/>
  <c r="N3845" i="13" s="1"/>
  <c r="M3809" i="13"/>
  <c r="L3809" i="13"/>
  <c r="K3809" i="13"/>
  <c r="N3809" i="13" s="1"/>
  <c r="M3761" i="13"/>
  <c r="L3761" i="13"/>
  <c r="K3761" i="13"/>
  <c r="N3761" i="13" s="1"/>
  <c r="M3725" i="13"/>
  <c r="L3725" i="13"/>
  <c r="K3725" i="13"/>
  <c r="N3725" i="13" s="1"/>
  <c r="M3677" i="13"/>
  <c r="L3677" i="13"/>
  <c r="K3677" i="13"/>
  <c r="N3677" i="13" s="1"/>
  <c r="M3629" i="13"/>
  <c r="L3629" i="13"/>
  <c r="K3629" i="13"/>
  <c r="N3629" i="13" s="1"/>
  <c r="M3593" i="13"/>
  <c r="L3593" i="13"/>
  <c r="K3593" i="13"/>
  <c r="N3593" i="13" s="1"/>
  <c r="M3557" i="13"/>
  <c r="L3557" i="13"/>
  <c r="K3557" i="13"/>
  <c r="N3557" i="13" s="1"/>
  <c r="M3521" i="13"/>
  <c r="L3521" i="13"/>
  <c r="K3521" i="13"/>
  <c r="N3521" i="13" s="1"/>
  <c r="M3485" i="13"/>
  <c r="L3485" i="13"/>
  <c r="K3485" i="13"/>
  <c r="N3485" i="13" s="1"/>
  <c r="M3449" i="13"/>
  <c r="L3449" i="13"/>
  <c r="K3449" i="13"/>
  <c r="N3449" i="13" s="1"/>
  <c r="M3401" i="13"/>
  <c r="L3401" i="13"/>
  <c r="K3401" i="13"/>
  <c r="N3401" i="13" s="1"/>
  <c r="M3365" i="13"/>
  <c r="K3365" i="13"/>
  <c r="L3365" i="13"/>
  <c r="M3329" i="13"/>
  <c r="L3329" i="13"/>
  <c r="K3329" i="13"/>
  <c r="N3329" i="13" s="1"/>
  <c r="M3293" i="13"/>
  <c r="L3293" i="13"/>
  <c r="K3293" i="13"/>
  <c r="N3293" i="13" s="1"/>
  <c r="M3245" i="13"/>
  <c r="L3245" i="13"/>
  <c r="N3245" i="13" s="1"/>
  <c r="M3113" i="13"/>
  <c r="L3113" i="13"/>
  <c r="K3113" i="13"/>
  <c r="M3077" i="13"/>
  <c r="L3077" i="13"/>
  <c r="K3077" i="13"/>
  <c r="M3041" i="13"/>
  <c r="L3041" i="13"/>
  <c r="K3041" i="13"/>
  <c r="M2993" i="13"/>
  <c r="L2993" i="13"/>
  <c r="K2993" i="13"/>
  <c r="N2993" i="13" s="1"/>
  <c r="M2957" i="13"/>
  <c r="L2957" i="13"/>
  <c r="K2957" i="13"/>
  <c r="M2921" i="13"/>
  <c r="L2921" i="13"/>
  <c r="K2921" i="13"/>
  <c r="M2885" i="13"/>
  <c r="L2885" i="13"/>
  <c r="K2885" i="13"/>
  <c r="M2849" i="13"/>
  <c r="K2849" i="13"/>
  <c r="L2849" i="13"/>
  <c r="M2801" i="13"/>
  <c r="L2801" i="13"/>
  <c r="K2801" i="13"/>
  <c r="M2765" i="13"/>
  <c r="L2765" i="13"/>
  <c r="K2765" i="13"/>
  <c r="M2729" i="13"/>
  <c r="L2729" i="13"/>
  <c r="K2729" i="13"/>
  <c r="M2669" i="13"/>
  <c r="L2669" i="13"/>
  <c r="K2669" i="13"/>
  <c r="N2669" i="13" s="1"/>
  <c r="M2633" i="13"/>
  <c r="L2633" i="13"/>
  <c r="K2633" i="13"/>
  <c r="M2597" i="13"/>
  <c r="L2597" i="13"/>
  <c r="K2597" i="13"/>
  <c r="M2573" i="13"/>
  <c r="L2573" i="13"/>
  <c r="K2573" i="13"/>
  <c r="M2537" i="13"/>
  <c r="L2537" i="13"/>
  <c r="K2537" i="13"/>
  <c r="N2537" i="13" s="1"/>
  <c r="M2489" i="13"/>
  <c r="L2489" i="13"/>
  <c r="K2489" i="13"/>
  <c r="M2453" i="13"/>
  <c r="L2453" i="13"/>
  <c r="K2453" i="13"/>
  <c r="M2417" i="13"/>
  <c r="K2417" i="13"/>
  <c r="L2417" i="13"/>
  <c r="M2381" i="13"/>
  <c r="L2381" i="13"/>
  <c r="K2381" i="13"/>
  <c r="N2381" i="13" s="1"/>
  <c r="M2345" i="13"/>
  <c r="K2345" i="13"/>
  <c r="L2345" i="13"/>
  <c r="M2309" i="13"/>
  <c r="L2309" i="13"/>
  <c r="K2309" i="13"/>
  <c r="M2273" i="13"/>
  <c r="K2273" i="13"/>
  <c r="L2273" i="13"/>
  <c r="M2237" i="13"/>
  <c r="L2237" i="13"/>
  <c r="K2237" i="13"/>
  <c r="N2237" i="13" s="1"/>
  <c r="M2201" i="13"/>
  <c r="L2201" i="13"/>
  <c r="K2201" i="13"/>
  <c r="M2165" i="13"/>
  <c r="L2165" i="13"/>
  <c r="K2165" i="13"/>
  <c r="M2129" i="13"/>
  <c r="K2129" i="13"/>
  <c r="L2129" i="13"/>
  <c r="M2093" i="13"/>
  <c r="L2093" i="13"/>
  <c r="K2093" i="13"/>
  <c r="N2093" i="13" s="1"/>
  <c r="M2057" i="13"/>
  <c r="L2057" i="13"/>
  <c r="K2057" i="13"/>
  <c r="M2021" i="13"/>
  <c r="L2021" i="13"/>
  <c r="K2021" i="13"/>
  <c r="M1973" i="13"/>
  <c r="L1973" i="13"/>
  <c r="K1973" i="13"/>
  <c r="M1925" i="13"/>
  <c r="L1925" i="13"/>
  <c r="K1925" i="13"/>
  <c r="N1925" i="13" s="1"/>
  <c r="M1889" i="13"/>
  <c r="L1889" i="13"/>
  <c r="K1889" i="13"/>
  <c r="M1841" i="13"/>
  <c r="L1841" i="13"/>
  <c r="K1841" i="13"/>
  <c r="M1793" i="13"/>
  <c r="L1793" i="13"/>
  <c r="K1793" i="13"/>
  <c r="M1757" i="13"/>
  <c r="L1757" i="13"/>
  <c r="K1757" i="13"/>
  <c r="N1757" i="13" s="1"/>
  <c r="M1721" i="13"/>
  <c r="L1721" i="13"/>
  <c r="K1721" i="13"/>
  <c r="M1685" i="13"/>
  <c r="L1685" i="13"/>
  <c r="K1685" i="13"/>
  <c r="M1649" i="13"/>
  <c r="L1649" i="13"/>
  <c r="K1649" i="13"/>
  <c r="M1613" i="13"/>
  <c r="L1613" i="13"/>
  <c r="K1613" i="13"/>
  <c r="N1613" i="13" s="1"/>
  <c r="M1577" i="13"/>
  <c r="L1577" i="13"/>
  <c r="K1577" i="13"/>
  <c r="M1541" i="13"/>
  <c r="L1541" i="13"/>
  <c r="K1541" i="13"/>
  <c r="M1505" i="13"/>
  <c r="L1505" i="13"/>
  <c r="K1505" i="13"/>
  <c r="M1469" i="13"/>
  <c r="L1469" i="13"/>
  <c r="K1469" i="13"/>
  <c r="N1469" i="13" s="1"/>
  <c r="M1433" i="13"/>
  <c r="L1433" i="13"/>
  <c r="K1433" i="13"/>
  <c r="M1397" i="13"/>
  <c r="L1397" i="13"/>
  <c r="K1397" i="13"/>
  <c r="M1361" i="13"/>
  <c r="L1361" i="13"/>
  <c r="K1361" i="13"/>
  <c r="M1325" i="13"/>
  <c r="L1325" i="13"/>
  <c r="K1325" i="13"/>
  <c r="N1325" i="13" s="1"/>
  <c r="M1289" i="13"/>
  <c r="L1289" i="13"/>
  <c r="K1289" i="13"/>
  <c r="M1265" i="13"/>
  <c r="L1265" i="13"/>
  <c r="K1265" i="13"/>
  <c r="M1229" i="13"/>
  <c r="L1229" i="13"/>
  <c r="K1229" i="13"/>
  <c r="M1181" i="13"/>
  <c r="L1181" i="13"/>
  <c r="K1181" i="13"/>
  <c r="N1181" i="13" s="1"/>
  <c r="M1145" i="13"/>
  <c r="L1145" i="13"/>
  <c r="K1145" i="13"/>
  <c r="M1109" i="13"/>
  <c r="L1109" i="13"/>
  <c r="K1109" i="13"/>
  <c r="M1073" i="13"/>
  <c r="L1073" i="13"/>
  <c r="K1073" i="13"/>
  <c r="M1049" i="13"/>
  <c r="L1049" i="13"/>
  <c r="K1049" i="13"/>
  <c r="N1049" i="13" s="1"/>
  <c r="M1013" i="13"/>
  <c r="L1013" i="13"/>
  <c r="K1013" i="13"/>
  <c r="M977" i="13"/>
  <c r="L977" i="13"/>
  <c r="K977" i="13"/>
  <c r="M953" i="13"/>
  <c r="L953" i="13"/>
  <c r="K953" i="13"/>
  <c r="M917" i="13"/>
  <c r="L917" i="13"/>
  <c r="K917" i="13"/>
  <c r="N917" i="13" s="1"/>
  <c r="M893" i="13"/>
  <c r="L893" i="13"/>
  <c r="K893" i="13"/>
  <c r="M857" i="13"/>
  <c r="L857" i="13"/>
  <c r="K857" i="13"/>
  <c r="M821" i="13"/>
  <c r="L821" i="13"/>
  <c r="K821" i="13"/>
  <c r="M785" i="13"/>
  <c r="L785" i="13"/>
  <c r="K785" i="13"/>
  <c r="N785" i="13" s="1"/>
  <c r="M749" i="13"/>
  <c r="L749" i="13"/>
  <c r="K749" i="13"/>
  <c r="M713" i="13"/>
  <c r="L713" i="13"/>
  <c r="K713" i="13"/>
  <c r="M677" i="13"/>
  <c r="L677" i="13"/>
  <c r="K677" i="13"/>
  <c r="M641" i="13"/>
  <c r="L641" i="13"/>
  <c r="K641" i="13"/>
  <c r="N641" i="13" s="1"/>
  <c r="M605" i="13"/>
  <c r="L605" i="13"/>
  <c r="K605" i="13"/>
  <c r="M557" i="13"/>
  <c r="L557" i="13"/>
  <c r="K557" i="13"/>
  <c r="M533" i="13"/>
  <c r="L533" i="13"/>
  <c r="K533" i="13"/>
  <c r="M497" i="13"/>
  <c r="L497" i="13"/>
  <c r="K497" i="13"/>
  <c r="N497" i="13" s="1"/>
  <c r="M449" i="13"/>
  <c r="L449" i="13"/>
  <c r="K449" i="13"/>
  <c r="M413" i="13"/>
  <c r="L413" i="13"/>
  <c r="K413" i="13"/>
  <c r="M365" i="13"/>
  <c r="L365" i="13"/>
  <c r="K365" i="13"/>
  <c r="M329" i="13"/>
  <c r="L329" i="13"/>
  <c r="K329" i="13"/>
  <c r="N329" i="13" s="1"/>
  <c r="M293" i="13"/>
  <c r="L293" i="13"/>
  <c r="K293" i="13"/>
  <c r="M257" i="13"/>
  <c r="L257" i="13"/>
  <c r="K257" i="13"/>
  <c r="M221" i="13"/>
  <c r="L221" i="13"/>
  <c r="K221" i="13"/>
  <c r="M185" i="13"/>
  <c r="L185" i="13"/>
  <c r="K185" i="13"/>
  <c r="N185" i="13" s="1"/>
  <c r="M149" i="13"/>
  <c r="L149" i="13"/>
  <c r="K149" i="13"/>
  <c r="M113" i="13"/>
  <c r="L113" i="13"/>
  <c r="K113" i="13"/>
  <c r="M77" i="13"/>
  <c r="L77" i="13"/>
  <c r="K77" i="13"/>
  <c r="M17" i="13"/>
  <c r="L17" i="13"/>
  <c r="K17" i="13"/>
  <c r="N17" i="13" s="1"/>
  <c r="K3980" i="13"/>
  <c r="N3980" i="13" s="1"/>
  <c r="K3836" i="13"/>
  <c r="N3836" i="13" s="1"/>
  <c r="K3548" i="13"/>
  <c r="K3403" i="13"/>
  <c r="N3403" i="13" s="1"/>
  <c r="M722" i="13"/>
  <c r="L722" i="13"/>
  <c r="K722" i="13"/>
  <c r="N722" i="13" s="1"/>
  <c r="M638" i="13"/>
  <c r="L638" i="13"/>
  <c r="K638" i="13"/>
  <c r="N638" i="13" s="1"/>
  <c r="M518" i="13"/>
  <c r="L518" i="13"/>
  <c r="K518" i="13"/>
  <c r="N518" i="13" s="1"/>
  <c r="M386" i="13"/>
  <c r="L386" i="13"/>
  <c r="K386" i="13"/>
  <c r="N386" i="13" s="1"/>
  <c r="M254" i="13"/>
  <c r="L254" i="13"/>
  <c r="K254" i="13"/>
  <c r="N254" i="13" s="1"/>
  <c r="M158" i="13"/>
  <c r="L158" i="13"/>
  <c r="K158" i="13"/>
  <c r="N158" i="13" s="1"/>
  <c r="M50" i="13"/>
  <c r="L50" i="13"/>
  <c r="K50" i="13"/>
  <c r="N50" i="13" s="1"/>
  <c r="M3945" i="13"/>
  <c r="L3945" i="13"/>
  <c r="K3945" i="13"/>
  <c r="N3945" i="13" s="1"/>
  <c r="M3873" i="13"/>
  <c r="L3873" i="13"/>
  <c r="K3873" i="13"/>
  <c r="N3873" i="13" s="1"/>
  <c r="M3789" i="13"/>
  <c r="L3789" i="13"/>
  <c r="K3789" i="13"/>
  <c r="N3789" i="13" s="1"/>
  <c r="M3729" i="13"/>
  <c r="L3729" i="13"/>
  <c r="K3729" i="13"/>
  <c r="N3729" i="13" s="1"/>
  <c r="M3633" i="13"/>
  <c r="L3633" i="13"/>
  <c r="K3633" i="13"/>
  <c r="N3633" i="13" s="1"/>
  <c r="M3537" i="13"/>
  <c r="L3537" i="13"/>
  <c r="K3537" i="13"/>
  <c r="N3537" i="13" s="1"/>
  <c r="M3453" i="13"/>
  <c r="L3453" i="13"/>
  <c r="K3453" i="13"/>
  <c r="N3453" i="13" s="1"/>
  <c r="M3357" i="13"/>
  <c r="L3357" i="13"/>
  <c r="K3357" i="13"/>
  <c r="N3357" i="13" s="1"/>
  <c r="M3285" i="13"/>
  <c r="L3285" i="13"/>
  <c r="K3285" i="13"/>
  <c r="N3285" i="13" s="1"/>
  <c r="M3165" i="13"/>
  <c r="L3165" i="13"/>
  <c r="K3165" i="13"/>
  <c r="N3165" i="13" s="1"/>
  <c r="M3069" i="13"/>
  <c r="L3069" i="13"/>
  <c r="K3069" i="13"/>
  <c r="N3069" i="13" s="1"/>
  <c r="M2973" i="13"/>
  <c r="L2973" i="13"/>
  <c r="K2973" i="13"/>
  <c r="N2973" i="13" s="1"/>
  <c r="M2877" i="13"/>
  <c r="L2877" i="13"/>
  <c r="K2877" i="13"/>
  <c r="N2877" i="13" s="1"/>
  <c r="M2793" i="13"/>
  <c r="L2793" i="13"/>
  <c r="K2793" i="13"/>
  <c r="N2793" i="13" s="1"/>
  <c r="M2709" i="13"/>
  <c r="L2709" i="13"/>
  <c r="K2709" i="13"/>
  <c r="N2709" i="13" s="1"/>
  <c r="M2625" i="13"/>
  <c r="L2625" i="13"/>
  <c r="K2625" i="13"/>
  <c r="N2625" i="13" s="1"/>
  <c r="M2553" i="13"/>
  <c r="L2553" i="13"/>
  <c r="K2553" i="13"/>
  <c r="N2553" i="13" s="1"/>
  <c r="M2481" i="13"/>
  <c r="L2481" i="13"/>
  <c r="K2481" i="13"/>
  <c r="N2481" i="13" s="1"/>
  <c r="M2409" i="13"/>
  <c r="L2409" i="13"/>
  <c r="K2409" i="13"/>
  <c r="N2409" i="13" s="1"/>
  <c r="M2313" i="13"/>
  <c r="L2313" i="13"/>
  <c r="K2313" i="13"/>
  <c r="N2313" i="13" s="1"/>
  <c r="M2229" i="13"/>
  <c r="L2229" i="13"/>
  <c r="K2229" i="13"/>
  <c r="N2229" i="13" s="1"/>
  <c r="M2157" i="13"/>
  <c r="L2157" i="13"/>
  <c r="K2157" i="13"/>
  <c r="N2157" i="13" s="1"/>
  <c r="M2073" i="13"/>
  <c r="L2073" i="13"/>
  <c r="K2073" i="13"/>
  <c r="N2073" i="13" s="1"/>
  <c r="M2001" i="13"/>
  <c r="L2001" i="13"/>
  <c r="K2001" i="13"/>
  <c r="N2001" i="13" s="1"/>
  <c r="M1917" i="13"/>
  <c r="L1917" i="13"/>
  <c r="K1917" i="13"/>
  <c r="N1917" i="13" s="1"/>
  <c r="M1833" i="13"/>
  <c r="L1833" i="13"/>
  <c r="K1833" i="13"/>
  <c r="N1833" i="13" s="1"/>
  <c r="M1749" i="13"/>
  <c r="L1749" i="13"/>
  <c r="K1749" i="13"/>
  <c r="N1749" i="13" s="1"/>
  <c r="M1653" i="13"/>
  <c r="L1653" i="13"/>
  <c r="K1653" i="13"/>
  <c r="N1653" i="13" s="1"/>
  <c r="M1569" i="13"/>
  <c r="L1569" i="13"/>
  <c r="K1569" i="13"/>
  <c r="N1569" i="13" s="1"/>
  <c r="M1497" i="13"/>
  <c r="L1497" i="13"/>
  <c r="K1497" i="13"/>
  <c r="N1497" i="13" s="1"/>
  <c r="M1413" i="13"/>
  <c r="L1413" i="13"/>
  <c r="K1413" i="13"/>
  <c r="N1413" i="13" s="1"/>
  <c r="M1329" i="13"/>
  <c r="L1329" i="13"/>
  <c r="K1329" i="13"/>
  <c r="N1329" i="13" s="1"/>
  <c r="M1269" i="13"/>
  <c r="L1269" i="13"/>
  <c r="K1269" i="13"/>
  <c r="N1269" i="13" s="1"/>
  <c r="M1197" i="13"/>
  <c r="L1197" i="13"/>
  <c r="K1197" i="13"/>
  <c r="N1197" i="13" s="1"/>
  <c r="M1113" i="13"/>
  <c r="L1113" i="13"/>
  <c r="K1113" i="13"/>
  <c r="N1113" i="13" s="1"/>
  <c r="M1029" i="13"/>
  <c r="L1029" i="13"/>
  <c r="K1029" i="13"/>
  <c r="N1029" i="13" s="1"/>
  <c r="M945" i="13"/>
  <c r="L945" i="13"/>
  <c r="K945" i="13"/>
  <c r="N945" i="13" s="1"/>
  <c r="M885" i="13"/>
  <c r="L885" i="13"/>
  <c r="K885" i="13"/>
  <c r="N885" i="13" s="1"/>
  <c r="M801" i="13"/>
  <c r="L801" i="13"/>
  <c r="K801" i="13"/>
  <c r="N801" i="13" s="1"/>
  <c r="M717" i="13"/>
  <c r="L717" i="13"/>
  <c r="K717" i="13"/>
  <c r="N717" i="13" s="1"/>
  <c r="M633" i="13"/>
  <c r="L633" i="13"/>
  <c r="K633" i="13"/>
  <c r="N633" i="13" s="1"/>
  <c r="M549" i="13"/>
  <c r="L549" i="13"/>
  <c r="K549" i="13"/>
  <c r="N549" i="13" s="1"/>
  <c r="M477" i="13"/>
  <c r="L477" i="13"/>
  <c r="K477" i="13"/>
  <c r="N477" i="13" s="1"/>
  <c r="M417" i="13"/>
  <c r="L417" i="13"/>
  <c r="K417" i="13"/>
  <c r="N417" i="13" s="1"/>
  <c r="M333" i="13"/>
  <c r="L333" i="13"/>
  <c r="K333" i="13"/>
  <c r="N333" i="13" s="1"/>
  <c r="M249" i="13"/>
  <c r="L249" i="13"/>
  <c r="K249" i="13"/>
  <c r="N249" i="13" s="1"/>
  <c r="M153" i="13"/>
  <c r="L153" i="13"/>
  <c r="K153" i="13"/>
  <c r="N153" i="13" s="1"/>
  <c r="M69" i="13"/>
  <c r="L69" i="13"/>
  <c r="K69" i="13"/>
  <c r="N69" i="13" s="1"/>
  <c r="M3992" i="13"/>
  <c r="L3992" i="13"/>
  <c r="N3992" i="13" s="1"/>
  <c r="M3920" i="13"/>
  <c r="L3920" i="13"/>
  <c r="M3824" i="13"/>
  <c r="L3824" i="13"/>
  <c r="M3752" i="13"/>
  <c r="L3752" i="13"/>
  <c r="N3752" i="13" s="1"/>
  <c r="M3668" i="13"/>
  <c r="L3668" i="13"/>
  <c r="M3572" i="13"/>
  <c r="L3572" i="13"/>
  <c r="N3572" i="13" s="1"/>
  <c r="M3500" i="13"/>
  <c r="L3500" i="13"/>
  <c r="M3440" i="13"/>
  <c r="L3440" i="13"/>
  <c r="N3440" i="13" s="1"/>
  <c r="M3368" i="13"/>
  <c r="L3368" i="13"/>
  <c r="K3368" i="13"/>
  <c r="M3260" i="13"/>
  <c r="L3260" i="13"/>
  <c r="K3260" i="13"/>
  <c r="M3188" i="13"/>
  <c r="L3188" i="13"/>
  <c r="K3188" i="13"/>
  <c r="M3116" i="13"/>
  <c r="L3116" i="13"/>
  <c r="K3116" i="13"/>
  <c r="M3008" i="13"/>
  <c r="L3008" i="13"/>
  <c r="K3008" i="13"/>
  <c r="M2936" i="13"/>
  <c r="L2936" i="13"/>
  <c r="K2936" i="13"/>
  <c r="M2852" i="13"/>
  <c r="L2852" i="13"/>
  <c r="K2852" i="13"/>
  <c r="M2768" i="13"/>
  <c r="L2768" i="13"/>
  <c r="K2768" i="13"/>
  <c r="M2696" i="13"/>
  <c r="L2696" i="13"/>
  <c r="K2696" i="13"/>
  <c r="M2612" i="13"/>
  <c r="L2612" i="13"/>
  <c r="K2612" i="13"/>
  <c r="M2516" i="13"/>
  <c r="L2516" i="13"/>
  <c r="K2516" i="13"/>
  <c r="M2456" i="13"/>
  <c r="L2456" i="13"/>
  <c r="K2456" i="13"/>
  <c r="M2384" i="13"/>
  <c r="L2384" i="13"/>
  <c r="K2384" i="13"/>
  <c r="M2276" i="13"/>
  <c r="L2276" i="13"/>
  <c r="K2276" i="13"/>
  <c r="M2204" i="13"/>
  <c r="L2204" i="13"/>
  <c r="K2204" i="13"/>
  <c r="M2132" i="13"/>
  <c r="L2132" i="13"/>
  <c r="K2132" i="13"/>
  <c r="M2060" i="13"/>
  <c r="L2060" i="13"/>
  <c r="K2060" i="13"/>
  <c r="M2000" i="13"/>
  <c r="L2000" i="13"/>
  <c r="K2000" i="13"/>
  <c r="M1928" i="13"/>
  <c r="L1928" i="13"/>
  <c r="K1928" i="13"/>
  <c r="M1856" i="13"/>
  <c r="L1856" i="13"/>
  <c r="K1856" i="13"/>
  <c r="M1784" i="13"/>
  <c r="L1784" i="13"/>
  <c r="K1784" i="13"/>
  <c r="M1712" i="13"/>
  <c r="L1712" i="13"/>
  <c r="K1712" i="13"/>
  <c r="M1640" i="13"/>
  <c r="L1640" i="13"/>
  <c r="K1640" i="13"/>
  <c r="M1568" i="13"/>
  <c r="L1568" i="13"/>
  <c r="K1568" i="13"/>
  <c r="M1484" i="13"/>
  <c r="K1484" i="13"/>
  <c r="N1484" i="13" s="1"/>
  <c r="L1484" i="13"/>
  <c r="M1400" i="13"/>
  <c r="L1400" i="13"/>
  <c r="K1400" i="13"/>
  <c r="M1328" i="13"/>
  <c r="L1328" i="13"/>
  <c r="K1328" i="13"/>
  <c r="M1244" i="13"/>
  <c r="L1244" i="13"/>
  <c r="K1244" i="13"/>
  <c r="M1172" i="13"/>
  <c r="L1172" i="13"/>
  <c r="K1172" i="13"/>
  <c r="M1088" i="13"/>
  <c r="L1088" i="13"/>
  <c r="K1088" i="13"/>
  <c r="M1040" i="13"/>
  <c r="L1040" i="13"/>
  <c r="K1040" i="13"/>
  <c r="M956" i="13"/>
  <c r="L956" i="13"/>
  <c r="K956" i="13"/>
  <c r="M860" i="13"/>
  <c r="L860" i="13"/>
  <c r="K860" i="13"/>
  <c r="M788" i="13"/>
  <c r="L788" i="13"/>
  <c r="K788" i="13"/>
  <c r="M716" i="13"/>
  <c r="L716" i="13"/>
  <c r="K716" i="13"/>
  <c r="M644" i="13"/>
  <c r="L644" i="13"/>
  <c r="K644" i="13"/>
  <c r="M560" i="13"/>
  <c r="L560" i="13"/>
  <c r="K560" i="13"/>
  <c r="M476" i="13"/>
  <c r="L476" i="13"/>
  <c r="K476" i="13"/>
  <c r="M404" i="13"/>
  <c r="L404" i="13"/>
  <c r="K404" i="13"/>
  <c r="M344" i="13"/>
  <c r="L344" i="13"/>
  <c r="K344" i="13"/>
  <c r="M248" i="13"/>
  <c r="L248" i="13"/>
  <c r="K248" i="13"/>
  <c r="M3955" i="13"/>
  <c r="L3955" i="13"/>
  <c r="K3955" i="13"/>
  <c r="M3895" i="13"/>
  <c r="L3895" i="13"/>
  <c r="K3895" i="13"/>
  <c r="M3823" i="13"/>
  <c r="L3823" i="13"/>
  <c r="K3823" i="13"/>
  <c r="M3763" i="13"/>
  <c r="L3763" i="13"/>
  <c r="K3763" i="13"/>
  <c r="M3715" i="13"/>
  <c r="L3715" i="13"/>
  <c r="K3715" i="13"/>
  <c r="M3655" i="13"/>
  <c r="L3655" i="13"/>
  <c r="K3655" i="13"/>
  <c r="M3571" i="13"/>
  <c r="L3571" i="13"/>
  <c r="K3571" i="13"/>
  <c r="M3511" i="13"/>
  <c r="L3511" i="13"/>
  <c r="K3511" i="13"/>
  <c r="M3451" i="13"/>
  <c r="L3451" i="13"/>
  <c r="K3451" i="13"/>
  <c r="L3367" i="13"/>
  <c r="M3367" i="13"/>
  <c r="K3367" i="13"/>
  <c r="M3307" i="13"/>
  <c r="L3307" i="13"/>
  <c r="K3307" i="13"/>
  <c r="L3247" i="13"/>
  <c r="M3247" i="13"/>
  <c r="K3247" i="13"/>
  <c r="M3187" i="13"/>
  <c r="L3187" i="13"/>
  <c r="M3127" i="13"/>
  <c r="L3127" i="13"/>
  <c r="K3127" i="13"/>
  <c r="N3127" i="13" s="1"/>
  <c r="M3043" i="13"/>
  <c r="L3043" i="13"/>
  <c r="K3043" i="13"/>
  <c r="N3043" i="13" s="1"/>
  <c r="M2971" i="13"/>
  <c r="L2971" i="13"/>
  <c r="K2971" i="13"/>
  <c r="N2971" i="13" s="1"/>
  <c r="M2887" i="13"/>
  <c r="L2887" i="13"/>
  <c r="K2887" i="13"/>
  <c r="N2887" i="13" s="1"/>
  <c r="M2827" i="13"/>
  <c r="L2827" i="13"/>
  <c r="K2827" i="13"/>
  <c r="N2827" i="13" s="1"/>
  <c r="M2743" i="13"/>
  <c r="L2743" i="13"/>
  <c r="K2743" i="13"/>
  <c r="N2743" i="13" s="1"/>
  <c r="M2683" i="13"/>
  <c r="L2683" i="13"/>
  <c r="K2683" i="13"/>
  <c r="N2683" i="13" s="1"/>
  <c r="M2623" i="13"/>
  <c r="L2623" i="13"/>
  <c r="K2623" i="13"/>
  <c r="N2623" i="13" s="1"/>
  <c r="M2563" i="13"/>
  <c r="L2563" i="13"/>
  <c r="K2563" i="13"/>
  <c r="N2563" i="13" s="1"/>
  <c r="M2491" i="13"/>
  <c r="L2491" i="13"/>
  <c r="K2491" i="13"/>
  <c r="N2491" i="13" s="1"/>
  <c r="M2407" i="13"/>
  <c r="L2407" i="13"/>
  <c r="K2407" i="13"/>
  <c r="N2407" i="13" s="1"/>
  <c r="M2347" i="13"/>
  <c r="L2347" i="13"/>
  <c r="K2347" i="13"/>
  <c r="N2347" i="13" s="1"/>
  <c r="M2275" i="13"/>
  <c r="L2275" i="13"/>
  <c r="K2275" i="13"/>
  <c r="N2275" i="13" s="1"/>
  <c r="M2215" i="13"/>
  <c r="L2215" i="13"/>
  <c r="K2215" i="13"/>
  <c r="N2215" i="13" s="1"/>
  <c r="M2143" i="13"/>
  <c r="L2143" i="13"/>
  <c r="K2143" i="13"/>
  <c r="N2143" i="13" s="1"/>
  <c r="M2083" i="13"/>
  <c r="L2083" i="13"/>
  <c r="K2083" i="13"/>
  <c r="N2083" i="13" s="1"/>
  <c r="M2035" i="13"/>
  <c r="L2035" i="13"/>
  <c r="K2035" i="13"/>
  <c r="N2035" i="13" s="1"/>
  <c r="M1975" i="13"/>
  <c r="L1975" i="13"/>
  <c r="K1975" i="13"/>
  <c r="N1975" i="13" s="1"/>
  <c r="M1915" i="13"/>
  <c r="L1915" i="13"/>
  <c r="K1915" i="13"/>
  <c r="N1915" i="13" s="1"/>
  <c r="M1819" i="13"/>
  <c r="L1819" i="13"/>
  <c r="K1819" i="13"/>
  <c r="N1819" i="13" s="1"/>
  <c r="M1747" i="13"/>
  <c r="L1747" i="13"/>
  <c r="K1747" i="13"/>
  <c r="N1747" i="13" s="1"/>
  <c r="M1687" i="13"/>
  <c r="L1687" i="13"/>
  <c r="K1687" i="13"/>
  <c r="N1687" i="13" s="1"/>
  <c r="M1603" i="13"/>
  <c r="L1603" i="13"/>
  <c r="K1603" i="13"/>
  <c r="N1603" i="13" s="1"/>
  <c r="M1543" i="13"/>
  <c r="L1543" i="13"/>
  <c r="K1543" i="13"/>
  <c r="N1543" i="13" s="1"/>
  <c r="M1483" i="13"/>
  <c r="L1483" i="13"/>
  <c r="K1483" i="13"/>
  <c r="N1483" i="13" s="1"/>
  <c r="M1435" i="13"/>
  <c r="L1435" i="13"/>
  <c r="K1435" i="13"/>
  <c r="N1435" i="13" s="1"/>
  <c r="M1363" i="13"/>
  <c r="L1363" i="13"/>
  <c r="K1363" i="13"/>
  <c r="N1363" i="13" s="1"/>
  <c r="M1303" i="13"/>
  <c r="L1303" i="13"/>
  <c r="K1303" i="13"/>
  <c r="N1303" i="13" s="1"/>
  <c r="M1231" i="13"/>
  <c r="L1231" i="13"/>
  <c r="K1231" i="13"/>
  <c r="N1231" i="13" s="1"/>
  <c r="M1171" i="13"/>
  <c r="L1171" i="13"/>
  <c r="K1171" i="13"/>
  <c r="N1171" i="13" s="1"/>
  <c r="M1111" i="13"/>
  <c r="L1111" i="13"/>
  <c r="K1111" i="13"/>
  <c r="N1111" i="13" s="1"/>
  <c r="M1051" i="13"/>
  <c r="L1051" i="13"/>
  <c r="K1051" i="13"/>
  <c r="N1051" i="13" s="1"/>
  <c r="M979" i="13"/>
  <c r="L979" i="13"/>
  <c r="K979" i="13"/>
  <c r="N979" i="13" s="1"/>
  <c r="M919" i="13"/>
  <c r="K919" i="13"/>
  <c r="L919" i="13"/>
  <c r="M859" i="13"/>
  <c r="L859" i="13"/>
  <c r="K859" i="13"/>
  <c r="N859" i="13" s="1"/>
  <c r="M799" i="13"/>
  <c r="L799" i="13"/>
  <c r="K799" i="13"/>
  <c r="N799" i="13" s="1"/>
  <c r="M715" i="13"/>
  <c r="L715" i="13"/>
  <c r="K715" i="13"/>
  <c r="N715" i="13" s="1"/>
  <c r="M643" i="13"/>
  <c r="L643" i="13"/>
  <c r="K643" i="13"/>
  <c r="N643" i="13" s="1"/>
  <c r="M583" i="13"/>
  <c r="L583" i="13"/>
  <c r="K583" i="13"/>
  <c r="N583" i="13" s="1"/>
  <c r="M523" i="13"/>
  <c r="L523" i="13"/>
  <c r="K523" i="13"/>
  <c r="N523" i="13" s="1"/>
  <c r="M451" i="13"/>
  <c r="L451" i="13"/>
  <c r="K451" i="13"/>
  <c r="N451" i="13" s="1"/>
  <c r="M379" i="13"/>
  <c r="L379" i="13"/>
  <c r="K379" i="13"/>
  <c r="N379" i="13" s="1"/>
  <c r="M319" i="13"/>
  <c r="L319" i="13"/>
  <c r="K319" i="13"/>
  <c r="N319" i="13" s="1"/>
  <c r="M235" i="13"/>
  <c r="L235" i="13"/>
  <c r="K235" i="13"/>
  <c r="N235" i="13" s="1"/>
  <c r="M163" i="13"/>
  <c r="L163" i="13"/>
  <c r="K163" i="13"/>
  <c r="N163" i="13" s="1"/>
  <c r="M103" i="13"/>
  <c r="L103" i="13"/>
  <c r="K103" i="13"/>
  <c r="N103" i="13" s="1"/>
  <c r="M43" i="13"/>
  <c r="L43" i="13"/>
  <c r="K43" i="13"/>
  <c r="N43" i="13" s="1"/>
  <c r="M3965" i="13"/>
  <c r="L3965" i="13"/>
  <c r="K3965" i="13"/>
  <c r="N3965" i="13" s="1"/>
  <c r="M3929" i="13"/>
  <c r="L3929" i="13"/>
  <c r="K3929" i="13"/>
  <c r="N3929" i="13" s="1"/>
  <c r="M3893" i="13"/>
  <c r="L3893" i="13"/>
  <c r="K3893" i="13"/>
  <c r="N3893" i="13" s="1"/>
  <c r="M3857" i="13"/>
  <c r="L3857" i="13"/>
  <c r="K3857" i="13"/>
  <c r="N3857" i="13" s="1"/>
  <c r="M3821" i="13"/>
  <c r="L3821" i="13"/>
  <c r="K3821" i="13"/>
  <c r="N3821" i="13" s="1"/>
  <c r="M3785" i="13"/>
  <c r="L3785" i="13"/>
  <c r="K3785" i="13"/>
  <c r="N3785" i="13" s="1"/>
  <c r="M3749" i="13"/>
  <c r="K3749" i="13"/>
  <c r="L3749" i="13"/>
  <c r="M3701" i="13"/>
  <c r="L3701" i="13"/>
  <c r="K3701" i="13"/>
  <c r="N3701" i="13" s="1"/>
  <c r="M3665" i="13"/>
  <c r="L3665" i="13"/>
  <c r="K3665" i="13"/>
  <c r="N3665" i="13" s="1"/>
  <c r="M3641" i="13"/>
  <c r="L3641" i="13"/>
  <c r="K3641" i="13"/>
  <c r="N3641" i="13" s="1"/>
  <c r="M3605" i="13"/>
  <c r="K3605" i="13"/>
  <c r="L3605" i="13"/>
  <c r="M3569" i="13"/>
  <c r="L3569" i="13"/>
  <c r="K3569" i="13"/>
  <c r="N3569" i="13" s="1"/>
  <c r="M3533" i="13"/>
  <c r="L3533" i="13"/>
  <c r="K3533" i="13"/>
  <c r="N3533" i="13" s="1"/>
  <c r="M3497" i="13"/>
  <c r="L3497" i="13"/>
  <c r="K3497" i="13"/>
  <c r="N3497" i="13" s="1"/>
  <c r="M3461" i="13"/>
  <c r="L3461" i="13"/>
  <c r="K3461" i="13"/>
  <c r="N3461" i="13" s="1"/>
  <c r="M3425" i="13"/>
  <c r="L3425" i="13"/>
  <c r="K3425" i="13"/>
  <c r="N3425" i="13" s="1"/>
  <c r="M3377" i="13"/>
  <c r="L3377" i="13"/>
  <c r="K3377" i="13"/>
  <c r="N3377" i="13" s="1"/>
  <c r="M3341" i="13"/>
  <c r="L3341" i="13"/>
  <c r="K3341" i="13"/>
  <c r="N3341" i="13" s="1"/>
  <c r="M3281" i="13"/>
  <c r="L3281" i="13"/>
  <c r="K3281" i="13"/>
  <c r="N3281" i="13" s="1"/>
  <c r="M3257" i="13"/>
  <c r="L3257" i="13"/>
  <c r="K3257" i="13"/>
  <c r="N3257" i="13" s="1"/>
  <c r="M3221" i="13"/>
  <c r="K3221" i="13"/>
  <c r="L3221" i="13"/>
  <c r="M3197" i="13"/>
  <c r="L3197" i="13"/>
  <c r="K3197" i="13"/>
  <c r="N3197" i="13" s="1"/>
  <c r="M3173" i="13"/>
  <c r="L3173" i="13"/>
  <c r="K3173" i="13"/>
  <c r="N3173" i="13" s="1"/>
  <c r="M3149" i="13"/>
  <c r="L3149" i="13"/>
  <c r="K3149" i="13"/>
  <c r="N3149" i="13" s="1"/>
  <c r="M3101" i="13"/>
  <c r="L3101" i="13"/>
  <c r="K3101" i="13"/>
  <c r="N3101" i="13" s="1"/>
  <c r="M3065" i="13"/>
  <c r="L3065" i="13"/>
  <c r="K3065" i="13"/>
  <c r="N3065" i="13" s="1"/>
  <c r="M3029" i="13"/>
  <c r="L3029" i="13"/>
  <c r="K3029" i="13"/>
  <c r="N3029" i="13" s="1"/>
  <c r="M3005" i="13"/>
  <c r="L3005" i="13"/>
  <c r="K3005" i="13"/>
  <c r="N3005" i="13" s="1"/>
  <c r="M2969" i="13"/>
  <c r="L2969" i="13"/>
  <c r="K2969" i="13"/>
  <c r="N2969" i="13" s="1"/>
  <c r="M2933" i="13"/>
  <c r="L2933" i="13"/>
  <c r="K2933" i="13"/>
  <c r="N2933" i="13" s="1"/>
  <c r="M2897" i="13"/>
  <c r="L2897" i="13"/>
  <c r="K2897" i="13"/>
  <c r="N2897" i="13" s="1"/>
  <c r="M2861" i="13"/>
  <c r="L2861" i="13"/>
  <c r="K2861" i="13"/>
  <c r="N2861" i="13" s="1"/>
  <c r="M2825" i="13"/>
  <c r="L2825" i="13"/>
  <c r="K2825" i="13"/>
  <c r="N2825" i="13" s="1"/>
  <c r="M2789" i="13"/>
  <c r="L2789" i="13"/>
  <c r="K2789" i="13"/>
  <c r="N2789" i="13" s="1"/>
  <c r="M2741" i="13"/>
  <c r="L2741" i="13"/>
  <c r="K2741" i="13"/>
  <c r="N2741" i="13" s="1"/>
  <c r="M2705" i="13"/>
  <c r="K2705" i="13"/>
  <c r="L2705" i="13"/>
  <c r="M2681" i="13"/>
  <c r="L2681" i="13"/>
  <c r="K2681" i="13"/>
  <c r="N2681" i="13" s="1"/>
  <c r="M2645" i="13"/>
  <c r="L2645" i="13"/>
  <c r="K2645" i="13"/>
  <c r="N2645" i="13" s="1"/>
  <c r="M2609" i="13"/>
  <c r="L2609" i="13"/>
  <c r="K2609" i="13"/>
  <c r="N2609" i="13" s="1"/>
  <c r="M2561" i="13"/>
  <c r="L2561" i="13"/>
  <c r="K2561" i="13"/>
  <c r="N2561" i="13" s="1"/>
  <c r="M2525" i="13"/>
  <c r="L2525" i="13"/>
  <c r="K2525" i="13"/>
  <c r="N2525" i="13" s="1"/>
  <c r="M2501" i="13"/>
  <c r="L2501" i="13"/>
  <c r="K2501" i="13"/>
  <c r="N2501" i="13" s="1"/>
  <c r="M2465" i="13"/>
  <c r="L2465" i="13"/>
  <c r="K2465" i="13"/>
  <c r="N2465" i="13" s="1"/>
  <c r="M2429" i="13"/>
  <c r="L2429" i="13"/>
  <c r="K2429" i="13"/>
  <c r="N2429" i="13" s="1"/>
  <c r="M2393" i="13"/>
  <c r="L2393" i="13"/>
  <c r="K2393" i="13"/>
  <c r="N2393" i="13" s="1"/>
  <c r="M2369" i="13"/>
  <c r="L2369" i="13"/>
  <c r="K2369" i="13"/>
  <c r="N2369" i="13" s="1"/>
  <c r="M2333" i="13"/>
  <c r="L2333" i="13"/>
  <c r="K2333" i="13"/>
  <c r="N2333" i="13" s="1"/>
  <c r="M2297" i="13"/>
  <c r="L2297" i="13"/>
  <c r="K2297" i="13"/>
  <c r="N2297" i="13" s="1"/>
  <c r="M2261" i="13"/>
  <c r="L2261" i="13"/>
  <c r="K2261" i="13"/>
  <c r="N2261" i="13" s="1"/>
  <c r="M2225" i="13"/>
  <c r="L2225" i="13"/>
  <c r="K2225" i="13"/>
  <c r="N2225" i="13" s="1"/>
  <c r="M2189" i="13"/>
  <c r="L2189" i="13"/>
  <c r="K2189" i="13"/>
  <c r="N2189" i="13" s="1"/>
  <c r="M2153" i="13"/>
  <c r="L2153" i="13"/>
  <c r="K2153" i="13"/>
  <c r="N2153" i="13" s="1"/>
  <c r="M2105" i="13"/>
  <c r="L2105" i="13"/>
  <c r="K2105" i="13"/>
  <c r="N2105" i="13" s="1"/>
  <c r="M2069" i="13"/>
  <c r="L2069" i="13"/>
  <c r="K2069" i="13"/>
  <c r="N2069" i="13" s="1"/>
  <c r="M2033" i="13"/>
  <c r="L2033" i="13"/>
  <c r="K2033" i="13"/>
  <c r="N2033" i="13" s="1"/>
  <c r="M1997" i="13"/>
  <c r="L1997" i="13"/>
  <c r="K1997" i="13"/>
  <c r="N1997" i="13" s="1"/>
  <c r="M1961" i="13"/>
  <c r="L1961" i="13"/>
  <c r="K1961" i="13"/>
  <c r="N1961" i="13" s="1"/>
  <c r="M1937" i="13"/>
  <c r="L1937" i="13"/>
  <c r="K1937" i="13"/>
  <c r="N1937" i="13" s="1"/>
  <c r="M1901" i="13"/>
  <c r="L1901" i="13"/>
  <c r="K1901" i="13"/>
  <c r="N1901" i="13" s="1"/>
  <c r="M1865" i="13"/>
  <c r="L1865" i="13"/>
  <c r="K1865" i="13"/>
  <c r="N1865" i="13" s="1"/>
  <c r="M1829" i="13"/>
  <c r="L1829" i="13"/>
  <c r="K1829" i="13"/>
  <c r="N1829" i="13" s="1"/>
  <c r="M1805" i="13"/>
  <c r="L1805" i="13"/>
  <c r="K1805" i="13"/>
  <c r="N1805" i="13" s="1"/>
  <c r="M1769" i="13"/>
  <c r="L1769" i="13"/>
  <c r="K1769" i="13"/>
  <c r="N1769" i="13" s="1"/>
  <c r="M1733" i="13"/>
  <c r="L1733" i="13"/>
  <c r="K1733" i="13"/>
  <c r="N1733" i="13" s="1"/>
  <c r="M1697" i="13"/>
  <c r="L1697" i="13"/>
  <c r="K1697" i="13"/>
  <c r="N1697" i="13" s="1"/>
  <c r="M1661" i="13"/>
  <c r="L1661" i="13"/>
  <c r="K1661" i="13"/>
  <c r="N1661" i="13" s="1"/>
  <c r="M1625" i="13"/>
  <c r="L1625" i="13"/>
  <c r="K1625" i="13"/>
  <c r="N1625" i="13" s="1"/>
  <c r="M1589" i="13"/>
  <c r="L1589" i="13"/>
  <c r="K1589" i="13"/>
  <c r="N1589" i="13" s="1"/>
  <c r="M1553" i="13"/>
  <c r="L1553" i="13"/>
  <c r="K1553" i="13"/>
  <c r="N1553" i="13" s="1"/>
  <c r="M1517" i="13"/>
  <c r="L1517" i="13"/>
  <c r="K1517" i="13"/>
  <c r="N1517" i="13" s="1"/>
  <c r="M1481" i="13"/>
  <c r="L1481" i="13"/>
  <c r="K1481" i="13"/>
  <c r="N1481" i="13" s="1"/>
  <c r="M1445" i="13"/>
  <c r="L1445" i="13"/>
  <c r="K1445" i="13"/>
  <c r="N1445" i="13" s="1"/>
  <c r="M1409" i="13"/>
  <c r="L1409" i="13"/>
  <c r="K1409" i="13"/>
  <c r="N1409" i="13" s="1"/>
  <c r="M1373" i="13"/>
  <c r="L1373" i="13"/>
  <c r="K1373" i="13"/>
  <c r="N1373" i="13" s="1"/>
  <c r="M1337" i="13"/>
  <c r="L1337" i="13"/>
  <c r="K1337" i="13"/>
  <c r="N1337" i="13" s="1"/>
  <c r="M1301" i="13"/>
  <c r="L1301" i="13"/>
  <c r="K1301" i="13"/>
  <c r="N1301" i="13" s="1"/>
  <c r="M1253" i="13"/>
  <c r="L1253" i="13"/>
  <c r="K1253" i="13"/>
  <c r="N1253" i="13" s="1"/>
  <c r="M1217" i="13"/>
  <c r="L1217" i="13"/>
  <c r="K1217" i="13"/>
  <c r="N1217" i="13" s="1"/>
  <c r="M1193" i="13"/>
  <c r="L1193" i="13"/>
  <c r="K1193" i="13"/>
  <c r="N1193" i="13" s="1"/>
  <c r="M1157" i="13"/>
  <c r="L1157" i="13"/>
  <c r="K1157" i="13"/>
  <c r="N1157" i="13" s="1"/>
  <c r="M1121" i="13"/>
  <c r="L1121" i="13"/>
  <c r="K1121" i="13"/>
  <c r="N1121" i="13" s="1"/>
  <c r="M1085" i="13"/>
  <c r="L1085" i="13"/>
  <c r="K1085" i="13"/>
  <c r="N1085" i="13" s="1"/>
  <c r="M1061" i="13"/>
  <c r="L1061" i="13"/>
  <c r="K1061" i="13"/>
  <c r="N1061" i="13" s="1"/>
  <c r="M1037" i="13"/>
  <c r="L1037" i="13"/>
  <c r="K1037" i="13"/>
  <c r="N1037" i="13" s="1"/>
  <c r="M1001" i="13"/>
  <c r="L1001" i="13"/>
  <c r="K1001" i="13"/>
  <c r="N1001" i="13" s="1"/>
  <c r="M965" i="13"/>
  <c r="L965" i="13"/>
  <c r="K965" i="13"/>
  <c r="N965" i="13" s="1"/>
  <c r="M929" i="13"/>
  <c r="L929" i="13"/>
  <c r="K929" i="13"/>
  <c r="N929" i="13" s="1"/>
  <c r="M869" i="13"/>
  <c r="L869" i="13"/>
  <c r="K869" i="13"/>
  <c r="N869" i="13" s="1"/>
  <c r="M833" i="13"/>
  <c r="L833" i="13"/>
  <c r="K833" i="13"/>
  <c r="N833" i="13" s="1"/>
  <c r="M797" i="13"/>
  <c r="L797" i="13"/>
  <c r="K797" i="13"/>
  <c r="N797" i="13" s="1"/>
  <c r="M761" i="13"/>
  <c r="L761" i="13"/>
  <c r="K761" i="13"/>
  <c r="N761" i="13" s="1"/>
  <c r="M725" i="13"/>
  <c r="L725" i="13"/>
  <c r="K725" i="13"/>
  <c r="N725" i="13" s="1"/>
  <c r="M689" i="13"/>
  <c r="L689" i="13"/>
  <c r="K689" i="13"/>
  <c r="N689" i="13" s="1"/>
  <c r="M653" i="13"/>
  <c r="L653" i="13"/>
  <c r="K653" i="13"/>
  <c r="N653" i="13" s="1"/>
  <c r="M617" i="13"/>
  <c r="L617" i="13"/>
  <c r="K617" i="13"/>
  <c r="N617" i="13" s="1"/>
  <c r="M593" i="13"/>
  <c r="L593" i="13"/>
  <c r="K593" i="13"/>
  <c r="N593" i="13" s="1"/>
  <c r="M569" i="13"/>
  <c r="L569" i="13"/>
  <c r="K569" i="13"/>
  <c r="N569" i="13" s="1"/>
  <c r="M521" i="13"/>
  <c r="L521" i="13"/>
  <c r="K521" i="13"/>
  <c r="N521" i="13" s="1"/>
  <c r="M485" i="13"/>
  <c r="L485" i="13"/>
  <c r="K485" i="13"/>
  <c r="N485" i="13" s="1"/>
  <c r="M461" i="13"/>
  <c r="L461" i="13"/>
  <c r="K461" i="13"/>
  <c r="N461" i="13" s="1"/>
  <c r="M425" i="13"/>
  <c r="L425" i="13"/>
  <c r="K425" i="13"/>
  <c r="N425" i="13" s="1"/>
  <c r="M389" i="13"/>
  <c r="L389" i="13"/>
  <c r="K389" i="13"/>
  <c r="N389" i="13" s="1"/>
  <c r="M353" i="13"/>
  <c r="L353" i="13"/>
  <c r="K353" i="13"/>
  <c r="N353" i="13" s="1"/>
  <c r="M317" i="13"/>
  <c r="L317" i="13"/>
  <c r="K317" i="13"/>
  <c r="N317" i="13" s="1"/>
  <c r="M269" i="13"/>
  <c r="L269" i="13"/>
  <c r="K269" i="13"/>
  <c r="N269" i="13" s="1"/>
  <c r="M233" i="13"/>
  <c r="L233" i="13"/>
  <c r="K233" i="13"/>
  <c r="N233" i="13" s="1"/>
  <c r="M209" i="13"/>
  <c r="L209" i="13"/>
  <c r="K209" i="13"/>
  <c r="N209" i="13" s="1"/>
  <c r="M173" i="13"/>
  <c r="L173" i="13"/>
  <c r="K173" i="13"/>
  <c r="N173" i="13" s="1"/>
  <c r="M137" i="13"/>
  <c r="L137" i="13"/>
  <c r="K137" i="13"/>
  <c r="N137" i="13" s="1"/>
  <c r="M89" i="13"/>
  <c r="L89" i="13"/>
  <c r="K89" i="13"/>
  <c r="N89" i="13" s="1"/>
  <c r="M53" i="13"/>
  <c r="L53" i="13"/>
  <c r="K53" i="13"/>
  <c r="N53" i="13" s="1"/>
  <c r="M41" i="13"/>
  <c r="L41" i="13"/>
  <c r="K41" i="13"/>
  <c r="N41" i="13" s="1"/>
  <c r="M5" i="13"/>
  <c r="L5" i="13"/>
  <c r="K5" i="13"/>
  <c r="N5" i="13" s="1"/>
  <c r="M3988" i="13"/>
  <c r="L3988" i="13"/>
  <c r="K3988" i="13"/>
  <c r="N3988" i="13" s="1"/>
  <c r="M3964" i="13"/>
  <c r="L3964" i="13"/>
  <c r="K3964" i="13"/>
  <c r="N3964" i="13" s="1"/>
  <c r="M3940" i="13"/>
  <c r="L3940" i="13"/>
  <c r="K3940" i="13"/>
  <c r="N3940" i="13" s="1"/>
  <c r="M3916" i="13"/>
  <c r="L3916" i="13"/>
  <c r="K3916" i="13"/>
  <c r="N3916" i="13" s="1"/>
  <c r="M3892" i="13"/>
  <c r="L3892" i="13"/>
  <c r="K3892" i="13"/>
  <c r="N3892" i="13" s="1"/>
  <c r="L3868" i="13"/>
  <c r="M3868" i="13"/>
  <c r="K3868" i="13"/>
  <c r="N3868" i="13" s="1"/>
  <c r="M3856" i="13"/>
  <c r="L3856" i="13"/>
  <c r="K3856" i="13"/>
  <c r="N3856" i="13" s="1"/>
  <c r="M3832" i="13"/>
  <c r="L3832" i="13"/>
  <c r="K3832" i="13"/>
  <c r="N3832" i="13" s="1"/>
  <c r="M3796" i="13"/>
  <c r="L3796" i="13"/>
  <c r="K3796" i="13"/>
  <c r="N3796" i="13" s="1"/>
  <c r="M3772" i="13"/>
  <c r="L3772" i="13"/>
  <c r="K3772" i="13"/>
  <c r="N3772" i="13" s="1"/>
  <c r="M3748" i="13"/>
  <c r="K3748" i="13"/>
  <c r="L3748" i="13"/>
  <c r="L3724" i="13"/>
  <c r="M3724" i="13"/>
  <c r="K3724" i="13"/>
  <c r="N3724" i="13" s="1"/>
  <c r="M3700" i="13"/>
  <c r="L3700" i="13"/>
  <c r="K3700" i="13"/>
  <c r="N3700" i="13" s="1"/>
  <c r="M3676" i="13"/>
  <c r="L3676" i="13"/>
  <c r="K3676" i="13"/>
  <c r="N3676" i="13" s="1"/>
  <c r="M3652" i="13"/>
  <c r="L3652" i="13"/>
  <c r="K3652" i="13"/>
  <c r="N3652" i="13" s="1"/>
  <c r="M3628" i="13"/>
  <c r="L3628" i="13"/>
  <c r="K3628" i="13"/>
  <c r="N3628" i="13" s="1"/>
  <c r="M3604" i="13"/>
  <c r="K3604" i="13"/>
  <c r="L3604" i="13"/>
  <c r="L3580" i="13"/>
  <c r="M3580" i="13"/>
  <c r="K3580" i="13"/>
  <c r="N3580" i="13" s="1"/>
  <c r="M3556" i="13"/>
  <c r="L3556" i="13"/>
  <c r="K3556" i="13"/>
  <c r="N3556" i="13" s="1"/>
  <c r="M3532" i="13"/>
  <c r="L3532" i="13"/>
  <c r="K3532" i="13"/>
  <c r="N3532" i="13" s="1"/>
  <c r="M3508" i="13"/>
  <c r="L3508" i="13"/>
  <c r="K3508" i="13"/>
  <c r="N3508" i="13" s="1"/>
  <c r="M3484" i="13"/>
  <c r="L3484" i="13"/>
  <c r="K3484" i="13"/>
  <c r="N3484" i="13" s="1"/>
  <c r="M3460" i="13"/>
  <c r="L3460" i="13"/>
  <c r="K3460" i="13"/>
  <c r="N3460" i="13" s="1"/>
  <c r="M3436" i="13"/>
  <c r="L3436" i="13"/>
  <c r="K3436" i="13"/>
  <c r="N3436" i="13" s="1"/>
  <c r="M3412" i="13"/>
  <c r="L3412" i="13"/>
  <c r="K3412" i="13"/>
  <c r="N3412" i="13" s="1"/>
  <c r="M3388" i="13"/>
  <c r="L3388" i="13"/>
  <c r="K3388" i="13"/>
  <c r="N3388" i="13" s="1"/>
  <c r="M3364" i="13"/>
  <c r="L3364" i="13"/>
  <c r="K3364" i="13"/>
  <c r="N3364" i="13" s="1"/>
  <c r="M3352" i="13"/>
  <c r="L3352" i="13"/>
  <c r="K3352" i="13"/>
  <c r="N3352" i="13" s="1"/>
  <c r="M3328" i="13"/>
  <c r="L3328" i="13"/>
  <c r="K3328" i="13"/>
  <c r="N3328" i="13" s="1"/>
  <c r="M3304" i="13"/>
  <c r="L3304" i="13"/>
  <c r="K3304" i="13"/>
  <c r="N3304" i="13" s="1"/>
  <c r="M3280" i="13"/>
  <c r="L3280" i="13"/>
  <c r="K3280" i="13"/>
  <c r="N3280" i="13" s="1"/>
  <c r="M3256" i="13"/>
  <c r="L3256" i="13"/>
  <c r="K3256" i="13"/>
  <c r="N3256" i="13" s="1"/>
  <c r="M3232" i="13"/>
  <c r="L3232" i="13"/>
  <c r="K3232" i="13"/>
  <c r="N3232" i="13" s="1"/>
  <c r="M3196" i="13"/>
  <c r="L3196" i="13"/>
  <c r="K3196" i="13"/>
  <c r="N3196" i="13" s="1"/>
  <c r="M3172" i="13"/>
  <c r="L3172" i="13"/>
  <c r="K3172" i="13"/>
  <c r="N3172" i="13" s="1"/>
  <c r="M3148" i="13"/>
  <c r="L3148" i="13"/>
  <c r="K3148" i="13"/>
  <c r="N3148" i="13" s="1"/>
  <c r="M3112" i="13"/>
  <c r="L3112" i="13"/>
  <c r="K3112" i="13"/>
  <c r="N3112" i="13" s="1"/>
  <c r="M3088" i="13"/>
  <c r="L3088" i="13"/>
  <c r="K3088" i="13"/>
  <c r="N3088" i="13" s="1"/>
  <c r="M3064" i="13"/>
  <c r="L3064" i="13"/>
  <c r="K3064" i="13"/>
  <c r="N3064" i="13" s="1"/>
  <c r="M3040" i="13"/>
  <c r="L3040" i="13"/>
  <c r="K3040" i="13"/>
  <c r="N3040" i="13" s="1"/>
  <c r="M3004" i="13"/>
  <c r="L3004" i="13"/>
  <c r="K3004" i="13"/>
  <c r="N3004" i="13" s="1"/>
  <c r="L2980" i="13"/>
  <c r="M2980" i="13"/>
  <c r="K2980" i="13"/>
  <c r="N2980" i="13" s="1"/>
  <c r="M2956" i="13"/>
  <c r="L2956" i="13"/>
  <c r="K2956" i="13"/>
  <c r="N2956" i="13" s="1"/>
  <c r="M2932" i="13"/>
  <c r="L2932" i="13"/>
  <c r="K2932" i="13"/>
  <c r="N2932" i="13" s="1"/>
  <c r="M2908" i="13"/>
  <c r="L2908" i="13"/>
  <c r="K2908" i="13"/>
  <c r="N2908" i="13" s="1"/>
  <c r="M2884" i="13"/>
  <c r="L2884" i="13"/>
  <c r="K2884" i="13"/>
  <c r="N2884" i="13" s="1"/>
  <c r="M2860" i="13"/>
  <c r="L2860" i="13"/>
  <c r="K2860" i="13"/>
  <c r="N2860" i="13" s="1"/>
  <c r="M2836" i="13"/>
  <c r="L2836" i="13"/>
  <c r="K2836" i="13"/>
  <c r="N2836" i="13" s="1"/>
  <c r="M2812" i="13"/>
  <c r="L2812" i="13"/>
  <c r="K2812" i="13"/>
  <c r="N2812" i="13" s="1"/>
  <c r="M2788" i="13"/>
  <c r="L2788" i="13"/>
  <c r="K2788" i="13"/>
  <c r="N2788" i="13" s="1"/>
  <c r="M2752" i="13"/>
  <c r="L2752" i="13"/>
  <c r="K2752" i="13"/>
  <c r="N2752" i="13" s="1"/>
  <c r="M2728" i="13"/>
  <c r="L2728" i="13"/>
  <c r="K2728" i="13"/>
  <c r="N2728" i="13" s="1"/>
  <c r="M2680" i="13"/>
  <c r="L2680" i="13"/>
  <c r="K2680" i="13"/>
  <c r="N2680" i="13" s="1"/>
  <c r="M2656" i="13"/>
  <c r="L2656" i="13"/>
  <c r="K2656" i="13"/>
  <c r="N2656" i="13" s="1"/>
  <c r="M2632" i="13"/>
  <c r="L2632" i="13"/>
  <c r="K2632" i="13"/>
  <c r="N2632" i="13" s="1"/>
  <c r="M2608" i="13"/>
  <c r="L2608" i="13"/>
  <c r="K2608" i="13"/>
  <c r="N2608" i="13" s="1"/>
  <c r="M2584" i="13"/>
  <c r="L2584" i="13"/>
  <c r="K2584" i="13"/>
  <c r="N2584" i="13" s="1"/>
  <c r="M2560" i="13"/>
  <c r="L2560" i="13"/>
  <c r="K2560" i="13"/>
  <c r="N2560" i="13" s="1"/>
  <c r="M2536" i="13"/>
  <c r="L2536" i="13"/>
  <c r="K2536" i="13"/>
  <c r="N2536" i="13" s="1"/>
  <c r="M2512" i="13"/>
  <c r="L2512" i="13"/>
  <c r="K2512" i="13"/>
  <c r="N2512" i="13" s="1"/>
  <c r="M2476" i="13"/>
  <c r="L2476" i="13"/>
  <c r="K2476" i="13"/>
  <c r="N2476" i="13" s="1"/>
  <c r="M2452" i="13"/>
  <c r="L2452" i="13"/>
  <c r="K2452" i="13"/>
  <c r="N2452" i="13" s="1"/>
  <c r="M2428" i="13"/>
  <c r="L2428" i="13"/>
  <c r="K2428" i="13"/>
  <c r="N2428" i="13" s="1"/>
  <c r="M2416" i="13"/>
  <c r="L2416" i="13"/>
  <c r="K2416" i="13"/>
  <c r="N2416" i="13" s="1"/>
  <c r="M2392" i="13"/>
  <c r="L2392" i="13"/>
  <c r="K2392" i="13"/>
  <c r="N2392" i="13" s="1"/>
  <c r="M2356" i="13"/>
  <c r="L2356" i="13"/>
  <c r="K2356" i="13"/>
  <c r="N2356" i="13" s="1"/>
  <c r="M2332" i="13"/>
  <c r="L2332" i="13"/>
  <c r="K2332" i="13"/>
  <c r="N2332" i="13" s="1"/>
  <c r="M2308" i="13"/>
  <c r="L2308" i="13"/>
  <c r="K2308" i="13"/>
  <c r="N2308" i="13" s="1"/>
  <c r="L2284" i="13"/>
  <c r="M2284" i="13"/>
  <c r="K2284" i="13"/>
  <c r="N2284" i="13" s="1"/>
  <c r="M2260" i="13"/>
  <c r="L2260" i="13"/>
  <c r="K2260" i="13"/>
  <c r="N2260" i="13" s="1"/>
  <c r="L2236" i="13"/>
  <c r="M2236" i="13"/>
  <c r="K2236" i="13"/>
  <c r="N2236" i="13" s="1"/>
  <c r="M2212" i="13"/>
  <c r="L2212" i="13"/>
  <c r="K2212" i="13"/>
  <c r="N2212" i="13" s="1"/>
  <c r="L2188" i="13"/>
  <c r="M2188" i="13"/>
  <c r="K2188" i="13"/>
  <c r="N2188" i="13" s="1"/>
  <c r="M2164" i="13"/>
  <c r="L2164" i="13"/>
  <c r="K2164" i="13"/>
  <c r="N2164" i="13" s="1"/>
  <c r="L2140" i="13"/>
  <c r="M2140" i="13"/>
  <c r="K2140" i="13"/>
  <c r="N2140" i="13" s="1"/>
  <c r="M2104" i="13"/>
  <c r="L2104" i="13"/>
  <c r="K2104" i="13"/>
  <c r="N2104" i="13" s="1"/>
  <c r="M2080" i="13"/>
  <c r="L2080" i="13"/>
  <c r="K2080" i="13"/>
  <c r="N2080" i="13" s="1"/>
  <c r="M2056" i="13"/>
  <c r="L2056" i="13"/>
  <c r="K2056" i="13"/>
  <c r="N2056" i="13" s="1"/>
  <c r="M2032" i="13"/>
  <c r="L2032" i="13"/>
  <c r="K2032" i="13"/>
  <c r="N2032" i="13" s="1"/>
  <c r="M2008" i="13"/>
  <c r="L2008" i="13"/>
  <c r="K2008" i="13"/>
  <c r="N2008" i="13" s="1"/>
  <c r="M1984" i="13"/>
  <c r="L1984" i="13"/>
  <c r="K1984" i="13"/>
  <c r="N1984" i="13" s="1"/>
  <c r="M1960" i="13"/>
  <c r="L1960" i="13"/>
  <c r="K1960" i="13"/>
  <c r="N1960" i="13" s="1"/>
  <c r="M1936" i="13"/>
  <c r="L1936" i="13"/>
  <c r="K1936" i="13"/>
  <c r="N1936" i="13" s="1"/>
  <c r="M1912" i="13"/>
  <c r="L1912" i="13"/>
  <c r="K1912" i="13"/>
  <c r="N1912" i="13" s="1"/>
  <c r="M1900" i="13"/>
  <c r="L1900" i="13"/>
  <c r="K1900" i="13"/>
  <c r="N1900" i="13" s="1"/>
  <c r="L1876" i="13"/>
  <c r="M1876" i="13"/>
  <c r="K1876" i="13"/>
  <c r="N1876" i="13" s="1"/>
  <c r="M1840" i="13"/>
  <c r="L1840" i="13"/>
  <c r="K1840" i="13"/>
  <c r="N1840" i="13" s="1"/>
  <c r="L1816" i="13"/>
  <c r="M1816" i="13"/>
  <c r="K1816" i="13"/>
  <c r="N1816" i="13" s="1"/>
  <c r="L1792" i="13"/>
  <c r="M1792" i="13"/>
  <c r="K1792" i="13"/>
  <c r="N1792" i="13" s="1"/>
  <c r="L1768" i="13"/>
  <c r="M1768" i="13"/>
  <c r="K1768" i="13"/>
  <c r="N1768" i="13" s="1"/>
  <c r="M1744" i="13"/>
  <c r="L1744" i="13"/>
  <c r="K1744" i="13"/>
  <c r="N1744" i="13" s="1"/>
  <c r="M1720" i="13"/>
  <c r="L1720" i="13"/>
  <c r="K1720" i="13"/>
  <c r="N1720" i="13" s="1"/>
  <c r="M1696" i="13"/>
  <c r="L1696" i="13"/>
  <c r="K1696" i="13"/>
  <c r="N1696" i="13" s="1"/>
  <c r="M1672" i="13"/>
  <c r="L1672" i="13"/>
  <c r="K1672" i="13"/>
  <c r="N1672" i="13" s="1"/>
  <c r="M1648" i="13"/>
  <c r="L1648" i="13"/>
  <c r="K1648" i="13"/>
  <c r="N1648" i="13" s="1"/>
  <c r="M1624" i="13"/>
  <c r="L1624" i="13"/>
  <c r="K1624" i="13"/>
  <c r="N1624" i="13" s="1"/>
  <c r="M1600" i="13"/>
  <c r="L1600" i="13"/>
  <c r="K1600" i="13"/>
  <c r="N1600" i="13" s="1"/>
  <c r="M1576" i="13"/>
  <c r="L1576" i="13"/>
  <c r="K1576" i="13"/>
  <c r="N1576" i="13" s="1"/>
  <c r="M1540" i="13"/>
  <c r="L1540" i="13"/>
  <c r="K1540" i="13"/>
  <c r="N1540" i="13" s="1"/>
  <c r="M1516" i="13"/>
  <c r="L1516" i="13"/>
  <c r="K1516" i="13"/>
  <c r="N1516" i="13" s="1"/>
  <c r="M1492" i="13"/>
  <c r="L1492" i="13"/>
  <c r="K1492" i="13"/>
  <c r="N1492" i="13" s="1"/>
  <c r="M1468" i="13"/>
  <c r="L1468" i="13"/>
  <c r="K1468" i="13"/>
  <c r="N1468" i="13" s="1"/>
  <c r="M1444" i="13"/>
  <c r="L1444" i="13"/>
  <c r="K1444" i="13"/>
  <c r="N1444" i="13" s="1"/>
  <c r="M1420" i="13"/>
  <c r="L1420" i="13"/>
  <c r="K1420" i="13"/>
  <c r="N1420" i="13" s="1"/>
  <c r="M1396" i="13"/>
  <c r="L1396" i="13"/>
  <c r="K1396" i="13"/>
  <c r="N1396" i="13" s="1"/>
  <c r="M1384" i="13"/>
  <c r="L1384" i="13"/>
  <c r="K1384" i="13"/>
  <c r="N1384" i="13" s="1"/>
  <c r="M1360" i="13"/>
  <c r="L1360" i="13"/>
  <c r="K1360" i="13"/>
  <c r="N1360" i="13" s="1"/>
  <c r="M1348" i="13"/>
  <c r="L1348" i="13"/>
  <c r="K1348" i="13"/>
  <c r="N1348" i="13" s="1"/>
  <c r="M1336" i="13"/>
  <c r="L1336" i="13"/>
  <c r="K1336" i="13"/>
  <c r="N1336" i="13" s="1"/>
  <c r="L1324" i="13"/>
  <c r="M1324" i="13"/>
  <c r="K1324" i="13"/>
  <c r="N1324" i="13" s="1"/>
  <c r="M1312" i="13"/>
  <c r="L1312" i="13"/>
  <c r="K1312" i="13"/>
  <c r="N1312" i="13" s="1"/>
  <c r="M1300" i="13"/>
  <c r="L1300" i="13"/>
  <c r="K1300" i="13"/>
  <c r="N1300" i="13" s="1"/>
  <c r="M1288" i="13"/>
  <c r="L1288" i="13"/>
  <c r="K1288" i="13"/>
  <c r="N1288" i="13" s="1"/>
  <c r="M1276" i="13"/>
  <c r="L1276" i="13"/>
  <c r="K1276" i="13"/>
  <c r="N1276" i="13" s="1"/>
  <c r="M1264" i="13"/>
  <c r="L1264" i="13"/>
  <c r="K1264" i="13"/>
  <c r="N1264" i="13" s="1"/>
  <c r="M1252" i="13"/>
  <c r="L1252" i="13"/>
  <c r="K1252" i="13"/>
  <c r="N1252" i="13" s="1"/>
  <c r="M1240" i="13"/>
  <c r="L1240" i="13"/>
  <c r="K1240" i="13"/>
  <c r="N1240" i="13" s="1"/>
  <c r="M1228" i="13"/>
  <c r="L1228" i="13"/>
  <c r="K1228" i="13"/>
  <c r="N1228" i="13" s="1"/>
  <c r="M1216" i="13"/>
  <c r="L1216" i="13"/>
  <c r="K1216" i="13"/>
  <c r="N1216" i="13" s="1"/>
  <c r="M1204" i="13"/>
  <c r="L1204" i="13"/>
  <c r="K1204" i="13"/>
  <c r="N1204" i="13" s="1"/>
  <c r="M1192" i="13"/>
  <c r="L1192" i="13"/>
  <c r="K1192" i="13"/>
  <c r="N1192" i="13" s="1"/>
  <c r="M1180" i="13"/>
  <c r="L1180" i="13"/>
  <c r="K1180" i="13"/>
  <c r="N1180" i="13" s="1"/>
  <c r="M1168" i="13"/>
  <c r="L1168" i="13"/>
  <c r="K1168" i="13"/>
  <c r="N1168" i="13" s="1"/>
  <c r="M1144" i="13"/>
  <c r="L1144" i="13"/>
  <c r="K1144" i="13"/>
  <c r="N1144" i="13" s="1"/>
  <c r="M1132" i="13"/>
  <c r="L1132" i="13"/>
  <c r="K1132" i="13"/>
  <c r="N1132" i="13" s="1"/>
  <c r="M1120" i="13"/>
  <c r="L1120" i="13"/>
  <c r="K1120" i="13"/>
  <c r="N1120" i="13" s="1"/>
  <c r="M1108" i="13"/>
  <c r="L1108" i="13"/>
  <c r="K1108" i="13"/>
  <c r="N1108" i="13" s="1"/>
  <c r="M1096" i="13"/>
  <c r="L1096" i="13"/>
  <c r="K1096" i="13"/>
  <c r="N1096" i="13" s="1"/>
  <c r="M1084" i="13"/>
  <c r="L1084" i="13"/>
  <c r="K1084" i="13"/>
  <c r="N1084" i="13" s="1"/>
  <c r="M1072" i="13"/>
  <c r="L1072" i="13"/>
  <c r="K1072" i="13"/>
  <c r="N1072" i="13" s="1"/>
  <c r="M1060" i="13"/>
  <c r="L1060" i="13"/>
  <c r="K1060" i="13"/>
  <c r="N1060" i="13" s="1"/>
  <c r="M1048" i="13"/>
  <c r="L1048" i="13"/>
  <c r="K1048" i="13"/>
  <c r="N1048" i="13" s="1"/>
  <c r="M1036" i="13"/>
  <c r="L1036" i="13"/>
  <c r="K1036" i="13"/>
  <c r="N1036" i="13" s="1"/>
  <c r="M1024" i="13"/>
  <c r="L1024" i="13"/>
  <c r="K1024" i="13"/>
  <c r="N1024" i="13" s="1"/>
  <c r="M1012" i="13"/>
  <c r="L1012" i="13"/>
  <c r="K1012" i="13"/>
  <c r="N1012" i="13" s="1"/>
  <c r="M1000" i="13"/>
  <c r="L1000" i="13"/>
  <c r="K1000" i="13"/>
  <c r="N1000" i="13" s="1"/>
  <c r="M988" i="13"/>
  <c r="L988" i="13"/>
  <c r="K988" i="13"/>
  <c r="N988" i="13" s="1"/>
  <c r="M976" i="13"/>
  <c r="L976" i="13"/>
  <c r="K976" i="13"/>
  <c r="N976" i="13" s="1"/>
  <c r="M964" i="13"/>
  <c r="L964" i="13"/>
  <c r="K964" i="13"/>
  <c r="N964" i="13" s="1"/>
  <c r="M952" i="13"/>
  <c r="L952" i="13"/>
  <c r="K952" i="13"/>
  <c r="N952" i="13" s="1"/>
  <c r="M940" i="13"/>
  <c r="L940" i="13"/>
  <c r="K940" i="13"/>
  <c r="N940" i="13" s="1"/>
  <c r="M928" i="13"/>
  <c r="L928" i="13"/>
  <c r="K928" i="13"/>
  <c r="N928" i="13" s="1"/>
  <c r="M916" i="13"/>
  <c r="L916" i="13"/>
  <c r="K916" i="13"/>
  <c r="N916" i="13" s="1"/>
  <c r="M904" i="13"/>
  <c r="L904" i="13"/>
  <c r="K904" i="13"/>
  <c r="N904" i="13" s="1"/>
  <c r="M892" i="13"/>
  <c r="L892" i="13"/>
  <c r="K892" i="13"/>
  <c r="N892" i="13" s="1"/>
  <c r="M880" i="13"/>
  <c r="L880" i="13"/>
  <c r="K880" i="13"/>
  <c r="N880" i="13" s="1"/>
  <c r="M868" i="13"/>
  <c r="L868" i="13"/>
  <c r="K868" i="13"/>
  <c r="N868" i="13" s="1"/>
  <c r="M856" i="13"/>
  <c r="L856" i="13"/>
  <c r="K856" i="13"/>
  <c r="N856" i="13" s="1"/>
  <c r="M844" i="13"/>
  <c r="L844" i="13"/>
  <c r="K844" i="13"/>
  <c r="N844" i="13" s="1"/>
  <c r="M832" i="13"/>
  <c r="L832" i="13"/>
  <c r="K832" i="13"/>
  <c r="N832" i="13" s="1"/>
  <c r="M820" i="13"/>
  <c r="L820" i="13"/>
  <c r="K820" i="13"/>
  <c r="N820" i="13" s="1"/>
  <c r="M808" i="13"/>
  <c r="L808" i="13"/>
  <c r="K808" i="13"/>
  <c r="N808" i="13" s="1"/>
  <c r="M796" i="13"/>
  <c r="L796" i="13"/>
  <c r="K796" i="13"/>
  <c r="N796" i="13" s="1"/>
  <c r="M784" i="13"/>
  <c r="L784" i="13"/>
  <c r="K784" i="13"/>
  <c r="N784" i="13" s="1"/>
  <c r="M772" i="13"/>
  <c r="L772" i="13"/>
  <c r="K772" i="13"/>
  <c r="N772" i="13" s="1"/>
  <c r="M760" i="13"/>
  <c r="L760" i="13"/>
  <c r="K760" i="13"/>
  <c r="N760" i="13" s="1"/>
  <c r="M748" i="13"/>
  <c r="L748" i="13"/>
  <c r="K748" i="13"/>
  <c r="N748" i="13" s="1"/>
  <c r="M736" i="13"/>
  <c r="L736" i="13"/>
  <c r="K736" i="13"/>
  <c r="N736" i="13" s="1"/>
  <c r="M724" i="13"/>
  <c r="L724" i="13"/>
  <c r="K724" i="13"/>
  <c r="N724" i="13" s="1"/>
  <c r="M712" i="13"/>
  <c r="L712" i="13"/>
  <c r="K712" i="13"/>
  <c r="N712" i="13" s="1"/>
  <c r="M700" i="13"/>
  <c r="L700" i="13"/>
  <c r="K700" i="13"/>
  <c r="N700" i="13" s="1"/>
  <c r="M688" i="13"/>
  <c r="L688" i="13"/>
  <c r="K688" i="13"/>
  <c r="N688" i="13" s="1"/>
  <c r="M676" i="13"/>
  <c r="L676" i="13"/>
  <c r="K676" i="13"/>
  <c r="N676" i="13" s="1"/>
  <c r="M664" i="13"/>
  <c r="L664" i="13"/>
  <c r="K664" i="13"/>
  <c r="N664" i="13" s="1"/>
  <c r="M652" i="13"/>
  <c r="L652" i="13"/>
  <c r="K652" i="13"/>
  <c r="N652" i="13" s="1"/>
  <c r="M640" i="13"/>
  <c r="L640" i="13"/>
  <c r="K640" i="13"/>
  <c r="N640" i="13" s="1"/>
  <c r="M628" i="13"/>
  <c r="L628" i="13"/>
  <c r="K628" i="13"/>
  <c r="N628" i="13" s="1"/>
  <c r="M616" i="13"/>
  <c r="L616" i="13"/>
  <c r="K616" i="13"/>
  <c r="N616" i="13" s="1"/>
  <c r="M604" i="13"/>
  <c r="L604" i="13"/>
  <c r="K604" i="13"/>
  <c r="N604" i="13" s="1"/>
  <c r="M592" i="13"/>
  <c r="L592" i="13"/>
  <c r="K592" i="13"/>
  <c r="N592" i="13" s="1"/>
  <c r="M580" i="13"/>
  <c r="L580" i="13"/>
  <c r="K580" i="13"/>
  <c r="N580" i="13" s="1"/>
  <c r="M568" i="13"/>
  <c r="L568" i="13"/>
  <c r="K568" i="13"/>
  <c r="N568" i="13" s="1"/>
  <c r="M556" i="13"/>
  <c r="L556" i="13"/>
  <c r="K556" i="13"/>
  <c r="N556" i="13" s="1"/>
  <c r="M544" i="13"/>
  <c r="L544" i="13"/>
  <c r="K544" i="13"/>
  <c r="N544" i="13" s="1"/>
  <c r="M532" i="13"/>
  <c r="L532" i="13"/>
  <c r="K532" i="13"/>
  <c r="N532" i="13" s="1"/>
  <c r="M520" i="13"/>
  <c r="L520" i="13"/>
  <c r="K520" i="13"/>
  <c r="N520" i="13" s="1"/>
  <c r="M508" i="13"/>
  <c r="L508" i="13"/>
  <c r="K508" i="13"/>
  <c r="N508" i="13" s="1"/>
  <c r="M496" i="13"/>
  <c r="L496" i="13"/>
  <c r="K496" i="13"/>
  <c r="N496" i="13" s="1"/>
  <c r="M484" i="13"/>
  <c r="L484" i="13"/>
  <c r="K484" i="13"/>
  <c r="N484" i="13" s="1"/>
  <c r="M472" i="13"/>
  <c r="L472" i="13"/>
  <c r="K472" i="13"/>
  <c r="N472" i="13" s="1"/>
  <c r="M460" i="13"/>
  <c r="L460" i="13"/>
  <c r="K460" i="13"/>
  <c r="N460" i="13" s="1"/>
  <c r="M448" i="13"/>
  <c r="L448" i="13"/>
  <c r="K448" i="13"/>
  <c r="N448" i="13" s="1"/>
  <c r="M436" i="13"/>
  <c r="L436" i="13"/>
  <c r="K436" i="13"/>
  <c r="N436" i="13" s="1"/>
  <c r="M424" i="13"/>
  <c r="L424" i="13"/>
  <c r="K424" i="13"/>
  <c r="N424" i="13" s="1"/>
  <c r="M412" i="13"/>
  <c r="L412" i="13"/>
  <c r="K412" i="13"/>
  <c r="N412" i="13" s="1"/>
  <c r="M400" i="13"/>
  <c r="L400" i="13"/>
  <c r="K400" i="13"/>
  <c r="N400" i="13" s="1"/>
  <c r="M388" i="13"/>
  <c r="L388" i="13"/>
  <c r="K388" i="13"/>
  <c r="N388" i="13" s="1"/>
  <c r="M376" i="13"/>
  <c r="L376" i="13"/>
  <c r="K376" i="13"/>
  <c r="N376" i="13" s="1"/>
  <c r="M364" i="13"/>
  <c r="L364" i="13"/>
  <c r="K364" i="13"/>
  <c r="N364" i="13" s="1"/>
  <c r="M352" i="13"/>
  <c r="L352" i="13"/>
  <c r="K352" i="13"/>
  <c r="N352" i="13" s="1"/>
  <c r="M340" i="13"/>
  <c r="L340" i="13"/>
  <c r="K340" i="13"/>
  <c r="N340" i="13" s="1"/>
  <c r="M328" i="13"/>
  <c r="L328" i="13"/>
  <c r="K328" i="13"/>
  <c r="N328" i="13" s="1"/>
  <c r="M316" i="13"/>
  <c r="L316" i="13"/>
  <c r="K316" i="13"/>
  <c r="N316" i="13" s="1"/>
  <c r="M304" i="13"/>
  <c r="L304" i="13"/>
  <c r="K304" i="13"/>
  <c r="N304" i="13" s="1"/>
  <c r="M292" i="13"/>
  <c r="L292" i="13"/>
  <c r="K292" i="13"/>
  <c r="N292" i="13" s="1"/>
  <c r="M280" i="13"/>
  <c r="L280" i="13"/>
  <c r="K280" i="13"/>
  <c r="N280" i="13" s="1"/>
  <c r="M268" i="13"/>
  <c r="L268" i="13"/>
  <c r="K268" i="13"/>
  <c r="N268" i="13" s="1"/>
  <c r="M256" i="13"/>
  <c r="L256" i="13"/>
  <c r="K256" i="13"/>
  <c r="N256" i="13" s="1"/>
  <c r="M244" i="13"/>
  <c r="L244" i="13"/>
  <c r="K244" i="13"/>
  <c r="N244" i="13" s="1"/>
  <c r="M232" i="13"/>
  <c r="L232" i="13"/>
  <c r="K232" i="13"/>
  <c r="N232" i="13" s="1"/>
  <c r="M220" i="13"/>
  <c r="L220" i="13"/>
  <c r="K220" i="13"/>
  <c r="N220" i="13" s="1"/>
  <c r="M208" i="13"/>
  <c r="L208" i="13"/>
  <c r="K208" i="13"/>
  <c r="N208" i="13" s="1"/>
  <c r="M196" i="13"/>
  <c r="L196" i="13"/>
  <c r="K196" i="13"/>
  <c r="N196" i="13" s="1"/>
  <c r="M184" i="13"/>
  <c r="L184" i="13"/>
  <c r="K184" i="13"/>
  <c r="N184" i="13" s="1"/>
  <c r="M172" i="13"/>
  <c r="L172" i="13"/>
  <c r="K172" i="13"/>
  <c r="N172" i="13" s="1"/>
  <c r="M160" i="13"/>
  <c r="L160" i="13"/>
  <c r="K160" i="13"/>
  <c r="N160" i="13" s="1"/>
  <c r="M148" i="13"/>
  <c r="L148" i="13"/>
  <c r="K148" i="13"/>
  <c r="N148" i="13" s="1"/>
  <c r="M136" i="13"/>
  <c r="L136" i="13"/>
  <c r="K136" i="13"/>
  <c r="N136" i="13" s="1"/>
  <c r="M124" i="13"/>
  <c r="L124" i="13"/>
  <c r="K124" i="13"/>
  <c r="N124" i="13" s="1"/>
  <c r="M112" i="13"/>
  <c r="L112" i="13"/>
  <c r="K112" i="13"/>
  <c r="N112" i="13" s="1"/>
  <c r="M100" i="13"/>
  <c r="L100" i="13"/>
  <c r="K100" i="13"/>
  <c r="N100" i="13" s="1"/>
  <c r="M88" i="13"/>
  <c r="L88" i="13"/>
  <c r="K88" i="13"/>
  <c r="N88" i="13" s="1"/>
  <c r="M76" i="13"/>
  <c r="L76" i="13"/>
  <c r="K76" i="13"/>
  <c r="N76" i="13" s="1"/>
  <c r="M64" i="13"/>
  <c r="L64" i="13"/>
  <c r="K64" i="13"/>
  <c r="N64" i="13" s="1"/>
  <c r="M52" i="13"/>
  <c r="L52" i="13"/>
  <c r="K52" i="13"/>
  <c r="N52" i="13" s="1"/>
  <c r="M40" i="13"/>
  <c r="L40" i="13"/>
  <c r="K40" i="13"/>
  <c r="N40" i="13" s="1"/>
  <c r="M28" i="13"/>
  <c r="L28" i="13"/>
  <c r="K28" i="13"/>
  <c r="N28" i="13" s="1"/>
  <c r="M16" i="13"/>
  <c r="L16" i="13"/>
  <c r="K16" i="13"/>
  <c r="N16" i="13" s="1"/>
  <c r="M4" i="13"/>
  <c r="L4" i="13"/>
  <c r="K4" i="13"/>
  <c r="N4" i="13" s="1"/>
  <c r="K3968" i="13"/>
  <c r="N3968" i="13" s="1"/>
  <c r="K3824" i="13"/>
  <c r="K3680" i="13"/>
  <c r="N3680" i="13" s="1"/>
  <c r="M794" i="13"/>
  <c r="L794" i="13"/>
  <c r="K794" i="13"/>
  <c r="N794" i="13" s="1"/>
  <c r="M650" i="13"/>
  <c r="L650" i="13"/>
  <c r="K650" i="13"/>
  <c r="N650" i="13" s="1"/>
  <c r="M530" i="13"/>
  <c r="L530" i="13"/>
  <c r="K530" i="13"/>
  <c r="N530" i="13" s="1"/>
  <c r="M410" i="13"/>
  <c r="L410" i="13"/>
  <c r="K410" i="13"/>
  <c r="N410" i="13" s="1"/>
  <c r="M326" i="13"/>
  <c r="L326" i="13"/>
  <c r="K326" i="13"/>
  <c r="N326" i="13" s="1"/>
  <c r="M194" i="13"/>
  <c r="L194" i="13"/>
  <c r="K194" i="13"/>
  <c r="N194" i="13" s="1"/>
  <c r="M98" i="13"/>
  <c r="L98" i="13"/>
  <c r="K98" i="13"/>
  <c r="N98" i="13" s="1"/>
  <c r="M26" i="13"/>
  <c r="L26" i="13"/>
  <c r="K26" i="13"/>
  <c r="N26" i="13" s="1"/>
  <c r="M3993" i="13"/>
  <c r="K3993" i="13"/>
  <c r="L3993" i="13"/>
  <c r="M3885" i="13"/>
  <c r="L3885" i="13"/>
  <c r="K3885" i="13"/>
  <c r="N3885" i="13" s="1"/>
  <c r="M3813" i="13"/>
  <c r="L3813" i="13"/>
  <c r="K3813" i="13"/>
  <c r="N3813" i="13" s="1"/>
  <c r="M3741" i="13"/>
  <c r="L3741" i="13"/>
  <c r="K3741" i="13"/>
  <c r="N3741" i="13" s="1"/>
  <c r="M3669" i="13"/>
  <c r="L3669" i="13"/>
  <c r="K3669" i="13"/>
  <c r="N3669" i="13" s="1"/>
  <c r="M3597" i="13"/>
  <c r="L3597" i="13"/>
  <c r="K3597" i="13"/>
  <c r="N3597" i="13" s="1"/>
  <c r="M3513" i="13"/>
  <c r="L3513" i="13"/>
  <c r="K3513" i="13"/>
  <c r="N3513" i="13" s="1"/>
  <c r="M3429" i="13"/>
  <c r="L3429" i="13"/>
  <c r="K3429" i="13"/>
  <c r="N3429" i="13" s="1"/>
  <c r="M3345" i="13"/>
  <c r="L3345" i="13"/>
  <c r="M3237" i="13"/>
  <c r="L3237" i="13"/>
  <c r="K3237" i="13"/>
  <c r="M3201" i="13"/>
  <c r="L3201" i="13"/>
  <c r="M3117" i="13"/>
  <c r="L3117" i="13"/>
  <c r="K3117" i="13"/>
  <c r="M3057" i="13"/>
  <c r="L3057" i="13"/>
  <c r="K3057" i="13"/>
  <c r="M2985" i="13"/>
  <c r="L2985" i="13"/>
  <c r="K2985" i="13"/>
  <c r="M2901" i="13"/>
  <c r="L2901" i="13"/>
  <c r="K2901" i="13"/>
  <c r="M2817" i="13"/>
  <c r="L2817" i="13"/>
  <c r="K2817" i="13"/>
  <c r="M2757" i="13"/>
  <c r="L2757" i="13"/>
  <c r="K2757" i="13"/>
  <c r="M2673" i="13"/>
  <c r="L2673" i="13"/>
  <c r="K2673" i="13"/>
  <c r="M2589" i="13"/>
  <c r="L2589" i="13"/>
  <c r="K2589" i="13"/>
  <c r="M2517" i="13"/>
  <c r="L2517" i="13"/>
  <c r="K2517" i="13"/>
  <c r="M2433" i="13"/>
  <c r="L2433" i="13"/>
  <c r="K2433" i="13"/>
  <c r="M2337" i="13"/>
  <c r="L2337" i="13"/>
  <c r="K2337" i="13"/>
  <c r="M2265" i="13"/>
  <c r="L2265" i="13"/>
  <c r="K2265" i="13"/>
  <c r="M2181" i="13"/>
  <c r="L2181" i="13"/>
  <c r="K2181" i="13"/>
  <c r="M2121" i="13"/>
  <c r="L2121" i="13"/>
  <c r="K2121" i="13"/>
  <c r="M2037" i="13"/>
  <c r="L2037" i="13"/>
  <c r="K2037" i="13"/>
  <c r="M1965" i="13"/>
  <c r="L1965" i="13"/>
  <c r="K1965" i="13"/>
  <c r="M1905" i="13"/>
  <c r="L1905" i="13"/>
  <c r="K1905" i="13"/>
  <c r="M1845" i="13"/>
  <c r="L1845" i="13"/>
  <c r="K1845" i="13"/>
  <c r="M1773" i="13"/>
  <c r="L1773" i="13"/>
  <c r="K1773" i="13"/>
  <c r="M1689" i="13"/>
  <c r="L1689" i="13"/>
  <c r="K1689" i="13"/>
  <c r="M1617" i="13"/>
  <c r="L1617" i="13"/>
  <c r="K1617" i="13"/>
  <c r="M1545" i="13"/>
  <c r="L1545" i="13"/>
  <c r="K1545" i="13"/>
  <c r="M1473" i="13"/>
  <c r="L1473" i="13"/>
  <c r="K1473" i="13"/>
  <c r="M1401" i="13"/>
  <c r="L1401" i="13"/>
  <c r="K1401" i="13"/>
  <c r="M1317" i="13"/>
  <c r="L1317" i="13"/>
  <c r="K1317" i="13"/>
  <c r="M1257" i="13"/>
  <c r="L1257" i="13"/>
  <c r="K1257" i="13"/>
  <c r="M1173" i="13"/>
  <c r="L1173" i="13"/>
  <c r="K1173" i="13"/>
  <c r="M1089" i="13"/>
  <c r="L1089" i="13"/>
  <c r="K1089" i="13"/>
  <c r="M1005" i="13"/>
  <c r="L1005" i="13"/>
  <c r="K1005" i="13"/>
  <c r="M921" i="13"/>
  <c r="L921" i="13"/>
  <c r="K921" i="13"/>
  <c r="M849" i="13"/>
  <c r="L849" i="13"/>
  <c r="K849" i="13"/>
  <c r="M765" i="13"/>
  <c r="L765" i="13"/>
  <c r="K765" i="13"/>
  <c r="M681" i="13"/>
  <c r="L681" i="13"/>
  <c r="K681" i="13"/>
  <c r="M609" i="13"/>
  <c r="L609" i="13"/>
  <c r="K609" i="13"/>
  <c r="M537" i="13"/>
  <c r="L537" i="13"/>
  <c r="K537" i="13"/>
  <c r="M441" i="13"/>
  <c r="L441" i="13"/>
  <c r="K441" i="13"/>
  <c r="M369" i="13"/>
  <c r="L369" i="13"/>
  <c r="K369" i="13"/>
  <c r="M321" i="13"/>
  <c r="L321" i="13"/>
  <c r="K321" i="13"/>
  <c r="M237" i="13"/>
  <c r="L237" i="13"/>
  <c r="K237" i="13"/>
  <c r="M165" i="13"/>
  <c r="L165" i="13"/>
  <c r="K165" i="13"/>
  <c r="M117" i="13"/>
  <c r="L117" i="13"/>
  <c r="K117" i="13"/>
  <c r="M45" i="13"/>
  <c r="L45" i="13"/>
  <c r="K45" i="13"/>
  <c r="M3944" i="13"/>
  <c r="L3944" i="13"/>
  <c r="M3884" i="13"/>
  <c r="L3884" i="13"/>
  <c r="N3884" i="13" s="1"/>
  <c r="M3848" i="13"/>
  <c r="L3848" i="13"/>
  <c r="M3788" i="13"/>
  <c r="L3788" i="13"/>
  <c r="M3740" i="13"/>
  <c r="L3740" i="13"/>
  <c r="N3740" i="13" s="1"/>
  <c r="M3692" i="13"/>
  <c r="L3692" i="13"/>
  <c r="N3692" i="13" s="1"/>
  <c r="M3644" i="13"/>
  <c r="L3644" i="13"/>
  <c r="M3596" i="13"/>
  <c r="L3596" i="13"/>
  <c r="N3596" i="13" s="1"/>
  <c r="M3536" i="13"/>
  <c r="L3536" i="13"/>
  <c r="M3464" i="13"/>
  <c r="L3464" i="13"/>
  <c r="N3464" i="13" s="1"/>
  <c r="M3416" i="13"/>
  <c r="L3416" i="13"/>
  <c r="N3416" i="13" s="1"/>
  <c r="M3332" i="13"/>
  <c r="L3332" i="13"/>
  <c r="K3332" i="13"/>
  <c r="M3284" i="13"/>
  <c r="L3284" i="13"/>
  <c r="K3284" i="13"/>
  <c r="M3212" i="13"/>
  <c r="L3212" i="13"/>
  <c r="K3212" i="13"/>
  <c r="M3152" i="13"/>
  <c r="L3152" i="13"/>
  <c r="K3152" i="13"/>
  <c r="M3092" i="13"/>
  <c r="L3092" i="13"/>
  <c r="K3092" i="13"/>
  <c r="N3092" i="13" s="1"/>
  <c r="M3032" i="13"/>
  <c r="L3032" i="13"/>
  <c r="K3032" i="13"/>
  <c r="M2972" i="13"/>
  <c r="L2972" i="13"/>
  <c r="K2972" i="13"/>
  <c r="M2900" i="13"/>
  <c r="L2900" i="13"/>
  <c r="K2900" i="13"/>
  <c r="M2840" i="13"/>
  <c r="L2840" i="13"/>
  <c r="K2840" i="13"/>
  <c r="N2840" i="13" s="1"/>
  <c r="M2792" i="13"/>
  <c r="L2792" i="13"/>
  <c r="K2792" i="13"/>
  <c r="M2744" i="13"/>
  <c r="L2744" i="13"/>
  <c r="K2744" i="13"/>
  <c r="M2684" i="13"/>
  <c r="L2684" i="13"/>
  <c r="K2684" i="13"/>
  <c r="M2624" i="13"/>
  <c r="L2624" i="13"/>
  <c r="K2624" i="13"/>
  <c r="N2624" i="13" s="1"/>
  <c r="M2564" i="13"/>
  <c r="L2564" i="13"/>
  <c r="K2564" i="13"/>
  <c r="M2504" i="13"/>
  <c r="L2504" i="13"/>
  <c r="K2504" i="13"/>
  <c r="M2420" i="13"/>
  <c r="L2420" i="13"/>
  <c r="K2420" i="13"/>
  <c r="M2348" i="13"/>
  <c r="L2348" i="13"/>
  <c r="K2348" i="13"/>
  <c r="N2348" i="13" s="1"/>
  <c r="M2300" i="13"/>
  <c r="L2300" i="13"/>
  <c r="K2300" i="13"/>
  <c r="M2240" i="13"/>
  <c r="L2240" i="13"/>
  <c r="K2240" i="13"/>
  <c r="M2180" i="13"/>
  <c r="L2180" i="13"/>
  <c r="K2180" i="13"/>
  <c r="M2096" i="13"/>
  <c r="L2096" i="13"/>
  <c r="K2096" i="13"/>
  <c r="N2096" i="13" s="1"/>
  <c r="M2036" i="13"/>
  <c r="L2036" i="13"/>
  <c r="K2036" i="13"/>
  <c r="M1964" i="13"/>
  <c r="L1964" i="13"/>
  <c r="K1964" i="13"/>
  <c r="M1892" i="13"/>
  <c r="K1892" i="13"/>
  <c r="L1892" i="13"/>
  <c r="M1808" i="13"/>
  <c r="L1808" i="13"/>
  <c r="K1808" i="13"/>
  <c r="N1808" i="13" s="1"/>
  <c r="M1748" i="13"/>
  <c r="K1748" i="13"/>
  <c r="L1748" i="13"/>
  <c r="M1676" i="13"/>
  <c r="L1676" i="13"/>
  <c r="K1676" i="13"/>
  <c r="M1604" i="13"/>
  <c r="K1604" i="13"/>
  <c r="L1604" i="13"/>
  <c r="M1556" i="13"/>
  <c r="K1556" i="13"/>
  <c r="L1556" i="13"/>
  <c r="M1496" i="13"/>
  <c r="L1496" i="13"/>
  <c r="K1496" i="13"/>
  <c r="M1436" i="13"/>
  <c r="K1436" i="13"/>
  <c r="L1436" i="13"/>
  <c r="M1364" i="13"/>
  <c r="K1364" i="13"/>
  <c r="L1364" i="13"/>
  <c r="M1316" i="13"/>
  <c r="K1316" i="13"/>
  <c r="L1316" i="13"/>
  <c r="M1256" i="13"/>
  <c r="L1256" i="13"/>
  <c r="K1256" i="13"/>
  <c r="M1208" i="13"/>
  <c r="L1208" i="13"/>
  <c r="K1208" i="13"/>
  <c r="M1136" i="13"/>
  <c r="L1136" i="13"/>
  <c r="K1136" i="13"/>
  <c r="M1064" i="13"/>
  <c r="L1064" i="13"/>
  <c r="K1064" i="13"/>
  <c r="N1064" i="13" s="1"/>
  <c r="M992" i="13"/>
  <c r="L992" i="13"/>
  <c r="K992" i="13"/>
  <c r="M968" i="13"/>
  <c r="L968" i="13"/>
  <c r="K968" i="13"/>
  <c r="M896" i="13"/>
  <c r="L896" i="13"/>
  <c r="K896" i="13"/>
  <c r="M824" i="13"/>
  <c r="L824" i="13"/>
  <c r="K824" i="13"/>
  <c r="N824" i="13" s="1"/>
  <c r="M752" i="13"/>
  <c r="L752" i="13"/>
  <c r="K752" i="13"/>
  <c r="M692" i="13"/>
  <c r="L692" i="13"/>
  <c r="K692" i="13"/>
  <c r="M620" i="13"/>
  <c r="L620" i="13"/>
  <c r="K620" i="13"/>
  <c r="M548" i="13"/>
  <c r="L548" i="13"/>
  <c r="K548" i="13"/>
  <c r="N548" i="13" s="1"/>
  <c r="M488" i="13"/>
  <c r="L488" i="13"/>
  <c r="K488" i="13"/>
  <c r="M416" i="13"/>
  <c r="L416" i="13"/>
  <c r="K416" i="13"/>
  <c r="M320" i="13"/>
  <c r="L320" i="13"/>
  <c r="K320" i="13"/>
  <c r="M236" i="13"/>
  <c r="L236" i="13"/>
  <c r="K236" i="13"/>
  <c r="N236" i="13" s="1"/>
  <c r="M3979" i="13"/>
  <c r="L3979" i="13"/>
  <c r="K3979" i="13"/>
  <c r="M3919" i="13"/>
  <c r="L3919" i="13"/>
  <c r="K3919" i="13"/>
  <c r="M3883" i="13"/>
  <c r="L3883" i="13"/>
  <c r="K3883" i="13"/>
  <c r="M3835" i="13"/>
  <c r="L3835" i="13"/>
  <c r="K3835" i="13"/>
  <c r="N3835" i="13" s="1"/>
  <c r="M3787" i="13"/>
  <c r="L3787" i="13"/>
  <c r="K3787" i="13"/>
  <c r="M3751" i="13"/>
  <c r="L3751" i="13"/>
  <c r="K3751" i="13"/>
  <c r="M3679" i="13"/>
  <c r="L3679" i="13"/>
  <c r="K3679" i="13"/>
  <c r="M3619" i="13"/>
  <c r="L3619" i="13"/>
  <c r="K3619" i="13"/>
  <c r="N3619" i="13" s="1"/>
  <c r="M3583" i="13"/>
  <c r="L3583" i="13"/>
  <c r="K3583" i="13"/>
  <c r="M3523" i="13"/>
  <c r="L3523" i="13"/>
  <c r="K3523" i="13"/>
  <c r="M3463" i="13"/>
  <c r="L3463" i="13"/>
  <c r="K3463" i="13"/>
  <c r="M3427" i="13"/>
  <c r="L3427" i="13"/>
  <c r="K3427" i="13"/>
  <c r="N3427" i="13" s="1"/>
  <c r="M3379" i="13"/>
  <c r="L3379" i="13"/>
  <c r="K3379" i="13"/>
  <c r="L3319" i="13"/>
  <c r="M3319" i="13"/>
  <c r="K3319" i="13"/>
  <c r="M3259" i="13"/>
  <c r="L3259" i="13"/>
  <c r="M3199" i="13"/>
  <c r="L3199" i="13"/>
  <c r="K3199" i="13"/>
  <c r="M3139" i="13"/>
  <c r="L3139" i="13"/>
  <c r="K3139" i="13"/>
  <c r="M3103" i="13"/>
  <c r="L3103" i="13"/>
  <c r="K3103" i="13"/>
  <c r="L3055" i="13"/>
  <c r="M3055" i="13"/>
  <c r="K3055" i="13"/>
  <c r="M3007" i="13"/>
  <c r="L3007" i="13"/>
  <c r="K3007" i="13"/>
  <c r="M2947" i="13"/>
  <c r="L2947" i="13"/>
  <c r="K2947" i="13"/>
  <c r="M2923" i="13"/>
  <c r="L2923" i="13"/>
  <c r="K2923" i="13"/>
  <c r="M2851" i="13"/>
  <c r="L2851" i="13"/>
  <c r="K2851" i="13"/>
  <c r="M2815" i="13"/>
  <c r="L2815" i="13"/>
  <c r="K2815" i="13"/>
  <c r="M2767" i="13"/>
  <c r="L2767" i="13"/>
  <c r="K2767" i="13"/>
  <c r="M2731" i="13"/>
  <c r="L2731" i="13"/>
  <c r="K2731" i="13"/>
  <c r="M2671" i="13"/>
  <c r="L2671" i="13"/>
  <c r="K2671" i="13"/>
  <c r="L2599" i="13"/>
  <c r="K2599" i="13"/>
  <c r="N2599" i="13" s="1"/>
  <c r="M2599" i="13"/>
  <c r="M2539" i="13"/>
  <c r="L2539" i="13"/>
  <c r="K2539" i="13"/>
  <c r="M2479" i="13"/>
  <c r="L2479" i="13"/>
  <c r="K2479" i="13"/>
  <c r="M2431" i="13"/>
  <c r="L2431" i="13"/>
  <c r="K2431" i="13"/>
  <c r="M2395" i="13"/>
  <c r="L2395" i="13"/>
  <c r="K2395" i="13"/>
  <c r="M2335" i="13"/>
  <c r="L2335" i="13"/>
  <c r="K2335" i="13"/>
  <c r="M2287" i="13"/>
  <c r="L2287" i="13"/>
  <c r="K2287" i="13"/>
  <c r="M2239" i="13"/>
  <c r="L2239" i="13"/>
  <c r="K2239" i="13"/>
  <c r="M2179" i="13"/>
  <c r="L2179" i="13"/>
  <c r="K2179" i="13"/>
  <c r="M2119" i="13"/>
  <c r="L2119" i="13"/>
  <c r="K2119" i="13"/>
  <c r="M2071" i="13"/>
  <c r="L2071" i="13"/>
  <c r="K2071" i="13"/>
  <c r="M2011" i="13"/>
  <c r="L2011" i="13"/>
  <c r="K2011" i="13"/>
  <c r="M1963" i="13"/>
  <c r="L1963" i="13"/>
  <c r="K1963" i="13"/>
  <c r="M1903" i="13"/>
  <c r="L1903" i="13"/>
  <c r="K1903" i="13"/>
  <c r="M1843" i="13"/>
  <c r="L1843" i="13"/>
  <c r="K1843" i="13"/>
  <c r="M1783" i="13"/>
  <c r="L1783" i="13"/>
  <c r="K1783" i="13"/>
  <c r="M1723" i="13"/>
  <c r="L1723" i="13"/>
  <c r="K1723" i="13"/>
  <c r="M1663" i="13"/>
  <c r="L1663" i="13"/>
  <c r="K1663" i="13"/>
  <c r="M1615" i="13"/>
  <c r="L1615" i="13"/>
  <c r="K1615" i="13"/>
  <c r="M1555" i="13"/>
  <c r="L1555" i="13"/>
  <c r="K1555" i="13"/>
  <c r="M1495" i="13"/>
  <c r="L1495" i="13"/>
  <c r="K1495" i="13"/>
  <c r="M1471" i="13"/>
  <c r="L1471" i="13"/>
  <c r="K1471" i="13"/>
  <c r="M1411" i="13"/>
  <c r="L1411" i="13"/>
  <c r="K1411" i="13"/>
  <c r="M1351" i="13"/>
  <c r="L1351" i="13"/>
  <c r="K1351" i="13"/>
  <c r="M1291" i="13"/>
  <c r="L1291" i="13"/>
  <c r="K1291" i="13"/>
  <c r="M1243" i="13"/>
  <c r="L1243" i="13"/>
  <c r="K1243" i="13"/>
  <c r="M1183" i="13"/>
  <c r="L1183" i="13"/>
  <c r="K1183" i="13"/>
  <c r="M1123" i="13"/>
  <c r="L1123" i="13"/>
  <c r="K1123" i="13"/>
  <c r="M1063" i="13"/>
  <c r="K1063" i="13"/>
  <c r="N1063" i="13" s="1"/>
  <c r="L1063" i="13"/>
  <c r="M1003" i="13"/>
  <c r="L1003" i="13"/>
  <c r="K1003" i="13"/>
  <c r="M931" i="13"/>
  <c r="L931" i="13"/>
  <c r="K931" i="13"/>
  <c r="M883" i="13"/>
  <c r="L883" i="13"/>
  <c r="K883" i="13"/>
  <c r="M823" i="13"/>
  <c r="L823" i="13"/>
  <c r="K823" i="13"/>
  <c r="M763" i="13"/>
  <c r="L763" i="13"/>
  <c r="K763" i="13"/>
  <c r="M703" i="13"/>
  <c r="L703" i="13"/>
  <c r="K703" i="13"/>
  <c r="M655" i="13"/>
  <c r="L655" i="13"/>
  <c r="K655" i="13"/>
  <c r="M595" i="13"/>
  <c r="L595" i="13"/>
  <c r="K595" i="13"/>
  <c r="M559" i="13"/>
  <c r="L559" i="13"/>
  <c r="K559" i="13"/>
  <c r="M511" i="13"/>
  <c r="L511" i="13"/>
  <c r="K511" i="13"/>
  <c r="M463" i="13"/>
  <c r="L463" i="13"/>
  <c r="K463" i="13"/>
  <c r="M415" i="13"/>
  <c r="L415" i="13"/>
  <c r="K415" i="13"/>
  <c r="M355" i="13"/>
  <c r="L355" i="13"/>
  <c r="K355" i="13"/>
  <c r="M295" i="13"/>
  <c r="L295" i="13"/>
  <c r="K295" i="13"/>
  <c r="M247" i="13"/>
  <c r="L247" i="13"/>
  <c r="K247" i="13"/>
  <c r="M187" i="13"/>
  <c r="L187" i="13"/>
  <c r="K187" i="13"/>
  <c r="M139" i="13"/>
  <c r="L139" i="13"/>
  <c r="K139" i="13"/>
  <c r="M67" i="13"/>
  <c r="L67" i="13"/>
  <c r="K67" i="13"/>
  <c r="M19" i="13"/>
  <c r="L19" i="13"/>
  <c r="K19" i="13"/>
  <c r="M3989" i="13"/>
  <c r="L3989" i="13"/>
  <c r="K3989" i="13"/>
  <c r="M3953" i="13"/>
  <c r="L3953" i="13"/>
  <c r="K3953" i="13"/>
  <c r="M3905" i="13"/>
  <c r="L3905" i="13"/>
  <c r="K3905" i="13"/>
  <c r="M3869" i="13"/>
  <c r="L3869" i="13"/>
  <c r="K3869" i="13"/>
  <c r="M3833" i="13"/>
  <c r="L3833" i="13"/>
  <c r="K3833" i="13"/>
  <c r="M3797" i="13"/>
  <c r="L3797" i="13"/>
  <c r="K3797" i="13"/>
  <c r="M3773" i="13"/>
  <c r="L3773" i="13"/>
  <c r="K3773" i="13"/>
  <c r="M3737" i="13"/>
  <c r="L3737" i="13"/>
  <c r="K3737" i="13"/>
  <c r="M3713" i="13"/>
  <c r="L3713" i="13"/>
  <c r="K3713" i="13"/>
  <c r="M3689" i="13"/>
  <c r="L3689" i="13"/>
  <c r="K3689" i="13"/>
  <c r="M3653" i="13"/>
  <c r="L3653" i="13"/>
  <c r="K3653" i="13"/>
  <c r="M3617" i="13"/>
  <c r="L3617" i="13"/>
  <c r="K3617" i="13"/>
  <c r="M3581" i="13"/>
  <c r="L3581" i="13"/>
  <c r="K3581" i="13"/>
  <c r="M3545" i="13"/>
  <c r="L3545" i="13"/>
  <c r="K3545" i="13"/>
  <c r="M3509" i="13"/>
  <c r="L3509" i="13"/>
  <c r="K3509" i="13"/>
  <c r="M3473" i="13"/>
  <c r="L3473" i="13"/>
  <c r="K3473" i="13"/>
  <c r="M3437" i="13"/>
  <c r="L3437" i="13"/>
  <c r="K3437" i="13"/>
  <c r="M3413" i="13"/>
  <c r="L3413" i="13"/>
  <c r="K3413" i="13"/>
  <c r="M3389" i="13"/>
  <c r="L3389" i="13"/>
  <c r="N3389" i="13" s="1"/>
  <c r="M3353" i="13"/>
  <c r="L3353" i="13"/>
  <c r="K3353" i="13"/>
  <c r="N3353" i="13" s="1"/>
  <c r="M3317" i="13"/>
  <c r="L3317" i="13"/>
  <c r="N3317" i="13" s="1"/>
  <c r="M3305" i="13"/>
  <c r="L3305" i="13"/>
  <c r="K3305" i="13"/>
  <c r="N3305" i="13" s="1"/>
  <c r="M3269" i="13"/>
  <c r="L3269" i="13"/>
  <c r="K3269" i="13"/>
  <c r="M3233" i="13"/>
  <c r="L3233" i="13"/>
  <c r="K3233" i="13"/>
  <c r="M3209" i="13"/>
  <c r="L3209" i="13"/>
  <c r="K3209" i="13"/>
  <c r="M3185" i="13"/>
  <c r="L3185" i="13"/>
  <c r="K3185" i="13"/>
  <c r="N3185" i="13" s="1"/>
  <c r="M3161" i="13"/>
  <c r="L3161" i="13"/>
  <c r="K3161" i="13"/>
  <c r="M3137" i="13"/>
  <c r="K3137" i="13"/>
  <c r="L3137" i="13"/>
  <c r="M3125" i="13"/>
  <c r="L3125" i="13"/>
  <c r="K3125" i="13"/>
  <c r="M3089" i="13"/>
  <c r="L3089" i="13"/>
  <c r="K3089" i="13"/>
  <c r="N3089" i="13" s="1"/>
  <c r="M3053" i="13"/>
  <c r="L3053" i="13"/>
  <c r="K3053" i="13"/>
  <c r="M3017" i="13"/>
  <c r="L3017" i="13"/>
  <c r="K3017" i="13"/>
  <c r="M2981" i="13"/>
  <c r="L2981" i="13"/>
  <c r="K2981" i="13"/>
  <c r="M2945" i="13"/>
  <c r="L2945" i="13"/>
  <c r="K2945" i="13"/>
  <c r="N2945" i="13" s="1"/>
  <c r="M2909" i="13"/>
  <c r="L2909" i="13"/>
  <c r="K2909" i="13"/>
  <c r="M2873" i="13"/>
  <c r="L2873" i="13"/>
  <c r="K2873" i="13"/>
  <c r="M2837" i="13"/>
  <c r="L2837" i="13"/>
  <c r="K2837" i="13"/>
  <c r="M2813" i="13"/>
  <c r="L2813" i="13"/>
  <c r="K2813" i="13"/>
  <c r="N2813" i="13" s="1"/>
  <c r="M2777" i="13"/>
  <c r="K2777" i="13"/>
  <c r="L2777" i="13"/>
  <c r="M2753" i="13"/>
  <c r="L2753" i="13"/>
  <c r="K2753" i="13"/>
  <c r="M2717" i="13"/>
  <c r="L2717" i="13"/>
  <c r="K2717" i="13"/>
  <c r="M2693" i="13"/>
  <c r="L2693" i="13"/>
  <c r="K2693" i="13"/>
  <c r="N2693" i="13" s="1"/>
  <c r="M2657" i="13"/>
  <c r="L2657" i="13"/>
  <c r="K2657" i="13"/>
  <c r="M2621" i="13"/>
  <c r="L2621" i="13"/>
  <c r="K2621" i="13"/>
  <c r="M2585" i="13"/>
  <c r="L2585" i="13"/>
  <c r="K2585" i="13"/>
  <c r="M2549" i="13"/>
  <c r="L2549" i="13"/>
  <c r="K2549" i="13"/>
  <c r="N2549" i="13" s="1"/>
  <c r="M2513" i="13"/>
  <c r="L2513" i="13"/>
  <c r="K2513" i="13"/>
  <c r="M2477" i="13"/>
  <c r="L2477" i="13"/>
  <c r="K2477" i="13"/>
  <c r="M2441" i="13"/>
  <c r="L2441" i="13"/>
  <c r="K2441" i="13"/>
  <c r="M2405" i="13"/>
  <c r="L2405" i="13"/>
  <c r="K2405" i="13"/>
  <c r="N2405" i="13" s="1"/>
  <c r="M2357" i="13"/>
  <c r="L2357" i="13"/>
  <c r="K2357" i="13"/>
  <c r="M2321" i="13"/>
  <c r="L2321" i="13"/>
  <c r="K2321" i="13"/>
  <c r="M2285" i="13"/>
  <c r="L2285" i="13"/>
  <c r="K2285" i="13"/>
  <c r="M2249" i="13"/>
  <c r="L2249" i="13"/>
  <c r="K2249" i="13"/>
  <c r="N2249" i="13" s="1"/>
  <c r="M2213" i="13"/>
  <c r="L2213" i="13"/>
  <c r="K2213" i="13"/>
  <c r="M2177" i="13"/>
  <c r="L2177" i="13"/>
  <c r="K2177" i="13"/>
  <c r="M2141" i="13"/>
  <c r="L2141" i="13"/>
  <c r="K2141" i="13"/>
  <c r="M2117" i="13"/>
  <c r="L2117" i="13"/>
  <c r="K2117" i="13"/>
  <c r="N2117" i="13" s="1"/>
  <c r="M2081" i="13"/>
  <c r="L2081" i="13"/>
  <c r="K2081" i="13"/>
  <c r="M2045" i="13"/>
  <c r="L2045" i="13"/>
  <c r="K2045" i="13"/>
  <c r="M2009" i="13"/>
  <c r="L2009" i="13"/>
  <c r="K2009" i="13"/>
  <c r="M1985" i="13"/>
  <c r="K1985" i="13"/>
  <c r="L1985" i="13"/>
  <c r="M1949" i="13"/>
  <c r="L1949" i="13"/>
  <c r="K1949" i="13"/>
  <c r="M1913" i="13"/>
  <c r="K1913" i="13"/>
  <c r="L1913" i="13"/>
  <c r="M1877" i="13"/>
  <c r="L1877" i="13"/>
  <c r="K1877" i="13"/>
  <c r="M1853" i="13"/>
  <c r="L1853" i="13"/>
  <c r="K1853" i="13"/>
  <c r="N1853" i="13" s="1"/>
  <c r="M1817" i="13"/>
  <c r="L1817" i="13"/>
  <c r="K1817" i="13"/>
  <c r="M1781" i="13"/>
  <c r="L1781" i="13"/>
  <c r="K1781" i="13"/>
  <c r="M1745" i="13"/>
  <c r="L1745" i="13"/>
  <c r="K1745" i="13"/>
  <c r="M1709" i="13"/>
  <c r="L1709" i="13"/>
  <c r="K1709" i="13"/>
  <c r="N1709" i="13" s="1"/>
  <c r="M1673" i="13"/>
  <c r="L1673" i="13"/>
  <c r="K1673" i="13"/>
  <c r="M1637" i="13"/>
  <c r="L1637" i="13"/>
  <c r="K1637" i="13"/>
  <c r="M1601" i="13"/>
  <c r="L1601" i="13"/>
  <c r="K1601" i="13"/>
  <c r="M1565" i="13"/>
  <c r="L1565" i="13"/>
  <c r="K1565" i="13"/>
  <c r="N1565" i="13" s="1"/>
  <c r="M1529" i="13"/>
  <c r="L1529" i="13"/>
  <c r="K1529" i="13"/>
  <c r="M1493" i="13"/>
  <c r="L1493" i="13"/>
  <c r="K1493" i="13"/>
  <c r="M1457" i="13"/>
  <c r="L1457" i="13"/>
  <c r="K1457" i="13"/>
  <c r="M1421" i="13"/>
  <c r="L1421" i="13"/>
  <c r="K1421" i="13"/>
  <c r="N1421" i="13" s="1"/>
  <c r="M1385" i="13"/>
  <c r="L1385" i="13"/>
  <c r="K1385" i="13"/>
  <c r="M1349" i="13"/>
  <c r="L1349" i="13"/>
  <c r="K1349" i="13"/>
  <c r="M1313" i="13"/>
  <c r="L1313" i="13"/>
  <c r="K1313" i="13"/>
  <c r="M1277" i="13"/>
  <c r="L1277" i="13"/>
  <c r="K1277" i="13"/>
  <c r="N1277" i="13" s="1"/>
  <c r="M1241" i="13"/>
  <c r="L1241" i="13"/>
  <c r="K1241" i="13"/>
  <c r="M1205" i="13"/>
  <c r="L1205" i="13"/>
  <c r="K1205" i="13"/>
  <c r="M1169" i="13"/>
  <c r="L1169" i="13"/>
  <c r="K1169" i="13"/>
  <c r="M1133" i="13"/>
  <c r="L1133" i="13"/>
  <c r="K1133" i="13"/>
  <c r="N1133" i="13" s="1"/>
  <c r="M1097" i="13"/>
  <c r="L1097" i="13"/>
  <c r="K1097" i="13"/>
  <c r="M1025" i="13"/>
  <c r="L1025" i="13"/>
  <c r="K1025" i="13"/>
  <c r="M989" i="13"/>
  <c r="L989" i="13"/>
  <c r="K989" i="13"/>
  <c r="M941" i="13"/>
  <c r="L941" i="13"/>
  <c r="K941" i="13"/>
  <c r="N941" i="13" s="1"/>
  <c r="M905" i="13"/>
  <c r="L905" i="13"/>
  <c r="K905" i="13"/>
  <c r="M881" i="13"/>
  <c r="L881" i="13"/>
  <c r="K881" i="13"/>
  <c r="M845" i="13"/>
  <c r="L845" i="13"/>
  <c r="K845" i="13"/>
  <c r="M809" i="13"/>
  <c r="L809" i="13"/>
  <c r="K809" i="13"/>
  <c r="N809" i="13" s="1"/>
  <c r="M773" i="13"/>
  <c r="L773" i="13"/>
  <c r="K773" i="13"/>
  <c r="M737" i="13"/>
  <c r="L737" i="13"/>
  <c r="K737" i="13"/>
  <c r="M701" i="13"/>
  <c r="L701" i="13"/>
  <c r="K701" i="13"/>
  <c r="M665" i="13"/>
  <c r="L665" i="13"/>
  <c r="K665" i="13"/>
  <c r="N665" i="13" s="1"/>
  <c r="M629" i="13"/>
  <c r="L629" i="13"/>
  <c r="K629" i="13"/>
  <c r="M581" i="13"/>
  <c r="L581" i="13"/>
  <c r="K581" i="13"/>
  <c r="M545" i="13"/>
  <c r="L545" i="13"/>
  <c r="K545" i="13"/>
  <c r="M509" i="13"/>
  <c r="L509" i="13"/>
  <c r="K509" i="13"/>
  <c r="N509" i="13" s="1"/>
  <c r="M473" i="13"/>
  <c r="L473" i="13"/>
  <c r="K473" i="13"/>
  <c r="M437" i="13"/>
  <c r="L437" i="13"/>
  <c r="K437" i="13"/>
  <c r="M401" i="13"/>
  <c r="L401" i="13"/>
  <c r="K401" i="13"/>
  <c r="M377" i="13"/>
  <c r="L377" i="13"/>
  <c r="K377" i="13"/>
  <c r="N377" i="13" s="1"/>
  <c r="M341" i="13"/>
  <c r="L341" i="13"/>
  <c r="K341" i="13"/>
  <c r="M305" i="13"/>
  <c r="L305" i="13"/>
  <c r="K305" i="13"/>
  <c r="M281" i="13"/>
  <c r="L281" i="13"/>
  <c r="K281" i="13"/>
  <c r="M245" i="13"/>
  <c r="L245" i="13"/>
  <c r="K245" i="13"/>
  <c r="N245" i="13" s="1"/>
  <c r="M197" i="13"/>
  <c r="L197" i="13"/>
  <c r="K197" i="13"/>
  <c r="M161" i="13"/>
  <c r="L161" i="13"/>
  <c r="K161" i="13"/>
  <c r="M125" i="13"/>
  <c r="L125" i="13"/>
  <c r="K125" i="13"/>
  <c r="M101" i="13"/>
  <c r="L101" i="13"/>
  <c r="K101" i="13"/>
  <c r="N101" i="13" s="1"/>
  <c r="M65" i="13"/>
  <c r="L65" i="13"/>
  <c r="K65" i="13"/>
  <c r="M29" i="13"/>
  <c r="L29" i="13"/>
  <c r="K29" i="13"/>
  <c r="M4000" i="13"/>
  <c r="L4000" i="13"/>
  <c r="K4000" i="13"/>
  <c r="M3976" i="13"/>
  <c r="L3976" i="13"/>
  <c r="K3976" i="13"/>
  <c r="N3976" i="13" s="1"/>
  <c r="L3952" i="13"/>
  <c r="M3952" i="13"/>
  <c r="K3952" i="13"/>
  <c r="M3928" i="13"/>
  <c r="L3928" i="13"/>
  <c r="K3928" i="13"/>
  <c r="M3904" i="13"/>
  <c r="L3904" i="13"/>
  <c r="K3904" i="13"/>
  <c r="M3880" i="13"/>
  <c r="L3880" i="13"/>
  <c r="K3880" i="13"/>
  <c r="N3880" i="13" s="1"/>
  <c r="M3844" i="13"/>
  <c r="L3844" i="13"/>
  <c r="K3844" i="13"/>
  <c r="M3820" i="13"/>
  <c r="L3820" i="13"/>
  <c r="K3820" i="13"/>
  <c r="M3808" i="13"/>
  <c r="L3808" i="13"/>
  <c r="K3808" i="13"/>
  <c r="M3784" i="13"/>
  <c r="L3784" i="13"/>
  <c r="K3784" i="13"/>
  <c r="N3784" i="13" s="1"/>
  <c r="M3760" i="13"/>
  <c r="L3760" i="13"/>
  <c r="K3760" i="13"/>
  <c r="M3736" i="13"/>
  <c r="L3736" i="13"/>
  <c r="K3736" i="13"/>
  <c r="M3712" i="13"/>
  <c r="L3712" i="13"/>
  <c r="K3712" i="13"/>
  <c r="M3688" i="13"/>
  <c r="L3688" i="13"/>
  <c r="K3688" i="13"/>
  <c r="N3688" i="13" s="1"/>
  <c r="M3664" i="13"/>
  <c r="L3664" i="13"/>
  <c r="K3664" i="13"/>
  <c r="M3640" i="13"/>
  <c r="L3640" i="13"/>
  <c r="K3640" i="13"/>
  <c r="M3616" i="13"/>
  <c r="L3616" i="13"/>
  <c r="K3616" i="13"/>
  <c r="M3592" i="13"/>
  <c r="L3592" i="13"/>
  <c r="K3592" i="13"/>
  <c r="N3592" i="13" s="1"/>
  <c r="M3568" i="13"/>
  <c r="L3568" i="13"/>
  <c r="K3568" i="13"/>
  <c r="M3544" i="13"/>
  <c r="L3544" i="13"/>
  <c r="K3544" i="13"/>
  <c r="M3520" i="13"/>
  <c r="L3520" i="13"/>
  <c r="K3520" i="13"/>
  <c r="M3496" i="13"/>
  <c r="L3496" i="13"/>
  <c r="K3496" i="13"/>
  <c r="N3496" i="13" s="1"/>
  <c r="M3472" i="13"/>
  <c r="L3472" i="13"/>
  <c r="K3472" i="13"/>
  <c r="M3448" i="13"/>
  <c r="L3448" i="13"/>
  <c r="K3448" i="13"/>
  <c r="M3424" i="13"/>
  <c r="L3424" i="13"/>
  <c r="K3424" i="13"/>
  <c r="M3400" i="13"/>
  <c r="L3400" i="13"/>
  <c r="K3400" i="13"/>
  <c r="N3400" i="13" s="1"/>
  <c r="M3376" i="13"/>
  <c r="L3376" i="13"/>
  <c r="K3376" i="13"/>
  <c r="M3340" i="13"/>
  <c r="L3340" i="13"/>
  <c r="K3340" i="13"/>
  <c r="M3316" i="13"/>
  <c r="L3316" i="13"/>
  <c r="K3316" i="13"/>
  <c r="M3292" i="13"/>
  <c r="L3292" i="13"/>
  <c r="K3292" i="13"/>
  <c r="N3292" i="13" s="1"/>
  <c r="M3268" i="13"/>
  <c r="L3268" i="13"/>
  <c r="K3268" i="13"/>
  <c r="M3244" i="13"/>
  <c r="L3244" i="13"/>
  <c r="K3244" i="13"/>
  <c r="M3220" i="13"/>
  <c r="L3220" i="13"/>
  <c r="K3220" i="13"/>
  <c r="M3208" i="13"/>
  <c r="L3208" i="13"/>
  <c r="K3208" i="13"/>
  <c r="N3208" i="13" s="1"/>
  <c r="M3184" i="13"/>
  <c r="L3184" i="13"/>
  <c r="K3184" i="13"/>
  <c r="M3160" i="13"/>
  <c r="L3160" i="13"/>
  <c r="K3160" i="13"/>
  <c r="M3136" i="13"/>
  <c r="L3136" i="13"/>
  <c r="K3136" i="13"/>
  <c r="M3124" i="13"/>
  <c r="L3124" i="13"/>
  <c r="K3124" i="13"/>
  <c r="N3124" i="13" s="1"/>
  <c r="M3100" i="13"/>
  <c r="L3100" i="13"/>
  <c r="K3100" i="13"/>
  <c r="M3076" i="13"/>
  <c r="L3076" i="13"/>
  <c r="K3076" i="13"/>
  <c r="M3052" i="13"/>
  <c r="L3052" i="13"/>
  <c r="K3052" i="13"/>
  <c r="M3028" i="13"/>
  <c r="L3028" i="13"/>
  <c r="K3028" i="13"/>
  <c r="N3028" i="13" s="1"/>
  <c r="M3016" i="13"/>
  <c r="L3016" i="13"/>
  <c r="K3016" i="13"/>
  <c r="M2992" i="13"/>
  <c r="L2992" i="13"/>
  <c r="K2992" i="13"/>
  <c r="M2968" i="13"/>
  <c r="L2968" i="13"/>
  <c r="K2968" i="13"/>
  <c r="M2944" i="13"/>
  <c r="L2944" i="13"/>
  <c r="K2944" i="13"/>
  <c r="N2944" i="13" s="1"/>
  <c r="M2920" i="13"/>
  <c r="L2920" i="13"/>
  <c r="K2920" i="13"/>
  <c r="M2896" i="13"/>
  <c r="L2896" i="13"/>
  <c r="K2896" i="13"/>
  <c r="M2872" i="13"/>
  <c r="L2872" i="13"/>
  <c r="K2872" i="13"/>
  <c r="M2848" i="13"/>
  <c r="L2848" i="13"/>
  <c r="K2848" i="13"/>
  <c r="N2848" i="13" s="1"/>
  <c r="M2824" i="13"/>
  <c r="L2824" i="13"/>
  <c r="K2824" i="13"/>
  <c r="M2800" i="13"/>
  <c r="L2800" i="13"/>
  <c r="K2800" i="13"/>
  <c r="M2776" i="13"/>
  <c r="L2776" i="13"/>
  <c r="K2776" i="13"/>
  <c r="M2764" i="13"/>
  <c r="L2764" i="13"/>
  <c r="K2764" i="13"/>
  <c r="N2764" i="13" s="1"/>
  <c r="M2740" i="13"/>
  <c r="L2740" i="13"/>
  <c r="K2740" i="13"/>
  <c r="M2716" i="13"/>
  <c r="L2716" i="13"/>
  <c r="K2716" i="13"/>
  <c r="M2704" i="13"/>
  <c r="L2704" i="13"/>
  <c r="K2704" i="13"/>
  <c r="L2692" i="13"/>
  <c r="M2692" i="13"/>
  <c r="K2692" i="13"/>
  <c r="N2692" i="13" s="1"/>
  <c r="M2668" i="13"/>
  <c r="L2668" i="13"/>
  <c r="K2668" i="13"/>
  <c r="M2644" i="13"/>
  <c r="L2644" i="13"/>
  <c r="K2644" i="13"/>
  <c r="M2620" i="13"/>
  <c r="L2620" i="13"/>
  <c r="K2620" i="13"/>
  <c r="M2596" i="13"/>
  <c r="L2596" i="13"/>
  <c r="K2596" i="13"/>
  <c r="N2596" i="13" s="1"/>
  <c r="M2572" i="13"/>
  <c r="L2572" i="13"/>
  <c r="K2572" i="13"/>
  <c r="M2548" i="13"/>
  <c r="L2548" i="13"/>
  <c r="K2548" i="13"/>
  <c r="M2524" i="13"/>
  <c r="L2524" i="13"/>
  <c r="K2524" i="13"/>
  <c r="M2500" i="13"/>
  <c r="L2500" i="13"/>
  <c r="K2500" i="13"/>
  <c r="N2500" i="13" s="1"/>
  <c r="M2488" i="13"/>
  <c r="L2488" i="13"/>
  <c r="K2488" i="13"/>
  <c r="M2464" i="13"/>
  <c r="L2464" i="13"/>
  <c r="K2464" i="13"/>
  <c r="M2440" i="13"/>
  <c r="L2440" i="13"/>
  <c r="K2440" i="13"/>
  <c r="M2404" i="13"/>
  <c r="L2404" i="13"/>
  <c r="K2404" i="13"/>
  <c r="N2404" i="13" s="1"/>
  <c r="M2380" i="13"/>
  <c r="L2380" i="13"/>
  <c r="K2380" i="13"/>
  <c r="M2368" i="13"/>
  <c r="L2368" i="13"/>
  <c r="K2368" i="13"/>
  <c r="M2344" i="13"/>
  <c r="L2344" i="13"/>
  <c r="K2344" i="13"/>
  <c r="M2320" i="13"/>
  <c r="L2320" i="13"/>
  <c r="K2320" i="13"/>
  <c r="N2320" i="13" s="1"/>
  <c r="M2296" i="13"/>
  <c r="L2296" i="13"/>
  <c r="K2296" i="13"/>
  <c r="M2272" i="13"/>
  <c r="L2272" i="13"/>
  <c r="K2272" i="13"/>
  <c r="M2248" i="13"/>
  <c r="L2248" i="13"/>
  <c r="K2248" i="13"/>
  <c r="M2224" i="13"/>
  <c r="L2224" i="13"/>
  <c r="K2224" i="13"/>
  <c r="N2224" i="13" s="1"/>
  <c r="M2200" i="13"/>
  <c r="L2200" i="13"/>
  <c r="K2200" i="13"/>
  <c r="M2176" i="13"/>
  <c r="L2176" i="13"/>
  <c r="K2176" i="13"/>
  <c r="M2152" i="13"/>
  <c r="L2152" i="13"/>
  <c r="K2152" i="13"/>
  <c r="M2128" i="13"/>
  <c r="L2128" i="13"/>
  <c r="K2128" i="13"/>
  <c r="N2128" i="13" s="1"/>
  <c r="M2116" i="13"/>
  <c r="L2116" i="13"/>
  <c r="K2116" i="13"/>
  <c r="L2092" i="13"/>
  <c r="M2092" i="13"/>
  <c r="K2092" i="13"/>
  <c r="M2068" i="13"/>
  <c r="L2068" i="13"/>
  <c r="K2068" i="13"/>
  <c r="L2044" i="13"/>
  <c r="M2044" i="13"/>
  <c r="K2044" i="13"/>
  <c r="N2044" i="13" s="1"/>
  <c r="M2020" i="13"/>
  <c r="L2020" i="13"/>
  <c r="K2020" i="13"/>
  <c r="M1996" i="13"/>
  <c r="L1996" i="13"/>
  <c r="K1996" i="13"/>
  <c r="M1972" i="13"/>
  <c r="L1972" i="13"/>
  <c r="K1972" i="13"/>
  <c r="M1948" i="13"/>
  <c r="L1948" i="13"/>
  <c r="K1948" i="13"/>
  <c r="N1948" i="13" s="1"/>
  <c r="M1924" i="13"/>
  <c r="L1924" i="13"/>
  <c r="K1924" i="13"/>
  <c r="L1888" i="13"/>
  <c r="M1888" i="13"/>
  <c r="K1888" i="13"/>
  <c r="L1864" i="13"/>
  <c r="M1864" i="13"/>
  <c r="K1864" i="13"/>
  <c r="M1852" i="13"/>
  <c r="L1852" i="13"/>
  <c r="K1852" i="13"/>
  <c r="N1852" i="13" s="1"/>
  <c r="L1828" i="13"/>
  <c r="M1828" i="13"/>
  <c r="K1828" i="13"/>
  <c r="L1804" i="13"/>
  <c r="M1804" i="13"/>
  <c r="K1804" i="13"/>
  <c r="L1780" i="13"/>
  <c r="M1780" i="13"/>
  <c r="K1780" i="13"/>
  <c r="M1756" i="13"/>
  <c r="L1756" i="13"/>
  <c r="K1756" i="13"/>
  <c r="N1756" i="13" s="1"/>
  <c r="M1732" i="13"/>
  <c r="L1732" i="13"/>
  <c r="K1732" i="13"/>
  <c r="M1708" i="13"/>
  <c r="L1708" i="13"/>
  <c r="K1708" i="13"/>
  <c r="M1684" i="13"/>
  <c r="L1684" i="13"/>
  <c r="K1684" i="13"/>
  <c r="M1660" i="13"/>
  <c r="L1660" i="13"/>
  <c r="K1660" i="13"/>
  <c r="N1660" i="13" s="1"/>
  <c r="M1636" i="13"/>
  <c r="L1636" i="13"/>
  <c r="K1636" i="13"/>
  <c r="L1612" i="13"/>
  <c r="M1612" i="13"/>
  <c r="K1612" i="13"/>
  <c r="M1588" i="13"/>
  <c r="L1588" i="13"/>
  <c r="K1588" i="13"/>
  <c r="M1564" i="13"/>
  <c r="L1564" i="13"/>
  <c r="K1564" i="13"/>
  <c r="N1564" i="13" s="1"/>
  <c r="M1552" i="13"/>
  <c r="L1552" i="13"/>
  <c r="K1552" i="13"/>
  <c r="M1528" i="13"/>
  <c r="L1528" i="13"/>
  <c r="K1528" i="13"/>
  <c r="M1504" i="13"/>
  <c r="L1504" i="13"/>
  <c r="K1504" i="13"/>
  <c r="M1480" i="13"/>
  <c r="L1480" i="13"/>
  <c r="K1480" i="13"/>
  <c r="N1480" i="13" s="1"/>
  <c r="M1456" i="13"/>
  <c r="L1456" i="13"/>
  <c r="K1456" i="13"/>
  <c r="M1432" i="13"/>
  <c r="L1432" i="13"/>
  <c r="K1432" i="13"/>
  <c r="M1408" i="13"/>
  <c r="L1408" i="13"/>
  <c r="K1408" i="13"/>
  <c r="M1372" i="13"/>
  <c r="L1372" i="13"/>
  <c r="K1372" i="13"/>
  <c r="N1372" i="13" s="1"/>
  <c r="M1156" i="13"/>
  <c r="L1156" i="13"/>
  <c r="K1156" i="13"/>
  <c r="M3999" i="13"/>
  <c r="L3999" i="13"/>
  <c r="K3999" i="13"/>
  <c r="M3987" i="13"/>
  <c r="L3987" i="13"/>
  <c r="K3987" i="13"/>
  <c r="M3975" i="13"/>
  <c r="L3975" i="13"/>
  <c r="K3975" i="13"/>
  <c r="N3975" i="13" s="1"/>
  <c r="M3963" i="13"/>
  <c r="L3963" i="13"/>
  <c r="K3963" i="13"/>
  <c r="M3951" i="13"/>
  <c r="L3951" i="13"/>
  <c r="K3951" i="13"/>
  <c r="M3939" i="13"/>
  <c r="L3939" i="13"/>
  <c r="K3939" i="13"/>
  <c r="M3927" i="13"/>
  <c r="L3927" i="13"/>
  <c r="K3927" i="13"/>
  <c r="N3927" i="13" s="1"/>
  <c r="M3915" i="13"/>
  <c r="L3915" i="13"/>
  <c r="K3915" i="13"/>
  <c r="M3903" i="13"/>
  <c r="L3903" i="13"/>
  <c r="K3903" i="13"/>
  <c r="M3891" i="13"/>
  <c r="L3891" i="13"/>
  <c r="K3891" i="13"/>
  <c r="M3879" i="13"/>
  <c r="L3879" i="13"/>
  <c r="K3879" i="13"/>
  <c r="N3879" i="13" s="1"/>
  <c r="M3867" i="13"/>
  <c r="L3867" i="13"/>
  <c r="K3867" i="13"/>
  <c r="M3855" i="13"/>
  <c r="L3855" i="13"/>
  <c r="K3855" i="13"/>
  <c r="M3843" i="13"/>
  <c r="L3843" i="13"/>
  <c r="K3843" i="13"/>
  <c r="M3831" i="13"/>
  <c r="L3831" i="13"/>
  <c r="K3831" i="13"/>
  <c r="N3831" i="13" s="1"/>
  <c r="M3819" i="13"/>
  <c r="L3819" i="13"/>
  <c r="K3819" i="13"/>
  <c r="M3807" i="13"/>
  <c r="L3807" i="13"/>
  <c r="K3807" i="13"/>
  <c r="M3795" i="13"/>
  <c r="L3795" i="13"/>
  <c r="K3795" i="13"/>
  <c r="M3783" i="13"/>
  <c r="L3783" i="13"/>
  <c r="K3783" i="13"/>
  <c r="N3783" i="13" s="1"/>
  <c r="M3771" i="13"/>
  <c r="L3771" i="13"/>
  <c r="K3771" i="13"/>
  <c r="M3759" i="13"/>
  <c r="L3759" i="13"/>
  <c r="K3759" i="13"/>
  <c r="M3747" i="13"/>
  <c r="L3747" i="13"/>
  <c r="K3747" i="13"/>
  <c r="M3735" i="13"/>
  <c r="L3735" i="13"/>
  <c r="K3735" i="13"/>
  <c r="N3735" i="13" s="1"/>
  <c r="M3723" i="13"/>
  <c r="L3723" i="13"/>
  <c r="K3723" i="13"/>
  <c r="M3711" i="13"/>
  <c r="L3711" i="13"/>
  <c r="K3711" i="13"/>
  <c r="M3699" i="13"/>
  <c r="L3699" i="13"/>
  <c r="K3699" i="13"/>
  <c r="M3687" i="13"/>
  <c r="L3687" i="13"/>
  <c r="K3687" i="13"/>
  <c r="N3687" i="13" s="1"/>
  <c r="M3675" i="13"/>
  <c r="L3675" i="13"/>
  <c r="K3675" i="13"/>
  <c r="M3663" i="13"/>
  <c r="L3663" i="13"/>
  <c r="K3663" i="13"/>
  <c r="M3651" i="13"/>
  <c r="L3651" i="13"/>
  <c r="K3651" i="13"/>
  <c r="M3639" i="13"/>
  <c r="L3639" i="13"/>
  <c r="K3639" i="13"/>
  <c r="N3639" i="13" s="1"/>
  <c r="M3627" i="13"/>
  <c r="L3627" i="13"/>
  <c r="K3627" i="13"/>
  <c r="M3615" i="13"/>
  <c r="L3615" i="13"/>
  <c r="K3615" i="13"/>
  <c r="M3603" i="13"/>
  <c r="L3603" i="13"/>
  <c r="K3603" i="13"/>
  <c r="M3591" i="13"/>
  <c r="L3591" i="13"/>
  <c r="K3591" i="13"/>
  <c r="N3591" i="13" s="1"/>
  <c r="M3579" i="13"/>
  <c r="L3579" i="13"/>
  <c r="K3579" i="13"/>
  <c r="M3567" i="13"/>
  <c r="L3567" i="13"/>
  <c r="K3567" i="13"/>
  <c r="M3555" i="13"/>
  <c r="L3555" i="13"/>
  <c r="K3555" i="13"/>
  <c r="M3543" i="13"/>
  <c r="L3543" i="13"/>
  <c r="K3543" i="13"/>
  <c r="N3543" i="13" s="1"/>
  <c r="M3531" i="13"/>
  <c r="L3531" i="13"/>
  <c r="K3531" i="13"/>
  <c r="M3519" i="13"/>
  <c r="L3519" i="13"/>
  <c r="K3519" i="13"/>
  <c r="M3507" i="13"/>
  <c r="L3507" i="13"/>
  <c r="K3507" i="13"/>
  <c r="M3495" i="13"/>
  <c r="L3495" i="13"/>
  <c r="K3495" i="13"/>
  <c r="N3495" i="13" s="1"/>
  <c r="M3483" i="13"/>
  <c r="L3483" i="13"/>
  <c r="K3483" i="13"/>
  <c r="M3471" i="13"/>
  <c r="L3471" i="13"/>
  <c r="K3471" i="13"/>
  <c r="M3459" i="13"/>
  <c r="L3459" i="13"/>
  <c r="K3459" i="13"/>
  <c r="M3447" i="13"/>
  <c r="L3447" i="13"/>
  <c r="K3447" i="13"/>
  <c r="N3447" i="13" s="1"/>
  <c r="M3435" i="13"/>
  <c r="L3435" i="13"/>
  <c r="K3435" i="13"/>
  <c r="M3423" i="13"/>
  <c r="L3423" i="13"/>
  <c r="K3423" i="13"/>
  <c r="M3411" i="13"/>
  <c r="L3411" i="13"/>
  <c r="K3411" i="13"/>
  <c r="M3399" i="13"/>
  <c r="L3399" i="13"/>
  <c r="K3399" i="13"/>
  <c r="N3399" i="13" s="1"/>
  <c r="M3387" i="13"/>
  <c r="L3387" i="13"/>
  <c r="K3387" i="13"/>
  <c r="M3375" i="13"/>
  <c r="L3375" i="13"/>
  <c r="K3375" i="13"/>
  <c r="M3363" i="13"/>
  <c r="L3363" i="13"/>
  <c r="K3363" i="13"/>
  <c r="M3351" i="13"/>
  <c r="L3351" i="13"/>
  <c r="K3351" i="13"/>
  <c r="N3351" i="13" s="1"/>
  <c r="M3339" i="13"/>
  <c r="L3339" i="13"/>
  <c r="K3339" i="13"/>
  <c r="M3327" i="13"/>
  <c r="L3327" i="13"/>
  <c r="K3327" i="13"/>
  <c r="M3315" i="13"/>
  <c r="L3315" i="13"/>
  <c r="K3315" i="13"/>
  <c r="M3303" i="13"/>
  <c r="L3303" i="13"/>
  <c r="K3303" i="13"/>
  <c r="N3303" i="13" s="1"/>
  <c r="M3291" i="13"/>
  <c r="L3291" i="13"/>
  <c r="K3291" i="13"/>
  <c r="M3279" i="13"/>
  <c r="L3279" i="13"/>
  <c r="K3279" i="13"/>
  <c r="M3267" i="13"/>
  <c r="L3267" i="13"/>
  <c r="K3267" i="13"/>
  <c r="M3255" i="13"/>
  <c r="L3255" i="13"/>
  <c r="K3255" i="13"/>
  <c r="N3255" i="13" s="1"/>
  <c r="M3243" i="13"/>
  <c r="L3243" i="13"/>
  <c r="K3243" i="13"/>
  <c r="M3231" i="13"/>
  <c r="L3231" i="13"/>
  <c r="K3231" i="13"/>
  <c r="M3219" i="13"/>
  <c r="L3219" i="13"/>
  <c r="K3219" i="13"/>
  <c r="M3207" i="13"/>
  <c r="L3207" i="13"/>
  <c r="K3207" i="13"/>
  <c r="N3207" i="13" s="1"/>
  <c r="M3195" i="13"/>
  <c r="L3195" i="13"/>
  <c r="K3195" i="13"/>
  <c r="M3183" i="13"/>
  <c r="L3183" i="13"/>
  <c r="K3183" i="13"/>
  <c r="M3171" i="13"/>
  <c r="L3171" i="13"/>
  <c r="K3171" i="13"/>
  <c r="M3159" i="13"/>
  <c r="L3159" i="13"/>
  <c r="K3159" i="13"/>
  <c r="N3159" i="13" s="1"/>
  <c r="M3147" i="13"/>
  <c r="L3147" i="13"/>
  <c r="M3135" i="13"/>
  <c r="L3135" i="13"/>
  <c r="K3135" i="13"/>
  <c r="M3123" i="13"/>
  <c r="L3123" i="13"/>
  <c r="K3123" i="13"/>
  <c r="M3111" i="13"/>
  <c r="L3111" i="13"/>
  <c r="K3111" i="13"/>
  <c r="M3099" i="13"/>
  <c r="L3099" i="13"/>
  <c r="K3099" i="13"/>
  <c r="M3087" i="13"/>
  <c r="L3087" i="13"/>
  <c r="K3087" i="13"/>
  <c r="M3075" i="13"/>
  <c r="L3075" i="13"/>
  <c r="K3075" i="13"/>
  <c r="M3063" i="13"/>
  <c r="L3063" i="13"/>
  <c r="K3063" i="13"/>
  <c r="M3051" i="13"/>
  <c r="L3051" i="13"/>
  <c r="K3051" i="13"/>
  <c r="M3039" i="13"/>
  <c r="L3039" i="13"/>
  <c r="K3039" i="13"/>
  <c r="M3027" i="13"/>
  <c r="L3027" i="13"/>
  <c r="K3027" i="13"/>
  <c r="M3015" i="13"/>
  <c r="L3015" i="13"/>
  <c r="K3015" i="13"/>
  <c r="M3003" i="13"/>
  <c r="L3003" i="13"/>
  <c r="K3003" i="13"/>
  <c r="M2991" i="13"/>
  <c r="L2991" i="13"/>
  <c r="K2991" i="13"/>
  <c r="M2979" i="13"/>
  <c r="L2979" i="13"/>
  <c r="K2979" i="13"/>
  <c r="M2967" i="13"/>
  <c r="L2967" i="13"/>
  <c r="K2967" i="13"/>
  <c r="M2955" i="13"/>
  <c r="L2955" i="13"/>
  <c r="K2955" i="13"/>
  <c r="M2943" i="13"/>
  <c r="L2943" i="13"/>
  <c r="K2943" i="13"/>
  <c r="M2931" i="13"/>
  <c r="L2931" i="13"/>
  <c r="K2931" i="13"/>
  <c r="M2919" i="13"/>
  <c r="L2919" i="13"/>
  <c r="K2919" i="13"/>
  <c r="M2907" i="13"/>
  <c r="L2907" i="13"/>
  <c r="K2907" i="13"/>
  <c r="M2895" i="13"/>
  <c r="L2895" i="13"/>
  <c r="K2895" i="13"/>
  <c r="M2883" i="13"/>
  <c r="L2883" i="13"/>
  <c r="K2883" i="13"/>
  <c r="M2871" i="13"/>
  <c r="L2871" i="13"/>
  <c r="K2871" i="13"/>
  <c r="M2859" i="13"/>
  <c r="L2859" i="13"/>
  <c r="K2859" i="13"/>
  <c r="M2847" i="13"/>
  <c r="L2847" i="13"/>
  <c r="K2847" i="13"/>
  <c r="M2835" i="13"/>
  <c r="L2835" i="13"/>
  <c r="K2835" i="13"/>
  <c r="M2823" i="13"/>
  <c r="L2823" i="13"/>
  <c r="K2823" i="13"/>
  <c r="M2811" i="13"/>
  <c r="L2811" i="13"/>
  <c r="K2811" i="13"/>
  <c r="M2799" i="13"/>
  <c r="L2799" i="13"/>
  <c r="K2799" i="13"/>
  <c r="M2787" i="13"/>
  <c r="L2787" i="13"/>
  <c r="K2787" i="13"/>
  <c r="M2775" i="13"/>
  <c r="L2775" i="13"/>
  <c r="K2775" i="13"/>
  <c r="M2763" i="13"/>
  <c r="L2763" i="13"/>
  <c r="K2763" i="13"/>
  <c r="M2751" i="13"/>
  <c r="L2751" i="13"/>
  <c r="K2751" i="13"/>
  <c r="M2739" i="13"/>
  <c r="L2739" i="13"/>
  <c r="K2739" i="13"/>
  <c r="M2727" i="13"/>
  <c r="L2727" i="13"/>
  <c r="K2727" i="13"/>
  <c r="M2715" i="13"/>
  <c r="L2715" i="13"/>
  <c r="K2715" i="13"/>
  <c r="M2703" i="13"/>
  <c r="L2703" i="13"/>
  <c r="K2703" i="13"/>
  <c r="M2691" i="13"/>
  <c r="L2691" i="13"/>
  <c r="K2691" i="13"/>
  <c r="M2679" i="13"/>
  <c r="L2679" i="13"/>
  <c r="K2679" i="13"/>
  <c r="M2667" i="13"/>
  <c r="L2667" i="13"/>
  <c r="K2667" i="13"/>
  <c r="M2655" i="13"/>
  <c r="L2655" i="13"/>
  <c r="K2655" i="13"/>
  <c r="M2643" i="13"/>
  <c r="L2643" i="13"/>
  <c r="K2643" i="13"/>
  <c r="M2631" i="13"/>
  <c r="L2631" i="13"/>
  <c r="K2631" i="13"/>
  <c r="M2619" i="13"/>
  <c r="L2619" i="13"/>
  <c r="K2619" i="13"/>
  <c r="M2607" i="13"/>
  <c r="L2607" i="13"/>
  <c r="K2607" i="13"/>
  <c r="M2595" i="13"/>
  <c r="L2595" i="13"/>
  <c r="K2595" i="13"/>
  <c r="M2583" i="13"/>
  <c r="L2583" i="13"/>
  <c r="K2583" i="13"/>
  <c r="M2571" i="13"/>
  <c r="L2571" i="13"/>
  <c r="K2571" i="13"/>
  <c r="M2559" i="13"/>
  <c r="L2559" i="13"/>
  <c r="K2559" i="13"/>
  <c r="M2547" i="13"/>
  <c r="L2547" i="13"/>
  <c r="K2547" i="13"/>
  <c r="M2535" i="13"/>
  <c r="L2535" i="13"/>
  <c r="K2535" i="13"/>
  <c r="M2523" i="13"/>
  <c r="L2523" i="13"/>
  <c r="K2523" i="13"/>
  <c r="M2511" i="13"/>
  <c r="L2511" i="13"/>
  <c r="K2511" i="13"/>
  <c r="M2499" i="13"/>
  <c r="L2499" i="13"/>
  <c r="K2499" i="13"/>
  <c r="M2487" i="13"/>
  <c r="L2487" i="13"/>
  <c r="K2487" i="13"/>
  <c r="M2475" i="13"/>
  <c r="L2475" i="13"/>
  <c r="K2475" i="13"/>
  <c r="M2463" i="13"/>
  <c r="L2463" i="13"/>
  <c r="K2463" i="13"/>
  <c r="M2451" i="13"/>
  <c r="L2451" i="13"/>
  <c r="K2451" i="13"/>
  <c r="M2439" i="13"/>
  <c r="L2439" i="13"/>
  <c r="K2439" i="13"/>
  <c r="M2427" i="13"/>
  <c r="L2427" i="13"/>
  <c r="K2427" i="13"/>
  <c r="M2415" i="13"/>
  <c r="L2415" i="13"/>
  <c r="K2415" i="13"/>
  <c r="M2403" i="13"/>
  <c r="L2403" i="13"/>
  <c r="K2403" i="13"/>
  <c r="M2391" i="13"/>
  <c r="L2391" i="13"/>
  <c r="K2391" i="13"/>
  <c r="M2379" i="13"/>
  <c r="L2379" i="13"/>
  <c r="K2379" i="13"/>
  <c r="M2367" i="13"/>
  <c r="L2367" i="13"/>
  <c r="K2367" i="13"/>
  <c r="M2355" i="13"/>
  <c r="L2355" i="13"/>
  <c r="K2355" i="13"/>
  <c r="M2343" i="13"/>
  <c r="L2343" i="13"/>
  <c r="K2343" i="13"/>
  <c r="M2331" i="13"/>
  <c r="L2331" i="13"/>
  <c r="K2331" i="13"/>
  <c r="M2319" i="13"/>
  <c r="L2319" i="13"/>
  <c r="K2319" i="13"/>
  <c r="M2307" i="13"/>
  <c r="L2307" i="13"/>
  <c r="K2307" i="13"/>
  <c r="M2295" i="13"/>
  <c r="L2295" i="13"/>
  <c r="K2295" i="13"/>
  <c r="M2283" i="13"/>
  <c r="L2283" i="13"/>
  <c r="K2283" i="13"/>
  <c r="M2271" i="13"/>
  <c r="L2271" i="13"/>
  <c r="K2271" i="13"/>
  <c r="M2259" i="13"/>
  <c r="L2259" i="13"/>
  <c r="K2259" i="13"/>
  <c r="M2247" i="13"/>
  <c r="L2247" i="13"/>
  <c r="K2247" i="13"/>
  <c r="M2235" i="13"/>
  <c r="L2235" i="13"/>
  <c r="K2235" i="13"/>
  <c r="M2223" i="13"/>
  <c r="L2223" i="13"/>
  <c r="K2223" i="13"/>
  <c r="M2211" i="13"/>
  <c r="L2211" i="13"/>
  <c r="K2211" i="13"/>
  <c r="M2199" i="13"/>
  <c r="L2199" i="13"/>
  <c r="K2199" i="13"/>
  <c r="M2187" i="13"/>
  <c r="L2187" i="13"/>
  <c r="K2187" i="13"/>
  <c r="M2175" i="13"/>
  <c r="L2175" i="13"/>
  <c r="K2175" i="13"/>
  <c r="M2163" i="13"/>
  <c r="L2163" i="13"/>
  <c r="K2163" i="13"/>
  <c r="K3956" i="13"/>
  <c r="N3956" i="13" s="1"/>
  <c r="K3812" i="13"/>
  <c r="N3812" i="13" s="1"/>
  <c r="K3668" i="13"/>
  <c r="N3668" i="13" s="1"/>
  <c r="K3524" i="13"/>
  <c r="N3524" i="13" s="1"/>
  <c r="K3201" i="13"/>
  <c r="N3201" i="13" s="1"/>
  <c r="M806" i="13"/>
  <c r="L806" i="13"/>
  <c r="K806" i="13"/>
  <c r="N806" i="13" s="1"/>
  <c r="M674" i="13"/>
  <c r="L674" i="13"/>
  <c r="K674" i="13"/>
  <c r="N674" i="13" s="1"/>
  <c r="M506" i="13"/>
  <c r="L506" i="13"/>
  <c r="K506" i="13"/>
  <c r="M302" i="13"/>
  <c r="L302" i="13"/>
  <c r="K302" i="13"/>
  <c r="N302" i="13" s="1"/>
  <c r="M170" i="13"/>
  <c r="L170" i="13"/>
  <c r="K170" i="13"/>
  <c r="N170" i="13" s="1"/>
  <c r="K3944" i="13"/>
  <c r="K3800" i="13"/>
  <c r="N3800" i="13" s="1"/>
  <c r="K3656" i="13"/>
  <c r="N3656" i="13" s="1"/>
  <c r="K3512" i="13"/>
  <c r="N3512" i="13" s="1"/>
  <c r="K3187" i="13"/>
  <c r="N3187" i="13" s="1"/>
  <c r="M782" i="13"/>
  <c r="L782" i="13"/>
  <c r="K782" i="13"/>
  <c r="N782" i="13" s="1"/>
  <c r="M602" i="13"/>
  <c r="L602" i="13"/>
  <c r="K602" i="13"/>
  <c r="M446" i="13"/>
  <c r="L446" i="13"/>
  <c r="K446" i="13"/>
  <c r="M266" i="13"/>
  <c r="L266" i="13"/>
  <c r="K266" i="13"/>
  <c r="M74" i="13"/>
  <c r="L74" i="13"/>
  <c r="K74" i="13"/>
  <c r="N74" i="13" s="1"/>
  <c r="M3997" i="13"/>
  <c r="L3997" i="13"/>
  <c r="K3997" i="13"/>
  <c r="M3973" i="13"/>
  <c r="L3973" i="13"/>
  <c r="K3973" i="13"/>
  <c r="M3937" i="13"/>
  <c r="L3937" i="13"/>
  <c r="K3937" i="13"/>
  <c r="M3913" i="13"/>
  <c r="L3913" i="13"/>
  <c r="K3913" i="13"/>
  <c r="N3913" i="13" s="1"/>
  <c r="M3877" i="13"/>
  <c r="L3877" i="13"/>
  <c r="K3877" i="13"/>
  <c r="M3853" i="13"/>
  <c r="L3853" i="13"/>
  <c r="K3853" i="13"/>
  <c r="M3817" i="13"/>
  <c r="L3817" i="13"/>
  <c r="K3817" i="13"/>
  <c r="M3793" i="13"/>
  <c r="L3793" i="13"/>
  <c r="K3793" i="13"/>
  <c r="N3793" i="13" s="1"/>
  <c r="M3757" i="13"/>
  <c r="L3757" i="13"/>
  <c r="K3757" i="13"/>
  <c r="M3733" i="13"/>
  <c r="L3733" i="13"/>
  <c r="K3733" i="13"/>
  <c r="M3709" i="13"/>
  <c r="L3709" i="13"/>
  <c r="K3709" i="13"/>
  <c r="M3673" i="13"/>
  <c r="L3673" i="13"/>
  <c r="K3673" i="13"/>
  <c r="N3673" i="13" s="1"/>
  <c r="M3649" i="13"/>
  <c r="L3649" i="13"/>
  <c r="K3649" i="13"/>
  <c r="M3625" i="13"/>
  <c r="L3625" i="13"/>
  <c r="K3625" i="13"/>
  <c r="M3589" i="13"/>
  <c r="L3589" i="13"/>
  <c r="K3589" i="13"/>
  <c r="M3565" i="13"/>
  <c r="L3565" i="13"/>
  <c r="K3565" i="13"/>
  <c r="N3565" i="13" s="1"/>
  <c r="M3541" i="13"/>
  <c r="L3541" i="13"/>
  <c r="K3541" i="13"/>
  <c r="M3505" i="13"/>
  <c r="L3505" i="13"/>
  <c r="K3505" i="13"/>
  <c r="M3481" i="13"/>
  <c r="L3481" i="13"/>
  <c r="K3481" i="13"/>
  <c r="M3457" i="13"/>
  <c r="L3457" i="13"/>
  <c r="K3457" i="13"/>
  <c r="N3457" i="13" s="1"/>
  <c r="M3421" i="13"/>
  <c r="L3421" i="13"/>
  <c r="K3421" i="13"/>
  <c r="M3397" i="13"/>
  <c r="L3397" i="13"/>
  <c r="K3397" i="13"/>
  <c r="M3361" i="13"/>
  <c r="L3361" i="13"/>
  <c r="K3361" i="13"/>
  <c r="M3337" i="13"/>
  <c r="L3337" i="13"/>
  <c r="K3337" i="13"/>
  <c r="N3337" i="13" s="1"/>
  <c r="M3313" i="13"/>
  <c r="L3313" i="13"/>
  <c r="K3313" i="13"/>
  <c r="M3289" i="13"/>
  <c r="L3289" i="13"/>
  <c r="K3289" i="13"/>
  <c r="M3253" i="13"/>
  <c r="L3253" i="13"/>
  <c r="K3253" i="13"/>
  <c r="M3229" i="13"/>
  <c r="L3229" i="13"/>
  <c r="K3229" i="13"/>
  <c r="N3229" i="13" s="1"/>
  <c r="M3193" i="13"/>
  <c r="L3193" i="13"/>
  <c r="K3193" i="13"/>
  <c r="M3169" i="13"/>
  <c r="L3169" i="13"/>
  <c r="M3145" i="13"/>
  <c r="L3145" i="13"/>
  <c r="K3145" i="13"/>
  <c r="M3121" i="13"/>
  <c r="L3121" i="13"/>
  <c r="K3121" i="13"/>
  <c r="M3085" i="13"/>
  <c r="L3085" i="13"/>
  <c r="K3085" i="13"/>
  <c r="M3049" i="13"/>
  <c r="L3049" i="13"/>
  <c r="K3049" i="13"/>
  <c r="M3025" i="13"/>
  <c r="L3025" i="13"/>
  <c r="K3025" i="13"/>
  <c r="M2989" i="13"/>
  <c r="L2989" i="13"/>
  <c r="K2989" i="13"/>
  <c r="M2965" i="13"/>
  <c r="L2965" i="13"/>
  <c r="K2965" i="13"/>
  <c r="M2941" i="13"/>
  <c r="L2941" i="13"/>
  <c r="K2941" i="13"/>
  <c r="M2905" i="13"/>
  <c r="L2905" i="13"/>
  <c r="K2905" i="13"/>
  <c r="M2881" i="13"/>
  <c r="L2881" i="13"/>
  <c r="K2881" i="13"/>
  <c r="M2845" i="13"/>
  <c r="L2845" i="13"/>
  <c r="K2845" i="13"/>
  <c r="M2821" i="13"/>
  <c r="L2821" i="13"/>
  <c r="K2821" i="13"/>
  <c r="M2785" i="13"/>
  <c r="L2785" i="13"/>
  <c r="K2785" i="13"/>
  <c r="M2749" i="13"/>
  <c r="L2749" i="13"/>
  <c r="K2749" i="13"/>
  <c r="M2713" i="13"/>
  <c r="L2713" i="13"/>
  <c r="K2713" i="13"/>
  <c r="M2689" i="13"/>
  <c r="L2689" i="13"/>
  <c r="K2689" i="13"/>
  <c r="M2665" i="13"/>
  <c r="L2665" i="13"/>
  <c r="K2665" i="13"/>
  <c r="M2629" i="13"/>
  <c r="L2629" i="13"/>
  <c r="K2629" i="13"/>
  <c r="M2569" i="13"/>
  <c r="L2569" i="13"/>
  <c r="K2569" i="13"/>
  <c r="M2089" i="13"/>
  <c r="L2089" i="13"/>
  <c r="K2089" i="13"/>
  <c r="M2065" i="13"/>
  <c r="L2065" i="13"/>
  <c r="K2065" i="13"/>
  <c r="M2053" i="13"/>
  <c r="L2053" i="13"/>
  <c r="K2053" i="13"/>
  <c r="M2029" i="13"/>
  <c r="L2029" i="13"/>
  <c r="K2029" i="13"/>
  <c r="M1993" i="13"/>
  <c r="L1993" i="13"/>
  <c r="K1993" i="13"/>
  <c r="M1969" i="13"/>
  <c r="L1969" i="13"/>
  <c r="K1969" i="13"/>
  <c r="M1957" i="13"/>
  <c r="L1957" i="13"/>
  <c r="K1957" i="13"/>
  <c r="M1933" i="13"/>
  <c r="L1933" i="13"/>
  <c r="K1933" i="13"/>
  <c r="M1909" i="13"/>
  <c r="L1909" i="13"/>
  <c r="K1909" i="13"/>
  <c r="M1885" i="13"/>
  <c r="L1885" i="13"/>
  <c r="K1885" i="13"/>
  <c r="M1861" i="13"/>
  <c r="L1861" i="13"/>
  <c r="K1861" i="13"/>
  <c r="M1837" i="13"/>
  <c r="L1837" i="13"/>
  <c r="K1837" i="13"/>
  <c r="M1813" i="13"/>
  <c r="L1813" i="13"/>
  <c r="K1813" i="13"/>
  <c r="M1789" i="13"/>
  <c r="L1789" i="13"/>
  <c r="K1789" i="13"/>
  <c r="M1765" i="13"/>
  <c r="L1765" i="13"/>
  <c r="K1765" i="13"/>
  <c r="M1741" i="13"/>
  <c r="L1741" i="13"/>
  <c r="K1741" i="13"/>
  <c r="M1717" i="13"/>
  <c r="L1717" i="13"/>
  <c r="K1717" i="13"/>
  <c r="M1693" i="13"/>
  <c r="L1693" i="13"/>
  <c r="K1693" i="13"/>
  <c r="M1669" i="13"/>
  <c r="L1669" i="13"/>
  <c r="K1669" i="13"/>
  <c r="M1645" i="13"/>
  <c r="L1645" i="13"/>
  <c r="K1645" i="13"/>
  <c r="M1621" i="13"/>
  <c r="L1621" i="13"/>
  <c r="K1621" i="13"/>
  <c r="M1597" i="13"/>
  <c r="L1597" i="13"/>
  <c r="K1597" i="13"/>
  <c r="M1573" i="13"/>
  <c r="L1573" i="13"/>
  <c r="K1573" i="13"/>
  <c r="M1549" i="13"/>
  <c r="L1549" i="13"/>
  <c r="K1549" i="13"/>
  <c r="M1525" i="13"/>
  <c r="L1525" i="13"/>
  <c r="K1525" i="13"/>
  <c r="M1501" i="13"/>
  <c r="L1501" i="13"/>
  <c r="K1501" i="13"/>
  <c r="M1477" i="13"/>
  <c r="L1477" i="13"/>
  <c r="K1477" i="13"/>
  <c r="M1453" i="13"/>
  <c r="L1453" i="13"/>
  <c r="K1453" i="13"/>
  <c r="M1429" i="13"/>
  <c r="L1429" i="13"/>
  <c r="K1429" i="13"/>
  <c r="M1393" i="13"/>
  <c r="L1393" i="13"/>
  <c r="K1393" i="13"/>
  <c r="M1369" i="13"/>
  <c r="L1369" i="13"/>
  <c r="K1369" i="13"/>
  <c r="M1345" i="13"/>
  <c r="L1345" i="13"/>
  <c r="K1345" i="13"/>
  <c r="M1321" i="13"/>
  <c r="L1321" i="13"/>
  <c r="K1321" i="13"/>
  <c r="M1297" i="13"/>
  <c r="L1297" i="13"/>
  <c r="K1297" i="13"/>
  <c r="M1273" i="13"/>
  <c r="L1273" i="13"/>
  <c r="K1273" i="13"/>
  <c r="M1261" i="13"/>
  <c r="L1261" i="13"/>
  <c r="K1261" i="13"/>
  <c r="M1237" i="13"/>
  <c r="L1237" i="13"/>
  <c r="K1237" i="13"/>
  <c r="M1213" i="13"/>
  <c r="L1213" i="13"/>
  <c r="K1213" i="13"/>
  <c r="M1189" i="13"/>
  <c r="L1189" i="13"/>
  <c r="K1189" i="13"/>
  <c r="M1165" i="13"/>
  <c r="L1165" i="13"/>
  <c r="K1165" i="13"/>
  <c r="M1141" i="13"/>
  <c r="L1141" i="13"/>
  <c r="K1141" i="13"/>
  <c r="M1129" i="13"/>
  <c r="L1129" i="13"/>
  <c r="K1129" i="13"/>
  <c r="M1105" i="13"/>
  <c r="L1105" i="13"/>
  <c r="K1105" i="13"/>
  <c r="M1081" i="13"/>
  <c r="L1081" i="13"/>
  <c r="K1081" i="13"/>
  <c r="M1057" i="13"/>
  <c r="L1057" i="13"/>
  <c r="K1057" i="13"/>
  <c r="M1033" i="13"/>
  <c r="L1033" i="13"/>
  <c r="K1033" i="13"/>
  <c r="M1009" i="13"/>
  <c r="L1009" i="13"/>
  <c r="K1009" i="13"/>
  <c r="M985" i="13"/>
  <c r="L985" i="13"/>
  <c r="K985" i="13"/>
  <c r="M961" i="13"/>
  <c r="L961" i="13"/>
  <c r="K961" i="13"/>
  <c r="M937" i="13"/>
  <c r="L937" i="13"/>
  <c r="K937" i="13"/>
  <c r="M913" i="13"/>
  <c r="L913" i="13"/>
  <c r="K913" i="13"/>
  <c r="M889" i="13"/>
  <c r="L889" i="13"/>
  <c r="K889" i="13"/>
  <c r="M865" i="13"/>
  <c r="L865" i="13"/>
  <c r="K865" i="13"/>
  <c r="M841" i="13"/>
  <c r="L841" i="13"/>
  <c r="K841" i="13"/>
  <c r="M817" i="13"/>
  <c r="L817" i="13"/>
  <c r="K817" i="13"/>
  <c r="M793" i="13"/>
  <c r="L793" i="13"/>
  <c r="K793" i="13"/>
  <c r="M769" i="13"/>
  <c r="L769" i="13"/>
  <c r="K769" i="13"/>
  <c r="M745" i="13"/>
  <c r="L745" i="13"/>
  <c r="K745" i="13"/>
  <c r="M721" i="13"/>
  <c r="L721" i="13"/>
  <c r="K721" i="13"/>
  <c r="M697" i="13"/>
  <c r="L697" i="13"/>
  <c r="K697" i="13"/>
  <c r="M673" i="13"/>
  <c r="L673" i="13"/>
  <c r="K673" i="13"/>
  <c r="M649" i="13"/>
  <c r="L649" i="13"/>
  <c r="K649" i="13"/>
  <c r="M625" i="13"/>
  <c r="L625" i="13"/>
  <c r="K625" i="13"/>
  <c r="M601" i="13"/>
  <c r="L601" i="13"/>
  <c r="K601" i="13"/>
  <c r="M577" i="13"/>
  <c r="L577" i="13"/>
  <c r="K577" i="13"/>
  <c r="M553" i="13"/>
  <c r="L553" i="13"/>
  <c r="K553" i="13"/>
  <c r="M529" i="13"/>
  <c r="L529" i="13"/>
  <c r="K529" i="13"/>
  <c r="M505" i="13"/>
  <c r="L505" i="13"/>
  <c r="K505" i="13"/>
  <c r="M481" i="13"/>
  <c r="L481" i="13"/>
  <c r="K481" i="13"/>
  <c r="M469" i="13"/>
  <c r="L469" i="13"/>
  <c r="K469" i="13"/>
  <c r="M445" i="13"/>
  <c r="L445" i="13"/>
  <c r="K445" i="13"/>
  <c r="M421" i="13"/>
  <c r="L421" i="13"/>
  <c r="K421" i="13"/>
  <c r="M397" i="13"/>
  <c r="L397" i="13"/>
  <c r="K397" i="13"/>
  <c r="M373" i="13"/>
  <c r="L373" i="13"/>
  <c r="K373" i="13"/>
  <c r="M349" i="13"/>
  <c r="L349" i="13"/>
  <c r="K349" i="13"/>
  <c r="M325" i="13"/>
  <c r="L325" i="13"/>
  <c r="K325" i="13"/>
  <c r="M301" i="13"/>
  <c r="L301" i="13"/>
  <c r="K301" i="13"/>
  <c r="M277" i="13"/>
  <c r="L277" i="13"/>
  <c r="K277" i="13"/>
  <c r="M265" i="13"/>
  <c r="L265" i="13"/>
  <c r="K265" i="13"/>
  <c r="M241" i="13"/>
  <c r="L241" i="13"/>
  <c r="K241" i="13"/>
  <c r="M217" i="13"/>
  <c r="L217" i="13"/>
  <c r="K217" i="13"/>
  <c r="M193" i="13"/>
  <c r="L193" i="13"/>
  <c r="K193" i="13"/>
  <c r="M169" i="13"/>
  <c r="L169" i="13"/>
  <c r="K169" i="13"/>
  <c r="M145" i="13"/>
  <c r="L145" i="13"/>
  <c r="K145" i="13"/>
  <c r="M133" i="13"/>
  <c r="L133" i="13"/>
  <c r="K133" i="13"/>
  <c r="M109" i="13"/>
  <c r="L109" i="13"/>
  <c r="K109" i="13"/>
  <c r="M85" i="13"/>
  <c r="L85" i="13"/>
  <c r="K85" i="13"/>
  <c r="M61" i="13"/>
  <c r="L61" i="13"/>
  <c r="K61" i="13"/>
  <c r="M37" i="13"/>
  <c r="L37" i="13"/>
  <c r="K37" i="13"/>
  <c r="M13" i="13"/>
  <c r="L13" i="13"/>
  <c r="K13" i="13"/>
  <c r="K3932" i="13"/>
  <c r="N3932" i="13" s="1"/>
  <c r="K3788" i="13"/>
  <c r="K3644" i="13"/>
  <c r="K3500" i="13"/>
  <c r="N3500" i="13" s="1"/>
  <c r="K3345" i="13"/>
  <c r="N3345" i="13" s="1"/>
  <c r="K3169" i="13"/>
  <c r="M818" i="13"/>
  <c r="L818" i="13"/>
  <c r="K818" i="13"/>
  <c r="M686" i="13"/>
  <c r="L686" i="13"/>
  <c r="K686" i="13"/>
  <c r="M566" i="13"/>
  <c r="L566" i="13"/>
  <c r="K566" i="13"/>
  <c r="M434" i="13"/>
  <c r="L434" i="13"/>
  <c r="K434" i="13"/>
  <c r="M314" i="13"/>
  <c r="L314" i="13"/>
  <c r="K314" i="13"/>
  <c r="M182" i="13"/>
  <c r="L182" i="13"/>
  <c r="K182" i="13"/>
  <c r="M3985" i="13"/>
  <c r="L3985" i="13"/>
  <c r="K3985" i="13"/>
  <c r="M3961" i="13"/>
  <c r="L3961" i="13"/>
  <c r="K3961" i="13"/>
  <c r="M3949" i="13"/>
  <c r="L3949" i="13"/>
  <c r="K3949" i="13"/>
  <c r="M3925" i="13"/>
  <c r="L3925" i="13"/>
  <c r="K3925" i="13"/>
  <c r="M3901" i="13"/>
  <c r="L3901" i="13"/>
  <c r="K3901" i="13"/>
  <c r="M3889" i="13"/>
  <c r="L3889" i="13"/>
  <c r="K3889" i="13"/>
  <c r="M3865" i="13"/>
  <c r="K3865" i="13"/>
  <c r="N3865" i="13" s="1"/>
  <c r="L3865" i="13"/>
  <c r="M3841" i="13"/>
  <c r="L3841" i="13"/>
  <c r="K3841" i="13"/>
  <c r="M3829" i="13"/>
  <c r="L3829" i="13"/>
  <c r="K3829" i="13"/>
  <c r="M3805" i="13"/>
  <c r="L3805" i="13"/>
  <c r="K3805" i="13"/>
  <c r="M3781" i="13"/>
  <c r="L3781" i="13"/>
  <c r="K3781" i="13"/>
  <c r="M3769" i="13"/>
  <c r="L3769" i="13"/>
  <c r="K3769" i="13"/>
  <c r="M3745" i="13"/>
  <c r="L3745" i="13"/>
  <c r="K3745" i="13"/>
  <c r="M3721" i="13"/>
  <c r="K3721" i="13"/>
  <c r="N3721" i="13" s="1"/>
  <c r="L3721" i="13"/>
  <c r="M3697" i="13"/>
  <c r="L3697" i="13"/>
  <c r="K3697" i="13"/>
  <c r="M3685" i="13"/>
  <c r="L3685" i="13"/>
  <c r="K3685" i="13"/>
  <c r="M3661" i="13"/>
  <c r="L3661" i="13"/>
  <c r="K3661" i="13"/>
  <c r="M3637" i="13"/>
  <c r="L3637" i="13"/>
  <c r="K3637" i="13"/>
  <c r="M3613" i="13"/>
  <c r="L3613" i="13"/>
  <c r="K3613" i="13"/>
  <c r="M3601" i="13"/>
  <c r="L3601" i="13"/>
  <c r="K3601" i="13"/>
  <c r="M3577" i="13"/>
  <c r="K3577" i="13"/>
  <c r="L3577" i="13"/>
  <c r="M3553" i="13"/>
  <c r="L3553" i="13"/>
  <c r="K3553" i="13"/>
  <c r="M3529" i="13"/>
  <c r="L3529" i="13"/>
  <c r="K3529" i="13"/>
  <c r="M3517" i="13"/>
  <c r="L3517" i="13"/>
  <c r="K3517" i="13"/>
  <c r="M3493" i="13"/>
  <c r="L3493" i="13"/>
  <c r="K3493" i="13"/>
  <c r="M3469" i="13"/>
  <c r="L3469" i="13"/>
  <c r="K3469" i="13"/>
  <c r="M3445" i="13"/>
  <c r="L3445" i="13"/>
  <c r="K3445" i="13"/>
  <c r="M3433" i="13"/>
  <c r="K3433" i="13"/>
  <c r="N3433" i="13" s="1"/>
  <c r="L3433" i="13"/>
  <c r="M3409" i="13"/>
  <c r="L3409" i="13"/>
  <c r="K3409" i="13"/>
  <c r="M3385" i="13"/>
  <c r="L3385" i="13"/>
  <c r="K3385" i="13"/>
  <c r="M3373" i="13"/>
  <c r="L3373" i="13"/>
  <c r="K3373" i="13"/>
  <c r="M3349" i="13"/>
  <c r="L3349" i="13"/>
  <c r="K3349" i="13"/>
  <c r="M3325" i="13"/>
  <c r="L3325" i="13"/>
  <c r="K3325" i="13"/>
  <c r="M3301" i="13"/>
  <c r="L3301" i="13"/>
  <c r="K3301" i="13"/>
  <c r="M3277" i="13"/>
  <c r="L3277" i="13"/>
  <c r="K3277" i="13"/>
  <c r="M3265" i="13"/>
  <c r="L3265" i="13"/>
  <c r="K3265" i="13"/>
  <c r="M3241" i="13"/>
  <c r="L3241" i="13"/>
  <c r="K3241" i="13"/>
  <c r="M3217" i="13"/>
  <c r="L3217" i="13"/>
  <c r="K3217" i="13"/>
  <c r="M3205" i="13"/>
  <c r="L3205" i="13"/>
  <c r="K3205" i="13"/>
  <c r="M3181" i="13"/>
  <c r="L3181" i="13"/>
  <c r="K3181" i="13"/>
  <c r="M3157" i="13"/>
  <c r="L3157" i="13"/>
  <c r="K3157" i="13"/>
  <c r="M3133" i="13"/>
  <c r="L3133" i="13"/>
  <c r="K3133" i="13"/>
  <c r="M3109" i="13"/>
  <c r="L3109" i="13"/>
  <c r="K3109" i="13"/>
  <c r="M3097" i="13"/>
  <c r="L3097" i="13"/>
  <c r="K3097" i="13"/>
  <c r="M3073" i="13"/>
  <c r="L3073" i="13"/>
  <c r="K3073" i="13"/>
  <c r="M3061" i="13"/>
  <c r="L3061" i="13"/>
  <c r="K3061" i="13"/>
  <c r="M3037" i="13"/>
  <c r="L3037" i="13"/>
  <c r="K3037" i="13"/>
  <c r="M3013" i="13"/>
  <c r="L3013" i="13"/>
  <c r="K3013" i="13"/>
  <c r="M3001" i="13"/>
  <c r="L3001" i="13"/>
  <c r="K3001" i="13"/>
  <c r="M2977" i="13"/>
  <c r="L2977" i="13"/>
  <c r="K2977" i="13"/>
  <c r="M2953" i="13"/>
  <c r="L2953" i="13"/>
  <c r="K2953" i="13"/>
  <c r="M2929" i="13"/>
  <c r="L2929" i="13"/>
  <c r="K2929" i="13"/>
  <c r="M2917" i="13"/>
  <c r="L2917" i="13"/>
  <c r="K2917" i="13"/>
  <c r="M2893" i="13"/>
  <c r="L2893" i="13"/>
  <c r="K2893" i="13"/>
  <c r="M2869" i="13"/>
  <c r="L2869" i="13"/>
  <c r="K2869" i="13"/>
  <c r="M2857" i="13"/>
  <c r="L2857" i="13"/>
  <c r="K2857" i="13"/>
  <c r="M2833" i="13"/>
  <c r="L2833" i="13"/>
  <c r="K2833" i="13"/>
  <c r="M2809" i="13"/>
  <c r="L2809" i="13"/>
  <c r="K2809" i="13"/>
  <c r="M2797" i="13"/>
  <c r="L2797" i="13"/>
  <c r="K2797" i="13"/>
  <c r="M2773" i="13"/>
  <c r="L2773" i="13"/>
  <c r="K2773" i="13"/>
  <c r="M2761" i="13"/>
  <c r="L2761" i="13"/>
  <c r="K2761" i="13"/>
  <c r="M2737" i="13"/>
  <c r="L2737" i="13"/>
  <c r="K2737" i="13"/>
  <c r="M2725" i="13"/>
  <c r="L2725" i="13"/>
  <c r="K2725" i="13"/>
  <c r="M2701" i="13"/>
  <c r="L2701" i="13"/>
  <c r="K2701" i="13"/>
  <c r="M2677" i="13"/>
  <c r="L2677" i="13"/>
  <c r="K2677" i="13"/>
  <c r="M2653" i="13"/>
  <c r="L2653" i="13"/>
  <c r="K2653" i="13"/>
  <c r="M2641" i="13"/>
  <c r="L2641" i="13"/>
  <c r="K2641" i="13"/>
  <c r="M2617" i="13"/>
  <c r="L2617" i="13"/>
  <c r="K2617" i="13"/>
  <c r="M2605" i="13"/>
  <c r="L2605" i="13"/>
  <c r="K2605" i="13"/>
  <c r="M2593" i="13"/>
  <c r="L2593" i="13"/>
  <c r="K2593" i="13"/>
  <c r="M2581" i="13"/>
  <c r="L2581" i="13"/>
  <c r="K2581" i="13"/>
  <c r="M2557" i="13"/>
  <c r="L2557" i="13"/>
  <c r="K2557" i="13"/>
  <c r="M2545" i="13"/>
  <c r="L2545" i="13"/>
  <c r="K2545" i="13"/>
  <c r="M2533" i="13"/>
  <c r="L2533" i="13"/>
  <c r="K2533" i="13"/>
  <c r="M2521" i="13"/>
  <c r="L2521" i="13"/>
  <c r="K2521" i="13"/>
  <c r="M2509" i="13"/>
  <c r="L2509" i="13"/>
  <c r="K2509" i="13"/>
  <c r="M2497" i="13"/>
  <c r="L2497" i="13"/>
  <c r="K2497" i="13"/>
  <c r="M2485" i="13"/>
  <c r="L2485" i="13"/>
  <c r="K2485" i="13"/>
  <c r="M2473" i="13"/>
  <c r="L2473" i="13"/>
  <c r="K2473" i="13"/>
  <c r="M2461" i="13"/>
  <c r="L2461" i="13"/>
  <c r="K2461" i="13"/>
  <c r="M2449" i="13"/>
  <c r="L2449" i="13"/>
  <c r="K2449" i="13"/>
  <c r="M2437" i="13"/>
  <c r="L2437" i="13"/>
  <c r="K2437" i="13"/>
  <c r="M2425" i="13"/>
  <c r="L2425" i="13"/>
  <c r="K2425" i="13"/>
  <c r="M2413" i="13"/>
  <c r="L2413" i="13"/>
  <c r="K2413" i="13"/>
  <c r="M2401" i="13"/>
  <c r="L2401" i="13"/>
  <c r="K2401" i="13"/>
  <c r="M2389" i="13"/>
  <c r="L2389" i="13"/>
  <c r="K2389" i="13"/>
  <c r="M2377" i="13"/>
  <c r="L2377" i="13"/>
  <c r="K2377" i="13"/>
  <c r="M2365" i="13"/>
  <c r="L2365" i="13"/>
  <c r="K2365" i="13"/>
  <c r="M2353" i="13"/>
  <c r="L2353" i="13"/>
  <c r="K2353" i="13"/>
  <c r="M2341" i="13"/>
  <c r="L2341" i="13"/>
  <c r="K2341" i="13"/>
  <c r="M2329" i="13"/>
  <c r="L2329" i="13"/>
  <c r="K2329" i="13"/>
  <c r="M2317" i="13"/>
  <c r="L2317" i="13"/>
  <c r="K2317" i="13"/>
  <c r="M2305" i="13"/>
  <c r="L2305" i="13"/>
  <c r="K2305" i="13"/>
  <c r="M2293" i="13"/>
  <c r="L2293" i="13"/>
  <c r="K2293" i="13"/>
  <c r="M2281" i="13"/>
  <c r="L2281" i="13"/>
  <c r="K2281" i="13"/>
  <c r="M2269" i="13"/>
  <c r="L2269" i="13"/>
  <c r="K2269" i="13"/>
  <c r="M2257" i="13"/>
  <c r="L2257" i="13"/>
  <c r="K2257" i="13"/>
  <c r="M2245" i="13"/>
  <c r="L2245" i="13"/>
  <c r="K2245" i="13"/>
  <c r="M2233" i="13"/>
  <c r="L2233" i="13"/>
  <c r="K2233" i="13"/>
  <c r="M2221" i="13"/>
  <c r="L2221" i="13"/>
  <c r="K2221" i="13"/>
  <c r="M2209" i="13"/>
  <c r="L2209" i="13"/>
  <c r="K2209" i="13"/>
  <c r="M2197" i="13"/>
  <c r="L2197" i="13"/>
  <c r="K2197" i="13"/>
  <c r="M2185" i="13"/>
  <c r="L2185" i="13"/>
  <c r="K2185" i="13"/>
  <c r="M2173" i="13"/>
  <c r="L2173" i="13"/>
  <c r="K2173" i="13"/>
  <c r="M2161" i="13"/>
  <c r="L2161" i="13"/>
  <c r="K2161" i="13"/>
  <c r="M2149" i="13"/>
  <c r="L2149" i="13"/>
  <c r="K2149" i="13"/>
  <c r="M2137" i="13"/>
  <c r="L2137" i="13"/>
  <c r="K2137" i="13"/>
  <c r="M2125" i="13"/>
  <c r="L2125" i="13"/>
  <c r="K2125" i="13"/>
  <c r="M2113" i="13"/>
  <c r="L2113" i="13"/>
  <c r="K2113" i="13"/>
  <c r="M2101" i="13"/>
  <c r="L2101" i="13"/>
  <c r="K2101" i="13"/>
  <c r="M2077" i="13"/>
  <c r="L2077" i="13"/>
  <c r="K2077" i="13"/>
  <c r="M2041" i="13"/>
  <c r="L2041" i="13"/>
  <c r="K2041" i="13"/>
  <c r="M2017" i="13"/>
  <c r="L2017" i="13"/>
  <c r="K2017" i="13"/>
  <c r="M2005" i="13"/>
  <c r="L2005" i="13"/>
  <c r="K2005" i="13"/>
  <c r="M1981" i="13"/>
  <c r="L1981" i="13"/>
  <c r="K1981" i="13"/>
  <c r="M1945" i="13"/>
  <c r="L1945" i="13"/>
  <c r="K1945" i="13"/>
  <c r="M1921" i="13"/>
  <c r="L1921" i="13"/>
  <c r="K1921" i="13"/>
  <c r="M1897" i="13"/>
  <c r="L1897" i="13"/>
  <c r="K1897" i="13"/>
  <c r="M1873" i="13"/>
  <c r="L1873" i="13"/>
  <c r="K1873" i="13"/>
  <c r="M1849" i="13"/>
  <c r="L1849" i="13"/>
  <c r="K1849" i="13"/>
  <c r="M1825" i="13"/>
  <c r="L1825" i="13"/>
  <c r="K1825" i="13"/>
  <c r="M1801" i="13"/>
  <c r="L1801" i="13"/>
  <c r="K1801" i="13"/>
  <c r="M1777" i="13"/>
  <c r="L1777" i="13"/>
  <c r="K1777" i="13"/>
  <c r="M1753" i="13"/>
  <c r="L1753" i="13"/>
  <c r="K1753" i="13"/>
  <c r="M1729" i="13"/>
  <c r="L1729" i="13"/>
  <c r="K1729" i="13"/>
  <c r="M1705" i="13"/>
  <c r="L1705" i="13"/>
  <c r="K1705" i="13"/>
  <c r="M1681" i="13"/>
  <c r="L1681" i="13"/>
  <c r="K1681" i="13"/>
  <c r="M1657" i="13"/>
  <c r="L1657" i="13"/>
  <c r="K1657" i="13"/>
  <c r="M1633" i="13"/>
  <c r="L1633" i="13"/>
  <c r="K1633" i="13"/>
  <c r="M1609" i="13"/>
  <c r="L1609" i="13"/>
  <c r="K1609" i="13"/>
  <c r="M1585" i="13"/>
  <c r="L1585" i="13"/>
  <c r="K1585" i="13"/>
  <c r="M1561" i="13"/>
  <c r="L1561" i="13"/>
  <c r="K1561" i="13"/>
  <c r="M1537" i="13"/>
  <c r="L1537" i="13"/>
  <c r="K1537" i="13"/>
  <c r="M1513" i="13"/>
  <c r="L1513" i="13"/>
  <c r="K1513" i="13"/>
  <c r="M1489" i="13"/>
  <c r="L1489" i="13"/>
  <c r="K1489" i="13"/>
  <c r="M1465" i="13"/>
  <c r="L1465" i="13"/>
  <c r="K1465" i="13"/>
  <c r="M1441" i="13"/>
  <c r="L1441" i="13"/>
  <c r="K1441" i="13"/>
  <c r="M1417" i="13"/>
  <c r="L1417" i="13"/>
  <c r="K1417" i="13"/>
  <c r="M1405" i="13"/>
  <c r="L1405" i="13"/>
  <c r="K1405" i="13"/>
  <c r="M1381" i="13"/>
  <c r="L1381" i="13"/>
  <c r="K1381" i="13"/>
  <c r="M1357" i="13"/>
  <c r="L1357" i="13"/>
  <c r="K1357" i="13"/>
  <c r="M1333" i="13"/>
  <c r="L1333" i="13"/>
  <c r="K1333" i="13"/>
  <c r="M1309" i="13"/>
  <c r="L1309" i="13"/>
  <c r="K1309" i="13"/>
  <c r="M1285" i="13"/>
  <c r="L1285" i="13"/>
  <c r="K1285" i="13"/>
  <c r="M1249" i="13"/>
  <c r="L1249" i="13"/>
  <c r="K1249" i="13"/>
  <c r="M1225" i="13"/>
  <c r="L1225" i="13"/>
  <c r="K1225" i="13"/>
  <c r="M1201" i="13"/>
  <c r="L1201" i="13"/>
  <c r="K1201" i="13"/>
  <c r="M1177" i="13"/>
  <c r="L1177" i="13"/>
  <c r="K1177" i="13"/>
  <c r="M1153" i="13"/>
  <c r="L1153" i="13"/>
  <c r="K1153" i="13"/>
  <c r="M1117" i="13"/>
  <c r="L1117" i="13"/>
  <c r="K1117" i="13"/>
  <c r="M1093" i="13"/>
  <c r="L1093" i="13"/>
  <c r="K1093" i="13"/>
  <c r="M1069" i="13"/>
  <c r="L1069" i="13"/>
  <c r="K1069" i="13"/>
  <c r="M1045" i="13"/>
  <c r="L1045" i="13"/>
  <c r="K1045" i="13"/>
  <c r="M1021" i="13"/>
  <c r="L1021" i="13"/>
  <c r="K1021" i="13"/>
  <c r="M997" i="13"/>
  <c r="L997" i="13"/>
  <c r="K997" i="13"/>
  <c r="M973" i="13"/>
  <c r="L973" i="13"/>
  <c r="K973" i="13"/>
  <c r="M949" i="13"/>
  <c r="L949" i="13"/>
  <c r="K949" i="13"/>
  <c r="M925" i="13"/>
  <c r="L925" i="13"/>
  <c r="K925" i="13"/>
  <c r="M901" i="13"/>
  <c r="L901" i="13"/>
  <c r="K901" i="13"/>
  <c r="M877" i="13"/>
  <c r="L877" i="13"/>
  <c r="K877" i="13"/>
  <c r="M853" i="13"/>
  <c r="L853" i="13"/>
  <c r="K853" i="13"/>
  <c r="M829" i="13"/>
  <c r="L829" i="13"/>
  <c r="K829" i="13"/>
  <c r="M805" i="13"/>
  <c r="L805" i="13"/>
  <c r="K805" i="13"/>
  <c r="M781" i="13"/>
  <c r="L781" i="13"/>
  <c r="K781" i="13"/>
  <c r="M757" i="13"/>
  <c r="L757" i="13"/>
  <c r="K757" i="13"/>
  <c r="M733" i="13"/>
  <c r="L733" i="13"/>
  <c r="K733" i="13"/>
  <c r="M709" i="13"/>
  <c r="L709" i="13"/>
  <c r="K709" i="13"/>
  <c r="M685" i="13"/>
  <c r="L685" i="13"/>
  <c r="K685" i="13"/>
  <c r="M661" i="13"/>
  <c r="L661" i="13"/>
  <c r="K661" i="13"/>
  <c r="M637" i="13"/>
  <c r="L637" i="13"/>
  <c r="K637" i="13"/>
  <c r="M613" i="13"/>
  <c r="L613" i="13"/>
  <c r="K613" i="13"/>
  <c r="M589" i="13"/>
  <c r="L589" i="13"/>
  <c r="K589" i="13"/>
  <c r="M565" i="13"/>
  <c r="L565" i="13"/>
  <c r="K565" i="13"/>
  <c r="M541" i="13"/>
  <c r="L541" i="13"/>
  <c r="K541" i="13"/>
  <c r="M517" i="13"/>
  <c r="L517" i="13"/>
  <c r="K517" i="13"/>
  <c r="M493" i="13"/>
  <c r="L493" i="13"/>
  <c r="K493" i="13"/>
  <c r="M457" i="13"/>
  <c r="L457" i="13"/>
  <c r="K457" i="13"/>
  <c r="M433" i="13"/>
  <c r="L433" i="13"/>
  <c r="K433" i="13"/>
  <c r="M409" i="13"/>
  <c r="L409" i="13"/>
  <c r="K409" i="13"/>
  <c r="M385" i="13"/>
  <c r="L385" i="13"/>
  <c r="K385" i="13"/>
  <c r="M361" i="13"/>
  <c r="L361" i="13"/>
  <c r="K361" i="13"/>
  <c r="M337" i="13"/>
  <c r="L337" i="13"/>
  <c r="K337" i="13"/>
  <c r="M313" i="13"/>
  <c r="L313" i="13"/>
  <c r="K313" i="13"/>
  <c r="M289" i="13"/>
  <c r="L289" i="13"/>
  <c r="K289" i="13"/>
  <c r="M253" i="13"/>
  <c r="L253" i="13"/>
  <c r="K253" i="13"/>
  <c r="M229" i="13"/>
  <c r="L229" i="13"/>
  <c r="K229" i="13"/>
  <c r="M205" i="13"/>
  <c r="L205" i="13"/>
  <c r="K205" i="13"/>
  <c r="M181" i="13"/>
  <c r="L181" i="13"/>
  <c r="K181" i="13"/>
  <c r="M157" i="13"/>
  <c r="L157" i="13"/>
  <c r="K157" i="13"/>
  <c r="M121" i="13"/>
  <c r="L121" i="13"/>
  <c r="K121" i="13"/>
  <c r="M97" i="13"/>
  <c r="L97" i="13"/>
  <c r="K97" i="13"/>
  <c r="M73" i="13"/>
  <c r="L73" i="13"/>
  <c r="K73" i="13"/>
  <c r="M49" i="13"/>
  <c r="L49" i="13"/>
  <c r="K49" i="13"/>
  <c r="M25" i="13"/>
  <c r="L25" i="13"/>
  <c r="K25" i="13"/>
  <c r="M3996" i="13"/>
  <c r="L3996" i="13"/>
  <c r="K3996" i="13"/>
  <c r="M3984" i="13"/>
  <c r="L3984" i="13"/>
  <c r="K3984" i="13"/>
  <c r="M3972" i="13"/>
  <c r="L3972" i="13"/>
  <c r="K3972" i="13"/>
  <c r="M3960" i="13"/>
  <c r="L3960" i="13"/>
  <c r="K3960" i="13"/>
  <c r="M3948" i="13"/>
  <c r="L3948" i="13"/>
  <c r="K3948" i="13"/>
  <c r="M3936" i="13"/>
  <c r="L3936" i="13"/>
  <c r="K3936" i="13"/>
  <c r="M3924" i="13"/>
  <c r="L3924" i="13"/>
  <c r="K3924" i="13"/>
  <c r="M3912" i="13"/>
  <c r="L3912" i="13"/>
  <c r="K3912" i="13"/>
  <c r="M3900" i="13"/>
  <c r="L3900" i="13"/>
  <c r="K3900" i="13"/>
  <c r="M3888" i="13"/>
  <c r="L3888" i="13"/>
  <c r="K3888" i="13"/>
  <c r="M3876" i="13"/>
  <c r="L3876" i="13"/>
  <c r="K3876" i="13"/>
  <c r="M3864" i="13"/>
  <c r="L3864" i="13"/>
  <c r="K3864" i="13"/>
  <c r="M3852" i="13"/>
  <c r="L3852" i="13"/>
  <c r="K3852" i="13"/>
  <c r="M3840" i="13"/>
  <c r="L3840" i="13"/>
  <c r="K3840" i="13"/>
  <c r="M3828" i="13"/>
  <c r="L3828" i="13"/>
  <c r="K3828" i="13"/>
  <c r="M3816" i="13"/>
  <c r="L3816" i="13"/>
  <c r="K3816" i="13"/>
  <c r="M3804" i="13"/>
  <c r="L3804" i="13"/>
  <c r="K3804" i="13"/>
  <c r="M3792" i="13"/>
  <c r="L3792" i="13"/>
  <c r="K3792" i="13"/>
  <c r="M3780" i="13"/>
  <c r="L3780" i="13"/>
  <c r="K3780" i="13"/>
  <c r="M3768" i="13"/>
  <c r="L3768" i="13"/>
  <c r="K3768" i="13"/>
  <c r="M3756" i="13"/>
  <c r="L3756" i="13"/>
  <c r="K3756" i="13"/>
  <c r="M3744" i="13"/>
  <c r="L3744" i="13"/>
  <c r="K3744" i="13"/>
  <c r="M3732" i="13"/>
  <c r="L3732" i="13"/>
  <c r="K3732" i="13"/>
  <c r="M3720" i="13"/>
  <c r="L3720" i="13"/>
  <c r="K3720" i="13"/>
  <c r="M3708" i="13"/>
  <c r="L3708" i="13"/>
  <c r="K3708" i="13"/>
  <c r="M3696" i="13"/>
  <c r="L3696" i="13"/>
  <c r="K3696" i="13"/>
  <c r="M3684" i="13"/>
  <c r="L3684" i="13"/>
  <c r="K3684" i="13"/>
  <c r="M3672" i="13"/>
  <c r="L3672" i="13"/>
  <c r="K3672" i="13"/>
  <c r="M3660" i="13"/>
  <c r="L3660" i="13"/>
  <c r="K3660" i="13"/>
  <c r="M3648" i="13"/>
  <c r="L3648" i="13"/>
  <c r="K3648" i="13"/>
  <c r="M3636" i="13"/>
  <c r="L3636" i="13"/>
  <c r="K3636" i="13"/>
  <c r="M3624" i="13"/>
  <c r="L3624" i="13"/>
  <c r="K3624" i="13"/>
  <c r="M3612" i="13"/>
  <c r="L3612" i="13"/>
  <c r="K3612" i="13"/>
  <c r="M3600" i="13"/>
  <c r="L3600" i="13"/>
  <c r="K3600" i="13"/>
  <c r="M3588" i="13"/>
  <c r="L3588" i="13"/>
  <c r="K3588" i="13"/>
  <c r="M3576" i="13"/>
  <c r="L3576" i="13"/>
  <c r="K3576" i="13"/>
  <c r="M3564" i="13"/>
  <c r="L3564" i="13"/>
  <c r="K3564" i="13"/>
  <c r="M3552" i="13"/>
  <c r="L3552" i="13"/>
  <c r="K3552" i="13"/>
  <c r="M3540" i="13"/>
  <c r="L3540" i="13"/>
  <c r="K3540" i="13"/>
  <c r="M3528" i="13"/>
  <c r="L3528" i="13"/>
  <c r="K3528" i="13"/>
  <c r="M3516" i="13"/>
  <c r="L3516" i="13"/>
  <c r="K3516" i="13"/>
  <c r="L3504" i="13"/>
  <c r="M3504" i="13"/>
  <c r="K3504" i="13"/>
  <c r="M3492" i="13"/>
  <c r="L3492" i="13"/>
  <c r="K3492" i="13"/>
  <c r="M3480" i="13"/>
  <c r="L3480" i="13"/>
  <c r="K3480" i="13"/>
  <c r="M3468" i="13"/>
  <c r="L3468" i="13"/>
  <c r="K3468" i="13"/>
  <c r="M3456" i="13"/>
  <c r="L3456" i="13"/>
  <c r="K3456" i="13"/>
  <c r="M3444" i="13"/>
  <c r="L3444" i="13"/>
  <c r="K3444" i="13"/>
  <c r="M3432" i="13"/>
  <c r="L3432" i="13"/>
  <c r="K3432" i="13"/>
  <c r="M3420" i="13"/>
  <c r="L3420" i="13"/>
  <c r="K3420" i="13"/>
  <c r="M3408" i="13"/>
  <c r="L3408" i="13"/>
  <c r="K3408" i="13"/>
  <c r="M3396" i="13"/>
  <c r="L3396" i="13"/>
  <c r="K3396" i="13"/>
  <c r="M3384" i="13"/>
  <c r="L3384" i="13"/>
  <c r="K3384" i="13"/>
  <c r="M3372" i="13"/>
  <c r="L3372" i="13"/>
  <c r="K3372" i="13"/>
  <c r="M3360" i="13"/>
  <c r="L3360" i="13"/>
  <c r="N3360" i="13" s="1"/>
  <c r="M3348" i="13"/>
  <c r="L3348" i="13"/>
  <c r="K3348" i="13"/>
  <c r="M3336" i="13"/>
  <c r="L3336" i="13"/>
  <c r="K3336" i="13"/>
  <c r="N3336" i="13" s="1"/>
  <c r="M3324" i="13"/>
  <c r="L3324" i="13"/>
  <c r="K3324" i="13"/>
  <c r="N3324" i="13" s="1"/>
  <c r="M3312" i="13"/>
  <c r="L3312" i="13"/>
  <c r="K3312" i="13"/>
  <c r="N3312" i="13" s="1"/>
  <c r="M3300" i="13"/>
  <c r="L3300" i="13"/>
  <c r="K3300" i="13"/>
  <c r="M3288" i="13"/>
  <c r="L3288" i="13"/>
  <c r="N3288" i="13" s="1"/>
  <c r="M3276" i="13"/>
  <c r="L3276" i="13"/>
  <c r="K3276" i="13"/>
  <c r="M3264" i="13"/>
  <c r="L3264" i="13"/>
  <c r="K3264" i="13"/>
  <c r="M3252" i="13"/>
  <c r="L3252" i="13"/>
  <c r="K3252" i="13"/>
  <c r="M3240" i="13"/>
  <c r="L3240" i="13"/>
  <c r="K3240" i="13"/>
  <c r="N3240" i="13" s="1"/>
  <c r="M3228" i="13"/>
  <c r="L3228" i="13"/>
  <c r="K3228" i="13"/>
  <c r="M3216" i="13"/>
  <c r="L3216" i="13"/>
  <c r="M3204" i="13"/>
  <c r="L3204" i="13"/>
  <c r="K3204" i="13"/>
  <c r="M3192" i="13"/>
  <c r="L3192" i="13"/>
  <c r="K3192" i="13"/>
  <c r="M3180" i="13"/>
  <c r="L3180" i="13"/>
  <c r="K3180" i="13"/>
  <c r="M3168" i="13"/>
  <c r="L3168" i="13"/>
  <c r="K3168" i="13"/>
  <c r="M3156" i="13"/>
  <c r="L3156" i="13"/>
  <c r="K3156" i="13"/>
  <c r="M3144" i="13"/>
  <c r="L3144" i="13"/>
  <c r="K3144" i="13"/>
  <c r="M3132" i="13"/>
  <c r="L3132" i="13"/>
  <c r="K3132" i="13"/>
  <c r="M3120" i="13"/>
  <c r="L3120" i="13"/>
  <c r="K3120" i="13"/>
  <c r="M3108" i="13"/>
  <c r="L3108" i="13"/>
  <c r="K3108" i="13"/>
  <c r="M3096" i="13"/>
  <c r="L3096" i="13"/>
  <c r="K3096" i="13"/>
  <c r="M3084" i="13"/>
  <c r="L3084" i="13"/>
  <c r="K3084" i="13"/>
  <c r="M3072" i="13"/>
  <c r="L3072" i="13"/>
  <c r="K3072" i="13"/>
  <c r="M3060" i="13"/>
  <c r="L3060" i="13"/>
  <c r="K3060" i="13"/>
  <c r="M3048" i="13"/>
  <c r="L3048" i="13"/>
  <c r="K3048" i="13"/>
  <c r="M3036" i="13"/>
  <c r="L3036" i="13"/>
  <c r="K3036" i="13"/>
  <c r="M3024" i="13"/>
  <c r="L3024" i="13"/>
  <c r="K3024" i="13"/>
  <c r="M3012" i="13"/>
  <c r="L3012" i="13"/>
  <c r="K3012" i="13"/>
  <c r="M3000" i="13"/>
  <c r="L3000" i="13"/>
  <c r="K3000" i="13"/>
  <c r="M2988" i="13"/>
  <c r="L2988" i="13"/>
  <c r="K2988" i="13"/>
  <c r="M2976" i="13"/>
  <c r="L2976" i="13"/>
  <c r="K2976" i="13"/>
  <c r="M2964" i="13"/>
  <c r="L2964" i="13"/>
  <c r="K2964" i="13"/>
  <c r="M2952" i="13"/>
  <c r="L2952" i="13"/>
  <c r="K2952" i="13"/>
  <c r="M2940" i="13"/>
  <c r="L2940" i="13"/>
  <c r="K2940" i="13"/>
  <c r="M2928" i="13"/>
  <c r="L2928" i="13"/>
  <c r="K2928" i="13"/>
  <c r="M2916" i="13"/>
  <c r="L2916" i="13"/>
  <c r="K2916" i="13"/>
  <c r="M2904" i="13"/>
  <c r="L2904" i="13"/>
  <c r="K2904" i="13"/>
  <c r="M2892" i="13"/>
  <c r="L2892" i="13"/>
  <c r="K2892" i="13"/>
  <c r="M2880" i="13"/>
  <c r="L2880" i="13"/>
  <c r="K2880" i="13"/>
  <c r="M2868" i="13"/>
  <c r="L2868" i="13"/>
  <c r="K2868" i="13"/>
  <c r="M2856" i="13"/>
  <c r="L2856" i="13"/>
  <c r="K2856" i="13"/>
  <c r="M2844" i="13"/>
  <c r="L2844" i="13"/>
  <c r="K2844" i="13"/>
  <c r="M2832" i="13"/>
  <c r="L2832" i="13"/>
  <c r="K2832" i="13"/>
  <c r="M2820" i="13"/>
  <c r="L2820" i="13"/>
  <c r="K2820" i="13"/>
  <c r="M2808" i="13"/>
  <c r="L2808" i="13"/>
  <c r="K2808" i="13"/>
  <c r="M2796" i="13"/>
  <c r="L2796" i="13"/>
  <c r="K2796" i="13"/>
  <c r="M2784" i="13"/>
  <c r="L2784" i="13"/>
  <c r="K2784" i="13"/>
  <c r="M2772" i="13"/>
  <c r="L2772" i="13"/>
  <c r="K2772" i="13"/>
  <c r="M2760" i="13"/>
  <c r="L2760" i="13"/>
  <c r="K2760" i="13"/>
  <c r="M2748" i="13"/>
  <c r="L2748" i="13"/>
  <c r="K2748" i="13"/>
  <c r="M2736" i="13"/>
  <c r="L2736" i="13"/>
  <c r="K2736" i="13"/>
  <c r="M2724" i="13"/>
  <c r="L2724" i="13"/>
  <c r="K2724" i="13"/>
  <c r="M2712" i="13"/>
  <c r="L2712" i="13"/>
  <c r="K2712" i="13"/>
  <c r="M2700" i="13"/>
  <c r="L2700" i="13"/>
  <c r="K2700" i="13"/>
  <c r="M2688" i="13"/>
  <c r="L2688" i="13"/>
  <c r="K2688" i="13"/>
  <c r="M2676" i="13"/>
  <c r="L2676" i="13"/>
  <c r="K2676" i="13"/>
  <c r="M2664" i="13"/>
  <c r="L2664" i="13"/>
  <c r="K2664" i="13"/>
  <c r="M2652" i="13"/>
  <c r="L2652" i="13"/>
  <c r="K2652" i="13"/>
  <c r="M2640" i="13"/>
  <c r="L2640" i="13"/>
  <c r="K2640" i="13"/>
  <c r="M2628" i="13"/>
  <c r="L2628" i="13"/>
  <c r="K2628" i="13"/>
  <c r="M2616" i="13"/>
  <c r="L2616" i="13"/>
  <c r="K2616" i="13"/>
  <c r="M2604" i="13"/>
  <c r="L2604" i="13"/>
  <c r="K2604" i="13"/>
  <c r="M2592" i="13"/>
  <c r="L2592" i="13"/>
  <c r="K2592" i="13"/>
  <c r="M2580" i="13"/>
  <c r="L2580" i="13"/>
  <c r="K2580" i="13"/>
  <c r="M2568" i="13"/>
  <c r="L2568" i="13"/>
  <c r="K2568" i="13"/>
  <c r="M2556" i="13"/>
  <c r="L2556" i="13"/>
  <c r="K2556" i="13"/>
  <c r="M2544" i="13"/>
  <c r="L2544" i="13"/>
  <c r="K2544" i="13"/>
  <c r="M2532" i="13"/>
  <c r="L2532" i="13"/>
  <c r="K2532" i="13"/>
  <c r="M2520" i="13"/>
  <c r="L2520" i="13"/>
  <c r="K2520" i="13"/>
  <c r="M2508" i="13"/>
  <c r="L2508" i="13"/>
  <c r="K2508" i="13"/>
  <c r="M2496" i="13"/>
  <c r="L2496" i="13"/>
  <c r="K2496" i="13"/>
  <c r="M2484" i="13"/>
  <c r="L2484" i="13"/>
  <c r="K2484" i="13"/>
  <c r="M2472" i="13"/>
  <c r="L2472" i="13"/>
  <c r="K2472" i="13"/>
  <c r="M2460" i="13"/>
  <c r="L2460" i="13"/>
  <c r="K2460" i="13"/>
  <c r="M2448" i="13"/>
  <c r="L2448" i="13"/>
  <c r="K2448" i="13"/>
  <c r="M2436" i="13"/>
  <c r="L2436" i="13"/>
  <c r="K2436" i="13"/>
  <c r="M2424" i="13"/>
  <c r="L2424" i="13"/>
  <c r="K2424" i="13"/>
  <c r="M2412" i="13"/>
  <c r="L2412" i="13"/>
  <c r="K2412" i="13"/>
  <c r="M2400" i="13"/>
  <c r="L2400" i="13"/>
  <c r="K2400" i="13"/>
  <c r="M2388" i="13"/>
  <c r="L2388" i="13"/>
  <c r="K2388" i="13"/>
  <c r="M2376" i="13"/>
  <c r="L2376" i="13"/>
  <c r="K2376" i="13"/>
  <c r="M2364" i="13"/>
  <c r="L2364" i="13"/>
  <c r="K2364" i="13"/>
  <c r="M2352" i="13"/>
  <c r="L2352" i="13"/>
  <c r="K2352" i="13"/>
  <c r="M2340" i="13"/>
  <c r="L2340" i="13"/>
  <c r="K2340" i="13"/>
  <c r="M2328" i="13"/>
  <c r="L2328" i="13"/>
  <c r="K2328" i="13"/>
  <c r="M2316" i="13"/>
  <c r="L2316" i="13"/>
  <c r="K2316" i="13"/>
  <c r="M2304" i="13"/>
  <c r="L2304" i="13"/>
  <c r="K2304" i="13"/>
  <c r="M2292" i="13"/>
  <c r="L2292" i="13"/>
  <c r="K2292" i="13"/>
  <c r="M2280" i="13"/>
  <c r="L2280" i="13"/>
  <c r="K2280" i="13"/>
  <c r="M2268" i="13"/>
  <c r="L2268" i="13"/>
  <c r="K2268" i="13"/>
  <c r="M2256" i="13"/>
  <c r="L2256" i="13"/>
  <c r="K2256" i="13"/>
  <c r="M2244" i="13"/>
  <c r="L2244" i="13"/>
  <c r="K2244" i="13"/>
  <c r="M2232" i="13"/>
  <c r="L2232" i="13"/>
  <c r="K2232" i="13"/>
  <c r="M2220" i="13"/>
  <c r="L2220" i="13"/>
  <c r="K2220" i="13"/>
  <c r="M2208" i="13"/>
  <c r="L2208" i="13"/>
  <c r="K2208" i="13"/>
  <c r="M2196" i="13"/>
  <c r="L2196" i="13"/>
  <c r="K2196" i="13"/>
  <c r="M2184" i="13"/>
  <c r="L2184" i="13"/>
  <c r="K2184" i="13"/>
  <c r="M2172" i="13"/>
  <c r="L2172" i="13"/>
  <c r="K2172" i="13"/>
  <c r="M2160" i="13"/>
  <c r="L2160" i="13"/>
  <c r="K2160" i="13"/>
  <c r="M2148" i="13"/>
  <c r="L2148" i="13"/>
  <c r="K2148" i="13"/>
  <c r="M2136" i="13"/>
  <c r="L2136" i="13"/>
  <c r="K2136" i="13"/>
  <c r="M2124" i="13"/>
  <c r="L2124" i="13"/>
  <c r="K2124" i="13"/>
  <c r="M2112" i="13"/>
  <c r="L2112" i="13"/>
  <c r="K2112" i="13"/>
  <c r="M2100" i="13"/>
  <c r="L2100" i="13"/>
  <c r="K2100" i="13"/>
  <c r="M2088" i="13"/>
  <c r="L2088" i="13"/>
  <c r="K2088" i="13"/>
  <c r="N2088" i="13" s="1"/>
  <c r="M2076" i="13"/>
  <c r="L2076" i="13"/>
  <c r="K2076" i="13"/>
  <c r="M2064" i="13"/>
  <c r="L2064" i="13"/>
  <c r="K2064" i="13"/>
  <c r="M2052" i="13"/>
  <c r="L2052" i="13"/>
  <c r="K2052" i="13"/>
  <c r="M2040" i="13"/>
  <c r="L2040" i="13"/>
  <c r="K2040" i="13"/>
  <c r="N2040" i="13" s="1"/>
  <c r="M2028" i="13"/>
  <c r="L2028" i="13"/>
  <c r="K2028" i="13"/>
  <c r="M2016" i="13"/>
  <c r="L2016" i="13"/>
  <c r="K2016" i="13"/>
  <c r="M2004" i="13"/>
  <c r="L2004" i="13"/>
  <c r="K2004" i="13"/>
  <c r="M1992" i="13"/>
  <c r="L1992" i="13"/>
  <c r="K1992" i="13"/>
  <c r="N1992" i="13" s="1"/>
  <c r="M1980" i="13"/>
  <c r="L1980" i="13"/>
  <c r="K1980" i="13"/>
  <c r="M1968" i="13"/>
  <c r="L1968" i="13"/>
  <c r="K1968" i="13"/>
  <c r="K3920" i="13"/>
  <c r="N3920" i="13" s="1"/>
  <c r="K3776" i="13"/>
  <c r="N3776" i="13" s="1"/>
  <c r="K3632" i="13"/>
  <c r="N3632" i="13" s="1"/>
  <c r="K3488" i="13"/>
  <c r="N3488" i="13" s="1"/>
  <c r="K3331" i="13"/>
  <c r="N3331" i="13" s="1"/>
  <c r="K3147" i="13"/>
  <c r="M2151" i="13"/>
  <c r="L2151" i="13"/>
  <c r="K2151" i="13"/>
  <c r="M2139" i="13"/>
  <c r="L2139" i="13"/>
  <c r="K2139" i="13"/>
  <c r="M2127" i="13"/>
  <c r="L2127" i="13"/>
  <c r="K2127" i="13"/>
  <c r="M2115" i="13"/>
  <c r="L2115" i="13"/>
  <c r="K2115" i="13"/>
  <c r="N2115" i="13" s="1"/>
  <c r="M2103" i="13"/>
  <c r="L2103" i="13"/>
  <c r="K2103" i="13"/>
  <c r="M2091" i="13"/>
  <c r="L2091" i="13"/>
  <c r="K2091" i="13"/>
  <c r="M2079" i="13"/>
  <c r="L2079" i="13"/>
  <c r="K2079" i="13"/>
  <c r="M2067" i="13"/>
  <c r="L2067" i="13"/>
  <c r="K2067" i="13"/>
  <c r="N2067" i="13" s="1"/>
  <c r="M2055" i="13"/>
  <c r="L2055" i="13"/>
  <c r="K2055" i="13"/>
  <c r="M2043" i="13"/>
  <c r="L2043" i="13"/>
  <c r="K2043" i="13"/>
  <c r="M2031" i="13"/>
  <c r="L2031" i="13"/>
  <c r="K2031" i="13"/>
  <c r="M2019" i="13"/>
  <c r="L2019" i="13"/>
  <c r="K2019" i="13"/>
  <c r="N2019" i="13" s="1"/>
  <c r="M2007" i="13"/>
  <c r="L2007" i="13"/>
  <c r="K2007" i="13"/>
  <c r="M1995" i="13"/>
  <c r="L1995" i="13"/>
  <c r="K1995" i="13"/>
  <c r="M1983" i="13"/>
  <c r="L1983" i="13"/>
  <c r="K1983" i="13"/>
  <c r="M1971" i="13"/>
  <c r="L1971" i="13"/>
  <c r="K1971" i="13"/>
  <c r="N1971" i="13" s="1"/>
  <c r="M1959" i="13"/>
  <c r="L1959" i="13"/>
  <c r="K1959" i="13"/>
  <c r="M1947" i="13"/>
  <c r="L1947" i="13"/>
  <c r="K1947" i="13"/>
  <c r="M1935" i="13"/>
  <c r="L1935" i="13"/>
  <c r="K1935" i="13"/>
  <c r="M1923" i="13"/>
  <c r="L1923" i="13"/>
  <c r="K1923" i="13"/>
  <c r="N1923" i="13" s="1"/>
  <c r="M1911" i="13"/>
  <c r="L1911" i="13"/>
  <c r="K1911" i="13"/>
  <c r="M1899" i="13"/>
  <c r="L1899" i="13"/>
  <c r="K1899" i="13"/>
  <c r="M1887" i="13"/>
  <c r="L1887" i="13"/>
  <c r="K1887" i="13"/>
  <c r="M1875" i="13"/>
  <c r="L1875" i="13"/>
  <c r="K1875" i="13"/>
  <c r="N1875" i="13" s="1"/>
  <c r="M1863" i="13"/>
  <c r="L1863" i="13"/>
  <c r="K1863" i="13"/>
  <c r="M1851" i="13"/>
  <c r="L1851" i="13"/>
  <c r="K1851" i="13"/>
  <c r="M1839" i="13"/>
  <c r="L1839" i="13"/>
  <c r="K1839" i="13"/>
  <c r="M1827" i="13"/>
  <c r="L1827" i="13"/>
  <c r="K1827" i="13"/>
  <c r="N1827" i="13" s="1"/>
  <c r="M1815" i="13"/>
  <c r="L1815" i="13"/>
  <c r="K1815" i="13"/>
  <c r="M1803" i="13"/>
  <c r="L1803" i="13"/>
  <c r="K1803" i="13"/>
  <c r="M1791" i="13"/>
  <c r="L1791" i="13"/>
  <c r="K1791" i="13"/>
  <c r="M1779" i="13"/>
  <c r="L1779" i="13"/>
  <c r="K1779" i="13"/>
  <c r="N1779" i="13" s="1"/>
  <c r="M1767" i="13"/>
  <c r="L1767" i="13"/>
  <c r="K1767" i="13"/>
  <c r="M1755" i="13"/>
  <c r="L1755" i="13"/>
  <c r="K1755" i="13"/>
  <c r="M1743" i="13"/>
  <c r="L1743" i="13"/>
  <c r="K1743" i="13"/>
  <c r="M1731" i="13"/>
  <c r="L1731" i="13"/>
  <c r="K1731" i="13"/>
  <c r="N1731" i="13" s="1"/>
  <c r="M1719" i="13"/>
  <c r="L1719" i="13"/>
  <c r="K1719" i="13"/>
  <c r="M1707" i="13"/>
  <c r="L1707" i="13"/>
  <c r="K1707" i="13"/>
  <c r="M1695" i="13"/>
  <c r="L1695" i="13"/>
  <c r="K1695" i="13"/>
  <c r="M1683" i="13"/>
  <c r="L1683" i="13"/>
  <c r="K1683" i="13"/>
  <c r="N1683" i="13" s="1"/>
  <c r="M1671" i="13"/>
  <c r="L1671" i="13"/>
  <c r="K1671" i="13"/>
  <c r="M1659" i="13"/>
  <c r="L1659" i="13"/>
  <c r="K1659" i="13"/>
  <c r="M1647" i="13"/>
  <c r="L1647" i="13"/>
  <c r="K1647" i="13"/>
  <c r="M1635" i="13"/>
  <c r="L1635" i="13"/>
  <c r="K1635" i="13"/>
  <c r="N1635" i="13" s="1"/>
  <c r="M1623" i="13"/>
  <c r="L1623" i="13"/>
  <c r="K1623" i="13"/>
  <c r="M1611" i="13"/>
  <c r="L1611" i="13"/>
  <c r="K1611" i="13"/>
  <c r="M1599" i="13"/>
  <c r="L1599" i="13"/>
  <c r="K1599" i="13"/>
  <c r="M1587" i="13"/>
  <c r="L1587" i="13"/>
  <c r="K1587" i="13"/>
  <c r="N1587" i="13" s="1"/>
  <c r="M1575" i="13"/>
  <c r="L1575" i="13"/>
  <c r="K1575" i="13"/>
  <c r="M1563" i="13"/>
  <c r="L1563" i="13"/>
  <c r="K1563" i="13"/>
  <c r="M1551" i="13"/>
  <c r="L1551" i="13"/>
  <c r="K1551" i="13"/>
  <c r="M1539" i="13"/>
  <c r="L1539" i="13"/>
  <c r="K1539" i="13"/>
  <c r="N1539" i="13" s="1"/>
  <c r="M1527" i="13"/>
  <c r="L1527" i="13"/>
  <c r="K1527" i="13"/>
  <c r="M1515" i="13"/>
  <c r="L1515" i="13"/>
  <c r="K1515" i="13"/>
  <c r="M1503" i="13"/>
  <c r="L1503" i="13"/>
  <c r="K1503" i="13"/>
  <c r="M1491" i="13"/>
  <c r="L1491" i="13"/>
  <c r="K1491" i="13"/>
  <c r="N1491" i="13" s="1"/>
  <c r="M1479" i="13"/>
  <c r="L1479" i="13"/>
  <c r="K1479" i="13"/>
  <c r="M1467" i="13"/>
  <c r="L1467" i="13"/>
  <c r="K1467" i="13"/>
  <c r="M1455" i="13"/>
  <c r="L1455" i="13"/>
  <c r="K1455" i="13"/>
  <c r="M1443" i="13"/>
  <c r="L1443" i="13"/>
  <c r="K1443" i="13"/>
  <c r="N1443" i="13" s="1"/>
  <c r="M1431" i="13"/>
  <c r="L1431" i="13"/>
  <c r="K1431" i="13"/>
  <c r="M1419" i="13"/>
  <c r="L1419" i="13"/>
  <c r="K1419" i="13"/>
  <c r="M1407" i="13"/>
  <c r="L1407" i="13"/>
  <c r="K1407" i="13"/>
  <c r="M1395" i="13"/>
  <c r="L1395" i="13"/>
  <c r="K1395" i="13"/>
  <c r="N1395" i="13" s="1"/>
  <c r="M1383" i="13"/>
  <c r="L1383" i="13"/>
  <c r="K1383" i="13"/>
  <c r="M1371" i="13"/>
  <c r="L1371" i="13"/>
  <c r="K1371" i="13"/>
  <c r="M1359" i="13"/>
  <c r="L1359" i="13"/>
  <c r="K1359" i="13"/>
  <c r="M1347" i="13"/>
  <c r="L1347" i="13"/>
  <c r="K1347" i="13"/>
  <c r="N1347" i="13" s="1"/>
  <c r="M1335" i="13"/>
  <c r="L1335" i="13"/>
  <c r="K1335" i="13"/>
  <c r="M1323" i="13"/>
  <c r="L1323" i="13"/>
  <c r="K1323" i="13"/>
  <c r="M1311" i="13"/>
  <c r="L1311" i="13"/>
  <c r="K1311" i="13"/>
  <c r="M1299" i="13"/>
  <c r="L1299" i="13"/>
  <c r="K1299" i="13"/>
  <c r="N1299" i="13" s="1"/>
  <c r="M1287" i="13"/>
  <c r="L1287" i="13"/>
  <c r="K1287" i="13"/>
  <c r="M1275" i="13"/>
  <c r="L1275" i="13"/>
  <c r="K1275" i="13"/>
  <c r="M1263" i="13"/>
  <c r="L1263" i="13"/>
  <c r="K1263" i="13"/>
  <c r="M1251" i="13"/>
  <c r="L1251" i="13"/>
  <c r="K1251" i="13"/>
  <c r="N1251" i="13" s="1"/>
  <c r="M1239" i="13"/>
  <c r="L1239" i="13"/>
  <c r="K1239" i="13"/>
  <c r="M1227" i="13"/>
  <c r="L1227" i="13"/>
  <c r="K1227" i="13"/>
  <c r="M1215" i="13"/>
  <c r="L1215" i="13"/>
  <c r="K1215" i="13"/>
  <c r="M1203" i="13"/>
  <c r="L1203" i="13"/>
  <c r="K1203" i="13"/>
  <c r="N1203" i="13" s="1"/>
  <c r="M1191" i="13"/>
  <c r="L1191" i="13"/>
  <c r="K1191" i="13"/>
  <c r="M1179" i="13"/>
  <c r="K1179" i="13"/>
  <c r="N1179" i="13" s="1"/>
  <c r="L1179" i="13"/>
  <c r="M1167" i="13"/>
  <c r="L1167" i="13"/>
  <c r="K1167" i="13"/>
  <c r="M1155" i="13"/>
  <c r="L1155" i="13"/>
  <c r="K1155" i="13"/>
  <c r="N1155" i="13" s="1"/>
  <c r="M1143" i="13"/>
  <c r="L1143" i="13"/>
  <c r="K1143" i="13"/>
  <c r="M1131" i="13"/>
  <c r="L1131" i="13"/>
  <c r="K1131" i="13"/>
  <c r="M1119" i="13"/>
  <c r="L1119" i="13"/>
  <c r="K1119" i="13"/>
  <c r="M1107" i="13"/>
  <c r="L1107" i="13"/>
  <c r="K1107" i="13"/>
  <c r="N1107" i="13" s="1"/>
  <c r="M1095" i="13"/>
  <c r="L1095" i="13"/>
  <c r="K1095" i="13"/>
  <c r="M1083" i="13"/>
  <c r="L1083" i="13"/>
  <c r="K1083" i="13"/>
  <c r="M1071" i="13"/>
  <c r="L1071" i="13"/>
  <c r="K1071" i="13"/>
  <c r="M1059" i="13"/>
  <c r="L1059" i="13"/>
  <c r="K1059" i="13"/>
  <c r="N1059" i="13" s="1"/>
  <c r="M1047" i="13"/>
  <c r="L1047" i="13"/>
  <c r="K1047" i="13"/>
  <c r="M1035" i="13"/>
  <c r="K1035" i="13"/>
  <c r="N1035" i="13" s="1"/>
  <c r="M1023" i="13"/>
  <c r="K1023" i="13"/>
  <c r="N1023" i="13" s="1"/>
  <c r="M1011" i="13"/>
  <c r="L1011" i="13"/>
  <c r="K1011" i="13"/>
  <c r="M999" i="13"/>
  <c r="L999" i="13"/>
  <c r="K999" i="13"/>
  <c r="N999" i="13" s="1"/>
  <c r="M987" i="13"/>
  <c r="L987" i="13"/>
  <c r="K987" i="13"/>
  <c r="M975" i="13"/>
  <c r="L975" i="13"/>
  <c r="K975" i="13"/>
  <c r="M963" i="13"/>
  <c r="L963" i="13"/>
  <c r="K963" i="13"/>
  <c r="M951" i="13"/>
  <c r="L951" i="13"/>
  <c r="K951" i="13"/>
  <c r="N951" i="13" s="1"/>
  <c r="M939" i="13"/>
  <c r="L939" i="13"/>
  <c r="K939" i="13"/>
  <c r="M927" i="13"/>
  <c r="L927" i="13"/>
  <c r="K927" i="13"/>
  <c r="M915" i="13"/>
  <c r="L915" i="13"/>
  <c r="K915" i="13"/>
  <c r="M903" i="13"/>
  <c r="L903" i="13"/>
  <c r="K903" i="13"/>
  <c r="N903" i="13" s="1"/>
  <c r="M891" i="13"/>
  <c r="L891" i="13"/>
  <c r="K891" i="13"/>
  <c r="M879" i="13"/>
  <c r="L879" i="13"/>
  <c r="K879" i="13"/>
  <c r="M867" i="13"/>
  <c r="L867" i="13"/>
  <c r="K867" i="13"/>
  <c r="M855" i="13"/>
  <c r="K855" i="13"/>
  <c r="N855" i="13" s="1"/>
  <c r="M843" i="13"/>
  <c r="L843" i="13"/>
  <c r="K843" i="13"/>
  <c r="M831" i="13"/>
  <c r="L831" i="13"/>
  <c r="K831" i="13"/>
  <c r="M819" i="13"/>
  <c r="K819" i="13"/>
  <c r="N819" i="13" s="1"/>
  <c r="L819" i="13"/>
  <c r="M807" i="13"/>
  <c r="L807" i="13"/>
  <c r="K807" i="13"/>
  <c r="N807" i="13" s="1"/>
  <c r="M795" i="13"/>
  <c r="L795" i="13"/>
  <c r="K795" i="13"/>
  <c r="M783" i="13"/>
  <c r="L783" i="13"/>
  <c r="K783" i="13"/>
  <c r="M771" i="13"/>
  <c r="L771" i="13"/>
  <c r="K771" i="13"/>
  <c r="M759" i="13"/>
  <c r="L759" i="13"/>
  <c r="K759" i="13"/>
  <c r="N759" i="13" s="1"/>
  <c r="M747" i="13"/>
  <c r="L747" i="13"/>
  <c r="K747" i="13"/>
  <c r="M735" i="13"/>
  <c r="L735" i="13"/>
  <c r="K735" i="13"/>
  <c r="M723" i="13"/>
  <c r="L723" i="13"/>
  <c r="K723" i="13"/>
  <c r="M711" i="13"/>
  <c r="L711" i="13"/>
  <c r="K711" i="13"/>
  <c r="N711" i="13" s="1"/>
  <c r="M699" i="13"/>
  <c r="L699" i="13"/>
  <c r="K699" i="13"/>
  <c r="M687" i="13"/>
  <c r="L687" i="13"/>
  <c r="K687" i="13"/>
  <c r="M675" i="13"/>
  <c r="L675" i="13"/>
  <c r="K675" i="13"/>
  <c r="M663" i="13"/>
  <c r="L663" i="13"/>
  <c r="K663" i="13"/>
  <c r="N663" i="13" s="1"/>
  <c r="M651" i="13"/>
  <c r="L651" i="13"/>
  <c r="K651" i="13"/>
  <c r="M639" i="13"/>
  <c r="L639" i="13"/>
  <c r="K639" i="13"/>
  <c r="M627" i="13"/>
  <c r="L627" i="13"/>
  <c r="K627" i="13"/>
  <c r="M615" i="13"/>
  <c r="L615" i="13"/>
  <c r="K615" i="13"/>
  <c r="N615" i="13" s="1"/>
  <c r="M603" i="13"/>
  <c r="L603" i="13"/>
  <c r="K603" i="13"/>
  <c r="M591" i="13"/>
  <c r="K591" i="13"/>
  <c r="M579" i="13"/>
  <c r="L579" i="13"/>
  <c r="K579" i="13"/>
  <c r="N579" i="13" s="1"/>
  <c r="M567" i="13"/>
  <c r="L567" i="13"/>
  <c r="K567" i="13"/>
  <c r="M555" i="13"/>
  <c r="L555" i="13"/>
  <c r="K555" i="13"/>
  <c r="N555" i="13" s="1"/>
  <c r="M543" i="13"/>
  <c r="K543" i="13"/>
  <c r="L543" i="13"/>
  <c r="M531" i="13"/>
  <c r="L531" i="13"/>
  <c r="K531" i="13"/>
  <c r="N531" i="13" s="1"/>
  <c r="M519" i="13"/>
  <c r="L519" i="13"/>
  <c r="K519" i="13"/>
  <c r="M507" i="13"/>
  <c r="L507" i="13"/>
  <c r="K507" i="13"/>
  <c r="N507" i="13" s="1"/>
  <c r="M495" i="13"/>
  <c r="L495" i="13"/>
  <c r="K495" i="13"/>
  <c r="N495" i="13" s="1"/>
  <c r="M483" i="13"/>
  <c r="L483" i="13"/>
  <c r="K483" i="13"/>
  <c r="N483" i="13" s="1"/>
  <c r="M471" i="13"/>
  <c r="L471" i="13"/>
  <c r="K471" i="13"/>
  <c r="M459" i="13"/>
  <c r="L459" i="13"/>
  <c r="K459" i="13"/>
  <c r="N459" i="13" s="1"/>
  <c r="M447" i="13"/>
  <c r="L447" i="13"/>
  <c r="K447" i="13"/>
  <c r="N447" i="13" s="1"/>
  <c r="M435" i="13"/>
  <c r="L435" i="13"/>
  <c r="K435" i="13"/>
  <c r="N435" i="13" s="1"/>
  <c r="M423" i="13"/>
  <c r="L423" i="13"/>
  <c r="K423" i="13"/>
  <c r="M411" i="13"/>
  <c r="L411" i="13"/>
  <c r="K411" i="13"/>
  <c r="N411" i="13" s="1"/>
  <c r="M399" i="13"/>
  <c r="L399" i="13"/>
  <c r="K399" i="13"/>
  <c r="N399" i="13" s="1"/>
  <c r="M387" i="13"/>
  <c r="L387" i="13"/>
  <c r="K387" i="13"/>
  <c r="N387" i="13" s="1"/>
  <c r="M375" i="13"/>
  <c r="L375" i="13"/>
  <c r="K375" i="13"/>
  <c r="M363" i="13"/>
  <c r="L363" i="13"/>
  <c r="K363" i="13"/>
  <c r="N363" i="13" s="1"/>
  <c r="M351" i="13"/>
  <c r="L351" i="13"/>
  <c r="K351" i="13"/>
  <c r="N351" i="13" s="1"/>
  <c r="M339" i="13"/>
  <c r="L339" i="13"/>
  <c r="K339" i="13"/>
  <c r="N339" i="13" s="1"/>
  <c r="M327" i="13"/>
  <c r="L327" i="13"/>
  <c r="K327" i="13"/>
  <c r="M315" i="13"/>
  <c r="L315" i="13"/>
  <c r="K315" i="13"/>
  <c r="N315" i="13" s="1"/>
  <c r="M303" i="13"/>
  <c r="K303" i="13"/>
  <c r="M291" i="13"/>
  <c r="L291" i="13"/>
  <c r="K291" i="13"/>
  <c r="M279" i="13"/>
  <c r="L279" i="13"/>
  <c r="K279" i="13"/>
  <c r="M267" i="13"/>
  <c r="L267" i="13"/>
  <c r="K267" i="13"/>
  <c r="N267" i="13" s="1"/>
  <c r="M255" i="13"/>
  <c r="K255" i="13"/>
  <c r="L255" i="13"/>
  <c r="M243" i="13"/>
  <c r="L243" i="13"/>
  <c r="K243" i="13"/>
  <c r="M231" i="13"/>
  <c r="L231" i="13"/>
  <c r="K231" i="13"/>
  <c r="M219" i="13"/>
  <c r="L219" i="13"/>
  <c r="K219" i="13"/>
  <c r="N219" i="13" s="1"/>
  <c r="M207" i="13"/>
  <c r="L207" i="13"/>
  <c r="K207" i="13"/>
  <c r="M195" i="13"/>
  <c r="L195" i="13"/>
  <c r="K195" i="13"/>
  <c r="M183" i="13"/>
  <c r="L183" i="13"/>
  <c r="K183" i="13"/>
  <c r="M171" i="13"/>
  <c r="L171" i="13"/>
  <c r="K171" i="13"/>
  <c r="N171" i="13" s="1"/>
  <c r="M159" i="13"/>
  <c r="L159" i="13"/>
  <c r="K159" i="13"/>
  <c r="M147" i="13"/>
  <c r="L147" i="13"/>
  <c r="K147" i="13"/>
  <c r="M135" i="13"/>
  <c r="L135" i="13"/>
  <c r="K135" i="13"/>
  <c r="M123" i="13"/>
  <c r="L123" i="13"/>
  <c r="K123" i="13"/>
  <c r="N123" i="13" s="1"/>
  <c r="M111" i="13"/>
  <c r="L111" i="13"/>
  <c r="K111" i="13"/>
  <c r="M99" i="13"/>
  <c r="L99" i="13"/>
  <c r="K99" i="13"/>
  <c r="M87" i="13"/>
  <c r="L87" i="13"/>
  <c r="K87" i="13"/>
  <c r="M75" i="13"/>
  <c r="L75" i="13"/>
  <c r="K75" i="13"/>
  <c r="N75" i="13" s="1"/>
  <c r="M63" i="13"/>
  <c r="L63" i="13"/>
  <c r="K63" i="13"/>
  <c r="M51" i="13"/>
  <c r="L51" i="13"/>
  <c r="K51" i="13"/>
  <c r="M39" i="13"/>
  <c r="L39" i="13"/>
  <c r="K39" i="13"/>
  <c r="M27" i="13"/>
  <c r="L27" i="13"/>
  <c r="K27" i="13"/>
  <c r="N27" i="13" s="1"/>
  <c r="M15" i="13"/>
  <c r="L15" i="13"/>
  <c r="K15" i="13"/>
  <c r="M3" i="13"/>
  <c r="L3" i="13"/>
  <c r="K3" i="13"/>
  <c r="L591" i="13"/>
  <c r="L303" i="13"/>
  <c r="M1956" i="13"/>
  <c r="L1956" i="13"/>
  <c r="K1956" i="13"/>
  <c r="N1956" i="13" s="1"/>
  <c r="M1944" i="13"/>
  <c r="L1944" i="13"/>
  <c r="K1944" i="13"/>
  <c r="M1932" i="13"/>
  <c r="L1932" i="13"/>
  <c r="K1932" i="13"/>
  <c r="M1920" i="13"/>
  <c r="L1920" i="13"/>
  <c r="K1920" i="13"/>
  <c r="M1908" i="13"/>
  <c r="L1908" i="13"/>
  <c r="K1908" i="13"/>
  <c r="N1908" i="13" s="1"/>
  <c r="M1896" i="13"/>
  <c r="L1896" i="13"/>
  <c r="K1896" i="13"/>
  <c r="M1884" i="13"/>
  <c r="K1884" i="13"/>
  <c r="N1884" i="13" s="1"/>
  <c r="L1884" i="13"/>
  <c r="M1872" i="13"/>
  <c r="L1872" i="13"/>
  <c r="K1872" i="13"/>
  <c r="M1860" i="13"/>
  <c r="L1860" i="13"/>
  <c r="K1860" i="13"/>
  <c r="N1860" i="13" s="1"/>
  <c r="M1848" i="13"/>
  <c r="L1848" i="13"/>
  <c r="K1848" i="13"/>
  <c r="M1836" i="13"/>
  <c r="L1836" i="13"/>
  <c r="K1836" i="13"/>
  <c r="M1824" i="13"/>
  <c r="L1824" i="13"/>
  <c r="K1824" i="13"/>
  <c r="M1812" i="13"/>
  <c r="L1812" i="13"/>
  <c r="K1812" i="13"/>
  <c r="N1812" i="13" s="1"/>
  <c r="M1800" i="13"/>
  <c r="L1800" i="13"/>
  <c r="K1800" i="13"/>
  <c r="M1788" i="13"/>
  <c r="K1788" i="13"/>
  <c r="N1788" i="13" s="1"/>
  <c r="M1776" i="13"/>
  <c r="L1776" i="13"/>
  <c r="K1776" i="13"/>
  <c r="N1776" i="13" s="1"/>
  <c r="M1764" i="13"/>
  <c r="K1764" i="13"/>
  <c r="L1764" i="13"/>
  <c r="M1752" i="13"/>
  <c r="L1752" i="13"/>
  <c r="K1752" i="13"/>
  <c r="N1752" i="13" s="1"/>
  <c r="M1740" i="13"/>
  <c r="K1740" i="13"/>
  <c r="L1740" i="13"/>
  <c r="M1728" i="13"/>
  <c r="L1728" i="13"/>
  <c r="K1728" i="13"/>
  <c r="N1728" i="13" s="1"/>
  <c r="M1716" i="13"/>
  <c r="L1716" i="13"/>
  <c r="K1716" i="13"/>
  <c r="M1704" i="13"/>
  <c r="L1704" i="13"/>
  <c r="K1704" i="13"/>
  <c r="N1704" i="13" s="1"/>
  <c r="M1692" i="13"/>
  <c r="L1692" i="13"/>
  <c r="K1692" i="13"/>
  <c r="N1692" i="13" s="1"/>
  <c r="M1680" i="13"/>
  <c r="L1680" i="13"/>
  <c r="K1680" i="13"/>
  <c r="N1680" i="13" s="1"/>
  <c r="M1668" i="13"/>
  <c r="L1668" i="13"/>
  <c r="K1668" i="13"/>
  <c r="M1656" i="13"/>
  <c r="L1656" i="13"/>
  <c r="K1656" i="13"/>
  <c r="N1656" i="13" s="1"/>
  <c r="M1644" i="13"/>
  <c r="K1644" i="13"/>
  <c r="N1644" i="13" s="1"/>
  <c r="M1632" i="13"/>
  <c r="L1632" i="13"/>
  <c r="K1632" i="13"/>
  <c r="M1620" i="13"/>
  <c r="K1620" i="13"/>
  <c r="L1620" i="13"/>
  <c r="M1608" i="13"/>
  <c r="L1608" i="13"/>
  <c r="K1608" i="13"/>
  <c r="N1608" i="13" s="1"/>
  <c r="M1596" i="13"/>
  <c r="K1596" i="13"/>
  <c r="L1596" i="13"/>
  <c r="M1584" i="13"/>
  <c r="L1584" i="13"/>
  <c r="K1584" i="13"/>
  <c r="M1572" i="13"/>
  <c r="L1572" i="13"/>
  <c r="K1572" i="13"/>
  <c r="M1560" i="13"/>
  <c r="L1560" i="13"/>
  <c r="K1560" i="13"/>
  <c r="N1560" i="13" s="1"/>
  <c r="M1548" i="13"/>
  <c r="L1548" i="13"/>
  <c r="K1548" i="13"/>
  <c r="M1536" i="13"/>
  <c r="L1536" i="13"/>
  <c r="K1536" i="13"/>
  <c r="M1524" i="13"/>
  <c r="L1524" i="13"/>
  <c r="K1524" i="13"/>
  <c r="M1512" i="13"/>
  <c r="L1512" i="13"/>
  <c r="K1512" i="13"/>
  <c r="N1512" i="13" s="1"/>
  <c r="M1500" i="13"/>
  <c r="K1500" i="13"/>
  <c r="M1488" i="13"/>
  <c r="L1488" i="13"/>
  <c r="K1488" i="13"/>
  <c r="M1476" i="13"/>
  <c r="K1476" i="13"/>
  <c r="N1476" i="13" s="1"/>
  <c r="L1476" i="13"/>
  <c r="M1464" i="13"/>
  <c r="L1464" i="13"/>
  <c r="K1464" i="13"/>
  <c r="N1464" i="13" s="1"/>
  <c r="M1452" i="13"/>
  <c r="K1452" i="13"/>
  <c r="N1452" i="13" s="1"/>
  <c r="L1452" i="13"/>
  <c r="M1440" i="13"/>
  <c r="L1440" i="13"/>
  <c r="K1440" i="13"/>
  <c r="M1428" i="13"/>
  <c r="L1428" i="13"/>
  <c r="K1428" i="13"/>
  <c r="M1416" i="13"/>
  <c r="L1416" i="13"/>
  <c r="K1416" i="13"/>
  <c r="N1416" i="13" s="1"/>
  <c r="M1404" i="13"/>
  <c r="L1404" i="13"/>
  <c r="K1404" i="13"/>
  <c r="M1392" i="13"/>
  <c r="L1392" i="13"/>
  <c r="K1392" i="13"/>
  <c r="M1380" i="13"/>
  <c r="L1380" i="13"/>
  <c r="K1380" i="13"/>
  <c r="M1368" i="13"/>
  <c r="L1368" i="13"/>
  <c r="K1368" i="13"/>
  <c r="N1368" i="13" s="1"/>
  <c r="M1356" i="13"/>
  <c r="K1356" i="13"/>
  <c r="N1356" i="13" s="1"/>
  <c r="M1344" i="13"/>
  <c r="L1344" i="13"/>
  <c r="K1344" i="13"/>
  <c r="N1344" i="13" s="1"/>
  <c r="M1332" i="13"/>
  <c r="K1332" i="13"/>
  <c r="L1332" i="13"/>
  <c r="M1320" i="13"/>
  <c r="L1320" i="13"/>
  <c r="K1320" i="13"/>
  <c r="M1308" i="13"/>
  <c r="K1308" i="13"/>
  <c r="L1308" i="13"/>
  <c r="M1296" i="13"/>
  <c r="L1296" i="13"/>
  <c r="K1296" i="13"/>
  <c r="N1296" i="13" s="1"/>
  <c r="M1284" i="13"/>
  <c r="L1284" i="13"/>
  <c r="K1284" i="13"/>
  <c r="N1284" i="13" s="1"/>
  <c r="M1272" i="13"/>
  <c r="L1272" i="13"/>
  <c r="K1272" i="13"/>
  <c r="M1260" i="13"/>
  <c r="L1260" i="13"/>
  <c r="K1260" i="13"/>
  <c r="N1260" i="13" s="1"/>
  <c r="M1248" i="13"/>
  <c r="L1248" i="13"/>
  <c r="K1248" i="13"/>
  <c r="N1248" i="13" s="1"/>
  <c r="M1236" i="13"/>
  <c r="L1236" i="13"/>
  <c r="K1236" i="13"/>
  <c r="N1236" i="13" s="1"/>
  <c r="M1224" i="13"/>
  <c r="L1224" i="13"/>
  <c r="K1224" i="13"/>
  <c r="M1212" i="13"/>
  <c r="L1212" i="13"/>
  <c r="K1212" i="13"/>
  <c r="N1212" i="13" s="1"/>
  <c r="M1200" i="13"/>
  <c r="L1200" i="13"/>
  <c r="K1200" i="13"/>
  <c r="N1200" i="13" s="1"/>
  <c r="M1188" i="13"/>
  <c r="L1188" i="13"/>
  <c r="K1188" i="13"/>
  <c r="N1188" i="13" s="1"/>
  <c r="M1176" i="13"/>
  <c r="L1176" i="13"/>
  <c r="K1176" i="13"/>
  <c r="M1164" i="13"/>
  <c r="L1164" i="13"/>
  <c r="K1164" i="13"/>
  <c r="N1164" i="13" s="1"/>
  <c r="M1152" i="13"/>
  <c r="K1152" i="13"/>
  <c r="L1152" i="13"/>
  <c r="M1140" i="13"/>
  <c r="K1140" i="13"/>
  <c r="L1140" i="13"/>
  <c r="M1128" i="13"/>
  <c r="L1128" i="13"/>
  <c r="K1128" i="13"/>
  <c r="M1116" i="13"/>
  <c r="L1116" i="13"/>
  <c r="K1116" i="13"/>
  <c r="N1116" i="13" s="1"/>
  <c r="M1104" i="13"/>
  <c r="L1104" i="13"/>
  <c r="K1104" i="13"/>
  <c r="N1104" i="13" s="1"/>
  <c r="M1092" i="13"/>
  <c r="L1092" i="13"/>
  <c r="K1092" i="13"/>
  <c r="N1092" i="13" s="1"/>
  <c r="M1080" i="13"/>
  <c r="L1080" i="13"/>
  <c r="K1080" i="13"/>
  <c r="M1068" i="13"/>
  <c r="L1068" i="13"/>
  <c r="K1068" i="13"/>
  <c r="N1068" i="13" s="1"/>
  <c r="M1056" i="13"/>
  <c r="L1056" i="13"/>
  <c r="K1056" i="13"/>
  <c r="N1056" i="13" s="1"/>
  <c r="M1044" i="13"/>
  <c r="L1044" i="13"/>
  <c r="K1044" i="13"/>
  <c r="N1044" i="13" s="1"/>
  <c r="M1032" i="13"/>
  <c r="L1032" i="13"/>
  <c r="K1032" i="13"/>
  <c r="M1020" i="13"/>
  <c r="L1020" i="13"/>
  <c r="K1020" i="13"/>
  <c r="N1020" i="13" s="1"/>
  <c r="M1008" i="13"/>
  <c r="K1008" i="13"/>
  <c r="L1008" i="13"/>
  <c r="M996" i="13"/>
  <c r="K996" i="13"/>
  <c r="L996" i="13"/>
  <c r="M984" i="13"/>
  <c r="L984" i="13"/>
  <c r="K984" i="13"/>
  <c r="M972" i="13"/>
  <c r="L972" i="13"/>
  <c r="K972" i="13"/>
  <c r="N972" i="13" s="1"/>
  <c r="M960" i="13"/>
  <c r="L960" i="13"/>
  <c r="K960" i="13"/>
  <c r="N960" i="13" s="1"/>
  <c r="M948" i="13"/>
  <c r="L948" i="13"/>
  <c r="K948" i="13"/>
  <c r="N948" i="13" s="1"/>
  <c r="M936" i="13"/>
  <c r="L936" i="13"/>
  <c r="K936" i="13"/>
  <c r="M924" i="13"/>
  <c r="L924" i="13"/>
  <c r="K924" i="13"/>
  <c r="N924" i="13" s="1"/>
  <c r="M912" i="13"/>
  <c r="L912" i="13"/>
  <c r="K912" i="13"/>
  <c r="N912" i="13" s="1"/>
  <c r="M900" i="13"/>
  <c r="L900" i="13"/>
  <c r="K900" i="13"/>
  <c r="N900" i="13" s="1"/>
  <c r="M888" i="13"/>
  <c r="L888" i="13"/>
  <c r="K888" i="13"/>
  <c r="M876" i="13"/>
  <c r="L876" i="13"/>
  <c r="K876" i="13"/>
  <c r="N876" i="13" s="1"/>
  <c r="M864" i="13"/>
  <c r="L864" i="13"/>
  <c r="K864" i="13"/>
  <c r="N864" i="13" s="1"/>
  <c r="M852" i="13"/>
  <c r="L852" i="13"/>
  <c r="K852" i="13"/>
  <c r="N852" i="13" s="1"/>
  <c r="M840" i="13"/>
  <c r="K840" i="13"/>
  <c r="M828" i="13"/>
  <c r="L828" i="13"/>
  <c r="K828" i="13"/>
  <c r="N828" i="13" s="1"/>
  <c r="M816" i="13"/>
  <c r="L816" i="13"/>
  <c r="K816" i="13"/>
  <c r="M804" i="13"/>
  <c r="K804" i="13"/>
  <c r="L804" i="13"/>
  <c r="M792" i="13"/>
  <c r="L792" i="13"/>
  <c r="K792" i="13"/>
  <c r="M780" i="13"/>
  <c r="L780" i="13"/>
  <c r="K780" i="13"/>
  <c r="N780" i="13" s="1"/>
  <c r="M768" i="13"/>
  <c r="L768" i="13"/>
  <c r="K768" i="13"/>
  <c r="M756" i="13"/>
  <c r="L756" i="13"/>
  <c r="K756" i="13"/>
  <c r="M744" i="13"/>
  <c r="L744" i="13"/>
  <c r="K744" i="13"/>
  <c r="M732" i="13"/>
  <c r="L732" i="13"/>
  <c r="K732" i="13"/>
  <c r="N732" i="13" s="1"/>
  <c r="M720" i="13"/>
  <c r="L720" i="13"/>
  <c r="K720" i="13"/>
  <c r="M708" i="13"/>
  <c r="L708" i="13"/>
  <c r="K708" i="13"/>
  <c r="M696" i="13"/>
  <c r="L696" i="13"/>
  <c r="K696" i="13"/>
  <c r="M684" i="13"/>
  <c r="L684" i="13"/>
  <c r="K684" i="13"/>
  <c r="N684" i="13" s="1"/>
  <c r="M672" i="13"/>
  <c r="L672" i="13"/>
  <c r="K672" i="13"/>
  <c r="M660" i="13"/>
  <c r="L660" i="13"/>
  <c r="K660" i="13"/>
  <c r="M648" i="13"/>
  <c r="L648" i="13"/>
  <c r="K648" i="13"/>
  <c r="M636" i="13"/>
  <c r="L636" i="13"/>
  <c r="K636" i="13"/>
  <c r="N636" i="13" s="1"/>
  <c r="M624" i="13"/>
  <c r="L624" i="13"/>
  <c r="K624" i="13"/>
  <c r="M612" i="13"/>
  <c r="L612" i="13"/>
  <c r="K612" i="13"/>
  <c r="M600" i="13"/>
  <c r="L600" i="13"/>
  <c r="K600" i="13"/>
  <c r="M588" i="13"/>
  <c r="L588" i="13"/>
  <c r="K588" i="13"/>
  <c r="N588" i="13" s="1"/>
  <c r="M576" i="13"/>
  <c r="L576" i="13"/>
  <c r="K576" i="13"/>
  <c r="M564" i="13"/>
  <c r="L564" i="13"/>
  <c r="K564" i="13"/>
  <c r="M552" i="13"/>
  <c r="L552" i="13"/>
  <c r="K552" i="13"/>
  <c r="M540" i="13"/>
  <c r="L540" i="13"/>
  <c r="K540" i="13"/>
  <c r="N540" i="13" s="1"/>
  <c r="M528" i="13"/>
  <c r="L528" i="13"/>
  <c r="K528" i="13"/>
  <c r="M516" i="13"/>
  <c r="L516" i="13"/>
  <c r="K516" i="13"/>
  <c r="M504" i="13"/>
  <c r="L504" i="13"/>
  <c r="K504" i="13"/>
  <c r="M492" i="13"/>
  <c r="L492" i="13"/>
  <c r="K492" i="13"/>
  <c r="N492" i="13" s="1"/>
  <c r="M480" i="13"/>
  <c r="L480" i="13"/>
  <c r="K480" i="13"/>
  <c r="M468" i="13"/>
  <c r="L468" i="13"/>
  <c r="K468" i="13"/>
  <c r="M456" i="13"/>
  <c r="L456" i="13"/>
  <c r="K456" i="13"/>
  <c r="M444" i="13"/>
  <c r="L444" i="13"/>
  <c r="K444" i="13"/>
  <c r="N444" i="13" s="1"/>
  <c r="M432" i="13"/>
  <c r="L432" i="13"/>
  <c r="K432" i="13"/>
  <c r="M420" i="13"/>
  <c r="L420" i="13"/>
  <c r="K420" i="13"/>
  <c r="M408" i="13"/>
  <c r="L408" i="13"/>
  <c r="K408" i="13"/>
  <c r="M396" i="13"/>
  <c r="L396" i="13"/>
  <c r="K396" i="13"/>
  <c r="N396" i="13" s="1"/>
  <c r="M384" i="13"/>
  <c r="L384" i="13"/>
  <c r="K384" i="13"/>
  <c r="M372" i="13"/>
  <c r="L372" i="13"/>
  <c r="K372" i="13"/>
  <c r="M360" i="13"/>
  <c r="L360" i="13"/>
  <c r="K360" i="13"/>
  <c r="M348" i="13"/>
  <c r="L348" i="13"/>
  <c r="K348" i="13"/>
  <c r="N348" i="13" s="1"/>
  <c r="M336" i="13"/>
  <c r="L336" i="13"/>
  <c r="K336" i="13"/>
  <c r="M324" i="13"/>
  <c r="L324" i="13"/>
  <c r="K324" i="13"/>
  <c r="M312" i="13"/>
  <c r="L312" i="13"/>
  <c r="K312" i="13"/>
  <c r="M300" i="13"/>
  <c r="L300" i="13"/>
  <c r="K300" i="13"/>
  <c r="N300" i="13" s="1"/>
  <c r="M288" i="13"/>
  <c r="L288" i="13"/>
  <c r="K288" i="13"/>
  <c r="M276" i="13"/>
  <c r="L276" i="13"/>
  <c r="K276" i="13"/>
  <c r="M264" i="13"/>
  <c r="L264" i="13"/>
  <c r="K264" i="13"/>
  <c r="M252" i="13"/>
  <c r="L252" i="13"/>
  <c r="K252" i="13"/>
  <c r="N252" i="13" s="1"/>
  <c r="M240" i="13"/>
  <c r="L240" i="13"/>
  <c r="K240" i="13"/>
  <c r="M228" i="13"/>
  <c r="L228" i="13"/>
  <c r="K228" i="13"/>
  <c r="M216" i="13"/>
  <c r="L216" i="13"/>
  <c r="K216" i="13"/>
  <c r="M204" i="13"/>
  <c r="L204" i="13"/>
  <c r="K204" i="13"/>
  <c r="N204" i="13" s="1"/>
  <c r="M192" i="13"/>
  <c r="L192" i="13"/>
  <c r="K192" i="13"/>
  <c r="M180" i="13"/>
  <c r="L180" i="13"/>
  <c r="K180" i="13"/>
  <c r="M168" i="13"/>
  <c r="L168" i="13"/>
  <c r="K168" i="13"/>
  <c r="M156" i="13"/>
  <c r="L156" i="13"/>
  <c r="K156" i="13"/>
  <c r="N156" i="13" s="1"/>
  <c r="M144" i="13"/>
  <c r="L144" i="13"/>
  <c r="K144" i="13"/>
  <c r="M132" i="13"/>
  <c r="L132" i="13"/>
  <c r="K132" i="13"/>
  <c r="M120" i="13"/>
  <c r="L120" i="13"/>
  <c r="K120" i="13"/>
  <c r="M108" i="13"/>
  <c r="L108" i="13"/>
  <c r="K108" i="13"/>
  <c r="N108" i="13" s="1"/>
  <c r="M96" i="13"/>
  <c r="L96" i="13"/>
  <c r="K96" i="13"/>
  <c r="M84" i="13"/>
  <c r="L84" i="13"/>
  <c r="K84" i="13"/>
  <c r="M72" i="13"/>
  <c r="L72" i="13"/>
  <c r="K72" i="13"/>
  <c r="M60" i="13"/>
  <c r="L60" i="13"/>
  <c r="K60" i="13"/>
  <c r="N60" i="13" s="1"/>
  <c r="M48" i="13"/>
  <c r="L48" i="13"/>
  <c r="K48" i="13"/>
  <c r="M36" i="13"/>
  <c r="L36" i="13"/>
  <c r="K36" i="13"/>
  <c r="M24" i="13"/>
  <c r="L24" i="13"/>
  <c r="K24" i="13"/>
  <c r="M12" i="13"/>
  <c r="L12" i="13"/>
  <c r="K12" i="13"/>
  <c r="N12" i="13" s="1"/>
  <c r="L1500" i="13"/>
  <c r="M1270" i="13"/>
  <c r="L1270" i="13"/>
  <c r="K1270" i="13"/>
  <c r="N1270" i="13" s="1"/>
  <c r="M1258" i="13"/>
  <c r="L1258" i="13"/>
  <c r="K1258" i="13"/>
  <c r="N1258" i="13" s="1"/>
  <c r="M1246" i="13"/>
  <c r="L1246" i="13"/>
  <c r="K1246" i="13"/>
  <c r="M1234" i="13"/>
  <c r="L1234" i="13"/>
  <c r="K1234" i="13"/>
  <c r="N1234" i="13" s="1"/>
  <c r="M1222" i="13"/>
  <c r="L1222" i="13"/>
  <c r="K1222" i="13"/>
  <c r="N1222" i="13" s="1"/>
  <c r="M1210" i="13"/>
  <c r="L1210" i="13"/>
  <c r="K1210" i="13"/>
  <c r="N1210" i="13" s="1"/>
  <c r="M1198" i="13"/>
  <c r="L1198" i="13"/>
  <c r="K1198" i="13"/>
  <c r="M1186" i="13"/>
  <c r="L1186" i="13"/>
  <c r="K1186" i="13"/>
  <c r="N1186" i="13" s="1"/>
  <c r="M1174" i="13"/>
  <c r="L1174" i="13"/>
  <c r="K1174" i="13"/>
  <c r="N1174" i="13" s="1"/>
  <c r="M1162" i="13"/>
  <c r="L1162" i="13"/>
  <c r="K1162" i="13"/>
  <c r="N1162" i="13" s="1"/>
  <c r="M1150" i="13"/>
  <c r="L1150" i="13"/>
  <c r="K1150" i="13"/>
  <c r="M1138" i="13"/>
  <c r="L1138" i="13"/>
  <c r="K1138" i="13"/>
  <c r="N1138" i="13" s="1"/>
  <c r="M1126" i="13"/>
  <c r="L1126" i="13"/>
  <c r="K1126" i="13"/>
  <c r="N1126" i="13" s="1"/>
  <c r="M1114" i="13"/>
  <c r="L1114" i="13"/>
  <c r="K1114" i="13"/>
  <c r="N1114" i="13" s="1"/>
  <c r="M1102" i="13"/>
  <c r="L1102" i="13"/>
  <c r="K1102" i="13"/>
  <c r="M1090" i="13"/>
  <c r="L1090" i="13"/>
  <c r="K1090" i="13"/>
  <c r="N1090" i="13" s="1"/>
  <c r="M1078" i="13"/>
  <c r="L1078" i="13"/>
  <c r="K1078" i="13"/>
  <c r="N1078" i="13" s="1"/>
  <c r="M1066" i="13"/>
  <c r="L1066" i="13"/>
  <c r="K1066" i="13"/>
  <c r="N1066" i="13" s="1"/>
  <c r="M1054" i="13"/>
  <c r="L1054" i="13"/>
  <c r="K1054" i="13"/>
  <c r="M1042" i="13"/>
  <c r="L1042" i="13"/>
  <c r="K1042" i="13"/>
  <c r="N1042" i="13" s="1"/>
  <c r="M1030" i="13"/>
  <c r="L1030" i="13"/>
  <c r="K1030" i="13"/>
  <c r="N1030" i="13" s="1"/>
  <c r="M1018" i="13"/>
  <c r="L1018" i="13"/>
  <c r="K1018" i="13"/>
  <c r="N1018" i="13" s="1"/>
  <c r="M1006" i="13"/>
  <c r="L1006" i="13"/>
  <c r="K1006" i="13"/>
  <c r="M994" i="13"/>
  <c r="L994" i="13"/>
  <c r="K994" i="13"/>
  <c r="N994" i="13" s="1"/>
  <c r="M982" i="13"/>
  <c r="L982" i="13"/>
  <c r="K982" i="13"/>
  <c r="N982" i="13" s="1"/>
  <c r="M970" i="13"/>
  <c r="L970" i="13"/>
  <c r="K970" i="13"/>
  <c r="N970" i="13" s="1"/>
  <c r="M958" i="13"/>
  <c r="L958" i="13"/>
  <c r="K958" i="13"/>
  <c r="M946" i="13"/>
  <c r="L946" i="13"/>
  <c r="K946" i="13"/>
  <c r="N946" i="13" s="1"/>
  <c r="M934" i="13"/>
  <c r="L934" i="13"/>
  <c r="K934" i="13"/>
  <c r="N934" i="13" s="1"/>
  <c r="M922" i="13"/>
  <c r="L922" i="13"/>
  <c r="K922" i="13"/>
  <c r="N922" i="13" s="1"/>
  <c r="M910" i="13"/>
  <c r="L910" i="13"/>
  <c r="K910" i="13"/>
  <c r="M898" i="13"/>
  <c r="L898" i="13"/>
  <c r="K898" i="13"/>
  <c r="N898" i="13" s="1"/>
  <c r="M886" i="13"/>
  <c r="L886" i="13"/>
  <c r="K886" i="13"/>
  <c r="N886" i="13" s="1"/>
  <c r="M874" i="13"/>
  <c r="L874" i="13"/>
  <c r="K874" i="13"/>
  <c r="N874" i="13" s="1"/>
  <c r="M862" i="13"/>
  <c r="L862" i="13"/>
  <c r="K862" i="13"/>
  <c r="M850" i="13"/>
  <c r="L850" i="13"/>
  <c r="K850" i="13"/>
  <c r="N850" i="13" s="1"/>
  <c r="M838" i="13"/>
  <c r="L838" i="13"/>
  <c r="K838" i="13"/>
  <c r="N838" i="13" s="1"/>
  <c r="M826" i="13"/>
  <c r="L826" i="13"/>
  <c r="K826" i="13"/>
  <c r="N826" i="13" s="1"/>
  <c r="M814" i="13"/>
  <c r="L814" i="13"/>
  <c r="K814" i="13"/>
  <c r="M802" i="13"/>
  <c r="L802" i="13"/>
  <c r="K802" i="13"/>
  <c r="N802" i="13" s="1"/>
  <c r="M790" i="13"/>
  <c r="L790" i="13"/>
  <c r="K790" i="13"/>
  <c r="N790" i="13" s="1"/>
  <c r="M778" i="13"/>
  <c r="L778" i="13"/>
  <c r="K778" i="13"/>
  <c r="N778" i="13" s="1"/>
  <c r="M766" i="13"/>
  <c r="L766" i="13"/>
  <c r="K766" i="13"/>
  <c r="M754" i="13"/>
  <c r="L754" i="13"/>
  <c r="K754" i="13"/>
  <c r="N754" i="13" s="1"/>
  <c r="M742" i="13"/>
  <c r="L742" i="13"/>
  <c r="K742" i="13"/>
  <c r="N742" i="13" s="1"/>
  <c r="M730" i="13"/>
  <c r="L730" i="13"/>
  <c r="K730" i="13"/>
  <c r="N730" i="13" s="1"/>
  <c r="M718" i="13"/>
  <c r="L718" i="13"/>
  <c r="K718" i="13"/>
  <c r="M706" i="13"/>
  <c r="L706" i="13"/>
  <c r="K706" i="13"/>
  <c r="N706" i="13" s="1"/>
  <c r="M694" i="13"/>
  <c r="L694" i="13"/>
  <c r="K694" i="13"/>
  <c r="N694" i="13" s="1"/>
  <c r="M682" i="13"/>
  <c r="L682" i="13"/>
  <c r="K682" i="13"/>
  <c r="N682" i="13" s="1"/>
  <c r="M670" i="13"/>
  <c r="L670" i="13"/>
  <c r="K670" i="13"/>
  <c r="M658" i="13"/>
  <c r="L658" i="13"/>
  <c r="K658" i="13"/>
  <c r="N658" i="13" s="1"/>
  <c r="M646" i="13"/>
  <c r="L646" i="13"/>
  <c r="K646" i="13"/>
  <c r="N646" i="13" s="1"/>
  <c r="M634" i="13"/>
  <c r="L634" i="13"/>
  <c r="K634" i="13"/>
  <c r="N634" i="13" s="1"/>
  <c r="M622" i="13"/>
  <c r="L622" i="13"/>
  <c r="K622" i="13"/>
  <c r="M610" i="13"/>
  <c r="L610" i="13"/>
  <c r="K610" i="13"/>
  <c r="N610" i="13" s="1"/>
  <c r="M598" i="13"/>
  <c r="L598" i="13"/>
  <c r="K598" i="13"/>
  <c r="N598" i="13" s="1"/>
  <c r="M586" i="13"/>
  <c r="L586" i="13"/>
  <c r="K586" i="13"/>
  <c r="N586" i="13" s="1"/>
  <c r="M574" i="13"/>
  <c r="L574" i="13"/>
  <c r="K574" i="13"/>
  <c r="M562" i="13"/>
  <c r="L562" i="13"/>
  <c r="K562" i="13"/>
  <c r="N562" i="13" s="1"/>
  <c r="M550" i="13"/>
  <c r="L550" i="13"/>
  <c r="K550" i="13"/>
  <c r="N550" i="13" s="1"/>
  <c r="M538" i="13"/>
  <c r="L538" i="13"/>
  <c r="K538" i="13"/>
  <c r="N538" i="13" s="1"/>
  <c r="M526" i="13"/>
  <c r="L526" i="13"/>
  <c r="K526" i="13"/>
  <c r="N526" i="13" s="1"/>
  <c r="M514" i="13"/>
  <c r="L514" i="13"/>
  <c r="K514" i="13"/>
  <c r="N514" i="13" s="1"/>
  <c r="M502" i="13"/>
  <c r="L502" i="13"/>
  <c r="K502" i="13"/>
  <c r="N502" i="13" s="1"/>
  <c r="M490" i="13"/>
  <c r="L490" i="13"/>
  <c r="K490" i="13"/>
  <c r="N490" i="13" s="1"/>
  <c r="M478" i="13"/>
  <c r="L478" i="13"/>
  <c r="K478" i="13"/>
  <c r="N478" i="13" s="1"/>
  <c r="M466" i="13"/>
  <c r="L466" i="13"/>
  <c r="K466" i="13"/>
  <c r="N466" i="13" s="1"/>
  <c r="M454" i="13"/>
  <c r="L454" i="13"/>
  <c r="K454" i="13"/>
  <c r="N454" i="13" s="1"/>
  <c r="M442" i="13"/>
  <c r="L442" i="13"/>
  <c r="K442" i="13"/>
  <c r="N442" i="13" s="1"/>
  <c r="M430" i="13"/>
  <c r="L430" i="13"/>
  <c r="K430" i="13"/>
  <c r="N430" i="13" s="1"/>
  <c r="M418" i="13"/>
  <c r="L418" i="13"/>
  <c r="K418" i="13"/>
  <c r="N418" i="13" s="1"/>
  <c r="M406" i="13"/>
  <c r="L406" i="13"/>
  <c r="K406" i="13"/>
  <c r="N406" i="13" s="1"/>
  <c r="M394" i="13"/>
  <c r="L394" i="13"/>
  <c r="K394" i="13"/>
  <c r="N394" i="13" s="1"/>
  <c r="M382" i="13"/>
  <c r="L382" i="13"/>
  <c r="K382" i="13"/>
  <c r="N382" i="13" s="1"/>
  <c r="M370" i="13"/>
  <c r="L370" i="13"/>
  <c r="K370" i="13"/>
  <c r="N370" i="13" s="1"/>
  <c r="M358" i="13"/>
  <c r="L358" i="13"/>
  <c r="K358" i="13"/>
  <c r="N358" i="13" s="1"/>
  <c r="M346" i="13"/>
  <c r="L346" i="13"/>
  <c r="K346" i="13"/>
  <c r="N346" i="13" s="1"/>
  <c r="M334" i="13"/>
  <c r="L334" i="13"/>
  <c r="K334" i="13"/>
  <c r="N334" i="13" s="1"/>
  <c r="M322" i="13"/>
  <c r="L322" i="13"/>
  <c r="K322" i="13"/>
  <c r="N322" i="13" s="1"/>
  <c r="M310" i="13"/>
  <c r="L310" i="13"/>
  <c r="K310" i="13"/>
  <c r="N310" i="13" s="1"/>
  <c r="M298" i="13"/>
  <c r="L298" i="13"/>
  <c r="K298" i="13"/>
  <c r="N298" i="13" s="1"/>
  <c r="M286" i="13"/>
  <c r="L286" i="13"/>
  <c r="K286" i="13"/>
  <c r="N286" i="13" s="1"/>
  <c r="M274" i="13"/>
  <c r="L274" i="13"/>
  <c r="K274" i="13"/>
  <c r="N274" i="13" s="1"/>
  <c r="M262" i="13"/>
  <c r="L262" i="13"/>
  <c r="K262" i="13"/>
  <c r="N262" i="13" s="1"/>
  <c r="M250" i="13"/>
  <c r="L250" i="13"/>
  <c r="K250" i="13"/>
  <c r="N250" i="13" s="1"/>
  <c r="M238" i="13"/>
  <c r="L238" i="13"/>
  <c r="K238" i="13"/>
  <c r="N238" i="13" s="1"/>
  <c r="M226" i="13"/>
  <c r="L226" i="13"/>
  <c r="K226" i="13"/>
  <c r="N226" i="13" s="1"/>
  <c r="M214" i="13"/>
  <c r="L214" i="13"/>
  <c r="K214" i="13"/>
  <c r="N214" i="13" s="1"/>
  <c r="M202" i="13"/>
  <c r="L202" i="13"/>
  <c r="K202" i="13"/>
  <c r="N202" i="13" s="1"/>
  <c r="M190" i="13"/>
  <c r="L190" i="13"/>
  <c r="K190" i="13"/>
  <c r="N190" i="13" s="1"/>
  <c r="M178" i="13"/>
  <c r="L178" i="13"/>
  <c r="K178" i="13"/>
  <c r="N178" i="13" s="1"/>
  <c r="M166" i="13"/>
  <c r="L166" i="13"/>
  <c r="K166" i="13"/>
  <c r="N166" i="13" s="1"/>
  <c r="M154" i="13"/>
  <c r="L154" i="13"/>
  <c r="K154" i="13"/>
  <c r="N154" i="13" s="1"/>
  <c r="M142" i="13"/>
  <c r="L142" i="13"/>
  <c r="K142" i="13"/>
  <c r="N142" i="13" s="1"/>
  <c r="M130" i="13"/>
  <c r="L130" i="13"/>
  <c r="K130" i="13"/>
  <c r="N130" i="13" s="1"/>
  <c r="M118" i="13"/>
  <c r="L118" i="13"/>
  <c r="K118" i="13"/>
  <c r="N118" i="13" s="1"/>
  <c r="M106" i="13"/>
  <c r="L106" i="13"/>
  <c r="K106" i="13"/>
  <c r="N106" i="13" s="1"/>
  <c r="M94" i="13"/>
  <c r="L94" i="13"/>
  <c r="K94" i="13"/>
  <c r="N94" i="13" s="1"/>
  <c r="M82" i="13"/>
  <c r="L82" i="13"/>
  <c r="K82" i="13"/>
  <c r="N82" i="13" s="1"/>
  <c r="M70" i="13"/>
  <c r="L70" i="13"/>
  <c r="K70" i="13"/>
  <c r="N70" i="13" s="1"/>
  <c r="M58" i="13"/>
  <c r="L58" i="13"/>
  <c r="K58" i="13"/>
  <c r="N58" i="13" s="1"/>
  <c r="M46" i="13"/>
  <c r="L46" i="13"/>
  <c r="K46" i="13"/>
  <c r="N46" i="13" s="1"/>
  <c r="M34" i="13"/>
  <c r="L34" i="13"/>
  <c r="K34" i="13"/>
  <c r="N34" i="13" s="1"/>
  <c r="M22" i="13"/>
  <c r="L22" i="13"/>
  <c r="K22" i="13"/>
  <c r="N22" i="13" s="1"/>
  <c r="M10" i="13"/>
  <c r="L10" i="13"/>
  <c r="K10" i="13"/>
  <c r="N10" i="13" s="1"/>
  <c r="L1356" i="13"/>
  <c r="N1308" i="13" l="1"/>
  <c r="N574" i="13"/>
  <c r="N622" i="13"/>
  <c r="N670" i="13"/>
  <c r="N718" i="13"/>
  <c r="N766" i="13"/>
  <c r="N814" i="13"/>
  <c r="N862" i="13"/>
  <c r="N910" i="13"/>
  <c r="N958" i="13"/>
  <c r="N1006" i="13"/>
  <c r="N1054" i="13"/>
  <c r="N1102" i="13"/>
  <c r="N1150" i="13"/>
  <c r="N1198" i="13"/>
  <c r="N1246" i="13"/>
  <c r="N888" i="13"/>
  <c r="N936" i="13"/>
  <c r="N984" i="13"/>
  <c r="N1032" i="13"/>
  <c r="N1080" i="13"/>
  <c r="N1128" i="13"/>
  <c r="N1176" i="13"/>
  <c r="N1224" i="13"/>
  <c r="N1272" i="13"/>
  <c r="N1320" i="13"/>
  <c r="N1668" i="13"/>
  <c r="N1716" i="13"/>
  <c r="N327" i="13"/>
  <c r="N375" i="13"/>
  <c r="N423" i="13"/>
  <c r="N471" i="13"/>
  <c r="N519" i="13"/>
  <c r="N567" i="13"/>
  <c r="N3300" i="13"/>
  <c r="N3348" i="13"/>
  <c r="N3577" i="13"/>
  <c r="N3788" i="13"/>
  <c r="N506" i="13"/>
  <c r="N24" i="13"/>
  <c r="N72" i="13"/>
  <c r="N120" i="13"/>
  <c r="N168" i="13"/>
  <c r="N216" i="13"/>
  <c r="N264" i="13"/>
  <c r="N312" i="13"/>
  <c r="N360" i="13"/>
  <c r="N408" i="13"/>
  <c r="N456" i="13"/>
  <c r="N504" i="13"/>
  <c r="N552" i="13"/>
  <c r="N600" i="13"/>
  <c r="N648" i="13"/>
  <c r="N696" i="13"/>
  <c r="N744" i="13"/>
  <c r="N792" i="13"/>
  <c r="N840" i="13"/>
  <c r="N1524" i="13"/>
  <c r="N1572" i="13"/>
  <c r="N1764" i="13"/>
  <c r="N39" i="13"/>
  <c r="N87" i="13"/>
  <c r="N135" i="13"/>
  <c r="N183" i="13"/>
  <c r="N231" i="13"/>
  <c r="N279" i="13"/>
  <c r="N867" i="13"/>
  <c r="N915" i="13"/>
  <c r="N963" i="13"/>
  <c r="N1011" i="13"/>
  <c r="N3252" i="13"/>
  <c r="N3253" i="13"/>
  <c r="N3361" i="13"/>
  <c r="N3481" i="13"/>
  <c r="N3589" i="13"/>
  <c r="N3709" i="13"/>
  <c r="N3817" i="13"/>
  <c r="N3937" i="13"/>
  <c r="N266" i="13"/>
  <c r="N3171" i="13"/>
  <c r="N3219" i="13"/>
  <c r="N3267" i="13"/>
  <c r="N3315" i="13"/>
  <c r="N3363" i="13"/>
  <c r="N3411" i="13"/>
  <c r="N3459" i="13"/>
  <c r="N3507" i="13"/>
  <c r="N3555" i="13"/>
  <c r="N3603" i="13"/>
  <c r="N3651" i="13"/>
  <c r="N3699" i="13"/>
  <c r="N3747" i="13"/>
  <c r="N3795" i="13"/>
  <c r="N1380" i="13"/>
  <c r="N1428" i="13"/>
  <c r="N1620" i="13"/>
  <c r="N1824" i="13"/>
  <c r="N1872" i="13"/>
  <c r="N1920" i="13"/>
  <c r="N627" i="13"/>
  <c r="N675" i="13"/>
  <c r="N723" i="13"/>
  <c r="N771" i="13"/>
  <c r="N1071" i="13"/>
  <c r="N1119" i="13"/>
  <c r="N1167" i="13"/>
  <c r="N1215" i="13"/>
  <c r="N1263" i="13"/>
  <c r="N1311" i="13"/>
  <c r="N1359" i="13"/>
  <c r="N1407" i="13"/>
  <c r="N1455" i="13"/>
  <c r="N1503" i="13"/>
  <c r="N1551" i="13"/>
  <c r="N1599" i="13"/>
  <c r="N1647" i="13"/>
  <c r="N1695" i="13"/>
  <c r="N1743" i="13"/>
  <c r="N1791" i="13"/>
  <c r="N1839" i="13"/>
  <c r="N1887" i="13"/>
  <c r="N1935" i="13"/>
  <c r="N1983" i="13"/>
  <c r="N2031" i="13"/>
  <c r="N2079" i="13"/>
  <c r="N2127" i="13"/>
  <c r="N2004" i="13"/>
  <c r="N2052" i="13"/>
  <c r="N2100" i="13"/>
  <c r="N2148" i="13"/>
  <c r="N2196" i="13"/>
  <c r="N2244" i="13"/>
  <c r="N2292" i="13"/>
  <c r="N2340" i="13"/>
  <c r="N2388" i="13"/>
  <c r="N2436" i="13"/>
  <c r="N2484" i="13"/>
  <c r="N2532" i="13"/>
  <c r="N2580" i="13"/>
  <c r="N2628" i="13"/>
  <c r="N2676" i="13"/>
  <c r="N2724" i="13"/>
  <c r="N2772" i="13"/>
  <c r="N2820" i="13"/>
  <c r="N2868" i="13"/>
  <c r="N2916" i="13"/>
  <c r="N2964" i="13"/>
  <c r="N3012" i="13"/>
  <c r="N3060" i="13"/>
  <c r="N3108" i="13"/>
  <c r="N3156" i="13"/>
  <c r="N3204" i="13"/>
  <c r="N3408" i="13"/>
  <c r="N3456" i="13"/>
  <c r="N3504" i="13"/>
  <c r="N3552" i="13"/>
  <c r="N3600" i="13"/>
  <c r="N3648" i="13"/>
  <c r="N3696" i="13"/>
  <c r="N3744" i="13"/>
  <c r="N3792" i="13"/>
  <c r="N3840" i="13"/>
  <c r="N3888" i="13"/>
  <c r="N3936" i="13"/>
  <c r="N3984" i="13"/>
  <c r="N73" i="13"/>
  <c r="N181" i="13"/>
  <c r="N289" i="13"/>
  <c r="N385" i="13"/>
  <c r="N493" i="13"/>
  <c r="N589" i="13"/>
  <c r="N685" i="13"/>
  <c r="N781" i="13"/>
  <c r="N877" i="13"/>
  <c r="N973" i="13"/>
  <c r="N1069" i="13"/>
  <c r="N1177" i="13"/>
  <c r="N1285" i="13"/>
  <c r="N1381" i="13"/>
  <c r="N1465" i="13"/>
  <c r="N1561" i="13"/>
  <c r="N1657" i="13"/>
  <c r="N1753" i="13"/>
  <c r="N1849" i="13"/>
  <c r="N1945" i="13"/>
  <c r="N2041" i="13"/>
  <c r="N2125" i="13"/>
  <c r="N2173" i="13"/>
  <c r="N2221" i="13"/>
  <c r="N2269" i="13"/>
  <c r="N2317" i="13"/>
  <c r="N2365" i="13"/>
  <c r="N2413" i="13"/>
  <c r="N2461" i="13"/>
  <c r="N2509" i="13"/>
  <c r="N2557" i="13"/>
  <c r="N2617" i="13"/>
  <c r="N2701" i="13"/>
  <c r="N2773" i="13"/>
  <c r="N2857" i="13"/>
  <c r="N2929" i="13"/>
  <c r="N3013" i="13"/>
  <c r="N3097" i="13"/>
  <c r="N3181" i="13"/>
  <c r="N3265" i="13"/>
  <c r="N3349" i="13"/>
  <c r="N3517" i="13"/>
  <c r="N3601" i="13"/>
  <c r="N3685" i="13"/>
  <c r="N3769" i="13"/>
  <c r="N3841" i="13"/>
  <c r="N3925" i="13"/>
  <c r="N182" i="13"/>
  <c r="N686" i="13"/>
  <c r="N13" i="13"/>
  <c r="N109" i="13"/>
  <c r="N193" i="13"/>
  <c r="N277" i="13"/>
  <c r="N373" i="13"/>
  <c r="N469" i="13"/>
  <c r="N553" i="13"/>
  <c r="N649" i="13"/>
  <c r="N745" i="13"/>
  <c r="N841" i="13"/>
  <c r="N937" i="13"/>
  <c r="N1033" i="13"/>
  <c r="N3259" i="13"/>
  <c r="N36" i="13"/>
  <c r="N84" i="13"/>
  <c r="N132" i="13"/>
  <c r="N180" i="13"/>
  <c r="N228" i="13"/>
  <c r="N276" i="13"/>
  <c r="N324" i="13"/>
  <c r="N372" i="13"/>
  <c r="N420" i="13"/>
  <c r="N468" i="13"/>
  <c r="N516" i="13"/>
  <c r="N564" i="13"/>
  <c r="N612" i="13"/>
  <c r="N660" i="13"/>
  <c r="N708" i="13"/>
  <c r="N756" i="13"/>
  <c r="N996" i="13"/>
  <c r="N1140" i="13"/>
  <c r="N1332" i="13"/>
  <c r="N1536" i="13"/>
  <c r="N1584" i="13"/>
  <c r="N1632" i="13"/>
  <c r="N3" i="13"/>
  <c r="N51" i="13"/>
  <c r="N99" i="13"/>
  <c r="N147" i="13"/>
  <c r="N195" i="13"/>
  <c r="N243" i="13"/>
  <c r="N291" i="13"/>
  <c r="N879" i="13"/>
  <c r="N927" i="13"/>
  <c r="N975" i="13"/>
  <c r="N3264" i="13"/>
  <c r="N3289" i="13"/>
  <c r="N3397" i="13"/>
  <c r="N3505" i="13"/>
  <c r="N3625" i="13"/>
  <c r="N3733" i="13"/>
  <c r="N3853" i="13"/>
  <c r="N3973" i="13"/>
  <c r="N446" i="13"/>
  <c r="N3183" i="13"/>
  <c r="N3231" i="13"/>
  <c r="N3279" i="13"/>
  <c r="N3327" i="13"/>
  <c r="N3375" i="13"/>
  <c r="N3423" i="13"/>
  <c r="N3471" i="13"/>
  <c r="N3519" i="13"/>
  <c r="N3567" i="13"/>
  <c r="N3615" i="13"/>
  <c r="N3663" i="13"/>
  <c r="N3711" i="13"/>
  <c r="N3759" i="13"/>
  <c r="N3807" i="13"/>
  <c r="N3855" i="13"/>
  <c r="N3903" i="13"/>
  <c r="N3951" i="13"/>
  <c r="N804" i="13"/>
  <c r="N1392" i="13"/>
  <c r="N1440" i="13"/>
  <c r="N1488" i="13"/>
  <c r="N1836" i="13"/>
  <c r="N1932" i="13"/>
  <c r="N639" i="13"/>
  <c r="N687" i="13"/>
  <c r="N735" i="13"/>
  <c r="N783" i="13"/>
  <c r="N831" i="13"/>
  <c r="N1083" i="13"/>
  <c r="N1131" i="13"/>
  <c r="N1227" i="13"/>
  <c r="N1275" i="13"/>
  <c r="N1323" i="13"/>
  <c r="N1371" i="13"/>
  <c r="N1419" i="13"/>
  <c r="N1467" i="13"/>
  <c r="N1515" i="13"/>
  <c r="N1563" i="13"/>
  <c r="N1611" i="13"/>
  <c r="N1659" i="13"/>
  <c r="N1707" i="13"/>
  <c r="N1755" i="13"/>
  <c r="N1803" i="13"/>
  <c r="N1851" i="13"/>
  <c r="N1899" i="13"/>
  <c r="N1947" i="13"/>
  <c r="N1995" i="13"/>
  <c r="N2043" i="13"/>
  <c r="N2091" i="13"/>
  <c r="N2139" i="13"/>
  <c r="N1968" i="13"/>
  <c r="N2016" i="13"/>
  <c r="N2064" i="13"/>
  <c r="N2112" i="13"/>
  <c r="N2160" i="13"/>
  <c r="N2208" i="13"/>
  <c r="N2256" i="13"/>
  <c r="N2304" i="13"/>
  <c r="N2352" i="13"/>
  <c r="N2400" i="13"/>
  <c r="N2448" i="13"/>
  <c r="N2496" i="13"/>
  <c r="N2544" i="13"/>
  <c r="N2592" i="13"/>
  <c r="N2640" i="13"/>
  <c r="N2688" i="13"/>
  <c r="N2736" i="13"/>
  <c r="N2784" i="13"/>
  <c r="N2832" i="13"/>
  <c r="N2880" i="13"/>
  <c r="N2928" i="13"/>
  <c r="N2976" i="13"/>
  <c r="N3024" i="13"/>
  <c r="N3072" i="13"/>
  <c r="N3120" i="13"/>
  <c r="N3168" i="13"/>
  <c r="N3216" i="13"/>
  <c r="N3372" i="13"/>
  <c r="N3420" i="13"/>
  <c r="N3468" i="13"/>
  <c r="N3516" i="13"/>
  <c r="N3564" i="13"/>
  <c r="N3612" i="13"/>
  <c r="N3660" i="13"/>
  <c r="N3708" i="13"/>
  <c r="N3756" i="13"/>
  <c r="N3804" i="13"/>
  <c r="N3852" i="13"/>
  <c r="N3900" i="13"/>
  <c r="N3948" i="13"/>
  <c r="N3996" i="13"/>
  <c r="N97" i="13"/>
  <c r="N205" i="13"/>
  <c r="N313" i="13"/>
  <c r="N409" i="13"/>
  <c r="N517" i="13"/>
  <c r="N613" i="13"/>
  <c r="N709" i="13"/>
  <c r="N805" i="13"/>
  <c r="N901" i="13"/>
  <c r="N997" i="13"/>
  <c r="N1093" i="13"/>
  <c r="N1201" i="13"/>
  <c r="N1309" i="13"/>
  <c r="N1405" i="13"/>
  <c r="N1489" i="13"/>
  <c r="N1585" i="13"/>
  <c r="N1681" i="13"/>
  <c r="N1777" i="13"/>
  <c r="N1873" i="13"/>
  <c r="N1981" i="13"/>
  <c r="N2077" i="13"/>
  <c r="N2137" i="13"/>
  <c r="N2185" i="13"/>
  <c r="N2233" i="13"/>
  <c r="N2281" i="13"/>
  <c r="N2329" i="13"/>
  <c r="N2377" i="13"/>
  <c r="N2425" i="13"/>
  <c r="N2473" i="13"/>
  <c r="N2521" i="13"/>
  <c r="N2581" i="13"/>
  <c r="N2641" i="13"/>
  <c r="N2725" i="13"/>
  <c r="N2797" i="13"/>
  <c r="N2869" i="13"/>
  <c r="N2953" i="13"/>
  <c r="N3037" i="13"/>
  <c r="N3109" i="13"/>
  <c r="N3205" i="13"/>
  <c r="N3277" i="13"/>
  <c r="N3373" i="13"/>
  <c r="N3445" i="13"/>
  <c r="N3529" i="13"/>
  <c r="N3613" i="13"/>
  <c r="N3697" i="13"/>
  <c r="N3781" i="13"/>
  <c r="N3949" i="13"/>
  <c r="N314" i="13"/>
  <c r="N818" i="13"/>
  <c r="N37" i="13"/>
  <c r="N133" i="13"/>
  <c r="N217" i="13"/>
  <c r="N301" i="13"/>
  <c r="N397" i="13"/>
  <c r="N481" i="13"/>
  <c r="N577" i="13"/>
  <c r="N673" i="13"/>
  <c r="N769" i="13"/>
  <c r="N865" i="13"/>
  <c r="N961" i="13"/>
  <c r="N1057" i="13"/>
  <c r="N3536" i="13"/>
  <c r="N3848" i="13"/>
  <c r="N591" i="13"/>
  <c r="N96" i="13"/>
  <c r="N240" i="13"/>
  <c r="N336" i="13"/>
  <c r="N432" i="13"/>
  <c r="N528" i="13"/>
  <c r="N624" i="13"/>
  <c r="N720" i="13"/>
  <c r="N816" i="13"/>
  <c r="N1008" i="13"/>
  <c r="N1152" i="13"/>
  <c r="N1548" i="13"/>
  <c r="N1740" i="13"/>
  <c r="N15" i="13"/>
  <c r="N63" i="13"/>
  <c r="N111" i="13"/>
  <c r="N159" i="13"/>
  <c r="N207" i="13"/>
  <c r="N303" i="13"/>
  <c r="N543" i="13"/>
  <c r="N891" i="13"/>
  <c r="N939" i="13"/>
  <c r="N987" i="13"/>
  <c r="N3228" i="13"/>
  <c r="N3276" i="13"/>
  <c r="N3193" i="13"/>
  <c r="N3313" i="13"/>
  <c r="N3421" i="13"/>
  <c r="N3541" i="13"/>
  <c r="N3649" i="13"/>
  <c r="N3757" i="13"/>
  <c r="N3877" i="13"/>
  <c r="N3997" i="13"/>
  <c r="N602" i="13"/>
  <c r="N3195" i="13"/>
  <c r="N3243" i="13"/>
  <c r="N3291" i="13"/>
  <c r="N3339" i="13"/>
  <c r="N3387" i="13"/>
  <c r="N3435" i="13"/>
  <c r="N3483" i="13"/>
  <c r="N48" i="13"/>
  <c r="N144" i="13"/>
  <c r="N192" i="13"/>
  <c r="N288" i="13"/>
  <c r="N384" i="13"/>
  <c r="N480" i="13"/>
  <c r="N576" i="13"/>
  <c r="N672" i="13"/>
  <c r="N768" i="13"/>
  <c r="N1404" i="13"/>
  <c r="N1500" i="13"/>
  <c r="N1596" i="13"/>
  <c r="N1800" i="13"/>
  <c r="N1848" i="13"/>
  <c r="N1896" i="13"/>
  <c r="N1944" i="13"/>
  <c r="N255" i="13"/>
  <c r="N603" i="13"/>
  <c r="N651" i="13"/>
  <c r="N699" i="13"/>
  <c r="N747" i="13"/>
  <c r="N795" i="13"/>
  <c r="N843" i="13"/>
  <c r="N1047" i="13"/>
  <c r="N1095" i="13"/>
  <c r="N1143" i="13"/>
  <c r="N1191" i="13"/>
  <c r="N1239" i="13"/>
  <c r="N1287" i="13"/>
  <c r="N1335" i="13"/>
  <c r="N1383" i="13"/>
  <c r="N1431" i="13"/>
  <c r="N1479" i="13"/>
  <c r="N1527" i="13"/>
  <c r="N1575" i="13"/>
  <c r="N1623" i="13"/>
  <c r="N1671" i="13"/>
  <c r="N1719" i="13"/>
  <c r="N1767" i="13"/>
  <c r="N1815" i="13"/>
  <c r="N1863" i="13"/>
  <c r="N1911" i="13"/>
  <c r="N1959" i="13"/>
  <c r="N2007" i="13"/>
  <c r="N2055" i="13"/>
  <c r="N2103" i="13"/>
  <c r="N2151" i="13"/>
  <c r="N1980" i="13"/>
  <c r="N2028" i="13"/>
  <c r="N2076" i="13"/>
  <c r="N2124" i="13"/>
  <c r="N2172" i="13"/>
  <c r="N2220" i="13"/>
  <c r="N2268" i="13"/>
  <c r="N2316" i="13"/>
  <c r="N2364" i="13"/>
  <c r="N2412" i="13"/>
  <c r="N2460" i="13"/>
  <c r="N2508" i="13"/>
  <c r="N2556" i="13"/>
  <c r="N2604" i="13"/>
  <c r="N2652" i="13"/>
  <c r="N2700" i="13"/>
  <c r="N2748" i="13"/>
  <c r="N2796" i="13"/>
  <c r="N2844" i="13"/>
  <c r="N2892" i="13"/>
  <c r="N2940" i="13"/>
  <c r="N2988" i="13"/>
  <c r="N3036" i="13"/>
  <c r="N3084" i="13"/>
  <c r="N3132" i="13"/>
  <c r="N3180" i="13"/>
  <c r="N3384" i="13"/>
  <c r="N3432" i="13"/>
  <c r="N3480" i="13"/>
  <c r="N3528" i="13"/>
  <c r="N3576" i="13"/>
  <c r="N3624" i="13"/>
  <c r="N3672" i="13"/>
  <c r="N3720" i="13"/>
  <c r="N3768" i="13"/>
  <c r="N3816" i="13"/>
  <c r="N3864" i="13"/>
  <c r="N3912" i="13"/>
  <c r="N3960" i="13"/>
  <c r="N25" i="13"/>
  <c r="N121" i="13"/>
  <c r="N229" i="13"/>
  <c r="N337" i="13"/>
  <c r="N433" i="13"/>
  <c r="N541" i="13"/>
  <c r="N637" i="13"/>
  <c r="N733" i="13"/>
  <c r="N829" i="13"/>
  <c r="N925" i="13"/>
  <c r="N1021" i="13"/>
  <c r="N1117" i="13"/>
  <c r="N1225" i="13"/>
  <c r="N1333" i="13"/>
  <c r="N1417" i="13"/>
  <c r="N1513" i="13"/>
  <c r="N1609" i="13"/>
  <c r="N1705" i="13"/>
  <c r="N1801" i="13"/>
  <c r="N1897" i="13"/>
  <c r="N2005" i="13"/>
  <c r="N3147" i="13"/>
  <c r="N2136" i="13"/>
  <c r="N2184" i="13"/>
  <c r="N2232" i="13"/>
  <c r="N2280" i="13"/>
  <c r="N2328" i="13"/>
  <c r="N2376" i="13"/>
  <c r="N2424" i="13"/>
  <c r="N2472" i="13"/>
  <c r="N2520" i="13"/>
  <c r="N2568" i="13"/>
  <c r="N2616" i="13"/>
  <c r="N2664" i="13"/>
  <c r="N2712" i="13"/>
  <c r="N2760" i="13"/>
  <c r="N2808" i="13"/>
  <c r="N2856" i="13"/>
  <c r="N2904" i="13"/>
  <c r="N2952" i="13"/>
  <c r="N3000" i="13"/>
  <c r="N3048" i="13"/>
  <c r="N3096" i="13"/>
  <c r="N3144" i="13"/>
  <c r="N3192" i="13"/>
  <c r="N3396" i="13"/>
  <c r="N3444" i="13"/>
  <c r="N3492" i="13"/>
  <c r="N3540" i="13"/>
  <c r="N3588" i="13"/>
  <c r="N3636" i="13"/>
  <c r="N3684" i="13"/>
  <c r="N3732" i="13"/>
  <c r="N3780" i="13"/>
  <c r="N3828" i="13"/>
  <c r="N3876" i="13"/>
  <c r="N3924" i="13"/>
  <c r="N3972" i="13"/>
  <c r="N49" i="13"/>
  <c r="N157" i="13"/>
  <c r="N253" i="13"/>
  <c r="N361" i="13"/>
  <c r="N457" i="13"/>
  <c r="N565" i="13"/>
  <c r="N661" i="13"/>
  <c r="N757" i="13"/>
  <c r="N853" i="13"/>
  <c r="N949" i="13"/>
  <c r="N1045" i="13"/>
  <c r="N1153" i="13"/>
  <c r="N1249" i="13"/>
  <c r="N1357" i="13"/>
  <c r="N1441" i="13"/>
  <c r="N1537" i="13"/>
  <c r="N1633" i="13"/>
  <c r="N1729" i="13"/>
  <c r="N1825" i="13"/>
  <c r="N1921" i="13"/>
  <c r="N2017" i="13"/>
  <c r="N2113" i="13"/>
  <c r="N2161" i="13"/>
  <c r="N2209" i="13"/>
  <c r="N2257" i="13"/>
  <c r="N2305" i="13"/>
  <c r="N2353" i="13"/>
  <c r="N2401" i="13"/>
  <c r="N2449" i="13"/>
  <c r="N2497" i="13"/>
  <c r="N2545" i="13"/>
  <c r="N2605" i="13"/>
  <c r="N2677" i="13"/>
  <c r="N2761" i="13"/>
  <c r="N2833" i="13"/>
  <c r="N2917" i="13"/>
  <c r="N3001" i="13"/>
  <c r="N3073" i="13"/>
  <c r="N3157" i="13"/>
  <c r="N3241" i="13"/>
  <c r="N3325" i="13"/>
  <c r="N3409" i="13"/>
  <c r="N3493" i="13"/>
  <c r="N3661" i="13"/>
  <c r="N3745" i="13"/>
  <c r="N3829" i="13"/>
  <c r="N3901" i="13"/>
  <c r="N3985" i="13"/>
  <c r="N566" i="13"/>
  <c r="N3644" i="13"/>
  <c r="N85" i="13"/>
  <c r="N169" i="13"/>
  <c r="N265" i="13"/>
  <c r="N349" i="13"/>
  <c r="N445" i="13"/>
  <c r="N529" i="13"/>
  <c r="N625" i="13"/>
  <c r="N721" i="13"/>
  <c r="N817" i="13"/>
  <c r="N913" i="13"/>
  <c r="N1009" i="13"/>
  <c r="N1105" i="13"/>
  <c r="N1189" i="13"/>
  <c r="N1273" i="13"/>
  <c r="N1369" i="13"/>
  <c r="N1477" i="13"/>
  <c r="N1573" i="13"/>
  <c r="N1669" i="13"/>
  <c r="N1765" i="13"/>
  <c r="N1861" i="13"/>
  <c r="N2101" i="13"/>
  <c r="N2149" i="13"/>
  <c r="N2197" i="13"/>
  <c r="N2245" i="13"/>
  <c r="N2293" i="13"/>
  <c r="N2341" i="13"/>
  <c r="N2389" i="13"/>
  <c r="N2437" i="13"/>
  <c r="N2485" i="13"/>
  <c r="N2533" i="13"/>
  <c r="N2593" i="13"/>
  <c r="N2653" i="13"/>
  <c r="N2737" i="13"/>
  <c r="N2809" i="13"/>
  <c r="N2893" i="13"/>
  <c r="N2977" i="13"/>
  <c r="N3061" i="13"/>
  <c r="N3133" i="13"/>
  <c r="N3217" i="13"/>
  <c r="N3301" i="13"/>
  <c r="N3385" i="13"/>
  <c r="N3469" i="13"/>
  <c r="N3553" i="13"/>
  <c r="N3637" i="13"/>
  <c r="N3805" i="13"/>
  <c r="N3889" i="13"/>
  <c r="N3961" i="13"/>
  <c r="N434" i="13"/>
  <c r="N3169" i="13"/>
  <c r="N61" i="13"/>
  <c r="N145" i="13"/>
  <c r="N241" i="13"/>
  <c r="N325" i="13"/>
  <c r="N421" i="13"/>
  <c r="N505" i="13"/>
  <c r="N601" i="13"/>
  <c r="N697" i="13"/>
  <c r="N793" i="13"/>
  <c r="N889" i="13"/>
  <c r="N985" i="13"/>
  <c r="N1081" i="13"/>
  <c r="N1165" i="13"/>
  <c r="N1261" i="13"/>
  <c r="N1345" i="13"/>
  <c r="N1453" i="13"/>
  <c r="N1549" i="13"/>
  <c r="N1645" i="13"/>
  <c r="N1741" i="13"/>
  <c r="N1837" i="13"/>
  <c r="N1933" i="13"/>
  <c r="N2029" i="13"/>
  <c r="N2569" i="13"/>
  <c r="N2713" i="13"/>
  <c r="N2845" i="13"/>
  <c r="N2965" i="13"/>
  <c r="N3085" i="13"/>
  <c r="N2187" i="13"/>
  <c r="N2235" i="13"/>
  <c r="N2283" i="13"/>
  <c r="N2331" i="13"/>
  <c r="N2379" i="13"/>
  <c r="N2427" i="13"/>
  <c r="N2475" i="13"/>
  <c r="N2523" i="13"/>
  <c r="N2571" i="13"/>
  <c r="N2619" i="13"/>
  <c r="N2667" i="13"/>
  <c r="N2715" i="13"/>
  <c r="N2763" i="13"/>
  <c r="N2811" i="13"/>
  <c r="N2859" i="13"/>
  <c r="N2907" i="13"/>
  <c r="N2955" i="13"/>
  <c r="N3003" i="13"/>
  <c r="N3051" i="13"/>
  <c r="N3099" i="13"/>
  <c r="N2777" i="13"/>
  <c r="N3413" i="13"/>
  <c r="N3545" i="13"/>
  <c r="N3689" i="13"/>
  <c r="N3797" i="13"/>
  <c r="N3953" i="13"/>
  <c r="N139" i="13"/>
  <c r="N355" i="13"/>
  <c r="N559" i="13"/>
  <c r="N763" i="13"/>
  <c r="N1003" i="13"/>
  <c r="N1243" i="13"/>
  <c r="N1471" i="13"/>
  <c r="N1663" i="13"/>
  <c r="N1903" i="13"/>
  <c r="N2119" i="13"/>
  <c r="N2335" i="13"/>
  <c r="N2539" i="13"/>
  <c r="N2767" i="13"/>
  <c r="N2947" i="13"/>
  <c r="N3139" i="13"/>
  <c r="N1748" i="13"/>
  <c r="N237" i="13"/>
  <c r="N537" i="13"/>
  <c r="N849" i="13"/>
  <c r="N1173" i="13"/>
  <c r="N1473" i="13"/>
  <c r="N1773" i="13"/>
  <c r="N2037" i="13"/>
  <c r="N2337" i="13"/>
  <c r="N2673" i="13"/>
  <c r="N2985" i="13"/>
  <c r="N3367" i="13"/>
  <c r="N3655" i="13"/>
  <c r="N3895" i="13"/>
  <c r="N404" i="13"/>
  <c r="N716" i="13"/>
  <c r="N1040" i="13"/>
  <c r="N1328" i="13"/>
  <c r="N1640" i="13"/>
  <c r="N1928" i="13"/>
  <c r="N2204" i="13"/>
  <c r="N2516" i="13"/>
  <c r="N2852" i="13"/>
  <c r="N3188" i="13"/>
  <c r="N2345" i="13"/>
  <c r="N93" i="13"/>
  <c r="N429" i="13"/>
  <c r="N777" i="13"/>
  <c r="N1149" i="13"/>
  <c r="N1521" i="13"/>
  <c r="N1857" i="13"/>
  <c r="N2205" i="13"/>
  <c r="N2529" i="13"/>
  <c r="N2853" i="13"/>
  <c r="N3153" i="13"/>
  <c r="N3609" i="13"/>
  <c r="N3909" i="13"/>
  <c r="N398" i="13"/>
  <c r="N3607" i="13"/>
  <c r="N3871" i="13"/>
  <c r="N440" i="13"/>
  <c r="N740" i="13"/>
  <c r="N1100" i="13"/>
  <c r="N1736" i="13"/>
  <c r="N2072" i="13"/>
  <c r="N2372" i="13"/>
  <c r="N2660" i="13"/>
  <c r="N2996" i="13"/>
  <c r="N3272" i="13"/>
  <c r="N8" i="13"/>
  <c r="N56" i="13"/>
  <c r="N104" i="13"/>
  <c r="N152" i="13"/>
  <c r="N200" i="13"/>
  <c r="N308" i="13"/>
  <c r="N608" i="13"/>
  <c r="N920" i="13"/>
  <c r="N1280" i="13"/>
  <c r="N1592" i="13"/>
  <c r="N2156" i="13"/>
  <c r="N2480" i="13"/>
  <c r="N2816" i="13"/>
  <c r="N3164" i="13"/>
  <c r="N2186" i="13"/>
  <c r="N2762" i="13"/>
  <c r="N3290" i="13"/>
  <c r="N3806" i="13"/>
  <c r="N1646" i="13"/>
  <c r="N2738" i="13"/>
  <c r="N3350" i="13"/>
  <c r="N882" i="13"/>
  <c r="N930" i="13"/>
  <c r="N978" i="13"/>
  <c r="N1026" i="13"/>
  <c r="N1074" i="13"/>
  <c r="N1122" i="13"/>
  <c r="N1170" i="13"/>
  <c r="N1218" i="13"/>
  <c r="N1266" i="13"/>
  <c r="N1314" i="13"/>
  <c r="N1362" i="13"/>
  <c r="N1410" i="13"/>
  <c r="N1458" i="13"/>
  <c r="N1506" i="13"/>
  <c r="N1554" i="13"/>
  <c r="N1602" i="13"/>
  <c r="N1650" i="13"/>
  <c r="N1698" i="13"/>
  <c r="N1746" i="13"/>
  <c r="N1794" i="13"/>
  <c r="N1842" i="13"/>
  <c r="N1890" i="13"/>
  <c r="N1938" i="13"/>
  <c r="N1986" i="13"/>
  <c r="N2034" i="13"/>
  <c r="N2082" i="13"/>
  <c r="N2130" i="13"/>
  <c r="N2178" i="13"/>
  <c r="N2226" i="13"/>
  <c r="N2274" i="13"/>
  <c r="N2322" i="13"/>
  <c r="N2370" i="13"/>
  <c r="N2418" i="13"/>
  <c r="N2466" i="13"/>
  <c r="N2514" i="13"/>
  <c r="N2562" i="13"/>
  <c r="N2610" i="13"/>
  <c r="N2658" i="13"/>
  <c r="N2706" i="13"/>
  <c r="N2754" i="13"/>
  <c r="N2802" i="13"/>
  <c r="N2850" i="13"/>
  <c r="N2898" i="13"/>
  <c r="N2946" i="13"/>
  <c r="N2994" i="13"/>
  <c r="N3042" i="13"/>
  <c r="N3090" i="13"/>
  <c r="N3138" i="13"/>
  <c r="N3186" i="13"/>
  <c r="N3234" i="13"/>
  <c r="N3282" i="13"/>
  <c r="N3330" i="13"/>
  <c r="N3378" i="13"/>
  <c r="N3426" i="13"/>
  <c r="N3474" i="13"/>
  <c r="N3522" i="13"/>
  <c r="N3570" i="13"/>
  <c r="N3618" i="13"/>
  <c r="N3666" i="13"/>
  <c r="N3714" i="13"/>
  <c r="N3762" i="13"/>
  <c r="N3810" i="13"/>
  <c r="N3858" i="13"/>
  <c r="N3906" i="13"/>
  <c r="N3954" i="13"/>
  <c r="N2" i="13"/>
  <c r="N211" i="13"/>
  <c r="N475" i="13"/>
  <c r="N751" i="13"/>
  <c r="N1015" i="13"/>
  <c r="N1267" i="13"/>
  <c r="N1519" i="13"/>
  <c r="N1759" i="13"/>
  <c r="N2023" i="13"/>
  <c r="N2299" i="13"/>
  <c r="N2575" i="13"/>
  <c r="N2839" i="13"/>
  <c r="N3091" i="13"/>
  <c r="N3343" i="13"/>
  <c r="N1412" i="13"/>
  <c r="N105" i="13"/>
  <c r="N489" i="13"/>
  <c r="N825" i="13"/>
  <c r="N1185" i="13"/>
  <c r="N1533" i="13"/>
  <c r="N1893" i="13"/>
  <c r="N2301" i="13"/>
  <c r="N2649" i="13"/>
  <c r="N3045" i="13"/>
  <c r="N3333" i="13"/>
  <c r="N3657" i="13"/>
  <c r="N110" i="13"/>
  <c r="N3439" i="13"/>
  <c r="N3631" i="13"/>
  <c r="N3859" i="13"/>
  <c r="N332" i="13"/>
  <c r="N572" i="13"/>
  <c r="N812" i="13"/>
  <c r="N1052" i="13"/>
  <c r="N1544" i="13"/>
  <c r="N1820" i="13"/>
  <c r="N2108" i="13"/>
  <c r="N2360" i="13"/>
  <c r="N2600" i="13"/>
  <c r="N2864" i="13"/>
  <c r="N3104" i="13"/>
  <c r="N3344" i="13"/>
  <c r="N1868" i="13"/>
  <c r="N3369" i="13"/>
  <c r="N3645" i="13"/>
  <c r="N3921" i="13"/>
  <c r="N374" i="13"/>
  <c r="N1282" i="13"/>
  <c r="N1330" i="13"/>
  <c r="N1378" i="13"/>
  <c r="N1426" i="13"/>
  <c r="N1474" i="13"/>
  <c r="N1522" i="13"/>
  <c r="N1570" i="13"/>
  <c r="N1618" i="13"/>
  <c r="N1666" i="13"/>
  <c r="N1714" i="13"/>
  <c r="N1762" i="13"/>
  <c r="N1810" i="13"/>
  <c r="N1858" i="13"/>
  <c r="N2002" i="13"/>
  <c r="N2146" i="13"/>
  <c r="N2290" i="13"/>
  <c r="N2434" i="13"/>
  <c r="N2578" i="13"/>
  <c r="N2722" i="13"/>
  <c r="N2866" i="13"/>
  <c r="N3010" i="13"/>
  <c r="N3154" i="13"/>
  <c r="N3202" i="13"/>
  <c r="N3346" i="13"/>
  <c r="N3442" i="13"/>
  <c r="N3538" i="13"/>
  <c r="N3586" i="13"/>
  <c r="N3634" i="13"/>
  <c r="N3682" i="13"/>
  <c r="N3730" i="13"/>
  <c r="N3826" i="13"/>
  <c r="N3874" i="13"/>
  <c r="N3970" i="13"/>
  <c r="N23" i="13"/>
  <c r="N71" i="13"/>
  <c r="N119" i="13"/>
  <c r="N167" i="13"/>
  <c r="N215" i="13"/>
  <c r="N263" i="13"/>
  <c r="N311" i="13"/>
  <c r="N359" i="13"/>
  <c r="N407" i="13"/>
  <c r="N455" i="13"/>
  <c r="N503" i="13"/>
  <c r="N551" i="13"/>
  <c r="N599" i="13"/>
  <c r="N647" i="13"/>
  <c r="N695" i="13"/>
  <c r="N743" i="13"/>
  <c r="N791" i="13"/>
  <c r="N839" i="13"/>
  <c r="N887" i="13"/>
  <c r="N935" i="13"/>
  <c r="N983" i="13"/>
  <c r="N1031" i="13"/>
  <c r="N1079" i="13"/>
  <c r="N1127" i="13"/>
  <c r="N1175" i="13"/>
  <c r="N1223" i="13"/>
  <c r="N1271" i="13"/>
  <c r="N1319" i="13"/>
  <c r="N1367" i="13"/>
  <c r="N1415" i="13"/>
  <c r="N1463" i="13"/>
  <c r="N1511" i="13"/>
  <c r="N1559" i="13"/>
  <c r="N1607" i="13"/>
  <c r="N1655" i="13"/>
  <c r="N1703" i="13"/>
  <c r="N1751" i="13"/>
  <c r="N1799" i="13"/>
  <c r="N1847" i="13"/>
  <c r="N1895" i="13"/>
  <c r="N1943" i="13"/>
  <c r="N1991" i="13"/>
  <c r="N2039" i="13"/>
  <c r="N2087" i="13"/>
  <c r="N2135" i="13"/>
  <c r="N2183" i="13"/>
  <c r="N2231" i="13"/>
  <c r="N2279" i="13"/>
  <c r="N2327" i="13"/>
  <c r="N2375" i="13"/>
  <c r="N2423" i="13"/>
  <c r="N2471" i="13"/>
  <c r="N2519" i="13"/>
  <c r="N2567" i="13"/>
  <c r="N2615" i="13"/>
  <c r="N2663" i="13"/>
  <c r="N2711" i="13"/>
  <c r="N2759" i="13"/>
  <c r="N2807" i="13"/>
  <c r="N2855" i="13"/>
  <c r="N2903" i="13"/>
  <c r="N2951" i="13"/>
  <c r="N2999" i="13"/>
  <c r="N3047" i="13"/>
  <c r="N3095" i="13"/>
  <c r="N3143" i="13"/>
  <c r="N3191" i="13"/>
  <c r="N3239" i="13"/>
  <c r="N3287" i="13"/>
  <c r="N3335" i="13"/>
  <c r="N3383" i="13"/>
  <c r="N3479" i="13"/>
  <c r="N3527" i="13"/>
  <c r="N3623" i="13"/>
  <c r="N3671" i="13"/>
  <c r="N3767" i="13"/>
  <c r="N3815" i="13"/>
  <c r="N3911" i="13"/>
  <c r="N3959" i="13"/>
  <c r="N14" i="13"/>
  <c r="N458" i="13"/>
  <c r="N2558" i="13"/>
  <c r="N3170" i="13"/>
  <c r="N3638" i="13"/>
  <c r="N3332" i="13"/>
  <c r="N3993" i="13"/>
  <c r="N3604" i="13"/>
  <c r="N1844" i="13"/>
  <c r="N1406" i="13"/>
  <c r="N1718" i="13"/>
  <c r="N1994" i="13"/>
  <c r="N2390" i="13"/>
  <c r="N2942" i="13"/>
  <c r="N3518" i="13"/>
  <c r="N1514" i="13"/>
  <c r="N2798" i="13"/>
  <c r="N3458" i="13"/>
  <c r="N2546" i="13"/>
  <c r="N3026" i="13"/>
  <c r="N3470" i="13"/>
  <c r="N3998" i="13"/>
  <c r="N1957" i="13"/>
  <c r="N2053" i="13"/>
  <c r="N2629" i="13"/>
  <c r="N2749" i="13"/>
  <c r="N2881" i="13"/>
  <c r="N2989" i="13"/>
  <c r="N3121" i="13"/>
  <c r="N2199" i="13"/>
  <c r="N2247" i="13"/>
  <c r="N2295" i="13"/>
  <c r="N2343" i="13"/>
  <c r="N2391" i="13"/>
  <c r="N2439" i="13"/>
  <c r="N2487" i="13"/>
  <c r="N2535" i="13"/>
  <c r="N2583" i="13"/>
  <c r="N2631" i="13"/>
  <c r="N2679" i="13"/>
  <c r="N2727" i="13"/>
  <c r="N2775" i="13"/>
  <c r="N2823" i="13"/>
  <c r="N2871" i="13"/>
  <c r="N2919" i="13"/>
  <c r="N2967" i="13"/>
  <c r="N3015" i="13"/>
  <c r="N3063" i="13"/>
  <c r="N3111" i="13"/>
  <c r="N1985" i="13"/>
  <c r="N3437" i="13"/>
  <c r="N3581" i="13"/>
  <c r="N3713" i="13"/>
  <c r="N3833" i="13"/>
  <c r="N3989" i="13"/>
  <c r="N187" i="13"/>
  <c r="N415" i="13"/>
  <c r="N595" i="13"/>
  <c r="N823" i="13"/>
  <c r="N1291" i="13"/>
  <c r="N1495" i="13"/>
  <c r="N1723" i="13"/>
  <c r="N1963" i="13"/>
  <c r="N2179" i="13"/>
  <c r="N2395" i="13"/>
  <c r="N2815" i="13"/>
  <c r="N3007" i="13"/>
  <c r="N3199" i="13"/>
  <c r="N1316" i="13"/>
  <c r="N1556" i="13"/>
  <c r="N45" i="13"/>
  <c r="N321" i="13"/>
  <c r="N609" i="13"/>
  <c r="N921" i="13"/>
  <c r="N1257" i="13"/>
  <c r="N1545" i="13"/>
  <c r="N1845" i="13"/>
  <c r="N2121" i="13"/>
  <c r="N2433" i="13"/>
  <c r="N2757" i="13"/>
  <c r="N3057" i="13"/>
  <c r="N3451" i="13"/>
  <c r="N3715" i="13"/>
  <c r="N3955" i="13"/>
  <c r="N476" i="13"/>
  <c r="N788" i="13"/>
  <c r="N1088" i="13"/>
  <c r="N1400" i="13"/>
  <c r="N1712" i="13"/>
  <c r="N2000" i="13"/>
  <c r="N2276" i="13"/>
  <c r="N2612" i="13"/>
  <c r="N2936" i="13"/>
  <c r="N3260" i="13"/>
  <c r="N2849" i="13"/>
  <c r="N177" i="13"/>
  <c r="N513" i="13"/>
  <c r="N873" i="13"/>
  <c r="N1245" i="13"/>
  <c r="N1605" i="13"/>
  <c r="N1941" i="13"/>
  <c r="N2277" i="13"/>
  <c r="N2613" i="13"/>
  <c r="N2937" i="13"/>
  <c r="N3297" i="13"/>
  <c r="N3693" i="13"/>
  <c r="N3969" i="13"/>
  <c r="N554" i="13"/>
  <c r="N3667" i="13"/>
  <c r="N3943" i="13"/>
  <c r="N500" i="13"/>
  <c r="N836" i="13"/>
  <c r="N1184" i="13"/>
  <c r="N1832" i="13"/>
  <c r="N2144" i="13"/>
  <c r="N2444" i="13"/>
  <c r="N2732" i="13"/>
  <c r="N3068" i="13"/>
  <c r="N3356" i="13"/>
  <c r="N20" i="13"/>
  <c r="N68" i="13"/>
  <c r="N116" i="13"/>
  <c r="N164" i="13"/>
  <c r="N212" i="13"/>
  <c r="N356" i="13"/>
  <c r="N680" i="13"/>
  <c r="N1028" i="13"/>
  <c r="N1376" i="13"/>
  <c r="N1664" i="13"/>
  <c r="N1940" i="13"/>
  <c r="N2252" i="13"/>
  <c r="N2576" i="13"/>
  <c r="N2888" i="13"/>
  <c r="N3248" i="13"/>
  <c r="N702" i="13"/>
  <c r="N750" i="13"/>
  <c r="N798" i="13"/>
  <c r="N846" i="13"/>
  <c r="N894" i="13"/>
  <c r="N942" i="13"/>
  <c r="N990" i="13"/>
  <c r="N1038" i="13"/>
  <c r="N1086" i="13"/>
  <c r="N1134" i="13"/>
  <c r="N1182" i="13"/>
  <c r="N1230" i="13"/>
  <c r="N1278" i="13"/>
  <c r="N1326" i="13"/>
  <c r="N1374" i="13"/>
  <c r="N1422" i="13"/>
  <c r="N1470" i="13"/>
  <c r="N1518" i="13"/>
  <c r="N1566" i="13"/>
  <c r="N1614" i="13"/>
  <c r="N1662" i="13"/>
  <c r="N1710" i="13"/>
  <c r="N1758" i="13"/>
  <c r="N1806" i="13"/>
  <c r="N1854" i="13"/>
  <c r="N1902" i="13"/>
  <c r="N1950" i="13"/>
  <c r="N1998" i="13"/>
  <c r="N2046" i="13"/>
  <c r="N2094" i="13"/>
  <c r="N2142" i="13"/>
  <c r="N2190" i="13"/>
  <c r="N2238" i="13"/>
  <c r="N2286" i="13"/>
  <c r="N2334" i="13"/>
  <c r="N2382" i="13"/>
  <c r="N2430" i="13"/>
  <c r="N2478" i="13"/>
  <c r="N2526" i="13"/>
  <c r="N2574" i="13"/>
  <c r="N2622" i="13"/>
  <c r="N2670" i="13"/>
  <c r="N2718" i="13"/>
  <c r="N2766" i="13"/>
  <c r="N2814" i="13"/>
  <c r="N2862" i="13"/>
  <c r="N2910" i="13"/>
  <c r="N2958" i="13"/>
  <c r="N3006" i="13"/>
  <c r="N3054" i="13"/>
  <c r="N3102" i="13"/>
  <c r="N3150" i="13"/>
  <c r="N3198" i="13"/>
  <c r="N3246" i="13"/>
  <c r="N3294" i="13"/>
  <c r="N3342" i="13"/>
  <c r="N3390" i="13"/>
  <c r="N3438" i="13"/>
  <c r="N3486" i="13"/>
  <c r="N3534" i="13"/>
  <c r="N3582" i="13"/>
  <c r="N3630" i="13"/>
  <c r="N3678" i="13"/>
  <c r="N3726" i="13"/>
  <c r="N3774" i="13"/>
  <c r="N3822" i="13"/>
  <c r="N3870" i="13"/>
  <c r="N3918" i="13"/>
  <c r="N3966" i="13"/>
  <c r="N31" i="13"/>
  <c r="N283" i="13"/>
  <c r="N535" i="13"/>
  <c r="N811" i="13"/>
  <c r="N1075" i="13"/>
  <c r="N1327" i="13"/>
  <c r="N1579" i="13"/>
  <c r="N1807" i="13"/>
  <c r="N2095" i="13"/>
  <c r="N2371" i="13"/>
  <c r="N2635" i="13"/>
  <c r="N2899" i="13"/>
  <c r="N3163" i="13"/>
  <c r="N1508" i="13"/>
  <c r="N189" i="13"/>
  <c r="N573" i="13"/>
  <c r="N897" i="13"/>
  <c r="N1281" i="13"/>
  <c r="N1629" i="13"/>
  <c r="N2049" i="13"/>
  <c r="N2385" i="13"/>
  <c r="N2733" i="13"/>
  <c r="N3141" i="13"/>
  <c r="N3417" i="13"/>
  <c r="N3753" i="13"/>
  <c r="N290" i="13"/>
  <c r="N3475" i="13"/>
  <c r="N3691" i="13"/>
  <c r="N3907" i="13"/>
  <c r="N392" i="13"/>
  <c r="N632" i="13"/>
  <c r="N884" i="13"/>
  <c r="N1124" i="13"/>
  <c r="N1352" i="13"/>
  <c r="N1616" i="13"/>
  <c r="N1880" i="13"/>
  <c r="N2168" i="13"/>
  <c r="N2432" i="13"/>
  <c r="N2648" i="13"/>
  <c r="N2924" i="13"/>
  <c r="N3176" i="13"/>
  <c r="N3392" i="13"/>
  <c r="N3441" i="13"/>
  <c r="N3717" i="13"/>
  <c r="N38" i="13"/>
  <c r="N494" i="13"/>
  <c r="N1294" i="13"/>
  <c r="N1342" i="13"/>
  <c r="N1390" i="13"/>
  <c r="N1438" i="13"/>
  <c r="N1486" i="13"/>
  <c r="N1534" i="13"/>
  <c r="N1582" i="13"/>
  <c r="N1630" i="13"/>
  <c r="N1678" i="13"/>
  <c r="N1726" i="13"/>
  <c r="N1774" i="13"/>
  <c r="N1822" i="13"/>
  <c r="N1870" i="13"/>
  <c r="N2014" i="13"/>
  <c r="N2158" i="13"/>
  <c r="N2302" i="13"/>
  <c r="N2446" i="13"/>
  <c r="N2590" i="13"/>
  <c r="N2734" i="13"/>
  <c r="N2878" i="13"/>
  <c r="N3022" i="13"/>
  <c r="N3166" i="13"/>
  <c r="N3310" i="13"/>
  <c r="N3454" i="13"/>
  <c r="N3502" i="13"/>
  <c r="N3598" i="13"/>
  <c r="N3646" i="13"/>
  <c r="N3742" i="13"/>
  <c r="N3790" i="13"/>
  <c r="N3886" i="13"/>
  <c r="N3934" i="13"/>
  <c r="N3982" i="13"/>
  <c r="N35" i="13"/>
  <c r="N83" i="13"/>
  <c r="N131" i="13"/>
  <c r="N179" i="13"/>
  <c r="N227" i="13"/>
  <c r="N275" i="13"/>
  <c r="N323" i="13"/>
  <c r="N371" i="13"/>
  <c r="N419" i="13"/>
  <c r="N467" i="13"/>
  <c r="N515" i="13"/>
  <c r="N563" i="13"/>
  <c r="N611" i="13"/>
  <c r="N659" i="13"/>
  <c r="N707" i="13"/>
  <c r="N755" i="13"/>
  <c r="N803" i="13"/>
  <c r="N851" i="13"/>
  <c r="N899" i="13"/>
  <c r="N947" i="13"/>
  <c r="N995" i="13"/>
  <c r="N1043" i="13"/>
  <c r="N1091" i="13"/>
  <c r="N1139" i="13"/>
  <c r="N1187" i="13"/>
  <c r="N1235" i="13"/>
  <c r="N1283" i="13"/>
  <c r="N1331" i="13"/>
  <c r="N1379" i="13"/>
  <c r="N1427" i="13"/>
  <c r="N1475" i="13"/>
  <c r="N1523" i="13"/>
  <c r="N1571" i="13"/>
  <c r="N1619" i="13"/>
  <c r="N1667" i="13"/>
  <c r="N1715" i="13"/>
  <c r="N1763" i="13"/>
  <c r="N1811" i="13"/>
  <c r="N1859" i="13"/>
  <c r="N1907" i="13"/>
  <c r="N1955" i="13"/>
  <c r="N2003" i="13"/>
  <c r="N2051" i="13"/>
  <c r="N2099" i="13"/>
  <c r="N2147" i="13"/>
  <c r="N2195" i="13"/>
  <c r="N2243" i="13"/>
  <c r="N2291" i="13"/>
  <c r="N2339" i="13"/>
  <c r="N2387" i="13"/>
  <c r="N2435" i="13"/>
  <c r="N2483" i="13"/>
  <c r="N2531" i="13"/>
  <c r="N2579" i="13"/>
  <c r="N2627" i="13"/>
  <c r="N2675" i="13"/>
  <c r="N2723" i="13"/>
  <c r="N2771" i="13"/>
  <c r="N2819" i="13"/>
  <c r="N2867" i="13"/>
  <c r="N2915" i="13"/>
  <c r="N2963" i="13"/>
  <c r="N3011" i="13"/>
  <c r="N3059" i="13"/>
  <c r="N3107" i="13"/>
  <c r="N3155" i="13"/>
  <c r="N3203" i="13"/>
  <c r="N3251" i="13"/>
  <c r="N3299" i="13"/>
  <c r="N3347" i="13"/>
  <c r="N3395" i="13"/>
  <c r="N3443" i="13"/>
  <c r="N3539" i="13"/>
  <c r="N3587" i="13"/>
  <c r="N3635" i="13"/>
  <c r="N3683" i="13"/>
  <c r="N3731" i="13"/>
  <c r="N3827" i="13"/>
  <c r="N3875" i="13"/>
  <c r="N3971" i="13"/>
  <c r="N86" i="13"/>
  <c r="N578" i="13"/>
  <c r="N1502" i="13"/>
  <c r="N2702" i="13"/>
  <c r="N3302" i="13"/>
  <c r="N3758" i="13"/>
  <c r="N3843" i="13"/>
  <c r="N3891" i="13"/>
  <c r="N3939" i="13"/>
  <c r="N3987" i="13"/>
  <c r="N1408" i="13"/>
  <c r="N1504" i="13"/>
  <c r="N1588" i="13"/>
  <c r="N1684" i="13"/>
  <c r="N1780" i="13"/>
  <c r="N1864" i="13"/>
  <c r="N1972" i="13"/>
  <c r="N2068" i="13"/>
  <c r="N2152" i="13"/>
  <c r="N2248" i="13"/>
  <c r="N2344" i="13"/>
  <c r="N2440" i="13"/>
  <c r="N2524" i="13"/>
  <c r="N2620" i="13"/>
  <c r="N2704" i="13"/>
  <c r="N2776" i="13"/>
  <c r="N2872" i="13"/>
  <c r="N2968" i="13"/>
  <c r="N3052" i="13"/>
  <c r="N3136" i="13"/>
  <c r="N3220" i="13"/>
  <c r="N3316" i="13"/>
  <c r="N3424" i="13"/>
  <c r="N3520" i="13"/>
  <c r="N3616" i="13"/>
  <c r="N3712" i="13"/>
  <c r="N3808" i="13"/>
  <c r="N3904" i="13"/>
  <c r="N4000" i="13"/>
  <c r="N125" i="13"/>
  <c r="N281" i="13"/>
  <c r="N401" i="13"/>
  <c r="N545" i="13"/>
  <c r="N701" i="13"/>
  <c r="N845" i="13"/>
  <c r="N989" i="13"/>
  <c r="N1169" i="13"/>
  <c r="N1313" i="13"/>
  <c r="N1457" i="13"/>
  <c r="N1601" i="13"/>
  <c r="N1745" i="13"/>
  <c r="N1877" i="13"/>
  <c r="N2009" i="13"/>
  <c r="N2141" i="13"/>
  <c r="N2285" i="13"/>
  <c r="N2441" i="13"/>
  <c r="N2585" i="13"/>
  <c r="N2717" i="13"/>
  <c r="N2837" i="13"/>
  <c r="N2981" i="13"/>
  <c r="N3125" i="13"/>
  <c r="N3209" i="13"/>
  <c r="N3463" i="13"/>
  <c r="N3679" i="13"/>
  <c r="N3883" i="13"/>
  <c r="N320" i="13"/>
  <c r="N620" i="13"/>
  <c r="N896" i="13"/>
  <c r="N1136" i="13"/>
  <c r="N2180" i="13"/>
  <c r="N2420" i="13"/>
  <c r="N2684" i="13"/>
  <c r="N2900" i="13"/>
  <c r="N3152" i="13"/>
  <c r="N3824" i="13"/>
  <c r="N3221" i="13"/>
  <c r="N77" i="13"/>
  <c r="N221" i="13"/>
  <c r="N365" i="13"/>
  <c r="N533" i="13"/>
  <c r="N677" i="13"/>
  <c r="N821" i="13"/>
  <c r="N953" i="13"/>
  <c r="N1073" i="13"/>
  <c r="N1229" i="13"/>
  <c r="N1361" i="13"/>
  <c r="N1505" i="13"/>
  <c r="N1649" i="13"/>
  <c r="N1793" i="13"/>
  <c r="N1973" i="13"/>
  <c r="N2573" i="13"/>
  <c r="N2729" i="13"/>
  <c r="N2885" i="13"/>
  <c r="N3041" i="13"/>
  <c r="N3079" i="13"/>
  <c r="N1628" i="13"/>
  <c r="N79" i="13"/>
  <c r="N271" i="13"/>
  <c r="N499" i="13"/>
  <c r="N739" i="13"/>
  <c r="N955" i="13"/>
  <c r="N1147" i="13"/>
  <c r="N1375" i="13"/>
  <c r="N1567" i="13"/>
  <c r="N1795" i="13"/>
  <c r="N1999" i="13"/>
  <c r="N2227" i="13"/>
  <c r="N2455" i="13"/>
  <c r="N2659" i="13"/>
  <c r="N2863" i="13"/>
  <c r="N3067" i="13"/>
  <c r="N3283" i="13"/>
  <c r="N213" i="13"/>
  <c r="N525" i="13"/>
  <c r="N837" i="13"/>
  <c r="N1137" i="13"/>
  <c r="N1437" i="13"/>
  <c r="N1737" i="13"/>
  <c r="N2025" i="13"/>
  <c r="N2349" i="13"/>
  <c r="N2661" i="13"/>
  <c r="N2961" i="13"/>
  <c r="N3249" i="13"/>
  <c r="N3549" i="13"/>
  <c r="N3897" i="13"/>
  <c r="N230" i="13"/>
  <c r="N662" i="13"/>
  <c r="N201" i="13"/>
  <c r="N621" i="13"/>
  <c r="N1041" i="13"/>
  <c r="N1485" i="13"/>
  <c r="N1881" i="13"/>
  <c r="N2253" i="13"/>
  <c r="N2721" i="13"/>
  <c r="N3129" i="13"/>
  <c r="N3477" i="13"/>
  <c r="N3933" i="13"/>
  <c r="N590" i="13"/>
  <c r="N225" i="13"/>
  <c r="N561" i="13"/>
  <c r="N861" i="13"/>
  <c r="N1161" i="13"/>
  <c r="N1461" i="13"/>
  <c r="N1821" i="13"/>
  <c r="N2169" i="13"/>
  <c r="N2469" i="13"/>
  <c r="N2781" i="13"/>
  <c r="N3093" i="13"/>
  <c r="N3838" i="13"/>
  <c r="N3491" i="13"/>
  <c r="N3779" i="13"/>
  <c r="N3923" i="13"/>
  <c r="N2534" i="13"/>
  <c r="N3098" i="13"/>
  <c r="N3710" i="13"/>
  <c r="N1418" i="13"/>
  <c r="N1838" i="13"/>
  <c r="N2090" i="13"/>
  <c r="N2498" i="13"/>
  <c r="N3062" i="13"/>
  <c r="N3614" i="13"/>
  <c r="N3962" i="13"/>
  <c r="N1622" i="13"/>
  <c r="N1946" i="13"/>
  <c r="N2426" i="13"/>
  <c r="N3110" i="13"/>
  <c r="N3746" i="13"/>
  <c r="N1442" i="13"/>
  <c r="N1802" i="13"/>
  <c r="N2126" i="13"/>
  <c r="N2654" i="13"/>
  <c r="N3122" i="13"/>
  <c r="N3698" i="13"/>
  <c r="N998" i="13"/>
  <c r="N1118" i="13"/>
  <c r="N1250" i="13"/>
  <c r="N1430" i="13"/>
  <c r="N1766" i="13"/>
  <c r="N2006" i="13"/>
  <c r="N2330" i="13"/>
  <c r="N2882" i="13"/>
  <c r="N3590" i="13"/>
  <c r="N1142" i="13"/>
  <c r="N1310" i="13"/>
  <c r="N1562" i="13"/>
  <c r="N1898" i="13"/>
  <c r="N2234" i="13"/>
  <c r="N2714" i="13"/>
  <c r="N3374" i="13"/>
  <c r="N758" i="13"/>
  <c r="N866" i="13"/>
  <c r="N914" i="13"/>
  <c r="N1022" i="13"/>
  <c r="N1130" i="13"/>
  <c r="N1262" i="13"/>
  <c r="N1454" i="13"/>
  <c r="N1790" i="13"/>
  <c r="N2066" i="13"/>
  <c r="N2522" i="13"/>
  <c r="N3074" i="13"/>
  <c r="N3662" i="13"/>
  <c r="N2174" i="13"/>
  <c r="N2966" i="13"/>
  <c r="N3626" i="13"/>
  <c r="N1610" i="13"/>
  <c r="N2690" i="13"/>
  <c r="N3158" i="13"/>
  <c r="N3554" i="13"/>
  <c r="N1129" i="13"/>
  <c r="N1213" i="13"/>
  <c r="N1297" i="13"/>
  <c r="N1393" i="13"/>
  <c r="N1501" i="13"/>
  <c r="N1597" i="13"/>
  <c r="N1693" i="13"/>
  <c r="N1789" i="13"/>
  <c r="N1885" i="13"/>
  <c r="N1969" i="13"/>
  <c r="N2065" i="13"/>
  <c r="N2665" i="13"/>
  <c r="N2785" i="13"/>
  <c r="N2905" i="13"/>
  <c r="N3025" i="13"/>
  <c r="N3145" i="13"/>
  <c r="N2163" i="13"/>
  <c r="N2211" i="13"/>
  <c r="N2259" i="13"/>
  <c r="N2307" i="13"/>
  <c r="N2355" i="13"/>
  <c r="N2403" i="13"/>
  <c r="N2451" i="13"/>
  <c r="N2499" i="13"/>
  <c r="N2547" i="13"/>
  <c r="N2595" i="13"/>
  <c r="N2643" i="13"/>
  <c r="N2691" i="13"/>
  <c r="N2739" i="13"/>
  <c r="N2787" i="13"/>
  <c r="N2835" i="13"/>
  <c r="N2883" i="13"/>
  <c r="N2931" i="13"/>
  <c r="N2979" i="13"/>
  <c r="N3027" i="13"/>
  <c r="N3075" i="13"/>
  <c r="N3123" i="13"/>
  <c r="N3473" i="13"/>
  <c r="N3617" i="13"/>
  <c r="N3737" i="13"/>
  <c r="N3869" i="13"/>
  <c r="N19" i="13"/>
  <c r="N247" i="13"/>
  <c r="N463" i="13"/>
  <c r="N655" i="13"/>
  <c r="N883" i="13"/>
  <c r="N1123" i="13"/>
  <c r="N1351" i="13"/>
  <c r="N1555" i="13"/>
  <c r="N1783" i="13"/>
  <c r="N2011" i="13"/>
  <c r="N2239" i="13"/>
  <c r="N2431" i="13"/>
  <c r="N2671" i="13"/>
  <c r="N2851" i="13"/>
  <c r="N3055" i="13"/>
  <c r="N1364" i="13"/>
  <c r="N1604" i="13"/>
  <c r="N1892" i="13"/>
  <c r="N117" i="13"/>
  <c r="N369" i="13"/>
  <c r="N681" i="13"/>
  <c r="N1005" i="13"/>
  <c r="N1317" i="13"/>
  <c r="N1617" i="13"/>
  <c r="N1905" i="13"/>
  <c r="N2181" i="13"/>
  <c r="N2517" i="13"/>
  <c r="N2817" i="13"/>
  <c r="N3117" i="13"/>
  <c r="N3247" i="13"/>
  <c r="N3511" i="13"/>
  <c r="N3763" i="13"/>
  <c r="N248" i="13"/>
  <c r="N560" i="13"/>
  <c r="N860" i="13"/>
  <c r="N1172" i="13"/>
  <c r="N1784" i="13"/>
  <c r="N2060" i="13"/>
  <c r="N2384" i="13"/>
  <c r="N2696" i="13"/>
  <c r="N3008" i="13"/>
  <c r="N3368" i="13"/>
  <c r="N2129" i="13"/>
  <c r="N2273" i="13"/>
  <c r="N2417" i="13"/>
  <c r="N261" i="13"/>
  <c r="N597" i="13"/>
  <c r="N969" i="13"/>
  <c r="N1341" i="13"/>
  <c r="N1677" i="13"/>
  <c r="N2013" i="13"/>
  <c r="N2361" i="13"/>
  <c r="N2685" i="13"/>
  <c r="N3009" i="13"/>
  <c r="N3405" i="13"/>
  <c r="N3765" i="13"/>
  <c r="N122" i="13"/>
  <c r="N698" i="13"/>
  <c r="N3499" i="13"/>
  <c r="N3727" i="13"/>
  <c r="N260" i="13"/>
  <c r="N596" i="13"/>
  <c r="N908" i="13"/>
  <c r="N1268" i="13"/>
  <c r="N1904" i="13"/>
  <c r="N2216" i="13"/>
  <c r="N2528" i="13"/>
  <c r="N2828" i="13"/>
  <c r="N3128" i="13"/>
  <c r="N32" i="13"/>
  <c r="N80" i="13"/>
  <c r="N128" i="13"/>
  <c r="N176" i="13"/>
  <c r="N224" i="13"/>
  <c r="N428" i="13"/>
  <c r="N776" i="13"/>
  <c r="N1112" i="13"/>
  <c r="N1448" i="13"/>
  <c r="N2012" i="13"/>
  <c r="N2336" i="13"/>
  <c r="N2636" i="13"/>
  <c r="N2960" i="13"/>
  <c r="N3320" i="13"/>
  <c r="N431" i="13"/>
  <c r="N479" i="13"/>
  <c r="N527" i="13"/>
  <c r="N575" i="13"/>
  <c r="N623" i="13"/>
  <c r="N671" i="13"/>
  <c r="N719" i="13"/>
  <c r="N767" i="13"/>
  <c r="N815" i="13"/>
  <c r="N863" i="13"/>
  <c r="N911" i="13"/>
  <c r="N959" i="13"/>
  <c r="N1007" i="13"/>
  <c r="N1055" i="13"/>
  <c r="N1103" i="13"/>
  <c r="N1151" i="13"/>
  <c r="N1199" i="13"/>
  <c r="N1247" i="13"/>
  <c r="N1295" i="13"/>
  <c r="N1343" i="13"/>
  <c r="N1391" i="13"/>
  <c r="N1439" i="13"/>
  <c r="N1487" i="13"/>
  <c r="N1535" i="13"/>
  <c r="N1583" i="13"/>
  <c r="N1631" i="13"/>
  <c r="N1679" i="13"/>
  <c r="N1727" i="13"/>
  <c r="N1775" i="13"/>
  <c r="N1823" i="13"/>
  <c r="N1871" i="13"/>
  <c r="N1919" i="13"/>
  <c r="N1967" i="13"/>
  <c r="N2015" i="13"/>
  <c r="N2063" i="13"/>
  <c r="N2111" i="13"/>
  <c r="N2159" i="13"/>
  <c r="N2207" i="13"/>
  <c r="N2255" i="13"/>
  <c r="N2303" i="13"/>
  <c r="N2351" i="13"/>
  <c r="N2399" i="13"/>
  <c r="N2447" i="13"/>
  <c r="N2495" i="13"/>
  <c r="N2543" i="13"/>
  <c r="N2591" i="13"/>
  <c r="N2639" i="13"/>
  <c r="N2687" i="13"/>
  <c r="N2735" i="13"/>
  <c r="N2783" i="13"/>
  <c r="N2831" i="13"/>
  <c r="N2879" i="13"/>
  <c r="N2927" i="13"/>
  <c r="N2975" i="13"/>
  <c r="N3023" i="13"/>
  <c r="N3071" i="13"/>
  <c r="N3119" i="13"/>
  <c r="N3167" i="13"/>
  <c r="N3215" i="13"/>
  <c r="N3263" i="13"/>
  <c r="N3311" i="13"/>
  <c r="N3359" i="13"/>
  <c r="N3407" i="13"/>
  <c r="N3455" i="13"/>
  <c r="N3503" i="13"/>
  <c r="N3551" i="13"/>
  <c r="N3599" i="13"/>
  <c r="N3647" i="13"/>
  <c r="N3695" i="13"/>
  <c r="N3743" i="13"/>
  <c r="N3791" i="13"/>
  <c r="N3839" i="13"/>
  <c r="N3887" i="13"/>
  <c r="N3935" i="13"/>
  <c r="N3983" i="13"/>
  <c r="N218" i="13"/>
  <c r="N710" i="13"/>
  <c r="N2150" i="13"/>
  <c r="N2846" i="13"/>
  <c r="N3410" i="13"/>
  <c r="N3866" i="13"/>
  <c r="N3999" i="13"/>
  <c r="N1432" i="13"/>
  <c r="N1528" i="13"/>
  <c r="N1612" i="13"/>
  <c r="N1708" i="13"/>
  <c r="N1804" i="13"/>
  <c r="N1888" i="13"/>
  <c r="N1996" i="13"/>
  <c r="N2092" i="13"/>
  <c r="N2176" i="13"/>
  <c r="N2272" i="13"/>
  <c r="N2368" i="13"/>
  <c r="N2464" i="13"/>
  <c r="N2548" i="13"/>
  <c r="N2644" i="13"/>
  <c r="N2716" i="13"/>
  <c r="N2800" i="13"/>
  <c r="N2896" i="13"/>
  <c r="N2992" i="13"/>
  <c r="N3076" i="13"/>
  <c r="N3160" i="13"/>
  <c r="N3244" i="13"/>
  <c r="N3340" i="13"/>
  <c r="N3448" i="13"/>
  <c r="N3544" i="13"/>
  <c r="N3640" i="13"/>
  <c r="N3736" i="13"/>
  <c r="N3820" i="13"/>
  <c r="N3928" i="13"/>
  <c r="N29" i="13"/>
  <c r="N161" i="13"/>
  <c r="N305" i="13"/>
  <c r="N437" i="13"/>
  <c r="N581" i="13"/>
  <c r="N737" i="13"/>
  <c r="N881" i="13"/>
  <c r="N1025" i="13"/>
  <c r="N1205" i="13"/>
  <c r="N1349" i="13"/>
  <c r="N1493" i="13"/>
  <c r="N1637" i="13"/>
  <c r="N1781" i="13"/>
  <c r="N2045" i="13"/>
  <c r="N2177" i="13"/>
  <c r="N2321" i="13"/>
  <c r="N2477" i="13"/>
  <c r="N2621" i="13"/>
  <c r="N2753" i="13"/>
  <c r="N2873" i="13"/>
  <c r="N3017" i="13"/>
  <c r="N3233" i="13"/>
  <c r="N3319" i="13"/>
  <c r="N3523" i="13"/>
  <c r="N3751" i="13"/>
  <c r="N3919" i="13"/>
  <c r="N416" i="13"/>
  <c r="N692" i="13"/>
  <c r="N968" i="13"/>
  <c r="N1208" i="13"/>
  <c r="N1676" i="13"/>
  <c r="N1964" i="13"/>
  <c r="N2240" i="13"/>
  <c r="N2504" i="13"/>
  <c r="N2744" i="13"/>
  <c r="N2972" i="13"/>
  <c r="N3212" i="13"/>
  <c r="N3748" i="13"/>
  <c r="N2705" i="13"/>
  <c r="N113" i="13"/>
  <c r="N257" i="13"/>
  <c r="N413" i="13"/>
  <c r="N557" i="13"/>
  <c r="N713" i="13"/>
  <c r="N857" i="13"/>
  <c r="N977" i="13"/>
  <c r="N1109" i="13"/>
  <c r="N1265" i="13"/>
  <c r="N1397" i="13"/>
  <c r="N1541" i="13"/>
  <c r="N1685" i="13"/>
  <c r="N1841" i="13"/>
  <c r="N2021" i="13"/>
  <c r="N2165" i="13"/>
  <c r="N2309" i="13"/>
  <c r="N2453" i="13"/>
  <c r="N2597" i="13"/>
  <c r="N2765" i="13"/>
  <c r="N2921" i="13"/>
  <c r="N3077" i="13"/>
  <c r="N1700" i="13"/>
  <c r="N570" i="13"/>
  <c r="N127" i="13"/>
  <c r="N331" i="13"/>
  <c r="N571" i="13"/>
  <c r="N775" i="13"/>
  <c r="N991" i="13"/>
  <c r="N1423" i="13"/>
  <c r="N1627" i="13"/>
  <c r="N1855" i="13"/>
  <c r="N2059" i="13"/>
  <c r="N2263" i="13"/>
  <c r="N2503" i="13"/>
  <c r="N2719" i="13"/>
  <c r="N2911" i="13"/>
  <c r="N3115" i="13"/>
  <c r="N297" i="13"/>
  <c r="N585" i="13"/>
  <c r="N909" i="13"/>
  <c r="N1209" i="13"/>
  <c r="N1509" i="13"/>
  <c r="N1797" i="13"/>
  <c r="N2097" i="13"/>
  <c r="N2421" i="13"/>
  <c r="N2745" i="13"/>
  <c r="N3033" i="13"/>
  <c r="N3321" i="13"/>
  <c r="N3621" i="13"/>
  <c r="N3981" i="13"/>
  <c r="N338" i="13"/>
  <c r="N770" i="13"/>
  <c r="N285" i="13"/>
  <c r="N729" i="13"/>
  <c r="N1125" i="13"/>
  <c r="N1593" i="13"/>
  <c r="N1977" i="13"/>
  <c r="N2373" i="13"/>
  <c r="N2841" i="13"/>
  <c r="N3225" i="13"/>
  <c r="N3585" i="13"/>
  <c r="N206" i="13"/>
  <c r="N746" i="13"/>
  <c r="N309" i="13"/>
  <c r="N645" i="13"/>
  <c r="N957" i="13"/>
  <c r="N1221" i="13"/>
  <c r="N1557" i="13"/>
  <c r="N1929" i="13"/>
  <c r="N2241" i="13"/>
  <c r="N2565" i="13"/>
  <c r="N2865" i="13"/>
  <c r="N3177" i="13"/>
  <c r="N1978" i="13"/>
  <c r="N2026" i="13"/>
  <c r="N2122" i="13"/>
  <c r="N2170" i="13"/>
  <c r="N2266" i="13"/>
  <c r="N2314" i="13"/>
  <c r="N2410" i="13"/>
  <c r="N2458" i="13"/>
  <c r="N2554" i="13"/>
  <c r="N2602" i="13"/>
  <c r="N2698" i="13"/>
  <c r="N2746" i="13"/>
  <c r="N2842" i="13"/>
  <c r="N2890" i="13"/>
  <c r="N2986" i="13"/>
  <c r="N3034" i="13"/>
  <c r="N3130" i="13"/>
  <c r="N3178" i="13"/>
  <c r="N3226" i="13"/>
  <c r="N3322" i="13"/>
  <c r="N3370" i="13"/>
  <c r="N3946" i="13"/>
  <c r="N3994" i="13"/>
  <c r="N3542" i="13"/>
  <c r="N830" i="13"/>
  <c r="N878" i="13"/>
  <c r="N938" i="13"/>
  <c r="N1058" i="13"/>
  <c r="N1166" i="13"/>
  <c r="N1298" i="13"/>
  <c r="N1526" i="13"/>
  <c r="N1850" i="13"/>
  <c r="N2198" i="13"/>
  <c r="N2666" i="13"/>
  <c r="N3230" i="13"/>
  <c r="N3818" i="13"/>
  <c r="N2438" i="13"/>
  <c r="N3146" i="13"/>
  <c r="N3734" i="13"/>
  <c r="N2210" i="13"/>
  <c r="N2834" i="13"/>
  <c r="N3242" i="13"/>
  <c r="N3686" i="13"/>
  <c r="N1141" i="13"/>
  <c r="N1237" i="13"/>
  <c r="N1321" i="13"/>
  <c r="N1429" i="13"/>
  <c r="N1525" i="13"/>
  <c r="N1621" i="13"/>
  <c r="N1717" i="13"/>
  <c r="N1813" i="13"/>
  <c r="N1909" i="13"/>
  <c r="N1993" i="13"/>
  <c r="N2089" i="13"/>
  <c r="N2689" i="13"/>
  <c r="N2821" i="13"/>
  <c r="N2941" i="13"/>
  <c r="N3049" i="13"/>
  <c r="N3944" i="13"/>
  <c r="N2175" i="13"/>
  <c r="N2223" i="13"/>
  <c r="N2271" i="13"/>
  <c r="N2319" i="13"/>
  <c r="N2367" i="13"/>
  <c r="N2415" i="13"/>
  <c r="N2463" i="13"/>
  <c r="N2511" i="13"/>
  <c r="N2559" i="13"/>
  <c r="N2607" i="13"/>
  <c r="N2655" i="13"/>
  <c r="N2703" i="13"/>
  <c r="N2751" i="13"/>
  <c r="N2799" i="13"/>
  <c r="N2847" i="13"/>
  <c r="N2895" i="13"/>
  <c r="N2943" i="13"/>
  <c r="N2991" i="13"/>
  <c r="N3039" i="13"/>
  <c r="N3087" i="13"/>
  <c r="N3135" i="13"/>
  <c r="N1913" i="13"/>
  <c r="N3137" i="13"/>
  <c r="N3509" i="13"/>
  <c r="N3653" i="13"/>
  <c r="N3773" i="13"/>
  <c r="N3905" i="13"/>
  <c r="N67" i="13"/>
  <c r="N295" i="13"/>
  <c r="N511" i="13"/>
  <c r="N703" i="13"/>
  <c r="N931" i="13"/>
  <c r="N1183" i="13"/>
  <c r="N1411" i="13"/>
  <c r="N1615" i="13"/>
  <c r="N1843" i="13"/>
  <c r="N2071" i="13"/>
  <c r="N2287" i="13"/>
  <c r="N2479" i="13"/>
  <c r="N2731" i="13"/>
  <c r="N2923" i="13"/>
  <c r="N3103" i="13"/>
  <c r="N1436" i="13"/>
  <c r="N165" i="13"/>
  <c r="N441" i="13"/>
  <c r="N765" i="13"/>
  <c r="N1089" i="13"/>
  <c r="N1401" i="13"/>
  <c r="N1689" i="13"/>
  <c r="N1965" i="13"/>
  <c r="N2265" i="13"/>
  <c r="N2589" i="13"/>
  <c r="N2901" i="13"/>
  <c r="N3307" i="13"/>
  <c r="N3571" i="13"/>
  <c r="N3823" i="13"/>
  <c r="N344" i="13"/>
  <c r="N644" i="13"/>
  <c r="N956" i="13"/>
  <c r="N1244" i="13"/>
  <c r="N1568" i="13"/>
  <c r="N1856" i="13"/>
  <c r="N2132" i="13"/>
  <c r="N2456" i="13"/>
  <c r="N2768" i="13"/>
  <c r="N3116" i="13"/>
  <c r="N9" i="13"/>
  <c r="N345" i="13"/>
  <c r="N693" i="13"/>
  <c r="N1053" i="13"/>
  <c r="N1425" i="13"/>
  <c r="N1761" i="13"/>
  <c r="N2109" i="13"/>
  <c r="N2445" i="13"/>
  <c r="N2769" i="13"/>
  <c r="N3081" i="13"/>
  <c r="N3501" i="13"/>
  <c r="N3837" i="13"/>
  <c r="N278" i="13"/>
  <c r="N3547" i="13"/>
  <c r="N3799" i="13"/>
  <c r="N368" i="13"/>
  <c r="N668" i="13"/>
  <c r="N1004" i="13"/>
  <c r="N1988" i="13"/>
  <c r="N2288" i="13"/>
  <c r="N2588" i="13"/>
  <c r="N2912" i="13"/>
  <c r="N3200" i="13"/>
  <c r="N1195" i="13"/>
  <c r="N44" i="13"/>
  <c r="N92" i="13"/>
  <c r="N140" i="13"/>
  <c r="N188" i="13"/>
  <c r="N284" i="13"/>
  <c r="N524" i="13"/>
  <c r="N848" i="13"/>
  <c r="N1196" i="13"/>
  <c r="N1520" i="13"/>
  <c r="N2084" i="13"/>
  <c r="N2408" i="13"/>
  <c r="N2720" i="13"/>
  <c r="N3056" i="13"/>
  <c r="N3404" i="13"/>
  <c r="N2939" i="13"/>
  <c r="N2987" i="13"/>
  <c r="N3035" i="13"/>
  <c r="N3083" i="13"/>
  <c r="N3131" i="13"/>
  <c r="N3179" i="13"/>
  <c r="N3227" i="13"/>
  <c r="N3275" i="13"/>
  <c r="N3323" i="13"/>
  <c r="N3371" i="13"/>
  <c r="N3419" i="13"/>
  <c r="N3467" i="13"/>
  <c r="N3515" i="13"/>
  <c r="N3563" i="13"/>
  <c r="N3611" i="13"/>
  <c r="N3659" i="13"/>
  <c r="N3707" i="13"/>
  <c r="N3755" i="13"/>
  <c r="N3803" i="13"/>
  <c r="N3851" i="13"/>
  <c r="N3899" i="13"/>
  <c r="N3995" i="13"/>
  <c r="N350" i="13"/>
  <c r="N2414" i="13"/>
  <c r="N3014" i="13"/>
  <c r="N3494" i="13"/>
  <c r="N3950" i="13"/>
  <c r="N3531" i="13"/>
  <c r="N3579" i="13"/>
  <c r="N3627" i="13"/>
  <c r="N3675" i="13"/>
  <c r="N3723" i="13"/>
  <c r="N3771" i="13"/>
  <c r="N3819" i="13"/>
  <c r="N3867" i="13"/>
  <c r="N3915" i="13"/>
  <c r="N3963" i="13"/>
  <c r="N1156" i="13"/>
  <c r="N1456" i="13"/>
  <c r="N1552" i="13"/>
  <c r="N1636" i="13"/>
  <c r="N1732" i="13"/>
  <c r="N1828" i="13"/>
  <c r="N1924" i="13"/>
  <c r="N2020" i="13"/>
  <c r="N2116" i="13"/>
  <c r="N2200" i="13"/>
  <c r="N2296" i="13"/>
  <c r="N2380" i="13"/>
  <c r="N2488" i="13"/>
  <c r="N2572" i="13"/>
  <c r="N2668" i="13"/>
  <c r="N2740" i="13"/>
  <c r="N2824" i="13"/>
  <c r="N2920" i="13"/>
  <c r="N3016" i="13"/>
  <c r="N3100" i="13"/>
  <c r="N3184" i="13"/>
  <c r="N3268" i="13"/>
  <c r="N3376" i="13"/>
  <c r="N3472" i="13"/>
  <c r="N3568" i="13"/>
  <c r="N3664" i="13"/>
  <c r="N3760" i="13"/>
  <c r="N3844" i="13"/>
  <c r="N3952" i="13"/>
  <c r="N65" i="13"/>
  <c r="N197" i="13"/>
  <c r="N341" i="13"/>
  <c r="N473" i="13"/>
  <c r="N629" i="13"/>
  <c r="N773" i="13"/>
  <c r="N905" i="13"/>
  <c r="N1097" i="13"/>
  <c r="N1241" i="13"/>
  <c r="N1385" i="13"/>
  <c r="N1529" i="13"/>
  <c r="N1673" i="13"/>
  <c r="N1817" i="13"/>
  <c r="N1949" i="13"/>
  <c r="N2081" i="13"/>
  <c r="N2213" i="13"/>
  <c r="N2357" i="13"/>
  <c r="N2513" i="13"/>
  <c r="N2657" i="13"/>
  <c r="N2909" i="13"/>
  <c r="N3053" i="13"/>
  <c r="N3161" i="13"/>
  <c r="N3269" i="13"/>
  <c r="N3379" i="13"/>
  <c r="N3583" i="13"/>
  <c r="N3787" i="13"/>
  <c r="N3979" i="13"/>
  <c r="N488" i="13"/>
  <c r="N752" i="13"/>
  <c r="N992" i="13"/>
  <c r="N1256" i="13"/>
  <c r="N1496" i="13"/>
  <c r="N2036" i="13"/>
  <c r="N2300" i="13"/>
  <c r="N2564" i="13"/>
  <c r="N2792" i="13"/>
  <c r="N3032" i="13"/>
  <c r="N3284" i="13"/>
  <c r="N3237" i="13"/>
  <c r="N3605" i="13"/>
  <c r="N3749" i="13"/>
  <c r="N919" i="13"/>
  <c r="N3548" i="13"/>
  <c r="N149" i="13"/>
  <c r="N293" i="13"/>
  <c r="N449" i="13"/>
  <c r="N605" i="13"/>
  <c r="N749" i="13"/>
  <c r="N893" i="13"/>
  <c r="N1013" i="13"/>
  <c r="N1145" i="13"/>
  <c r="N1289" i="13"/>
  <c r="N1433" i="13"/>
  <c r="N1577" i="13"/>
  <c r="N1721" i="13"/>
  <c r="N1889" i="13"/>
  <c r="N2057" i="13"/>
  <c r="N2201" i="13"/>
  <c r="N2489" i="13"/>
  <c r="N2633" i="13"/>
  <c r="N2801" i="13"/>
  <c r="N2957" i="13"/>
  <c r="N3113" i="13"/>
  <c r="N3365" i="13"/>
  <c r="N907" i="13"/>
  <c r="N1460" i="13"/>
  <c r="N1772" i="13"/>
  <c r="N1207" i="13"/>
  <c r="N175" i="13"/>
  <c r="N391" i="13"/>
  <c r="N631" i="13"/>
  <c r="N835" i="13"/>
  <c r="N1039" i="13"/>
  <c r="N1255" i="13"/>
  <c r="N1459" i="13"/>
  <c r="N1675" i="13"/>
  <c r="N1891" i="13"/>
  <c r="N2107" i="13"/>
  <c r="N2323" i="13"/>
  <c r="N2551" i="13"/>
  <c r="N2755" i="13"/>
  <c r="N2959" i="13"/>
  <c r="N3175" i="13"/>
  <c r="N81" i="13"/>
  <c r="N357" i="13"/>
  <c r="N669" i="13"/>
  <c r="N993" i="13"/>
  <c r="N1293" i="13"/>
  <c r="N1581" i="13"/>
  <c r="N1869" i="13"/>
  <c r="N2193" i="13"/>
  <c r="N2505" i="13"/>
  <c r="N2805" i="13"/>
  <c r="N3105" i="13"/>
  <c r="N3393" i="13"/>
  <c r="N3705" i="13"/>
  <c r="N62" i="13"/>
  <c r="N422" i="13"/>
  <c r="N405" i="13"/>
  <c r="N813" i="13"/>
  <c r="N1233" i="13"/>
  <c r="N1701" i="13"/>
  <c r="N2061" i="13"/>
  <c r="N2493" i="13"/>
  <c r="N2913" i="13"/>
  <c r="N3309" i="13"/>
  <c r="N3681" i="13"/>
  <c r="N362" i="13"/>
  <c r="N33" i="13"/>
  <c r="N393" i="13"/>
  <c r="N705" i="13"/>
  <c r="N1017" i="13"/>
  <c r="N1305" i="13"/>
  <c r="N1641" i="13"/>
  <c r="N1989" i="13"/>
  <c r="N2325" i="13"/>
  <c r="N2637" i="13"/>
  <c r="N2949" i="13"/>
  <c r="N1990" i="13"/>
  <c r="N2038" i="13"/>
  <c r="N2134" i="13"/>
  <c r="N2182" i="13"/>
  <c r="N2278" i="13"/>
  <c r="N2326" i="13"/>
  <c r="N2422" i="13"/>
  <c r="N2470" i="13"/>
  <c r="N2566" i="13"/>
  <c r="N2614" i="13"/>
  <c r="N2710" i="13"/>
  <c r="N2758" i="13"/>
  <c r="N2854" i="13"/>
  <c r="N2902" i="13"/>
  <c r="N2950" i="13"/>
  <c r="N2998" i="13"/>
  <c r="N3046" i="13"/>
  <c r="N3142" i="13"/>
  <c r="N3190" i="13"/>
  <c r="N3286" i="13"/>
  <c r="N3334" i="13"/>
  <c r="N2354" i="13"/>
  <c r="N2894" i="13"/>
  <c r="N3434" i="13"/>
  <c r="N1070" i="13"/>
  <c r="N1178" i="13"/>
  <c r="N1322" i="13"/>
  <c r="N1586" i="13"/>
  <c r="N1886" i="13"/>
  <c r="N2138" i="13"/>
  <c r="N2606" i="13"/>
  <c r="N3182" i="13"/>
  <c r="N3926" i="13"/>
  <c r="N1238" i="13"/>
  <c r="N1394" i="13"/>
  <c r="N1742" i="13"/>
  <c r="N2042" i="13"/>
  <c r="N2450" i="13"/>
  <c r="N3050" i="13"/>
  <c r="N3770" i="13"/>
  <c r="N842" i="13"/>
  <c r="N890" i="13"/>
  <c r="N962" i="13"/>
  <c r="N1082" i="13"/>
  <c r="N1190" i="13"/>
  <c r="N1346" i="13"/>
  <c r="N1634" i="13"/>
  <c r="N1922" i="13"/>
  <c r="N2294" i="13"/>
  <c r="N2810" i="13"/>
  <c r="N3362" i="13"/>
  <c r="N2642" i="13"/>
  <c r="N3314" i="13"/>
  <c r="N3878" i="13"/>
  <c r="N2402" i="13"/>
  <c r="N2930" i="13"/>
  <c r="N3338" i="13"/>
  <c r="N3842"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9D0FB6-D82C-47D2-A8D7-9C67AF834407}" name="Query - dim_customers" description="Connection to the 'dim_customers' query in the workbook." type="100" refreshedVersion="8" minRefreshableVersion="5">
    <extLst>
      <ext xmlns:x15="http://schemas.microsoft.com/office/spreadsheetml/2010/11/main" uri="{DE250136-89BD-433C-8126-D09CA5730AF9}">
        <x15:connection id="987a6ec3-ed9d-4565-98e9-1dc3487cc75a"/>
      </ext>
    </extLst>
  </connection>
  <connection id="2" xr16:uid="{65305004-600C-4183-A1D8-40EC0B53CF74}" name="Query - dim_customers (2)" description="Connection to the 'dim_customers (2)' query in the workbook." type="100" refreshedVersion="8" minRefreshableVersion="5">
    <extLst>
      <ext xmlns:x15="http://schemas.microsoft.com/office/spreadsheetml/2010/11/main" uri="{DE250136-89BD-433C-8126-D09CA5730AF9}">
        <x15:connection id="62531a2a-b742-4245-bb7e-af74f451709d">
          <x15:oledbPr connection="Provider=Microsoft.Mashup.OleDb.1;Data Source=$Workbook$;Location=&quot;dim_customers (2)&quot;;Extended Properties=&quot;&quot;">
            <x15:dbTables>
              <x15:dbTable name="dim_customers (2)"/>
            </x15:dbTables>
          </x15:oledbPr>
        </x15:connection>
      </ext>
    </extLst>
  </connection>
  <connection id="3" xr16:uid="{B2AB8326-BE66-44B6-8130-BE3D10F498A7}" name="Query - dim_customers (3)" description="Connection to the 'dim_customers (3)' query in the workbook." type="100" refreshedVersion="8" minRefreshableVersion="5">
    <extLst>
      <ext xmlns:x15="http://schemas.microsoft.com/office/spreadsheetml/2010/11/main" uri="{DE250136-89BD-433C-8126-D09CA5730AF9}">
        <x15:connection id="f07eda33-43cd-4394-a54d-690710beaca6">
          <x15:oledbPr connection="Provider=Microsoft.Mashup.OleDb.1;Data Source=$Workbook$;Location=&quot;dim_customers (3)&quot;;Extended Properties=&quot;&quot;">
            <x15:dbTables>
              <x15:dbTable name="dim_customers (3)"/>
            </x15:dbTables>
          </x15:oledbPr>
        </x15:connection>
      </ext>
    </extLst>
  </connection>
  <connection id="4" xr16:uid="{8D336F05-38CF-45FE-9421-4F40AC1A13BE}" name="Query - dim_customers (4)" description="Connection to the 'dim_customers (4)' query in the workbook." type="100" refreshedVersion="8" minRefreshableVersion="5">
    <extLst>
      <ext xmlns:x15="http://schemas.microsoft.com/office/spreadsheetml/2010/11/main" uri="{DE250136-89BD-433C-8126-D09CA5730AF9}">
        <x15:connection id="8b903ef9-49a6-4111-b5a2-828cfb2d6cc8">
          <x15:oledbPr connection="Provider=Microsoft.Mashup.OleDb.1;Data Source=$Workbook$;Location=&quot;dim_customers (4)&quot;;Extended Properties=&quot;&quot;">
            <x15:dbTables>
              <x15:dbTable name="dim_customers (4)"/>
            </x15:dbTables>
          </x15:oledbPr>
        </x15:connection>
      </ext>
    </extLst>
  </connection>
  <connection id="5" xr16:uid="{320701C0-BAEA-40A2-BBCF-45DCD2E9BE73}" name="Query - dim_customers (5)" description="Connection to the 'dim_customers (5)' query in the workbook." type="100" refreshedVersion="8" minRefreshableVersion="5">
    <extLst>
      <ext xmlns:x15="http://schemas.microsoft.com/office/spreadsheetml/2010/11/main" uri="{DE250136-89BD-433C-8126-D09CA5730AF9}">
        <x15:connection id="7ca350b5-9ecf-4156-8424-86582f36d8c7">
          <x15:oledbPr connection="Provider=Microsoft.Mashup.OleDb.1;Data Source=$Workbook$;Location=&quot;dim_customers (5)&quot;;Extended Properties=&quot;&quot;">
            <x15:dbTables>
              <x15:dbTable name="dim_customers (5)"/>
            </x15:dbTables>
          </x15:oledbPr>
        </x15:connection>
      </ext>
    </extLst>
  </connection>
  <connection id="6" xr16:uid="{657A2C17-EDDD-4BD2-9B17-82CC739EC644}" name="Query - fact_spends" description="Connection to the 'fact_spends' query in the workbook." type="100" refreshedVersion="8" minRefreshableVersion="5">
    <extLst>
      <ext xmlns:x15="http://schemas.microsoft.com/office/spreadsheetml/2010/11/main" uri="{DE250136-89BD-433C-8126-D09CA5730AF9}">
        <x15:connection id="48da49db-1763-4eaf-a66f-492e73021d14"/>
      </ext>
    </extLst>
  </connection>
  <connection id="7" xr16:uid="{7B757004-B14B-435B-B418-0DA709A32A94}" name="Query - fact_spends (2)" description="Connection to the 'fact_spends (2)' query in the workbook." type="100" refreshedVersion="8" minRefreshableVersion="5">
    <extLst>
      <ext xmlns:x15="http://schemas.microsoft.com/office/spreadsheetml/2010/11/main" uri="{DE250136-89BD-433C-8126-D09CA5730AF9}">
        <x15:connection id="a4b43e8a-3f4a-4f63-a8a5-50652274eff4">
          <x15:oledbPr connection="Provider=Microsoft.Mashup.OleDb.1;Data Source=$Workbook$;Location=&quot;fact_spends (2)&quot;;Extended Properties=&quot;&quot;">
            <x15:dbTables>
              <x15:dbTable name="fact_spends (2)"/>
            </x15:dbTables>
          </x15:oledbPr>
        </x15:connection>
      </ext>
    </extLst>
  </connection>
  <connection id="8" xr16:uid="{97C4AE10-02CD-4904-885C-467D5BA9743C}" name="Query - fact_spends (3)" description="Connection to the 'fact_spends (3)' query in the workbook." type="100" refreshedVersion="8" minRefreshableVersion="5">
    <extLst>
      <ext xmlns:x15="http://schemas.microsoft.com/office/spreadsheetml/2010/11/main" uri="{DE250136-89BD-433C-8126-D09CA5730AF9}">
        <x15:connection id="acd25fc2-453f-43ee-abd3-1b75c2b1cd25">
          <x15:oledbPr connection="Provider=Microsoft.Mashup.OleDb.1;Data Source=$Workbook$;Location=&quot;fact_spends (3)&quot;;Extended Properties=&quot;&quot;">
            <x15:dbTables>
              <x15:dbTable name="fact_spends (3)"/>
            </x15:dbTables>
          </x15:oledbPr>
        </x15:connection>
      </ext>
    </extLst>
  </connection>
  <connection id="9" xr16:uid="{C074C4BD-D35C-4B09-A538-DB9B449B48F1}" name="Query - fact_spends (4)" description="Connection to the 'fact_spends (4)' query in the workbook." type="100" refreshedVersion="8" minRefreshableVersion="5">
    <extLst>
      <ext xmlns:x15="http://schemas.microsoft.com/office/spreadsheetml/2010/11/main" uri="{DE250136-89BD-433C-8126-D09CA5730AF9}">
        <x15:connection id="70f6c4c1-bd0f-4f4a-8600-2450ac9936d3">
          <x15:oledbPr connection="Provider=Microsoft.Mashup.OleDb.1;Data Source=$Workbook$;Location=&quot;fact_spends (4)&quot;;Extended Properties=&quot;&quot;">
            <x15:dbTables>
              <x15:dbTable name="fact_spends (4)"/>
            </x15:dbTables>
          </x15:oledbPr>
        </x15:connection>
      </ext>
    </extLst>
  </connection>
  <connection id="10" xr16:uid="{19AE2ECA-F01E-41C8-9F7B-287AD4480F2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<sst xmlns="http://schemas.openxmlformats.org/spreadsheetml/2006/main" count="38284" uniqueCount="4215">
  <si>
    <t>No. of Customers</t>
  </si>
  <si>
    <t>Sum of spend</t>
  </si>
  <si>
    <t>Spending Category</t>
  </si>
  <si>
    <t>Total spend</t>
  </si>
  <si>
    <t>Average Spend</t>
  </si>
  <si>
    <t>Apparel</t>
  </si>
  <si>
    <t>Bills</t>
  </si>
  <si>
    <t>Electronics</t>
  </si>
  <si>
    <t>Entertainment</t>
  </si>
  <si>
    <t>Food</t>
  </si>
  <si>
    <t>Groceries</t>
  </si>
  <si>
    <t>Health &amp; Wellness</t>
  </si>
  <si>
    <t>Customer_ID</t>
  </si>
  <si>
    <t>Avg Income Utilisation %</t>
  </si>
  <si>
    <t>Others</t>
  </si>
  <si>
    <t>ATQCUS0912</t>
  </si>
  <si>
    <t>Travel</t>
  </si>
  <si>
    <t>ATQCUS0943</t>
  </si>
  <si>
    <t>Grand Total</t>
  </si>
  <si>
    <t>ATQCUS0163</t>
  </si>
  <si>
    <t>ATQCUS0918</t>
  </si>
  <si>
    <t>ATQCUS0166</t>
  </si>
  <si>
    <t>ATQCUS0932</t>
  </si>
  <si>
    <t>Month</t>
  </si>
  <si>
    <t>ATQCUS0144</t>
  </si>
  <si>
    <t>May</t>
  </si>
  <si>
    <t>ATQCUS0925</t>
  </si>
  <si>
    <t>June</t>
  </si>
  <si>
    <t>ATQCUS0170</t>
  </si>
  <si>
    <t>July</t>
  </si>
  <si>
    <t>ATQCUS0892</t>
  </si>
  <si>
    <t>August</t>
  </si>
  <si>
    <t>ATQCUS0921</t>
  </si>
  <si>
    <t>September</t>
  </si>
  <si>
    <t>ATQCUS0128</t>
  </si>
  <si>
    <t>October</t>
  </si>
  <si>
    <t>ATQCUS3652</t>
  </si>
  <si>
    <t>ATQCUS0924</t>
  </si>
  <si>
    <t>ATQCUS0922</t>
  </si>
  <si>
    <t>ATQCUS3459</t>
  </si>
  <si>
    <t>ATQCUS0152</t>
  </si>
  <si>
    <t>Payment Type</t>
  </si>
  <si>
    <t>ATQCUS0937</t>
  </si>
  <si>
    <t>Credit Card</t>
  </si>
  <si>
    <t>ATQCUS0911</t>
  </si>
  <si>
    <t>Debit Card</t>
  </si>
  <si>
    <t>ATQCUS0900</t>
  </si>
  <si>
    <t>Net Banking</t>
  </si>
  <si>
    <t>ATQCUS0903</t>
  </si>
  <si>
    <t>UPI</t>
  </si>
  <si>
    <t>ATQCUS0126</t>
  </si>
  <si>
    <t>ATQCUS0135</t>
  </si>
  <si>
    <t>ATQCUS0916</t>
  </si>
  <si>
    <t>ATQCUS0938</t>
  </si>
  <si>
    <t>ATQCUS0914</t>
  </si>
  <si>
    <t>ATQCUS0944</t>
  </si>
  <si>
    <t>ATQCUS0948</t>
  </si>
  <si>
    <t>ATQCUS0137</t>
  </si>
  <si>
    <t>ATQCUS0934</t>
  </si>
  <si>
    <t>ATQCUS0895</t>
  </si>
  <si>
    <t>ATQCUS0919</t>
  </si>
  <si>
    <t>ATQCUS0907</t>
  </si>
  <si>
    <t>ATQCUS0901</t>
  </si>
  <si>
    <t>ATQCUS3648</t>
  </si>
  <si>
    <t>ATQCUS0910</t>
  </si>
  <si>
    <t>ATQCUS0890</t>
  </si>
  <si>
    <t>ATQCUS0142</t>
  </si>
  <si>
    <t>ATQCUS0927</t>
  </si>
  <si>
    <t>ATQCUS0125</t>
  </si>
  <si>
    <t>ATQCUS0897</t>
  </si>
  <si>
    <t>ATQCUS0904</t>
  </si>
  <si>
    <t>ATQCUS0913</t>
  </si>
  <si>
    <t>ATQCUS0930</t>
  </si>
  <si>
    <t>ATQCUS3460</t>
  </si>
  <si>
    <t>ATQCUS3651</t>
  </si>
  <si>
    <t>ATQCUS0931</t>
  </si>
  <si>
    <t>ATQCUS0124</t>
  </si>
  <si>
    <t>ATQCUS0162</t>
  </si>
  <si>
    <t>ATQCUS1070</t>
  </si>
  <si>
    <t>ATQCUS0917</t>
  </si>
  <si>
    <t>ATQCUS0946</t>
  </si>
  <si>
    <t>ATQCUS0150</t>
  </si>
  <si>
    <t>ATQCUS0158</t>
  </si>
  <si>
    <t>ATQCUS3448</t>
  </si>
  <si>
    <t>ATQCUS0146</t>
  </si>
  <si>
    <t>ATQCUS0941</t>
  </si>
  <si>
    <t>ATQCUS0133</t>
  </si>
  <si>
    <t>ATQCUS0939</t>
  </si>
  <si>
    <t>ATQCUS0891</t>
  </si>
  <si>
    <t>ATQCUS0325</t>
  </si>
  <si>
    <t>ATQCUS0149</t>
  </si>
  <si>
    <t>ATQCUS0936</t>
  </si>
  <si>
    <t>ATQCUS0894</t>
  </si>
  <si>
    <t>ATQCUS0940</t>
  </si>
  <si>
    <t>ATQCUS0915</t>
  </si>
  <si>
    <t>ATQCUS0143</t>
  </si>
  <si>
    <t>ATQCUS0945</t>
  </si>
  <si>
    <t>ATQCUS0136</t>
  </si>
  <si>
    <t>ATQCUS1096</t>
  </si>
  <si>
    <t>ATQCUS1026</t>
  </si>
  <si>
    <t>ATQCUS0909</t>
  </si>
  <si>
    <t>ATQCUS0157</t>
  </si>
  <si>
    <t>ATQCUS0172</t>
  </si>
  <si>
    <t>ATQCUS0127</t>
  </si>
  <si>
    <t>ATQCUS1087</t>
  </si>
  <si>
    <t>ATQCUS3453</t>
  </si>
  <si>
    <t>ATQCUS0947</t>
  </si>
  <si>
    <t>ATQCUS0132</t>
  </si>
  <si>
    <t>ATQCUS0169</t>
  </si>
  <si>
    <t>ATQCUS0140</t>
  </si>
  <si>
    <t>ATQCUS1091</t>
  </si>
  <si>
    <t>ATQCUS0899</t>
  </si>
  <si>
    <t>ATQCUS0165</t>
  </si>
  <si>
    <t>ATQCUS0145</t>
  </si>
  <si>
    <t>ATQCUS0352</t>
  </si>
  <si>
    <t>ATQCUS0130</t>
  </si>
  <si>
    <t>ATQCUS0357</t>
  </si>
  <si>
    <t>ATQCUS0151</t>
  </si>
  <si>
    <t>ATQCUS0908</t>
  </si>
  <si>
    <t>ATQCUS0923</t>
  </si>
  <si>
    <t>ATQCUS0159</t>
  </si>
  <si>
    <t>ATQCUS0134</t>
  </si>
  <si>
    <t>ATQCUS0926</t>
  </si>
  <si>
    <t>ATQCUS3452</t>
  </si>
  <si>
    <t>ATQCUS0893</t>
  </si>
  <si>
    <t>ATQCUS1077</t>
  </si>
  <si>
    <t>ATQCUS0129</t>
  </si>
  <si>
    <t>ATQCUS0156</t>
  </si>
  <si>
    <t>ATQCUS0354</t>
  </si>
  <si>
    <t>ATQCUS0965</t>
  </si>
  <si>
    <t>ATQCUS0935</t>
  </si>
  <si>
    <t>ATQCUS0131</t>
  </si>
  <si>
    <t>ATQCUS0171</t>
  </si>
  <si>
    <t>ATQCUS3454</t>
  </si>
  <si>
    <t>ATQCUS0168</t>
  </si>
  <si>
    <t>ATQCUS0155</t>
  </si>
  <si>
    <t>ATQCUS3458</t>
  </si>
  <si>
    <t>ATQCUS0929</t>
  </si>
  <si>
    <t>ATQCUS0933</t>
  </si>
  <si>
    <t>ATQCUS0148</t>
  </si>
  <si>
    <t>ATQCUS3451</t>
  </si>
  <si>
    <t>ATQCUS0138</t>
  </si>
  <si>
    <t>ATQCUS1053</t>
  </si>
  <si>
    <t>ATQCUS1071</t>
  </si>
  <si>
    <t>ATQCUS3450</t>
  </si>
  <si>
    <t>ATQCUS0161</t>
  </si>
  <si>
    <t>ATQCUS0928</t>
  </si>
  <si>
    <t>ATQCUS1085</t>
  </si>
  <si>
    <t>ATQCUS1247</t>
  </si>
  <si>
    <t>ATQCUS1244</t>
  </si>
  <si>
    <t>ATQCUS3667</t>
  </si>
  <si>
    <t>ATQCUS1034</t>
  </si>
  <si>
    <t>ATQCUS1101</t>
  </si>
  <si>
    <t>ATQCUS1074</t>
  </si>
  <si>
    <t>ATQCUS0896</t>
  </si>
  <si>
    <t>ATQCUS1105</t>
  </si>
  <si>
    <t>ATQCUS0141</t>
  </si>
  <si>
    <t>ATQCUS0902</t>
  </si>
  <si>
    <t>ATQCUS3668</t>
  </si>
  <si>
    <t>ATQCUS1102</t>
  </si>
  <si>
    <t>ATQCUS0153</t>
  </si>
  <si>
    <t>ATQCUS1100</t>
  </si>
  <si>
    <t>ATQCUS0265</t>
  </si>
  <si>
    <t>ATQCUS0905</t>
  </si>
  <si>
    <t>ATQCUS1067</t>
  </si>
  <si>
    <t>ATQCUS0920</t>
  </si>
  <si>
    <t>ATQCUS0906</t>
  </si>
  <si>
    <t>ATQCUS0344</t>
  </si>
  <si>
    <t>ATQCUS0337</t>
  </si>
  <si>
    <t>ATQCUS2547</t>
  </si>
  <si>
    <t>ATQCUS0160</t>
  </si>
  <si>
    <t>ATQCUS1036</t>
  </si>
  <si>
    <t>ATQCUS3649</t>
  </si>
  <si>
    <t>ATQCUS3503</t>
  </si>
  <si>
    <t>ATQCUS0192</t>
  </si>
  <si>
    <t>ATQCUS1040</t>
  </si>
  <si>
    <t>ATQCUS0951</t>
  </si>
  <si>
    <t>ATQCUS2089</t>
  </si>
  <si>
    <t>ATQCUS1081</t>
  </si>
  <si>
    <t>ATQCUS3461</t>
  </si>
  <si>
    <t>ATQCUS1078</t>
  </si>
  <si>
    <t>ATQCUS1106</t>
  </si>
  <si>
    <t>ATQCUS0942</t>
  </si>
  <si>
    <t>ATQCUS1214</t>
  </si>
  <si>
    <t>ATQCUS3500</t>
  </si>
  <si>
    <t>ATQCUS0164</t>
  </si>
  <si>
    <t>ATQCUS1024</t>
  </si>
  <si>
    <t>ATQCUS1048</t>
  </si>
  <si>
    <t>ATQCUS1075</t>
  </si>
  <si>
    <t>ATQCUS3146</t>
  </si>
  <si>
    <t>ATQCUS3650</t>
  </si>
  <si>
    <t>ATQCUS1073</t>
  </si>
  <si>
    <t>ATQCUS0289</t>
  </si>
  <si>
    <t>ATQCUS1089</t>
  </si>
  <si>
    <t>ATQCUS0328</t>
  </si>
  <si>
    <t>ATQCUS3456</t>
  </si>
  <si>
    <t>ATQCUS2530</t>
  </si>
  <si>
    <t>ATQCUS0345</t>
  </si>
  <si>
    <t>ATQCUS0154</t>
  </si>
  <si>
    <t>ATQCUS0338</t>
  </si>
  <si>
    <t>ATQCUS0898</t>
  </si>
  <si>
    <t>ATQCUS1046</t>
  </si>
  <si>
    <t>ATQCUS3506</t>
  </si>
  <si>
    <t>ATQCUS0287</t>
  </si>
  <si>
    <t>ATQCUS0167</t>
  </si>
  <si>
    <t>ATQCUS1066</t>
  </si>
  <si>
    <t>ATQCUS1234</t>
  </si>
  <si>
    <t>ATQCUS2080</t>
  </si>
  <si>
    <t>ATQCUS0317</t>
  </si>
  <si>
    <t>ATQCUS0256</t>
  </si>
  <si>
    <t>ATQCUS2553</t>
  </si>
  <si>
    <t>ATQCUS0954</t>
  </si>
  <si>
    <t>ATQCUS0322</t>
  </si>
  <si>
    <t>ATQCUS0272</t>
  </si>
  <si>
    <t>ATQCUS1052</t>
  </si>
  <si>
    <t>ATQCUS0319</t>
  </si>
  <si>
    <t>ATQCUS3168</t>
  </si>
  <si>
    <t>ATQCUS0974</t>
  </si>
  <si>
    <t>ATQCUS1032</t>
  </si>
  <si>
    <t>ATQCUS1098</t>
  </si>
  <si>
    <t>ATQCUS1097</t>
  </si>
  <si>
    <t>ATQCUS0360</t>
  </si>
  <si>
    <t>ATQCUS1104</t>
  </si>
  <si>
    <t>ATQCUS1095</t>
  </si>
  <si>
    <t>ATQCUS0961</t>
  </si>
  <si>
    <t>ATQCUS1035</t>
  </si>
  <si>
    <t>ATQCUS1227</t>
  </si>
  <si>
    <t>ATQCUS1069</t>
  </si>
  <si>
    <t>ATQCUS0342</t>
  </si>
  <si>
    <t>ATQCUS0335</t>
  </si>
  <si>
    <t>ATQCUS3172</t>
  </si>
  <si>
    <t>ATQCUS1076</t>
  </si>
  <si>
    <t>ATQCUS1051</t>
  </si>
  <si>
    <t>ATQCUS0332</t>
  </si>
  <si>
    <t>ATQCUS2086</t>
  </si>
  <si>
    <t>ATQCUS0359</t>
  </si>
  <si>
    <t>ATQCUS0346</t>
  </si>
  <si>
    <t>ATQCUS0320</t>
  </si>
  <si>
    <t>ATQCUS1038</t>
  </si>
  <si>
    <t>ATQCUS3487</t>
  </si>
  <si>
    <t>ATQCUS0967</t>
  </si>
  <si>
    <t>ATQCUS1019</t>
  </si>
  <si>
    <t>ATQCUS1228</t>
  </si>
  <si>
    <t>ATQCUS3916</t>
  </si>
  <si>
    <t>ATQCUS2542</t>
  </si>
  <si>
    <t>ATQCUS1025</t>
  </si>
  <si>
    <t>ATQCUS2571</t>
  </si>
  <si>
    <t>ATQCUS1093</t>
  </si>
  <si>
    <t>ATQCUS3501</t>
  </si>
  <si>
    <t>ATQCUS0341</t>
  </si>
  <si>
    <t>ATQCUS1231</t>
  </si>
  <si>
    <t>ATQCUS1103</t>
  </si>
  <si>
    <t>ATQCUS0185</t>
  </si>
  <si>
    <t>ATQCUS1022</t>
  </si>
  <si>
    <t>ATQCUS0330</t>
  </si>
  <si>
    <t>ATQCUS2555</t>
  </si>
  <si>
    <t>ATQCUS1221</t>
  </si>
  <si>
    <t>ATQCUS1082</t>
  </si>
  <si>
    <t>ATQCUS3170</t>
  </si>
  <si>
    <t>ATQCUS2557</t>
  </si>
  <si>
    <t>ATQCUS2541</t>
  </si>
  <si>
    <t>ATQCUS1243</t>
  </si>
  <si>
    <t>ATQCUS3265</t>
  </si>
  <si>
    <t>ATQCUS3154</t>
  </si>
  <si>
    <t>ATQCUS1084</t>
  </si>
  <si>
    <t>ATQCUS3662</t>
  </si>
  <si>
    <t>ATQCUS3510</t>
  </si>
  <si>
    <t>ATQCUS0327</t>
  </si>
  <si>
    <t>ATQCUS2545</t>
  </si>
  <si>
    <t>ATQCUS3449</t>
  </si>
  <si>
    <t>ATQCUS2113</t>
  </si>
  <si>
    <t>ATQCUS0463</t>
  </si>
  <si>
    <t>ATQCUS0323</t>
  </si>
  <si>
    <t>ATQCUS3665</t>
  </si>
  <si>
    <t>ATQCUS3489</t>
  </si>
  <si>
    <t>ATQCUS1041</t>
  </si>
  <si>
    <t>ATQCUS1037</t>
  </si>
  <si>
    <t>ATQCUS1229</t>
  </si>
  <si>
    <t>ATQCUS1088</t>
  </si>
  <si>
    <t>ATQCUS3679</t>
  </si>
  <si>
    <t>ATQCUS1198</t>
  </si>
  <si>
    <t>ATQCUS1039</t>
  </si>
  <si>
    <t>ATQCUS2091</t>
  </si>
  <si>
    <t>ATQCUS1187</t>
  </si>
  <si>
    <t>ATQCUS3488</t>
  </si>
  <si>
    <t>ATQCUS0336</t>
  </si>
  <si>
    <t>ATQCUS0353</t>
  </si>
  <si>
    <t>ATQCUS1043</t>
  </si>
  <si>
    <t>ATQCUS1224</t>
  </si>
  <si>
    <t>ATQCUS0980</t>
  </si>
  <si>
    <t>ATQCUS3483</t>
  </si>
  <si>
    <t>ATQCUS3508</t>
  </si>
  <si>
    <t>ATQCUS0275</t>
  </si>
  <si>
    <t>ATQCUS1072</t>
  </si>
  <si>
    <t>ATQCUS3158</t>
  </si>
  <si>
    <t>ATQCUS0358</t>
  </si>
  <si>
    <t>ATQCUS2568</t>
  </si>
  <si>
    <t>ATQCUS2112</t>
  </si>
  <si>
    <t>ATQCUS3663</t>
  </si>
  <si>
    <t>ATQCUS0988</t>
  </si>
  <si>
    <t>ATQCUS1027</t>
  </si>
  <si>
    <t>ATQCUS3457</t>
  </si>
  <si>
    <t>ATQCUS3148</t>
  </si>
  <si>
    <t>ATQCUS2549</t>
  </si>
  <si>
    <t>ATQCUS0351</t>
  </si>
  <si>
    <t>ATQCUS2552</t>
  </si>
  <si>
    <t>ATQCUS2570</t>
  </si>
  <si>
    <t>ATQCUS3723</t>
  </si>
  <si>
    <t>ATQCUS2551</t>
  </si>
  <si>
    <t>ATQCUS2574</t>
  </si>
  <si>
    <t>ATQCUS0333</t>
  </si>
  <si>
    <t>ATQCUS0009</t>
  </si>
  <si>
    <t>ATQCUS2527</t>
  </si>
  <si>
    <t>ATQCUS0147</t>
  </si>
  <si>
    <t>ATQCUS1055</t>
  </si>
  <si>
    <t>ATQCUS1236</t>
  </si>
  <si>
    <t>ATQCUS2533</t>
  </si>
  <si>
    <t>ATQCUS0326</t>
  </si>
  <si>
    <t>ATQCUS0291</t>
  </si>
  <si>
    <t>ATQCUS0486</t>
  </si>
  <si>
    <t>ATQCUS0987</t>
  </si>
  <si>
    <t>ATQCUS0269</t>
  </si>
  <si>
    <t>ATQCUS0986</t>
  </si>
  <si>
    <t>ATQCUS1217</t>
  </si>
  <si>
    <t>ATQCUS3140</t>
  </si>
  <si>
    <t>ATQCUS2575</t>
  </si>
  <si>
    <t>ATQCUS0468</t>
  </si>
  <si>
    <t>ATQCUS3150</t>
  </si>
  <si>
    <t>ATQCUS0975</t>
  </si>
  <si>
    <t>ATQCUS1090</t>
  </si>
  <si>
    <t>ATQCUS0178</t>
  </si>
  <si>
    <t>ATQCUS3471</t>
  </si>
  <si>
    <t>ATQCUS1086</t>
  </si>
  <si>
    <t>ATQCUS0278</t>
  </si>
  <si>
    <t>ATQCUS0254</t>
  </si>
  <si>
    <t>ATQCUS0489</t>
  </si>
  <si>
    <t>ATQCUS2108</t>
  </si>
  <si>
    <t>ATQCUS0477</t>
  </si>
  <si>
    <t>ATQCUS3160</t>
  </si>
  <si>
    <t>ATQCUS0973</t>
  </si>
  <si>
    <t>ATQCUS1168</t>
  </si>
  <si>
    <t>ATQCUS2536</t>
  </si>
  <si>
    <t>ATQCUS3922</t>
  </si>
  <si>
    <t>ATQCUS3509</t>
  </si>
  <si>
    <t>ATQCUS0271</t>
  </si>
  <si>
    <t>ATQCUS1212</t>
  </si>
  <si>
    <t>ATQCUS3167</t>
  </si>
  <si>
    <t>ATQCUS0460</t>
  </si>
  <si>
    <t>ATQCUS0321</t>
  </si>
  <si>
    <t>ATQCUS3492</t>
  </si>
  <si>
    <t>ATQCUS3163</t>
  </si>
  <si>
    <t>ATQCUS2538</t>
  </si>
  <si>
    <t>ATQCUS0473</t>
  </si>
  <si>
    <t>ATQCUS0266</t>
  </si>
  <si>
    <t>ATQCUS0964</t>
  </si>
  <si>
    <t>ATQCUS2567</t>
  </si>
  <si>
    <t>ATQCUS1029</t>
  </si>
  <si>
    <t>ATQCUS1092</t>
  </si>
  <si>
    <t>ATQCUS0279</t>
  </si>
  <si>
    <t>ATQCUS2556</t>
  </si>
  <si>
    <t>ATQCUS0006</t>
  </si>
  <si>
    <t>ATQCUS2562</t>
  </si>
  <si>
    <t>ATQCUS0340</t>
  </si>
  <si>
    <t>ATQCUS2528</t>
  </si>
  <si>
    <t>ATQCUS2548</t>
  </si>
  <si>
    <t>ATQCUS2565</t>
  </si>
  <si>
    <t>ATQCUS0470</t>
  </si>
  <si>
    <t>ATQCUS1248</t>
  </si>
  <si>
    <t>ATQCUS2079</t>
  </si>
  <si>
    <t>ATQCUS1176</t>
  </si>
  <si>
    <t>ATQCUS1183</t>
  </si>
  <si>
    <t>ATQCUS1028</t>
  </si>
  <si>
    <t>ATQCUS1246</t>
  </si>
  <si>
    <t>ATQCUS0316</t>
  </si>
  <si>
    <t>ATQCUS1021</t>
  </si>
  <si>
    <t>ATQCUS1666</t>
  </si>
  <si>
    <t>ATQCUS1045</t>
  </si>
  <si>
    <t>ATQCUS3161</t>
  </si>
  <si>
    <t>ATQCUS3660</t>
  </si>
  <si>
    <t>ATQCUS0257</t>
  </si>
  <si>
    <t>ATQCUS1049</t>
  </si>
  <si>
    <t>ATQCUS0286</t>
  </si>
  <si>
    <t>ATQCUS2523</t>
  </si>
  <si>
    <t>ATQCUS2650</t>
  </si>
  <si>
    <t>ATQCUS0347</t>
  </si>
  <si>
    <t>ATQCUS0957</t>
  </si>
  <si>
    <t>ATQCUS1237</t>
  </si>
  <si>
    <t>ATQCUS0480</t>
  </si>
  <si>
    <t>ATQCUS0010</t>
  </si>
  <si>
    <t>ATQCUS0329</t>
  </si>
  <si>
    <t>ATQCUS0469</t>
  </si>
  <si>
    <t>ATQCUS0474</t>
  </si>
  <si>
    <t>ATQCUS0339</t>
  </si>
  <si>
    <t>ATQCUS1232</t>
  </si>
  <si>
    <t>ATQCUS3145</t>
  </si>
  <si>
    <t>ATQCUS1044</t>
  </si>
  <si>
    <t>ATQCUS0952</t>
  </si>
  <si>
    <t>ATQCUS1068</t>
  </si>
  <si>
    <t>ATQCUS1042</t>
  </si>
  <si>
    <t>ATQCUS3164</t>
  </si>
  <si>
    <t>ATQCUS2526</t>
  </si>
  <si>
    <t>ATQCUS1240</t>
  </si>
  <si>
    <t>ATQCUS0264</t>
  </si>
  <si>
    <t>ATQCUS1218</t>
  </si>
  <si>
    <t>ATQCUS1033</t>
  </si>
  <si>
    <t>ATQCUS3505</t>
  </si>
  <si>
    <t>ATQCUS2529</t>
  </si>
  <si>
    <t>ATQCUS3673</t>
  </si>
  <si>
    <t>ATQCUS0262</t>
  </si>
  <si>
    <t>ATQCUS3151</t>
  </si>
  <si>
    <t>ATQCUS0348</t>
  </si>
  <si>
    <t>ATQCUS0959</t>
  </si>
  <si>
    <t>ATQCUS1230</t>
  </si>
  <si>
    <t>ATQCUS0186</t>
  </si>
  <si>
    <t>ATQCUS3666</t>
  </si>
  <si>
    <t>ATQCUS0962</t>
  </si>
  <si>
    <t>ATQCUS1020</t>
  </si>
  <si>
    <t>ATQCUS3169</t>
  </si>
  <si>
    <t>ATQCUS2532</t>
  </si>
  <si>
    <t>ATQCUS3143</t>
  </si>
  <si>
    <t>ATQCUS0331</t>
  </si>
  <si>
    <t>ATQCUS0261</t>
  </si>
  <si>
    <t>ATQCUS1225</t>
  </si>
  <si>
    <t>ATQCUS0260</t>
  </si>
  <si>
    <t>ATQCUS3539</t>
  </si>
  <si>
    <t>ATQCUS0953</t>
  </si>
  <si>
    <t>ATQCUS0139</t>
  </si>
  <si>
    <t>ATQCUS0208</t>
  </si>
  <si>
    <t>ATQCUS0427</t>
  </si>
  <si>
    <t>ATQCUS1030</t>
  </si>
  <si>
    <t>ATQCUS1171</t>
  </si>
  <si>
    <t>ATQCUS3482</t>
  </si>
  <si>
    <t>ATQCUS1079</t>
  </si>
  <si>
    <t>ATQCUS2537</t>
  </si>
  <si>
    <t>ATQCUS1238</t>
  </si>
  <si>
    <t>ATQCUS1164</t>
  </si>
  <si>
    <t>ATQCUS1200</t>
  </si>
  <si>
    <t>ATQCUS0004</t>
  </si>
  <si>
    <t>ATQCUS3470</t>
  </si>
  <si>
    <t>ATQCUS1131</t>
  </si>
  <si>
    <t>ATQCUS3139</t>
  </si>
  <si>
    <t>ATQCUS3661</t>
  </si>
  <si>
    <t>ATQCUS0483</t>
  </si>
  <si>
    <t>ATQCUS0355</t>
  </si>
  <si>
    <t>ATQCUS1223</t>
  </si>
  <si>
    <t>ATQCUS0970</t>
  </si>
  <si>
    <t>ATQCUS0282</t>
  </si>
  <si>
    <t>ATQCUS0350</t>
  </si>
  <si>
    <t>ATQCUS1242</t>
  </si>
  <si>
    <t>ATQCUS3654</t>
  </si>
  <si>
    <t>ATQCUS2559</t>
  </si>
  <si>
    <t>ATQCUS2572</t>
  </si>
  <si>
    <t>ATQCUS0482</t>
  </si>
  <si>
    <t>ATQCUS1054</t>
  </si>
  <si>
    <t>ATQCUS3256</t>
  </si>
  <si>
    <t>ATQCUS1099</t>
  </si>
  <si>
    <t>ATQCUS0281</t>
  </si>
  <si>
    <t>ATQCUS1215</t>
  </si>
  <si>
    <t>ATQCUS1226</t>
  </si>
  <si>
    <t>ATQCUS2092</t>
  </si>
  <si>
    <t>ATQCUS0458</t>
  </si>
  <si>
    <t>ATQCUS2107</t>
  </si>
  <si>
    <t>ATQCUS3504</t>
  </si>
  <si>
    <t>ATQCUS2566</t>
  </si>
  <si>
    <t>ATQCUS2102</t>
  </si>
  <si>
    <t>ATQCUS0292</t>
  </si>
  <si>
    <t>ATQCUS3538</t>
  </si>
  <si>
    <t>ATQCUS0002</t>
  </si>
  <si>
    <t>ATQCUS1080</t>
  </si>
  <si>
    <t>ATQCUS3536</t>
  </si>
  <si>
    <t>ATQCUS1239</t>
  </si>
  <si>
    <t>ATQCUS0481</t>
  </si>
  <si>
    <t>ATQCUS0189</t>
  </si>
  <si>
    <t>ATQCUS1216</t>
  </si>
  <si>
    <t>ATQCUS3162</t>
  </si>
  <si>
    <t>ATQCUS0349</t>
  </si>
  <si>
    <t>ATQCUS0258</t>
  </si>
  <si>
    <t>ATQCUS2199</t>
  </si>
  <si>
    <t>ATQCUS3540</t>
  </si>
  <si>
    <t>ATQCUS3920</t>
  </si>
  <si>
    <t>ATQCUS2569</t>
  </si>
  <si>
    <t>ATQCUS0191</t>
  </si>
  <si>
    <t>ATQCUS3516</t>
  </si>
  <si>
    <t>ATQCUS1178</t>
  </si>
  <si>
    <t>ATQCUS0971</t>
  </si>
  <si>
    <t>ATQCUS2104</t>
  </si>
  <si>
    <t>ATQCUS1660</t>
  </si>
  <si>
    <t>ATQCUS2100</t>
  </si>
  <si>
    <t>ATQCUS0290</t>
  </si>
  <si>
    <t>ATQCUS2539</t>
  </si>
  <si>
    <t>ATQCUS1116</t>
  </si>
  <si>
    <t>ATQCUS2573</t>
  </si>
  <si>
    <t>ATQCUS0190</t>
  </si>
  <si>
    <t>ATQCUS0955</t>
  </si>
  <si>
    <t>ATQCUS3455</t>
  </si>
  <si>
    <t>ATQCUS2636</t>
  </si>
  <si>
    <t>ATQCUS0485</t>
  </si>
  <si>
    <t>ATQCUS0194</t>
  </si>
  <si>
    <t>ATQCUS0177</t>
  </si>
  <si>
    <t>ATQCUS0963</t>
  </si>
  <si>
    <t>ATQCUS0966</t>
  </si>
  <si>
    <t>ATQCUS0487</t>
  </si>
  <si>
    <t>ATQCUS0255</t>
  </si>
  <si>
    <t>ATQCUS3485</t>
  </si>
  <si>
    <t>ATQCUS0174</t>
  </si>
  <si>
    <t>ATQCUS1235</t>
  </si>
  <si>
    <t>ATQCUS3674</t>
  </si>
  <si>
    <t>ATQCUS0465</t>
  </si>
  <si>
    <t>ATQCUS3465</t>
  </si>
  <si>
    <t>ATQCUS3537</t>
  </si>
  <si>
    <t>ATQCUS3680</t>
  </si>
  <si>
    <t>ATQCUS3137</t>
  </si>
  <si>
    <t>ATQCUS2098</t>
  </si>
  <si>
    <t>ATQCUS0976</t>
  </si>
  <si>
    <t>ATQCUS1083</t>
  </si>
  <si>
    <t>ATQCUS2525</t>
  </si>
  <si>
    <t>ATQCUS0193</t>
  </si>
  <si>
    <t>ATQCUS0956</t>
  </si>
  <si>
    <t>ATQCUS2540</t>
  </si>
  <si>
    <t>ATQCUS0318</t>
  </si>
  <si>
    <t>ATQCUS1130</t>
  </si>
  <si>
    <t>ATQCUS2564</t>
  </si>
  <si>
    <t>ATQCUS3138</t>
  </si>
  <si>
    <t>ATQCUS3678</t>
  </si>
  <si>
    <t>ATQCUS2206</t>
  </si>
  <si>
    <t>ATQCUS0343</t>
  </si>
  <si>
    <t>ATQCUS0188</t>
  </si>
  <si>
    <t>ATQCUS3166</t>
  </si>
  <si>
    <t>ATQCUS3656</t>
  </si>
  <si>
    <t>ATQCUS0471</t>
  </si>
  <si>
    <t>ATQCUS2105</t>
  </si>
  <si>
    <t>ATQCUS0011</t>
  </si>
  <si>
    <t>ATQCUS0042</t>
  </si>
  <si>
    <t>ATQCUS3914</t>
  </si>
  <si>
    <t>ATQCUS3917</t>
  </si>
  <si>
    <t>ATQCUS3913</t>
  </si>
  <si>
    <t>ATQCUS0183</t>
  </si>
  <si>
    <t>ATQCUS0442</t>
  </si>
  <si>
    <t>ATQCUS1665</t>
  </si>
  <si>
    <t>ATQCUS2096</t>
  </si>
  <si>
    <t>ATQCUS2109</t>
  </si>
  <si>
    <t>ATQCUS1220</t>
  </si>
  <si>
    <t>ATQCUS1193</t>
  </si>
  <si>
    <t>ATQCUS2656</t>
  </si>
  <si>
    <t>ATQCUS2101</t>
  </si>
  <si>
    <t>ATQCUS1219</t>
  </si>
  <si>
    <t>ATQCUS2657</t>
  </si>
  <si>
    <t>ATQCUS2097</t>
  </si>
  <si>
    <t>ATQCUS2652</t>
  </si>
  <si>
    <t>ATQCUS3943</t>
  </si>
  <si>
    <t>ATQCUS3159</t>
  </si>
  <si>
    <t>ATQCUS2088</t>
  </si>
  <si>
    <t>ATQCUS0195</t>
  </si>
  <si>
    <t>ATQCUS2554</t>
  </si>
  <si>
    <t>ATQCUS0979</t>
  </si>
  <si>
    <t>ATQCUS0423</t>
  </si>
  <si>
    <t>ATQCUS1166</t>
  </si>
  <si>
    <t>ATQCUS1169</t>
  </si>
  <si>
    <t>ATQCUS1305</t>
  </si>
  <si>
    <t>ATQCUS0197</t>
  </si>
  <si>
    <t>ATQCUS2558</t>
  </si>
  <si>
    <t>ATQCUS0196</t>
  </si>
  <si>
    <t>ATQCUS2643</t>
  </si>
  <si>
    <t>ATQCUS2654</t>
  </si>
  <si>
    <t>ATQCUS1668</t>
  </si>
  <si>
    <t>ATQCUS1241</t>
  </si>
  <si>
    <t>ATQCUS0419</t>
  </si>
  <si>
    <t>ATQCUS2208</t>
  </si>
  <si>
    <t>ATQCUS0977</t>
  </si>
  <si>
    <t>ATQCUS0983</t>
  </si>
  <si>
    <t>ATQCUS1050</t>
  </si>
  <si>
    <t>ATQCUS0175</t>
  </si>
  <si>
    <t>ATQCUS2189</t>
  </si>
  <si>
    <t>ATQCUS3915</t>
  </si>
  <si>
    <t>ATQCUS2550</t>
  </si>
  <si>
    <t>ATQCUS3677</t>
  </si>
  <si>
    <t>ATQCUS0210</t>
  </si>
  <si>
    <t>ATQCUS1185</t>
  </si>
  <si>
    <t>ATQCUS0277</t>
  </si>
  <si>
    <t>ATQCUS1191</t>
  </si>
  <si>
    <t>ATQCUS1317</t>
  </si>
  <si>
    <t>ATQCUS3944</t>
  </si>
  <si>
    <t>ATQCUS1650</t>
  </si>
  <si>
    <t>ATQCUS2658</t>
  </si>
  <si>
    <t>ATQCUS1108</t>
  </si>
  <si>
    <t>ATQCUS1107</t>
  </si>
  <si>
    <t>ATQCUS3157</t>
  </si>
  <si>
    <t>ATQCUS0267</t>
  </si>
  <si>
    <t>ATQCUS0472</t>
  </si>
  <si>
    <t>ATQCUS3502</t>
  </si>
  <si>
    <t>ATQCUS3149</t>
  </si>
  <si>
    <t>ATQCUS2544</t>
  </si>
  <si>
    <t>ATQCUS1202</t>
  </si>
  <si>
    <t>ATQCUS2111</t>
  </si>
  <si>
    <t>ATQCUS3467</t>
  </si>
  <si>
    <t>ATQCUS0488</t>
  </si>
  <si>
    <t>ATQCUS2095</t>
  </si>
  <si>
    <t>ATQCUS2081</t>
  </si>
  <si>
    <t>ATQCUS2216</t>
  </si>
  <si>
    <t>ATQCUS3484</t>
  </si>
  <si>
    <t>ATQCUS1094</t>
  </si>
  <si>
    <t>ATQCUS3491</t>
  </si>
  <si>
    <t>ATQCUS3689</t>
  </si>
  <si>
    <t>ATQCUS0043</t>
  </si>
  <si>
    <t>ATQCUS3237</t>
  </si>
  <si>
    <t>ATQCUS2577</t>
  </si>
  <si>
    <t>ATQCUS0431</t>
  </si>
  <si>
    <t>ATQCUS3653</t>
  </si>
  <si>
    <t>ATQCUS1222</t>
  </si>
  <si>
    <t>ATQCUS1047</t>
  </si>
  <si>
    <t>ATQCUS3142</t>
  </si>
  <si>
    <t>ATQCUS0981</t>
  </si>
  <si>
    <t>ATQCUS0356</t>
  </si>
  <si>
    <t>ATQCUS0334</t>
  </si>
  <si>
    <t>ATQCUS0490</t>
  </si>
  <si>
    <t>ATQCUS0283</t>
  </si>
  <si>
    <t>ATQCUS0478</t>
  </si>
  <si>
    <t>ATQCUS0467</t>
  </si>
  <si>
    <t>ATQCUS0001</t>
  </si>
  <si>
    <t>ATQCUS1333</t>
  </si>
  <si>
    <t>ATQCUS1233</t>
  </si>
  <si>
    <t>ATQCUS2646</t>
  </si>
  <si>
    <t>ATQCUS0284</t>
  </si>
  <si>
    <t>ATQCUS3675</t>
  </si>
  <si>
    <t>ATQCUS1213</t>
  </si>
  <si>
    <t>ATQCUS0476</t>
  </si>
  <si>
    <t>ATQCUS2543</t>
  </si>
  <si>
    <t>ATQCUS1249</t>
  </si>
  <si>
    <t>ATQCUS1251</t>
  </si>
  <si>
    <t>ATQCUS0200</t>
  </si>
  <si>
    <t>ATQCUS1196</t>
  </si>
  <si>
    <t>ATQCUS0978</t>
  </si>
  <si>
    <t>ATQCUS2213</t>
  </si>
  <si>
    <t>ATQCUS0972</t>
  </si>
  <si>
    <t>ATQCUS3939</t>
  </si>
  <si>
    <t>ATQCUS3751</t>
  </si>
  <si>
    <t>ATQCUS1651</t>
  </si>
  <si>
    <t>ATQCUS1181</t>
  </si>
  <si>
    <t>ATQCUS3144</t>
  </si>
  <si>
    <t>ATQCUS0960</t>
  </si>
  <si>
    <t>ATQCUS3759</t>
  </si>
  <si>
    <t>ATQCUS1179</t>
  </si>
  <si>
    <t>ATQCUS0285</t>
  </si>
  <si>
    <t>ATQCUS3462</t>
  </si>
  <si>
    <t>ATQCUS0252</t>
  </si>
  <si>
    <t>ATQCUS2620</t>
  </si>
  <si>
    <t>ATQCUS1138</t>
  </si>
  <si>
    <t>ATQCUS1118</t>
  </si>
  <si>
    <t>ATQCUS0968</t>
  </si>
  <si>
    <t>ATQCUS2644</t>
  </si>
  <si>
    <t>ATQCUS3486</t>
  </si>
  <si>
    <t>ATQCUS3264</t>
  </si>
  <si>
    <t>ATQCUS0969</t>
  </si>
  <si>
    <t>ATQCUS0425</t>
  </si>
  <si>
    <t>ATQCUS2094</t>
  </si>
  <si>
    <t>ATQCUS0324</t>
  </si>
  <si>
    <t>ATQCUS0263</t>
  </si>
  <si>
    <t>ATQCUS3228</t>
  </si>
  <si>
    <t>ATQCUS0206</t>
  </si>
  <si>
    <t>ATQCUS3507</t>
  </si>
  <si>
    <t>ATQCUS2099</t>
  </si>
  <si>
    <t>ATQCUS0209</t>
  </si>
  <si>
    <t>ATQCUS3152</t>
  </si>
  <si>
    <t>ATQCUS2083</t>
  </si>
  <si>
    <t>ATQCUS1172</t>
  </si>
  <si>
    <t>ATQCUS0288</t>
  </si>
  <si>
    <t>ATQCUS0204</t>
  </si>
  <si>
    <t>ATQCUS1119</t>
  </si>
  <si>
    <t>ATQCUS2193</t>
  </si>
  <si>
    <t>ATQCUS2662</t>
  </si>
  <si>
    <t>ATQCUS0461</t>
  </si>
  <si>
    <t>ATQCUS0418</t>
  </si>
  <si>
    <t>ATQCUS2659</t>
  </si>
  <si>
    <t>ATQCUS0176</t>
  </si>
  <si>
    <t>ATQCUS2634</t>
  </si>
  <si>
    <t>ATQCUS3147</t>
  </si>
  <si>
    <t>ATQCUS1023</t>
  </si>
  <si>
    <t>ATQCUS2738</t>
  </si>
  <si>
    <t>ATQCUS2085</t>
  </si>
  <si>
    <t>ATQCUS1195</t>
  </si>
  <si>
    <t>ATQCUS1303</t>
  </si>
  <si>
    <t>ATQCUS0280</t>
  </si>
  <si>
    <t>ATQCUS3463</t>
  </si>
  <si>
    <t>ATQCUS2619</t>
  </si>
  <si>
    <t>ATQCUS0179</t>
  </si>
  <si>
    <t>ATQCUS0949</t>
  </si>
  <si>
    <t>ATQCUS1194</t>
  </si>
  <si>
    <t>ATQCUS2186</t>
  </si>
  <si>
    <t>ATQCUS0384</t>
  </si>
  <si>
    <t>ATQCUS0982</t>
  </si>
  <si>
    <t>ATQCUS2196</t>
  </si>
  <si>
    <t>ATQCUS0437</t>
  </si>
  <si>
    <t>ATQCUS3238</t>
  </si>
  <si>
    <t>ATQCUS3655</t>
  </si>
  <si>
    <t>ATQCUS1126</t>
  </si>
  <si>
    <t>ATQCUS0570</t>
  </si>
  <si>
    <t>ATQCUS0005</t>
  </si>
  <si>
    <t>ATQCUS2114</t>
  </si>
  <si>
    <t>ATQCUS0439</t>
  </si>
  <si>
    <t>ATQCUS3171</t>
  </si>
  <si>
    <t>ATQCUS0199</t>
  </si>
  <si>
    <t>ATQCUS2531</t>
  </si>
  <si>
    <t>ATQCUS3543</t>
  </si>
  <si>
    <t>ATQCUS2220</t>
  </si>
  <si>
    <t>ATQCUS3529</t>
  </si>
  <si>
    <t>ATQCUS3156</t>
  </si>
  <si>
    <t>ATQCUS2576</t>
  </si>
  <si>
    <t>ATQCUS3469</t>
  </si>
  <si>
    <t>ATQCUS0424</t>
  </si>
  <si>
    <t>ATQCUS3464</t>
  </si>
  <si>
    <t>ATQCUS0008</t>
  </si>
  <si>
    <t>ATQCUS3259</t>
  </si>
  <si>
    <t>ATQCUS2561</t>
  </si>
  <si>
    <t>ATQCUS0464</t>
  </si>
  <si>
    <t>ATQCUS1308</t>
  </si>
  <si>
    <t>ATQCUS2534</t>
  </si>
  <si>
    <t>ATQCUS0205</t>
  </si>
  <si>
    <t>ATQCUS3165</t>
  </si>
  <si>
    <t>ATQCUS0420</t>
  </si>
  <si>
    <t>ATQCUS0203</t>
  </si>
  <si>
    <t>ATQCUS0253</t>
  </si>
  <si>
    <t>ATQCUS0434</t>
  </si>
  <si>
    <t>ATQCUS0984</t>
  </si>
  <si>
    <t>ATQCUS1184</t>
  </si>
  <si>
    <t>ATQCUS3260</t>
  </si>
  <si>
    <t>ATQCUS1663</t>
  </si>
  <si>
    <t>ATQCUS1320</t>
  </si>
  <si>
    <t>ATQCUS0273</t>
  </si>
  <si>
    <t>ATQCUS3263</t>
  </si>
  <si>
    <t>ATQCUS1190</t>
  </si>
  <si>
    <t>ATQCUS1667</t>
  </si>
  <si>
    <t>ATQCUS2560</t>
  </si>
  <si>
    <t>ATQCUS2194</t>
  </si>
  <si>
    <t>ATQCUS3155</t>
  </si>
  <si>
    <t>ATQCUS2578</t>
  </si>
  <si>
    <t>ATQCUS2728</t>
  </si>
  <si>
    <t>ATQCUS3541</t>
  </si>
  <si>
    <t>ATQCUS0268</t>
  </si>
  <si>
    <t>ATQCUS2623</t>
  </si>
  <si>
    <t>ATQCUS2184</t>
  </si>
  <si>
    <t>ATQCUS0421</t>
  </si>
  <si>
    <t>ATQCUS2546</t>
  </si>
  <si>
    <t>ATQCUS2633</t>
  </si>
  <si>
    <t>ATQCUS3253</t>
  </si>
  <si>
    <t>ATQCUS2563</t>
  </si>
  <si>
    <t>ATQCUS3947</t>
  </si>
  <si>
    <t>ATQCUS0012</t>
  </si>
  <si>
    <t>ATQCUS2639</t>
  </si>
  <si>
    <t>ATQCUS1175</t>
  </si>
  <si>
    <t>ATQCUS0433</t>
  </si>
  <si>
    <t>ATQCUS2618</t>
  </si>
  <si>
    <t>ATQCUS0259</t>
  </si>
  <si>
    <t>ATQCUS3532</t>
  </si>
  <si>
    <t>ATQCUS0013</t>
  </si>
  <si>
    <t>ATQCUS3753</t>
  </si>
  <si>
    <t>ATQCUS1134</t>
  </si>
  <si>
    <t>ATQCUS2649</t>
  </si>
  <si>
    <t>ATQCUS2082</t>
  </si>
  <si>
    <t>ATQCUS3252</t>
  </si>
  <si>
    <t>ATQCUS0441</t>
  </si>
  <si>
    <t>ATQCUS2653</t>
  </si>
  <si>
    <t>ATQCUS1173</t>
  </si>
  <si>
    <t>ATQCUS1654</t>
  </si>
  <si>
    <t>ATQCUS1299</t>
  </si>
  <si>
    <t>ATQCUS0376</t>
  </si>
  <si>
    <t>ATQCUS1182</t>
  </si>
  <si>
    <t>ATQCUS0390</t>
  </si>
  <si>
    <t>ATQCUS0479</t>
  </si>
  <si>
    <t>ATQCUS1124</t>
  </si>
  <si>
    <t>ATQCUS3765</t>
  </si>
  <si>
    <t>ATQCUS1659</t>
  </si>
  <si>
    <t>ATQCUS3511</t>
  </si>
  <si>
    <t>ATQCUS3468</t>
  </si>
  <si>
    <t>ATQCUS3918</t>
  </si>
  <si>
    <t>ATQCUS2647</t>
  </si>
  <si>
    <t>ATQCUS0035</t>
  </si>
  <si>
    <t>ATQCUS2624</t>
  </si>
  <si>
    <t>ATQCUS2641</t>
  </si>
  <si>
    <t>ATQCUS2280</t>
  </si>
  <si>
    <t>ATQCUS2215</t>
  </si>
  <si>
    <t>ATQCUS1135</t>
  </si>
  <si>
    <t>ATQCUS0270</t>
  </si>
  <si>
    <t>ATQCUS0429</t>
  </si>
  <si>
    <t>ATQCUS0201</t>
  </si>
  <si>
    <t>ATQCUS2720</t>
  </si>
  <si>
    <t>ATQCUS0198</t>
  </si>
  <si>
    <t>ATQCUS1269</t>
  </si>
  <si>
    <t>ATQCUS3746</t>
  </si>
  <si>
    <t>ATQCUS2090</t>
  </si>
  <si>
    <t>ATQCUS1294</t>
  </si>
  <si>
    <t>ATQCUS0207</t>
  </si>
  <si>
    <t>ATQCUS3466</t>
  </si>
  <si>
    <t>ATQCUS3192</t>
  </si>
  <si>
    <t>ATQCUS1245</t>
  </si>
  <si>
    <t>ATQCUS1137</t>
  </si>
  <si>
    <t>ATQCUS2588</t>
  </si>
  <si>
    <t>ATQCUS1120</t>
  </si>
  <si>
    <t>ATQCUS1329</t>
  </si>
  <si>
    <t>ATQCUS0276</t>
  </si>
  <si>
    <t>ATQCUS0438</t>
  </si>
  <si>
    <t>ATQCUS0466</t>
  </si>
  <si>
    <t>ATQCUS1127</t>
  </si>
  <si>
    <t>ATQCUS1290</t>
  </si>
  <si>
    <t>ATQCUS0007</t>
  </si>
  <si>
    <t>ATQCUS2642</t>
  </si>
  <si>
    <t>ATQCUS1311</t>
  </si>
  <si>
    <t>ATQCUS1128</t>
  </si>
  <si>
    <t>ATQCUS2200</t>
  </si>
  <si>
    <t>ATQCUS0021</t>
  </si>
  <si>
    <t>ATQCUS1139</t>
  </si>
  <si>
    <t>ATQCUS2535</t>
  </si>
  <si>
    <t>ATQCUS1192</t>
  </si>
  <si>
    <t>ATQCUS3740</t>
  </si>
  <si>
    <t>ATQCUS2615</t>
  </si>
  <si>
    <t>ATQCUS3301</t>
  </si>
  <si>
    <t>ATQCUS1165</t>
  </si>
  <si>
    <t>ATQCUS0173</t>
  </si>
  <si>
    <t>ATQCUS3921</t>
  </si>
  <si>
    <t>ATQCUS2161</t>
  </si>
  <si>
    <t>ATQCUS3239</t>
  </si>
  <si>
    <t>ATQCUS3531</t>
  </si>
  <si>
    <t>ATQCUS1114</t>
  </si>
  <si>
    <t>ATQCUS3948</t>
  </si>
  <si>
    <t>ATQCUS0422</t>
  </si>
  <si>
    <t>ATQCUS3960</t>
  </si>
  <si>
    <t>ATQCUS2737</t>
  </si>
  <si>
    <t>ATQCUS1657</t>
  </si>
  <si>
    <t>ATQCUS0030</t>
  </si>
  <si>
    <t>ATQCUS3559</t>
  </si>
  <si>
    <t>ATQCUS1121</t>
  </si>
  <si>
    <t>ATQCUS3542</t>
  </si>
  <si>
    <t>ATQCUS1180</t>
  </si>
  <si>
    <t>ATQCUS0047</t>
  </si>
  <si>
    <t>ATQCUS0950</t>
  </si>
  <si>
    <t>ATQCUS0417</t>
  </si>
  <si>
    <t>ATQCUS2648</t>
  </si>
  <si>
    <t>ATQCUS3194</t>
  </si>
  <si>
    <t>ATQCUS0373</t>
  </si>
  <si>
    <t>ATQCUS2717</t>
  </si>
  <si>
    <t>ATQCUS1136</t>
  </si>
  <si>
    <t>ATQCUS1543</t>
  </si>
  <si>
    <t>ATQCUS0003</t>
  </si>
  <si>
    <t>ATQCUS2614</t>
  </si>
  <si>
    <t>ATQCUS3233</t>
  </si>
  <si>
    <t>ATQCUS1328</t>
  </si>
  <si>
    <t>ATQCUS1111</t>
  </si>
  <si>
    <t>ATQCUS0443</t>
  </si>
  <si>
    <t>ATQCUS2274</t>
  </si>
  <si>
    <t>ATQCUS0560</t>
  </si>
  <si>
    <t>ATQCUS0364</t>
  </si>
  <si>
    <t>ATQCUS3176</t>
  </si>
  <si>
    <t>ATQCUS3235</t>
  </si>
  <si>
    <t>ATQCUS0031</t>
  </si>
  <si>
    <t>ATQCUS2638</t>
  </si>
  <si>
    <t>ATQCUS2617</t>
  </si>
  <si>
    <t>ATQCUS2605</t>
  </si>
  <si>
    <t>ATQCUS1189</t>
  </si>
  <si>
    <t>ATQCUS0182</t>
  </si>
  <si>
    <t>ATQCUS3739</t>
  </si>
  <si>
    <t>ATQCUS2191</t>
  </si>
  <si>
    <t>ATQCUS0034</t>
  </si>
  <si>
    <t>ATQCUS2721</t>
  </si>
  <si>
    <t>ATQCUS3230</t>
  </si>
  <si>
    <t>ATQCUS1658</t>
  </si>
  <si>
    <t>ATQCUS2734</t>
  </si>
  <si>
    <t>ATQCUS3141</t>
  </si>
  <si>
    <t>ATQCUS2188</t>
  </si>
  <si>
    <t>ATQCUS2645</t>
  </si>
  <si>
    <t>ATQCUS0435</t>
  </si>
  <si>
    <t>ATQCUS3687</t>
  </si>
  <si>
    <t>ATQCUS3173</t>
  </si>
  <si>
    <t>ATQCUS3763</t>
  </si>
  <si>
    <t>ATQCUS2580</t>
  </si>
  <si>
    <t>ATQCUS2106</t>
  </si>
  <si>
    <t>ATQCUS1199</t>
  </si>
  <si>
    <t>ATQCUS3567</t>
  </si>
  <si>
    <t>ATQCUS1113</t>
  </si>
  <si>
    <t>ATQCUS2093</t>
  </si>
  <si>
    <t>ATQCUS0184</t>
  </si>
  <si>
    <t>ATQCUS2218</t>
  </si>
  <si>
    <t>ATQCUS1656</t>
  </si>
  <si>
    <t>ATQCUS1112</t>
  </si>
  <si>
    <t>ATQCUS1312</t>
  </si>
  <si>
    <t>ATQCUS2524</t>
  </si>
  <si>
    <t>ATQCUS1197</t>
  </si>
  <si>
    <t>ATQCUS2637</t>
  </si>
  <si>
    <t>ATQCUS2103</t>
  </si>
  <si>
    <t>ATQCUS2257</t>
  </si>
  <si>
    <t>ATQCUS3514</t>
  </si>
  <si>
    <t>ATQCUS0371</t>
  </si>
  <si>
    <t>ATQCUS2594</t>
  </si>
  <si>
    <t>ATQCUS1291</t>
  </si>
  <si>
    <t>ATQCUS3760</t>
  </si>
  <si>
    <t>ATQCUS2601</t>
  </si>
  <si>
    <t>ATQCUS1323</t>
  </si>
  <si>
    <t>ATQCUS2121</t>
  </si>
  <si>
    <t>ATQCUS0048</t>
  </si>
  <si>
    <t>ATQCUS0550</t>
  </si>
  <si>
    <t>ATQCUS0274</t>
  </si>
  <si>
    <t>ATQCUS1652</t>
  </si>
  <si>
    <t>ATQCUS0484</t>
  </si>
  <si>
    <t>ATQCUS1031</t>
  </si>
  <si>
    <t>ATQCUS0068</t>
  </si>
  <si>
    <t>ATQCUS1661</t>
  </si>
  <si>
    <t>ATQCUS2661</t>
  </si>
  <si>
    <t>ATQCUS3512</t>
  </si>
  <si>
    <t>ATQCUS0375</t>
  </si>
  <si>
    <t>ATQCUS3670</t>
  </si>
  <si>
    <t>ATQCUS3527</t>
  </si>
  <si>
    <t>ATQCUS0958</t>
  </si>
  <si>
    <t>ATQCUS1129</t>
  </si>
  <si>
    <t>ATQCUS3188</t>
  </si>
  <si>
    <t>ATQCUS2084</t>
  </si>
  <si>
    <t>ATQCUS3686</t>
  </si>
  <si>
    <t>ATQCUS2164</t>
  </si>
  <si>
    <t>ATQCUS3513</t>
  </si>
  <si>
    <t>ATQCUS2005</t>
  </si>
  <si>
    <t>ATQCUS1133</t>
  </si>
  <si>
    <t>ATQCUS0380</t>
  </si>
  <si>
    <t>ATQCUS3314</t>
  </si>
  <si>
    <t>ATQCUS0562</t>
  </si>
  <si>
    <t>ATQCUS1174</t>
  </si>
  <si>
    <t>ATQCUS2219</t>
  </si>
  <si>
    <t>ATQCUS0388</t>
  </si>
  <si>
    <t>ATQCUS1314</t>
  </si>
  <si>
    <t>ATQCUS3741</t>
  </si>
  <si>
    <t>ATQCUS3305</t>
  </si>
  <si>
    <t>ATQCUS2198</t>
  </si>
  <si>
    <t>ATQCUS2729</t>
  </si>
  <si>
    <t>ATQCUS3226</t>
  </si>
  <si>
    <t>ATQCUS3255</t>
  </si>
  <si>
    <t>ATQCUS2010</t>
  </si>
  <si>
    <t>ATQCUS1309</t>
  </si>
  <si>
    <t>ATQCUS2715</t>
  </si>
  <si>
    <t>ATQCUS3669</t>
  </si>
  <si>
    <t>ATQCUS3681</t>
  </si>
  <si>
    <t>ATQCUS0032</t>
  </si>
  <si>
    <t>ATQCUS3923</t>
  </si>
  <si>
    <t>ATQCUS1122</t>
  </si>
  <si>
    <t>ATQCUS2665</t>
  </si>
  <si>
    <t>ATQCUS2616</t>
  </si>
  <si>
    <t>ATQCUS3257</t>
  </si>
  <si>
    <t>ATQCUS1534</t>
  </si>
  <si>
    <t>ATQCUS0985</t>
  </si>
  <si>
    <t>ATQCUS2703</t>
  </si>
  <si>
    <t>ATQCUS2217</t>
  </si>
  <si>
    <t>ATQCUS3963</t>
  </si>
  <si>
    <t>ATQCUS3262</t>
  </si>
  <si>
    <t>ATQCUS1301</t>
  </si>
  <si>
    <t>ATQCUS1110</t>
  </si>
  <si>
    <t>ATQCUS0063</t>
  </si>
  <si>
    <t>ATQCUS3737</t>
  </si>
  <si>
    <t>ATQCUS1761</t>
  </si>
  <si>
    <t>ATQCUS2002</t>
  </si>
  <si>
    <t>ATQCUS2009</t>
  </si>
  <si>
    <t>ATQCUS2201</t>
  </si>
  <si>
    <t>ATQCUS1531</t>
  </si>
  <si>
    <t>ATQCUS1313</t>
  </si>
  <si>
    <t>ATQCUS3515</t>
  </si>
  <si>
    <t>ATQCUS3568</t>
  </si>
  <si>
    <t>ATQCUS2221</t>
  </si>
  <si>
    <t>ATQCUS1295</t>
  </si>
  <si>
    <t>ATQCUS1321</t>
  </si>
  <si>
    <t>ATQCUS1322</t>
  </si>
  <si>
    <t>ATQCUS2625</t>
  </si>
  <si>
    <t>ATQCUS3517</t>
  </si>
  <si>
    <t>ATQCUS0180</t>
  </si>
  <si>
    <t>ATQCUS0366</t>
  </si>
  <si>
    <t>ATQCUS1297</t>
  </si>
  <si>
    <t>ATQCUS2694</t>
  </si>
  <si>
    <t>ATQCUS0513</t>
  </si>
  <si>
    <t>ATQCUS3490</t>
  </si>
  <si>
    <t>ATQCUS0462</t>
  </si>
  <si>
    <t>ATQCUS1271</t>
  </si>
  <si>
    <t>ATQCUS3945</t>
  </si>
  <si>
    <t>ATQCUS3961</t>
  </si>
  <si>
    <t>ATQCUS3254</t>
  </si>
  <si>
    <t>ATQCUS0567</t>
  </si>
  <si>
    <t>ATQCUS2187</t>
  </si>
  <si>
    <t>ATQCUS2604</t>
  </si>
  <si>
    <t>ATQCUS3919</t>
  </si>
  <si>
    <t>ATQCUS2655</t>
  </si>
  <si>
    <t>ATQCUS1109</t>
  </si>
  <si>
    <t>ATQCUS0385</t>
  </si>
  <si>
    <t>ATQCUS0202</t>
  </si>
  <si>
    <t>ATQCUS0564</t>
  </si>
  <si>
    <t>ATQCUS2157</t>
  </si>
  <si>
    <t>ATQCUS2660</t>
  </si>
  <si>
    <t>ATQCUS0432</t>
  </si>
  <si>
    <t>ATQCUS2011</t>
  </si>
  <si>
    <t>ATQCUS2204</t>
  </si>
  <si>
    <t>ATQCUS3530</t>
  </si>
  <si>
    <t>ATQCUS1268</t>
  </si>
  <si>
    <t>ATQCUS2211</t>
  </si>
  <si>
    <t>ATQCUS0428</t>
  </si>
  <si>
    <t>ATQCUS2006</t>
  </si>
  <si>
    <t>ATQCUS3261</t>
  </si>
  <si>
    <t>ATQCUS1325</t>
  </si>
  <si>
    <t>ATQCUS2713</t>
  </si>
  <si>
    <t>ATQCUS3153</t>
  </si>
  <si>
    <t>ATQCUS1726</t>
  </si>
  <si>
    <t>ATQCUS3196</t>
  </si>
  <si>
    <t>ATQCUS2110</t>
  </si>
  <si>
    <t>ATQCUS1258</t>
  </si>
  <si>
    <t>ATQCUS2214</t>
  </si>
  <si>
    <t>ATQCUS3768</t>
  </si>
  <si>
    <t>ATQCUS0549</t>
  </si>
  <si>
    <t>ATQCUS2192</t>
  </si>
  <si>
    <t>ATQCUS3625</t>
  </si>
  <si>
    <t>ATQCUS0017</t>
  </si>
  <si>
    <t>ATQCUS1163</t>
  </si>
  <si>
    <t>ATQCUS0377</t>
  </si>
  <si>
    <t>ATQCUS0475</t>
  </si>
  <si>
    <t>ATQCUS3941</t>
  </si>
  <si>
    <t>ATQCUS3747</t>
  </si>
  <si>
    <t>ATQCUS3232</t>
  </si>
  <si>
    <t>ATQCUS1264</t>
  </si>
  <si>
    <t>ATQCUS1293</t>
  </si>
  <si>
    <t>ATQCUS0569</t>
  </si>
  <si>
    <t>ATQCUS2165</t>
  </si>
  <si>
    <t>ATQCUS0459</t>
  </si>
  <si>
    <t>ATQCUS2210</t>
  </si>
  <si>
    <t>ATQCUS0508</t>
  </si>
  <si>
    <t>ATQCUS0363</t>
  </si>
  <si>
    <t>ATQCUS2602</t>
  </si>
  <si>
    <t>ATQCUS0577</t>
  </si>
  <si>
    <t>ATQCUS3691</t>
  </si>
  <si>
    <t>ATQCUS2135</t>
  </si>
  <si>
    <t>ATQCUS1545</t>
  </si>
  <si>
    <t>ATQCUS0516</t>
  </si>
  <si>
    <t>ATQCUS3528</t>
  </si>
  <si>
    <t>ATQCUS2001</t>
  </si>
  <si>
    <t>ATQCUS2733</t>
  </si>
  <si>
    <t>ATQCUS0022</t>
  </si>
  <si>
    <t>ATQCUS2190</t>
  </si>
  <si>
    <t>ATQCUS0181</t>
  </si>
  <si>
    <t>ATQCUS0506</t>
  </si>
  <si>
    <t>ATQCUS1749</t>
  </si>
  <si>
    <t>ATQCUS2140</t>
  </si>
  <si>
    <t>ATQCUS2182</t>
  </si>
  <si>
    <t>ATQCUS2583</t>
  </si>
  <si>
    <t>ATQCUS1260</t>
  </si>
  <si>
    <t>ATQCUS1123</t>
  </si>
  <si>
    <t>ATQCUS2627</t>
  </si>
  <si>
    <t>ATQCUS3198</t>
  </si>
  <si>
    <t>ATQCUS0563</t>
  </si>
  <si>
    <t>ATQCUS2159</t>
  </si>
  <si>
    <t>ATQCUS1188</t>
  </si>
  <si>
    <t>ATQCUS3250</t>
  </si>
  <si>
    <t>ATQCUS2203</t>
  </si>
  <si>
    <t>ATQCUS0568</t>
  </si>
  <si>
    <t>ATQCUS3758</t>
  </si>
  <si>
    <t>ATQCUS3221</t>
  </si>
  <si>
    <t>ATQCUS1747</t>
  </si>
  <si>
    <t>ATQCUS1524</t>
  </si>
  <si>
    <t>ATQCUS0555</t>
  </si>
  <si>
    <t>ATQCUS2207</t>
  </si>
  <si>
    <t>ATQCUS3308</t>
  </si>
  <si>
    <t>ATQCUS2278</t>
  </si>
  <si>
    <t>ATQCUS3558</t>
  </si>
  <si>
    <t>ATQCUS0772</t>
  </si>
  <si>
    <t>ATQCUS2012</t>
  </si>
  <si>
    <t>ATQCUS3946</t>
  </si>
  <si>
    <t>ATQCUS1525</t>
  </si>
  <si>
    <t>ATQCUS2735</t>
  </si>
  <si>
    <t>ATQCUS0044</t>
  </si>
  <si>
    <t>ATQCUS1324</t>
  </si>
  <si>
    <t>ATQCUS3557</t>
  </si>
  <si>
    <t>ATQCUS2154</t>
  </si>
  <si>
    <t>ATQCUS2294</t>
  </si>
  <si>
    <t>ATQCUS0436</t>
  </si>
  <si>
    <t>ATQCUS3251</t>
  </si>
  <si>
    <t>ATQCUS1332</t>
  </si>
  <si>
    <t>ATQCUS3756</t>
  </si>
  <si>
    <t>ATQCUS3940</t>
  </si>
  <si>
    <t>ATQCUS1250</t>
  </si>
  <si>
    <t>ATQCUS2724</t>
  </si>
  <si>
    <t>ATQCUS3757</t>
  </si>
  <si>
    <t>ATQCUS1526</t>
  </si>
  <si>
    <t>ATQCUS2007</t>
  </si>
  <si>
    <t>ATQCUS3225</t>
  </si>
  <si>
    <t>ATQCUS2197</t>
  </si>
  <si>
    <t>ATQCUS0374</t>
  </si>
  <si>
    <t>ATQCUS1261</t>
  </si>
  <si>
    <t>ATQCUS1542</t>
  </si>
  <si>
    <t>ATQCUS0571</t>
  </si>
  <si>
    <t>ATQCUS0389</t>
  </si>
  <si>
    <t>ATQCUS1177</t>
  </si>
  <si>
    <t>ATQCUS1537</t>
  </si>
  <si>
    <t>ATQCUS2581</t>
  </si>
  <si>
    <t>ATQCUS0574</t>
  </si>
  <si>
    <t>ATQCUS2595</t>
  </si>
  <si>
    <t>ATQCUS1318</t>
  </si>
  <si>
    <t>ATQCUS0551</t>
  </si>
  <si>
    <t>ATQCUS3927</t>
  </si>
  <si>
    <t>ATQCUS2195</t>
  </si>
  <si>
    <t>ATQCUS1655</t>
  </si>
  <si>
    <t>ATQCUS2298</t>
  </si>
  <si>
    <t>ATQCUS0382</t>
  </si>
  <si>
    <t>ATQCUS1170</t>
  </si>
  <si>
    <t>ATQCUS2183</t>
  </si>
  <si>
    <t>ATQCUS0558</t>
  </si>
  <si>
    <t>ATQCUS2582</t>
  </si>
  <si>
    <t>ATQCUS0540</t>
  </si>
  <si>
    <t>ATQCUS2723</t>
  </si>
  <si>
    <t>ATQCUS1649</t>
  </si>
  <si>
    <t>ATQCUS1539</t>
  </si>
  <si>
    <t>ATQCUS3754</t>
  </si>
  <si>
    <t>ATQCUS0046</t>
  </si>
  <si>
    <t>ATQCUS0368</t>
  </si>
  <si>
    <t>ATQCUS3231</t>
  </si>
  <si>
    <t>ATQCUS0554</t>
  </si>
  <si>
    <t>ATQCUS1527</t>
  </si>
  <si>
    <t>ATQCUS0065</t>
  </si>
  <si>
    <t>ATQCUS1820</t>
  </si>
  <si>
    <t>ATQCUS2152</t>
  </si>
  <si>
    <t>ATQCUS2739</t>
  </si>
  <si>
    <t>ATQCUS2971</t>
  </si>
  <si>
    <t>ATQCUS1759</t>
  </si>
  <si>
    <t>ATQCUS0430</t>
  </si>
  <si>
    <t>ATQCUS1132</t>
  </si>
  <si>
    <t>ATQCUS1256</t>
  </si>
  <si>
    <t>ATQCUS2153</t>
  </si>
  <si>
    <t>ATQCUS2730</t>
  </si>
  <si>
    <t>ATQCUS2596</t>
  </si>
  <si>
    <t>ATQCUS0033</t>
  </si>
  <si>
    <t>ATQCUS0067</t>
  </si>
  <si>
    <t>ATQCUS0365</t>
  </si>
  <si>
    <t>ATQCUS3219</t>
  </si>
  <si>
    <t>ATQCUS0064</t>
  </si>
  <si>
    <t>ATQCUS0578</t>
  </si>
  <si>
    <t>ATQCUS0783</t>
  </si>
  <si>
    <t>ATQCUS1664</t>
  </si>
  <si>
    <t>ATQCUS1306</t>
  </si>
  <si>
    <t>ATQCUS0552</t>
  </si>
  <si>
    <t>ATQCUS1270</t>
  </si>
  <si>
    <t>ATQCUS2585</t>
  </si>
  <si>
    <t>ATQCUS3561</t>
  </si>
  <si>
    <t>ATQCUS1186</t>
  </si>
  <si>
    <t>ATQCUS0543</t>
  </si>
  <si>
    <t>ATQCUS1008</t>
  </si>
  <si>
    <t>ATQCUS0381</t>
  </si>
  <si>
    <t>ATQCUS3620</t>
  </si>
  <si>
    <t>ATQCUS0367</t>
  </si>
  <si>
    <t>ATQCUS0369</t>
  </si>
  <si>
    <t>ATQCUS1748</t>
  </si>
  <si>
    <t>ATQCUS2156</t>
  </si>
  <si>
    <t>ATQCUS0036</t>
  </si>
  <si>
    <t>ATQCUS0547</t>
  </si>
  <si>
    <t>ATQCUS2296</t>
  </si>
  <si>
    <t>ATQCUS3736</t>
  </si>
  <si>
    <t>ATQCUS2762</t>
  </si>
  <si>
    <t>ATQCUS2635</t>
  </si>
  <si>
    <t>ATQCUS3518</t>
  </si>
  <si>
    <t>ATQCUS2725</t>
  </si>
  <si>
    <t>ATQCUS3815</t>
  </si>
  <si>
    <t>ATQCUS0774</t>
  </si>
  <si>
    <t>ATQCUS2579</t>
  </si>
  <si>
    <t>ATQCUS3935</t>
  </si>
  <si>
    <t>ATQCUS0776</t>
  </si>
  <si>
    <t>ATQCUS1292</t>
  </si>
  <si>
    <t>ATQCUS2731</t>
  </si>
  <si>
    <t>ATQCUS3475</t>
  </si>
  <si>
    <t>ATQCUS0495</t>
  </si>
  <si>
    <t>ATQCUS1298</t>
  </si>
  <si>
    <t>ATQCUS1730</t>
  </si>
  <si>
    <t>ATQCUS2181</t>
  </si>
  <si>
    <t>ATQCUS3744</t>
  </si>
  <si>
    <t>ATQCUS2285</t>
  </si>
  <si>
    <t>ATQCUS3710</t>
  </si>
  <si>
    <t>ATQCUS3964</t>
  </si>
  <si>
    <t>ATQCUS2118</t>
  </si>
  <si>
    <t>ATQCUS1259</t>
  </si>
  <si>
    <t>ATQCUS0500</t>
  </si>
  <si>
    <t>ATQCUS1310</t>
  </si>
  <si>
    <t>ATQCUS3227</t>
  </si>
  <si>
    <t>ATQCUS1551</t>
  </si>
  <si>
    <t>ATQCUS0387</t>
  </si>
  <si>
    <t>ATQCUS1735</t>
  </si>
  <si>
    <t>ATQCUS2702</t>
  </si>
  <si>
    <t>ATQCUS3307</t>
  </si>
  <si>
    <t>ATQCUS2212</t>
  </si>
  <si>
    <t>ATQCUS1117</t>
  </si>
  <si>
    <t>ATQCUS1115</t>
  </si>
  <si>
    <t>ATQCUS0361</t>
  </si>
  <si>
    <t>ATQCUS3761</t>
  </si>
  <si>
    <t>ATQCUS0362</t>
  </si>
  <si>
    <t>ATQCUS2293</t>
  </si>
  <si>
    <t>ATQCUS1302</t>
  </si>
  <si>
    <t>ATQCUS1330</t>
  </si>
  <si>
    <t>ATQCUS0542</t>
  </si>
  <si>
    <t>ATQCUS0383</t>
  </si>
  <si>
    <t>ATQCUS2584</t>
  </si>
  <si>
    <t>ATQCUS3742</t>
  </si>
  <si>
    <t>ATQCUS1201</t>
  </si>
  <si>
    <t>ATQCUS3624</t>
  </si>
  <si>
    <t>ATQCUS2621</t>
  </si>
  <si>
    <t>ATQCUS3933</t>
  </si>
  <si>
    <t>ATQCUS3623</t>
  </si>
  <si>
    <t>ATQCUS2726</t>
  </si>
  <si>
    <t>ATQCUS3249</t>
  </si>
  <si>
    <t>ATQCUS3304</t>
  </si>
  <si>
    <t>ATQCUS2158</t>
  </si>
  <si>
    <t>ATQCUS0379</t>
  </si>
  <si>
    <t>ATQCUS3564</t>
  </si>
  <si>
    <t>ATQCUS1536</t>
  </si>
  <si>
    <t>ATQCUS2120</t>
  </si>
  <si>
    <t>ATQCUS0509</t>
  </si>
  <si>
    <t>ATQCUS2162</t>
  </si>
  <si>
    <t>ATQCUS0511</t>
  </si>
  <si>
    <t>ATQCUS1252</t>
  </si>
  <si>
    <t>ATQCUS0015</t>
  </si>
  <si>
    <t>ATQCUS0553</t>
  </si>
  <si>
    <t>ATQCUS1734</t>
  </si>
  <si>
    <t>ATQCUS2087</t>
  </si>
  <si>
    <t>ATQCUS0779</t>
  </si>
  <si>
    <t>ATQCUS0378</t>
  </si>
  <si>
    <t>ATQCUS2732</t>
  </si>
  <si>
    <t>ATQCUS3745</t>
  </si>
  <si>
    <t>ATQCUS3175</t>
  </si>
  <si>
    <t>ATQCUS2160</t>
  </si>
  <si>
    <t>ATQCUS3306</t>
  </si>
  <si>
    <t>ATQCUS2185</t>
  </si>
  <si>
    <t>ATQCUS2202</t>
  </si>
  <si>
    <t>ATQCUS0041</t>
  </si>
  <si>
    <t>ATQCUS2013</t>
  </si>
  <si>
    <t>ATQCUS0491</t>
  </si>
  <si>
    <t>ATQCUS3318</t>
  </si>
  <si>
    <t>ATQCUS2281</t>
  </si>
  <si>
    <t>ATQCUS1257</t>
  </si>
  <si>
    <t>ATQCUS2651</t>
  </si>
  <si>
    <t>ATQCUS3311</t>
  </si>
  <si>
    <t>ATQCUS3258</t>
  </si>
  <si>
    <t>ATQCUS0548</t>
  </si>
  <si>
    <t>ATQCUS1167</t>
  </si>
  <si>
    <t>ATQCUS1721</t>
  </si>
  <si>
    <t>ATQCUS0566</t>
  </si>
  <si>
    <t>ATQCUS3224</t>
  </si>
  <si>
    <t>ATQCUS0796</t>
  </si>
  <si>
    <t>ATQCUS3315</t>
  </si>
  <si>
    <t>ATQCUS0771</t>
  </si>
  <si>
    <t>ATQCUS2727</t>
  </si>
  <si>
    <t>ATQCUS0800</t>
  </si>
  <si>
    <t>ATQCUS0545</t>
  </si>
  <si>
    <t>ATQCUS0794</t>
  </si>
  <si>
    <t>ATQCUS2209</t>
  </si>
  <si>
    <t>ATQCUS3928</t>
  </si>
  <si>
    <t>ATQCUS0493</t>
  </si>
  <si>
    <t>ATQCUS0565</t>
  </si>
  <si>
    <t>ATQCUS1548</t>
  </si>
  <si>
    <t>ATQCUS3222</t>
  </si>
  <si>
    <t>ATQCUS1662</t>
  </si>
  <si>
    <t>ATQCUS2704</t>
  </si>
  <si>
    <t>ATQCUS3562</t>
  </si>
  <si>
    <t>ATQCUS1307</t>
  </si>
  <si>
    <t>ATQCUS0187</t>
  </si>
  <si>
    <t>ATQCUS2722</t>
  </si>
  <si>
    <t>ATQCUS2273</t>
  </si>
  <si>
    <t>ATQCUS1756</t>
  </si>
  <si>
    <t>ATQCUS1263</t>
  </si>
  <si>
    <t>ATQCUS3965</t>
  </si>
  <si>
    <t>ATQCUS1523</t>
  </si>
  <si>
    <t>ATQCUS3688</t>
  </si>
  <si>
    <t>ATQCUS3183</t>
  </si>
  <si>
    <t>ATQCUS2288</t>
  </si>
  <si>
    <t>ATQCUS2586</t>
  </si>
  <si>
    <t>ATQCUS1255</t>
  </si>
  <si>
    <t>ATQCUS1316</t>
  </si>
  <si>
    <t>ATQCUS2598</t>
  </si>
  <si>
    <t>ATQCUS2587</t>
  </si>
  <si>
    <t>ATQCUS3193</t>
  </si>
  <si>
    <t>ATQCUS3317</t>
  </si>
  <si>
    <t>ATQCUS1331</t>
  </si>
  <si>
    <t>ATQCUS0494</t>
  </si>
  <si>
    <t>ATQCUS3932</t>
  </si>
  <si>
    <t>ATQCUS1731</t>
  </si>
  <si>
    <t>ATQCUS2126</t>
  </si>
  <si>
    <t>ATQCUS3690</t>
  </si>
  <si>
    <t>ATQCUS1535</t>
  </si>
  <si>
    <t>ATQCUS0050</t>
  </si>
  <si>
    <t>ATQCUS2663</t>
  </si>
  <si>
    <t>ATQCUS1754</t>
  </si>
  <si>
    <t>ATQCUS3618</t>
  </si>
  <si>
    <t>ATQCUS2716</t>
  </si>
  <si>
    <t>ATQCUS3186</t>
  </si>
  <si>
    <t>ATQCUS1681</t>
  </si>
  <si>
    <t>ATQCUS1653</t>
  </si>
  <si>
    <t>ATQCUS2117</t>
  </si>
  <si>
    <t>ATQCUS0790</t>
  </si>
  <si>
    <t>ATQCUS3519</t>
  </si>
  <si>
    <t>ATQCUS3966</t>
  </si>
  <si>
    <t>ATQCUS3755</t>
  </si>
  <si>
    <t>ATQCUS3288</t>
  </si>
  <si>
    <t>ATQCUS3809</t>
  </si>
  <si>
    <t>ATQCUS0502</t>
  </si>
  <si>
    <t>ATQCUS3191</t>
  </si>
  <si>
    <t>ATQCUS0788</t>
  </si>
  <si>
    <t>ATQCUS3766</t>
  </si>
  <si>
    <t>ATQCUS3266</t>
  </si>
  <si>
    <t>ATQCUS3743</t>
  </si>
  <si>
    <t>ATQCUS0512</t>
  </si>
  <si>
    <t>ATQCUS3566</t>
  </si>
  <si>
    <t>ATQCUS0573</t>
  </si>
  <si>
    <t>ATQCUS3621</t>
  </si>
  <si>
    <t>ATQCUS3806</t>
  </si>
  <si>
    <t>ATQCUS2622</t>
  </si>
  <si>
    <t>ATQCUS3578</t>
  </si>
  <si>
    <t>ATQCUS1758</t>
  </si>
  <si>
    <t>ATQCUS3764</t>
  </si>
  <si>
    <t>ATQCUS2290</t>
  </si>
  <si>
    <t>ATQCUS0501</t>
  </si>
  <si>
    <t>ATQCUS1300</t>
  </si>
  <si>
    <t>ATQCUS3749</t>
  </si>
  <si>
    <t>ATQCUS3814</t>
  </si>
  <si>
    <t>ATQCUS3925</t>
  </si>
  <si>
    <t>ATQCUS2136</t>
  </si>
  <si>
    <t>ATQCUS0018</t>
  </si>
  <si>
    <t>ATQCUS1522</t>
  </si>
  <si>
    <t>ATQCUS1753</t>
  </si>
  <si>
    <t>ATQCUS1725</t>
  </si>
  <si>
    <t>ATQCUS1816</t>
  </si>
  <si>
    <t>ATQCUS1544</t>
  </si>
  <si>
    <t>ATQCUS3794</t>
  </si>
  <si>
    <t>ATQCUS3738</t>
  </si>
  <si>
    <t>ATQCUS1751</t>
  </si>
  <si>
    <t>ATQCUS0243</t>
  </si>
  <si>
    <t>ATQCUS0780</t>
  </si>
  <si>
    <t>ATQCUS3682</t>
  </si>
  <si>
    <t>ATQCUS2683</t>
  </si>
  <si>
    <t>ATQCUS2282</t>
  </si>
  <si>
    <t>ATQCUS2714</t>
  </si>
  <si>
    <t>ATQCUS2669</t>
  </si>
  <si>
    <t>ATQCUS0786</t>
  </si>
  <si>
    <t>ATQCUS1125</t>
  </si>
  <si>
    <t>ATQCUS3218</t>
  </si>
  <si>
    <t>ATQCUS1762</t>
  </si>
  <si>
    <t>ATQCUS1529</t>
  </si>
  <si>
    <t>ATQCUS1304</t>
  </si>
  <si>
    <t>ATQCUS2284</t>
  </si>
  <si>
    <t>ATQCUS0997</t>
  </si>
  <si>
    <t>ATQCUS3223</t>
  </si>
  <si>
    <t>ATQCUS2592</t>
  </si>
  <si>
    <t>ATQCUS0051</t>
  </si>
  <si>
    <t>ATQCUS2123</t>
  </si>
  <si>
    <t>ATQCUS2115</t>
  </si>
  <si>
    <t>ATQCUS2692</t>
  </si>
  <si>
    <t>ATQCUS0066</t>
  </si>
  <si>
    <t>ATQCUS3313</t>
  </si>
  <si>
    <t>ATQCUS0556</t>
  </si>
  <si>
    <t>ATQCUS3303</t>
  </si>
  <si>
    <t>ATQCUS0372</t>
  </si>
  <si>
    <t>ATQCUS0020</t>
  </si>
  <si>
    <t>ATQCUS1549</t>
  </si>
  <si>
    <t>ATQCUS0440</t>
  </si>
  <si>
    <t>ATQCUS3290</t>
  </si>
  <si>
    <t>ATQCUS0561</t>
  </si>
  <si>
    <t>ATQCUS2591</t>
  </si>
  <si>
    <t>ATQCUS0370</t>
  </si>
  <si>
    <t>ATQCUS2736</t>
  </si>
  <si>
    <t>ATQCUS2590</t>
  </si>
  <si>
    <t>ATQCUS2297</t>
  </si>
  <si>
    <t>ATQCUS1572</t>
  </si>
  <si>
    <t>ATQCUS2700</t>
  </si>
  <si>
    <t>ATQCUS3622</t>
  </si>
  <si>
    <t>ATQCUS2701</t>
  </si>
  <si>
    <t>ATQCUS3560</t>
  </si>
  <si>
    <t>ATQCUS1670</t>
  </si>
  <si>
    <t>ATQCUS3926</t>
  </si>
  <si>
    <t>ATQCUS2129</t>
  </si>
  <si>
    <t>ATQCUS1540</t>
  </si>
  <si>
    <t>ATQCUS1828</t>
  </si>
  <si>
    <t>ATQCUS2139</t>
  </si>
  <si>
    <t>ATQCUS1724</t>
  </si>
  <si>
    <t>ATQCUS1550</t>
  </si>
  <si>
    <t>ATQCUS1253</t>
  </si>
  <si>
    <t>ATQCUS0507</t>
  </si>
  <si>
    <t>ATQCUS2705</t>
  </si>
  <si>
    <t>ATQCUS3811</t>
  </si>
  <si>
    <t>ATQCUS2640</t>
  </si>
  <si>
    <t>ATQCUS2966</t>
  </si>
  <si>
    <t>ATQCUS3346</t>
  </si>
  <si>
    <t>ATQCUS3924</t>
  </si>
  <si>
    <t>ATQCUS1814</t>
  </si>
  <si>
    <t>ATQCUS2664</t>
  </si>
  <si>
    <t>ATQCUS1296</t>
  </si>
  <si>
    <t>ATQCUS2125</t>
  </si>
  <si>
    <t>ATQCUS0498</t>
  </si>
  <si>
    <t>ATQCUS1755</t>
  </si>
  <si>
    <t>ATQCUS3752</t>
  </si>
  <si>
    <t>ATQCUS2697</t>
  </si>
  <si>
    <t>ATQCUS3229</t>
  </si>
  <si>
    <t>ATQCUS2674</t>
  </si>
  <si>
    <t>ATQCUS1729</t>
  </si>
  <si>
    <t>ATQCUS2289</t>
  </si>
  <si>
    <t>ATQCUS2769</t>
  </si>
  <si>
    <t>ATQCUS3267</t>
  </si>
  <si>
    <t>ATQCUS2600</t>
  </si>
  <si>
    <t>ATQCUS2277</t>
  </si>
  <si>
    <t>ATQCUS0426</t>
  </si>
  <si>
    <t>ATQCUS0777</t>
  </si>
  <si>
    <t>ATQCUS0248</t>
  </si>
  <si>
    <t>ATQCUS3291</t>
  </si>
  <si>
    <t>ATQCUS2718</t>
  </si>
  <si>
    <t>ATQCUS2133</t>
  </si>
  <si>
    <t>ATQCUS1521</t>
  </si>
  <si>
    <t>ATQCUS2262</t>
  </si>
  <si>
    <t>ATQCUS3180</t>
  </si>
  <si>
    <t>ATQCUS3724</t>
  </si>
  <si>
    <t>ATQCUS2667</t>
  </si>
  <si>
    <t>ATQCUS0045</t>
  </si>
  <si>
    <t>ATQCUS0499</t>
  </si>
  <si>
    <t>ATQCUS2599</t>
  </si>
  <si>
    <t>ATQCUS1830</t>
  </si>
  <si>
    <t>ATQCUS1327</t>
  </si>
  <si>
    <t>ATQCUS2976</t>
  </si>
  <si>
    <t>ATQCUS2671</t>
  </si>
  <si>
    <t>ATQCUS3734</t>
  </si>
  <si>
    <t>ATQCUS1319</t>
  </si>
  <si>
    <t>ATQCUS3312</t>
  </si>
  <si>
    <t>ATQCUS3804</t>
  </si>
  <si>
    <t>ATQCUS3236</t>
  </si>
  <si>
    <t>ATQCUS3187</t>
  </si>
  <si>
    <t>ATQCUS3735</t>
  </si>
  <si>
    <t>ATQCUS0557</t>
  </si>
  <si>
    <t>ATQCUS3818</t>
  </si>
  <si>
    <t>ATQCUS0778</t>
  </si>
  <si>
    <t>ATQCUS0514</t>
  </si>
  <si>
    <t>ATQCUS2253</t>
  </si>
  <si>
    <t>ATQCUS2972</t>
  </si>
  <si>
    <t>ATQCUS0069</t>
  </si>
  <si>
    <t>ATQCUS3728</t>
  </si>
  <si>
    <t>ATQCUS2765</t>
  </si>
  <si>
    <t>ATQCUS0559</t>
  </si>
  <si>
    <t>ATQCUS3762</t>
  </si>
  <si>
    <t>ATQCUS3750</t>
  </si>
  <si>
    <t>ATQCUS2719</t>
  </si>
  <si>
    <t>ATQCUS3272</t>
  </si>
  <si>
    <t>ATQCUS3711</t>
  </si>
  <si>
    <t>ATQCUS2031</t>
  </si>
  <si>
    <t>ATQCUS0789</t>
  </si>
  <si>
    <t>ATQCUS1262</t>
  </si>
  <si>
    <t>ATQCUS3962</t>
  </si>
  <si>
    <t>ATQCUS1760</t>
  </si>
  <si>
    <t>ATQCUS0544</t>
  </si>
  <si>
    <t>ATQCUS2964</t>
  </si>
  <si>
    <t>ATQCUS2962</t>
  </si>
  <si>
    <t>ATQCUS0510</t>
  </si>
  <si>
    <t>ATQCUS1737</t>
  </si>
  <si>
    <t>ATQCUS3292</t>
  </si>
  <si>
    <t>ATQCUS0576</t>
  </si>
  <si>
    <t>ATQCUS1326</t>
  </si>
  <si>
    <t>ATQCUS1265</t>
  </si>
  <si>
    <t>ATQCUS1538</t>
  </si>
  <si>
    <t>ATQCUS2679</t>
  </si>
  <si>
    <t>ATQCUS2698</t>
  </si>
  <si>
    <t>ATQCUS3546</t>
  </si>
  <si>
    <t>ATQCUS1266</t>
  </si>
  <si>
    <t>ATQCUS2287</t>
  </si>
  <si>
    <t>ATQCUS2032</t>
  </si>
  <si>
    <t>ATQCUS2706</t>
  </si>
  <si>
    <t>ATQCUS0784</t>
  </si>
  <si>
    <t>ATQCUS1629</t>
  </si>
  <si>
    <t>ATQCUS3953</t>
  </si>
  <si>
    <t>ATQCUS3478</t>
  </si>
  <si>
    <t>ATQCUS2291</t>
  </si>
  <si>
    <t>ATQCUS3310</t>
  </si>
  <si>
    <t>ATQCUS2768</t>
  </si>
  <si>
    <t>ATQCUS0058</t>
  </si>
  <si>
    <t>ATQCUS2593</t>
  </si>
  <si>
    <t>ATQCUS1315</t>
  </si>
  <si>
    <t>ATQCUS0497</t>
  </si>
  <si>
    <t>ATQCUS2977</t>
  </si>
  <si>
    <t>ATQCUS2155</t>
  </si>
  <si>
    <t>ATQCUS1546</t>
  </si>
  <si>
    <t>ATQCUS2141</t>
  </si>
  <si>
    <t>ATQCUS1533</t>
  </si>
  <si>
    <t>ATQCUS2975</t>
  </si>
  <si>
    <t>ATQCUS1532</t>
  </si>
  <si>
    <t>ATQCUS1757</t>
  </si>
  <si>
    <t>ATQCUS0515</t>
  </si>
  <si>
    <t>ATQCUS3808</t>
  </si>
  <si>
    <t>ATQCUS0785</t>
  </si>
  <si>
    <t>ATQCUS0996</t>
  </si>
  <si>
    <t>ATQCUS2163</t>
  </si>
  <si>
    <t>ATQCUS0408</t>
  </si>
  <si>
    <t>ATQCUS3929</t>
  </si>
  <si>
    <t>ATQCUS3942</t>
  </si>
  <si>
    <t>ATQCUS0014</t>
  </si>
  <si>
    <t>ATQCUS2333</t>
  </si>
  <si>
    <t>ATQCUS1750</t>
  </si>
  <si>
    <t>ATQCUS2283</t>
  </si>
  <si>
    <t>ATQCUS1552</t>
  </si>
  <si>
    <t>ATQCUS1811</t>
  </si>
  <si>
    <t>ATQCUS2256</t>
  </si>
  <si>
    <t>ATQCUS1796</t>
  </si>
  <si>
    <t>ATQCUS3184</t>
  </si>
  <si>
    <t>ATQCUS3178</t>
  </si>
  <si>
    <t>ATQCUS2626</t>
  </si>
  <si>
    <t>ATQCUS0212</t>
  </si>
  <si>
    <t>ATQCUS2004</t>
  </si>
  <si>
    <t>ATQCUS0386</t>
  </si>
  <si>
    <t>ATQCUS1675</t>
  </si>
  <si>
    <t>ATQCUS2119</t>
  </si>
  <si>
    <t>ATQCUS2963</t>
  </si>
  <si>
    <t>ATQCUS0546</t>
  </si>
  <si>
    <t>ATQCUS1752</t>
  </si>
  <si>
    <t>ATQCUS1673</t>
  </si>
  <si>
    <t>ATQCUS2681</t>
  </si>
  <si>
    <t>ATQCUS1012</t>
  </si>
  <si>
    <t>ATQCUS2676</t>
  </si>
  <si>
    <t>ATQCUS3812</t>
  </si>
  <si>
    <t>ATQCUS3544</t>
  </si>
  <si>
    <t>ATQCUS0791</t>
  </si>
  <si>
    <t>ATQCUS2003</t>
  </si>
  <si>
    <t>ATQCUS3177</t>
  </si>
  <si>
    <t>ATQCUS2764</t>
  </si>
  <si>
    <t>ATQCUS1004</t>
  </si>
  <si>
    <t>ATQCUS3767</t>
  </si>
  <si>
    <t>ATQCUS2670</t>
  </si>
  <si>
    <t>ATQCUS3302</t>
  </si>
  <si>
    <t>ATQCUS3185</t>
  </si>
  <si>
    <t>ATQCUS1826</t>
  </si>
  <si>
    <t>ATQCUS0496</t>
  </si>
  <si>
    <t>ATQCUS3748</t>
  </si>
  <si>
    <t>ATQCUS2134</t>
  </si>
  <si>
    <t>ATQCUS3234</t>
  </si>
  <si>
    <t>ATQCUS0219</t>
  </si>
  <si>
    <t>ATQCUS2597</t>
  </si>
  <si>
    <t>ATQCUS1254</t>
  </si>
  <si>
    <t>ATQCUS0505</t>
  </si>
  <si>
    <t>ATQCUS0016</t>
  </si>
  <si>
    <t>ATQCUS1367</t>
  </si>
  <si>
    <t>ATQCUS0492</t>
  </si>
  <si>
    <t>ATQCUS1530</t>
  </si>
  <si>
    <t>ATQCUS2255</t>
  </si>
  <si>
    <t>ATQCUS3269</t>
  </si>
  <si>
    <t>ATQCUS3316</t>
  </si>
  <si>
    <t>ATQCUS2696</t>
  </si>
  <si>
    <t>ATQCUS0797</t>
  </si>
  <si>
    <t>ATQCUS0853</t>
  </si>
  <si>
    <t>ATQCUS2749</t>
  </si>
  <si>
    <t>ATQCUS2682</t>
  </si>
  <si>
    <t>ATQCUS2205</t>
  </si>
  <si>
    <t>ATQCUS2223</t>
  </si>
  <si>
    <t>ATQCUS3195</t>
  </si>
  <si>
    <t>ATQCUS3197</t>
  </si>
  <si>
    <t>ATQCUS0057</t>
  </si>
  <si>
    <t>ATQCUS1799</t>
  </si>
  <si>
    <t>ATQCUS2286</t>
  </si>
  <si>
    <t>ATQCUS2128</t>
  </si>
  <si>
    <t>ATQCUS3847</t>
  </si>
  <si>
    <t>ATQCUS3949</t>
  </si>
  <si>
    <t>ATQCUS3563</t>
  </si>
  <si>
    <t>ATQCUS1812</t>
  </si>
  <si>
    <t>ATQCUS3199</t>
  </si>
  <si>
    <t>ATQCUS3182</t>
  </si>
  <si>
    <t>ATQCUS2122</t>
  </si>
  <si>
    <t>ATQCUS1824</t>
  </si>
  <si>
    <t>ATQCUS2589</t>
  </si>
  <si>
    <t>ATQCUS3729</t>
  </si>
  <si>
    <t>ATQCUS3549</t>
  </si>
  <si>
    <t>ATQCUS1267</t>
  </si>
  <si>
    <t>ATQCUS1823</t>
  </si>
  <si>
    <t>ATQCUS2238</t>
  </si>
  <si>
    <t>ATQCUS0251</t>
  </si>
  <si>
    <t>ATQCUS2132</t>
  </si>
  <si>
    <t>ATQCUS0989</t>
  </si>
  <si>
    <t>ATQCUS3293</t>
  </si>
  <si>
    <t>ATQCUS3565</t>
  </si>
  <si>
    <t>ATQCUS3189</t>
  </si>
  <si>
    <t>ATQCUS0503</t>
  </si>
  <si>
    <t>ATQCUS3658</t>
  </si>
  <si>
    <t>ATQCUS3957</t>
  </si>
  <si>
    <t>ATQCUS0019</t>
  </si>
  <si>
    <t>ATQCUS1541</t>
  </si>
  <si>
    <t>ATQCUS0775</t>
  </si>
  <si>
    <t>ATQCUS3769</t>
  </si>
  <si>
    <t>ATQCUS0990</t>
  </si>
  <si>
    <t>ATQCUS2127</t>
  </si>
  <si>
    <t>ATQCUS1383</t>
  </si>
  <si>
    <t>ATQCUS3972</t>
  </si>
  <si>
    <t>ATQCUS1679</t>
  </si>
  <si>
    <t>ATQCUS3309</t>
  </si>
  <si>
    <t>ATQCUS0998</t>
  </si>
  <si>
    <t>ATQCUS1018</t>
  </si>
  <si>
    <t>ATQCUS1528</t>
  </si>
  <si>
    <t>ATQCUS0992</t>
  </si>
  <si>
    <t>ATQCUS1570</t>
  </si>
  <si>
    <t>ATQCUS2974</t>
  </si>
  <si>
    <t>ATQCUS3934</t>
  </si>
  <si>
    <t>ATQCUS2292</t>
  </si>
  <si>
    <t>ATQCUS2008</t>
  </si>
  <si>
    <t>ATQCUS2130</t>
  </si>
  <si>
    <t>ATQCUS3792</t>
  </si>
  <si>
    <t>ATQCUS1617</t>
  </si>
  <si>
    <t>ATQCUS2330</t>
  </si>
  <si>
    <t>ATQCUS3718</t>
  </si>
  <si>
    <t>ATQCUS3683</t>
  </si>
  <si>
    <t>ATQCUS1154</t>
  </si>
  <si>
    <t>ATQCUS1829</t>
  </si>
  <si>
    <t>ATQCUS2137</t>
  </si>
  <si>
    <t>ATQCUS1736</t>
  </si>
  <si>
    <t>ATQCUS3781</t>
  </si>
  <si>
    <t>ATQCUS1615</t>
  </si>
  <si>
    <t>ATQCUS2260</t>
  </si>
  <si>
    <t>ATQCUS1609</t>
  </si>
  <si>
    <t>ATQCUS0225</t>
  </si>
  <si>
    <t>ATQCUS0049</t>
  </si>
  <si>
    <t>ATQCUS2279</t>
  </si>
  <si>
    <t>ATQCUS2295</t>
  </si>
  <si>
    <t>ATQCUS3657</t>
  </si>
  <si>
    <t>ATQCUS0082</t>
  </si>
  <si>
    <t>ATQCUS0770</t>
  </si>
  <si>
    <t>ATQCUS1610</t>
  </si>
  <si>
    <t>ATQCUS2258</t>
  </si>
  <si>
    <t>ATQCUS1605</t>
  </si>
  <si>
    <t>ATQCUS3813</t>
  </si>
  <si>
    <t>ATQCUS2969</t>
  </si>
  <si>
    <t>ATQCUS2251</t>
  </si>
  <si>
    <t>ATQCUS3547</t>
  </si>
  <si>
    <t>ATQCUS3820</t>
  </si>
  <si>
    <t>ATQCUS1733</t>
  </si>
  <si>
    <t>ATQCUS1142</t>
  </si>
  <si>
    <t>ATQCUS1622</t>
  </si>
  <si>
    <t>ATQCUS3294</t>
  </si>
  <si>
    <t>ATQCUS1345</t>
  </si>
  <si>
    <t>ATQCUS3817</t>
  </si>
  <si>
    <t>ATQCUS2677</t>
  </si>
  <si>
    <t>ATQCUS0242</t>
  </si>
  <si>
    <t>ATQCUS1633</t>
  </si>
  <si>
    <t>ATQCUS2222</t>
  </si>
  <si>
    <t>ATQCUS0787</t>
  </si>
  <si>
    <t>ATQCUS0230</t>
  </si>
  <si>
    <t>ATQCUS2275</t>
  </si>
  <si>
    <t>ATQCUS0081</t>
  </si>
  <si>
    <t>ATQCUS1152</t>
  </si>
  <si>
    <t>ATQCUS0235</t>
  </si>
  <si>
    <t>ATQCUS2891</t>
  </si>
  <si>
    <t>ATQCUS2474</t>
  </si>
  <si>
    <t>ATQCUS0214</t>
  </si>
  <si>
    <t>ATQCUS3319</t>
  </si>
  <si>
    <t>ATQCUS1798</t>
  </si>
  <si>
    <t>ATQCUS3479</t>
  </si>
  <si>
    <t>ATQCUS1547</t>
  </si>
  <si>
    <t>ATQCUS3289</t>
  </si>
  <si>
    <t>ATQCUS3619</t>
  </si>
  <si>
    <t>ATQCUS0792</t>
  </si>
  <si>
    <t>ATQCUS3220</t>
  </si>
  <si>
    <t>ATQCUS1369</t>
  </si>
  <si>
    <t>ATQCUS1146</t>
  </si>
  <si>
    <t>ATQCUS2773</t>
  </si>
  <si>
    <t>ATQCUS2226</t>
  </si>
  <si>
    <t>ATQCUS0995</t>
  </si>
  <si>
    <t>ATQCUS0247</t>
  </si>
  <si>
    <t>ATQCUS2252</t>
  </si>
  <si>
    <t>ATQCUS1680</t>
  </si>
  <si>
    <t>ATQCUS2229</t>
  </si>
  <si>
    <t>ATQCUS1801</t>
  </si>
  <si>
    <t>ATQCUS2673</t>
  </si>
  <si>
    <t>ATQCUS3956</t>
  </si>
  <si>
    <t>ATQCUS0798</t>
  </si>
  <si>
    <t>ATQCUS2254</t>
  </si>
  <si>
    <t>ATQCUS0236</t>
  </si>
  <si>
    <t>ATQCUS1614</t>
  </si>
  <si>
    <t>ATQCUS2916</t>
  </si>
  <si>
    <t>ATQCUS1672</t>
  </si>
  <si>
    <t>ATQCUS1819</t>
  </si>
  <si>
    <t>ATQCUS3273</t>
  </si>
  <si>
    <t>ATQCUS1769</t>
  </si>
  <si>
    <t>ATQCUS2043</t>
  </si>
  <si>
    <t>ATQCUS0575</t>
  </si>
  <si>
    <t>ATQCUS3712</t>
  </si>
  <si>
    <t>ATQCUS1674</t>
  </si>
  <si>
    <t>ATQCUS1602</t>
  </si>
  <si>
    <t>ATQCUS3422</t>
  </si>
  <si>
    <t>ATQCUS0781</t>
  </si>
  <si>
    <t>ATQCUS2243</t>
  </si>
  <si>
    <t>ATQCUS3805</t>
  </si>
  <si>
    <t>ATQCUS1677</t>
  </si>
  <si>
    <t>ATQCUS1011</t>
  </si>
  <si>
    <t>ATQCUS2034</t>
  </si>
  <si>
    <t>ATQCUS0079</t>
  </si>
  <si>
    <t>ATQCUS1684</t>
  </si>
  <si>
    <t>ATQCUS0793</t>
  </si>
  <si>
    <t>ATQCUS1678</t>
  </si>
  <si>
    <t>ATQCUS2232</t>
  </si>
  <si>
    <t>ATQCUS3951</t>
  </si>
  <si>
    <t>ATQCUS2693</t>
  </si>
  <si>
    <t>ATQCUS1683</t>
  </si>
  <si>
    <t>ATQCUS2965</t>
  </si>
  <si>
    <t>ATQCUS1598</t>
  </si>
  <si>
    <t>ATQCUS0613</t>
  </si>
  <si>
    <t>ATQCUS1579</t>
  </si>
  <si>
    <t>ATQCUS1613</t>
  </si>
  <si>
    <t>ATQCUS3345</t>
  </si>
  <si>
    <t>ATQCUS1606</t>
  </si>
  <si>
    <t>ATQCUS0234</t>
  </si>
  <si>
    <t>ATQCUS0231</t>
  </si>
  <si>
    <t>ATQCUS1817</t>
  </si>
  <si>
    <t>ATQCUS3015</t>
  </si>
  <si>
    <t>ATQCUS3844</t>
  </si>
  <si>
    <t>ATQCUS0220</t>
  </si>
  <si>
    <t>ATQCUS3179</t>
  </si>
  <si>
    <t>ATQCUS1009</t>
  </si>
  <si>
    <t>ATQCUS0773</t>
  </si>
  <si>
    <t>ATQCUS3807</t>
  </si>
  <si>
    <t>ATQCUS1732</t>
  </si>
  <si>
    <t>ATQCUS2335</t>
  </si>
  <si>
    <t>ATQCUS2237</t>
  </si>
  <si>
    <t>ATQCUS1365</t>
  </si>
  <si>
    <t>ATQCUS2023</t>
  </si>
  <si>
    <t>ATQCUS1795</t>
  </si>
  <si>
    <t>ATQCUS1013</t>
  </si>
  <si>
    <t>ATQCUS3848</t>
  </si>
  <si>
    <t>ATQCUS2276</t>
  </si>
  <si>
    <t>ATQCUS3480</t>
  </si>
  <si>
    <t>ATQCUS2905</t>
  </si>
  <si>
    <t>ATQCUS3341</t>
  </si>
  <si>
    <t>ATQCUS0801</t>
  </si>
  <si>
    <t>ATQCUS2973</t>
  </si>
  <si>
    <t>ATQCUS0541</t>
  </si>
  <si>
    <t>ATQCUS3268</t>
  </si>
  <si>
    <t>ATQCUS3548</t>
  </si>
  <si>
    <t>ATQCUS0304</t>
  </si>
  <si>
    <t>ATQCUS2261</t>
  </si>
  <si>
    <t>ATQCUS2025</t>
  </si>
  <si>
    <t>ATQCUS0391</t>
  </si>
  <si>
    <t>ATQCUS0240</t>
  </si>
  <si>
    <t>ATQCUS0572</t>
  </si>
  <si>
    <t>ATQCUS1364</t>
  </si>
  <si>
    <t>ATQCUS0250</t>
  </si>
  <si>
    <t>ATQCUS3793</t>
  </si>
  <si>
    <t>ATQCUS3342</t>
  </si>
  <si>
    <t>ATQCUS3473</t>
  </si>
  <si>
    <t>ATQCUS1821</t>
  </si>
  <si>
    <t>ATQCUS0614</t>
  </si>
  <si>
    <t>ATQCUS3271</t>
  </si>
  <si>
    <t>ATQCUS3270</t>
  </si>
  <si>
    <t>ATQCUS3020</t>
  </si>
  <si>
    <t>ATQCUS2967</t>
  </si>
  <si>
    <t>ATQCUS2475</t>
  </si>
  <si>
    <t>ATQCUS2305</t>
  </si>
  <si>
    <t>ATQCUS0059</t>
  </si>
  <si>
    <t>ATQCUS2695</t>
  </si>
  <si>
    <t>ATQCUS2892</t>
  </si>
  <si>
    <t>ATQCUS2033</t>
  </si>
  <si>
    <t>ATQCUS1671</t>
  </si>
  <si>
    <t>ATQCUS2603</t>
  </si>
  <si>
    <t>ATQCUS3474</t>
  </si>
  <si>
    <t>ATQCUS1620</t>
  </si>
  <si>
    <t>ATQCUS1628</t>
  </si>
  <si>
    <t>ATQCUS2138</t>
  </si>
  <si>
    <t>ATQCUS0213</t>
  </si>
  <si>
    <t>ATQCUS0631</t>
  </si>
  <si>
    <t>ATQCUS0999</t>
  </si>
  <si>
    <t>ATQCUS1569</t>
  </si>
  <si>
    <t>ATQCUS2890</t>
  </si>
  <si>
    <t>ATQCUS3849</t>
  </si>
  <si>
    <t>ATQCUS2230</t>
  </si>
  <si>
    <t>ATQCUS1006</t>
  </si>
  <si>
    <t>ATQCUS2228</t>
  </si>
  <si>
    <t>ATQCUS1818</t>
  </si>
  <si>
    <t>ATQCUS2124</t>
  </si>
  <si>
    <t>ATQCUS1637</t>
  </si>
  <si>
    <t>ATQCUS0229</t>
  </si>
  <si>
    <t>ATQCUS0211</t>
  </si>
  <si>
    <t>ATQCUS0504</t>
  </si>
  <si>
    <t>ATQCUS1160</t>
  </si>
  <si>
    <t>ATQCUS2900</t>
  </si>
  <si>
    <t>ATQCUS2329</t>
  </si>
  <si>
    <t>ATQCUS2672</t>
  </si>
  <si>
    <t>ATQCUS1822</t>
  </si>
  <si>
    <t>ATQCUS3275</t>
  </si>
  <si>
    <t>ATQCUS2302</t>
  </si>
  <si>
    <t>ATQCUS3190</t>
  </si>
  <si>
    <t>ATQCUS2326</t>
  </si>
  <si>
    <t>ATQCUS0799</t>
  </si>
  <si>
    <t>ATQCUS1346</t>
  </si>
  <si>
    <t>ATQCUS3328</t>
  </si>
  <si>
    <t>ATQCUS2131</t>
  </si>
  <si>
    <t>ATQCUS1005</t>
  </si>
  <si>
    <t>ATQCUS1825</t>
  </si>
  <si>
    <t>ATQCUS1635</t>
  </si>
  <si>
    <t>ATQCUS2337</t>
  </si>
  <si>
    <t>ATQCUS3019</t>
  </si>
  <si>
    <t>ATQCUS1800</t>
  </si>
  <si>
    <t>ATQCUS2029</t>
  </si>
  <si>
    <t>ATQCUS2116</t>
  </si>
  <si>
    <t>ATQCUS3954</t>
  </si>
  <si>
    <t>ATQCUS1287</t>
  </si>
  <si>
    <t>ATQCUS1599</t>
  </si>
  <si>
    <t>ATQCUS2235</t>
  </si>
  <si>
    <t>ATQCUS1010</t>
  </si>
  <si>
    <t>ATQCUS0080</t>
  </si>
  <si>
    <t>ATQCUS0232</t>
  </si>
  <si>
    <t>ATQCUS2678</t>
  </si>
  <si>
    <t>ATQCUS3659</t>
  </si>
  <si>
    <t>ATQCUS1618</t>
  </si>
  <si>
    <t>ATQCUS0223</t>
  </si>
  <si>
    <t>ATQCUS3347</t>
  </si>
  <si>
    <t>ATQCUS1016</t>
  </si>
  <si>
    <t>ATQCUS3720</t>
  </si>
  <si>
    <t>ATQCUS2707</t>
  </si>
  <si>
    <t>ATQCUS1359</t>
  </si>
  <si>
    <t>ATQCUS1611</t>
  </si>
  <si>
    <t>ATQCUS3819</t>
  </si>
  <si>
    <t>ATQCUS3845</t>
  </si>
  <si>
    <t>ATQCUS3418</t>
  </si>
  <si>
    <t>ATQCUS1636</t>
  </si>
  <si>
    <t>ATQCUS1347</t>
  </si>
  <si>
    <t>ATQCUS1556</t>
  </si>
  <si>
    <t>ATQCUS3795</t>
  </si>
  <si>
    <t>ATQCUS1880</t>
  </si>
  <si>
    <t>ATQCUS2744</t>
  </si>
  <si>
    <t>ATQCUS0993</t>
  </si>
  <si>
    <t>ATQCUS3545</t>
  </si>
  <si>
    <t>ATQCUS1768</t>
  </si>
  <si>
    <t>ATQCUS3295</t>
  </si>
  <si>
    <t>ATQCUS2336</t>
  </si>
  <si>
    <t>ATQCUS0238</t>
  </si>
  <si>
    <t>ATQCUS1374</t>
  </si>
  <si>
    <t>ATQCUS2030</t>
  </si>
  <si>
    <t>ATQCUS1723</t>
  </si>
  <si>
    <t>ATQCUS3472</t>
  </si>
  <si>
    <t>ATQCUS0608</t>
  </si>
  <si>
    <t>ATQCUS3476</t>
  </si>
  <si>
    <t>ATQCUS2675</t>
  </si>
  <si>
    <t>ATQCUS3664</t>
  </si>
  <si>
    <t>ATQCUS0217</t>
  </si>
  <si>
    <t>ATQCUS0632</t>
  </si>
  <si>
    <t>ATQCUS0867</t>
  </si>
  <si>
    <t>ATQCUS1562</t>
  </si>
  <si>
    <t>ATQCUS1358</t>
  </si>
  <si>
    <t>ATQCUS2309</t>
  </si>
  <si>
    <t>ATQCUS0078</t>
  </si>
  <si>
    <t>ATQCUS1353</t>
  </si>
  <si>
    <t>ATQCUS0620</t>
  </si>
  <si>
    <t>ATQCUS1059</t>
  </si>
  <si>
    <t>ATQCUS1775</t>
  </si>
  <si>
    <t>ATQCUS2699</t>
  </si>
  <si>
    <t>ATQCUS1385</t>
  </si>
  <si>
    <t>ATQCUS3772</t>
  </si>
  <si>
    <t>ATQCUS1608</t>
  </si>
  <si>
    <t>ATQCUS1676</t>
  </si>
  <si>
    <t>ATQCUS1366</t>
  </si>
  <si>
    <t>ATQCUS3695</t>
  </si>
  <si>
    <t>ATQCUS2766</t>
  </si>
  <si>
    <t>ATQCUS3952</t>
  </si>
  <si>
    <t>ATQCUS1057</t>
  </si>
  <si>
    <t>ATQCUS0111</t>
  </si>
  <si>
    <t>ATQCUS1722</t>
  </si>
  <si>
    <t>ATQCUS2242</t>
  </si>
  <si>
    <t>ATQCUS2771</t>
  </si>
  <si>
    <t>ATQCUS1634</t>
  </si>
  <si>
    <t>ATQCUS0859</t>
  </si>
  <si>
    <t>ATQCUS1797</t>
  </si>
  <si>
    <t>ATQCUS2299</t>
  </si>
  <si>
    <t>ATQCUS2612</t>
  </si>
  <si>
    <t>ATQCUS1015</t>
  </si>
  <si>
    <t>ATQCUS2761</t>
  </si>
  <si>
    <t>ATQCUS2772</t>
  </si>
  <si>
    <t>ATQCUS2888</t>
  </si>
  <si>
    <t>ATQCUS3322</t>
  </si>
  <si>
    <t>ATQCUS3693</t>
  </si>
  <si>
    <t>ATQCUS3417</t>
  </si>
  <si>
    <t>ATQCUS1578</t>
  </si>
  <si>
    <t>ATQCUS2970</t>
  </si>
  <si>
    <t>ATQCUS1827</t>
  </si>
  <si>
    <t>ATQCUS3810</t>
  </si>
  <si>
    <t>ATQCUS1728</t>
  </si>
  <si>
    <t>ATQCUS3419</t>
  </si>
  <si>
    <t>ATQCUS1802</t>
  </si>
  <si>
    <t>ATQCUS1600</t>
  </si>
  <si>
    <t>ATQCUS1619</t>
  </si>
  <si>
    <t>ATQCUS2241</t>
  </si>
  <si>
    <t>ATQCUS3523</t>
  </si>
  <si>
    <t>ATQCUS1560</t>
  </si>
  <si>
    <t>ATQCUS1577</t>
  </si>
  <si>
    <t>ATQCUS3276</t>
  </si>
  <si>
    <t>ATQCUS2767</t>
  </si>
  <si>
    <t>ATQCUS3782</t>
  </si>
  <si>
    <t>ATQCUS2668</t>
  </si>
  <si>
    <t>ATQCUS1604</t>
  </si>
  <si>
    <t>ATQCUS2311</t>
  </si>
  <si>
    <t>ATQCUS0221</t>
  </si>
  <si>
    <t>ATQCUS3576</t>
  </si>
  <si>
    <t>ATQCUS3643</t>
  </si>
  <si>
    <t>ATQCUS3840</t>
  </si>
  <si>
    <t>ATQCUS3350</t>
  </si>
  <si>
    <t>ATQCUS0226</t>
  </si>
  <si>
    <t>ATQCUS3798</t>
  </si>
  <si>
    <t>ATQCUS2037</t>
  </si>
  <si>
    <t>ATQCUS0241</t>
  </si>
  <si>
    <t>ATQCUS2691</t>
  </si>
  <si>
    <t>ATQCUS0865</t>
  </si>
  <si>
    <t>ATQCUS1887</t>
  </si>
  <si>
    <t>ATQCUS2458</t>
  </si>
  <si>
    <t>ATQCUS0858</t>
  </si>
  <si>
    <t>ATQCUS2666</t>
  </si>
  <si>
    <t>ATQCUS0084</t>
  </si>
  <si>
    <t>ATQCUS3524</t>
  </si>
  <si>
    <t>ATQCUS2741</t>
  </si>
  <si>
    <t>ATQCUS3837</t>
  </si>
  <si>
    <t>ATQCUS2024</t>
  </si>
  <si>
    <t>ATQCUS3012</t>
  </si>
  <si>
    <t>ATQCUS2467</t>
  </si>
  <si>
    <t>ATQCUS0245</t>
  </si>
  <si>
    <t>ATQCUS2028</t>
  </si>
  <si>
    <t>ATQCUS2753</t>
  </si>
  <si>
    <t>ATQCUS1007</t>
  </si>
  <si>
    <t>ATQCUS3344</t>
  </si>
  <si>
    <t>ATQCUS2234</t>
  </si>
  <si>
    <t>ATQCUS1145</t>
  </si>
  <si>
    <t>ATQCUS0227</t>
  </si>
  <si>
    <t>ATQCUS1803</t>
  </si>
  <si>
    <t>ATQCUS0991</t>
  </si>
  <si>
    <t>ATQCUS0395</t>
  </si>
  <si>
    <t>ATQCUS1568</t>
  </si>
  <si>
    <t>ATQCUS1763</t>
  </si>
  <si>
    <t>ATQCUS3771</t>
  </si>
  <si>
    <t>ATQCUS3477</t>
  </si>
  <si>
    <t>ATQCUS2332</t>
  </si>
  <si>
    <t>ATQCUS1380</t>
  </si>
  <si>
    <t>ATQCUS3174</t>
  </si>
  <si>
    <t>ATQCUS1630</t>
  </si>
  <si>
    <t>ATQCUS0795</t>
  </si>
  <si>
    <t>ATQCUS1877</t>
  </si>
  <si>
    <t>ATQCUS1571</t>
  </si>
  <si>
    <t>ATQCUS1158</t>
  </si>
  <si>
    <t>ATQCUS0600</t>
  </si>
  <si>
    <t>ATQCUS2303</t>
  </si>
  <si>
    <t>ATQCUS3797</t>
  </si>
  <si>
    <t>ATQCUS1794</t>
  </si>
  <si>
    <t>ATQCUS0605</t>
  </si>
  <si>
    <t>ATQCUS0994</t>
  </si>
  <si>
    <t>ATQCUS2325</t>
  </si>
  <si>
    <t>ATQCUS3349</t>
  </si>
  <si>
    <t>ATQCUS2889</t>
  </si>
  <si>
    <t>ATQCUS2901</t>
  </si>
  <si>
    <t>ATQCUS0854</t>
  </si>
  <si>
    <t>ATQCUS0623</t>
  </si>
  <si>
    <t>ATQCUS1360</t>
  </si>
  <si>
    <t>ATQCUS1348</t>
  </si>
  <si>
    <t>ATQCUS1349</t>
  </si>
  <si>
    <t>ATQCUS3582</t>
  </si>
  <si>
    <t>ATQCUS3843</t>
  </si>
  <si>
    <t>ATQCUS2225</t>
  </si>
  <si>
    <t>ATQCUS2046</t>
  </si>
  <si>
    <t>ATQCUS1387</t>
  </si>
  <si>
    <t>ATQCUS0244</t>
  </si>
  <si>
    <t>ATQCUS1557</t>
  </si>
  <si>
    <t>ATQCUS1603</t>
  </si>
  <si>
    <t>ATQCUS1682</t>
  </si>
  <si>
    <t>ATQCUS0409</t>
  </si>
  <si>
    <t>ATQCUS0861</t>
  </si>
  <si>
    <t>ATQCUS0811</t>
  </si>
  <si>
    <t>ATQCUS2312</t>
  </si>
  <si>
    <t>ATQCUS3021</t>
  </si>
  <si>
    <t>ATQCUS0782</t>
  </si>
  <si>
    <t>ATQCUS2913</t>
  </si>
  <si>
    <t>ATQCUS1813</t>
  </si>
  <si>
    <t>ATQCUS2911</t>
  </si>
  <si>
    <t>ATQCUS1621</t>
  </si>
  <si>
    <t>ATQCUS0404</t>
  </si>
  <si>
    <t>ATQCUS0398</t>
  </si>
  <si>
    <t>ATQCUS2914</t>
  </si>
  <si>
    <t>ATQCUS1382</t>
  </si>
  <si>
    <t>ATQCUS1879</t>
  </si>
  <si>
    <t>ATQCUS2907</t>
  </si>
  <si>
    <t>ATQCUS3841</t>
  </si>
  <si>
    <t>ATQCUS1001</t>
  </si>
  <si>
    <t>ATQCUS1607</t>
  </si>
  <si>
    <t>ATQCUS1143</t>
  </si>
  <si>
    <t>ATQCUS2481</t>
  </si>
  <si>
    <t>ATQCUS2457</t>
  </si>
  <si>
    <t>ATQCUS0414</t>
  </si>
  <si>
    <t>ATQCUS2903</t>
  </si>
  <si>
    <t>ATQCUS1155</t>
  </si>
  <si>
    <t>ATQCUS0820</t>
  </si>
  <si>
    <t>ATQCUS3836</t>
  </si>
  <si>
    <t>ATQCUS1624</t>
  </si>
  <si>
    <t>ATQCUS0630</t>
  </si>
  <si>
    <t>ATQCUS3975</t>
  </si>
  <si>
    <t>ATQCUS3481</t>
  </si>
  <si>
    <t>ATQCUS3525</t>
  </si>
  <si>
    <t>ATQCUS0071</t>
  </si>
  <si>
    <t>ATQCUS1565</t>
  </si>
  <si>
    <t>ATQCUS2680</t>
  </si>
  <si>
    <t>ATQCUS1553</t>
  </si>
  <si>
    <t>ATQCUS1061</t>
  </si>
  <si>
    <t>ATQCUS0413</t>
  </si>
  <si>
    <t>ATQCUS1344</t>
  </si>
  <si>
    <t>ATQCUS1767</t>
  </si>
  <si>
    <t>ATQCUS0215</t>
  </si>
  <si>
    <t>ATQCUS2314</t>
  </si>
  <si>
    <t>ATQCUS3018</t>
  </si>
  <si>
    <t>ATQCUS1376</t>
  </si>
  <si>
    <t>ATQCUS1764</t>
  </si>
  <si>
    <t>ATQCUS1148</t>
  </si>
  <si>
    <t>ATQCUS0301</t>
  </si>
  <si>
    <t>ATQCUS3022</t>
  </si>
  <si>
    <t>ATQCUS1574</t>
  </si>
  <si>
    <t>ATQCUS3411</t>
  </si>
  <si>
    <t>ATQCUS1373</t>
  </si>
  <si>
    <t>ATQCUS3950</t>
  </si>
  <si>
    <t>ATQCUS1381</t>
  </si>
  <si>
    <t>ATQCUS0855</t>
  </si>
  <si>
    <t>ATQCUS2045</t>
  </si>
  <si>
    <t>ATQCUS2328</t>
  </si>
  <si>
    <t>ATQCUS3407</t>
  </si>
  <si>
    <t>ATQCUS3056</t>
  </si>
  <si>
    <t>ATQCUS3777</t>
  </si>
  <si>
    <t>ATQCUS1627</t>
  </si>
  <si>
    <t>ATQCUS3352</t>
  </si>
  <si>
    <t>ATQCUS0246</t>
  </si>
  <si>
    <t>ATQCUS0612</t>
  </si>
  <si>
    <t>ATQCUS2915</t>
  </si>
  <si>
    <t>ATQCUS1065</t>
  </si>
  <si>
    <t>ATQCUS2740</t>
  </si>
  <si>
    <t>ATQCUS1384</t>
  </si>
  <si>
    <t>ATQCUS1837</t>
  </si>
  <si>
    <t>ATQCUS3838</t>
  </si>
  <si>
    <t>ATQCUS3714</t>
  </si>
  <si>
    <t>ATQCUS3045</t>
  </si>
  <si>
    <t>ATQCUS1466</t>
  </si>
  <si>
    <t>ATQCUS2746</t>
  </si>
  <si>
    <t>ATQCUS1804</t>
  </si>
  <si>
    <t>ATQCUS3420</t>
  </si>
  <si>
    <t>ATQCUS0110</t>
  </si>
  <si>
    <t>ATQCUS3692</t>
  </si>
  <si>
    <t>ATQCUS2466</t>
  </si>
  <si>
    <t>ATQCUS2760</t>
  </si>
  <si>
    <t>ATQCUS2301</t>
  </si>
  <si>
    <t>ATQCUS2233</t>
  </si>
  <si>
    <t>ATQCUS2477</t>
  </si>
  <si>
    <t>ATQCUS2042</t>
  </si>
  <si>
    <t>ATQCUS3775</t>
  </si>
  <si>
    <t>ATQCUS1378</t>
  </si>
  <si>
    <t>ATQCUS3274</t>
  </si>
  <si>
    <t>ATQCUS1632</t>
  </si>
  <si>
    <t>ATQCUS1888</t>
  </si>
  <si>
    <t>ATQCUS3181</t>
  </si>
  <si>
    <t>ATQCUS2908</t>
  </si>
  <si>
    <t>ATQCUS3835</t>
  </si>
  <si>
    <t>ATQCUS2896</t>
  </si>
  <si>
    <t>ATQCUS2307</t>
  </si>
  <si>
    <t>ATQCUS3215</t>
  </si>
  <si>
    <t>ATQCUS1893</t>
  </si>
  <si>
    <t>ATQCUS1003</t>
  </si>
  <si>
    <t>ATQCUS2315</t>
  </si>
  <si>
    <t>ATQCUS2750</t>
  </si>
  <si>
    <t>ATQCUS1386</t>
  </si>
  <si>
    <t>ATQCUS3014</t>
  </si>
  <si>
    <t>ATQCUS2259</t>
  </si>
  <si>
    <t>ATQCUS1375</t>
  </si>
  <si>
    <t>ATQCUS1370</t>
  </si>
  <si>
    <t>ATQCUS2743</t>
  </si>
  <si>
    <t>ATQCUS3577</t>
  </si>
  <si>
    <t>ATQCUS0394</t>
  </si>
  <si>
    <t>ATQCUS0624</t>
  </si>
  <si>
    <t>ATQCUS2894</t>
  </si>
  <si>
    <t>ATQCUS2240</t>
  </si>
  <si>
    <t>ATQCUS1567</t>
  </si>
  <si>
    <t>ATQCUS0863</t>
  </si>
  <si>
    <t>ATQCUS2912</t>
  </si>
  <si>
    <t>ATQCUS1002</t>
  </si>
  <si>
    <t>ATQCUS3200</t>
  </si>
  <si>
    <t>ATQCUS1576</t>
  </si>
  <si>
    <t>ATQCUS3773</t>
  </si>
  <si>
    <t>ATQCUS2899</t>
  </si>
  <si>
    <t>ATQCUS2016</t>
  </si>
  <si>
    <t>ATQCUS1058</t>
  </si>
  <si>
    <t>ATQCUS1669</t>
  </si>
  <si>
    <t>ATQCUS3277</t>
  </si>
  <si>
    <t>ATQCUS3416</t>
  </si>
  <si>
    <t>ATQCUS1151</t>
  </si>
  <si>
    <t>ATQCUS3583</t>
  </si>
  <si>
    <t>ATQCUS1159</t>
  </si>
  <si>
    <t>ATQCUS0615</t>
  </si>
  <si>
    <t>ATQCUS3630</t>
  </si>
  <si>
    <t>ATQCUS1355</t>
  </si>
  <si>
    <t>ATQCUS3816</t>
  </si>
  <si>
    <t>ATQCUS1351</t>
  </si>
  <si>
    <t>ATQCUS1575</t>
  </si>
  <si>
    <t>ATQCUS3640</t>
  </si>
  <si>
    <t>ATQCUS1280</t>
  </si>
  <si>
    <t>ATQCUS1147</t>
  </si>
  <si>
    <t>ATQCUS3839</t>
  </si>
  <si>
    <t>ATQCUS0852</t>
  </si>
  <si>
    <t>ATQCUS2304</t>
  </si>
  <si>
    <t>ATQCUS3585</t>
  </si>
  <si>
    <t>ATQCUS3343</t>
  </si>
  <si>
    <t>ATQCUS1362</t>
  </si>
  <si>
    <t>ATQCUS1149</t>
  </si>
  <si>
    <t>ATQCUS2479</t>
  </si>
  <si>
    <t>ATQCUS0297</t>
  </si>
  <si>
    <t>ATQCUS0222</t>
  </si>
  <si>
    <t>ATQCUS2988</t>
  </si>
  <si>
    <t>ATQCUS2334</t>
  </si>
  <si>
    <t>ATQCUS3628</t>
  </si>
  <si>
    <t>ATQCUS3320</t>
  </si>
  <si>
    <t>ATQCUS1356</t>
  </si>
  <si>
    <t>ATQCUS3327</t>
  </si>
  <si>
    <t>ATQCUS0815</t>
  </si>
  <si>
    <t>ATQCUS1889</t>
  </si>
  <si>
    <t>ATQCUS0809</t>
  </si>
  <si>
    <t>ATQCUS3969</t>
  </si>
  <si>
    <t>ATQCUS3671</t>
  </si>
  <si>
    <t>ATQCUS1566</t>
  </si>
  <si>
    <t>ATQCUS3497</t>
  </si>
  <si>
    <t>ATQCUS0599</t>
  </si>
  <si>
    <t>ATQCUS3552</t>
  </si>
  <si>
    <t>ATQCUS1765</t>
  </si>
  <si>
    <t>ATQCUS3209</t>
  </si>
  <si>
    <t>ATQCUS0808</t>
  </si>
  <si>
    <t>ATQCUS3822</t>
  </si>
  <si>
    <t>ATQCUS1392</t>
  </si>
  <si>
    <t>ATQCUS1559</t>
  </si>
  <si>
    <t>ATQCUS1368</t>
  </si>
  <si>
    <t>ATQCUS3340</t>
  </si>
  <si>
    <t>ATQCUS2898</t>
  </si>
  <si>
    <t>ATQCUS3323</t>
  </si>
  <si>
    <t>ATQCUS3721</t>
  </si>
  <si>
    <t>ATQCUS3324</t>
  </si>
  <si>
    <t>ATQCUS0602</t>
  </si>
  <si>
    <t>ATQCUS1815</t>
  </si>
  <si>
    <t>ATQCUS3408</t>
  </si>
  <si>
    <t>ATQCUS1601</t>
  </si>
  <si>
    <t>ATQCUS0597</t>
  </si>
  <si>
    <t>ATQCUS1727</t>
  </si>
  <si>
    <t>ATQCUS1354</t>
  </si>
  <si>
    <t>ATQCUS3774</t>
  </si>
  <si>
    <t>ATQCUS3351</t>
  </si>
  <si>
    <t>ATQCUS2227</t>
  </si>
  <si>
    <t>ATQCUS0533</t>
  </si>
  <si>
    <t>ATQCUS3580</t>
  </si>
  <si>
    <t>ATQCUS1014</t>
  </si>
  <si>
    <t>ATQCUS2748</t>
  </si>
  <si>
    <t>ATQCUS2755</t>
  </si>
  <si>
    <t>ATQCUS3842</t>
  </si>
  <si>
    <t>ATQCUS0871</t>
  </si>
  <si>
    <t>ATQCUS0638</t>
  </si>
  <si>
    <t>ATQCUS3055</t>
  </si>
  <si>
    <t>ATQCUS0864</t>
  </si>
  <si>
    <t>ATQCUS0218</t>
  </si>
  <si>
    <t>ATQCUS0519</t>
  </si>
  <si>
    <t>ATQCUS1580</t>
  </si>
  <si>
    <t>ATQCUS2224</t>
  </si>
  <si>
    <t>ATQCUS1883</t>
  </si>
  <si>
    <t>ATQCUS1626</t>
  </si>
  <si>
    <t>ATQCUS0862</t>
  </si>
  <si>
    <t>ATQCUS1274</t>
  </si>
  <si>
    <t>ATQCUS2747</t>
  </si>
  <si>
    <t>ATQCUS0309</t>
  </si>
  <si>
    <t>ATQCUS1372</t>
  </si>
  <si>
    <t>ATQCUS3831</t>
  </si>
  <si>
    <t>ATQCUS3786</t>
  </si>
  <si>
    <t>ATQCUS2774</t>
  </si>
  <si>
    <t>ATQCUS2017</t>
  </si>
  <si>
    <t>ATQCUS0296</t>
  </si>
  <si>
    <t>ATQCUS1766</t>
  </si>
  <si>
    <t>ATQCUS1000</t>
  </si>
  <si>
    <t>ATQCUS3325</t>
  </si>
  <si>
    <t>ATQCUS0293</t>
  </si>
  <si>
    <t>ATQCUS0393</t>
  </si>
  <si>
    <t>ATQCUS0307</t>
  </si>
  <si>
    <t>ATQCUS0026</t>
  </si>
  <si>
    <t>ATQCUS2893</t>
  </si>
  <si>
    <t>ATQCUS3694</t>
  </si>
  <si>
    <t>ATQCUS2471</t>
  </si>
  <si>
    <t>ATQCUS2145</t>
  </si>
  <si>
    <t>ATQCUS0869</t>
  </si>
  <si>
    <t>ATQCUS1773</t>
  </si>
  <si>
    <t>ATQCUS0817</t>
  </si>
  <si>
    <t>ATQCUS2895</t>
  </si>
  <si>
    <t>ATQCUS1771</t>
  </si>
  <si>
    <t>ATQCUS2464</t>
  </si>
  <si>
    <t>ATQCUS3968</t>
  </si>
  <si>
    <t>ATQCUS0312</t>
  </si>
  <si>
    <t>ATQCUS2310</t>
  </si>
  <si>
    <t>ATQCUS1064</t>
  </si>
  <si>
    <t>ATQCUS0249</t>
  </si>
  <si>
    <t>ATQCUS2476</t>
  </si>
  <si>
    <t>ATQCUS0616</t>
  </si>
  <si>
    <t>ATQCUS0216</t>
  </si>
  <si>
    <t>ATQCUS2770</t>
  </si>
  <si>
    <t>ATQCUS1377</t>
  </si>
  <si>
    <t>ATQCUS0228</t>
  </si>
  <si>
    <t>ATQCUS3551</t>
  </si>
  <si>
    <t>ATQCUS3973</t>
  </si>
  <si>
    <t>ATQCUS0810</t>
  </si>
  <si>
    <t>ATQCUS1389</t>
  </si>
  <si>
    <t>ATQCUS1884</t>
  </si>
  <si>
    <t>ATQCUS2902</t>
  </si>
  <si>
    <t>ATQCUS3780</t>
  </si>
  <si>
    <t>ATQCUS1612</t>
  </si>
  <si>
    <t>ATQCUS1063</t>
  </si>
  <si>
    <t>ATQCUS0083</t>
  </si>
  <si>
    <t>ATQCUS1555</t>
  </si>
  <si>
    <t>ATQCUS2327</t>
  </si>
  <si>
    <t>ATQCUS2763</t>
  </si>
  <si>
    <t>ATQCUS1343</t>
  </si>
  <si>
    <t>ATQCUS3791</t>
  </si>
  <si>
    <t>ATQCUS3672</t>
  </si>
  <si>
    <t>ATQCUS3719</t>
  </si>
  <si>
    <t>ATQCUS0606</t>
  </si>
  <si>
    <t>ATQCUS3279</t>
  </si>
  <si>
    <t>ATQCUS3629</t>
  </si>
  <si>
    <t>ATQCUS1631</t>
  </si>
  <si>
    <t>ATQCUS0868</t>
  </si>
  <si>
    <t>ATQCUS2754</t>
  </si>
  <si>
    <t>ATQCUS1277</t>
  </si>
  <si>
    <t>ATQCUS3830</t>
  </si>
  <si>
    <t>ATQCUS3970</t>
  </si>
  <si>
    <t>ATQCUS0528</t>
  </si>
  <si>
    <t>ATQCUS3017</t>
  </si>
  <si>
    <t>ATQCUS0522</t>
  </si>
  <si>
    <t>ATQCUS2465</t>
  </si>
  <si>
    <t>ATQCUS2324</t>
  </si>
  <si>
    <t>ATQCUS1361</t>
  </si>
  <si>
    <t>ATQCUS3493</t>
  </si>
  <si>
    <t>ATQCUS1157</t>
  </si>
  <si>
    <t>ATQCUS0598</t>
  </si>
  <si>
    <t>ATQCUS3046</t>
  </si>
  <si>
    <t>ATQCUS3326</t>
  </si>
  <si>
    <t>ATQCUS3638</t>
  </si>
  <si>
    <t>ATQCUS2943</t>
  </si>
  <si>
    <t>ATQCUS1144</t>
  </si>
  <si>
    <t>ATQCUS0637</t>
  </si>
  <si>
    <t>ATQCUS0412</t>
  </si>
  <si>
    <t>ATQCUS0224</t>
  </si>
  <si>
    <t>ATQCUS3575</t>
  </si>
  <si>
    <t>ATQCUS3731</t>
  </si>
  <si>
    <t>ATQCUS2300</t>
  </si>
  <si>
    <t>ATQCUS0233</t>
  </si>
  <si>
    <t>ATQCUS2945</t>
  </si>
  <si>
    <t>ATQCUS3216</t>
  </si>
  <si>
    <t>ATQCUS2462</t>
  </si>
  <si>
    <t>ATQCUS3059</t>
  </si>
  <si>
    <t>ATQCUS2904</t>
  </si>
  <si>
    <t>ATQCUS0411</t>
  </si>
  <si>
    <t>ATQCUS1391</t>
  </si>
  <si>
    <t>ATQCUS1150</t>
  </si>
  <si>
    <t>ATQCUS2014</t>
  </si>
  <si>
    <t>ATQCUS0237</t>
  </si>
  <si>
    <t>ATQCUS2610</t>
  </si>
  <si>
    <t>ATQCUS0310</t>
  </si>
  <si>
    <t>ATQCUS3052</t>
  </si>
  <si>
    <t>ATQCUS0402</t>
  </si>
  <si>
    <t>ATQCUS3495</t>
  </si>
  <si>
    <t>ATQCUS2308</t>
  </si>
  <si>
    <t>ATQCUS2047</t>
  </si>
  <si>
    <t>ATQCUS1955</t>
  </si>
  <si>
    <t>ATQCUS2461</t>
  </si>
  <si>
    <t>ATQCUS2800</t>
  </si>
  <si>
    <t>ATQCUS3339</t>
  </si>
  <si>
    <t>ATQCUS2306</t>
  </si>
  <si>
    <t>ATQCUS2909</t>
  </si>
  <si>
    <t>ATQCUS0397</t>
  </si>
  <si>
    <t>ATQCUS1470</t>
  </si>
  <si>
    <t>ATQCUS0073</t>
  </si>
  <si>
    <t>ATQCUS1892</t>
  </si>
  <si>
    <t>ATQCUS2968</t>
  </si>
  <si>
    <t>ATQCUS1564</t>
  </si>
  <si>
    <t>ATQCUS3321</t>
  </si>
  <si>
    <t>ATQCUS1272</t>
  </si>
  <si>
    <t>ATQCUS0406</t>
  </si>
  <si>
    <t>ATQCUS0070</t>
  </si>
  <si>
    <t>ATQCUS3421</t>
  </si>
  <si>
    <t>ATQCUS1625</t>
  </si>
  <si>
    <t>ATQCUS1573</t>
  </si>
  <si>
    <t>ATQCUS3039</t>
  </si>
  <si>
    <t>ATQCUS3776</t>
  </si>
  <si>
    <t>ATQCUS3038</t>
  </si>
  <si>
    <t>ATQCUS1275</t>
  </si>
  <si>
    <t>ATQCUS2906</t>
  </si>
  <si>
    <t>ATQCUS2018</t>
  </si>
  <si>
    <t>ATQCUS1957</t>
  </si>
  <si>
    <t>ATQCUS0805</t>
  </si>
  <si>
    <t>ATQCUS0302</t>
  </si>
  <si>
    <t>ATQCUS1623</t>
  </si>
  <si>
    <t>ATQCUS0306</t>
  </si>
  <si>
    <t>ATQCUS2236</t>
  </si>
  <si>
    <t>ATQCUS2609</t>
  </si>
  <si>
    <t>ATQCUS0813</t>
  </si>
  <si>
    <t>ATQCUS0618</t>
  </si>
  <si>
    <t>ATQCUS2742</t>
  </si>
  <si>
    <t>ATQCUS1283</t>
  </si>
  <si>
    <t>ATQCUS3413</t>
  </si>
  <si>
    <t>ATQCUS0633</t>
  </si>
  <si>
    <t>ATQCUS2980</t>
  </si>
  <si>
    <t>ATQCUS3967</t>
  </si>
  <si>
    <t>ATQCUS0804</t>
  </si>
  <si>
    <t>ATQCUS0627</t>
  </si>
  <si>
    <t>ATQCUS3827</t>
  </si>
  <si>
    <t>ATQCUS3784</t>
  </si>
  <si>
    <t>ATQCUS2459</t>
  </si>
  <si>
    <t>ATQCUS3406</t>
  </si>
  <si>
    <t>ATQCUS3001</t>
  </si>
  <si>
    <t>ATQCUS0818</t>
  </si>
  <si>
    <t>ATQCUS1890</t>
  </si>
  <si>
    <t>ATQCUS3415</t>
  </si>
  <si>
    <t>ATQCUS0308</t>
  </si>
  <si>
    <t>ATQCUS0619</t>
  </si>
  <si>
    <t>ATQCUS0609</t>
  </si>
  <si>
    <t>ATQCUS2231</t>
  </si>
  <si>
    <t>ATQCUS3329</t>
  </si>
  <si>
    <t>ATQCUS3824</t>
  </si>
  <si>
    <t>ATQCUS0806</t>
  </si>
  <si>
    <t>ATQCUS3713</t>
  </si>
  <si>
    <t>ATQCUS1891</t>
  </si>
  <si>
    <t>ATQCUS1161</t>
  </si>
  <si>
    <t>ATQCUS1060</t>
  </si>
  <si>
    <t>ATQCUS1776</t>
  </si>
  <si>
    <t>ATQCUS3217</t>
  </si>
  <si>
    <t>ATQCUS1875</t>
  </si>
  <si>
    <t>ATQCUS2460</t>
  </si>
  <si>
    <t>ATQCUS1363</t>
  </si>
  <si>
    <t>ATQCUS0529</t>
  </si>
  <si>
    <t>ATQCUS3770</t>
  </si>
  <si>
    <t>ATQCUS1357</t>
  </si>
  <si>
    <t>ATQCUS0313</t>
  </si>
  <si>
    <t>ATQCUS3526</t>
  </si>
  <si>
    <t>ATQCUS0407</t>
  </si>
  <si>
    <t>ATQCUS0294</t>
  </si>
  <si>
    <t>ATQCUS3626</t>
  </si>
  <si>
    <t>ATQCUS3796</t>
  </si>
  <si>
    <t>ATQCUS0860</t>
  </si>
  <si>
    <t>ATQCUS3783</t>
  </si>
  <si>
    <t>ATQCUS3037</t>
  </si>
  <si>
    <t>ATQCUS0311</t>
  </si>
  <si>
    <t>ATQCUS3410</t>
  </si>
  <si>
    <t>ATQCUS0803</t>
  </si>
  <si>
    <t>ATQCUS0636</t>
  </si>
  <si>
    <t>ATQCUS1878</t>
  </si>
  <si>
    <t>ATQCUS0634</t>
  </si>
  <si>
    <t>ATQCUS3550</t>
  </si>
  <si>
    <t>ATQCUS2019</t>
  </si>
  <si>
    <t>ATQCUS2149</t>
  </si>
  <si>
    <t>ATQCUS3443</t>
  </si>
  <si>
    <t>ATQCUS0298</t>
  </si>
  <si>
    <t>ATQCUS0538</t>
  </si>
  <si>
    <t>ATQCUS0072</t>
  </si>
  <si>
    <t>ATQCUS1770</t>
  </si>
  <si>
    <t>ATQCUS0819</t>
  </si>
  <si>
    <t>ATQCUS2752</t>
  </si>
  <si>
    <t>ATQCUS2473</t>
  </si>
  <si>
    <t>ATQCUS0866</t>
  </si>
  <si>
    <t>ATQCUS2478</t>
  </si>
  <si>
    <t>ATQCUS0087</t>
  </si>
  <si>
    <t>ATQCUS2239</t>
  </si>
  <si>
    <t>ATQCUS2745</t>
  </si>
  <si>
    <t>ATQCUS0856</t>
  </si>
  <si>
    <t>ATQCUS3586</t>
  </si>
  <si>
    <t>ATQCUS1379</t>
  </si>
  <si>
    <t>ATQCUS1140</t>
  </si>
  <si>
    <t>ATQCUS2331</t>
  </si>
  <si>
    <t>ATQCUS3003</t>
  </si>
  <si>
    <t>ATQCUS0403</t>
  </si>
  <si>
    <t>ATQCUS3348</t>
  </si>
  <si>
    <t>ATQCUS0741</t>
  </si>
  <si>
    <t>ATQCUS3002</t>
  </si>
  <si>
    <t>ATQCUS2981</t>
  </si>
  <si>
    <t>ATQCUS2468</t>
  </si>
  <si>
    <t>ATQCUS0626</t>
  </si>
  <si>
    <t>ATQCUS1141</t>
  </si>
  <si>
    <t>ATQCUS1561</t>
  </si>
  <si>
    <t>ATQCUS3717</t>
  </si>
  <si>
    <t>ATQCUS2910</t>
  </si>
  <si>
    <t>ATQCUS2480</t>
  </si>
  <si>
    <t>ATQCUS2949</t>
  </si>
  <si>
    <t>ATQCUS0807</t>
  </si>
  <si>
    <t>ATQCUS1873</t>
  </si>
  <si>
    <t>ATQCUS1210</t>
  </si>
  <si>
    <t>ATQCUS3785</t>
  </si>
  <si>
    <t>ATQCUS1390</t>
  </si>
  <si>
    <t>ATQCUS3574</t>
  </si>
  <si>
    <t>ATQCUS3013</t>
  </si>
  <si>
    <t>ATQCUS1499</t>
  </si>
  <si>
    <t>ATQCUS3685</t>
  </si>
  <si>
    <t>ATQCUS2150</t>
  </si>
  <si>
    <t>ATQCUS3641</t>
  </si>
  <si>
    <t>ATQCUS1481</t>
  </si>
  <si>
    <t>ATQCUS3004</t>
  </si>
  <si>
    <t>ATQCUS1839</t>
  </si>
  <si>
    <t>ATQCUS3494</t>
  </si>
  <si>
    <t>ATQCUS3639</t>
  </si>
  <si>
    <t>ATQCUS0305</t>
  </si>
  <si>
    <t>ATQCUS1616</t>
  </si>
  <si>
    <t>ATQCUS3778</t>
  </si>
  <si>
    <t>ATQCUS1017</t>
  </si>
  <si>
    <t>ATQCUS0405</t>
  </si>
  <si>
    <t>ATQCUS1774</t>
  </si>
  <si>
    <t>ATQCUS3556</t>
  </si>
  <si>
    <t>ATQCUS3642</t>
  </si>
  <si>
    <t>ATQCUS1156</t>
  </si>
  <si>
    <t>ATQCUS0622</t>
  </si>
  <si>
    <t>ATQCUS0303</t>
  </si>
  <si>
    <t>ATQCUS2039</t>
  </si>
  <si>
    <t>ATQCUS2984</t>
  </si>
  <si>
    <t>ATQCUS0239</t>
  </si>
  <si>
    <t>ATQCUS2918</t>
  </si>
  <si>
    <t>ATQCUS0399</t>
  </si>
  <si>
    <t>ATQCUS2751</t>
  </si>
  <si>
    <t>ATQCUS2151</t>
  </si>
  <si>
    <t>ATQCUS0315</t>
  </si>
  <si>
    <t>ATQCUS3047</t>
  </si>
  <si>
    <t>ATQCUS1162</t>
  </si>
  <si>
    <t>ATQCUS0628</t>
  </si>
  <si>
    <t>ATQCUS3016</t>
  </si>
  <si>
    <t>ATQCUS2944</t>
  </si>
  <si>
    <t>ATQCUS0023</t>
  </si>
  <si>
    <t>ATQCUS3208</t>
  </si>
  <si>
    <t>ATQCUS2608</t>
  </si>
  <si>
    <t>ATQCUS1062</t>
  </si>
  <si>
    <t>ATQCUS0802</t>
  </si>
  <si>
    <t>ATQCUS0401</t>
  </si>
  <si>
    <t>ATQCUS0625</t>
  </si>
  <si>
    <t>ATQCUS2784</t>
  </si>
  <si>
    <t>ATQCUS1388</t>
  </si>
  <si>
    <t>ATQCUS0415</t>
  </si>
  <si>
    <t>ATQCUS2508</t>
  </si>
  <si>
    <t>ATQCUS2044</t>
  </si>
  <si>
    <t>ATQCUS2360</t>
  </si>
  <si>
    <t>ATQCUS1886</t>
  </si>
  <si>
    <t>ATQCUS3522</t>
  </si>
  <si>
    <t>ATQCUS1843</t>
  </si>
  <si>
    <t>ATQCUS3211</t>
  </si>
  <si>
    <t>ATQCUS3579</t>
  </si>
  <si>
    <t>ATQCUS0396</t>
  </si>
  <si>
    <t>ATQCUS3201</t>
  </si>
  <si>
    <t>ATQCUS0745</t>
  </si>
  <si>
    <t>ATQCUS0025</t>
  </si>
  <si>
    <t>ATQCUS2470</t>
  </si>
  <si>
    <t>ATQCUS1835</t>
  </si>
  <si>
    <t>ATQCUS3049</t>
  </si>
  <si>
    <t>ATQCUS2613</t>
  </si>
  <si>
    <t>ATQCUS1350</t>
  </si>
  <si>
    <t>ATQCUS2947</t>
  </si>
  <si>
    <t>ATQCUS3974</t>
  </si>
  <si>
    <t>ATQCUS0456</t>
  </si>
  <si>
    <t>ATQCUS3554</t>
  </si>
  <si>
    <t>ATQCUS0108</t>
  </si>
  <si>
    <t>ATQCUS0400</t>
  </si>
  <si>
    <t>ATQCUS0029</t>
  </si>
  <si>
    <t>ATQCUS2802</t>
  </si>
  <si>
    <t>ATQCUS1056</t>
  </si>
  <si>
    <t>ATQCUS1273</t>
  </si>
  <si>
    <t>ATQCUS2313</t>
  </si>
  <si>
    <t>ATQCUS1431</t>
  </si>
  <si>
    <t>ATQCUS3684</t>
  </si>
  <si>
    <t>ATQCUS0603</t>
  </si>
  <si>
    <t>ATQCUS2015</t>
  </si>
  <si>
    <t>ATQCUS2989</t>
  </si>
  <si>
    <t>ATQCUS1874</t>
  </si>
  <si>
    <t>ATQCUS1845</t>
  </si>
  <si>
    <t>ATQCUS0621</t>
  </si>
  <si>
    <t>ATQCUS0119</t>
  </si>
  <si>
    <t>ATQCUS0300</t>
  </si>
  <si>
    <t>ATQCUS1352</t>
  </si>
  <si>
    <t>ATQCUS2147</t>
  </si>
  <si>
    <t>ATQCUS0601</t>
  </si>
  <si>
    <t>ATQCUS1840</t>
  </si>
  <si>
    <t>ATQCUS1563</t>
  </si>
  <si>
    <t>ATQCUS1956</t>
  </si>
  <si>
    <t>ATQCUS2796</t>
  </si>
  <si>
    <t>ATQCUS3856</t>
  </si>
  <si>
    <t>ATQCUS0814</t>
  </si>
  <si>
    <t>ATQCUS0611</t>
  </si>
  <si>
    <t>ATQCUS1279</t>
  </si>
  <si>
    <t>ATQCUS2607</t>
  </si>
  <si>
    <t>ATQCUS3930</t>
  </si>
  <si>
    <t>ATQCUS1554</t>
  </si>
  <si>
    <t>ATQCUS3058</t>
  </si>
  <si>
    <t>ATQCUS1493</t>
  </si>
  <si>
    <t>ATQCUS2463</t>
  </si>
  <si>
    <t>ATQCUS2780</t>
  </si>
  <si>
    <t>ATQCUS1426</t>
  </si>
  <si>
    <t>ATQCUS1485</t>
  </si>
  <si>
    <t>ATQCUS1960</t>
  </si>
  <si>
    <t>ATQCUS0295</t>
  </si>
  <si>
    <t>ATQCUS1278</t>
  </si>
  <si>
    <t>ATQCUS3205</t>
  </si>
  <si>
    <t>ATQCUS0410</t>
  </si>
  <si>
    <t>ATQCUS0444</t>
  </si>
  <si>
    <t>ATQCUS2469</t>
  </si>
  <si>
    <t>ATQCUS1471</t>
  </si>
  <si>
    <t>ATQCUS1772</t>
  </si>
  <si>
    <t>ATQCUS1472</t>
  </si>
  <si>
    <t>ATQCUS3499</t>
  </si>
  <si>
    <t>ATQCUS0448</t>
  </si>
  <si>
    <t>ATQCUS1371</t>
  </si>
  <si>
    <t>ATQCUS0714</t>
  </si>
  <si>
    <t>ATQCUS0724</t>
  </si>
  <si>
    <t>ATQCUS0090</t>
  </si>
  <si>
    <t>ATQCUS3054</t>
  </si>
  <si>
    <t>ATQCUS1465</t>
  </si>
  <si>
    <t>ATQCUS1842</t>
  </si>
  <si>
    <t>ATQCUS0732</t>
  </si>
  <si>
    <t>ATQCUS0872</t>
  </si>
  <si>
    <t>ATQCUS1467</t>
  </si>
  <si>
    <t>ATQCUS3044</t>
  </si>
  <si>
    <t>ATQCUS2148</t>
  </si>
  <si>
    <t>ATQCUS0452</t>
  </si>
  <si>
    <t>ATQCUS1478</t>
  </si>
  <si>
    <t>ATQCUS0604</t>
  </si>
  <si>
    <t>ATQCUS3676</t>
  </si>
  <si>
    <t>ATQCUS2472</t>
  </si>
  <si>
    <t>ATQCUS1844</t>
  </si>
  <si>
    <t>ATQCUS1841</t>
  </si>
  <si>
    <t>ATQCUS3825</t>
  </si>
  <si>
    <t>ATQCUS1464</t>
  </si>
  <si>
    <t>ATQCUS0392</t>
  </si>
  <si>
    <t>ATQCUS1838</t>
  </si>
  <si>
    <t>ATQCUS0038</t>
  </si>
  <si>
    <t>ATQCUS0582</t>
  </si>
  <si>
    <t>ATQCUS3986</t>
  </si>
  <si>
    <t>ATQCUS0640</t>
  </si>
  <si>
    <t>ATQCUS3213</t>
  </si>
  <si>
    <t>ATQCUS2812</t>
  </si>
  <si>
    <t>ATQCUS0639</t>
  </si>
  <si>
    <t>ATQCUS1484</t>
  </si>
  <si>
    <t>ATQCUS1205</t>
  </si>
  <si>
    <t>ATQCUS1276</t>
  </si>
  <si>
    <t>ATQCUS0532</t>
  </si>
  <si>
    <t>ATQCUS0450</t>
  </si>
  <si>
    <t>ATQCUS0299</t>
  </si>
  <si>
    <t>ATQCUS2036</t>
  </si>
  <si>
    <t>ATQCUS3412</t>
  </si>
  <si>
    <t>ATQCUS1953</t>
  </si>
  <si>
    <t>ATQCUS0524</t>
  </si>
  <si>
    <t>ATQCUS1690</t>
  </si>
  <si>
    <t>ATQCUS3606</t>
  </si>
  <si>
    <t>ATQCUS3901</t>
  </si>
  <si>
    <t>ATQCUS3863</t>
  </si>
  <si>
    <t>ATQCUS2146</t>
  </si>
  <si>
    <t>ATQCUS1833</t>
  </si>
  <si>
    <t>ATQCUS0629</t>
  </si>
  <si>
    <t>ATQCUS0314</t>
  </si>
  <si>
    <t>ATQCUS1882</t>
  </si>
  <si>
    <t>ATQCUS1479</t>
  </si>
  <si>
    <t>ATQCUS3821</t>
  </si>
  <si>
    <t>ATQCUS3520</t>
  </si>
  <si>
    <t>ATQCUS1498</t>
  </si>
  <si>
    <t>ATQCUS0736</t>
  </si>
  <si>
    <t>ATQCUS2632</t>
  </si>
  <si>
    <t>ATQCUS1208</t>
  </si>
  <si>
    <t>ATQCUS1700</t>
  </si>
  <si>
    <t>ATQCUS2815</t>
  </si>
  <si>
    <t>ATQCUS0746</t>
  </si>
  <si>
    <t>ATQCUS0592</t>
  </si>
  <si>
    <t>ATQCUS2809</t>
  </si>
  <si>
    <t>ATQCUS3082</t>
  </si>
  <si>
    <t>ATQCUS3498</t>
  </si>
  <si>
    <t>ATQCUS1286</t>
  </si>
  <si>
    <t>ATQCUS1503</t>
  </si>
  <si>
    <t>ATQCUS1558</t>
  </si>
  <si>
    <t>ATQCUS2926</t>
  </si>
  <si>
    <t>ATQCUS3573</t>
  </si>
  <si>
    <t>ATQCUS1477</t>
  </si>
  <si>
    <t>ATQCUS1831</t>
  </si>
  <si>
    <t>ATQCUS2946</t>
  </si>
  <si>
    <t>ATQCUS0535</t>
  </si>
  <si>
    <t>ATQCUS2978</t>
  </si>
  <si>
    <t>ATQCUS3442</t>
  </si>
  <si>
    <t>ATQCUS0870</t>
  </si>
  <si>
    <t>ATQCUS2611</t>
  </si>
  <si>
    <t>ATQCUS1720</t>
  </si>
  <si>
    <t>ATQCUS0521</t>
  </si>
  <si>
    <t>ATQCUS3862</t>
  </si>
  <si>
    <t>ATQCUS3203</t>
  </si>
  <si>
    <t>ATQCUS3854</t>
  </si>
  <si>
    <t>ATQCUS1506</t>
  </si>
  <si>
    <t>ATQCUS1473</t>
  </si>
  <si>
    <t>ATQCUS3892</t>
  </si>
  <si>
    <t>ATQCUS3212</t>
  </si>
  <si>
    <t>ATQCUS0523</t>
  </si>
  <si>
    <t>ATQCUS2354</t>
  </si>
  <si>
    <t>ATQCUS1876</t>
  </si>
  <si>
    <t>ATQCUS2928</t>
  </si>
  <si>
    <t>ATQCUS0635</t>
  </si>
  <si>
    <t>ATQCUS3057</t>
  </si>
  <si>
    <t>ATQCUS0534</t>
  </si>
  <si>
    <t>ATQCUS2951</t>
  </si>
  <si>
    <t>ATQCUS1832</t>
  </si>
  <si>
    <t>ATQCUS0109</t>
  </si>
  <si>
    <t>ATQCUS1430</t>
  </si>
  <si>
    <t>ATQCUS0711</t>
  </si>
  <si>
    <t>ATQCUS1338</t>
  </si>
  <si>
    <t>ATQCUS0527</t>
  </si>
  <si>
    <t>ATQCUS0816</t>
  </si>
  <si>
    <t>ATQCUS3050</t>
  </si>
  <si>
    <t>ATQCUS3048</t>
  </si>
  <si>
    <t>ATQCUS1153</t>
  </si>
  <si>
    <t>ATQCUS2799</t>
  </si>
  <si>
    <t>ATQCUS2688</t>
  </si>
  <si>
    <t>ATQCUS3439</t>
  </si>
  <si>
    <t>ATQCUS1962</t>
  </si>
  <si>
    <t>ATQCUS1420</t>
  </si>
  <si>
    <t>ATQCUS1497</t>
  </si>
  <si>
    <t>ATQCUS3859</t>
  </si>
  <si>
    <t>ATQCUS2364</t>
  </si>
  <si>
    <t>ATQCUS2144</t>
  </si>
  <si>
    <t>ATQCUS2356</t>
  </si>
  <si>
    <t>ATQCUS1685</t>
  </si>
  <si>
    <t>ATQCUS0739</t>
  </si>
  <si>
    <t>ATQCUS3846</t>
  </si>
  <si>
    <t>ATQCUS1204</t>
  </si>
  <si>
    <t>ATQCUS0537</t>
  </si>
  <si>
    <t>ATQCUS3899</t>
  </si>
  <si>
    <t>ATQCUS1495</t>
  </si>
  <si>
    <t>ATQCUS0812</t>
  </si>
  <si>
    <t>ATQCUS0416</t>
  </si>
  <si>
    <t>ATQCUS0024</t>
  </si>
  <si>
    <t>ATQCUS1881</t>
  </si>
  <si>
    <t>ATQCUS0120</t>
  </si>
  <si>
    <t>ATQCUS3207</t>
  </si>
  <si>
    <t>ATQCUS2931</t>
  </si>
  <si>
    <t>ATQCUS0585</t>
  </si>
  <si>
    <t>ATQCUS1959</t>
  </si>
  <si>
    <t>ATQCUS0446</t>
  </si>
  <si>
    <t>ATQCUS3627</t>
  </si>
  <si>
    <t>ATQCUS1339</t>
  </si>
  <si>
    <t>ATQCUS2801</t>
  </si>
  <si>
    <t>ATQCUS3496</t>
  </si>
  <si>
    <t>ATQCUS3891</t>
  </si>
  <si>
    <t>ATQCUS1281</t>
  </si>
  <si>
    <t>ATQCUS1834</t>
  </si>
  <si>
    <t>ATQCUS3699</t>
  </si>
  <si>
    <t>ATQCUS3000</t>
  </si>
  <si>
    <t>ATQCUS3521</t>
  </si>
  <si>
    <t>ATQCUS3705</t>
  </si>
  <si>
    <t>ATQCUS0028</t>
  </si>
  <si>
    <t>ATQCUS3697</t>
  </si>
  <si>
    <t>ATQCUS1288</t>
  </si>
  <si>
    <t>ATQCUS3826</t>
  </si>
  <si>
    <t>ATQCUS1203</t>
  </si>
  <si>
    <t>ATQCUS1284</t>
  </si>
  <si>
    <t>ATQCUS1885</t>
  </si>
  <si>
    <t>ATQCUS0718</t>
  </si>
  <si>
    <t>ATQCUS3955</t>
  </si>
  <si>
    <t>ATQCUS3860</t>
  </si>
  <si>
    <t>ATQCUS2950</t>
  </si>
  <si>
    <t>ATQCUS2987</t>
  </si>
  <si>
    <t>ATQCUS1954</t>
  </si>
  <si>
    <t>ATQCUS3861</t>
  </si>
  <si>
    <t>ATQCUS0722</t>
  </si>
  <si>
    <t>ATQCUS0721</t>
  </si>
  <si>
    <t>ATQCUS3864</t>
  </si>
  <si>
    <t>ATQCUS0121</t>
  </si>
  <si>
    <t>ATQCUS2814</t>
  </si>
  <si>
    <t>ATQCUS2049</t>
  </si>
  <si>
    <t>ATQCUS0728</t>
  </si>
  <si>
    <t>ATQCUS3051</t>
  </si>
  <si>
    <t>ATQCUS3053</t>
  </si>
  <si>
    <t>ATQCUS0457</t>
  </si>
  <si>
    <t>ATQCUS3982</t>
  </si>
  <si>
    <t>ATQCUS2790</t>
  </si>
  <si>
    <t>ATQCUS3414</t>
  </si>
  <si>
    <t>ATQCUS2073</t>
  </si>
  <si>
    <t>ATQCUS1406</t>
  </si>
  <si>
    <t>ATQCUS1710</t>
  </si>
  <si>
    <t>ATQCUS2920</t>
  </si>
  <si>
    <t>ATQCUS3555</t>
  </si>
  <si>
    <t>ATQCUS0089</t>
  </si>
  <si>
    <t>ATQCUS3896</t>
  </si>
  <si>
    <t>ATQCUS1694</t>
  </si>
  <si>
    <t>ATQCUS0454</t>
  </si>
  <si>
    <t>ATQCUS2808</t>
  </si>
  <si>
    <t>ATQCUS3286</t>
  </si>
  <si>
    <t>ATQCUS0607</t>
  </si>
  <si>
    <t>ATQCUS0610</t>
  </si>
  <si>
    <t>ATQCUS0449</t>
  </si>
  <si>
    <t>ATQCUS3893</t>
  </si>
  <si>
    <t>ATQCUS0451</t>
  </si>
  <si>
    <t>ATQCUS2982</t>
  </si>
  <si>
    <t>ATQCUS1491</t>
  </si>
  <si>
    <t>ATQCUS1469</t>
  </si>
  <si>
    <t>ATQCUS1688</t>
  </si>
  <si>
    <t>ATQCUS3364</t>
  </si>
  <si>
    <t>ATQCUS0737</t>
  </si>
  <si>
    <t>ATQCUS1487</t>
  </si>
  <si>
    <t>ATQCUS3571</t>
  </si>
  <si>
    <t>ATQCUS3700</t>
  </si>
  <si>
    <t>ATQCUS1836</t>
  </si>
  <si>
    <t>ATQCUS1399</t>
  </si>
  <si>
    <t>ATQCUS1434</t>
  </si>
  <si>
    <t>ATQCUS1489</t>
  </si>
  <si>
    <t>ATQCUS3210</t>
  </si>
  <si>
    <t>ATQCUS3424</t>
  </si>
  <si>
    <t>ATQCUS1475</t>
  </si>
  <si>
    <t>ATQCUS0716</t>
  </si>
  <si>
    <t>ATQCUS1211</t>
  </si>
  <si>
    <t>ATQCUS1285</t>
  </si>
  <si>
    <t>ATQCUS0520</t>
  </si>
  <si>
    <t>ATQCUS2319</t>
  </si>
  <si>
    <t>ATQCUS1416</t>
  </si>
  <si>
    <t>ATQCUS0539</t>
  </si>
  <si>
    <t>ATQCUS2379</t>
  </si>
  <si>
    <t>ATQCUS1474</t>
  </si>
  <si>
    <t>ATQCUS0617</t>
  </si>
  <si>
    <t>ATQCUS3553</t>
  </si>
  <si>
    <t>ATQCUS0579</t>
  </si>
  <si>
    <t>ATQCUS3725</t>
  </si>
  <si>
    <t>ATQCUS3852</t>
  </si>
  <si>
    <t>ATQCUS3023</t>
  </si>
  <si>
    <t>ATQCUS2686</t>
  </si>
  <si>
    <t>ATQCUS2954</t>
  </si>
  <si>
    <t>ATQCUS1401</t>
  </si>
  <si>
    <t>ATQCUS2383</t>
  </si>
  <si>
    <t>ATQCUS1476</t>
  </si>
  <si>
    <t>ATQCUS1502</t>
  </si>
  <si>
    <t>ATQCUS1994</t>
  </si>
  <si>
    <t>ATQCUS2782</t>
  </si>
  <si>
    <t>ATQCUS0536</t>
  </si>
  <si>
    <t>ATQCUS3581</t>
  </si>
  <si>
    <t>ATQCUS2811</t>
  </si>
  <si>
    <t>ATQCUS1289</t>
  </si>
  <si>
    <t>ATQCUS0525</t>
  </si>
  <si>
    <t>ATQCUS1961</t>
  </si>
  <si>
    <t>ATQCUS2630</t>
  </si>
  <si>
    <t>ATQCUS3363</t>
  </si>
  <si>
    <t>ATQCUS1692</t>
  </si>
  <si>
    <t>ATQCUS3779</t>
  </si>
  <si>
    <t>ATQCUS3206</t>
  </si>
  <si>
    <t>ATQCUS0679</t>
  </si>
  <si>
    <t>ATQCUS0742</t>
  </si>
  <si>
    <t>ATQCUS1993</t>
  </si>
  <si>
    <t>ATQCUS0857</t>
  </si>
  <si>
    <t>ATQCUS2797</t>
  </si>
  <si>
    <t>ATQCUS1206</t>
  </si>
  <si>
    <t>ATQCUS0518</t>
  </si>
  <si>
    <t>ATQCUS2386</t>
  </si>
  <si>
    <t>ATQCUS3706</t>
  </si>
  <si>
    <t>ATQCUS2505</t>
  </si>
  <si>
    <t>ATQCUS2053</t>
  </si>
  <si>
    <t>ATQCUS2170</t>
  </si>
  <si>
    <t>ATQCUS1400</t>
  </si>
  <si>
    <t>ATQCUS2942</t>
  </si>
  <si>
    <t>ATQCUS1342</t>
  </si>
  <si>
    <t>ATQCUS2930</t>
  </si>
  <si>
    <t>ATQCUS3609</t>
  </si>
  <si>
    <t>ATQCUS1718</t>
  </si>
  <si>
    <t>ATQCUS0580</t>
  </si>
  <si>
    <t>ATQCUS2361</t>
  </si>
  <si>
    <t>ATQCUS2935</t>
  </si>
  <si>
    <t>ATQCUS2953</t>
  </si>
  <si>
    <t>ATQCUS1412</t>
  </si>
  <si>
    <t>ATQCUS1494</t>
  </si>
  <si>
    <t>ATQCUS2389</t>
  </si>
  <si>
    <t>ATQCUS0713</t>
  </si>
  <si>
    <t>ATQCUS2985</t>
  </si>
  <si>
    <t>ATQCUS3214</t>
  </si>
  <si>
    <t>ATQCUS0091</t>
  </si>
  <si>
    <t>ATQCUS3036</t>
  </si>
  <si>
    <t>ATQCUS3027</t>
  </si>
  <si>
    <t>ATQCUS0665</t>
  </si>
  <si>
    <t>ATQCUS2955</t>
  </si>
  <si>
    <t>ATQCUS0445</t>
  </si>
  <si>
    <t>ATQCUS1702</t>
  </si>
  <si>
    <t>ATQCUS2817</t>
  </si>
  <si>
    <t>ATQCUS1432</t>
  </si>
  <si>
    <t>ATQCUS3122</t>
  </si>
  <si>
    <t>ATQCUS3726</t>
  </si>
  <si>
    <t>ATQCUS2690</t>
  </si>
  <si>
    <t>ATQCUS3584</t>
  </si>
  <si>
    <t>ATQCUS2318</t>
  </si>
  <si>
    <t>ATQCUS1341</t>
  </si>
  <si>
    <t>ATQCUS1440</t>
  </si>
  <si>
    <t>ATQCUS2897</t>
  </si>
  <si>
    <t>ATQCUS0651</t>
  </si>
  <si>
    <t>ATQCUS2168</t>
  </si>
  <si>
    <t>ATQCUS3534</t>
  </si>
  <si>
    <t>ATQCUS1711</t>
  </si>
  <si>
    <t>ATQCUS2352</t>
  </si>
  <si>
    <t>ATQCUS2068</t>
  </si>
  <si>
    <t>ATQCUS3366</t>
  </si>
  <si>
    <t>ATQCUS3701</t>
  </si>
  <si>
    <t>ATQCUS1586</t>
  </si>
  <si>
    <t>ATQCUS2816</t>
  </si>
  <si>
    <t>ATQCUS1581</t>
  </si>
  <si>
    <t>ATQCUS0517</t>
  </si>
  <si>
    <t>ATQCUS1958</t>
  </si>
  <si>
    <t>ATQCUS2368</t>
  </si>
  <si>
    <t>ATQCUS2388</t>
  </si>
  <si>
    <t>ATQCUS2486</t>
  </si>
  <si>
    <t>ATQCUS1909</t>
  </si>
  <si>
    <t>ATQCUS1699</t>
  </si>
  <si>
    <t>ATQCUS3535</t>
  </si>
  <si>
    <t>ATQCUS2250</t>
  </si>
  <si>
    <t>ATQCUS1419</t>
  </si>
  <si>
    <t>ATQCUS2359</t>
  </si>
  <si>
    <t>ATQCUS2933</t>
  </si>
  <si>
    <t>ATQCUS1282</t>
  </si>
  <si>
    <t>ATQCUS1706</t>
  </si>
  <si>
    <t>ATQCUS2171</t>
  </si>
  <si>
    <t>ATQCUS1490</t>
  </si>
  <si>
    <t>ATQCUS2922</t>
  </si>
  <si>
    <t>ATQCUS2377</t>
  </si>
  <si>
    <t>ATQCUS3983</t>
  </si>
  <si>
    <t>ATQCUS1414</t>
  </si>
  <si>
    <t>ATQCUS0733</t>
  </si>
  <si>
    <t>ATQCUS0668</t>
  </si>
  <si>
    <t>ATQCUS2366</t>
  </si>
  <si>
    <t>ATQCUS0735</t>
  </si>
  <si>
    <t>ATQCUS0591</t>
  </si>
  <si>
    <t>ATQCUS2489</t>
  </si>
  <si>
    <t>ATQCUS2819</t>
  </si>
  <si>
    <t>ATQCUS3850</t>
  </si>
  <si>
    <t>ATQCUS2370</t>
  </si>
  <si>
    <t>ATQCUS3427</t>
  </si>
  <si>
    <t>ATQCUS2629</t>
  </si>
  <si>
    <t>ATQCUS0455</t>
  </si>
  <si>
    <t>ATQCUS2921</t>
  </si>
  <si>
    <t>ATQCUS2932</t>
  </si>
  <si>
    <t>ATQCUS1468</t>
  </si>
  <si>
    <t>ATQCUS1705</t>
  </si>
  <si>
    <t>ATQCUS3902</t>
  </si>
  <si>
    <t>ATQCUS1409</t>
  </si>
  <si>
    <t>ATQCUS2482</t>
  </si>
  <si>
    <t>ATQCUS3823</t>
  </si>
  <si>
    <t>ATQCUS1967</t>
  </si>
  <si>
    <t>ATQCUS2385</t>
  </si>
  <si>
    <t>ATQCUS1708</t>
  </si>
  <si>
    <t>ATQCUS1427</t>
  </si>
  <si>
    <t>ATQCUS2509</t>
  </si>
  <si>
    <t>ATQCUS0727</t>
  </si>
  <si>
    <t>ATQCUS0112</t>
  </si>
  <si>
    <t>ATQCUS3243</t>
  </si>
  <si>
    <t>ATQCUS0088</t>
  </si>
  <si>
    <t>ATQCUS3437</t>
  </si>
  <si>
    <t>ATQCUS0674</t>
  </si>
  <si>
    <t>ATQCUS2806</t>
  </si>
  <si>
    <t>ATQCUS1415</t>
  </si>
  <si>
    <t>ATQCUS3855</t>
  </si>
  <si>
    <t>ATQCUS3590</t>
  </si>
  <si>
    <t>ATQCUS3078</t>
  </si>
  <si>
    <t>ATQCUS3361</t>
  </si>
  <si>
    <t>ATQCUS3984</t>
  </si>
  <si>
    <t>ATQCUS2485</t>
  </si>
  <si>
    <t>ATQCUS2510</t>
  </si>
  <si>
    <t>ATQCUS1397</t>
  </si>
  <si>
    <t>ATQCUS3440</t>
  </si>
  <si>
    <t>ATQCUS3707</t>
  </si>
  <si>
    <t>ATQCUS1507</t>
  </si>
  <si>
    <t>ATQCUS3851</t>
  </si>
  <si>
    <t>ATQCUS2380</t>
  </si>
  <si>
    <t>ATQCUS0039</t>
  </si>
  <si>
    <t>ATQCUS2357</t>
  </si>
  <si>
    <t>ATQCUS1779</t>
  </si>
  <si>
    <t>ATQCUS1488</t>
  </si>
  <si>
    <t>ATQCUS1963</t>
  </si>
  <si>
    <t>ATQCUS2369</t>
  </si>
  <si>
    <t>ATQCUS1697</t>
  </si>
  <si>
    <t>ATQCUS2986</t>
  </si>
  <si>
    <t>ATQCUS2244</t>
  </si>
  <si>
    <t>ATQCUS1393</t>
  </si>
  <si>
    <t>ATQCUS2798</t>
  </si>
  <si>
    <t>ATQCUS2807</t>
  </si>
  <si>
    <t>ATQCUS3278</t>
  </si>
  <si>
    <t>ATQCUS2248</t>
  </si>
  <si>
    <t>ATQCUS2166</t>
  </si>
  <si>
    <t>ATQCUS1902</t>
  </si>
  <si>
    <t>ATQCUS3727</t>
  </si>
  <si>
    <t>ATQCUS0526</t>
  </si>
  <si>
    <t>ATQCUS0453</t>
  </si>
  <si>
    <t>ATQCUS0115</t>
  </si>
  <si>
    <t>ATQCUS2375</t>
  </si>
  <si>
    <t>ATQCUS3605</t>
  </si>
  <si>
    <t>ATQCUS3374</t>
  </si>
  <si>
    <t>ATQCUS3248</t>
  </si>
  <si>
    <t>ATQCUS1418</t>
  </si>
  <si>
    <t>ATQCUS3067</t>
  </si>
  <si>
    <t>ATQCUS3696</t>
  </si>
  <si>
    <t>ATQCUS3358</t>
  </si>
  <si>
    <t>ATQCUS2794</t>
  </si>
  <si>
    <t>ATQCUS0590</t>
  </si>
  <si>
    <t>ATQCUS2247</t>
  </si>
  <si>
    <t>ATQCUS0586</t>
  </si>
  <si>
    <t>ATQCUS2795</t>
  </si>
  <si>
    <t>ATQCUS1719</t>
  </si>
  <si>
    <t>ATQCUS2606</t>
  </si>
  <si>
    <t>ATQCUS3204</t>
  </si>
  <si>
    <t>ATQCUS1501</t>
  </si>
  <si>
    <t>ATQCUS3533</t>
  </si>
  <si>
    <t>ATQCUS2684</t>
  </si>
  <si>
    <t>ATQCUS0075</t>
  </si>
  <si>
    <t>ATQCUS1964</t>
  </si>
  <si>
    <t>ATQCUS2494</t>
  </si>
  <si>
    <t>ATQCUS1696</t>
  </si>
  <si>
    <t>ATQCUS2504</t>
  </si>
  <si>
    <t>ATQCUS2143</t>
  </si>
  <si>
    <t>ATQCUS2867</t>
  </si>
  <si>
    <t>ATQCUS3604</t>
  </si>
  <si>
    <t>ATQCUS2035</t>
  </si>
  <si>
    <t>ATQCUS0531</t>
  </si>
  <si>
    <t>ATQCUS3592</t>
  </si>
  <si>
    <t>ATQCUS3708</t>
  </si>
  <si>
    <t>ATQCUS3897</t>
  </si>
  <si>
    <t>ATQCUS2708</t>
  </si>
  <si>
    <t>ATQCUS1505</t>
  </si>
  <si>
    <t>ATQCUS3409</t>
  </si>
  <si>
    <t>ATQCUS0664</t>
  </si>
  <si>
    <t>ATQCUS2142</t>
  </si>
  <si>
    <t>ATQCUS1436</t>
  </si>
  <si>
    <t>ATQCUS1698</t>
  </si>
  <si>
    <t>ATQCUS0584</t>
  </si>
  <si>
    <t>ATQCUS0654</t>
  </si>
  <si>
    <t>ATQCUS2983</t>
  </si>
  <si>
    <t>ATQCUS2384</t>
  </si>
  <si>
    <t>ATQCUS3285</t>
  </si>
  <si>
    <t>ATQCUS2052</t>
  </si>
  <si>
    <t>ATQCUS3299</t>
  </si>
  <si>
    <t>ATQCUS0743</t>
  </si>
  <si>
    <t>ATQCUS0037</t>
  </si>
  <si>
    <t>ATQCUS2169</t>
  </si>
  <si>
    <t>ATQCUS2787</t>
  </si>
  <si>
    <t>ATQCUS2495</t>
  </si>
  <si>
    <t>ATQCUS2917</t>
  </si>
  <si>
    <t>ATQCUS1483</t>
  </si>
  <si>
    <t>ATQCUS0740</t>
  </si>
  <si>
    <t>ATQCUS0074</t>
  </si>
  <si>
    <t>ATQCUS2321</t>
  </si>
  <si>
    <t>ATQCUS0655</t>
  </si>
  <si>
    <t>ATQCUS1394</t>
  </si>
  <si>
    <t>ATQCUS3287</t>
  </si>
  <si>
    <t>ATQCUS0027</t>
  </si>
  <si>
    <t>ATQCUS1709</t>
  </si>
  <si>
    <t>ATQCUS3365</t>
  </si>
  <si>
    <t>ATQCUS1209</t>
  </si>
  <si>
    <t>ATQCUS0738</t>
  </si>
  <si>
    <t>ATQCUS3077</t>
  </si>
  <si>
    <t>ATQCUS3895</t>
  </si>
  <si>
    <t>ATQCUS0053</t>
  </si>
  <si>
    <t>ATQCUS3242</t>
  </si>
  <si>
    <t>ATQCUS2631</t>
  </si>
  <si>
    <t>ATQCUS2979</t>
  </si>
  <si>
    <t>ATQCUS1907</t>
  </si>
  <si>
    <t>ATQCUS0657</t>
  </si>
  <si>
    <t>ATQCUS3438</t>
  </si>
  <si>
    <t>ATQCUS3612</t>
  </si>
  <si>
    <t>ATQCUS0720</t>
  </si>
  <si>
    <t>ATQCUS3241</t>
  </si>
  <si>
    <t>ATQCUS1425</t>
  </si>
  <si>
    <t>ATQCUS0530</t>
  </si>
  <si>
    <t>ATQCUS1336</t>
  </si>
  <si>
    <t>ATQCUS0092</t>
  </si>
  <si>
    <t>ATQCUS3335</t>
  </si>
  <si>
    <t>ATQCUS3357</t>
  </si>
  <si>
    <t>ATQCUS2952</t>
  </si>
  <si>
    <t>ATQCUS2941</t>
  </si>
  <si>
    <t>ATQCUS2783</t>
  </si>
  <si>
    <t>ATQCUS1395</t>
  </si>
  <si>
    <t>ATQCUS3593</t>
  </si>
  <si>
    <t>ATQCUS1693</t>
  </si>
  <si>
    <t>ATQCUS1492</t>
  </si>
  <si>
    <t>ATQCUS0725</t>
  </si>
  <si>
    <t>ATQCUS1786</t>
  </si>
  <si>
    <t>ATQCUS1703</t>
  </si>
  <si>
    <t>ATQCUS3024</t>
  </si>
  <si>
    <t>ATQCUS1407</t>
  </si>
  <si>
    <t>ATQCUS2371</t>
  </si>
  <si>
    <t>ATQCUS2378</t>
  </si>
  <si>
    <t>ATQCUS2791</t>
  </si>
  <si>
    <t>ATQCUS0653</t>
  </si>
  <si>
    <t>ATQCUS0040</t>
  </si>
  <si>
    <t>ATQCUS1715</t>
  </si>
  <si>
    <t>ATQCUS2048</t>
  </si>
  <si>
    <t>ATQCUS0581</t>
  </si>
  <si>
    <t>ATQCUS2487</t>
  </si>
  <si>
    <t>ATQCUS1429</t>
  </si>
  <si>
    <t>ATQCUS2628</t>
  </si>
  <si>
    <t>ATQCUS0719</t>
  </si>
  <si>
    <t>ATQCUS3610</t>
  </si>
  <si>
    <t>ATQCUS2789</t>
  </si>
  <si>
    <t>ATQCUS2689</t>
  </si>
  <si>
    <t>ATQCUS3240</t>
  </si>
  <si>
    <t>ATQCUS1914</t>
  </si>
  <si>
    <t>ATQCUS1912</t>
  </si>
  <si>
    <t>ATQCUS2818</t>
  </si>
  <si>
    <t>ATQCUS3572</t>
  </si>
  <si>
    <t>ATQCUS2871</t>
  </si>
  <si>
    <t>ATQCUS2804</t>
  </si>
  <si>
    <t>ATQCUS1687</t>
  </si>
  <si>
    <t>ATQCUS3937</t>
  </si>
  <si>
    <t>ATQCUS3428</t>
  </si>
  <si>
    <t>ATQCUS0587</t>
  </si>
  <si>
    <t>ATQCUS2492</t>
  </si>
  <si>
    <t>ATQCUS3298</t>
  </si>
  <si>
    <t>ATQCUS1913</t>
  </si>
  <si>
    <t>ATQCUS2859</t>
  </si>
  <si>
    <t>ATQCUS1707</t>
  </si>
  <si>
    <t>ATQCUS3594</t>
  </si>
  <si>
    <t>ATQCUS2865</t>
  </si>
  <si>
    <t>ATQCUS2786</t>
  </si>
  <si>
    <t>ATQCUS3030</t>
  </si>
  <si>
    <t>ATQCUS0744</t>
  </si>
  <si>
    <t>ATQCUS0730</t>
  </si>
  <si>
    <t>ATQCUS1408</t>
  </si>
  <si>
    <t>ATQCUS1207</t>
  </si>
  <si>
    <t>ATQCUS1500</t>
  </si>
  <si>
    <t>ATQCUS1504</t>
  </si>
  <si>
    <t>ATQCUS1992</t>
  </si>
  <si>
    <t>ATQCUS0588</t>
  </si>
  <si>
    <t>ATQCUS3894</t>
  </si>
  <si>
    <t>ATQCUS2387</t>
  </si>
  <si>
    <t>ATQCUS1437</t>
  </si>
  <si>
    <t>ATQCUS0594</t>
  </si>
  <si>
    <t>ATQCUS3426</t>
  </si>
  <si>
    <t>ATQCUS3246</t>
  </si>
  <si>
    <t>ATQCUS1421</t>
  </si>
  <si>
    <t>ATQCUS3065</t>
  </si>
  <si>
    <t>ATQCUS3080</t>
  </si>
  <si>
    <t>ATQCUS0076</t>
  </si>
  <si>
    <t>ATQCUS1428</t>
  </si>
  <si>
    <t>ATQCUS0712</t>
  </si>
  <si>
    <t>ATQCUS3441</t>
  </si>
  <si>
    <t>ATQCUS1480</t>
  </si>
  <si>
    <t>ATQCUS1596</t>
  </si>
  <si>
    <t>ATQCUS0647</t>
  </si>
  <si>
    <t>ATQCUS1486</t>
  </si>
  <si>
    <t>ATQCUS2792</t>
  </si>
  <si>
    <t>ATQCUS1496</t>
  </si>
  <si>
    <t>ATQCUS0717</t>
  </si>
  <si>
    <t>ATQCUS2948</t>
  </si>
  <si>
    <t>ATQCUS3987</t>
  </si>
  <si>
    <t>ATQCUS0447</t>
  </si>
  <si>
    <t>ATQCUS2793</t>
  </si>
  <si>
    <t>ATQCUS2355</t>
  </si>
  <si>
    <t>ATQCUS2072</t>
  </si>
  <si>
    <t>ATQCUS0666</t>
  </si>
  <si>
    <t>ATQCUS0642</t>
  </si>
  <si>
    <t>ATQCUS1337</t>
  </si>
  <si>
    <t>ATQCUS1714</t>
  </si>
  <si>
    <t>ATQCUS2071</t>
  </si>
  <si>
    <t>ATQCUS1482</t>
  </si>
  <si>
    <t>ATQCUS2803</t>
  </si>
  <si>
    <t>ATQCUS2781</t>
  </si>
  <si>
    <t>ATQCUS2050</t>
  </si>
  <si>
    <t>ATQCUS3569</t>
  </si>
  <si>
    <t>ATQCUS1334</t>
  </si>
  <si>
    <t>ATQCUS3611</t>
  </si>
  <si>
    <t>ATQCUS3423</t>
  </si>
  <si>
    <t>ATQCUS2367</t>
  </si>
  <si>
    <t>ATQCUS3595</t>
  </si>
  <si>
    <t>ATQCUS2491</t>
  </si>
  <si>
    <t>ATQCUS2376</t>
  </si>
  <si>
    <t>ATQCUS2685</t>
  </si>
  <si>
    <t>ATQCUS1335</t>
  </si>
  <si>
    <t>ATQCUS2382</t>
  </si>
  <si>
    <t>ATQCUS1584</t>
  </si>
  <si>
    <t>ATQCUS2175</t>
  </si>
  <si>
    <t>ATQCUS3282</t>
  </si>
  <si>
    <t>ATQCUS1438</t>
  </si>
  <si>
    <t>ATQCUS0676</t>
  </si>
  <si>
    <t>ATQCUS3362</t>
  </si>
  <si>
    <t>ATQCUS3336</t>
  </si>
  <si>
    <t>ATQCUS3063</t>
  </si>
  <si>
    <t>ATQCUS2316</t>
  </si>
  <si>
    <t>ATQCUS3931</t>
  </si>
  <si>
    <t>ATQCUS3028</t>
  </si>
  <si>
    <t>ATQCUS1695</t>
  </si>
  <si>
    <t>ATQCUS0729</t>
  </si>
  <si>
    <t>ATQCUS1411</t>
  </si>
  <si>
    <t>ATQCUS2070</t>
  </si>
  <si>
    <t>ATQCUS0656</t>
  </si>
  <si>
    <t>ATQCUS2506</t>
  </si>
  <si>
    <t>ATQCUS0659</t>
  </si>
  <si>
    <t>ATQCUS2483</t>
  </si>
  <si>
    <t>ATQCUS3367</t>
  </si>
  <si>
    <t>ATQCUS3115</t>
  </si>
  <si>
    <t>ATQCUS2712</t>
  </si>
  <si>
    <t>ATQCUS2758</t>
  </si>
  <si>
    <t>ATQCUS1398</t>
  </si>
  <si>
    <t>ATQCUS2810</t>
  </si>
  <si>
    <t>ATQCUS3589</t>
  </si>
  <si>
    <t>ATQCUS2934</t>
  </si>
  <si>
    <t>ATQCUS1790</t>
  </si>
  <si>
    <t>ATQCUS0667</t>
  </si>
  <si>
    <t>ATQCUS1417</t>
  </si>
  <si>
    <t>ATQCUS1906</t>
  </si>
  <si>
    <t>ATQCUS3025</t>
  </si>
  <si>
    <t>ATQCUS1969</t>
  </si>
  <si>
    <t>ATQCUS3607</t>
  </si>
  <si>
    <t>ATQCUS2788</t>
  </si>
  <si>
    <t>ATQCUS1791</t>
  </si>
  <si>
    <t>ATQCUS2687</t>
  </si>
  <si>
    <t>ATQCUS1597</t>
  </si>
  <si>
    <t>ATQCUS0723</t>
  </si>
  <si>
    <t>ATQCUS1686</t>
  </si>
  <si>
    <t>ATQCUS1910</t>
  </si>
  <si>
    <t>ATQCUS0644</t>
  </si>
  <si>
    <t>ATQCUS2167</t>
  </si>
  <si>
    <t>ATQCUS1783</t>
  </si>
  <si>
    <t>ATQCUS0596</t>
  </si>
  <si>
    <t>ATQCUS3981</t>
  </si>
  <si>
    <t>ATQCUS1435</t>
  </si>
  <si>
    <t>ATQCUS2178</t>
  </si>
  <si>
    <t>ATQCUS2860</t>
  </si>
  <si>
    <t>ATQCUS2075</t>
  </si>
  <si>
    <t>ATQCUS3245</t>
  </si>
  <si>
    <t>ATQCUS1410</t>
  </si>
  <si>
    <t>ATQCUS2861</t>
  </si>
  <si>
    <t>ATQCUS1785</t>
  </si>
  <si>
    <t>ATQCUS1594</t>
  </si>
  <si>
    <t>ATQCUS0673</t>
  </si>
  <si>
    <t>ATQCUS2924</t>
  </si>
  <si>
    <t>ATQCUS2172</t>
  </si>
  <si>
    <t>ATQCUS3330</t>
  </si>
  <si>
    <t>ATQCUS2322</t>
  </si>
  <si>
    <t>ATQCUS0844</t>
  </si>
  <si>
    <t>ATQCUS3244</t>
  </si>
  <si>
    <t>ATQCUS3429</t>
  </si>
  <si>
    <t>ATQCUS2179</t>
  </si>
  <si>
    <t>ATQCUS2813</t>
  </si>
  <si>
    <t>ATQCUS3338</t>
  </si>
  <si>
    <t>ATQCUS0660</t>
  </si>
  <si>
    <t>ATQCUS2173</t>
  </si>
  <si>
    <t>ATQCUS1712</t>
  </si>
  <si>
    <t>ATQCUS0670</t>
  </si>
  <si>
    <t>ATQCUS2433</t>
  </si>
  <si>
    <t>ATQCUS3588</t>
  </si>
  <si>
    <t>ATQCUS1689</t>
  </si>
  <si>
    <t>ATQCUS2925</t>
  </si>
  <si>
    <t>ATQCUS2177</t>
  </si>
  <si>
    <t>ATQCUS0593</t>
  </si>
  <si>
    <t>ATQCUS1859</t>
  </si>
  <si>
    <t>ATQCUS1704</t>
  </si>
  <si>
    <t>ATQCUS3890</t>
  </si>
  <si>
    <t>ATQCUS3396</t>
  </si>
  <si>
    <t>ATQCUS1587</t>
  </si>
  <si>
    <t>ATQCUS2176</t>
  </si>
  <si>
    <t>ATQCUS1439</t>
  </si>
  <si>
    <t>ATQCUS1971</t>
  </si>
  <si>
    <t>ATQCUS2999</t>
  </si>
  <si>
    <t>ATQCUS2362</t>
  </si>
  <si>
    <t>ATQCUS3909</t>
  </si>
  <si>
    <t>ATQCUS1995</t>
  </si>
  <si>
    <t>ATQCUS3060</t>
  </si>
  <si>
    <t>ATQCUS2174</t>
  </si>
  <si>
    <t>ATQCUS0848</t>
  </si>
  <si>
    <t>ATQCUS2381</t>
  </si>
  <si>
    <t>ATQCUS3938</t>
  </si>
  <si>
    <t>ATQCUS0731</t>
  </si>
  <si>
    <t>ATQCUS0113</t>
  </si>
  <si>
    <t>ATQCUS3716</t>
  </si>
  <si>
    <t>ATQCUS2365</t>
  </si>
  <si>
    <t>ATQCUS0840</t>
  </si>
  <si>
    <t>ATQCUS3281</t>
  </si>
  <si>
    <t>ATQCUS2372</t>
  </si>
  <si>
    <t>ATQCUS3936</t>
  </si>
  <si>
    <t>ATQCUS1789</t>
  </si>
  <si>
    <t>ATQCUS3337</t>
  </si>
  <si>
    <t>ATQCUS3202</t>
  </si>
  <si>
    <t>ATQCUS3633</t>
  </si>
  <si>
    <t>ATQCUS2484</t>
  </si>
  <si>
    <t>ATQCUS1782</t>
  </si>
  <si>
    <t>ATQCUS3061</t>
  </si>
  <si>
    <t>ATQCUS1701</t>
  </si>
  <si>
    <t>ATQCUS0877</t>
  </si>
  <si>
    <t>ATQCUS1404</t>
  </si>
  <si>
    <t>ATQCUS3375</t>
  </si>
  <si>
    <t>ATQCUS3247</t>
  </si>
  <si>
    <t>ATQCUS1716</t>
  </si>
  <si>
    <t>ATQCUS3284</t>
  </si>
  <si>
    <t>ATQCUS2363</t>
  </si>
  <si>
    <t>ATQCUS1691</t>
  </si>
  <si>
    <t>ATQCUS2844</t>
  </si>
  <si>
    <t>ATQCUS0851</t>
  </si>
  <si>
    <t>ATQCUS1908</t>
  </si>
  <si>
    <t>ATQCUS3608</t>
  </si>
  <si>
    <t>ATQCUS1991</t>
  </si>
  <si>
    <t>ATQCUS2709</t>
  </si>
  <si>
    <t>ATQCUS0846</t>
  </si>
  <si>
    <t>ATQCUS1966</t>
  </si>
  <si>
    <t>ATQCUS0056</t>
  </si>
  <si>
    <t>ATQCUS2270</t>
  </si>
  <si>
    <t>ATQCUS1787</t>
  </si>
  <si>
    <t>ATQCUS1402</t>
  </si>
  <si>
    <t>ATQCUS3119</t>
  </si>
  <si>
    <t>ATQCUS0650</t>
  </si>
  <si>
    <t>ATQCUS1433</t>
  </si>
  <si>
    <t>ATQCUS3425</t>
  </si>
  <si>
    <t>ATQCUS2249</t>
  </si>
  <si>
    <t>ATQCUS3799</t>
  </si>
  <si>
    <t>ATQCUS1585</t>
  </si>
  <si>
    <t>ATQCUS0827</t>
  </si>
  <si>
    <t>ATQCUS0675</t>
  </si>
  <si>
    <t>ATQCUS0583</t>
  </si>
  <si>
    <t>ATQCUS2180</t>
  </si>
  <si>
    <t>ATQCUS3280</t>
  </si>
  <si>
    <t>ATQCUS1905</t>
  </si>
  <si>
    <t>ATQCUS0643</t>
  </si>
  <si>
    <t>ATQCUS2864</t>
  </si>
  <si>
    <t>ATQCUS2320</t>
  </si>
  <si>
    <t>ATQCUS2358</t>
  </si>
  <si>
    <t>ATQCUS3118</t>
  </si>
  <si>
    <t>ATQCUS0114</t>
  </si>
  <si>
    <t>ATQCUS2022</t>
  </si>
  <si>
    <t>ATQCUS3788</t>
  </si>
  <si>
    <t>ATQCUS2927</t>
  </si>
  <si>
    <t>ATQCUS1744</t>
  </si>
  <si>
    <t>ATQCUS1403</t>
  </si>
  <si>
    <t>ATQCUS1424</t>
  </si>
  <si>
    <t>ATQCUS1422</t>
  </si>
  <si>
    <t>ATQCUS1915</t>
  </si>
  <si>
    <t>ATQCUS2245</t>
  </si>
  <si>
    <t>ATQCUS3026</t>
  </si>
  <si>
    <t>ATQCUS2268</t>
  </si>
  <si>
    <t>ATQCUS3359</t>
  </si>
  <si>
    <t>ATQCUS3591</t>
  </si>
  <si>
    <t>ATQCUS1340</t>
  </si>
  <si>
    <t>ATQCUS2929</t>
  </si>
  <si>
    <t>ATQCUS0715</t>
  </si>
  <si>
    <t>ATQCUS3634</t>
  </si>
  <si>
    <t>ATQCUS3068</t>
  </si>
  <si>
    <t>ATQCUS0649</t>
  </si>
  <si>
    <t>ATQCUS3064</t>
  </si>
  <si>
    <t>ATQCUS3029</t>
  </si>
  <si>
    <t>ATQCUS3331</t>
  </si>
  <si>
    <t>ATQCUS2511</t>
  </si>
  <si>
    <t>ATQCUS3790</t>
  </si>
  <si>
    <t>ATQCUS3787</t>
  </si>
  <si>
    <t>ATQCUS3391</t>
  </si>
  <si>
    <t>ATQCUS2493</t>
  </si>
  <si>
    <t>ATQCUS0678</t>
  </si>
  <si>
    <t>ATQCUS0669</t>
  </si>
  <si>
    <t>ATQCUS0842</t>
  </si>
  <si>
    <t>ATQCUS1396</t>
  </si>
  <si>
    <t>ATQCUS0826</t>
  </si>
  <si>
    <t>ATQCUS1788</t>
  </si>
  <si>
    <t>ATQCUS3081</t>
  </si>
  <si>
    <t>ATQCUS1589</t>
  </si>
  <si>
    <t>ATQCUS1871</t>
  </si>
  <si>
    <t>ATQCUS2353</t>
  </si>
  <si>
    <t>ATQCUS1592</t>
  </si>
  <si>
    <t>ATQCUS3297</t>
  </si>
  <si>
    <t>ATQCUS0052</t>
  </si>
  <si>
    <t>ATQCUS0838</t>
  </si>
  <si>
    <t>ATQCUS2405</t>
  </si>
  <si>
    <t>ATQCUS0847</t>
  </si>
  <si>
    <t>ATQCUS2345</t>
  </si>
  <si>
    <t>ATQCUS3898</t>
  </si>
  <si>
    <t>ATQCUS2374</t>
  </si>
  <si>
    <t>ATQCUS2507</t>
  </si>
  <si>
    <t>ATQCUS1717</t>
  </si>
  <si>
    <t>ATQCUS2246</t>
  </si>
  <si>
    <t>ATQCUS1996</t>
  </si>
  <si>
    <t>ATQCUS3123</t>
  </si>
  <si>
    <t>ATQCUS3985</t>
  </si>
  <si>
    <t>ATQCUS0648</t>
  </si>
  <si>
    <t>ATQCUS1582</t>
  </si>
  <si>
    <t>ATQCUS3117</t>
  </si>
  <si>
    <t>ATQCUS3698</t>
  </si>
  <si>
    <t>ATQCUS2710</t>
  </si>
  <si>
    <t>ATQCUS0652</t>
  </si>
  <si>
    <t>ATQCUS0662</t>
  </si>
  <si>
    <t>ATQCUS2756</t>
  </si>
  <si>
    <t>ATQCUS1940</t>
  </si>
  <si>
    <t>ATQCUS0829</t>
  </si>
  <si>
    <t>ATQCUS1743</t>
  </si>
  <si>
    <t>ATQCUS2439</t>
  </si>
  <si>
    <t>ATQCUS1742</t>
  </si>
  <si>
    <t>ATQCUS3283</t>
  </si>
  <si>
    <t>ATQCUS1595</t>
  </si>
  <si>
    <t>ATQCUS1862</t>
  </si>
  <si>
    <t>ATQCUS2271</t>
  </si>
  <si>
    <t>ATQCUS1997</t>
  </si>
  <si>
    <t>ATQCUS3394</t>
  </si>
  <si>
    <t>ATQCUS3980</t>
  </si>
  <si>
    <t>ATQCUS3368</t>
  </si>
  <si>
    <t>ATQCUS0086</t>
  </si>
  <si>
    <t>ATQCUS2785</t>
  </si>
  <si>
    <t>ATQCUS1738</t>
  </si>
  <si>
    <t>ATQCUS1990</t>
  </si>
  <si>
    <t>ATQCUS0849</t>
  </si>
  <si>
    <t>ATQCUS2875</t>
  </si>
  <si>
    <t>ATQCUS2923</t>
  </si>
  <si>
    <t>ATQCUS2779</t>
  </si>
  <si>
    <t>ATQCUS2759</t>
  </si>
  <si>
    <t>ATQCUS2436</t>
  </si>
  <si>
    <t>ATQCUS1739</t>
  </si>
  <si>
    <t>ATQCUS2021</t>
  </si>
  <si>
    <t>ATQCUS3570</t>
  </si>
  <si>
    <t>ATQCUS0837</t>
  </si>
  <si>
    <t>ATQCUS1903</t>
  </si>
  <si>
    <t>ATQCUS0734</t>
  </si>
  <si>
    <t>ATQCUS0645</t>
  </si>
  <si>
    <t>ATQCUS0658</t>
  </si>
  <si>
    <t>ATQCUS2437</t>
  </si>
  <si>
    <t>ATQCUS0836</t>
  </si>
  <si>
    <t>ATQCUS0641</t>
  </si>
  <si>
    <t>ATQCUS2266</t>
  </si>
  <si>
    <t>ATQCUS0677</t>
  </si>
  <si>
    <t>ATQCUS1588</t>
  </si>
  <si>
    <t>ATQCUS2778</t>
  </si>
  <si>
    <t>ATQCUS1792</t>
  </si>
  <si>
    <t>ATQCUS3079</t>
  </si>
  <si>
    <t>ATQCUS1853</t>
  </si>
  <si>
    <t>ATQCUS1810</t>
  </si>
  <si>
    <t>ATQCUS1965</t>
  </si>
  <si>
    <t>ATQCUS2434</t>
  </si>
  <si>
    <t>ATQCUS3360</t>
  </si>
  <si>
    <t>ATQCUS3853</t>
  </si>
  <si>
    <t>ATQCUS0595</t>
  </si>
  <si>
    <t>ATQCUS1745</t>
  </si>
  <si>
    <t>ATQCUS0104</t>
  </si>
  <si>
    <t>ATQCUS1864</t>
  </si>
  <si>
    <t>ATQCUS3971</t>
  </si>
  <si>
    <t>ATQCUS2837</t>
  </si>
  <si>
    <t>ATQCUS2874</t>
  </si>
  <si>
    <t>ATQCUS3398</t>
  </si>
  <si>
    <t>ATQCUS2870</t>
  </si>
  <si>
    <t>ATQCUS0589</t>
  </si>
  <si>
    <t>ATQCUS3296</t>
  </si>
  <si>
    <t>ATQCUS0726</t>
  </si>
  <si>
    <t>ATQCUS2429</t>
  </si>
  <si>
    <t>ATQCUS0102</t>
  </si>
  <si>
    <t>ATQCUS2391</t>
  </si>
  <si>
    <t>ATQCUS1423</t>
  </si>
  <si>
    <t>ATQCUS0672</t>
  </si>
  <si>
    <t>ATQCUS0646</t>
  </si>
  <si>
    <t>ATQCUS2829</t>
  </si>
  <si>
    <t>ATQCUS2069</t>
  </si>
  <si>
    <t>ATQCUS2919</t>
  </si>
  <si>
    <t>ATQCUS3732</t>
  </si>
  <si>
    <t>ATQCUS2868</t>
  </si>
  <si>
    <t>ATQCUS3900</t>
  </si>
  <si>
    <t>ATQCUS2415</t>
  </si>
  <si>
    <t>ATQCUS1713</t>
  </si>
  <si>
    <t>ATQCUS1746</t>
  </si>
  <si>
    <t>ATQCUS1856</t>
  </si>
  <si>
    <t>ATQCUS0831</t>
  </si>
  <si>
    <t>ATQCUS1413</t>
  </si>
  <si>
    <t>ATQCUS1904</t>
  </si>
  <si>
    <t>ATQCUS2845</t>
  </si>
  <si>
    <t>ATQCUS3116</t>
  </si>
  <si>
    <t>ATQCUS0103</t>
  </si>
  <si>
    <t>ATQCUS3334</t>
  </si>
  <si>
    <t>ATQCUS2269</t>
  </si>
  <si>
    <t>ATQCUS2020</t>
  </si>
  <si>
    <t>ATQCUS2757</t>
  </si>
  <si>
    <t>ATQCUS2831</t>
  </si>
  <si>
    <t>ATQCUS3979</t>
  </si>
  <si>
    <t>ATQCUS2820</t>
  </si>
  <si>
    <t>ATQCUS2843</t>
  </si>
  <si>
    <t>ATQCUS0055</t>
  </si>
  <si>
    <t>ATQCUS0061</t>
  </si>
  <si>
    <t>ATQCUS3993</t>
  </si>
  <si>
    <t>ATQCUS1970</t>
  </si>
  <si>
    <t>ATQCUS3801</t>
  </si>
  <si>
    <t>ATQCUS2317</t>
  </si>
  <si>
    <t>ATQCUS2830</t>
  </si>
  <si>
    <t>ATQCUS3636</t>
  </si>
  <si>
    <t>ATQCUS2825</t>
  </si>
  <si>
    <t>ATQCUS3907</t>
  </si>
  <si>
    <t>ATQCUS1854</t>
  </si>
  <si>
    <t>ATQCUS0832</t>
  </si>
  <si>
    <t>ATQCUS2488</t>
  </si>
  <si>
    <t>ATQCUS0663</t>
  </si>
  <si>
    <t>ATQCUS1858</t>
  </si>
  <si>
    <t>ATQCUS2438</t>
  </si>
  <si>
    <t>ATQCUS0845</t>
  </si>
  <si>
    <t>ATQCUS1972</t>
  </si>
  <si>
    <t>ATQCUS3828</t>
  </si>
  <si>
    <t>ATQCUS0054</t>
  </si>
  <si>
    <t>ATQCUS2847</t>
  </si>
  <si>
    <t>ATQCUS2996</t>
  </si>
  <si>
    <t>ATQCUS2396</t>
  </si>
  <si>
    <t>ATQCUS2990</t>
  </si>
  <si>
    <t>ATQCUS2265</t>
  </si>
  <si>
    <t>ATQCUS0062</t>
  </si>
  <si>
    <t>ATQCUS3376</t>
  </si>
  <si>
    <t>ATQCUS2400</t>
  </si>
  <si>
    <t>ATQCUS3092</t>
  </si>
  <si>
    <t>ATQCUS2404</t>
  </si>
  <si>
    <t>ATQCUS0833</t>
  </si>
  <si>
    <t>ATQCUS3379</t>
  </si>
  <si>
    <t>ATQCUS0825</t>
  </si>
  <si>
    <t>ATQCUS3637</t>
  </si>
  <si>
    <t>ATQCUS3399</t>
  </si>
  <si>
    <t>ATQCUS1593</t>
  </si>
  <si>
    <t>ATQCUS2058</t>
  </si>
  <si>
    <t>ATQCUS1968</t>
  </si>
  <si>
    <t>ATQCUS2805</t>
  </si>
  <si>
    <t>ATQCUS2850</t>
  </si>
  <si>
    <t>ATQCUS1943</t>
  </si>
  <si>
    <t>ATQCUS2848</t>
  </si>
  <si>
    <t>ATQCUS3372</t>
  </si>
  <si>
    <t>ATQCUS1405</t>
  </si>
  <si>
    <t>ATQCUS3875</t>
  </si>
  <si>
    <t>ATQCUS1911</t>
  </si>
  <si>
    <t>ATQCUS3121</t>
  </si>
  <si>
    <t>ATQCUS0823</t>
  </si>
  <si>
    <t>ATQCUS1778</t>
  </si>
  <si>
    <t>ATQCUS2272</t>
  </si>
  <si>
    <t>ATQCUS3333</t>
  </si>
  <si>
    <t>ATQCUS1740</t>
  </si>
  <si>
    <t>ATQCUS3066</t>
  </si>
  <si>
    <t>ATQCUS2776</t>
  </si>
  <si>
    <t>ATQCUS3869</t>
  </si>
  <si>
    <t>ATQCUS0841</t>
  </si>
  <si>
    <t>ATQCUS3873</t>
  </si>
  <si>
    <t>ATQCUS3644</t>
  </si>
  <si>
    <t>ATQCUS2435</t>
  </si>
  <si>
    <t>ATQCUS1784</t>
  </si>
  <si>
    <t>ATQCUS1850</t>
  </si>
  <si>
    <t>ATQCUS2842</t>
  </si>
  <si>
    <t>ATQCUS2350</t>
  </si>
  <si>
    <t>ATQCUS3120</t>
  </si>
  <si>
    <t>ATQCUS2373</t>
  </si>
  <si>
    <t>ATQCUS3803</t>
  </si>
  <si>
    <t>ATQCUS2490</t>
  </si>
  <si>
    <t>ATQCUS3730</t>
  </si>
  <si>
    <t>ATQCUS3999</t>
  </si>
  <si>
    <t>ATQCUS3998</t>
  </si>
  <si>
    <t>ATQCUS2839</t>
  </si>
  <si>
    <t>ATQCUS1869</t>
  </si>
  <si>
    <t>ATQCUS1780</t>
  </si>
  <si>
    <t>ATQCUS3587</t>
  </si>
  <si>
    <t>ATQCUS2323</t>
  </si>
  <si>
    <t>ATQCUS0060</t>
  </si>
  <si>
    <t>ATQCUS2056</t>
  </si>
  <si>
    <t>ATQCUS1806</t>
  </si>
  <si>
    <t>ATQCUS0077</t>
  </si>
  <si>
    <t>ATQCUS3091</t>
  </si>
  <si>
    <t>ATQCUS2403</t>
  </si>
  <si>
    <t>ATQCUS0821</t>
  </si>
  <si>
    <t>ATQCUS1642</t>
  </si>
  <si>
    <t>ATQCUS0889</t>
  </si>
  <si>
    <t>ATQCUS1941</t>
  </si>
  <si>
    <t>ATQCUS3715</t>
  </si>
  <si>
    <t>ATQCUS1861</t>
  </si>
  <si>
    <t>ATQCUS2827</t>
  </si>
  <si>
    <t>ATQCUS0843</t>
  </si>
  <si>
    <t>ATQCUS2428</t>
  </si>
  <si>
    <t>ATQCUS3393</t>
  </si>
  <si>
    <t>ATQCUS1781</t>
  </si>
  <si>
    <t>ATQCUS0876</t>
  </si>
  <si>
    <t>ATQCUS1793</t>
  </si>
  <si>
    <t>ATQCUS0661</t>
  </si>
  <si>
    <t>ATQCUS3904</t>
  </si>
  <si>
    <t>ATQCUS3635</t>
  </si>
  <si>
    <t>ATQCUS2711</t>
  </si>
  <si>
    <t>ATQCUS3631</t>
  </si>
  <si>
    <t>ATQCUS3910</t>
  </si>
  <si>
    <t>ATQCUS2866</t>
  </si>
  <si>
    <t>ATQCUS2394</t>
  </si>
  <si>
    <t>ATQCUS3397</t>
  </si>
  <si>
    <t>ATQCUS0850</t>
  </si>
  <si>
    <t>ATQCUS1851</t>
  </si>
  <si>
    <t>ATQCUS0830</t>
  </si>
  <si>
    <t>ATQCUS1741</t>
  </si>
  <si>
    <t>ATQCUS0671</t>
  </si>
  <si>
    <t>ATQCUS2823</t>
  </si>
  <si>
    <t>ATQCUS2402</t>
  </si>
  <si>
    <t>ATQCUS1848</t>
  </si>
  <si>
    <t>ATQCUS2862</t>
  </si>
  <si>
    <t>ATQCUS0834</t>
  </si>
  <si>
    <t>ATQCUS0874</t>
  </si>
  <si>
    <t>ATQCUS2432</t>
  </si>
  <si>
    <t>ATQCUS0093</t>
  </si>
  <si>
    <t>ATQCUS2826</t>
  </si>
  <si>
    <t>ATQCUS1808</t>
  </si>
  <si>
    <t>ATQCUS0824</t>
  </si>
  <si>
    <t>ATQCUS3833</t>
  </si>
  <si>
    <t>ATQCUS3098</t>
  </si>
  <si>
    <t>ATQCUS3874</t>
  </si>
  <si>
    <t>ATQCUS2038</t>
  </si>
  <si>
    <t>ATQCUS2775</t>
  </si>
  <si>
    <t>ATQCUS2872</t>
  </si>
  <si>
    <t>ATQCUS3382</t>
  </si>
  <si>
    <t>ATQCUS2833</t>
  </si>
  <si>
    <t>ATQCUS3392</t>
  </si>
  <si>
    <t>ATQCUS2414</t>
  </si>
  <si>
    <t>ATQCUS2410</t>
  </si>
  <si>
    <t>ATQCUS2993</t>
  </si>
  <si>
    <t>ATQCUS2351</t>
  </si>
  <si>
    <t>ATQCUS3373</t>
  </si>
  <si>
    <t>ATQCUS3988</t>
  </si>
  <si>
    <t>ATQCUS3033</t>
  </si>
  <si>
    <t>ATQCUS2994</t>
  </si>
  <si>
    <t>ATQCUS1590</t>
  </si>
  <si>
    <t>ATQCUS1867</t>
  </si>
  <si>
    <t>ATQCUS1870</t>
  </si>
  <si>
    <t>ATQCUS2430</t>
  </si>
  <si>
    <t>ATQCUS1849</t>
  </si>
  <si>
    <t>ATQCUS1868</t>
  </si>
  <si>
    <t>ATQCUS3062</t>
  </si>
  <si>
    <t>ATQCUS1809</t>
  </si>
  <si>
    <t>ATQCUS3867</t>
  </si>
  <si>
    <t>ATQCUS2835</t>
  </si>
  <si>
    <t>ATQCUS1947</t>
  </si>
  <si>
    <t>ATQCUS0094</t>
  </si>
  <si>
    <t>ATQCUS1852</t>
  </si>
  <si>
    <t>ATQCUS1450</t>
  </si>
  <si>
    <t>ATQCUS0839</t>
  </si>
  <si>
    <t>ATQCUS1446</t>
  </si>
  <si>
    <t>ATQCUS3802</t>
  </si>
  <si>
    <t>ATQCUS3871</t>
  </si>
  <si>
    <t>ATQCUS1777</t>
  </si>
  <si>
    <t>ATQCUS2841</t>
  </si>
  <si>
    <t>ATQCUS3353</t>
  </si>
  <si>
    <t>ATQCUS3332</t>
  </si>
  <si>
    <t>ATQCUS3959</t>
  </si>
  <si>
    <t>ATQCUS0883</t>
  </si>
  <si>
    <t>ATQCUS3829</t>
  </si>
  <si>
    <t>ATQCUS3300</t>
  </si>
  <si>
    <t>ATQCUS2863</t>
  </si>
  <si>
    <t>ATQCUS2341</t>
  </si>
  <si>
    <t>ATQCUS3789</t>
  </si>
  <si>
    <t>ATQCUS2057</t>
  </si>
  <si>
    <t>ATQCUS0095</t>
  </si>
  <si>
    <t>ATQCUS3978</t>
  </si>
  <si>
    <t>ATQCUS1860</t>
  </si>
  <si>
    <t>ATQCUS3992</t>
  </si>
  <si>
    <t>ATQCUS3432</t>
  </si>
  <si>
    <t>ATQCUS1846</t>
  </si>
  <si>
    <t>ATQCUS3722</t>
  </si>
  <si>
    <t>ATQCUS3381</t>
  </si>
  <si>
    <t>ATQCUS3905</t>
  </si>
  <si>
    <t>ATQCUS1863</t>
  </si>
  <si>
    <t>ATQCUS2834</t>
  </si>
  <si>
    <t>ATQCUS2828</t>
  </si>
  <si>
    <t>ATQCUS3395</t>
  </si>
  <si>
    <t>ATQCUS3369</t>
  </si>
  <si>
    <t>ATQCUS2342</t>
  </si>
  <si>
    <t>ATQCUS0882</t>
  </si>
  <si>
    <t>ATQCUS2390</t>
  </si>
  <si>
    <t>ATQCUS2392</t>
  </si>
  <si>
    <t>ATQCUS2077</t>
  </si>
  <si>
    <t>ATQCUS3596</t>
  </si>
  <si>
    <t>ATQCUS3433</t>
  </si>
  <si>
    <t>ATQCUS3990</t>
  </si>
  <si>
    <t>ATQCUS2346</t>
  </si>
  <si>
    <t>ATQCUS3370</t>
  </si>
  <si>
    <t>ATQCUS0878</t>
  </si>
  <si>
    <t>ATQCUS3093</t>
  </si>
  <si>
    <t>ATQCUS2876</t>
  </si>
  <si>
    <t>ATQCUS1918</t>
  </si>
  <si>
    <t>ATQCUS3858</t>
  </si>
  <si>
    <t>ATQCUS2836</t>
  </si>
  <si>
    <t>ATQCUS3632</t>
  </si>
  <si>
    <t>ATQCUS2263</t>
  </si>
  <si>
    <t>ATQCUS2074</t>
  </si>
  <si>
    <t>ATQCUS0098</t>
  </si>
  <si>
    <t>ATQCUS0692</t>
  </si>
  <si>
    <t>ATQCUS0707</t>
  </si>
  <si>
    <t>ATQCUS1645</t>
  </si>
  <si>
    <t>ATQCUS2349</t>
  </si>
  <si>
    <t>ATQCUS2395</t>
  </si>
  <si>
    <t>ATQCUS2869</t>
  </si>
  <si>
    <t>ATQCUS2059</t>
  </si>
  <si>
    <t>ATQCUS3099</t>
  </si>
  <si>
    <t>ATQCUS1640</t>
  </si>
  <si>
    <t>ATQCUS2431</t>
  </si>
  <si>
    <t>ATQCUS1872</t>
  </si>
  <si>
    <t>ATQCUS1463</t>
  </si>
  <si>
    <t>ATQCUS2267</t>
  </si>
  <si>
    <t>ATQCUS2873</t>
  </si>
  <si>
    <t>ATQCUS1458</t>
  </si>
  <si>
    <t>ATQCUS2051</t>
  </si>
  <si>
    <t>ATQCUS2401</t>
  </si>
  <si>
    <t>ATQCUS2406</t>
  </si>
  <si>
    <t>ATQCUS0686</t>
  </si>
  <si>
    <t>ATQCUS2398</t>
  </si>
  <si>
    <t>ATQCUS0822</t>
  </si>
  <si>
    <t>ATQCUS1946</t>
  </si>
  <si>
    <t>ATQCUS3997</t>
  </si>
  <si>
    <t>ATQCUS2821</t>
  </si>
  <si>
    <t>ATQCUS0097</t>
  </si>
  <si>
    <t>ATQCUS0884</t>
  </si>
  <si>
    <t>ATQCUS2846</t>
  </si>
  <si>
    <t>ATQCUS2412</t>
  </si>
  <si>
    <t>ATQCUS2393</t>
  </si>
  <si>
    <t>ATQCUS1441</t>
  </si>
  <si>
    <t>ATQCUS1644</t>
  </si>
  <si>
    <t>ATQCUS0888</t>
  </si>
  <si>
    <t>ATQCUS0880</t>
  </si>
  <si>
    <t>ATQCUS3096</t>
  </si>
  <si>
    <t>ATQCUS2399</t>
  </si>
  <si>
    <t>ATQCUS3431</t>
  </si>
  <si>
    <t>ATQCUS2409</t>
  </si>
  <si>
    <t>ATQCUS2824</t>
  </si>
  <si>
    <t>ATQCUS1641</t>
  </si>
  <si>
    <t>ATQCUS2397</t>
  </si>
  <si>
    <t>ATQCUS3958</t>
  </si>
  <si>
    <t>ATQCUS1591</t>
  </si>
  <si>
    <t>ATQCUS0680</t>
  </si>
  <si>
    <t>ATQCUS2992</t>
  </si>
  <si>
    <t>ATQCUS2840</t>
  </si>
  <si>
    <t>ATQCUS2998</t>
  </si>
  <si>
    <t>ATQCUS3128</t>
  </si>
  <si>
    <t>ATQCUS2849</t>
  </si>
  <si>
    <t>ATQCUS2407</t>
  </si>
  <si>
    <t>ATQCUS3647</t>
  </si>
  <si>
    <t>ATQCUS2501</t>
  </si>
  <si>
    <t>ATQCUS2065</t>
  </si>
  <si>
    <t>ATQCUS1583</t>
  </si>
  <si>
    <t>ATQCUS0835</t>
  </si>
  <si>
    <t>ATQCUS1920</t>
  </si>
  <si>
    <t>ATQCUS1647</t>
  </si>
  <si>
    <t>ATQCUS2777</t>
  </si>
  <si>
    <t>ATQCUS3034</t>
  </si>
  <si>
    <t>ATQCUS2997</t>
  </si>
  <si>
    <t>ATQCUS3872</t>
  </si>
  <si>
    <t>ATQCUS0886</t>
  </si>
  <si>
    <t>ATQCUS3989</t>
  </si>
  <si>
    <t>ATQCUS2264</t>
  </si>
  <si>
    <t>ATQCUS1457</t>
  </si>
  <si>
    <t>ATQCUS1508</t>
  </si>
  <si>
    <t>ATQCUS1638</t>
  </si>
  <si>
    <t>ATQCUS3600</t>
  </si>
  <si>
    <t>ATQCUS0085</t>
  </si>
  <si>
    <t>ATQCUS1459</t>
  </si>
  <si>
    <t>ATQCUS0885</t>
  </si>
  <si>
    <t>ATQCUS1639</t>
  </si>
  <si>
    <t>ATQCUS2822</t>
  </si>
  <si>
    <t>ATQCUS0766</t>
  </si>
  <si>
    <t>ATQCUS1805</t>
  </si>
  <si>
    <t>ATQCUS3355</t>
  </si>
  <si>
    <t>ATQCUS1449</t>
  </si>
  <si>
    <t>ATQCUS2348</t>
  </si>
  <si>
    <t>ATQCUS1901</t>
  </si>
  <si>
    <t>ATQCUS1456</t>
  </si>
  <si>
    <t>ATQCUS3601</t>
  </si>
  <si>
    <t>ATQCUS0879</t>
  </si>
  <si>
    <t>ATQCUS0096</t>
  </si>
  <si>
    <t>ATQCUS2026</t>
  </si>
  <si>
    <t>ATQCUS0828</t>
  </si>
  <si>
    <t>ATQCUS1448</t>
  </si>
  <si>
    <t>ATQCUS3886</t>
  </si>
  <si>
    <t>ATQCUS2938</t>
  </si>
  <si>
    <t>ATQCUS2408</t>
  </si>
  <si>
    <t>ATQCUS1866</t>
  </si>
  <si>
    <t>ATQCUS3903</t>
  </si>
  <si>
    <t>ATQCUS1643</t>
  </si>
  <si>
    <t>ATQCUS1646</t>
  </si>
  <si>
    <t>ATQCUS1443</t>
  </si>
  <si>
    <t>ATQCUS1944</t>
  </si>
  <si>
    <t>ATQCUS1447</t>
  </si>
  <si>
    <t>ATQCUS3906</t>
  </si>
  <si>
    <t>ATQCUS1919</t>
  </si>
  <si>
    <t>ATQCUS2413</t>
  </si>
  <si>
    <t>ATQCUS2991</t>
  </si>
  <si>
    <t>ATQCUS3377</t>
  </si>
  <si>
    <t>ATQCUS1515</t>
  </si>
  <si>
    <t>ATQCUS2838</t>
  </si>
  <si>
    <t>ATQCUS1921</t>
  </si>
  <si>
    <t>ATQCUS3646</t>
  </si>
  <si>
    <t>ATQCUS3602</t>
  </si>
  <si>
    <t>ATQCUS3435</t>
  </si>
  <si>
    <t>ATQCUS3088</t>
  </si>
  <si>
    <t>ATQCUS2940</t>
  </si>
  <si>
    <t>ATQCUS0708</t>
  </si>
  <si>
    <t>ATQCUS1865</t>
  </si>
  <si>
    <t>ATQCUS2343</t>
  </si>
  <si>
    <t>ATQCUS3035</t>
  </si>
  <si>
    <t>ATQCUS3702</t>
  </si>
  <si>
    <t>ATQCUS3994</t>
  </si>
  <si>
    <t>ATQCUS2832</t>
  </si>
  <si>
    <t>ATQCUS2027</t>
  </si>
  <si>
    <t>ATQCUS2936</t>
  </si>
  <si>
    <t>ATQCUS2417</t>
  </si>
  <si>
    <t>ATQCUS2338</t>
  </si>
  <si>
    <t>ATQCUS1895</t>
  </si>
  <si>
    <t>ATQCUS3011</t>
  </si>
  <si>
    <t>ATQCUS3371</t>
  </si>
  <si>
    <t>ATQCUS2995</t>
  </si>
  <si>
    <t>ATQCUS3005</t>
  </si>
  <si>
    <t>ATQCUS0684</t>
  </si>
  <si>
    <t>ATQCUS0701</t>
  </si>
  <si>
    <t>ATQCUS1444</t>
  </si>
  <si>
    <t>ATQCUS1847</t>
  </si>
  <si>
    <t>ATQCUS3704</t>
  </si>
  <si>
    <t>ATQCUS1855</t>
  </si>
  <si>
    <t>ATQCUS3007</t>
  </si>
  <si>
    <t>ATQCUS1897</t>
  </si>
  <si>
    <t>ATQCUS1451</t>
  </si>
  <si>
    <t>ATQCUS1462</t>
  </si>
  <si>
    <t>ATQCUS3378</t>
  </si>
  <si>
    <t>ATQCUS0687</t>
  </si>
  <si>
    <t>ATQCUS2340</t>
  </si>
  <si>
    <t>ATQCUS1896</t>
  </si>
  <si>
    <t>ATQCUS1455</t>
  </si>
  <si>
    <t>ATQCUS3089</t>
  </si>
  <si>
    <t>ATQCUS1460</t>
  </si>
  <si>
    <t>ATQCUS3434</t>
  </si>
  <si>
    <t>ATQCUS3991</t>
  </si>
  <si>
    <t>ATQCUS2054</t>
  </si>
  <si>
    <t>ATQCUS2939</t>
  </si>
  <si>
    <t>ATQCUS1973</t>
  </si>
  <si>
    <t>ATQCUS3599</t>
  </si>
  <si>
    <t>ATQCUS3094</t>
  </si>
  <si>
    <t>ATQCUS3127</t>
  </si>
  <si>
    <t>ATQCUS3133</t>
  </si>
  <si>
    <t>ATQCUS2518</t>
  </si>
  <si>
    <t>ATQCUS1857</t>
  </si>
  <si>
    <t>ATQCUS2339</t>
  </si>
  <si>
    <t>ATQCUS2499</t>
  </si>
  <si>
    <t>ATQCUS1942</t>
  </si>
  <si>
    <t>ATQCUS3870</t>
  </si>
  <si>
    <t>ATQCUS3125</t>
  </si>
  <si>
    <t>ATQCUS3006</t>
  </si>
  <si>
    <t>ATQCUS1945</t>
  </si>
  <si>
    <t>ATQCUS1924</t>
  </si>
  <si>
    <t>ATQCUS0881</t>
  </si>
  <si>
    <t>ATQCUS0887</t>
  </si>
  <si>
    <t>ATQCUS2344</t>
  </si>
  <si>
    <t>ATQCUS1452</t>
  </si>
  <si>
    <t>ATQCUS1916</t>
  </si>
  <si>
    <t>ATQCUS3356</t>
  </si>
  <si>
    <t>ATQCUS3073</t>
  </si>
  <si>
    <t>ATQCUS3124</t>
  </si>
  <si>
    <t>ATQCUS3868</t>
  </si>
  <si>
    <t>ATQCUS1461</t>
  </si>
  <si>
    <t>ATQCUS3090</t>
  </si>
  <si>
    <t>ATQCUS0685</t>
  </si>
  <si>
    <t>ATQCUS0873</t>
  </si>
  <si>
    <t>ATQCUS3703</t>
  </si>
  <si>
    <t>ATQCUS1648</t>
  </si>
  <si>
    <t>ATQCUS3598</t>
  </si>
  <si>
    <t>ATQCUS1518</t>
  </si>
  <si>
    <t>ATQCUS0688</t>
  </si>
  <si>
    <t>ATQCUS2061</t>
  </si>
  <si>
    <t>ATQCUS0703</t>
  </si>
  <si>
    <t>ATQCUS0695</t>
  </si>
  <si>
    <t>ATQCUS1807</t>
  </si>
  <si>
    <t>ATQCUS0875</t>
  </si>
  <si>
    <t>ATQCUS3977</t>
  </si>
  <si>
    <t>ATQCUS3134</t>
  </si>
  <si>
    <t>ATQCUS0117</t>
  </si>
  <si>
    <t>ATQCUS1974</t>
  </si>
  <si>
    <t>ATQCUS3430</t>
  </si>
  <si>
    <t>ATQCUS3857</t>
  </si>
  <si>
    <t>ATQCUS3354</t>
  </si>
  <si>
    <t>ATQCUS1922</t>
  </si>
  <si>
    <t>ATQCUS3009</t>
  </si>
  <si>
    <t>ATQCUS0698</t>
  </si>
  <si>
    <t>ATQCUS1514</t>
  </si>
  <si>
    <t>ATQCUS2411</t>
  </si>
  <si>
    <t>ATQCUS0694</t>
  </si>
  <si>
    <t>ATQCUS1453</t>
  </si>
  <si>
    <t>ATQCUS2497</t>
  </si>
  <si>
    <t>ATQCUS1445</t>
  </si>
  <si>
    <t>ATQCUS1898</t>
  </si>
  <si>
    <t>ATQCUS3834</t>
  </si>
  <si>
    <t>ATQCUS3881</t>
  </si>
  <si>
    <t>ATQCUS0710</t>
  </si>
  <si>
    <t>ATQCUS3126</t>
  </si>
  <si>
    <t>ATQCUS2855</t>
  </si>
  <si>
    <t>ATQCUS0681</t>
  </si>
  <si>
    <t>ATQCUS3976</t>
  </si>
  <si>
    <t>ATQCUS0690</t>
  </si>
  <si>
    <t>ATQCUS0689</t>
  </si>
  <si>
    <t>ATQCUS1917</t>
  </si>
  <si>
    <t>ATQCUS3613</t>
  </si>
  <si>
    <t>ATQCUS3733</t>
  </si>
  <si>
    <t>ATQCUS3101</t>
  </si>
  <si>
    <t>ATQCUS0696</t>
  </si>
  <si>
    <t>ATQCUS3380</t>
  </si>
  <si>
    <t>ATQCUS0755</t>
  </si>
  <si>
    <t>ATQCUS3436</t>
  </si>
  <si>
    <t>ATQCUS1925</t>
  </si>
  <si>
    <t>ATQCUS1442</t>
  </si>
  <si>
    <t>ATQCUS2347</t>
  </si>
  <si>
    <t>ATQCUS1454</t>
  </si>
  <si>
    <t>ATQCUS3832</t>
  </si>
  <si>
    <t>ATQCUS3800</t>
  </si>
  <si>
    <t>ATQCUS3095</t>
  </si>
  <si>
    <t>ATQCUS0691</t>
  </si>
  <si>
    <t>ATQCUS0116</t>
  </si>
  <si>
    <t>ATQCUS2496</t>
  </si>
  <si>
    <t>ATQCUS3876</t>
  </si>
  <si>
    <t>ATQCUS3616</t>
  </si>
  <si>
    <t>ATQCUS3010</t>
  </si>
  <si>
    <t>ATQCUS0700</t>
  </si>
  <si>
    <t>ATQCUS1989</t>
  </si>
  <si>
    <t>ATQCUS0697</t>
  </si>
  <si>
    <t>ATQCUS2500</t>
  </si>
  <si>
    <t>ATQCUS3043</t>
  </si>
  <si>
    <t>ATQCUS0764</t>
  </si>
  <si>
    <t>ATQCUS0702</t>
  </si>
  <si>
    <t>ATQCUS1899</t>
  </si>
  <si>
    <t>ATQCUS1894</t>
  </si>
  <si>
    <t>ATQCUS0758</t>
  </si>
  <si>
    <t>ATQCUS3447</t>
  </si>
  <si>
    <t>ATQCUS3597</t>
  </si>
  <si>
    <t>ATQCUS3709</t>
  </si>
  <si>
    <t>ATQCUS0118</t>
  </si>
  <si>
    <t>ATQCUS3879</t>
  </si>
  <si>
    <t>ATQCUS1977</t>
  </si>
  <si>
    <t>ATQCUS0693</t>
  </si>
  <si>
    <t>ATQCUS3032</t>
  </si>
  <si>
    <t>ATQCUS2418</t>
  </si>
  <si>
    <t>ATQCUS2957</t>
  </si>
  <si>
    <t>ATQCUS2937</t>
  </si>
  <si>
    <t>ATQCUS1923</t>
  </si>
  <si>
    <t>ATQCUS2502</t>
  </si>
  <si>
    <t>ATQCUS3878</t>
  </si>
  <si>
    <t>ATQCUS2416</t>
  </si>
  <si>
    <t>ATQCUS3070</t>
  </si>
  <si>
    <t>ATQCUS0757</t>
  </si>
  <si>
    <t>ATQCUS1900</t>
  </si>
  <si>
    <t>ATQCUS2040</t>
  </si>
  <si>
    <t>ATQCUS0750</t>
  </si>
  <si>
    <t>ATQCUS1517</t>
  </si>
  <si>
    <t>ATQCUS3097</t>
  </si>
  <si>
    <t>ATQCUS3882</t>
  </si>
  <si>
    <t>ATQCUS3645</t>
  </si>
  <si>
    <t>ATQCUS1986</t>
  </si>
  <si>
    <t>ATQCUS1981</t>
  </si>
  <si>
    <t>ATQCUS3041</t>
  </si>
  <si>
    <t>ATQCUS2055</t>
  </si>
  <si>
    <t>ATQCUS0699</t>
  </si>
  <si>
    <t>ATQCUS3603</t>
  </si>
  <si>
    <t>ATQCUS2076</t>
  </si>
  <si>
    <t>ATQCUS0099</t>
  </si>
  <si>
    <t>ATQCUS2041</t>
  </si>
  <si>
    <t>ATQCUS0709</t>
  </si>
  <si>
    <t>ATQCUS1513</t>
  </si>
  <si>
    <t>ATQCUS3072</t>
  </si>
  <si>
    <t>ATQCUS2958</t>
  </si>
  <si>
    <t>ATQCUS1976</t>
  </si>
  <si>
    <t>ATQCUS3996</t>
  </si>
  <si>
    <t>ATQCUS3444</t>
  </si>
  <si>
    <t>ATQCUS0682</t>
  </si>
  <si>
    <t>ATQCUS0123</t>
  </si>
  <si>
    <t>ATQCUS1983</t>
  </si>
  <si>
    <t>ATQCUS2063</t>
  </si>
  <si>
    <t>ATQCUS0754</t>
  </si>
  <si>
    <t>ATQCUS0769</t>
  </si>
  <si>
    <t>ATQCUS1987</t>
  </si>
  <si>
    <t>ATQCUS0706</t>
  </si>
  <si>
    <t>ATQCUS3074</t>
  </si>
  <si>
    <t>ATQCUS0683</t>
  </si>
  <si>
    <t>ATQCUS1512</t>
  </si>
  <si>
    <t>ATQCUS3885</t>
  </si>
  <si>
    <t>ATQCUS1982</t>
  </si>
  <si>
    <t>ATQCUS2503</t>
  </si>
  <si>
    <t>ATQCUS3069</t>
  </si>
  <si>
    <t>ATQCUS2517</t>
  </si>
  <si>
    <t>ATQCUS0768</t>
  </si>
  <si>
    <t>ATQCUS3129</t>
  </si>
  <si>
    <t>ATQCUS0704</t>
  </si>
  <si>
    <t>ATQCUS0753</t>
  </si>
  <si>
    <t>ATQCUS2520</t>
  </si>
  <si>
    <t>ATQCUS2062</t>
  </si>
  <si>
    <t>ATQCUS3877</t>
  </si>
  <si>
    <t>ATQCUS3866</t>
  </si>
  <si>
    <t>ATQCUS0705</t>
  </si>
  <si>
    <t>ATQCUS3040</t>
  </si>
  <si>
    <t>ATQCUS2521</t>
  </si>
  <si>
    <t>ATQCUS1516</t>
  </si>
  <si>
    <t>ATQCUS1979</t>
  </si>
  <si>
    <t>ATQCUS0751</t>
  </si>
  <si>
    <t>ATQCUS3031</t>
  </si>
  <si>
    <t>ATQCUS2959</t>
  </si>
  <si>
    <t>ATQCUS1980</t>
  </si>
  <si>
    <t>ATQCUS3615</t>
  </si>
  <si>
    <t>ATQCUS2852</t>
  </si>
  <si>
    <t>ATQCUS0756</t>
  </si>
  <si>
    <t>ATQCUS0760</t>
  </si>
  <si>
    <t>ATQCUS2516</t>
  </si>
  <si>
    <t>ATQCUS3880</t>
  </si>
  <si>
    <t>ATQCUS1511</t>
  </si>
  <si>
    <t>ATQCUS2498</t>
  </si>
  <si>
    <t>ATQCUS1519</t>
  </si>
  <si>
    <t>ATQCUS3617</t>
  </si>
  <si>
    <t>ATQCUS2522</t>
  </si>
  <si>
    <t>ATQCUS3614</t>
  </si>
  <si>
    <t>ATQCUS2060</t>
  </si>
  <si>
    <t>ATQCUS0748</t>
  </si>
  <si>
    <t>ATQCUS2519</t>
  </si>
  <si>
    <t>ATQCUS2512</t>
  </si>
  <si>
    <t>ATQCUS2856</t>
  </si>
  <si>
    <t>ATQCUS1510</t>
  </si>
  <si>
    <t>ATQCUS3008</t>
  </si>
  <si>
    <t>ATQCUS3075</t>
  </si>
  <si>
    <t>ATQCUS1509</t>
  </si>
  <si>
    <t>ATQCUS3076</t>
  </si>
  <si>
    <t>ATQCUS3865</t>
  </si>
  <si>
    <t>ATQCUS2851</t>
  </si>
  <si>
    <t>ATQCUS0100</t>
  </si>
  <si>
    <t>ATQCUS3042</t>
  </si>
  <si>
    <t>ATQCUS1985</t>
  </si>
  <si>
    <t>ATQCUS2857</t>
  </si>
  <si>
    <t>ATQCUS3387</t>
  </si>
  <si>
    <t>ATQCUS3389</t>
  </si>
  <si>
    <t>ATQCUS3084</t>
  </si>
  <si>
    <t>ATQCUS1520</t>
  </si>
  <si>
    <t>ATQCUS1978</t>
  </si>
  <si>
    <t>ATQCUS0765</t>
  </si>
  <si>
    <t>ATQCUS0761</t>
  </si>
  <si>
    <t>ATQCUS0122</t>
  </si>
  <si>
    <t>ATQCUS2514</t>
  </si>
  <si>
    <t>ATQCUS3111</t>
  </si>
  <si>
    <t>ATQCUS3083</t>
  </si>
  <si>
    <t>ATQCUS2853</t>
  </si>
  <si>
    <t>ATQCUS2513</t>
  </si>
  <si>
    <t>ATQCUS2960</t>
  </si>
  <si>
    <t>ATQCUS3100</t>
  </si>
  <si>
    <t>ATQCUS2420</t>
  </si>
  <si>
    <t>ATQCUS3446</t>
  </si>
  <si>
    <t>ATQCUS1988</t>
  </si>
  <si>
    <t>ATQCUS3445</t>
  </si>
  <si>
    <t>ATQCUS3071</t>
  </si>
  <si>
    <t>ATQCUS3388</t>
  </si>
  <si>
    <t>ATQCUS2881</t>
  </si>
  <si>
    <t>ATQCUS1999</t>
  </si>
  <si>
    <t>ATQCUS1984</t>
  </si>
  <si>
    <t>ATQCUS0767</t>
  </si>
  <si>
    <t>ATQCUS3908</t>
  </si>
  <si>
    <t>ATQCUS3386</t>
  </si>
  <si>
    <t>ATQCUS3086</t>
  </si>
  <si>
    <t>ATQCUS2000</t>
  </si>
  <si>
    <t>ATQCUS1975</t>
  </si>
  <si>
    <t>ATQCUS2427</t>
  </si>
  <si>
    <t>ATQCUS2956</t>
  </si>
  <si>
    <t>ATQCUS3112</t>
  </si>
  <si>
    <t>ATQCUS1930</t>
  </si>
  <si>
    <t>ATQCUS3085</t>
  </si>
  <si>
    <t>ATQCUS1934</t>
  </si>
  <si>
    <t>ATQCUS3385</t>
  </si>
  <si>
    <t>ATQCUS3383</t>
  </si>
  <si>
    <t>ATQCUS2448</t>
  </si>
  <si>
    <t>ATQCUS2515</t>
  </si>
  <si>
    <t>ATQCUS0106</t>
  </si>
  <si>
    <t>ATQCUS2884</t>
  </si>
  <si>
    <t>ATQCUS3390</t>
  </si>
  <si>
    <t>ATQCUS2854</t>
  </si>
  <si>
    <t>ATQCUS3103</t>
  </si>
  <si>
    <t>ATQCUS3104</t>
  </si>
  <si>
    <t>ATQCUS2961</t>
  </si>
  <si>
    <t>ATQCUS1927</t>
  </si>
  <si>
    <t>ATQCUS0762</t>
  </si>
  <si>
    <t>ATQCUS3130</t>
  </si>
  <si>
    <t>ATQCUS0101</t>
  </si>
  <si>
    <t>ATQCUS3995</t>
  </si>
  <si>
    <t>ATQCUS3132</t>
  </si>
  <si>
    <t>ATQCUS3883</t>
  </si>
  <si>
    <t>ATQCUS2419</t>
  </si>
  <si>
    <t>ATQCUS0749</t>
  </si>
  <si>
    <t>ATQCUS2425</t>
  </si>
  <si>
    <t>ATQCUS2422</t>
  </si>
  <si>
    <t>ATQCUS1932</t>
  </si>
  <si>
    <t>ATQCUS3102</t>
  </si>
  <si>
    <t>ATQCUS2858</t>
  </si>
  <si>
    <t>ATQCUS2424</t>
  </si>
  <si>
    <t>ATQCUS3087</t>
  </si>
  <si>
    <t>ATQCUS2445</t>
  </si>
  <si>
    <t>ATQCUS0763</t>
  </si>
  <si>
    <t>ATQCUS2440</t>
  </si>
  <si>
    <t>ATQCUS3106</t>
  </si>
  <si>
    <t>ATQCUS2423</t>
  </si>
  <si>
    <t>ATQCUS1936</t>
  </si>
  <si>
    <t>ATQCUS0747</t>
  </si>
  <si>
    <t>ATQCUS2426</t>
  </si>
  <si>
    <t>ATQCUS3404</t>
  </si>
  <si>
    <t>ATQCUS3105</t>
  </si>
  <si>
    <t>ATQCUS1937</t>
  </si>
  <si>
    <t>ATQCUS2877</t>
  </si>
  <si>
    <t>ATQCUS2453</t>
  </si>
  <si>
    <t>ATQCUS0759</t>
  </si>
  <si>
    <t>ATQCUS0752</t>
  </si>
  <si>
    <t>ATQCUS1929</t>
  </si>
  <si>
    <t>ATQCUS2442</t>
  </si>
  <si>
    <t>ATQCUS3912</t>
  </si>
  <si>
    <t>ATQCUS3136</t>
  </si>
  <si>
    <t>ATQCUS3403</t>
  </si>
  <si>
    <t>ATQCUS2887</t>
  </si>
  <si>
    <t>ATQCUS1928</t>
  </si>
  <si>
    <t>ATQCUS1998</t>
  </si>
  <si>
    <t>ATQCUS2878</t>
  </si>
  <si>
    <t>ATQCUS3384</t>
  </si>
  <si>
    <t>ATQCUS3405</t>
  </si>
  <si>
    <t>ATQCUS3402</t>
  </si>
  <si>
    <t>ATQCUS1935</t>
  </si>
  <si>
    <t>ATQCUS2882</t>
  </si>
  <si>
    <t>ATQCUS2883</t>
  </si>
  <si>
    <t>ATQCUS1939</t>
  </si>
  <si>
    <t>ATQCUS1926</t>
  </si>
  <si>
    <t>ATQCUS0107</t>
  </si>
  <si>
    <t>ATQCUS3135</t>
  </si>
  <si>
    <t>ATQCUS2886</t>
  </si>
  <si>
    <t>ATQCUS2421</t>
  </si>
  <si>
    <t>ATQCUS2441</t>
  </si>
  <si>
    <t>ATQCUS3131</t>
  </si>
  <si>
    <t>ATQCUS2443</t>
  </si>
  <si>
    <t>ATQCUS2456</t>
  </si>
  <si>
    <t>ATQCUS2885</t>
  </si>
  <si>
    <t>ATQCUS0105</t>
  </si>
  <si>
    <t>ATQCUS2454</t>
  </si>
  <si>
    <t>ATQCUS2455</t>
  </si>
  <si>
    <t>ATQCUS1938</t>
  </si>
  <si>
    <t>ATQCUS2451</t>
  </si>
  <si>
    <t>ATQCUS2879</t>
  </si>
  <si>
    <t>ATQCUS2078</t>
  </si>
  <si>
    <t>ATQCUS1933</t>
  </si>
  <si>
    <t>ATQCUS1951</t>
  </si>
  <si>
    <t>ATQCUS2447</t>
  </si>
  <si>
    <t>ATQCUS3400</t>
  </si>
  <si>
    <t>ATQCUS1931</t>
  </si>
  <si>
    <t>ATQCUS2880</t>
  </si>
  <si>
    <t>ATQCUS2449</t>
  </si>
  <si>
    <t>ATQCUS2064</t>
  </si>
  <si>
    <t>ATQCUS3911</t>
  </si>
  <si>
    <t>ATQCUS3888</t>
  </si>
  <si>
    <t>ATQCUS3401</t>
  </si>
  <si>
    <t>ATQCUS2446</t>
  </si>
  <si>
    <t>ATQCUS1948</t>
  </si>
  <si>
    <t>ATQCUS1949</t>
  </si>
  <si>
    <t>ATQCUS3884</t>
  </si>
  <si>
    <t>ATQCUS1952</t>
  </si>
  <si>
    <t>ATQCUS2444</t>
  </si>
  <si>
    <t>ATQCUS2450</t>
  </si>
  <si>
    <t>ATQCUS2452</t>
  </si>
  <si>
    <t>ATQCUS3889</t>
  </si>
  <si>
    <t>ATQCUS4000</t>
  </si>
  <si>
    <t>ATQCUS3107</t>
  </si>
  <si>
    <t>ATQCUS1950</t>
  </si>
  <si>
    <t>ATQCUS3109</t>
  </si>
  <si>
    <t>ATQCUS3887</t>
  </si>
  <si>
    <t>ATQCUS3108</t>
  </si>
  <si>
    <t>ATQCUS3114</t>
  </si>
  <si>
    <t>ATQCUS3110</t>
  </si>
  <si>
    <t>ATQCUS2066</t>
  </si>
  <si>
    <t>ATQCUS2067</t>
  </si>
  <si>
    <t>ATQCUS3113</t>
  </si>
  <si>
    <t>Age Group</t>
  </si>
  <si>
    <t>Marital Status</t>
  </si>
  <si>
    <t>21-24</t>
  </si>
  <si>
    <t>Married</t>
  </si>
  <si>
    <t>25-34</t>
  </si>
  <si>
    <t>Single</t>
  </si>
  <si>
    <t>35-45</t>
  </si>
  <si>
    <t>45+</t>
  </si>
  <si>
    <t>Gender</t>
  </si>
  <si>
    <t>Female</t>
  </si>
  <si>
    <t>Male</t>
  </si>
  <si>
    <t>Occupation</t>
  </si>
  <si>
    <t>Business Owners</t>
  </si>
  <si>
    <t>Freelancers</t>
  </si>
  <si>
    <t>Government Employees</t>
  </si>
  <si>
    <t>Salaried IT Employees</t>
  </si>
  <si>
    <t>Salaried Other Employees</t>
  </si>
  <si>
    <t>City</t>
  </si>
  <si>
    <t>Bengaluru</t>
  </si>
  <si>
    <t>Chennai</t>
  </si>
  <si>
    <t>Delhi NCR</t>
  </si>
  <si>
    <t>Hyderabad</t>
  </si>
  <si>
    <t>Mumbai</t>
  </si>
  <si>
    <t>Average income Utilisation % with more than 70%</t>
  </si>
  <si>
    <t>More than 70% Avg Income Utilisation</t>
  </si>
  <si>
    <t>By Age Group</t>
  </si>
  <si>
    <t>25-34 Age Group</t>
  </si>
  <si>
    <t>35-45 Age Group</t>
  </si>
  <si>
    <t>By City</t>
  </si>
  <si>
    <t>By Occupation</t>
  </si>
  <si>
    <t>Salaried IT employees</t>
  </si>
  <si>
    <t>By Gender</t>
  </si>
  <si>
    <t>By Marital Status</t>
  </si>
  <si>
    <t>Spending Insights</t>
  </si>
  <si>
    <t>Spending Insights: By Occupation</t>
  </si>
  <si>
    <t>The total expenditure of salaried IT professionals is 277% higher than that of business owners, who rank second in terms of spending among other occupational categories.</t>
  </si>
  <si>
    <t>Among other categories, salaried IT employees exhibit higher spending patterns.</t>
  </si>
  <si>
    <t>Salaried IT employees account for 46% of the overall expenditure.</t>
  </si>
  <si>
    <t>Government employees consistently demonstrate lower spending patterns across all categories, with a margin of 7%.</t>
  </si>
  <si>
    <t>Business owners, with a spending rate of 17%, and salaried other employees, at 16%, display nearly equivalent levels of expenditure.</t>
  </si>
  <si>
    <t>Subsequently, freelancers follow with a spending rate of 14%.</t>
  </si>
  <si>
    <t>Spending Insights: By Gender</t>
  </si>
  <si>
    <t>Spending Rate</t>
  </si>
  <si>
    <t>Expenditure on bills accounts for 20%, groceries for 16%, and electronics for 15%. Together, these three categories constitute 51% of the total spending.</t>
  </si>
  <si>
    <t>The overall expenditure breakdown by gender reveals that males account for 67%, while females make up 33% of the total spending.</t>
  </si>
  <si>
    <t>While bills may be the leading category in overall expenditure, health and wellness takes precedence as the top priority category among females.</t>
  </si>
  <si>
    <t>Health and wellness constitute 21% of the total expenditure by females.</t>
  </si>
  <si>
    <t>Row Labels</t>
  </si>
  <si>
    <t>Spending Insights: By City</t>
  </si>
  <si>
    <t>Spending Insights: By Age</t>
  </si>
  <si>
    <t>Spending Insights: By Marital Status</t>
  </si>
  <si>
    <t>Among the five cities where customers reside, Mumbai leads with an expenditure of 32.4%, securing the top position.</t>
  </si>
  <si>
    <t>When combining the spending of Mumbai and Delhi NCR, the total expenditure surpasses 50%.</t>
  </si>
  <si>
    <t>Hyderabad demonstrates the lowest spending among the five cities, accounting for 12.7% of the total expenditure.</t>
  </si>
  <si>
    <t>Expenditure</t>
  </si>
  <si>
    <t>In terms of age groups, the highest expenditure is observed among individuals aged 25-34, constituting 38%, closely followed by the 35-45 age group at 36%.</t>
  </si>
  <si>
    <t>Indeed, the combined expenditure of the age groups 25-34 and 35-45 amounts to 74% of the total spending.</t>
  </si>
  <si>
    <t>The age group 21-24 contributes 13%, and the age group 45+ also contributes 13% individually to the total expenditure.</t>
  </si>
  <si>
    <t>Married customers account for 81% of the total expenditure, while singles contribute 19%.</t>
  </si>
  <si>
    <t>Avg income utilisation % = (avg_spends/avg_income)</t>
  </si>
  <si>
    <t>Created Measure for Average Income Utilisation %</t>
  </si>
  <si>
    <t>Find out the Average Spend</t>
  </si>
  <si>
    <t>The data set contain only 6 month spend. From May to October</t>
  </si>
  <si>
    <t>So in order to find Average monthly Spend, I divided Sum of Spend by 6</t>
  </si>
  <si>
    <t>Provided Average Income already in the data</t>
  </si>
  <si>
    <t>If we take average of the spend from the table 'fact_spend', the value is not correct.</t>
  </si>
  <si>
    <t>Spending Insights: By Type of payment</t>
  </si>
  <si>
    <t>Rate</t>
  </si>
  <si>
    <t>AGE GROUP EXPENDITURE RATE</t>
  </si>
  <si>
    <t>OCCUPATION WISE EXPENDITURE RATE</t>
  </si>
  <si>
    <t>CITY WISE EXPENDITURE RATE</t>
  </si>
  <si>
    <t>GENDER WISE EXPENDITURE RATE</t>
  </si>
  <si>
    <t>Higher Income</t>
  </si>
  <si>
    <t>Lower Income</t>
  </si>
  <si>
    <t>Moderate Income</t>
  </si>
  <si>
    <t>Created Calculated column</t>
  </si>
  <si>
    <t>Income Category</t>
  </si>
  <si>
    <t>Spending Insights: By Average Income category</t>
  </si>
  <si>
    <t>Avg Income Category</t>
  </si>
  <si>
    <t>Spend rate</t>
  </si>
  <si>
    <t>PAYMENT TYPE BY SPENDING CATEGORY</t>
  </si>
  <si>
    <t>INCOME CATEGORY vs EXPENDITURE RATE</t>
  </si>
  <si>
    <t>Excludes 21-24 age</t>
  </si>
  <si>
    <t>Every Category includes</t>
  </si>
  <si>
    <t>Govt Employees</t>
  </si>
  <si>
    <t>Salaried other employees</t>
  </si>
  <si>
    <t>Business owners &amp; Salaried IT employees are in higher income or moderate income categories</t>
  </si>
  <si>
    <t>Salaried other employees, Govt employees &amp; Freelancers are in lower income or moderate income categories</t>
  </si>
  <si>
    <t>Business owners</t>
  </si>
  <si>
    <t>Govt employees</t>
  </si>
  <si>
    <t>Lower Income also using credit card more (38%) but UPI as well (31%)</t>
  </si>
  <si>
    <t>Moderate Income persons also using credit card (42%) most</t>
  </si>
  <si>
    <t>upto 40000</t>
  </si>
  <si>
    <t>40000 to 65000</t>
  </si>
  <si>
    <t>65000 above</t>
  </si>
  <si>
    <t>Calculated percentile with k=0.25, 0.75 and 1 to find the below values for customer segmentation based on income</t>
  </si>
  <si>
    <t>General Recommendations:</t>
  </si>
  <si>
    <t>Versatile Rewards Program:</t>
  </si>
  <si>
    <t>Implement a rewards program that covers a range of categories such as bills, groceries, electronics, and health &amp; wellness, catering to diverse spending preferences.</t>
  </si>
  <si>
    <t>Customizable Benefits:</t>
  </si>
  <si>
    <t>Allow users to customize their benefits based on their spending priorities, providing a personalized experience.</t>
  </si>
  <si>
    <t>Digital Transactions Security:</t>
  </si>
  <si>
    <t>Emphasize robust security features, especially for online transactions and electronics spending, to build trust among users.</t>
  </si>
  <si>
    <t>Age Group-Specific Recommendations:</t>
  </si>
  <si>
    <t>21-24 Age Group:</t>
  </si>
  <si>
    <t>Focus on exclusive offers and rewards for entertainment, electronics, and apparel purchases.</t>
  </si>
  <si>
    <t>25-34 Age Group:</t>
  </si>
  <si>
    <t>Promote benefits for bills, groceries, and electronics, considering the significant spending in these categories.</t>
  </si>
  <si>
    <t>35-45 Age Group:</t>
  </si>
  <si>
    <t>Offer a comprehensive rewards program covering bills, groceries, health &amp; wellness, and electronics.</t>
  </si>
  <si>
    <t>45+ Age Group:</t>
  </si>
  <si>
    <t>Maintain strong rewards for bills and groceries, and consider enhancing health &amp; wellness benefits.</t>
  </si>
  <si>
    <t>Occupational Group-Specific Recommendations:</t>
  </si>
  <si>
    <t>Business Owners:</t>
  </si>
  <si>
    <t>Tailor benefits for bills, groceries, and electronics, recognizing the spending patterns of business owners.</t>
  </si>
  <si>
    <t>Freelancers:</t>
  </si>
  <si>
    <t>Provide flexible payment plans and rewards for bills, groceries, and electronics to accommodate irregular income streams.</t>
  </si>
  <si>
    <t>Government Employees:</t>
  </si>
  <si>
    <t>Emphasize benefits for bills, groceries, and electronics, aligning with the spending patterns of government employees.</t>
  </si>
  <si>
    <t>Salaried IT Employees:</t>
  </si>
  <si>
    <t>Introduce health &amp; wellness benefits and rewards for bills, groceries, and electronics.</t>
  </si>
  <si>
    <t>Salaried Other Employees:</t>
  </si>
  <si>
    <t>Offer comprehensive rewards for bills, groceries, and electronics, catering to the spending habits of salaried employees.</t>
  </si>
  <si>
    <t>Gender-Specific Recommendations:</t>
  </si>
  <si>
    <t>Male Users:</t>
  </si>
  <si>
    <t>Highlight travel benefits and rewards for bills, groceries, and electronics, considering the higher spending in these categories.</t>
  </si>
  <si>
    <t>Female Users:</t>
  </si>
  <si>
    <t>Emphasize health &amp; wellness benefits and provide rewards for bills, travel, groceries, and electronics.</t>
  </si>
  <si>
    <t>Income Level-Specific Recommendations:</t>
  </si>
  <si>
    <t>Higher Income:</t>
  </si>
  <si>
    <t>Offer exclusive rewards for bills, groceries, and electronics, acknowledging the higher spending capacity.</t>
  </si>
  <si>
    <t>Moderate Income:</t>
  </si>
  <si>
    <t>Provide competitive benefits for bills, groceries, and electronics, catering to the spending patterns of the moderate-income segment.</t>
  </si>
  <si>
    <t>Lower Income:</t>
  </si>
  <si>
    <t>Focus on accessible benefits for bills, groceries, and electronics, ensuring inclusivity and value for the lower-income segment.</t>
  </si>
  <si>
    <t>Total Spend (6 month)</t>
  </si>
  <si>
    <t>Sum of avg_income</t>
  </si>
  <si>
    <t>No of city</t>
  </si>
  <si>
    <t>Customer count %</t>
  </si>
  <si>
    <t>Avg Monthly Income</t>
  </si>
  <si>
    <t>Average Monthly Spend</t>
  </si>
  <si>
    <t>Income category</t>
  </si>
  <si>
    <t>customer_id</t>
  </si>
  <si>
    <t>age_group</t>
  </si>
  <si>
    <t>city</t>
  </si>
  <si>
    <t>occupation</t>
  </si>
  <si>
    <t>gender</t>
  </si>
  <si>
    <t>marital status</t>
  </si>
  <si>
    <t>avg_income</t>
  </si>
  <si>
    <t>High requirement of Credit Card</t>
  </si>
  <si>
    <t>High Spend &amp; Low Income</t>
  </si>
  <si>
    <t>Low Spend &amp; Low Income</t>
  </si>
  <si>
    <t>Count of Customer_ID</t>
  </si>
  <si>
    <t>Total Customers</t>
  </si>
  <si>
    <t>FALSE</t>
  </si>
  <si>
    <t>High requirement of Credit Card (Low Income)</t>
  </si>
  <si>
    <t>High requirement of Credit Card (Moderate Income)</t>
  </si>
  <si>
    <t>High requirement of Credit Card (hIGHER Income)</t>
  </si>
  <si>
    <t>Chance of Credit card usage</t>
  </si>
  <si>
    <t>Column1</t>
  </si>
  <si>
    <t>Count %</t>
  </si>
  <si>
    <t>Count of customers</t>
  </si>
  <si>
    <t>No. of Cutomers</t>
  </si>
  <si>
    <t>Customers Count %</t>
  </si>
  <si>
    <t>More than 50%</t>
  </si>
  <si>
    <t>More than 60%</t>
  </si>
  <si>
    <t>More than 70%</t>
  </si>
  <si>
    <t>Total Count</t>
  </si>
  <si>
    <t>AIU (&gt; 50%)</t>
  </si>
  <si>
    <t>AIU (&gt; 60%)</t>
  </si>
  <si>
    <t>AIU (&gt; 70%)</t>
  </si>
  <si>
    <t>AIU (&gt; 50% &amp; &lt;60%)</t>
  </si>
  <si>
    <t>AIU (&gt; 60% &amp; &lt; 70%)</t>
  </si>
  <si>
    <t>AIU (&lt; 50%)</t>
  </si>
  <si>
    <t>Total</t>
  </si>
  <si>
    <t>% of Customer Count as per AIU category</t>
  </si>
  <si>
    <t>August, September, and October are the months with the highest spending, peaking in September.</t>
  </si>
  <si>
    <t>Higher Income customers using credit card mostly as 41% of total spend</t>
  </si>
  <si>
    <t>Category</t>
  </si>
  <si>
    <t>AIU (50% to 60%)</t>
  </si>
  <si>
    <t>AIU (60% to 70%)</t>
  </si>
  <si>
    <t>AIU (above 70%)</t>
  </si>
  <si>
    <t>AIU (below 50%)</t>
  </si>
  <si>
    <t>AIU category/ City</t>
  </si>
  <si>
    <t>AIU category/ Age Group</t>
  </si>
  <si>
    <t>AIU category/ Occupation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</si>
</sst>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quot;M&quot;"/>
    <numFmt numFmtId="165" formatCode="0.00,\K"/>
    <numFmt numFmtId="166" formatCode="0.00%;\-0.00%;0.00%"/>
    <numFmt numFmtId="167" formatCode="0.0,,&quot;M&quot;"/>
    <numFmt numFmtId="168" formatCode="0.0%"/>
  </numFmts>
  <fonts count="16" x14ac:knownFonts="1">
    <font>
      <sz val="11"/>
      <color theme="1"/>
      <name val="Calibri"/>
      <family val="2"/>
      <scheme val="minor"/>
    </font>
    <font>
      <b/>
      <sz val="11"/>
      <color theme="1"/>
      <name val="Calibri"/>
      <family val="2"/>
      <scheme val="minor"/>
    </font>
    <font>
      <b/>
      <u/>
      <sz val="11"/>
      <color theme="1"/>
      <name val="Calibri"/>
      <family val="2"/>
      <scheme val="minor"/>
    </font>
    <font>
      <b/>
      <u/>
      <sz val="12"/>
      <color theme="1"/>
      <name val="Calibri"/>
      <family val="2"/>
      <scheme val="minor"/>
    </font>
    <font>
      <b/>
      <u/>
      <sz val="16"/>
      <color theme="1"/>
      <name val="Calibri"/>
      <family val="2"/>
      <scheme val="minor"/>
    </font>
    <font>
      <sz val="11"/>
      <color theme="1"/>
      <name val="Calibri"/>
      <family val="2"/>
      <scheme val="minor"/>
    </font>
    <font>
      <sz val="11"/>
      <color rgb="FFFF0000"/>
      <name val="Calibri"/>
      <family val="2"/>
      <scheme val="minor"/>
    </font>
    <font>
      <b/>
      <sz val="11"/>
      <color theme="0"/>
      <name val="Calibri"/>
      <family val="2"/>
      <scheme val="minor"/>
    </font>
    <font>
      <sz val="8"/>
      <name val="Calibri"/>
      <family val="2"/>
      <scheme val="minor"/>
    </font>
    <font>
      <sz val="12"/>
      <name val="Calibri"/>
      <family val="2"/>
      <scheme val="minor"/>
    </font>
    <font>
      <b/>
      <sz val="12"/>
      <name val="Calibri"/>
      <family val="2"/>
      <scheme val="minor"/>
    </font>
    <font>
      <sz val="11"/>
      <color theme="0"/>
      <name val="Calibri"/>
      <family val="2"/>
      <scheme val="minor"/>
    </font>
    <font>
      <b/>
      <sz val="14"/>
      <color theme="1"/>
      <name val="Calibri"/>
      <family val="2"/>
      <scheme val="minor"/>
    </font>
    <font>
      <sz val="14"/>
      <color theme="1"/>
      <name val="Calibri"/>
      <family val="2"/>
      <scheme val="minor"/>
    </font>
    <font>
      <sz val="11"/>
      <name val="Calibri"/>
      <family val="2"/>
      <scheme val="minor"/>
    </font>
    <font>
      <b/>
      <sz val="11"/>
      <name val="Calibri"/>
      <family val="2"/>
      <scheme val="minor"/>
    </font>
  </fonts>
  <fills count="22">
    <fill>
      <patternFill patternType="none"/>
    </fill>
    <fill>
      <patternFill patternType="gray125"/>
    </fill>
    <fill>
      <patternFill patternType="solid">
        <fgColor theme="7" tint="0.39997558519241921"/>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98FF98"/>
        <bgColor indexed="64"/>
      </patternFill>
    </fill>
    <fill>
      <patternFill patternType="solid">
        <fgColor rgb="FFAEDFF7"/>
        <bgColor indexed="64"/>
      </patternFill>
    </fill>
    <fill>
      <patternFill patternType="solid">
        <fgColor rgb="FFCCCCCC"/>
        <bgColor indexed="64"/>
      </patternFill>
    </fill>
    <fill>
      <patternFill patternType="solid">
        <fgColor rgb="FF005566"/>
        <bgColor indexed="64"/>
      </patternFill>
    </fill>
    <fill>
      <patternFill patternType="solid">
        <fgColor rgb="FF333333"/>
        <bgColor indexed="64"/>
      </patternFill>
    </fill>
    <fill>
      <patternFill patternType="solid">
        <fgColor rgb="FF001F3F"/>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3" tint="0.39997558519241921"/>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9" tint="-0.249977111117893"/>
        <bgColor indexed="64"/>
      </patternFill>
    </fill>
    <fill>
      <patternFill patternType="solid">
        <fgColor theme="9" tint="0.79998168889431442"/>
        <bgColor indexed="64"/>
      </patternFill>
    </fill>
  </fills>
  <borders count="12">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indexed="64"/>
      </top>
      <bottom style="thin">
        <color indexed="64"/>
      </bottom>
      <diagonal/>
    </border>
    <border>
      <left/>
      <right/>
      <top style="thin">
        <color indexed="64"/>
      </top>
      <bottom/>
      <diagonal/>
    </border>
    <border>
      <left/>
      <right/>
      <top/>
      <bottom style="medium">
        <color indexed="64"/>
      </bottom>
      <diagonal/>
    </border>
    <border>
      <left/>
      <right/>
      <top style="thin">
        <color indexed="64"/>
      </top>
      <bottom style="medium">
        <color indexed="64"/>
      </bottom>
      <diagonal/>
    </border>
  </borders>
  <cellStyleXfs count="2">
    <xf numFmtId="0" fontId="0" fillId="0" borderId="0"/>
    <xf numFmtId="9" fontId="5" fillId="0" borderId="0" applyFont="0" applyFill="0" applyBorder="0" applyAlignment="0" applyProtection="0"/>
  </cellStyleXfs>
  <cellXfs count="129">
    <xf numFmtId="0" fontId="0" fillId="0" borderId="0" xfId="0"/>
    <xf numFmtId="0" fontId="0" fillId="0" borderId="1" xfId="0" applyBorder="1" applyAlignment="1">
      <alignment horizontal="center" vertical="center"/>
    </xf>
    <xf numFmtId="0" fontId="0" fillId="0" borderId="0" xfId="0" applyAlignment="1">
      <alignment horizontal="center" vertical="center"/>
    </xf>
    <xf numFmtId="0" fontId="0" fillId="0" borderId="0" xfId="0" applyAlignment="1">
      <alignment horizontal="left"/>
    </xf>
    <xf numFmtId="164" fontId="0" fillId="0" borderId="0" xfId="0" applyNumberFormat="1"/>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pivotButton="1"/>
    <xf numFmtId="0" fontId="0" fillId="0" borderId="0" xfId="0" pivotButton="1" applyAlignment="1">
      <alignment horizontal="center" vertical="center"/>
    </xf>
    <xf numFmtId="164" fontId="0" fillId="0" borderId="0" xfId="0" applyNumberFormat="1" applyAlignment="1">
      <alignment horizontal="center" vertical="center"/>
    </xf>
    <xf numFmtId="0" fontId="0" fillId="0" borderId="0" xfId="0" applyAlignment="1">
      <alignment vertical="center"/>
    </xf>
    <xf numFmtId="0" fontId="0" fillId="0" borderId="0" xfId="0" applyAlignment="1">
      <alignment vertical="center" wrapText="1"/>
    </xf>
    <xf numFmtId="10" fontId="0" fillId="0" borderId="0" xfId="0" applyNumberFormat="1"/>
    <xf numFmtId="0" fontId="0" fillId="0" borderId="0" xfId="0" pivotButton="1" applyAlignment="1">
      <alignment vertical="center"/>
    </xf>
    <xf numFmtId="0" fontId="1" fillId="3" borderId="2" xfId="0" applyFont="1" applyFill="1" applyBorder="1" applyAlignment="1">
      <alignment horizontal="center" vertical="center"/>
    </xf>
    <xf numFmtId="0" fontId="0" fillId="0" borderId="2" xfId="0" applyBorder="1" applyAlignment="1">
      <alignment horizontal="center" vertical="center"/>
    </xf>
    <xf numFmtId="0" fontId="0" fillId="4" borderId="2" xfId="0" applyFill="1" applyBorder="1" applyAlignment="1">
      <alignment horizontal="center" vertical="center"/>
    </xf>
    <xf numFmtId="0" fontId="0" fillId="6" borderId="0" xfId="0" applyFill="1"/>
    <xf numFmtId="0" fontId="4" fillId="6" borderId="0" xfId="0" applyFont="1" applyFill="1" applyAlignment="1">
      <alignment vertical="center"/>
    </xf>
    <xf numFmtId="0" fontId="3" fillId="6" borderId="0" xfId="0" applyFont="1" applyFill="1" applyAlignment="1">
      <alignment vertical="center"/>
    </xf>
    <xf numFmtId="0" fontId="0" fillId="0" borderId="2" xfId="0" applyBorder="1" applyAlignment="1">
      <alignment vertical="center" wrapText="1"/>
    </xf>
    <xf numFmtId="0" fontId="0" fillId="0" borderId="0" xfId="0" applyAlignment="1">
      <alignment horizontal="left" vertical="center"/>
    </xf>
    <xf numFmtId="10" fontId="0" fillId="0" borderId="0" xfId="0" applyNumberFormat="1" applyAlignment="1">
      <alignment horizontal="center" vertical="center"/>
    </xf>
    <xf numFmtId="0" fontId="1" fillId="0" borderId="0" xfId="0" applyFont="1"/>
    <xf numFmtId="0" fontId="0" fillId="3" borderId="0" xfId="0" applyFill="1"/>
    <xf numFmtId="9" fontId="0" fillId="0" borderId="0" xfId="1" applyFont="1" applyAlignment="1">
      <alignment horizontal="center" vertical="center"/>
    </xf>
    <xf numFmtId="0" fontId="1" fillId="0" borderId="2" xfId="0" applyFont="1" applyBorder="1"/>
    <xf numFmtId="0" fontId="0" fillId="0" borderId="2" xfId="0" applyBorder="1"/>
    <xf numFmtId="0" fontId="1" fillId="0" borderId="0" xfId="0" applyFont="1" applyAlignment="1">
      <alignment horizontal="center" vertical="center"/>
    </xf>
    <xf numFmtId="0" fontId="2" fillId="0" borderId="0" xfId="0" applyFont="1" applyAlignment="1">
      <alignment horizontal="left"/>
    </xf>
    <xf numFmtId="0" fontId="1" fillId="0" borderId="0" xfId="0" applyFont="1" applyAlignment="1">
      <alignment horizontal="left" vertical="center"/>
    </xf>
    <xf numFmtId="9" fontId="1" fillId="0" borderId="0" xfId="1" applyFont="1" applyAlignment="1">
      <alignment horizontal="center" vertical="center"/>
    </xf>
    <xf numFmtId="0" fontId="6" fillId="0" borderId="0" xfId="0" applyFont="1"/>
    <xf numFmtId="0" fontId="1" fillId="0" borderId="0" xfId="0" applyFont="1" applyAlignment="1">
      <alignment vertical="center" wrapText="1"/>
    </xf>
    <xf numFmtId="0" fontId="0" fillId="3" borderId="0" xfId="0" applyFill="1" applyAlignment="1">
      <alignment vertical="center" wrapText="1"/>
    </xf>
    <xf numFmtId="0" fontId="1" fillId="0" borderId="2" xfId="0" applyFont="1" applyBorder="1" applyAlignment="1">
      <alignment vertical="center" wrapText="1"/>
    </xf>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0" borderId="0" xfId="0" applyAlignment="1">
      <alignment horizontal="center"/>
    </xf>
    <xf numFmtId="166" fontId="0" fillId="0" borderId="0" xfId="0" applyNumberFormat="1"/>
    <xf numFmtId="2" fontId="0" fillId="0" borderId="0" xfId="0" applyNumberFormat="1"/>
    <xf numFmtId="0" fontId="0" fillId="0" borderId="5" xfId="0" applyBorder="1"/>
    <xf numFmtId="0" fontId="0" fillId="0" borderId="6" xfId="0" applyBorder="1"/>
    <xf numFmtId="0" fontId="0" fillId="14" borderId="5" xfId="0" applyFill="1" applyBorder="1"/>
    <xf numFmtId="0" fontId="0" fillId="14" borderId="6" xfId="0" applyFill="1" applyBorder="1"/>
    <xf numFmtId="9" fontId="0" fillId="0" borderId="0" xfId="0" applyNumberFormat="1" applyAlignment="1">
      <alignment horizontal="center" vertical="center"/>
    </xf>
    <xf numFmtId="0" fontId="1" fillId="0" borderId="0" xfId="0" applyFont="1" applyAlignment="1">
      <alignment horizontal="center" vertical="center" wrapText="1"/>
    </xf>
    <xf numFmtId="0" fontId="0" fillId="0" borderId="0" xfId="0" applyAlignment="1">
      <alignment horizontal="center" wrapText="1"/>
    </xf>
    <xf numFmtId="0" fontId="7" fillId="15" borderId="5" xfId="0" applyFont="1" applyFill="1" applyBorder="1" applyAlignment="1">
      <alignment horizontal="center" vertical="center" wrapText="1"/>
    </xf>
    <xf numFmtId="0" fontId="7" fillId="15" borderId="6" xfId="0" applyFont="1" applyFill="1" applyBorder="1" applyAlignment="1">
      <alignment horizontal="center" vertical="center" wrapText="1"/>
    </xf>
    <xf numFmtId="0" fontId="7" fillId="15" borderId="7" xfId="0" applyFont="1" applyFill="1" applyBorder="1" applyAlignment="1">
      <alignment horizontal="center" vertical="center" wrapText="1"/>
    </xf>
    <xf numFmtId="2" fontId="0" fillId="14" borderId="6" xfId="0" applyNumberFormat="1" applyFill="1" applyBorder="1"/>
    <xf numFmtId="9" fontId="0" fillId="14" borderId="6" xfId="1" applyFont="1" applyFill="1" applyBorder="1" applyAlignment="1">
      <alignment horizontal="center" vertical="center"/>
    </xf>
    <xf numFmtId="9" fontId="0" fillId="14" borderId="6" xfId="0" applyNumberFormat="1" applyFill="1" applyBorder="1" applyAlignment="1">
      <alignment horizontal="center" vertical="center"/>
    </xf>
    <xf numFmtId="0" fontId="0" fillId="14" borderId="7" xfId="0" applyFill="1" applyBorder="1" applyAlignment="1">
      <alignment horizontal="center" wrapText="1"/>
    </xf>
    <xf numFmtId="2" fontId="0" fillId="0" borderId="6" xfId="0" applyNumberFormat="1" applyBorder="1"/>
    <xf numFmtId="9" fontId="0" fillId="0" borderId="6" xfId="1" applyFont="1" applyBorder="1" applyAlignment="1">
      <alignment horizontal="center" vertical="center"/>
    </xf>
    <xf numFmtId="9" fontId="0" fillId="0" borderId="6" xfId="0" applyNumberFormat="1" applyBorder="1" applyAlignment="1">
      <alignment horizontal="center" vertical="center"/>
    </xf>
    <xf numFmtId="0" fontId="0" fillId="0" borderId="7" xfId="0" applyBorder="1" applyAlignment="1">
      <alignment horizontal="center" wrapText="1"/>
    </xf>
    <xf numFmtId="164" fontId="0" fillId="0" borderId="1" xfId="0" applyNumberFormat="1" applyBorder="1"/>
    <xf numFmtId="0" fontId="9" fillId="0" borderId="0" xfId="0" applyFont="1" applyAlignment="1">
      <alignment horizontal="left" vertical="center" wrapText="1"/>
    </xf>
    <xf numFmtId="0" fontId="10" fillId="0" borderId="0" xfId="0" applyFont="1" applyAlignment="1">
      <alignment horizontal="left" vertical="center" wrapText="1"/>
    </xf>
    <xf numFmtId="0" fontId="0" fillId="0" borderId="0" xfId="0" applyAlignment="1">
      <alignment horizontal="center" vertical="center" indent="1"/>
    </xf>
    <xf numFmtId="9" fontId="0" fillId="0" borderId="0" xfId="1" applyFont="1" applyFill="1" applyBorder="1" applyAlignment="1">
      <alignment horizontal="center" vertical="center"/>
    </xf>
    <xf numFmtId="9" fontId="1" fillId="0" borderId="0" xfId="0" applyNumberFormat="1" applyFont="1" applyAlignment="1">
      <alignment horizontal="center" vertical="center"/>
    </xf>
    <xf numFmtId="0" fontId="1" fillId="0" borderId="1" xfId="0" applyFont="1" applyBorder="1" applyAlignment="1">
      <alignment horizontal="center" vertical="center"/>
    </xf>
    <xf numFmtId="9" fontId="1" fillId="3" borderId="8" xfId="0" applyNumberFormat="1" applyFont="1" applyFill="1" applyBorder="1" applyAlignment="1">
      <alignment horizontal="center" vertical="center"/>
    </xf>
    <xf numFmtId="0" fontId="1" fillId="3" borderId="8" xfId="0" applyFont="1" applyFill="1" applyBorder="1" applyAlignment="1">
      <alignment horizontal="center" vertical="center"/>
    </xf>
    <xf numFmtId="0" fontId="12" fillId="0" borderId="8" xfId="0" applyFont="1" applyBorder="1" applyAlignment="1">
      <alignment horizontal="center" vertical="center"/>
    </xf>
    <xf numFmtId="0" fontId="13" fillId="0" borderId="8" xfId="0" applyFont="1" applyBorder="1" applyAlignment="1">
      <alignment horizontal="left" vertical="center"/>
    </xf>
    <xf numFmtId="0" fontId="13" fillId="0" borderId="8" xfId="0" applyFont="1" applyBorder="1"/>
    <xf numFmtId="9" fontId="13" fillId="0" borderId="8" xfId="1" applyFont="1" applyBorder="1" applyAlignment="1">
      <alignment horizontal="center" vertical="center"/>
    </xf>
    <xf numFmtId="9" fontId="7" fillId="16" borderId="8" xfId="0" applyNumberFormat="1" applyFont="1" applyFill="1" applyBorder="1" applyAlignment="1">
      <alignment horizontal="center" vertical="center"/>
    </xf>
    <xf numFmtId="0" fontId="7" fillId="16" borderId="8" xfId="0" applyFont="1" applyFill="1" applyBorder="1" applyAlignment="1">
      <alignment horizontal="center" vertical="center"/>
    </xf>
    <xf numFmtId="0" fontId="12" fillId="0" borderId="1" xfId="0" applyFont="1" applyBorder="1" applyAlignment="1">
      <alignment horizontal="center" vertical="center"/>
    </xf>
    <xf numFmtId="9" fontId="1" fillId="0" borderId="0" xfId="0" applyNumberFormat="1" applyFont="1" applyAlignment="1">
      <alignment horizontal="left" vertical="center"/>
    </xf>
    <xf numFmtId="0" fontId="1" fillId="0" borderId="1" xfId="0" applyFont="1" applyBorder="1" applyAlignment="1">
      <alignment horizontal="left" vertical="center"/>
    </xf>
    <xf numFmtId="9" fontId="7" fillId="17" borderId="8" xfId="0" applyNumberFormat="1" applyFont="1" applyFill="1" applyBorder="1" applyAlignment="1">
      <alignment horizontal="center" vertical="center"/>
    </xf>
    <xf numFmtId="0" fontId="7" fillId="17" borderId="8" xfId="0" applyFont="1" applyFill="1" applyBorder="1" applyAlignment="1">
      <alignment horizontal="center" vertical="center"/>
    </xf>
    <xf numFmtId="0" fontId="11" fillId="18" borderId="0" xfId="0" applyFont="1" applyFill="1"/>
    <xf numFmtId="0" fontId="11" fillId="18" borderId="0" xfId="0" applyFont="1" applyFill="1" applyAlignment="1">
      <alignment horizontal="left"/>
    </xf>
    <xf numFmtId="167" fontId="0" fillId="0" borderId="0" xfId="0" applyNumberFormat="1"/>
    <xf numFmtId="167" fontId="11" fillId="18" borderId="0" xfId="0" applyNumberFormat="1" applyFont="1" applyFill="1"/>
    <xf numFmtId="167" fontId="0" fillId="0" borderId="0" xfId="0" applyNumberFormat="1" applyAlignment="1">
      <alignment horizontal="center" vertical="center"/>
    </xf>
    <xf numFmtId="168" fontId="0" fillId="0" borderId="0" xfId="0" applyNumberFormat="1" applyAlignment="1">
      <alignment horizontal="center" vertical="center"/>
    </xf>
    <xf numFmtId="0" fontId="14" fillId="19" borderId="0" xfId="0" applyFont="1" applyFill="1"/>
    <xf numFmtId="0" fontId="14" fillId="19" borderId="0" xfId="0" applyFont="1" applyFill="1" applyAlignment="1">
      <alignment horizontal="center" vertical="center"/>
    </xf>
    <xf numFmtId="0" fontId="14" fillId="19" borderId="0" xfId="0" applyFont="1" applyFill="1" applyAlignment="1">
      <alignment horizontal="left"/>
    </xf>
    <xf numFmtId="167" fontId="14" fillId="19" borderId="0" xfId="0" applyNumberFormat="1" applyFont="1" applyFill="1" applyAlignment="1">
      <alignment horizontal="center" vertical="center"/>
    </xf>
    <xf numFmtId="168" fontId="14" fillId="19" borderId="0" xfId="0" applyNumberFormat="1" applyFont="1" applyFill="1" applyAlignment="1">
      <alignment horizontal="center" vertical="center"/>
    </xf>
    <xf numFmtId="0" fontId="11" fillId="16" borderId="0" xfId="0" applyFont="1" applyFill="1"/>
    <xf numFmtId="0" fontId="11" fillId="16" borderId="0" xfId="0" applyFont="1" applyFill="1" applyAlignment="1">
      <alignment horizontal="center" vertical="center"/>
    </xf>
    <xf numFmtId="0" fontId="11" fillId="16" borderId="0" xfId="0" applyFont="1" applyFill="1" applyAlignment="1">
      <alignment horizontal="left"/>
    </xf>
    <xf numFmtId="167" fontId="11" fillId="16" borderId="0" xfId="0" applyNumberFormat="1" applyFont="1" applyFill="1" applyAlignment="1">
      <alignment horizontal="center" vertical="center"/>
    </xf>
    <xf numFmtId="168" fontId="11" fillId="16" borderId="0" xfId="0" applyNumberFormat="1" applyFont="1" applyFill="1" applyAlignment="1">
      <alignment horizontal="center" vertical="center"/>
    </xf>
    <xf numFmtId="0" fontId="0" fillId="0" borderId="0" xfId="0" pivotButton="1" applyAlignment="1">
      <alignment horizontal="left" vertical="center"/>
    </xf>
    <xf numFmtId="166" fontId="0" fillId="0" borderId="0" xfId="0" applyNumberFormat="1" applyAlignment="1">
      <alignment horizontal="left" vertical="center"/>
    </xf>
    <xf numFmtId="9" fontId="7" fillId="20" borderId="8" xfId="0" applyNumberFormat="1" applyFont="1" applyFill="1" applyBorder="1" applyAlignment="1">
      <alignment horizontal="center" vertical="center"/>
    </xf>
    <xf numFmtId="0" fontId="7" fillId="20" borderId="8" xfId="0" applyFont="1" applyFill="1" applyBorder="1" applyAlignment="1">
      <alignment horizontal="center" vertical="center"/>
    </xf>
    <xf numFmtId="0" fontId="1" fillId="0" borderId="8" xfId="0" applyFont="1" applyBorder="1" applyAlignment="1">
      <alignment horizontal="center" vertical="center"/>
    </xf>
    <xf numFmtId="9" fontId="1" fillId="5" borderId="8" xfId="1" applyFont="1" applyFill="1" applyBorder="1" applyAlignment="1">
      <alignment horizontal="center" vertical="center"/>
    </xf>
    <xf numFmtId="0" fontId="1" fillId="5" borderId="8" xfId="0" applyFont="1" applyFill="1" applyBorder="1" applyAlignment="1">
      <alignment horizontal="center" vertical="center"/>
    </xf>
    <xf numFmtId="168" fontId="0" fillId="0" borderId="0" xfId="1" applyNumberFormat="1" applyFont="1" applyAlignment="1">
      <alignment horizontal="center" vertical="center"/>
    </xf>
    <xf numFmtId="0" fontId="13" fillId="0" borderId="9" xfId="0" applyFont="1" applyBorder="1" applyAlignment="1">
      <alignment horizontal="left" vertical="center"/>
    </xf>
    <xf numFmtId="0" fontId="13" fillId="0" borderId="9" xfId="0" applyFont="1" applyBorder="1"/>
    <xf numFmtId="9" fontId="13" fillId="0" borderId="9" xfId="1" applyFont="1" applyBorder="1" applyAlignment="1">
      <alignment horizontal="center" vertical="center"/>
    </xf>
    <xf numFmtId="9" fontId="15" fillId="0" borderId="0" xfId="0" applyNumberFormat="1" applyFont="1" applyAlignment="1">
      <alignment horizontal="center" vertical="center"/>
    </xf>
    <xf numFmtId="9" fontId="15" fillId="7" borderId="8" xfId="0" applyNumberFormat="1" applyFont="1" applyFill="1" applyBorder="1" applyAlignment="1">
      <alignment horizontal="center" vertical="center"/>
    </xf>
    <xf numFmtId="0" fontId="15" fillId="7" borderId="8" xfId="0" applyFont="1" applyFill="1" applyBorder="1" applyAlignment="1">
      <alignment horizontal="center" vertical="center"/>
    </xf>
    <xf numFmtId="168" fontId="0" fillId="0" borderId="0" xfId="1" applyNumberFormat="1" applyFont="1" applyBorder="1" applyAlignment="1">
      <alignment horizontal="center" vertical="center"/>
    </xf>
    <xf numFmtId="0" fontId="15" fillId="0" borderId="8" xfId="0" applyFont="1" applyBorder="1" applyAlignment="1">
      <alignment horizontal="center" vertical="center"/>
    </xf>
    <xf numFmtId="9" fontId="15" fillId="21" borderId="8" xfId="0" applyNumberFormat="1" applyFont="1" applyFill="1" applyBorder="1" applyAlignment="1">
      <alignment horizontal="center" vertical="center"/>
    </xf>
    <xf numFmtId="0" fontId="15" fillId="21" borderId="8" xfId="0" applyFont="1" applyFill="1" applyBorder="1" applyAlignment="1">
      <alignment horizontal="center" vertical="center"/>
    </xf>
    <xf numFmtId="168" fontId="14" fillId="0" borderId="0" xfId="0" applyNumberFormat="1" applyFont="1" applyAlignment="1">
      <alignment horizontal="center" vertical="center"/>
    </xf>
    <xf numFmtId="0" fontId="0" fillId="0" borderId="10" xfId="0" applyBorder="1"/>
    <xf numFmtId="0" fontId="0" fillId="0" borderId="11" xfId="0" applyBorder="1"/>
    <xf numFmtId="9" fontId="1" fillId="0" borderId="11" xfId="0" applyNumberFormat="1" applyFont="1" applyBorder="1" applyAlignment="1">
      <alignment horizontal="left" vertical="center"/>
    </xf>
    <xf numFmtId="9" fontId="0" fillId="0" borderId="11" xfId="1" applyFont="1" applyFill="1" applyBorder="1" applyAlignment="1">
      <alignment horizontal="center" vertical="center"/>
    </xf>
    <xf numFmtId="0" fontId="0" fillId="0" borderId="0" xfId="0" applyAlignment="1">
      <alignment horizont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2" fillId="0" borderId="0" xfId="0" applyFont="1" applyAlignment="1">
      <alignment horizontal="center" vertical="center"/>
    </xf>
    <xf numFmtId="0" fontId="1" fillId="2" borderId="2" xfId="0" applyFont="1" applyFill="1" applyBorder="1" applyAlignment="1">
      <alignment horizontal="center" vertical="center"/>
    </xf>
    <xf numFmtId="0" fontId="0" fillId="5" borderId="0" xfId="0" applyFill="1" applyAlignment="1">
      <alignment horizontal="left" wrapText="1"/>
    </xf>
  </cellXfs>
  <cellStyles count="2">
    <cellStyle name="Normal" xfId="0" builtinId="0"/>
    <cellStyle name="Percent" xfId="1" builtinId="5"/>
  </cellStyles>
  <dxfs count="248">
    <dxf>
      <font>
        <b val="0"/>
        <i val="0"/>
        <strike val="0"/>
        <condense val="0"/>
        <extend val="0"/>
        <outline val="0"/>
        <shadow val="0"/>
        <u val="none"/>
        <vertAlign val="baseline"/>
        <sz val="12"/>
        <color auto="1"/>
        <name val="Calibri"/>
        <family val="2"/>
        <scheme val="minor"/>
      </font>
      <alignment horizontal="lef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1" indent="0" justifyLastLine="0" shrinkToFit="0" readingOrder="0"/>
    </dxf>
    <dxf>
      <numFmt numFmtId="164" formatCode="0.00,,&quot;M&quot;"/>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numFmt numFmtId="167" formatCode="0.0,,&quot;M&quot;"/>
    </dxf>
    <dxf>
      <fill>
        <patternFill patternType="solid">
          <bgColor theme="4" tint="-0.249977111117893"/>
        </patternFill>
      </fill>
    </dxf>
    <dxf>
      <fill>
        <patternFill patternType="solid">
          <bgColor theme="4" tint="-0.249977111117893"/>
        </patternFill>
      </fill>
    </dxf>
    <dxf>
      <font>
        <color theme="0"/>
      </font>
    </dxf>
    <dxf>
      <font>
        <color theme="0"/>
      </font>
    </dxf>
    <dxf>
      <font>
        <color theme="0"/>
      </font>
    </dxf>
    <dxf>
      <font>
        <color theme="0"/>
      </font>
    </dxf>
    <dxf>
      <fill>
        <patternFill patternType="solid">
          <bgColor theme="4" tint="-0.249977111117893"/>
        </patternFill>
      </fill>
    </dxf>
    <dxf>
      <fill>
        <patternFill patternType="solid">
          <bgColor theme="4" tint="-0.249977111117893"/>
        </patternFill>
      </fill>
    </dxf>
    <dxf>
      <alignment horizontal="center"/>
    </dxf>
    <dxf>
      <alignment horizontal="center"/>
    </dxf>
    <dxf>
      <alignment vertical="center"/>
    </dxf>
    <dxf>
      <alignment vertical="center"/>
    </dxf>
    <dxf>
      <numFmt numFmtId="168" formatCode="0.0%"/>
    </dxf>
    <dxf>
      <alignment vertical="center"/>
    </dxf>
    <dxf>
      <alignment vertical="center"/>
    </dxf>
    <dxf>
      <alignment horizontal="center"/>
    </dxf>
    <dxf>
      <alignment horizontal="center"/>
    </dxf>
    <dxf>
      <numFmt numFmtId="167" formatCode="0.0,,&quot;M&quot;"/>
    </dxf>
    <dxf>
      <alignment vertical="center"/>
    </dxf>
    <dxf>
      <alignment vertical="center"/>
    </dxf>
    <dxf>
      <alignment vertical="center"/>
    </dxf>
    <dxf>
      <alignment horizontal="center"/>
    </dxf>
    <dxf>
      <alignment horizontal="center"/>
    </dxf>
    <dxf>
      <alignment horizontal="center"/>
    </dxf>
    <dxf>
      <numFmt numFmtId="164" formatCode="0.00,,&quot;M&quot;"/>
    </dxf>
    <dxf>
      <numFmt numFmtId="164" formatCode="0.00,,&quot;M&quot;"/>
    </dxf>
    <dxf>
      <font>
        <color theme="0"/>
      </font>
    </dxf>
    <dxf>
      <font>
        <color theme="0"/>
      </font>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numFmt numFmtId="167" formatCode="0.0,,&quot;M&quot;"/>
    </dxf>
    <dxf>
      <numFmt numFmtId="168" formatCode="0.0%"/>
    </dxf>
    <dxf>
      <alignment vertical="center"/>
    </dxf>
    <dxf>
      <alignment vertical="center"/>
    </dxf>
    <dxf>
      <alignment horizontal="center"/>
    </dxf>
    <dxf>
      <alignment horizontal="center"/>
    </dxf>
    <dxf>
      <numFmt numFmtId="14" formatCode="0.00%"/>
    </dxf>
    <dxf>
      <numFmt numFmtId="164" formatCode="0.00,,&quot;M&quot;"/>
    </dxf>
    <dxf>
      <numFmt numFmtId="164" formatCode="0.00,,&quot;M&quot;"/>
    </dxf>
    <dxf>
      <alignment horizontal="center"/>
    </dxf>
    <dxf>
      <alignment horizontal="center"/>
    </dxf>
    <dxf>
      <alignment vertical="center"/>
    </dxf>
    <dxf>
      <alignment vertical="center"/>
    </dxf>
    <dxf>
      <numFmt numFmtId="164" formatCode="0.00,,&quot;M&quot;"/>
    </dxf>
    <dxf>
      <numFmt numFmtId="164" formatCode="0.00,,&quot;M&quot;"/>
    </dxf>
    <dxf>
      <numFmt numFmtId="164" formatCode="0.00,,&quot;M&quot;"/>
    </dxf>
    <dxf>
      <numFmt numFmtId="167" formatCode="0.0,,&quot;M&quot;"/>
    </dxf>
    <dxf>
      <numFmt numFmtId="164" formatCode="0.00,,&quot;M&quot;"/>
    </dxf>
    <dxf>
      <alignment horizontal="center"/>
    </dxf>
    <dxf>
      <alignment horizontal="center"/>
    </dxf>
    <dxf>
      <alignment vertical="center"/>
    </dxf>
    <dxf>
      <alignment vertical="center"/>
    </dxf>
    <dxf>
      <numFmt numFmtId="164" formatCode="0.00,,&quot;M&quot;"/>
    </dxf>
    <dxf>
      <numFmt numFmtId="167" formatCode="0.0,,&quot;M&quot;"/>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color auto="1"/>
      </font>
    </dxf>
    <dxf>
      <font>
        <color auto="1"/>
      </font>
    </dxf>
    <dxf>
      <fill>
        <patternFill>
          <bgColor theme="4" tint="0.59999389629810485"/>
        </patternFill>
      </fill>
    </dxf>
    <dxf>
      <fill>
        <patternFill>
          <bgColor theme="4" tint="0.59999389629810485"/>
        </patternFill>
      </fill>
    </dxf>
    <dxf>
      <font>
        <color auto="1"/>
      </font>
    </dxf>
    <dxf>
      <font>
        <color auto="1"/>
      </font>
    </dxf>
    <dxf>
      <fill>
        <patternFill>
          <bgColor theme="4" tint="0.59999389629810485"/>
        </patternFill>
      </fill>
    </dxf>
    <dxf>
      <fill>
        <patternFill>
          <bgColor theme="4" tint="0.59999389629810485"/>
        </patternFill>
      </fill>
    </dxf>
    <dxf>
      <font>
        <color theme="0"/>
      </font>
    </dxf>
    <dxf>
      <font>
        <color theme="0"/>
      </font>
    </dxf>
    <dxf>
      <fill>
        <patternFill>
          <bgColor rgb="FFC40808"/>
        </patternFill>
      </fill>
    </dxf>
    <dxf>
      <fill>
        <patternFill>
          <bgColor rgb="FFC40808"/>
        </patternFill>
      </fill>
    </dxf>
    <dxf>
      <font>
        <color theme="0"/>
      </font>
    </dxf>
    <dxf>
      <font>
        <color theme="0"/>
      </font>
    </dxf>
    <dxf>
      <fill>
        <patternFill>
          <bgColor rgb="FFC40808"/>
        </patternFill>
      </fill>
    </dxf>
    <dxf>
      <fill>
        <patternFill>
          <bgColor rgb="FFC40808"/>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alignment vertical="center"/>
    </dxf>
    <dxf>
      <alignment vertical="center"/>
    </dxf>
    <dxf>
      <alignment horizontal="center"/>
    </dxf>
    <dxf>
      <alignment horizontal="center"/>
    </dxf>
    <dxf>
      <numFmt numFmtId="167" formatCode="0.0,,&quot;M&quot;"/>
    </dxf>
    <dxf>
      <numFmt numFmtId="168" formatCode="0.0%"/>
    </dxf>
    <dxf>
      <numFmt numFmtId="164" formatCode="0.00,,&quot;M&quot;"/>
    </dxf>
    <dxf>
      <numFmt numFmtId="14" formatCode="0.00%"/>
    </dxf>
    <dxf>
      <numFmt numFmtId="14" formatCode="0.00%"/>
    </dxf>
    <dxf>
      <numFmt numFmtId="164" formatCode="0.00,,&quot;M&quot;"/>
    </dxf>
    <dxf>
      <alignment vertical="center"/>
    </dxf>
    <dxf>
      <alignment vertical="center"/>
    </dxf>
    <dxf>
      <alignment vertical="center"/>
    </dxf>
    <dxf>
      <alignment horizontal="center"/>
    </dxf>
    <dxf>
      <alignment horizontal="center"/>
    </dxf>
    <dxf>
      <alignment horizontal="center"/>
    </dxf>
    <dxf>
      <numFmt numFmtId="14" formatCode="0.00%"/>
    </dxf>
    <dxf>
      <numFmt numFmtId="164" formatCode="0.00,,&quot;M&quot;"/>
    </dxf>
    <dxf>
      <alignment horizontal="left"/>
    </dxf>
    <dxf>
      <alignment horizontal="left"/>
    </dxf>
    <dxf>
      <alignment horizontal="left"/>
    </dxf>
    <dxf>
      <alignment vertical="center"/>
    </dxf>
    <dxf>
      <alignment vertical="center"/>
    </dxf>
    <dxf>
      <alignment vertical="center"/>
    </dxf>
    <dxf>
      <alignment vertical="center"/>
    </dxf>
    <dxf>
      <alignment horizontal="center"/>
    </dxf>
    <dxf>
      <alignment horizontal="center"/>
    </dxf>
    <dxf>
      <alignment horizontal="center"/>
    </dxf>
    <dxf>
      <alignment horizontal="left"/>
    </dxf>
    <dxf>
      <alignment horizontal="left"/>
    </dxf>
    <dxf>
      <alignment horizontal="left"/>
    </dxf>
    <dxf>
      <alignment vertical="center"/>
    </dxf>
    <dxf>
      <alignment vertical="center"/>
    </dxf>
    <dxf>
      <alignment vertical="center"/>
    </dxf>
    <dxf>
      <alignment vertical="center"/>
    </dxf>
    <dxf>
      <alignment horizontal="center"/>
    </dxf>
    <dxf>
      <alignment horizontal="center"/>
    </dxf>
    <dxf>
      <alignment horizontal="center"/>
    </dxf>
    <dxf>
      <alignment horizontal="left"/>
    </dxf>
    <dxf>
      <alignment vertical="center"/>
    </dxf>
    <dxf>
      <alignment vertical="center"/>
    </dxf>
    <dxf>
      <alignment vertical="center"/>
    </dxf>
    <dxf>
      <alignment vertical="center"/>
    </dxf>
    <dxf>
      <alignment horizontal="center"/>
    </dxf>
    <dxf>
      <alignment horizontal="center"/>
    </dxf>
    <dxf>
      <alignment horizontal="center"/>
    </dxf>
    <dxf>
      <alignment horizontal="left"/>
    </dxf>
    <dxf>
      <alignment horizontal="left"/>
    </dxf>
    <dxf>
      <alignment horizontal="left"/>
    </dxf>
    <dxf>
      <alignment vertical="center"/>
    </dxf>
    <dxf>
      <alignment vertical="center"/>
    </dxf>
    <dxf>
      <alignment vertical="center"/>
    </dxf>
    <dxf>
      <alignment vertical="center"/>
    </dxf>
    <dxf>
      <alignment horizontal="center"/>
    </dxf>
    <dxf>
      <alignment horizontal="center"/>
    </dxf>
    <dxf>
      <alignment horizontal="center"/>
    </dxf>
    <dxf>
      <numFmt numFmtId="165" formatCode="0.00,\K"/>
    </dxf>
    <dxf>
      <numFmt numFmtId="165" formatCode="0.00,\K"/>
    </dxf>
    <dxf>
      <numFmt numFmtId="165" formatCode="0.00,\K"/>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alignment vertical="center"/>
    </dxf>
    <dxf>
      <alignment horizontal="center"/>
    </dxf>
    <dxf>
      <alignment horizontal="center"/>
    </dxf>
    <dxf>
      <numFmt numFmtId="14" formatCode="0.00%"/>
    </dxf>
    <dxf>
      <alignment vertical="center"/>
    </dxf>
    <dxf>
      <alignment wrapText="1"/>
    </dxf>
    <dxf>
      <alignment vertical="center"/>
    </dxf>
    <dxf>
      <alignment wrapText="1"/>
    </dxf>
    <dxf>
      <alignment vertical="center"/>
    </dxf>
    <dxf>
      <alignment vertical="center"/>
    </dxf>
    <dxf>
      <alignment vertical="center"/>
    </dxf>
    <dxf>
      <alignment horizontal="center"/>
    </dxf>
    <dxf>
      <alignment horizontal="center"/>
    </dxf>
    <dxf>
      <numFmt numFmtId="14" formatCode="0.00%"/>
    </dxf>
    <dxf>
      <alignment vertical="center"/>
    </dxf>
    <dxf>
      <numFmt numFmtId="0" formatCode="General"/>
    </dxf>
    <dxf>
      <numFmt numFmtId="168" formatCode="0.0%"/>
    </dxf>
    <dxf>
      <alignment vertical="center"/>
    </dxf>
    <dxf>
      <alignment vertical="center"/>
    </dxf>
    <dxf>
      <alignment wrapText="1"/>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alignment horizontal="general" vertical="bottom" textRotation="0" wrapText="0" indent="0" justifyLastLine="0" shrinkToFit="0" readingOrder="0"/>
    </dxf>
    <dxf>
      <border>
        <bottom style="thin">
          <color indexed="64"/>
        </bottom>
      </border>
    </dxf>
    <dxf>
      <border>
        <bottom style="thin">
          <color indexed="64"/>
        </bottom>
      </border>
    </dxf>
    <dxf>
      <border>
        <bottom style="thin">
          <color indexed="64"/>
        </bottom>
      </border>
    </dxf>
    <dxf>
      <alignment vertical="center"/>
    </dxf>
    <dxf>
      <alignment vertical="center"/>
    </dxf>
    <dxf>
      <alignment vertical="center"/>
    </dxf>
    <dxf>
      <alignment horizontal="center"/>
    </dxf>
    <dxf>
      <alignment horizontal="center"/>
    </dxf>
    <dxf>
      <alignment horizontal="center"/>
    </dxf>
    <dxf>
      <border>
        <bottom style="thin">
          <color indexed="64"/>
        </bottom>
      </border>
    </dxf>
    <dxf>
      <border>
        <bottom style="thin">
          <color indexed="64"/>
        </bottom>
      </border>
    </dxf>
    <dxf>
      <border>
        <bottom style="thin">
          <color indexed="64"/>
        </bottom>
      </border>
    </dxf>
    <dxf>
      <alignment vertical="center"/>
    </dxf>
    <dxf>
      <alignment vertical="center"/>
    </dxf>
    <dxf>
      <alignment vertical="center"/>
    </dxf>
    <dxf>
      <alignment horizontal="center"/>
    </dxf>
    <dxf>
      <alignment horizontal="center"/>
    </dxf>
    <dxf>
      <alignment horizontal="center"/>
    </dxf>
    <dxf>
      <border>
        <bottom style="thin">
          <color indexed="64"/>
        </bottom>
      </border>
    </dxf>
    <dxf>
      <border>
        <bottom style="thin">
          <color indexed="64"/>
        </bottom>
      </border>
    </dxf>
    <dxf>
      <border>
        <bottom style="thin">
          <color indexed="64"/>
        </bottom>
      </border>
    </dxf>
    <dxf>
      <alignment vertical="center"/>
    </dxf>
    <dxf>
      <alignment vertical="center"/>
    </dxf>
    <dxf>
      <alignment vertical="center"/>
    </dxf>
    <dxf>
      <alignment horizontal="center"/>
    </dxf>
    <dxf>
      <alignment horizontal="center"/>
    </dxf>
    <dxf>
      <alignment horizontal="center"/>
    </dxf>
    <dxf>
      <numFmt numFmtId="165" formatCode="0.00,\K"/>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0" formatCode="General"/>
    </dxf>
    <dxf>
      <numFmt numFmtId="0" formatCode="General"/>
      <alignment horizontal="center" textRotation="0" indent="0" justifyLastLine="0" shrinkToFit="0" readingOrder="0"/>
    </dxf>
    <dxf>
      <numFmt numFmtId="0" formatCode="General"/>
      <alignment horizontal="center" textRotation="0" indent="0" justifyLastLine="0" shrinkToFit="0" readingOrder="0"/>
    </dxf>
    <dxf>
      <numFmt numFmtId="0" formatCode="General"/>
      <alignment horizontal="center" textRotation="0" wrapText="1"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numFmt numFmtId="2" formatCode="0.00"/>
    </dxf>
    <dxf>
      <numFmt numFmtId="2" formatCode="0.0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s>
  <tableStyles count="0" defaultTableStyle="TableStyleMedium2" defaultPivotStyle="PivotStyleLight16"/>
  <colors>
    <mruColors>
      <color rgb="FFC40808"/>
      <color rgb="FFB80886"/>
      <color rgb="FF001F3F"/>
      <color rgb="FF333333"/>
      <color rgb="FF005566"/>
      <color rgb="FFCCCCCC"/>
      <color rgb="FFAEDFF7"/>
      <color rgb="FF98FF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48.xml"/><Relationship Id="rId21" Type="http://schemas.openxmlformats.org/officeDocument/2006/relationships/pivotCacheDefinition" Target="pivotCache/pivotCacheDefinition6.xml"/><Relationship Id="rId42" Type="http://schemas.openxmlformats.org/officeDocument/2006/relationships/pivotCacheDefinition" Target="pivotCache/pivotCacheDefinition27.xml"/><Relationship Id="rId47" Type="http://schemas.openxmlformats.org/officeDocument/2006/relationships/pivotCacheDefinition" Target="pivotCache/pivotCacheDefinition32.xml"/><Relationship Id="rId63" Type="http://schemas.microsoft.com/office/2007/relationships/slicerCache" Target="slicerCaches/slicerCache6.xml"/><Relationship Id="rId68" Type="http://schemas.openxmlformats.org/officeDocument/2006/relationships/powerPivotData" Target="model/item.data"/><Relationship Id="rId84" Type="http://schemas.openxmlformats.org/officeDocument/2006/relationships/customXml" Target="../customXml/item15.xml"/><Relationship Id="rId89" Type="http://schemas.openxmlformats.org/officeDocument/2006/relationships/customXml" Target="../customXml/item20.xml"/><Relationship Id="rId112" Type="http://schemas.openxmlformats.org/officeDocument/2006/relationships/customXml" Target="../customXml/item43.xml"/><Relationship Id="rId16" Type="http://schemas.openxmlformats.org/officeDocument/2006/relationships/pivotCacheDefinition" Target="pivotCache/pivotCacheDefinition1.xml"/><Relationship Id="rId107" Type="http://schemas.openxmlformats.org/officeDocument/2006/relationships/customXml" Target="../customXml/item38.xml"/><Relationship Id="rId11" Type="http://schemas.openxmlformats.org/officeDocument/2006/relationships/worksheet" Target="worksheets/sheet11.xml"/><Relationship Id="rId32" Type="http://schemas.openxmlformats.org/officeDocument/2006/relationships/pivotCacheDefinition" Target="pivotCache/pivotCacheDefinition17.xml"/><Relationship Id="rId37" Type="http://schemas.openxmlformats.org/officeDocument/2006/relationships/pivotCacheDefinition" Target="pivotCache/pivotCacheDefinition22.xml"/><Relationship Id="rId53" Type="http://schemas.openxmlformats.org/officeDocument/2006/relationships/pivotCacheDefinition" Target="pivotCache/pivotCacheDefinition38.xml"/><Relationship Id="rId58" Type="http://schemas.microsoft.com/office/2007/relationships/slicerCache" Target="slicerCaches/slicerCache1.xml"/><Relationship Id="rId74" Type="http://schemas.openxmlformats.org/officeDocument/2006/relationships/customXml" Target="../customXml/item5.xml"/><Relationship Id="rId79" Type="http://schemas.openxmlformats.org/officeDocument/2006/relationships/customXml" Target="../customXml/item10.xml"/><Relationship Id="rId102" Type="http://schemas.openxmlformats.org/officeDocument/2006/relationships/customXml" Target="../customXml/item33.xml"/><Relationship Id="rId123" Type="http://schemas.openxmlformats.org/officeDocument/2006/relationships/customXml" Target="../customXml/item54.xml"/><Relationship Id="rId128" Type="http://schemas.openxmlformats.org/officeDocument/2006/relationships/customXml" Target="../customXml/item59.xml"/><Relationship Id="rId5" Type="http://schemas.openxmlformats.org/officeDocument/2006/relationships/worksheet" Target="worksheets/sheet5.xml"/><Relationship Id="rId90" Type="http://schemas.openxmlformats.org/officeDocument/2006/relationships/customXml" Target="../customXml/item21.xml"/><Relationship Id="rId95" Type="http://schemas.openxmlformats.org/officeDocument/2006/relationships/customXml" Target="../customXml/item26.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43" Type="http://schemas.openxmlformats.org/officeDocument/2006/relationships/pivotCacheDefinition" Target="pivotCache/pivotCacheDefinition28.xml"/><Relationship Id="rId48" Type="http://schemas.openxmlformats.org/officeDocument/2006/relationships/pivotCacheDefinition" Target="pivotCache/pivotCacheDefinition33.xml"/><Relationship Id="rId64" Type="http://schemas.openxmlformats.org/officeDocument/2006/relationships/theme" Target="theme/theme1.xml"/><Relationship Id="rId69" Type="http://schemas.openxmlformats.org/officeDocument/2006/relationships/calcChain" Target="calcChain.xml"/><Relationship Id="rId113" Type="http://schemas.openxmlformats.org/officeDocument/2006/relationships/customXml" Target="../customXml/item44.xml"/><Relationship Id="rId118" Type="http://schemas.openxmlformats.org/officeDocument/2006/relationships/customXml" Target="../customXml/item49.xml"/><Relationship Id="rId80" Type="http://schemas.openxmlformats.org/officeDocument/2006/relationships/customXml" Target="../customXml/item11.xml"/><Relationship Id="rId85" Type="http://schemas.openxmlformats.org/officeDocument/2006/relationships/customXml" Target="../customXml/item16.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33" Type="http://schemas.openxmlformats.org/officeDocument/2006/relationships/pivotCacheDefinition" Target="pivotCache/pivotCacheDefinition18.xml"/><Relationship Id="rId38" Type="http://schemas.openxmlformats.org/officeDocument/2006/relationships/pivotCacheDefinition" Target="pivotCache/pivotCacheDefinition23.xml"/><Relationship Id="rId59" Type="http://schemas.microsoft.com/office/2007/relationships/slicerCache" Target="slicerCaches/slicerCache2.xml"/><Relationship Id="rId103" Type="http://schemas.openxmlformats.org/officeDocument/2006/relationships/customXml" Target="../customXml/item34.xml"/><Relationship Id="rId108" Type="http://schemas.openxmlformats.org/officeDocument/2006/relationships/customXml" Target="../customXml/item39.xml"/><Relationship Id="rId124" Type="http://schemas.openxmlformats.org/officeDocument/2006/relationships/customXml" Target="../customXml/item55.xml"/><Relationship Id="rId129" Type="http://schemas.openxmlformats.org/officeDocument/2006/relationships/customXml" Target="../customXml/item60.xml"/><Relationship Id="rId54" Type="http://schemas.openxmlformats.org/officeDocument/2006/relationships/pivotCacheDefinition" Target="pivotCache/pivotCacheDefinition39.xml"/><Relationship Id="rId70" Type="http://schemas.openxmlformats.org/officeDocument/2006/relationships/customXml" Target="../customXml/item1.xml"/><Relationship Id="rId75" Type="http://schemas.openxmlformats.org/officeDocument/2006/relationships/customXml" Target="../customXml/item6.xml"/><Relationship Id="rId91" Type="http://schemas.openxmlformats.org/officeDocument/2006/relationships/customXml" Target="../customXml/item22.xml"/><Relationship Id="rId96"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49" Type="http://schemas.openxmlformats.org/officeDocument/2006/relationships/pivotCacheDefinition" Target="pivotCache/pivotCacheDefinition34.xml"/><Relationship Id="rId114" Type="http://schemas.openxmlformats.org/officeDocument/2006/relationships/customXml" Target="../customXml/item45.xml"/><Relationship Id="rId119" Type="http://schemas.openxmlformats.org/officeDocument/2006/relationships/customXml" Target="../customXml/item50.xml"/><Relationship Id="rId44" Type="http://schemas.openxmlformats.org/officeDocument/2006/relationships/pivotCacheDefinition" Target="pivotCache/pivotCacheDefinition29.xml"/><Relationship Id="rId60" Type="http://schemas.microsoft.com/office/2007/relationships/slicerCache" Target="slicerCaches/slicerCache3.xml"/><Relationship Id="rId65" Type="http://schemas.openxmlformats.org/officeDocument/2006/relationships/connections" Target="connections.xml"/><Relationship Id="rId81" Type="http://schemas.openxmlformats.org/officeDocument/2006/relationships/customXml" Target="../customXml/item12.xml"/><Relationship Id="rId86" Type="http://schemas.openxmlformats.org/officeDocument/2006/relationships/customXml" Target="../customXml/item17.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9" Type="http://schemas.openxmlformats.org/officeDocument/2006/relationships/pivotCacheDefinition" Target="pivotCache/pivotCacheDefinition24.xml"/><Relationship Id="rId109" Type="http://schemas.openxmlformats.org/officeDocument/2006/relationships/customXml" Target="../customXml/item40.xml"/><Relationship Id="rId34" Type="http://schemas.openxmlformats.org/officeDocument/2006/relationships/pivotCacheDefinition" Target="pivotCache/pivotCacheDefinition19.xml"/><Relationship Id="rId50" Type="http://schemas.openxmlformats.org/officeDocument/2006/relationships/pivotCacheDefinition" Target="pivotCache/pivotCacheDefinition35.xml"/><Relationship Id="rId55" Type="http://schemas.openxmlformats.org/officeDocument/2006/relationships/pivotCacheDefinition" Target="pivotCache/pivotCacheDefinition40.xml"/><Relationship Id="rId76" Type="http://schemas.openxmlformats.org/officeDocument/2006/relationships/customXml" Target="../customXml/item7.xml"/><Relationship Id="rId97" Type="http://schemas.openxmlformats.org/officeDocument/2006/relationships/customXml" Target="../customXml/item28.xml"/><Relationship Id="rId104" Type="http://schemas.openxmlformats.org/officeDocument/2006/relationships/customXml" Target="../customXml/item35.xml"/><Relationship Id="rId120" Type="http://schemas.openxmlformats.org/officeDocument/2006/relationships/customXml" Target="../customXml/item51.xml"/><Relationship Id="rId125" Type="http://schemas.openxmlformats.org/officeDocument/2006/relationships/customXml" Target="../customXml/item56.xml"/><Relationship Id="rId7" Type="http://schemas.openxmlformats.org/officeDocument/2006/relationships/worksheet" Target="worksheets/sheet7.xml"/><Relationship Id="rId71" Type="http://schemas.openxmlformats.org/officeDocument/2006/relationships/customXml" Target="../customXml/item2.xml"/><Relationship Id="rId92" Type="http://schemas.openxmlformats.org/officeDocument/2006/relationships/customXml" Target="../customXml/item23.xml"/><Relationship Id="rId2" Type="http://schemas.openxmlformats.org/officeDocument/2006/relationships/worksheet" Target="worksheets/sheet2.xml"/><Relationship Id="rId29" Type="http://schemas.openxmlformats.org/officeDocument/2006/relationships/pivotCacheDefinition" Target="pivotCache/pivotCacheDefinition14.xml"/><Relationship Id="rId24" Type="http://schemas.openxmlformats.org/officeDocument/2006/relationships/pivotCacheDefinition" Target="pivotCache/pivotCacheDefinition9.xml"/><Relationship Id="rId40" Type="http://schemas.openxmlformats.org/officeDocument/2006/relationships/pivotCacheDefinition" Target="pivotCache/pivotCacheDefinition25.xml"/><Relationship Id="rId45" Type="http://schemas.openxmlformats.org/officeDocument/2006/relationships/pivotCacheDefinition" Target="pivotCache/pivotCacheDefinition30.xml"/><Relationship Id="rId66" Type="http://schemas.openxmlformats.org/officeDocument/2006/relationships/styles" Target="styles.xml"/><Relationship Id="rId87" Type="http://schemas.openxmlformats.org/officeDocument/2006/relationships/customXml" Target="../customXml/item18.xml"/><Relationship Id="rId110" Type="http://schemas.openxmlformats.org/officeDocument/2006/relationships/customXml" Target="../customXml/item41.xml"/><Relationship Id="rId115" Type="http://schemas.openxmlformats.org/officeDocument/2006/relationships/customXml" Target="../customXml/item46.xml"/><Relationship Id="rId61" Type="http://schemas.microsoft.com/office/2007/relationships/slicerCache" Target="slicerCaches/slicerCache4.xml"/><Relationship Id="rId82" Type="http://schemas.openxmlformats.org/officeDocument/2006/relationships/customXml" Target="../customXml/item13.xml"/><Relationship Id="rId19" Type="http://schemas.openxmlformats.org/officeDocument/2006/relationships/pivotCacheDefinition" Target="pivotCache/pivotCacheDefinition4.xml"/><Relationship Id="rId14" Type="http://schemas.openxmlformats.org/officeDocument/2006/relationships/worksheet" Target="worksheets/sheet14.xml"/><Relationship Id="rId30" Type="http://schemas.openxmlformats.org/officeDocument/2006/relationships/pivotCacheDefinition" Target="pivotCache/pivotCacheDefinition15.xml"/><Relationship Id="rId35" Type="http://schemas.openxmlformats.org/officeDocument/2006/relationships/pivotCacheDefinition" Target="pivotCache/pivotCacheDefinition20.xml"/><Relationship Id="rId56" Type="http://schemas.openxmlformats.org/officeDocument/2006/relationships/pivotCacheDefinition" Target="pivotCache/pivotCacheDefinition41.xml"/><Relationship Id="rId77" Type="http://schemas.openxmlformats.org/officeDocument/2006/relationships/customXml" Target="../customXml/item8.xml"/><Relationship Id="rId100" Type="http://schemas.openxmlformats.org/officeDocument/2006/relationships/customXml" Target="../customXml/item31.xml"/><Relationship Id="rId105" Type="http://schemas.openxmlformats.org/officeDocument/2006/relationships/customXml" Target="../customXml/item36.xml"/><Relationship Id="rId126" Type="http://schemas.openxmlformats.org/officeDocument/2006/relationships/customXml" Target="../customXml/item57.xml"/><Relationship Id="rId8" Type="http://schemas.openxmlformats.org/officeDocument/2006/relationships/worksheet" Target="worksheets/sheet8.xml"/><Relationship Id="rId51" Type="http://schemas.openxmlformats.org/officeDocument/2006/relationships/pivotCacheDefinition" Target="pivotCache/pivotCacheDefinition36.xml"/><Relationship Id="rId72" Type="http://schemas.openxmlformats.org/officeDocument/2006/relationships/customXml" Target="../customXml/item3.xml"/><Relationship Id="rId93" Type="http://schemas.openxmlformats.org/officeDocument/2006/relationships/customXml" Target="../customXml/item24.xml"/><Relationship Id="rId98" Type="http://schemas.openxmlformats.org/officeDocument/2006/relationships/customXml" Target="../customXml/item29.xml"/><Relationship Id="rId121" Type="http://schemas.openxmlformats.org/officeDocument/2006/relationships/customXml" Target="../customXml/item52.xml"/><Relationship Id="rId3" Type="http://schemas.openxmlformats.org/officeDocument/2006/relationships/worksheet" Target="worksheets/sheet3.xml"/><Relationship Id="rId25" Type="http://schemas.openxmlformats.org/officeDocument/2006/relationships/pivotCacheDefinition" Target="pivotCache/pivotCacheDefinition10.xml"/><Relationship Id="rId46" Type="http://schemas.openxmlformats.org/officeDocument/2006/relationships/pivotCacheDefinition" Target="pivotCache/pivotCacheDefinition31.xml"/><Relationship Id="rId67" Type="http://schemas.openxmlformats.org/officeDocument/2006/relationships/sharedStrings" Target="sharedStrings.xml"/><Relationship Id="rId116" Type="http://schemas.openxmlformats.org/officeDocument/2006/relationships/customXml" Target="../customXml/item47.xml"/><Relationship Id="rId20" Type="http://schemas.openxmlformats.org/officeDocument/2006/relationships/pivotCacheDefinition" Target="pivotCache/pivotCacheDefinition5.xml"/><Relationship Id="rId41" Type="http://schemas.openxmlformats.org/officeDocument/2006/relationships/pivotCacheDefinition" Target="pivotCache/pivotCacheDefinition26.xml"/><Relationship Id="rId62" Type="http://schemas.microsoft.com/office/2007/relationships/slicerCache" Target="slicerCaches/slicerCache5.xml"/><Relationship Id="rId83" Type="http://schemas.openxmlformats.org/officeDocument/2006/relationships/customXml" Target="../customXml/item14.xml"/><Relationship Id="rId88" Type="http://schemas.openxmlformats.org/officeDocument/2006/relationships/customXml" Target="../customXml/item19.xml"/><Relationship Id="rId111" Type="http://schemas.openxmlformats.org/officeDocument/2006/relationships/customXml" Target="../customXml/item42.xml"/><Relationship Id="rId15" Type="http://schemas.openxmlformats.org/officeDocument/2006/relationships/worksheet" Target="worksheets/sheet15.xml"/><Relationship Id="rId36" Type="http://schemas.openxmlformats.org/officeDocument/2006/relationships/pivotCacheDefinition" Target="pivotCache/pivotCacheDefinition21.xml"/><Relationship Id="rId57" Type="http://schemas.openxmlformats.org/officeDocument/2006/relationships/pivotCacheDefinition" Target="pivotCache/pivotCacheDefinition42.xml"/><Relationship Id="rId106" Type="http://schemas.openxmlformats.org/officeDocument/2006/relationships/customXml" Target="../customXml/item37.xml"/><Relationship Id="rId127" Type="http://schemas.openxmlformats.org/officeDocument/2006/relationships/customXml" Target="../customXml/item58.xml"/><Relationship Id="rId10" Type="http://schemas.openxmlformats.org/officeDocument/2006/relationships/worksheet" Target="worksheets/sheet10.xml"/><Relationship Id="rId31" Type="http://schemas.openxmlformats.org/officeDocument/2006/relationships/pivotCacheDefinition" Target="pivotCache/pivotCacheDefinition16.xml"/><Relationship Id="rId52" Type="http://schemas.openxmlformats.org/officeDocument/2006/relationships/pivotCacheDefinition" Target="pivotCache/pivotCacheDefinition37.xml"/><Relationship Id="rId73" Type="http://schemas.openxmlformats.org/officeDocument/2006/relationships/customXml" Target="../customXml/item4.xml"/><Relationship Id="rId78" Type="http://schemas.openxmlformats.org/officeDocument/2006/relationships/customXml" Target="../customXml/item9.xml"/><Relationship Id="rId94" Type="http://schemas.openxmlformats.org/officeDocument/2006/relationships/customXml" Target="../customXml/item25.xml"/><Relationship Id="rId99" Type="http://schemas.openxmlformats.org/officeDocument/2006/relationships/customXml" Target="../customXml/item30.xml"/><Relationship Id="rId101" Type="http://schemas.openxmlformats.org/officeDocument/2006/relationships/customXml" Target="../customXml/item32.xml"/><Relationship Id="rId122" Type="http://schemas.openxmlformats.org/officeDocument/2006/relationships/customXml" Target="../customXml/item53.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2.xlsx]Demographic!PivotTable5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Customers by Age Group</a:t>
            </a:r>
          </a:p>
        </c:rich>
      </c:tx>
      <c:layout>
        <c:manualLayout>
          <c:xMode val="edge"/>
          <c:yMode val="edge"/>
          <c:x val="0.29553956834532374"/>
          <c:y val="8.27747627557297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Demographic!$C$3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Demographic!$B$4:$B$8</c:f>
              <c:strCache>
                <c:ptCount val="4"/>
                <c:pt idx="0">
                  <c:v>21-24</c:v>
                </c:pt>
                <c:pt idx="1">
                  <c:v>25-34</c:v>
                </c:pt>
                <c:pt idx="2">
                  <c:v>35-45</c:v>
                </c:pt>
                <c:pt idx="3">
                  <c:v>45+</c:v>
                </c:pt>
              </c:strCache>
            </c:strRef>
          </c:cat>
          <c:val>
            <c:numRef>
              <c:f>Demographic!$C$4:$C$8</c:f>
              <c:numCache>
                <c:formatCode>General</c:formatCode>
                <c:ptCount val="4"/>
                <c:pt idx="0">
                  <c:v>691</c:v>
                </c:pt>
                <c:pt idx="1">
                  <c:v>1498</c:v>
                </c:pt>
                <c:pt idx="2">
                  <c:v>1273</c:v>
                </c:pt>
                <c:pt idx="3">
                  <c:v>538</c:v>
                </c:pt>
              </c:numCache>
            </c:numRef>
          </c:val>
          <c:extLst>
            <c:ext xmlns:c16="http://schemas.microsoft.com/office/drawing/2014/chart" uri="{C3380CC4-5D6E-409C-BE32-E72D297353CC}">
              <c16:uniqueId val="{00000000-132B-495C-8E96-4DCAD6148F88}"/>
            </c:ext>
          </c:extLst>
        </c:ser>
        <c:dLbls>
          <c:dLblPos val="outEnd"/>
          <c:showLegendKey val="0"/>
          <c:showVal val="1"/>
          <c:showCatName val="0"/>
          <c:showSerName val="0"/>
          <c:showPercent val="0"/>
          <c:showBubbleSize val="0"/>
        </c:dLbls>
        <c:gapWidth val="219"/>
        <c:axId val="231670431"/>
        <c:axId val="250640639"/>
      </c:barChart>
      <c:catAx>
        <c:axId val="231670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640639"/>
        <c:crosses val="autoZero"/>
        <c:auto val="1"/>
        <c:lblAlgn val="ctr"/>
        <c:lblOffset val="100"/>
        <c:noMultiLvlLbl val="0"/>
      </c:catAx>
      <c:valAx>
        <c:axId val="2506406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 of Cstomers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67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2.xlsx]Demographic!PivotTable18</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 % of Count by Age Group</a:t>
            </a:r>
          </a:p>
        </c:rich>
      </c:tx>
      <c:layout>
        <c:manualLayout>
          <c:xMode val="edge"/>
          <c:yMode val="edge"/>
          <c:x val="0.44246337801742402"/>
          <c:y val="8.58837502382860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Demographic!$C$10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58-470B-95FD-A954307BF4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58-470B-95FD-A954307BF4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58-470B-95FD-A954307BF45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58-470B-95FD-A954307BF4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Demographic!$B$11:$B$15</c:f>
              <c:strCache>
                <c:ptCount val="4"/>
                <c:pt idx="0">
                  <c:v>21-24</c:v>
                </c:pt>
                <c:pt idx="1">
                  <c:v>25-34</c:v>
                </c:pt>
                <c:pt idx="2">
                  <c:v>35-45</c:v>
                </c:pt>
                <c:pt idx="3">
                  <c:v>45+</c:v>
                </c:pt>
              </c:strCache>
            </c:strRef>
          </c:cat>
          <c:val>
            <c:numRef>
              <c:f>Demographic!$C$11:$C$15</c:f>
              <c:numCache>
                <c:formatCode>0.00%</c:formatCode>
                <c:ptCount val="4"/>
                <c:pt idx="0">
                  <c:v>0.17274999999999999</c:v>
                </c:pt>
                <c:pt idx="1">
                  <c:v>0.3745</c:v>
                </c:pt>
                <c:pt idx="2">
                  <c:v>0.31824999999999998</c:v>
                </c:pt>
                <c:pt idx="3">
                  <c:v>0.13450000000000001</c:v>
                </c:pt>
              </c:numCache>
            </c:numRef>
          </c:val>
          <c:extLst>
            <c:ext xmlns:c16="http://schemas.microsoft.com/office/drawing/2014/chart" uri="{C3380CC4-5D6E-409C-BE32-E72D297353CC}">
              <c16:uniqueId val="{0000000A-8209-411C-A14C-0DCF202151D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2.xlsx]Demographic!PivotTable7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Customers by Occupation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Demographic!$C$31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Demographic!$B$32:$B$37</c:f>
              <c:strCache>
                <c:ptCount val="5"/>
                <c:pt idx="0">
                  <c:v>Salaried IT Employees</c:v>
                </c:pt>
                <c:pt idx="1">
                  <c:v>Salaried Other Employees</c:v>
                </c:pt>
                <c:pt idx="2">
                  <c:v>Freelancers</c:v>
                </c:pt>
                <c:pt idx="3">
                  <c:v>Business Owners</c:v>
                </c:pt>
                <c:pt idx="4">
                  <c:v>Government Employees</c:v>
                </c:pt>
              </c:strCache>
            </c:strRef>
          </c:cat>
          <c:val>
            <c:numRef>
              <c:f>Demographic!$C$32:$C$37</c:f>
              <c:numCache>
                <c:formatCode>General</c:formatCode>
                <c:ptCount val="5"/>
                <c:pt idx="0">
                  <c:v>1294</c:v>
                </c:pt>
                <c:pt idx="1">
                  <c:v>893</c:v>
                </c:pt>
                <c:pt idx="2">
                  <c:v>784</c:v>
                </c:pt>
                <c:pt idx="3">
                  <c:v>630</c:v>
                </c:pt>
                <c:pt idx="4">
                  <c:v>399</c:v>
                </c:pt>
              </c:numCache>
            </c:numRef>
          </c:val>
          <c:extLst>
            <c:ext xmlns:c16="http://schemas.microsoft.com/office/drawing/2014/chart" uri="{C3380CC4-5D6E-409C-BE32-E72D297353CC}">
              <c16:uniqueId val="{00000000-1AF8-4F03-BE43-27A7F86FBE1D}"/>
            </c:ext>
          </c:extLst>
        </c:ser>
        <c:dLbls>
          <c:dLblPos val="outEnd"/>
          <c:showLegendKey val="0"/>
          <c:showVal val="1"/>
          <c:showCatName val="0"/>
          <c:showSerName val="0"/>
          <c:showPercent val="0"/>
          <c:showBubbleSize val="0"/>
        </c:dLbls>
        <c:gapWidth val="182"/>
        <c:axId val="168866479"/>
        <c:axId val="364416063"/>
      </c:barChart>
      <c:catAx>
        <c:axId val="1688664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Occupation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416063"/>
        <c:crosses val="autoZero"/>
        <c:auto val="1"/>
        <c:lblAlgn val="ctr"/>
        <c:lblOffset val="100"/>
        <c:noMultiLvlLbl val="0"/>
      </c:catAx>
      <c:valAx>
        <c:axId val="3644160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 of Customers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6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2.xlsx]Demographic!PivotTable6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Customers by City</a:t>
            </a:r>
          </a:p>
        </c:rich>
      </c:tx>
      <c:layout>
        <c:manualLayout>
          <c:xMode val="edge"/>
          <c:yMode val="edge"/>
          <c:x val="0.43897840170637509"/>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Demographic!$C$50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Demographic!$B$51:$B$56</c:f>
              <c:strCache>
                <c:ptCount val="5"/>
                <c:pt idx="0">
                  <c:v>Mumbai</c:v>
                </c:pt>
                <c:pt idx="1">
                  <c:v>Chennai</c:v>
                </c:pt>
                <c:pt idx="2">
                  <c:v>Bengaluru</c:v>
                </c:pt>
                <c:pt idx="3">
                  <c:v>Delhi NCR</c:v>
                </c:pt>
                <c:pt idx="4">
                  <c:v>Hyderabad</c:v>
                </c:pt>
              </c:strCache>
            </c:strRef>
          </c:cat>
          <c:val>
            <c:numRef>
              <c:f>Demographic!$C$51:$C$56</c:f>
              <c:numCache>
                <c:formatCode>General</c:formatCode>
                <c:ptCount val="5"/>
                <c:pt idx="0">
                  <c:v>1078</c:v>
                </c:pt>
                <c:pt idx="1">
                  <c:v>834</c:v>
                </c:pt>
                <c:pt idx="2">
                  <c:v>751</c:v>
                </c:pt>
                <c:pt idx="3">
                  <c:v>744</c:v>
                </c:pt>
                <c:pt idx="4">
                  <c:v>593</c:v>
                </c:pt>
              </c:numCache>
            </c:numRef>
          </c:val>
          <c:extLst>
            <c:ext xmlns:c16="http://schemas.microsoft.com/office/drawing/2014/chart" uri="{C3380CC4-5D6E-409C-BE32-E72D297353CC}">
              <c16:uniqueId val="{00000000-1ACE-4719-813D-E33F5F3958F8}"/>
            </c:ext>
          </c:extLst>
        </c:ser>
        <c:dLbls>
          <c:dLblPos val="outEnd"/>
          <c:showLegendKey val="0"/>
          <c:showVal val="1"/>
          <c:showCatName val="0"/>
          <c:showSerName val="0"/>
          <c:showPercent val="0"/>
          <c:showBubbleSize val="0"/>
        </c:dLbls>
        <c:gapWidth val="182"/>
        <c:axId val="368710239"/>
        <c:axId val="1666663775"/>
      </c:barChart>
      <c:catAx>
        <c:axId val="3687102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663775"/>
        <c:crosses val="autoZero"/>
        <c:auto val="1"/>
        <c:lblAlgn val="ctr"/>
        <c:lblOffset val="100"/>
        <c:noMultiLvlLbl val="0"/>
      </c:catAx>
      <c:valAx>
        <c:axId val="16666637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1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2.xlsx]Demographic!PivotTable9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Customers</a:t>
            </a:r>
            <a:r>
              <a:rPr lang="en-US" baseline="0"/>
              <a:t> by Marital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Demographic!$Q$3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0F-4E80-A4B3-9E6150F652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0F-4E80-A4B3-9E6150F652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Demographic!$P$4:$P$6</c:f>
              <c:strCache>
                <c:ptCount val="2"/>
                <c:pt idx="0">
                  <c:v>Married</c:v>
                </c:pt>
                <c:pt idx="1">
                  <c:v>Single</c:v>
                </c:pt>
              </c:strCache>
            </c:strRef>
          </c:cat>
          <c:val>
            <c:numRef>
              <c:f>Demographic!$Q$4:$Q$6</c:f>
              <c:numCache>
                <c:formatCode>General</c:formatCode>
                <c:ptCount val="2"/>
                <c:pt idx="0">
                  <c:v>3136</c:v>
                </c:pt>
                <c:pt idx="1">
                  <c:v>864</c:v>
                </c:pt>
              </c:numCache>
            </c:numRef>
          </c:val>
          <c:extLst>
            <c:ext xmlns:c16="http://schemas.microsoft.com/office/drawing/2014/chart" uri="{C3380CC4-5D6E-409C-BE32-E72D297353CC}">
              <c16:uniqueId val="{00000004-767D-445A-A0F7-C5C5FFEDE7E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2.xlsx]Demographic!PivotTable8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Customers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8.7671232876712343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0365296803652966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0365296803652966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7671232876712343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Demographic!$Q$27</c:f>
              <c:strCache>
                <c:ptCount val="1"/>
                <c:pt idx="0">
                  <c:v>Count of customers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CD-44BF-BF5C-D4913CF949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CD-44BF-BF5C-D4913CF949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Demographic!$P$28:$P$30</c:f>
              <c:strCache>
                <c:ptCount val="2"/>
                <c:pt idx="0">
                  <c:v>Female</c:v>
                </c:pt>
                <c:pt idx="1">
                  <c:v>Male</c:v>
                </c:pt>
              </c:strCache>
            </c:strRef>
          </c:cat>
          <c:val>
            <c:numRef>
              <c:f>Demographic!$Q$28:$Q$30</c:f>
              <c:numCache>
                <c:formatCode>General</c:formatCode>
                <c:ptCount val="2"/>
                <c:pt idx="0">
                  <c:v>1403</c:v>
                </c:pt>
                <c:pt idx="1">
                  <c:v>2597</c:v>
                </c:pt>
              </c:numCache>
            </c:numRef>
          </c:val>
          <c:extLst>
            <c:ext xmlns:c16="http://schemas.microsoft.com/office/drawing/2014/chart" uri="{C3380CC4-5D6E-409C-BE32-E72D297353CC}">
              <c16:uniqueId val="{00000004-CC4C-460B-98AB-7892097AC581}"/>
            </c:ext>
          </c:extLst>
        </c:ser>
        <c:ser>
          <c:idx val="1"/>
          <c:order val="1"/>
          <c:tx>
            <c:strRef>
              <c:f>Demographic!$R$27</c:f>
              <c:strCache>
                <c:ptCount val="1"/>
                <c:pt idx="0">
                  <c:v>Count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1AC3-479B-A1D5-F479FF2A85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1AC3-479B-A1D5-F479FF2A85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Demographic!$P$28:$P$30</c:f>
              <c:strCache>
                <c:ptCount val="2"/>
                <c:pt idx="0">
                  <c:v>Female</c:v>
                </c:pt>
                <c:pt idx="1">
                  <c:v>Male</c:v>
                </c:pt>
              </c:strCache>
            </c:strRef>
          </c:cat>
          <c:val>
            <c:numRef>
              <c:f>Demographic!$R$28:$R$30</c:f>
              <c:numCache>
                <c:formatCode>0.00%</c:formatCode>
                <c:ptCount val="2"/>
                <c:pt idx="0">
                  <c:v>0.35075000000000001</c:v>
                </c:pt>
                <c:pt idx="1">
                  <c:v>0.64924999999999999</c:v>
                </c:pt>
              </c:numCache>
            </c:numRef>
          </c:val>
          <c:extLst>
            <c:ext xmlns:c16="http://schemas.microsoft.com/office/drawing/2014/chart" uri="{C3380CC4-5D6E-409C-BE32-E72D297353CC}">
              <c16:uniqueId val="{00000004-CE82-42A7-8731-630FFF892698}"/>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No. of Customers Spending more than 70%</a:t>
            </a:r>
            <a:r>
              <a:rPr lang="en-GB" sz="1200" baseline="0"/>
              <a:t> by Age Group</a:t>
            </a:r>
            <a:endParaRPr lang="en-GB"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2-EA10-4BC2-A44F-DDAFF87C499B}"/>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A10-4BC2-A44F-DDAFF87C49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Income Utilisation'!$F$6:$F$7</c:f>
              <c:strCache>
                <c:ptCount val="2"/>
                <c:pt idx="0">
                  <c:v>25-34 Age Group</c:v>
                </c:pt>
                <c:pt idx="1">
                  <c:v>35-45 Age Group</c:v>
                </c:pt>
              </c:strCache>
            </c:strRef>
          </c:cat>
          <c:val>
            <c:numRef>
              <c:f>'Avg Income Utilisation'!$G$6:$G$7</c:f>
              <c:numCache>
                <c:formatCode>General</c:formatCode>
                <c:ptCount val="2"/>
                <c:pt idx="0">
                  <c:v>27</c:v>
                </c:pt>
                <c:pt idx="1">
                  <c:v>48</c:v>
                </c:pt>
              </c:numCache>
            </c:numRef>
          </c:val>
          <c:extLst>
            <c:ext xmlns:c16="http://schemas.microsoft.com/office/drawing/2014/chart" uri="{C3380CC4-5D6E-409C-BE32-E72D297353CC}">
              <c16:uniqueId val="{00000000-EA10-4BC2-A44F-DDAFF87C499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i="0" u="none" strike="noStrike" kern="1200" spc="0" baseline="0">
                <a:solidFill>
                  <a:sysClr val="windowText" lastClr="000000">
                    <a:lumMod val="65000"/>
                    <a:lumOff val="35000"/>
                  </a:sysClr>
                </a:solidFill>
              </a:rPr>
              <a:t>No. of Customers Spending more than 70% by Residing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EBC-4090-B008-B427A88361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4EBC-4090-B008-B427A88361A7}"/>
              </c:ext>
            </c:extLst>
          </c:dPt>
          <c:dLbls>
            <c:dLbl>
              <c:idx val="0"/>
              <c:layout>
                <c:manualLayout>
                  <c:x val="8.5213032581453546E-2"/>
                  <c:y val="-8.544124400751657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4EBC-4090-B008-B427A88361A7}"/>
                </c:ext>
              </c:extLst>
            </c:dLbl>
            <c:dLbl>
              <c:idx val="1"/>
              <c:layout>
                <c:manualLayout>
                  <c:x val="-0.12030075187969924"/>
                  <c:y val="1.7987630317371991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4EBC-4090-B008-B427A88361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Income Utilisation'!$F$9:$F$10</c:f>
              <c:strCache>
                <c:ptCount val="2"/>
                <c:pt idx="0">
                  <c:v>Delhi NCR</c:v>
                </c:pt>
                <c:pt idx="1">
                  <c:v>Mumbai</c:v>
                </c:pt>
              </c:strCache>
            </c:strRef>
          </c:cat>
          <c:val>
            <c:numRef>
              <c:f>'Avg Income Utilisation'!$G$9:$G$10</c:f>
              <c:numCache>
                <c:formatCode>General</c:formatCode>
                <c:ptCount val="2"/>
                <c:pt idx="0">
                  <c:v>3</c:v>
                </c:pt>
                <c:pt idx="1">
                  <c:v>72</c:v>
                </c:pt>
              </c:numCache>
            </c:numRef>
          </c:val>
          <c:extLst>
            <c:ext xmlns:c16="http://schemas.microsoft.com/office/drawing/2014/chart" uri="{C3380CC4-5D6E-409C-BE32-E72D297353CC}">
              <c16:uniqueId val="{00000000-4EBC-4090-B008-B427A88361A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i="0" u="none" strike="noStrike" kern="1200" spc="0" baseline="0">
                <a:solidFill>
                  <a:sysClr val="windowText" lastClr="000000">
                    <a:lumMod val="65000"/>
                    <a:lumOff val="35000"/>
                  </a:sysClr>
                </a:solidFill>
              </a:rPr>
              <a:t>No. of Customers Spending more than 70% by Occupation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435-48E4-9441-A370BD2E54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1435-48E4-9441-A370BD2E545D}"/>
              </c:ext>
            </c:extLst>
          </c:dPt>
          <c:dLbls>
            <c:dLbl>
              <c:idx val="0"/>
              <c:layout>
                <c:manualLayout>
                  <c:x val="0.13958005249343833"/>
                  <c:y val="2.5089901786211118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1435-48E4-9441-A370BD2E545D}"/>
                </c:ext>
              </c:extLst>
            </c:dLbl>
            <c:dLbl>
              <c:idx val="1"/>
              <c:layout>
                <c:manualLayout>
                  <c:x val="-1.2113834085346128E-2"/>
                  <c:y val="-0.19254197735240108"/>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1435-48E4-9441-A370BD2E54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Income Utilisation'!$F$12:$F$13</c:f>
              <c:strCache>
                <c:ptCount val="2"/>
                <c:pt idx="0">
                  <c:v>Freelancers</c:v>
                </c:pt>
                <c:pt idx="1">
                  <c:v>Salaried IT employees</c:v>
                </c:pt>
              </c:strCache>
            </c:strRef>
          </c:cat>
          <c:val>
            <c:numRef>
              <c:f>'Avg Income Utilisation'!$G$12:$G$13</c:f>
              <c:numCache>
                <c:formatCode>General</c:formatCode>
                <c:ptCount val="2"/>
                <c:pt idx="0">
                  <c:v>1</c:v>
                </c:pt>
                <c:pt idx="1">
                  <c:v>74</c:v>
                </c:pt>
              </c:numCache>
            </c:numRef>
          </c:val>
          <c:extLst>
            <c:ext xmlns:c16="http://schemas.microsoft.com/office/drawing/2014/chart" uri="{C3380CC4-5D6E-409C-BE32-E72D297353CC}">
              <c16:uniqueId val="{00000000-1435-48E4-9441-A370BD2E545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AIU categories - Delhi NCR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'Avg Income Utilisation'!$I$105</c:f>
              <c:strCache>
                <c:ptCount val="1"/>
                <c:pt idx="0">
                  <c:v>Delhi NCR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29-433A-A65F-7C8FB31B04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29-433A-A65F-7C8FB31B04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29-433A-A65F-7C8FB31B04A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8EE-4A6B-9B56-EF17E01AE0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Income Utilisation'!$F$106:$F$109</c:f>
              <c:strCache>
                <c:ptCount val="4"/>
                <c:pt idx="0">
                  <c:v>AIU (below 50%)</c:v>
                </c:pt>
                <c:pt idx="1">
                  <c:v>AIU (50% to 60%)</c:v>
                </c:pt>
                <c:pt idx="2">
                  <c:v>AIU (60% to 70%)</c:v>
                </c:pt>
                <c:pt idx="3">
                  <c:v>AIU (above 70%)</c:v>
                </c:pt>
              </c:strCache>
            </c:strRef>
          </c:cat>
          <c:val>
            <c:numRef>
              <c:f>'Avg Income Utilisation'!$I$106:$I$109</c:f>
              <c:numCache>
                <c:formatCode>0.0%</c:formatCode>
                <c:ptCount val="4"/>
                <c:pt idx="0">
                  <c:v>0.53091397849462363</c:v>
                </c:pt>
                <c:pt idx="1">
                  <c:v>0.34543010752688175</c:v>
                </c:pt>
                <c:pt idx="2">
                  <c:v>0.1196236559139785</c:v>
                </c:pt>
                <c:pt idx="3">
                  <c:v>4.0322580645161289E-3</c:v>
                </c:pt>
              </c:numCache>
            </c:numRef>
          </c:val>
          <c:extLst>
            <c:ext xmlns:c16="http://schemas.microsoft.com/office/drawing/2014/chart" uri="{C3380CC4-5D6E-409C-BE32-E72D297353CC}">
              <c16:uniqueId val="{00000000-FBDB-4BAF-BD41-9F8989805D6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200" b="0" i="0" u="none" strike="noStrike" kern="1200" spc="0" baseline="0">
                <a:solidFill>
                  <a:sysClr val="windowText" lastClr="000000">
                    <a:lumMod val="65000"/>
                    <a:lumOff val="35000"/>
                  </a:sysClr>
                </a:solidFill>
              </a:rPr>
              <a:t>AIU categories - </a:t>
            </a:r>
            <a:r>
              <a:rPr lang="en-GB" sz="1200"/>
              <a:t>Mumbai</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tx>
            <c:strRef>
              <c:f>'Avg Income Utilisation'!$K$105</c:f>
              <c:strCache>
                <c:ptCount val="1"/>
                <c:pt idx="0">
                  <c:v>Mumbai</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0C-4342-B3D1-2EA25335BD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0C-4342-B3D1-2EA25335BD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0C-4342-B3D1-2EA25335BD5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148-4A25-BF66-19F8538DD8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Income Utilisation'!$F$106:$F$109</c:f>
              <c:strCache>
                <c:ptCount val="4"/>
                <c:pt idx="0">
                  <c:v>AIU (below 50%)</c:v>
                </c:pt>
                <c:pt idx="1">
                  <c:v>AIU (50% to 60%)</c:v>
                </c:pt>
                <c:pt idx="2">
                  <c:v>AIU (60% to 70%)</c:v>
                </c:pt>
                <c:pt idx="3">
                  <c:v>AIU (above 70%)</c:v>
                </c:pt>
              </c:strCache>
            </c:strRef>
          </c:cat>
          <c:val>
            <c:numRef>
              <c:f>'Avg Income Utilisation'!$K$106:$K$109</c:f>
              <c:numCache>
                <c:formatCode>0.0%</c:formatCode>
                <c:ptCount val="4"/>
                <c:pt idx="0">
                  <c:v>0.44619666048237477</c:v>
                </c:pt>
                <c:pt idx="1">
                  <c:v>0.3070500927643785</c:v>
                </c:pt>
                <c:pt idx="2">
                  <c:v>0.17996289424860853</c:v>
                </c:pt>
                <c:pt idx="3">
                  <c:v>6.6790352504638217E-2</c:v>
                </c:pt>
              </c:numCache>
            </c:numRef>
          </c:val>
          <c:extLst>
            <c:ext xmlns:c16="http://schemas.microsoft.com/office/drawing/2014/chart" uri="{C3380CC4-5D6E-409C-BE32-E72D297353CC}">
              <c16:uniqueId val="{00000000-47DE-4C75-B69C-E5BA8370520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200" b="0" i="0" u="none" strike="noStrike" kern="1200" spc="0" baseline="0">
                <a:solidFill>
                  <a:sysClr val="windowText" lastClr="000000">
                    <a:lumMod val="65000"/>
                    <a:lumOff val="35000"/>
                  </a:sysClr>
                </a:solidFill>
              </a:rPr>
              <a:t>AIU categories - </a:t>
            </a:r>
            <a:r>
              <a:rPr lang="en-US" sz="1200"/>
              <a:t>25-34</a:t>
            </a:r>
          </a:p>
        </c:rich>
      </c:tx>
      <c:layout>
        <c:manualLayout>
          <c:xMode val="edge"/>
          <c:yMode val="edge"/>
          <c:x val="0.16164506181785648"/>
          <c:y val="2.958266808379515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tx>
            <c:strRef>
              <c:f>'Avg Income Utilisation'!$H$61</c:f>
              <c:strCache>
                <c:ptCount val="1"/>
                <c:pt idx="0">
                  <c:v>25-34</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D4-4294-9EF6-DE4C78B053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B5D4-4294-9EF6-DE4C78B053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B5D4-4294-9EF6-DE4C78B053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8D-45A5-881A-2FA3B5B62219}"/>
              </c:ext>
            </c:extLst>
          </c:dPt>
          <c:dLbls>
            <c:dLbl>
              <c:idx val="0"/>
              <c:layout>
                <c:manualLayout>
                  <c:x val="-0.1438415739263782"/>
                  <c:y val="2.573958334026590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D4-4294-9EF6-DE4C78B05375}"/>
                </c:ext>
              </c:extLst>
            </c:dLbl>
            <c:dLbl>
              <c:idx val="1"/>
              <c:layout>
                <c:manualLayout>
                  <c:x val="5.3513396436517882E-2"/>
                  <c:y val="-2.414930695362409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5D4-4294-9EF6-DE4C78B05375}"/>
                </c:ext>
              </c:extLst>
            </c:dLbl>
            <c:dLbl>
              <c:idx val="2"/>
              <c:layout>
                <c:manualLayout>
                  <c:x val="0.14000110920892178"/>
                  <c:y val="5.442778334971638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D4-4294-9EF6-DE4C78B0537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Income Utilisation'!$F$62:$F$65</c:f>
              <c:strCache>
                <c:ptCount val="4"/>
                <c:pt idx="0">
                  <c:v>AIU (below 50%)</c:v>
                </c:pt>
                <c:pt idx="1">
                  <c:v>AIU (50% to 60%)</c:v>
                </c:pt>
                <c:pt idx="2">
                  <c:v>AIU (60% to 70%)</c:v>
                </c:pt>
                <c:pt idx="3">
                  <c:v>AIU (above 70%)</c:v>
                </c:pt>
              </c:strCache>
            </c:strRef>
          </c:cat>
          <c:val>
            <c:numRef>
              <c:f>'Avg Income Utilisation'!$H$62:$H$65</c:f>
              <c:numCache>
                <c:formatCode>0.0%</c:formatCode>
                <c:ptCount val="4"/>
                <c:pt idx="0">
                  <c:v>0.66822429906542058</c:v>
                </c:pt>
                <c:pt idx="1">
                  <c:v>0.22963951935914553</c:v>
                </c:pt>
                <c:pt idx="2">
                  <c:v>8.4112149532710276E-2</c:v>
                </c:pt>
                <c:pt idx="3">
                  <c:v>1.8024032042723633E-2</c:v>
                </c:pt>
              </c:numCache>
            </c:numRef>
          </c:val>
          <c:extLst>
            <c:ext xmlns:c16="http://schemas.microsoft.com/office/drawing/2014/chart" uri="{C3380CC4-5D6E-409C-BE32-E72D297353CC}">
              <c16:uniqueId val="{00000000-B5D4-4294-9EF6-DE4C78B0537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200" b="0" i="0" u="none" strike="noStrike" kern="1200" spc="0" baseline="0">
                <a:solidFill>
                  <a:sysClr val="windowText" lastClr="000000">
                    <a:lumMod val="65000"/>
                    <a:lumOff val="35000"/>
                  </a:sysClr>
                </a:solidFill>
              </a:rPr>
              <a:t>AIU categories - </a:t>
            </a:r>
            <a:r>
              <a:rPr lang="en-GB" sz="1200"/>
              <a:t>35-45</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tx>
            <c:strRef>
              <c:f>'Avg Income Utilisation'!$I$61</c:f>
              <c:strCache>
                <c:ptCount val="1"/>
                <c:pt idx="0">
                  <c:v>35-45</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BDCC-4D0E-9E15-121BD827B3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BDCC-4D0E-9E15-121BD827B3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A3-436C-AB61-774D6B6331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BDCC-4D0E-9E15-121BD827B32A}"/>
              </c:ext>
            </c:extLst>
          </c:dPt>
          <c:dLbls>
            <c:dLbl>
              <c:idx val="0"/>
              <c:layout>
                <c:manualLayout>
                  <c:x val="-4.0973315835520559E-2"/>
                  <c:y val="-4.5428696412948381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CC-4D0E-9E15-121BD827B32A}"/>
                </c:ext>
              </c:extLst>
            </c:dLbl>
            <c:dLbl>
              <c:idx val="1"/>
              <c:layout>
                <c:manualLayout>
                  <c:x val="-0.20104265091863516"/>
                  <c:y val="7.531824146981627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DCC-4D0E-9E15-121BD827B32A}"/>
                </c:ext>
              </c:extLst>
            </c:dLbl>
            <c:dLbl>
              <c:idx val="3"/>
              <c:layout>
                <c:manualLayout>
                  <c:x val="0.18715179352580927"/>
                  <c:y val="5.873432487605715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DCC-4D0E-9E15-121BD827B32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Income Utilisation'!$F$62:$F$65</c:f>
              <c:strCache>
                <c:ptCount val="4"/>
                <c:pt idx="0">
                  <c:v>AIU (below 50%)</c:v>
                </c:pt>
                <c:pt idx="1">
                  <c:v>AIU (50% to 60%)</c:v>
                </c:pt>
                <c:pt idx="2">
                  <c:v>AIU (60% to 70%)</c:v>
                </c:pt>
                <c:pt idx="3">
                  <c:v>AIU (above 70%)</c:v>
                </c:pt>
              </c:strCache>
            </c:strRef>
          </c:cat>
          <c:val>
            <c:numRef>
              <c:f>'Avg Income Utilisation'!$I$62:$I$65</c:f>
              <c:numCache>
                <c:formatCode>0.0%</c:formatCode>
                <c:ptCount val="4"/>
                <c:pt idx="0">
                  <c:v>0.59622937941869603</c:v>
                </c:pt>
                <c:pt idx="1">
                  <c:v>0.2356637863315004</c:v>
                </c:pt>
                <c:pt idx="2">
                  <c:v>0.13040062843676356</c:v>
                </c:pt>
                <c:pt idx="3">
                  <c:v>3.7706205813040065E-2</c:v>
                </c:pt>
              </c:numCache>
            </c:numRef>
          </c:val>
          <c:extLst>
            <c:ext xmlns:c16="http://schemas.microsoft.com/office/drawing/2014/chart" uri="{C3380CC4-5D6E-409C-BE32-E72D297353CC}">
              <c16:uniqueId val="{00000000-BDCC-4D0E-9E15-121BD827B32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200" b="0" i="0" u="none" strike="noStrike" kern="1200" spc="0" baseline="0">
                <a:solidFill>
                  <a:sysClr val="windowText" lastClr="000000">
                    <a:lumMod val="65000"/>
                    <a:lumOff val="35000"/>
                  </a:sysClr>
                </a:solidFill>
              </a:rPr>
              <a:t>AIU categories - </a:t>
            </a:r>
            <a:r>
              <a:rPr lang="en-US" sz="1200"/>
              <a:t>Salaried IT Employees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tx>
            <c:strRef>
              <c:f>'Avg Income Utilisation'!$G$82</c:f>
              <c:strCache>
                <c:ptCount val="1"/>
                <c:pt idx="0">
                  <c:v>Salaried IT Employees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F7-49A9-870C-645A2E2DAB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F7-49A9-870C-645A2E2DAB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0F7-49A9-870C-645A2E2DABF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0F7-49A9-870C-645A2E2DAB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Income Utilisation'!$F$83:$F$86</c:f>
              <c:strCache>
                <c:ptCount val="4"/>
                <c:pt idx="0">
                  <c:v>AIU (below 50%)</c:v>
                </c:pt>
                <c:pt idx="1">
                  <c:v>AIU (50% to 60%)</c:v>
                </c:pt>
                <c:pt idx="2">
                  <c:v>AIU (60% to 70%)</c:v>
                </c:pt>
                <c:pt idx="3">
                  <c:v>AIU (above 70%)</c:v>
                </c:pt>
              </c:strCache>
            </c:strRef>
          </c:cat>
          <c:val>
            <c:numRef>
              <c:f>'Avg Income Utilisation'!$G$83:$G$86</c:f>
              <c:numCache>
                <c:formatCode>0.0%</c:formatCode>
                <c:ptCount val="4"/>
                <c:pt idx="0">
                  <c:v>0.47527047913446679</c:v>
                </c:pt>
                <c:pt idx="1">
                  <c:v>0.28748068006182381</c:v>
                </c:pt>
                <c:pt idx="2">
                  <c:v>0.18006182380216385</c:v>
                </c:pt>
                <c:pt idx="3">
                  <c:v>5.7187017001545597E-2</c:v>
                </c:pt>
              </c:numCache>
            </c:numRef>
          </c:val>
          <c:extLst>
            <c:ext xmlns:c16="http://schemas.microsoft.com/office/drawing/2014/chart" uri="{C3380CC4-5D6E-409C-BE32-E72D297353CC}">
              <c16:uniqueId val="{00000000-D042-42BD-8FF7-294331A1DE5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i="0" u="none" strike="noStrike" kern="1200" spc="0" baseline="0">
                <a:solidFill>
                  <a:sysClr val="windowText" lastClr="000000">
                    <a:lumMod val="65000"/>
                    <a:lumOff val="35000"/>
                  </a:sysClr>
                </a:solidFill>
              </a:rPr>
              <a:t>AIU categories - F</a:t>
            </a:r>
            <a:r>
              <a:rPr lang="en-US" sz="1200"/>
              <a:t>reelancers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'Avg Income Utilisation'!$I$82</c:f>
              <c:strCache>
                <c:ptCount val="1"/>
                <c:pt idx="0">
                  <c:v>Freelancers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1B-4C74-A781-F08D72F859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1B-4C74-A781-F08D72F859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1B-4C74-A781-F08D72F859D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31B-4C74-A781-F08D72F859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Income Utilisation'!$F$83:$F$86</c:f>
              <c:strCache>
                <c:ptCount val="4"/>
                <c:pt idx="0">
                  <c:v>AIU (below 50%)</c:v>
                </c:pt>
                <c:pt idx="1">
                  <c:v>AIU (50% to 60%)</c:v>
                </c:pt>
                <c:pt idx="2">
                  <c:v>AIU (60% to 70%)</c:v>
                </c:pt>
                <c:pt idx="3">
                  <c:v>AIU (above 70%)</c:v>
                </c:pt>
              </c:strCache>
            </c:strRef>
          </c:cat>
          <c:val>
            <c:numRef>
              <c:f>'Avg Income Utilisation'!$I$83:$I$86</c:f>
              <c:numCache>
                <c:formatCode>0.0%</c:formatCode>
                <c:ptCount val="4"/>
                <c:pt idx="0">
                  <c:v>0.63010204081632648</c:v>
                </c:pt>
                <c:pt idx="1">
                  <c:v>0.29081632653061223</c:v>
                </c:pt>
                <c:pt idx="2">
                  <c:v>7.7806122448979595E-2</c:v>
                </c:pt>
                <c:pt idx="3">
                  <c:v>1.2755102040816326E-3</c:v>
                </c:pt>
              </c:numCache>
            </c:numRef>
          </c:val>
          <c:extLst>
            <c:ext xmlns:c16="http://schemas.microsoft.com/office/drawing/2014/chart" uri="{C3380CC4-5D6E-409C-BE32-E72D297353CC}">
              <c16:uniqueId val="{00000000-9934-4ACA-8AD9-6E7F95B6517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No. of Customers Spending more than 70%</a:t>
            </a:r>
            <a:r>
              <a:rPr lang="en-GB" sz="1200" baseline="0"/>
              <a:t> by Age Group</a:t>
            </a:r>
            <a:endParaRPr lang="en-GB"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1-C76E-495F-A3CB-EA2062EDA736}"/>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C76E-495F-A3CB-EA2062EDA7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Income Utilisation (2)'!$F$6:$F$7</c:f>
              <c:strCache>
                <c:ptCount val="2"/>
                <c:pt idx="0">
                  <c:v>25-34 Age Group</c:v>
                </c:pt>
                <c:pt idx="1">
                  <c:v>35-45 Age Group</c:v>
                </c:pt>
              </c:strCache>
            </c:strRef>
          </c:cat>
          <c:val>
            <c:numRef>
              <c:f>'Avg Income Utilisation (2)'!$G$6:$G$7</c:f>
              <c:numCache>
                <c:formatCode>General</c:formatCode>
                <c:ptCount val="2"/>
                <c:pt idx="0">
                  <c:v>27</c:v>
                </c:pt>
                <c:pt idx="1">
                  <c:v>48</c:v>
                </c:pt>
              </c:numCache>
            </c:numRef>
          </c:val>
          <c:extLst>
            <c:ext xmlns:c16="http://schemas.microsoft.com/office/drawing/2014/chart" uri="{C3380CC4-5D6E-409C-BE32-E72D297353CC}">
              <c16:uniqueId val="{00000004-C76E-495F-A3CB-EA2062EDA73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i="0" u="none" strike="noStrike" kern="1200" spc="0" baseline="0">
                <a:solidFill>
                  <a:sysClr val="windowText" lastClr="000000">
                    <a:lumMod val="65000"/>
                    <a:lumOff val="35000"/>
                  </a:sysClr>
                </a:solidFill>
              </a:rPr>
              <a:t>No. of Customers Spending more than 70% by Residing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2C-45F8-97B9-F8174AF7D8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2C-45F8-97B9-F8174AF7D8FC}"/>
              </c:ext>
            </c:extLst>
          </c:dPt>
          <c:dLbls>
            <c:dLbl>
              <c:idx val="0"/>
              <c:layout>
                <c:manualLayout>
                  <c:x val="8.5213032581453546E-2"/>
                  <c:y val="-8.544124400751657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842C-45F8-97B9-F8174AF7D8FC}"/>
                </c:ext>
              </c:extLst>
            </c:dLbl>
            <c:dLbl>
              <c:idx val="1"/>
              <c:layout>
                <c:manualLayout>
                  <c:x val="-0.12030075187969924"/>
                  <c:y val="1.7987630317371991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842C-45F8-97B9-F8174AF7D8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Income Utilisation (2)'!$F$9:$F$10</c:f>
              <c:strCache>
                <c:ptCount val="2"/>
                <c:pt idx="0">
                  <c:v>Delhi NCR</c:v>
                </c:pt>
                <c:pt idx="1">
                  <c:v>Mumbai</c:v>
                </c:pt>
              </c:strCache>
            </c:strRef>
          </c:cat>
          <c:val>
            <c:numRef>
              <c:f>'Avg Income Utilisation (2)'!$G$9:$G$10</c:f>
              <c:numCache>
                <c:formatCode>General</c:formatCode>
                <c:ptCount val="2"/>
                <c:pt idx="0">
                  <c:v>3</c:v>
                </c:pt>
                <c:pt idx="1">
                  <c:v>72</c:v>
                </c:pt>
              </c:numCache>
            </c:numRef>
          </c:val>
          <c:extLst>
            <c:ext xmlns:c16="http://schemas.microsoft.com/office/drawing/2014/chart" uri="{C3380CC4-5D6E-409C-BE32-E72D297353CC}">
              <c16:uniqueId val="{00000004-842C-45F8-97B9-F8174AF7D8F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i="0" u="none" strike="noStrike" kern="1200" spc="0" baseline="0">
                <a:solidFill>
                  <a:sysClr val="windowText" lastClr="000000">
                    <a:lumMod val="65000"/>
                    <a:lumOff val="35000"/>
                  </a:sysClr>
                </a:solidFill>
              </a:rPr>
              <a:t>No. of Customers Spending more than 70% by Occupation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B0-4366-9D54-766D27545F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B0-4366-9D54-766D27545FF0}"/>
              </c:ext>
            </c:extLst>
          </c:dPt>
          <c:dLbls>
            <c:dLbl>
              <c:idx val="0"/>
              <c:layout>
                <c:manualLayout>
                  <c:x val="0.13958005249343833"/>
                  <c:y val="2.5089901786211118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38B0-4366-9D54-766D27545FF0}"/>
                </c:ext>
              </c:extLst>
            </c:dLbl>
            <c:dLbl>
              <c:idx val="1"/>
              <c:layout>
                <c:manualLayout>
                  <c:x val="-1.2113834085346128E-2"/>
                  <c:y val="-0.19254197735240108"/>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38B0-4366-9D54-766D27545F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Income Utilisation (2)'!$F$12:$F$13</c:f>
              <c:strCache>
                <c:ptCount val="2"/>
                <c:pt idx="0">
                  <c:v>Freelancers</c:v>
                </c:pt>
                <c:pt idx="1">
                  <c:v>Salaried IT employees</c:v>
                </c:pt>
              </c:strCache>
            </c:strRef>
          </c:cat>
          <c:val>
            <c:numRef>
              <c:f>'Avg Income Utilisation (2)'!$G$12:$G$13</c:f>
              <c:numCache>
                <c:formatCode>General</c:formatCode>
                <c:ptCount val="2"/>
                <c:pt idx="0">
                  <c:v>1</c:v>
                </c:pt>
                <c:pt idx="1">
                  <c:v>74</c:v>
                </c:pt>
              </c:numCache>
            </c:numRef>
          </c:val>
          <c:extLst>
            <c:ext xmlns:c16="http://schemas.microsoft.com/office/drawing/2014/chart" uri="{C3380CC4-5D6E-409C-BE32-E72D297353CC}">
              <c16:uniqueId val="{00000004-38B0-4366-9D54-766D27545FF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2.xlsx]Spending Insights!PivotTable27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Expenditure</a:t>
            </a:r>
            <a:r>
              <a:rPr lang="en-US" baseline="0"/>
              <a:t> by Occupation</a:t>
            </a:r>
            <a:endParaRPr lang="en-US"/>
          </a:p>
        </c:rich>
      </c:tx>
      <c:layout>
        <c:manualLayout>
          <c:xMode val="edge"/>
          <c:yMode val="edge"/>
          <c:x val="0.41563529109759484"/>
          <c:y val="5.93625211500182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'Spending Insights'!$B$52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8B-4E5D-A0FA-A115565CD5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8B-4E5D-A0FA-A115565CD5B6}"/>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248B-4E5D-A0FA-A115565CD5B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8B-4E5D-A0FA-A115565CD5B6}"/>
              </c:ext>
            </c:extLst>
          </c:dPt>
          <c:dPt>
            <c:idx val="4"/>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9-248B-4E5D-A0FA-A115565CD5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'Spending Insights'!$A$53:$A$58</c:f>
              <c:strCache>
                <c:ptCount val="5"/>
                <c:pt idx="0">
                  <c:v>Business Owners</c:v>
                </c:pt>
                <c:pt idx="1">
                  <c:v>Freelancers</c:v>
                </c:pt>
                <c:pt idx="2">
                  <c:v>Government Employees</c:v>
                </c:pt>
                <c:pt idx="3">
                  <c:v>Salaried IT Employees</c:v>
                </c:pt>
                <c:pt idx="4">
                  <c:v>Salaried Other Employees</c:v>
                </c:pt>
              </c:strCache>
            </c:strRef>
          </c:cat>
          <c:val>
            <c:numRef>
              <c:f>'Spending Insights'!$B$53:$B$58</c:f>
              <c:numCache>
                <c:formatCode>0.00,,"M"</c:formatCode>
                <c:ptCount val="5"/>
                <c:pt idx="0">
                  <c:v>88004709</c:v>
                </c:pt>
                <c:pt idx="1">
                  <c:v>75538638</c:v>
                </c:pt>
                <c:pt idx="2">
                  <c:v>36122418</c:v>
                </c:pt>
                <c:pt idx="3">
                  <c:v>243720304</c:v>
                </c:pt>
                <c:pt idx="4">
                  <c:v>87511686</c:v>
                </c:pt>
              </c:numCache>
            </c:numRef>
          </c:val>
          <c:extLst>
            <c:ext xmlns:c16="http://schemas.microsoft.com/office/drawing/2014/chart" uri="{C3380CC4-5D6E-409C-BE32-E72D297353CC}">
              <c16:uniqueId val="{0000000A-248B-4E5D-A0FA-A115565CD5B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2.xlsx]Spending Insights!PivotTable30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t>
            </a:r>
            <a:r>
              <a:rPr lang="en-US" sz="1400" b="0" i="0" u="none" strike="noStrike" kern="1200" spc="0" baseline="0">
                <a:solidFill>
                  <a:sysClr val="windowText" lastClr="000000">
                    <a:lumMod val="65000"/>
                    <a:lumOff val="35000"/>
                  </a:sysClr>
                </a:solidFill>
              </a:rPr>
              <a:t>Expenditure</a:t>
            </a:r>
            <a:r>
              <a:rPr lang="en-US"/>
              <a:t> By Gender</a:t>
            </a:r>
          </a:p>
        </c:rich>
      </c:tx>
      <c:layout>
        <c:manualLayout>
          <c:xMode val="edge"/>
          <c:yMode val="edge"/>
          <c:x val="0.2993315266485998"/>
          <c:y val="6.36971570731642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'Spending Insights'!$B$81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3F-49AA-BA85-F1F89BA2BD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3F-49AA-BA85-F1F89BA2BD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'Spending Insights'!$A$82:$A$84</c:f>
              <c:strCache>
                <c:ptCount val="2"/>
                <c:pt idx="0">
                  <c:v>Female</c:v>
                </c:pt>
                <c:pt idx="1">
                  <c:v>Male</c:v>
                </c:pt>
              </c:strCache>
            </c:strRef>
          </c:cat>
          <c:val>
            <c:numRef>
              <c:f>'Spending Insights'!$B$82:$B$84</c:f>
              <c:numCache>
                <c:formatCode>0.00,,"M"</c:formatCode>
                <c:ptCount val="2"/>
                <c:pt idx="0">
                  <c:v>173759718</c:v>
                </c:pt>
                <c:pt idx="1">
                  <c:v>357138037</c:v>
                </c:pt>
              </c:numCache>
            </c:numRef>
          </c:val>
          <c:extLst>
            <c:ext xmlns:c16="http://schemas.microsoft.com/office/drawing/2014/chart" uri="{C3380CC4-5D6E-409C-BE32-E72D297353CC}">
              <c16:uniqueId val="{00000004-CD3F-49AA-BA85-F1F89BA2BDC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2.xlsx]Spending Insights!PivotTable1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Expenditure by City</a:t>
            </a:r>
          </a:p>
        </c:rich>
      </c:tx>
      <c:layout>
        <c:manualLayout>
          <c:xMode val="edge"/>
          <c:yMode val="edge"/>
          <c:x val="0.30252277288868301"/>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'Spending Insights'!$B$101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'Spending Insights'!$A$102:$A$107</c:f>
              <c:strCache>
                <c:ptCount val="5"/>
                <c:pt idx="0">
                  <c:v>Mumbai</c:v>
                </c:pt>
                <c:pt idx="1">
                  <c:v>Delhi NCR</c:v>
                </c:pt>
                <c:pt idx="2">
                  <c:v>Bengaluru</c:v>
                </c:pt>
                <c:pt idx="3">
                  <c:v>Chennai</c:v>
                </c:pt>
                <c:pt idx="4">
                  <c:v>Hyderabad</c:v>
                </c:pt>
              </c:strCache>
            </c:strRef>
          </c:cat>
          <c:val>
            <c:numRef>
              <c:f>'Spending Insights'!$B$102:$B$107</c:f>
              <c:numCache>
                <c:formatCode>0.0,,"M"</c:formatCode>
                <c:ptCount val="5"/>
                <c:pt idx="0">
                  <c:v>172038483</c:v>
                </c:pt>
                <c:pt idx="1">
                  <c:v>111449559</c:v>
                </c:pt>
                <c:pt idx="2">
                  <c:v>100018029</c:v>
                </c:pt>
                <c:pt idx="3">
                  <c:v>79871509</c:v>
                </c:pt>
                <c:pt idx="4">
                  <c:v>67520175</c:v>
                </c:pt>
              </c:numCache>
            </c:numRef>
          </c:val>
          <c:extLst>
            <c:ext xmlns:c16="http://schemas.microsoft.com/office/drawing/2014/chart" uri="{C3380CC4-5D6E-409C-BE32-E72D297353CC}">
              <c16:uniqueId val="{00000000-3AA3-4BC0-88B7-48D4E68E83F0}"/>
            </c:ext>
          </c:extLst>
        </c:ser>
        <c:dLbls>
          <c:dLblPos val="outEnd"/>
          <c:showLegendKey val="0"/>
          <c:showVal val="1"/>
          <c:showCatName val="0"/>
          <c:showSerName val="0"/>
          <c:showPercent val="0"/>
          <c:showBubbleSize val="0"/>
        </c:dLbls>
        <c:gapWidth val="219"/>
        <c:overlap val="-27"/>
        <c:axId val="646107952"/>
        <c:axId val="1535071824"/>
      </c:barChart>
      <c:catAx>
        <c:axId val="646107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071824"/>
        <c:crosses val="autoZero"/>
        <c:auto val="1"/>
        <c:lblAlgn val="ctr"/>
        <c:lblOffset val="100"/>
        <c:noMultiLvlLbl val="0"/>
      </c:catAx>
      <c:valAx>
        <c:axId val="1535071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Expenditure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10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2.xlsx]Spending Insights!PivotTable2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Expenditure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'Spending Insights'!$L$3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'Spending Insights'!$K$4:$K$13</c:f>
              <c:strCache>
                <c:ptCount val="9"/>
                <c:pt idx="0">
                  <c:v>Bills</c:v>
                </c:pt>
                <c:pt idx="1">
                  <c:v>Groceries</c:v>
                </c:pt>
                <c:pt idx="2">
                  <c:v>Electronics</c:v>
                </c:pt>
                <c:pt idx="3">
                  <c:v>Health &amp; Wellness</c:v>
                </c:pt>
                <c:pt idx="4">
                  <c:v>Travel</c:v>
                </c:pt>
                <c:pt idx="5">
                  <c:v>Food</c:v>
                </c:pt>
                <c:pt idx="6">
                  <c:v>Entertainment</c:v>
                </c:pt>
                <c:pt idx="7">
                  <c:v>Apparel</c:v>
                </c:pt>
                <c:pt idx="8">
                  <c:v>Others</c:v>
                </c:pt>
              </c:strCache>
            </c:strRef>
          </c:cat>
          <c:val>
            <c:numRef>
              <c:f>'Spending Insights'!$L$4:$L$13</c:f>
              <c:numCache>
                <c:formatCode>0.0,,"M"</c:formatCode>
                <c:ptCount val="9"/>
                <c:pt idx="0">
                  <c:v>104912768</c:v>
                </c:pt>
                <c:pt idx="1">
                  <c:v>86303761</c:v>
                </c:pt>
                <c:pt idx="2">
                  <c:v>79562220</c:v>
                </c:pt>
                <c:pt idx="3">
                  <c:v>65599867</c:v>
                </c:pt>
                <c:pt idx="4">
                  <c:v>59223324</c:v>
                </c:pt>
                <c:pt idx="5">
                  <c:v>44013470</c:v>
                </c:pt>
                <c:pt idx="6">
                  <c:v>41289162</c:v>
                </c:pt>
                <c:pt idx="7">
                  <c:v>34036001</c:v>
                </c:pt>
                <c:pt idx="8">
                  <c:v>15957182</c:v>
                </c:pt>
              </c:numCache>
            </c:numRef>
          </c:val>
          <c:extLst>
            <c:ext xmlns:c16="http://schemas.microsoft.com/office/drawing/2014/chart" uri="{C3380CC4-5D6E-409C-BE32-E72D297353CC}">
              <c16:uniqueId val="{00000000-79BA-4059-94CE-1D27EA6D2B22}"/>
            </c:ext>
          </c:extLst>
        </c:ser>
        <c:dLbls>
          <c:dLblPos val="outEnd"/>
          <c:showLegendKey val="0"/>
          <c:showVal val="1"/>
          <c:showCatName val="0"/>
          <c:showSerName val="0"/>
          <c:showPercent val="0"/>
          <c:showBubbleSize val="0"/>
        </c:dLbls>
        <c:gapWidth val="182"/>
        <c:axId val="646117552"/>
        <c:axId val="430020944"/>
      </c:barChart>
      <c:catAx>
        <c:axId val="64611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020944"/>
        <c:crosses val="autoZero"/>
        <c:auto val="1"/>
        <c:lblAlgn val="ctr"/>
        <c:lblOffset val="100"/>
        <c:noMultiLvlLbl val="0"/>
      </c:catAx>
      <c:valAx>
        <c:axId val="4300209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Expenditure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11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2.xlsx]Spending Insights!PivotTable5</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Expenditure by Age Group</a:t>
            </a:r>
          </a:p>
        </c:rich>
      </c:tx>
      <c:layout>
        <c:manualLayout>
          <c:xMode val="edge"/>
          <c:yMode val="edge"/>
          <c:x val="0.25048600174978125"/>
          <c:y val="5.453484981044036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barChart>
        <c:barDir val="col"/>
        <c:grouping val="clustered"/>
        <c:varyColors val="0"/>
        <c:ser>
          <c:idx val="0"/>
          <c:order val="0"/>
          <c:tx>
            <c:strRef>
              <c:f>'Spending Insights'!$B$118</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FDC-4B57-BC1C-D99BB2F286B7}"/>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4FDC-4B57-BC1C-D99BB2F286B7}"/>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4FDC-4B57-BC1C-D99BB2F286B7}"/>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4FDC-4B57-BC1C-D99BB2F286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'Spending Insights'!$A$119:$A$123</c:f>
              <c:strCache>
                <c:ptCount val="4"/>
                <c:pt idx="0">
                  <c:v>21-24</c:v>
                </c:pt>
                <c:pt idx="1">
                  <c:v>25-34</c:v>
                </c:pt>
                <c:pt idx="2">
                  <c:v>35-45</c:v>
                </c:pt>
                <c:pt idx="3">
                  <c:v>45+</c:v>
                </c:pt>
              </c:strCache>
            </c:strRef>
          </c:cat>
          <c:val>
            <c:numRef>
              <c:f>'Spending Insights'!$B$119:$B$123</c:f>
              <c:numCache>
                <c:formatCode>0.00,,"M"</c:formatCode>
                <c:ptCount val="4"/>
                <c:pt idx="0">
                  <c:v>68523077</c:v>
                </c:pt>
                <c:pt idx="1">
                  <c:v>203357184</c:v>
                </c:pt>
                <c:pt idx="2">
                  <c:v>190639828</c:v>
                </c:pt>
                <c:pt idx="3">
                  <c:v>68377666</c:v>
                </c:pt>
              </c:numCache>
            </c:numRef>
          </c:val>
          <c:extLst>
            <c:ext xmlns:c16="http://schemas.microsoft.com/office/drawing/2014/chart" uri="{C3380CC4-5D6E-409C-BE32-E72D297353CC}">
              <c16:uniqueId val="{00000000-30DB-4C21-A6B0-7391ACB0A97B}"/>
            </c:ext>
          </c:extLst>
        </c:ser>
        <c:dLbls>
          <c:showLegendKey val="0"/>
          <c:showVal val="0"/>
          <c:showCatName val="0"/>
          <c:showSerName val="0"/>
          <c:showPercent val="0"/>
          <c:showBubbleSize val="0"/>
        </c:dLbls>
        <c:gapWidth val="100"/>
        <c:axId val="1982827040"/>
        <c:axId val="1982811680"/>
      </c:barChart>
      <c:catAx>
        <c:axId val="1982827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811680"/>
        <c:crosses val="autoZero"/>
        <c:auto val="1"/>
        <c:lblAlgn val="ctr"/>
        <c:lblOffset val="100"/>
        <c:noMultiLvlLbl val="0"/>
      </c:catAx>
      <c:valAx>
        <c:axId val="1982811680"/>
        <c:scaling>
          <c:orientation val="minMax"/>
        </c:scaling>
        <c:delete val="0"/>
        <c:axPos val="l"/>
        <c:numFmt formatCode="0.0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82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2.xlsx]Spending Insights!PivotTable8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Expenditure by Marital</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'Spending Insights'!$B$134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60-43DE-95A8-64CF6F213A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60-43DE-95A8-64CF6F213A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'Spending Insights'!$A$135:$A$137</c:f>
              <c:strCache>
                <c:ptCount val="2"/>
                <c:pt idx="0">
                  <c:v>Married</c:v>
                </c:pt>
                <c:pt idx="1">
                  <c:v>Single</c:v>
                </c:pt>
              </c:strCache>
            </c:strRef>
          </c:cat>
          <c:val>
            <c:numRef>
              <c:f>'Spending Insights'!$B$135:$B$137</c:f>
              <c:numCache>
                <c:formatCode>0.00,,"M"</c:formatCode>
                <c:ptCount val="2"/>
                <c:pt idx="0">
                  <c:v>429029573</c:v>
                </c:pt>
                <c:pt idx="1">
                  <c:v>101868182</c:v>
                </c:pt>
              </c:numCache>
            </c:numRef>
          </c:val>
          <c:extLst>
            <c:ext xmlns:c16="http://schemas.microsoft.com/office/drawing/2014/chart" uri="{C3380CC4-5D6E-409C-BE32-E72D297353CC}">
              <c16:uniqueId val="{00000000-281B-449E-87D9-1CBA229B5C2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2.xlsx]Spending Insights!PivotTable11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Expenditure by Payment type</a:t>
            </a:r>
          </a:p>
        </c:rich>
      </c:tx>
      <c:layout>
        <c:manualLayout>
          <c:xMode val="edge"/>
          <c:yMode val="edge"/>
          <c:x val="0.2726851851851852"/>
          <c:y val="6.55784271522743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'Spending Insights'!$B$154</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'Spending Insights'!$A$155:$A$159</c:f>
              <c:strCache>
                <c:ptCount val="4"/>
                <c:pt idx="0">
                  <c:v>Credit Card</c:v>
                </c:pt>
                <c:pt idx="1">
                  <c:v>UPI</c:v>
                </c:pt>
                <c:pt idx="2">
                  <c:v>Debit Card</c:v>
                </c:pt>
                <c:pt idx="3">
                  <c:v>Net Banking</c:v>
                </c:pt>
              </c:strCache>
            </c:strRef>
          </c:cat>
          <c:val>
            <c:numRef>
              <c:f>'Spending Insights'!$B$155:$B$159</c:f>
              <c:numCache>
                <c:formatCode>0.00,,"M"</c:formatCode>
                <c:ptCount val="4"/>
                <c:pt idx="0">
                  <c:v>216308873</c:v>
                </c:pt>
                <c:pt idx="1">
                  <c:v>140823223</c:v>
                </c:pt>
                <c:pt idx="2">
                  <c:v>119557229</c:v>
                </c:pt>
                <c:pt idx="3">
                  <c:v>54208430</c:v>
                </c:pt>
              </c:numCache>
            </c:numRef>
          </c:val>
          <c:extLst>
            <c:ext xmlns:c16="http://schemas.microsoft.com/office/drawing/2014/chart" uri="{C3380CC4-5D6E-409C-BE32-E72D297353CC}">
              <c16:uniqueId val="{00000000-FE76-46B7-A31D-4254193BCDF1}"/>
            </c:ext>
          </c:extLst>
        </c:ser>
        <c:dLbls>
          <c:dLblPos val="outEnd"/>
          <c:showLegendKey val="0"/>
          <c:showVal val="1"/>
          <c:showCatName val="0"/>
          <c:showSerName val="0"/>
          <c:showPercent val="0"/>
          <c:showBubbleSize val="0"/>
        </c:dLbls>
        <c:gapWidth val="150"/>
        <c:axId val="655900816"/>
        <c:axId val="502929168"/>
      </c:barChart>
      <c:catAx>
        <c:axId val="655900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Payment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929168"/>
        <c:crosses val="autoZero"/>
        <c:auto val="1"/>
        <c:lblAlgn val="ctr"/>
        <c:lblOffset val="100"/>
        <c:noMultiLvlLbl val="0"/>
      </c:catAx>
      <c:valAx>
        <c:axId val="502929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Expenditure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90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2.xlsx]Spending Insights!PivotTable14</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Expenditure By Income Category</a:t>
            </a:r>
          </a:p>
        </c:rich>
      </c:tx>
      <c:layout>
        <c:manualLayout>
          <c:xMode val="edge"/>
          <c:yMode val="edge"/>
          <c:x val="0.24289584533640612"/>
          <c:y val="6.520145431887418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'Spending Insights'!$B$177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39-45D5-B14D-DE9BDCED43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39-45D5-B14D-DE9BDCED43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39-45D5-B14D-DE9BDCED43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'Spending Insights'!$A$178:$A$181</c:f>
              <c:strCache>
                <c:ptCount val="3"/>
                <c:pt idx="0">
                  <c:v>Higher Income</c:v>
                </c:pt>
                <c:pt idx="1">
                  <c:v>Lower Income</c:v>
                </c:pt>
                <c:pt idx="2">
                  <c:v>Moderate Income</c:v>
                </c:pt>
              </c:strCache>
            </c:strRef>
          </c:cat>
          <c:val>
            <c:numRef>
              <c:f>'Spending Insights'!$B$178:$B$181</c:f>
              <c:numCache>
                <c:formatCode>0.0%</c:formatCode>
                <c:ptCount val="3"/>
                <c:pt idx="0">
                  <c:v>0.31819819241842529</c:v>
                </c:pt>
                <c:pt idx="1">
                  <c:v>0.22012067464854884</c:v>
                </c:pt>
                <c:pt idx="2">
                  <c:v>0.46168113293302587</c:v>
                </c:pt>
              </c:numCache>
            </c:numRef>
          </c:val>
          <c:extLst>
            <c:ext xmlns:c16="http://schemas.microsoft.com/office/drawing/2014/chart" uri="{C3380CC4-5D6E-409C-BE32-E72D297353CC}">
              <c16:uniqueId val="{00000000-8214-491A-A9B0-7C88B10B36F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2.xlsx]Spending!PivotTable17</c:name>
    <c:fmtId val="0"/>
  </c:pivotSource>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US"/>
              <a:t>Total Expenditure by Month</a:t>
            </a:r>
          </a:p>
        </c:rich>
      </c:tx>
      <c:layout>
        <c:manualLayout>
          <c:xMode val="edge"/>
          <c:yMode val="edge"/>
          <c:x val="0.46773136773136775"/>
          <c:y val="5.99879065403117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endParaRPr lang="en-US"/>
        </a:p>
      </c:txPr>
    </c:title>
    <c:autoTitleDeleted val="0"/>
    <c:pivotFmts>
      <c:pivotFmt>
        <c:idx val="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Spending!$B$72</c:f>
              <c:strCache>
                <c:ptCount val="1"/>
                <c:pt idx="0">
                  <c:v>Total</c:v>
                </c:pt>
              </c:strCache>
            </c:strRef>
          </c:tx>
          <c:spPr>
            <a:ln w="28575" cap="rnd">
              <a:solidFill>
                <a:schemeClr val="accent6">
                  <a:lumMod val="75000"/>
                </a:schemeClr>
              </a:solidFill>
              <a:round/>
            </a:ln>
            <a:effectLst/>
          </c:spPr>
          <c:marker>
            <c:symbol val="none"/>
          </c:marker>
          <c:trendline>
            <c:spPr>
              <a:ln w="19050" cap="rnd">
                <a:solidFill>
                  <a:schemeClr val="accent1"/>
                </a:solidFill>
                <a:prstDash val="sysDot"/>
              </a:ln>
              <a:effectLst/>
            </c:spPr>
            <c:trendlineType val="linear"/>
            <c:dispRSqr val="0"/>
            <c:dispEq val="0"/>
          </c:trendline>
          <c:cat>
            <c:strRef>
              <c:f>Spending!$A$73:$A$79</c:f>
              <c:strCache>
                <c:ptCount val="6"/>
                <c:pt idx="0">
                  <c:v>May</c:v>
                </c:pt>
                <c:pt idx="1">
                  <c:v>June</c:v>
                </c:pt>
                <c:pt idx="2">
                  <c:v>July</c:v>
                </c:pt>
                <c:pt idx="3">
                  <c:v>August</c:v>
                </c:pt>
                <c:pt idx="4">
                  <c:v>September</c:v>
                </c:pt>
                <c:pt idx="5">
                  <c:v>October</c:v>
                </c:pt>
              </c:strCache>
            </c:strRef>
          </c:cat>
          <c:val>
            <c:numRef>
              <c:f>Spending!$B$73:$B$79</c:f>
              <c:numCache>
                <c:formatCode>0.0,,"M"</c:formatCode>
                <c:ptCount val="6"/>
                <c:pt idx="0">
                  <c:v>68139836</c:v>
                </c:pt>
                <c:pt idx="1">
                  <c:v>79318104</c:v>
                </c:pt>
                <c:pt idx="2">
                  <c:v>80624751</c:v>
                </c:pt>
                <c:pt idx="3">
                  <c:v>100859350</c:v>
                </c:pt>
                <c:pt idx="4">
                  <c:v>115929577</c:v>
                </c:pt>
                <c:pt idx="5">
                  <c:v>86026137</c:v>
                </c:pt>
              </c:numCache>
            </c:numRef>
          </c:val>
          <c:smooth val="0"/>
          <c:extLst>
            <c:ext xmlns:c16="http://schemas.microsoft.com/office/drawing/2014/chart" uri="{C3380CC4-5D6E-409C-BE32-E72D297353CC}">
              <c16:uniqueId val="{00000000-68CB-4A0E-B9BD-9153EA05C513}"/>
            </c:ext>
          </c:extLst>
        </c:ser>
        <c:dLbls>
          <c:showLegendKey val="0"/>
          <c:showVal val="0"/>
          <c:showCatName val="0"/>
          <c:showSerName val="0"/>
          <c:showPercent val="0"/>
          <c:showBubbleSize val="0"/>
        </c:dLbls>
        <c:smooth val="0"/>
        <c:axId val="643218064"/>
        <c:axId val="531540496"/>
      </c:lineChart>
      <c:catAx>
        <c:axId val="64321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531540496"/>
        <c:crosses val="autoZero"/>
        <c:auto val="1"/>
        <c:lblAlgn val="ctr"/>
        <c:lblOffset val="100"/>
        <c:noMultiLvlLbl val="0"/>
      </c:catAx>
      <c:valAx>
        <c:axId val="531540496"/>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64321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6"/>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file 2.xlsx]Spending!PivotTable15</c:name>
    <c:fmtId val="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Spending by Payment type </a:t>
            </a:r>
          </a:p>
        </c:rich>
      </c:tx>
      <c:layout>
        <c:manualLayout>
          <c:xMode val="edge"/>
          <c:yMode val="edge"/>
          <c:x val="0.4449936628643853"/>
          <c:y val="7.445157904776744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pieChart>
        <c:varyColors val="1"/>
        <c:ser>
          <c:idx val="0"/>
          <c:order val="0"/>
          <c:tx>
            <c:strRef>
              <c:f>Spending!$B$49</c:f>
              <c:strCache>
                <c:ptCount val="1"/>
                <c:pt idx="0">
                  <c:v>Sum of spend</c:v>
                </c:pt>
              </c:strCache>
            </c:strRef>
          </c:tx>
          <c:dPt>
            <c:idx val="0"/>
            <c:bubble3D val="0"/>
            <c:spPr>
              <a:solidFill>
                <a:schemeClr val="accent1"/>
              </a:solidFill>
              <a:ln>
                <a:noFill/>
              </a:ln>
              <a:effectLst/>
            </c:spPr>
            <c:extLst>
              <c:ext xmlns:c16="http://schemas.microsoft.com/office/drawing/2014/chart" uri="{C3380CC4-5D6E-409C-BE32-E72D297353CC}">
                <c16:uniqueId val="{00000001-858A-4AED-BD85-B557DA9B9A78}"/>
              </c:ext>
            </c:extLst>
          </c:dPt>
          <c:dPt>
            <c:idx val="1"/>
            <c:bubble3D val="0"/>
            <c:spPr>
              <a:solidFill>
                <a:schemeClr val="accent2"/>
              </a:solidFill>
              <a:ln>
                <a:noFill/>
              </a:ln>
              <a:effectLst/>
            </c:spPr>
            <c:extLst>
              <c:ext xmlns:c16="http://schemas.microsoft.com/office/drawing/2014/chart" uri="{C3380CC4-5D6E-409C-BE32-E72D297353CC}">
                <c16:uniqueId val="{00000003-858A-4AED-BD85-B557DA9B9A78}"/>
              </c:ext>
            </c:extLst>
          </c:dPt>
          <c:dPt>
            <c:idx val="2"/>
            <c:bubble3D val="0"/>
            <c:spPr>
              <a:solidFill>
                <a:schemeClr val="accent3"/>
              </a:solidFill>
              <a:ln>
                <a:noFill/>
              </a:ln>
              <a:effectLst/>
            </c:spPr>
            <c:extLst>
              <c:ext xmlns:c16="http://schemas.microsoft.com/office/drawing/2014/chart" uri="{C3380CC4-5D6E-409C-BE32-E72D297353CC}">
                <c16:uniqueId val="{00000005-858A-4AED-BD85-B557DA9B9A78}"/>
              </c:ext>
            </c:extLst>
          </c:dPt>
          <c:dPt>
            <c:idx val="3"/>
            <c:bubble3D val="0"/>
            <c:spPr>
              <a:solidFill>
                <a:schemeClr val="accent4"/>
              </a:solidFill>
              <a:ln>
                <a:noFill/>
              </a:ln>
              <a:effectLst/>
            </c:spPr>
            <c:extLst>
              <c:ext xmlns:c16="http://schemas.microsoft.com/office/drawing/2014/chart" uri="{C3380CC4-5D6E-409C-BE32-E72D297353CC}">
                <c16:uniqueId val="{00000007-858A-4AED-BD85-B557DA9B9A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Spending!$A$50:$A$54</c:f>
              <c:strCache>
                <c:ptCount val="4"/>
                <c:pt idx="0">
                  <c:v>Credit Card</c:v>
                </c:pt>
                <c:pt idx="1">
                  <c:v>Debit Card</c:v>
                </c:pt>
                <c:pt idx="2">
                  <c:v>Net Banking</c:v>
                </c:pt>
                <c:pt idx="3">
                  <c:v>UPI</c:v>
                </c:pt>
              </c:strCache>
            </c:strRef>
          </c:cat>
          <c:val>
            <c:numRef>
              <c:f>Spending!$B$50:$B$54</c:f>
              <c:numCache>
                <c:formatCode>0.00,,"M"</c:formatCode>
                <c:ptCount val="4"/>
                <c:pt idx="0">
                  <c:v>216308873</c:v>
                </c:pt>
                <c:pt idx="1">
                  <c:v>119557229</c:v>
                </c:pt>
                <c:pt idx="2">
                  <c:v>54208430</c:v>
                </c:pt>
                <c:pt idx="3">
                  <c:v>140823223</c:v>
                </c:pt>
              </c:numCache>
            </c:numRef>
          </c:val>
          <c:extLst>
            <c:ext xmlns:c16="http://schemas.microsoft.com/office/drawing/2014/chart" uri="{C3380CC4-5D6E-409C-BE32-E72D297353CC}">
              <c16:uniqueId val="{00000000-CA90-4FB1-A641-FB61912F7706}"/>
            </c:ext>
          </c:extLst>
        </c:ser>
        <c:ser>
          <c:idx val="1"/>
          <c:order val="1"/>
          <c:tx>
            <c:strRef>
              <c:f>Spending!$C$49</c:f>
              <c:strCache>
                <c:ptCount val="1"/>
                <c:pt idx="0">
                  <c:v>Spending Rate</c:v>
                </c:pt>
              </c:strCache>
            </c:strRef>
          </c:tx>
          <c:dPt>
            <c:idx val="0"/>
            <c:bubble3D val="0"/>
            <c:spPr>
              <a:solidFill>
                <a:schemeClr val="accent1"/>
              </a:solidFill>
              <a:ln>
                <a:noFill/>
              </a:ln>
              <a:effectLst/>
            </c:spPr>
            <c:extLst>
              <c:ext xmlns:c16="http://schemas.microsoft.com/office/drawing/2014/chart" uri="{C3380CC4-5D6E-409C-BE32-E72D297353CC}">
                <c16:uniqueId val="{00000009-858A-4AED-BD85-B557DA9B9A78}"/>
              </c:ext>
            </c:extLst>
          </c:dPt>
          <c:dPt>
            <c:idx val="1"/>
            <c:bubble3D val="0"/>
            <c:spPr>
              <a:solidFill>
                <a:schemeClr val="accent2"/>
              </a:solidFill>
              <a:ln>
                <a:noFill/>
              </a:ln>
              <a:effectLst/>
            </c:spPr>
            <c:extLst>
              <c:ext xmlns:c16="http://schemas.microsoft.com/office/drawing/2014/chart" uri="{C3380CC4-5D6E-409C-BE32-E72D297353CC}">
                <c16:uniqueId val="{0000000B-858A-4AED-BD85-B557DA9B9A78}"/>
              </c:ext>
            </c:extLst>
          </c:dPt>
          <c:dPt>
            <c:idx val="2"/>
            <c:bubble3D val="0"/>
            <c:spPr>
              <a:solidFill>
                <a:schemeClr val="accent3"/>
              </a:solidFill>
              <a:ln>
                <a:noFill/>
              </a:ln>
              <a:effectLst/>
            </c:spPr>
            <c:extLst>
              <c:ext xmlns:c16="http://schemas.microsoft.com/office/drawing/2014/chart" uri="{C3380CC4-5D6E-409C-BE32-E72D297353CC}">
                <c16:uniqueId val="{0000000D-858A-4AED-BD85-B557DA9B9A78}"/>
              </c:ext>
            </c:extLst>
          </c:dPt>
          <c:dPt>
            <c:idx val="3"/>
            <c:bubble3D val="0"/>
            <c:spPr>
              <a:solidFill>
                <a:schemeClr val="accent4"/>
              </a:solidFill>
              <a:ln>
                <a:noFill/>
              </a:ln>
              <a:effectLst/>
            </c:spPr>
            <c:extLst>
              <c:ext xmlns:c16="http://schemas.microsoft.com/office/drawing/2014/chart" uri="{C3380CC4-5D6E-409C-BE32-E72D297353CC}">
                <c16:uniqueId val="{0000000F-858A-4AED-BD85-B557DA9B9A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Spending!$A$50:$A$54</c:f>
              <c:strCache>
                <c:ptCount val="4"/>
                <c:pt idx="0">
                  <c:v>Credit Card</c:v>
                </c:pt>
                <c:pt idx="1">
                  <c:v>Debit Card</c:v>
                </c:pt>
                <c:pt idx="2">
                  <c:v>Net Banking</c:v>
                </c:pt>
                <c:pt idx="3">
                  <c:v>UPI</c:v>
                </c:pt>
              </c:strCache>
            </c:strRef>
          </c:cat>
          <c:val>
            <c:numRef>
              <c:f>Spending!$C$50:$C$54</c:f>
              <c:numCache>
                <c:formatCode>0.00%</c:formatCode>
                <c:ptCount val="4"/>
                <c:pt idx="0">
                  <c:v>0.4074397960111924</c:v>
                </c:pt>
                <c:pt idx="1">
                  <c:v>0.22519821919382574</c:v>
                </c:pt>
                <c:pt idx="2">
                  <c:v>0.10210709969945155</c:v>
                </c:pt>
                <c:pt idx="3">
                  <c:v>0.2652548850955303</c:v>
                </c:pt>
              </c:numCache>
            </c:numRef>
          </c:val>
          <c:extLst>
            <c:ext xmlns:c16="http://schemas.microsoft.com/office/drawing/2014/chart" uri="{C3380CC4-5D6E-409C-BE32-E72D297353CC}">
              <c16:uniqueId val="{00000002-CA90-4FB1-A641-FB61912F770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3</xdr:col>
      <xdr:colOff>1019175</xdr:colOff>
      <xdr:row>0</xdr:row>
      <xdr:rowOff>119062</xdr:rowOff>
    </xdr:from>
    <xdr:to>
      <xdr:col>12</xdr:col>
      <xdr:colOff>76200</xdr:colOff>
      <xdr:row>14</xdr:row>
      <xdr:rowOff>142875</xdr:rowOff>
    </xdr:to>
    <xdr:graphicFrame macro="">
      <xdr:nvGraphicFramePr>
        <xdr:cNvPr id="2" name="Chart 1">
          <a:extLst>
            <a:ext uri="{FF2B5EF4-FFF2-40B4-BE49-F238E27FC236}">
              <a16:creationId xmlns:a16="http://schemas.microsoft.com/office/drawing/2014/main" id="{DDED9F72-FD9D-45FC-BA5D-B7FA4AC90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419100</xdr:colOff>
      <xdr:row>15</xdr:row>
      <xdr:rowOff>85725</xdr:rowOff>
    </xdr:from>
    <xdr:to>
      <xdr:col>12</xdr:col>
      <xdr:colOff>266700</xdr:colOff>
      <xdr:row>28</xdr:row>
      <xdr:rowOff>123825</xdr:rowOff>
    </xdr:to>
    <xdr:graphicFrame macro="">
      <xdr:nvGraphicFramePr>
        <xdr:cNvPr id="3" name="Chart 2">
          <a:extLst>
            <a:ext uri="{FF2B5EF4-FFF2-40B4-BE49-F238E27FC236}">
              <a16:creationId xmlns:a16="http://schemas.microsoft.com/office/drawing/2014/main" id="{4984A16B-0E50-4B42-8ED0-30838368B7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409575</xdr:colOff>
      <xdr:row>29</xdr:row>
      <xdr:rowOff>0</xdr:rowOff>
    </xdr:from>
    <xdr:to>
      <xdr:col>12</xdr:col>
      <xdr:colOff>238125</xdr:colOff>
      <xdr:row>46</xdr:row>
      <xdr:rowOff>180975</xdr:rowOff>
    </xdr:to>
    <xdr:graphicFrame macro="">
      <xdr:nvGraphicFramePr>
        <xdr:cNvPr id="4" name="Chart 3">
          <a:extLst>
            <a:ext uri="{FF2B5EF4-FFF2-40B4-BE49-F238E27FC236}">
              <a16:creationId xmlns:a16="http://schemas.microsoft.com/office/drawing/2014/main" id="{32ACCF68-EE12-4F3A-8F6F-F9797F8C07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419099</xdr:colOff>
      <xdr:row>47</xdr:row>
      <xdr:rowOff>138112</xdr:rowOff>
    </xdr:from>
    <xdr:to>
      <xdr:col>12</xdr:col>
      <xdr:colOff>266700</xdr:colOff>
      <xdr:row>62</xdr:row>
      <xdr:rowOff>23812</xdr:rowOff>
    </xdr:to>
    <xdr:graphicFrame macro="">
      <xdr:nvGraphicFramePr>
        <xdr:cNvPr id="5" name="Chart 4">
          <a:extLst>
            <a:ext uri="{FF2B5EF4-FFF2-40B4-BE49-F238E27FC236}">
              <a16:creationId xmlns:a16="http://schemas.microsoft.com/office/drawing/2014/main" id="{A34A24B7-3E62-40A4-8A35-8762BF087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361950</xdr:colOff>
      <xdr:row>6</xdr:row>
      <xdr:rowOff>152399</xdr:rowOff>
    </xdr:from>
    <xdr:to>
      <xdr:col>19</xdr:col>
      <xdr:colOff>342899</xdr:colOff>
      <xdr:row>22</xdr:row>
      <xdr:rowOff>9525</xdr:rowOff>
    </xdr:to>
    <xdr:graphicFrame macro="">
      <xdr:nvGraphicFramePr>
        <xdr:cNvPr id="6" name="Chart 5">
          <a:extLst>
            <a:ext uri="{FF2B5EF4-FFF2-40B4-BE49-F238E27FC236}">
              <a16:creationId xmlns:a16="http://schemas.microsoft.com/office/drawing/2014/main" id="{F526CC44-8DDF-48A1-B3AE-7AD74B81F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457200</xdr:colOff>
      <xdr:row>30</xdr:row>
      <xdr:rowOff>147637</xdr:rowOff>
    </xdr:from>
    <xdr:to>
      <xdr:col>19</xdr:col>
      <xdr:colOff>371475</xdr:colOff>
      <xdr:row>45</xdr:row>
      <xdr:rowOff>33337</xdr:rowOff>
    </xdr:to>
    <xdr:graphicFrame macro="">
      <xdr:nvGraphicFramePr>
        <xdr:cNvPr id="7" name="Chart 6">
          <a:extLst>
            <a:ext uri="{FF2B5EF4-FFF2-40B4-BE49-F238E27FC236}">
              <a16:creationId xmlns:a16="http://schemas.microsoft.com/office/drawing/2014/main" id="{D2C97A9C-368B-4E18-A912-8DE4EDD50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104775</xdr:colOff>
      <xdr:row>2</xdr:row>
      <xdr:rowOff>4762</xdr:rowOff>
    </xdr:from>
    <xdr:to>
      <xdr:col>10</xdr:col>
      <xdr:colOff>428625</xdr:colOff>
      <xdr:row>16</xdr:row>
      <xdr:rowOff>133350</xdr:rowOff>
    </xdr:to>
    <xdr:graphicFrame macro="">
      <xdr:nvGraphicFramePr>
        <xdr:cNvPr id="2" name="Chart 1">
          <a:extLst>
            <a:ext uri="{FF2B5EF4-FFF2-40B4-BE49-F238E27FC236}">
              <a16:creationId xmlns:a16="http://schemas.microsoft.com/office/drawing/2014/main" id="{12937F4F-C7AD-B81D-C5AC-20060890F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523874</xdr:colOff>
      <xdr:row>2</xdr:row>
      <xdr:rowOff>4762</xdr:rowOff>
    </xdr:from>
    <xdr:to>
      <xdr:col>14</xdr:col>
      <xdr:colOff>857249</xdr:colOff>
      <xdr:row>15</xdr:row>
      <xdr:rowOff>9526</xdr:rowOff>
    </xdr:to>
    <xdr:graphicFrame macro="">
      <xdr:nvGraphicFramePr>
        <xdr:cNvPr id="3" name="Chart 2">
          <a:extLst>
            <a:ext uri="{FF2B5EF4-FFF2-40B4-BE49-F238E27FC236}">
              <a16:creationId xmlns:a16="http://schemas.microsoft.com/office/drawing/2014/main" id="{C596D834-D763-AE9F-1C6A-10F1A4D16D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247650</xdr:colOff>
      <xdr:row>17</xdr:row>
      <xdr:rowOff>14287</xdr:rowOff>
    </xdr:from>
    <xdr:to>
      <xdr:col>10</xdr:col>
      <xdr:colOff>400050</xdr:colOff>
      <xdr:row>29</xdr:row>
      <xdr:rowOff>28575</xdr:rowOff>
    </xdr:to>
    <xdr:graphicFrame macro="">
      <xdr:nvGraphicFramePr>
        <xdr:cNvPr id="4" name="Chart 3">
          <a:extLst>
            <a:ext uri="{FF2B5EF4-FFF2-40B4-BE49-F238E27FC236}">
              <a16:creationId xmlns:a16="http://schemas.microsoft.com/office/drawing/2014/main" id="{B547747B-ADD2-E0A7-9DEB-C0FAFDFEB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219074</xdr:colOff>
      <xdr:row>97</xdr:row>
      <xdr:rowOff>90487</xdr:rowOff>
    </xdr:from>
    <xdr:to>
      <xdr:col>15</xdr:col>
      <xdr:colOff>200024</xdr:colOff>
      <xdr:row>107</xdr:row>
      <xdr:rowOff>133350</xdr:rowOff>
    </xdr:to>
    <xdr:graphicFrame macro="">
      <xdr:nvGraphicFramePr>
        <xdr:cNvPr id="5" name="Chart 4">
          <a:extLst>
            <a:ext uri="{FF2B5EF4-FFF2-40B4-BE49-F238E27FC236}">
              <a16:creationId xmlns:a16="http://schemas.microsoft.com/office/drawing/2014/main" id="{4E3A3B2B-F094-EC68-00D6-4AAEE30DE7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485775</xdr:colOff>
      <xdr:row>108</xdr:row>
      <xdr:rowOff>4762</xdr:rowOff>
    </xdr:from>
    <xdr:to>
      <xdr:col>14</xdr:col>
      <xdr:colOff>1162050</xdr:colOff>
      <xdr:row>119</xdr:row>
      <xdr:rowOff>171450</xdr:rowOff>
    </xdr:to>
    <xdr:graphicFrame macro="">
      <xdr:nvGraphicFramePr>
        <xdr:cNvPr id="6" name="Chart 5">
          <a:extLst>
            <a:ext uri="{FF2B5EF4-FFF2-40B4-BE49-F238E27FC236}">
              <a16:creationId xmlns:a16="http://schemas.microsoft.com/office/drawing/2014/main" id="{EF018661-1EC1-0707-E071-42C393A95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571500</xdr:colOff>
      <xdr:row>50</xdr:row>
      <xdr:rowOff>185737</xdr:rowOff>
    </xdr:from>
    <xdr:to>
      <xdr:col>14</xdr:col>
      <xdr:colOff>495300</xdr:colOff>
      <xdr:row>60</xdr:row>
      <xdr:rowOff>95250</xdr:rowOff>
    </xdr:to>
    <xdr:graphicFrame macro="">
      <xdr:nvGraphicFramePr>
        <xdr:cNvPr id="7" name="Chart 6">
          <a:extLst>
            <a:ext uri="{FF2B5EF4-FFF2-40B4-BE49-F238E27FC236}">
              <a16:creationId xmlns:a16="http://schemas.microsoft.com/office/drawing/2014/main" id="{C98AFAD9-39A5-0816-AD6F-A1D87F08C3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447675</xdr:colOff>
      <xdr:row>60</xdr:row>
      <xdr:rowOff>119063</xdr:rowOff>
    </xdr:from>
    <xdr:to>
      <xdr:col>14</xdr:col>
      <xdr:colOff>561975</xdr:colOff>
      <xdr:row>70</xdr:row>
      <xdr:rowOff>171451</xdr:rowOff>
    </xdr:to>
    <xdr:graphicFrame macro="">
      <xdr:nvGraphicFramePr>
        <xdr:cNvPr id="8" name="Chart 7">
          <a:extLst>
            <a:ext uri="{FF2B5EF4-FFF2-40B4-BE49-F238E27FC236}">
              <a16:creationId xmlns:a16="http://schemas.microsoft.com/office/drawing/2014/main" id="{0695E0D7-12D0-1103-C138-36112AC28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304800</xdr:colOff>
      <xdr:row>73</xdr:row>
      <xdr:rowOff>71437</xdr:rowOff>
    </xdr:from>
    <xdr:to>
      <xdr:col>14</xdr:col>
      <xdr:colOff>1066800</xdr:colOff>
      <xdr:row>84</xdr:row>
      <xdr:rowOff>9525</xdr:rowOff>
    </xdr:to>
    <xdr:graphicFrame macro="">
      <xdr:nvGraphicFramePr>
        <xdr:cNvPr id="9" name="Chart 8">
          <a:extLst>
            <a:ext uri="{FF2B5EF4-FFF2-40B4-BE49-F238E27FC236}">
              <a16:creationId xmlns:a16="http://schemas.microsoft.com/office/drawing/2014/main" id="{7D7B690A-7555-3BDD-8DD4-88DDA3C6DA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304800</xdr:colOff>
      <xdr:row>84</xdr:row>
      <xdr:rowOff>52387</xdr:rowOff>
    </xdr:from>
    <xdr:to>
      <xdr:col>15</xdr:col>
      <xdr:colOff>47625</xdr:colOff>
      <xdr:row>96</xdr:row>
      <xdr:rowOff>85725</xdr:rowOff>
    </xdr:to>
    <xdr:graphicFrame macro="">
      <xdr:nvGraphicFramePr>
        <xdr:cNvPr id="10" name="Chart 9">
          <a:extLst>
            <a:ext uri="{FF2B5EF4-FFF2-40B4-BE49-F238E27FC236}">
              <a16:creationId xmlns:a16="http://schemas.microsoft.com/office/drawing/2014/main" id="{943D3EA6-311C-9616-425E-1EF39A547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104775</xdr:colOff>
      <xdr:row>2</xdr:row>
      <xdr:rowOff>4762</xdr:rowOff>
    </xdr:from>
    <xdr:to>
      <xdr:col>10</xdr:col>
      <xdr:colOff>428625</xdr:colOff>
      <xdr:row>16</xdr:row>
      <xdr:rowOff>133350</xdr:rowOff>
    </xdr:to>
    <xdr:graphicFrame macro="">
      <xdr:nvGraphicFramePr>
        <xdr:cNvPr id="2" name="Chart 1">
          <a:extLst>
            <a:ext uri="{FF2B5EF4-FFF2-40B4-BE49-F238E27FC236}">
              <a16:creationId xmlns:a16="http://schemas.microsoft.com/office/drawing/2014/main" id="{A635C660-3054-4268-AAA2-A5506CED2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523874</xdr:colOff>
      <xdr:row>2</xdr:row>
      <xdr:rowOff>4762</xdr:rowOff>
    </xdr:from>
    <xdr:to>
      <xdr:col>14</xdr:col>
      <xdr:colOff>857249</xdr:colOff>
      <xdr:row>15</xdr:row>
      <xdr:rowOff>9526</xdr:rowOff>
    </xdr:to>
    <xdr:graphicFrame macro="">
      <xdr:nvGraphicFramePr>
        <xdr:cNvPr id="3" name="Chart 2">
          <a:extLst>
            <a:ext uri="{FF2B5EF4-FFF2-40B4-BE49-F238E27FC236}">
              <a16:creationId xmlns:a16="http://schemas.microsoft.com/office/drawing/2014/main" id="{59DBC0CD-1BA7-4543-B74F-A2D7955B4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247650</xdr:colOff>
      <xdr:row>17</xdr:row>
      <xdr:rowOff>14287</xdr:rowOff>
    </xdr:from>
    <xdr:to>
      <xdr:col>10</xdr:col>
      <xdr:colOff>400050</xdr:colOff>
      <xdr:row>29</xdr:row>
      <xdr:rowOff>28575</xdr:rowOff>
    </xdr:to>
    <xdr:graphicFrame macro="">
      <xdr:nvGraphicFramePr>
        <xdr:cNvPr id="4" name="Chart 3">
          <a:extLst>
            <a:ext uri="{FF2B5EF4-FFF2-40B4-BE49-F238E27FC236}">
              <a16:creationId xmlns:a16="http://schemas.microsoft.com/office/drawing/2014/main" id="{CF0A890F-AF80-4E5E-8546-4481FC82A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742949</xdr:colOff>
      <xdr:row>41</xdr:row>
      <xdr:rowOff>128587</xdr:rowOff>
    </xdr:from>
    <xdr:to>
      <xdr:col>8</xdr:col>
      <xdr:colOff>609599</xdr:colOff>
      <xdr:row>57</xdr:row>
      <xdr:rowOff>28575</xdr:rowOff>
    </xdr:to>
    <xdr:graphicFrame macro="">
      <xdr:nvGraphicFramePr>
        <xdr:cNvPr id="2" name="Chart 1">
          <a:extLst>
            <a:ext uri="{FF2B5EF4-FFF2-40B4-BE49-F238E27FC236}">
              <a16:creationId xmlns:a16="http://schemas.microsoft.com/office/drawing/2014/main" id="{314B61F8-FE40-493C-B72B-77C2B1D9E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180974</xdr:colOff>
      <xdr:row>64</xdr:row>
      <xdr:rowOff>80962</xdr:rowOff>
    </xdr:from>
    <xdr:to>
      <xdr:col>7</xdr:col>
      <xdr:colOff>590549</xdr:colOff>
      <xdr:row>75</xdr:row>
      <xdr:rowOff>161925</xdr:rowOff>
    </xdr:to>
    <xdr:graphicFrame macro="">
      <xdr:nvGraphicFramePr>
        <xdr:cNvPr id="3" name="Chart 2">
          <a:extLst>
            <a:ext uri="{FF2B5EF4-FFF2-40B4-BE49-F238E27FC236}">
              <a16:creationId xmlns:a16="http://schemas.microsoft.com/office/drawing/2014/main" id="{E45BA565-F9CA-408D-AC24-6073230BC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762000</xdr:colOff>
      <xdr:row>89</xdr:row>
      <xdr:rowOff>128587</xdr:rowOff>
    </xdr:from>
    <xdr:to>
      <xdr:col>7</xdr:col>
      <xdr:colOff>1209675</xdr:colOff>
      <xdr:row>99</xdr:row>
      <xdr:rowOff>200025</xdr:rowOff>
    </xdr:to>
    <xdr:graphicFrame macro="">
      <xdr:nvGraphicFramePr>
        <xdr:cNvPr id="4" name="Chart 3">
          <a:extLst>
            <a:ext uri="{FF2B5EF4-FFF2-40B4-BE49-F238E27FC236}">
              <a16:creationId xmlns:a16="http://schemas.microsoft.com/office/drawing/2014/main" id="{E915E57D-E5A3-6181-4C82-D429D2365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200025</xdr:colOff>
      <xdr:row>4</xdr:row>
      <xdr:rowOff>52387</xdr:rowOff>
    </xdr:from>
    <xdr:to>
      <xdr:col>8</xdr:col>
      <xdr:colOff>942975</xdr:colOff>
      <xdr:row>24</xdr:row>
      <xdr:rowOff>114300</xdr:rowOff>
    </xdr:to>
    <xdr:graphicFrame macro="">
      <xdr:nvGraphicFramePr>
        <xdr:cNvPr id="5" name="Chart 4">
          <a:extLst>
            <a:ext uri="{FF2B5EF4-FFF2-40B4-BE49-F238E27FC236}">
              <a16:creationId xmlns:a16="http://schemas.microsoft.com/office/drawing/2014/main" id="{81B9C923-B28C-532F-938A-A69AFDE9EE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95250</xdr:colOff>
      <xdr:row>108</xdr:row>
      <xdr:rowOff>185737</xdr:rowOff>
    </xdr:from>
    <xdr:to>
      <xdr:col>10</xdr:col>
      <xdr:colOff>1314451</xdr:colOff>
      <xdr:row>118</xdr:row>
      <xdr:rowOff>400050</xdr:rowOff>
    </xdr:to>
    <xdr:graphicFrame macro="">
      <xdr:nvGraphicFramePr>
        <xdr:cNvPr id="6" name="Chart 5">
          <a:extLst>
            <a:ext uri="{FF2B5EF4-FFF2-40B4-BE49-F238E27FC236}">
              <a16:creationId xmlns:a16="http://schemas.microsoft.com/office/drawing/2014/main" id="{B12EA3A4-1DEF-1F0E-0D78-A357A18C64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914400</xdr:colOff>
      <xdr:row>125</xdr:row>
      <xdr:rowOff>71436</xdr:rowOff>
    </xdr:from>
    <xdr:to>
      <xdr:col>7</xdr:col>
      <xdr:colOff>0</xdr:colOff>
      <xdr:row>138</xdr:row>
      <xdr:rowOff>19049</xdr:rowOff>
    </xdr:to>
    <xdr:graphicFrame macro="">
      <xdr:nvGraphicFramePr>
        <xdr:cNvPr id="7" name="Chart 6">
          <a:extLst>
            <a:ext uri="{FF2B5EF4-FFF2-40B4-BE49-F238E27FC236}">
              <a16:creationId xmlns:a16="http://schemas.microsoft.com/office/drawing/2014/main" id="{86AADBA0-4C77-FD86-C7F0-B45BDB509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342899</xdr:colOff>
      <xdr:row>153</xdr:row>
      <xdr:rowOff>33336</xdr:rowOff>
    </xdr:from>
    <xdr:to>
      <xdr:col>8</xdr:col>
      <xdr:colOff>1828800</xdr:colOff>
      <xdr:row>166</xdr:row>
      <xdr:rowOff>152399</xdr:rowOff>
    </xdr:to>
    <xdr:graphicFrame macro="">
      <xdr:nvGraphicFramePr>
        <xdr:cNvPr id="9" name="Chart 8">
          <a:extLst>
            <a:ext uri="{FF2B5EF4-FFF2-40B4-BE49-F238E27FC236}">
              <a16:creationId xmlns:a16="http://schemas.microsoft.com/office/drawing/2014/main" id="{E71095A4-9115-3F3F-9DA9-A5A24C09FF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266700</xdr:colOff>
      <xdr:row>175</xdr:row>
      <xdr:rowOff>147637</xdr:rowOff>
    </xdr:from>
    <xdr:to>
      <xdr:col>8</xdr:col>
      <xdr:colOff>1914525</xdr:colOff>
      <xdr:row>188</xdr:row>
      <xdr:rowOff>161925</xdr:rowOff>
    </xdr:to>
    <xdr:graphicFrame macro="">
      <xdr:nvGraphicFramePr>
        <xdr:cNvPr id="11" name="Chart 10">
          <a:extLst>
            <a:ext uri="{FF2B5EF4-FFF2-40B4-BE49-F238E27FC236}">
              <a16:creationId xmlns:a16="http://schemas.microsoft.com/office/drawing/2014/main" id="{74D4D2D9-7425-128F-82A8-68527389B2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933450</xdr:colOff>
      <xdr:row>42</xdr:row>
      <xdr:rowOff>95251</xdr:rowOff>
    </xdr:from>
    <xdr:to>
      <xdr:col>16</xdr:col>
      <xdr:colOff>1485900</xdr:colOff>
      <xdr:row>50</xdr:row>
      <xdr:rowOff>19051</xdr:rowOff>
    </xdr:to>
    <mc:AlternateContent xmlns:mc="http://schemas.openxmlformats.org/markup-compatibility/2006" xmlns:a14="http://schemas.microsoft.com/office/drawing/2010/main">
      <mc:Choice Requires="a14">
        <xdr:graphicFrame macro="">
          <xdr:nvGraphicFramePr>
            <xdr:cNvPr id="3" name="payment_type">
              <a:extLst>
                <a:ext uri="{FF2B5EF4-FFF2-40B4-BE49-F238E27FC236}">
                  <a16:creationId xmlns:a16="http://schemas.microsoft.com/office/drawing/2014/main" id="{9A15320A-9BFD-A199-DC4A-A2F529F431D1}"/>
                </a:ext>
              </a:extLst>
            </xdr:cNvPr>
            <xdr:cNvGraphicFramePr/>
          </xdr:nvGraphicFramePr>
          <xdr:xfrm>
            <a:off x="0" y="0"/>
            <a:ext cx="0" cy="0"/>
          </xdr:xfrm>
          <a:graphic>
            <a:graphicData uri="http://schemas.microsoft.com/office/drawing/2010/slicer">
              <sle:slicer xmlns:sle="http://schemas.microsoft.com/office/drawing/2010/slicer" name="payment_type"/>
            </a:graphicData>
          </a:graphic>
        </xdr:graphicFrame>
      </mc:Choice>
      <mc:Fallback xmlns="">
        <xdr:sp macro="" textlink="">
          <xdr:nvSpPr>
            <xdr:cNvPr id="0" name=""/>
            <xdr:cNvSpPr>
              <a:spLocks noTextEdit="1"/>
            </xdr:cNvSpPr>
          </xdr:nvSpPr>
          <xdr:spPr>
            <a:xfrm>
              <a:off x="11934825" y="8096251"/>
              <a:ext cx="1828800" cy="1447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1295400</xdr:colOff>
      <xdr:row>0</xdr:row>
      <xdr:rowOff>123826</xdr:rowOff>
    </xdr:from>
    <xdr:to>
      <xdr:col>13</xdr:col>
      <xdr:colOff>342900</xdr:colOff>
      <xdr:row>9</xdr:row>
      <xdr:rowOff>104776</xdr:rowOff>
    </xdr:to>
    <mc:AlternateContent xmlns:mc="http://schemas.openxmlformats.org/markup-compatibility/2006" xmlns:a14="http://schemas.microsoft.com/office/drawing/2010/main">
      <mc:Choice Requires="a14">
        <xdr:graphicFrame macro="">
          <xdr:nvGraphicFramePr>
            <xdr:cNvPr id="4" name="city">
              <a:extLst>
                <a:ext uri="{FF2B5EF4-FFF2-40B4-BE49-F238E27FC236}">
                  <a16:creationId xmlns:a16="http://schemas.microsoft.com/office/drawing/2014/main" id="{AC81BC23-094E-BD7C-BCEB-E36CD3A51A4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362950" y="123826"/>
              <a:ext cx="1828800" cy="1695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504825</xdr:colOff>
      <xdr:row>0</xdr:row>
      <xdr:rowOff>95251</xdr:rowOff>
    </xdr:from>
    <xdr:to>
      <xdr:col>15</xdr:col>
      <xdr:colOff>752475</xdr:colOff>
      <xdr:row>8</xdr:row>
      <xdr:rowOff>19051</xdr:rowOff>
    </xdr:to>
    <mc:AlternateContent xmlns:mc="http://schemas.openxmlformats.org/markup-compatibility/2006" xmlns:a14="http://schemas.microsoft.com/office/drawing/2010/main">
      <mc:Choice Requires="a14">
        <xdr:graphicFrame macro="">
          <xdr:nvGraphicFramePr>
            <xdr:cNvPr id="5" name="age_group">
              <a:extLst>
                <a:ext uri="{FF2B5EF4-FFF2-40B4-BE49-F238E27FC236}">
                  <a16:creationId xmlns:a16="http://schemas.microsoft.com/office/drawing/2014/main" id="{AD5A07D5-A553-0435-03AB-ED3258A4421E}"/>
                </a:ext>
              </a:extLst>
            </xdr:cNvPr>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mlns="">
        <xdr:sp macro="" textlink="">
          <xdr:nvSpPr>
            <xdr:cNvPr id="0" name=""/>
            <xdr:cNvSpPr>
              <a:spLocks noTextEdit="1"/>
            </xdr:cNvSpPr>
          </xdr:nvSpPr>
          <xdr:spPr>
            <a:xfrm>
              <a:off x="9763125" y="95251"/>
              <a:ext cx="1828800" cy="1447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114300</xdr:colOff>
      <xdr:row>1</xdr:row>
      <xdr:rowOff>38100</xdr:rowOff>
    </xdr:from>
    <xdr:to>
      <xdr:col>10</xdr:col>
      <xdr:colOff>942975</xdr:colOff>
      <xdr:row>6</xdr:row>
      <xdr:rowOff>47625</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47679B50-3FAC-CFEA-64C6-11CB4F3B4B6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781675" y="228600"/>
              <a:ext cx="1828800" cy="9620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190500</xdr:colOff>
      <xdr:row>45</xdr:row>
      <xdr:rowOff>47625</xdr:rowOff>
    </xdr:from>
    <xdr:to>
      <xdr:col>15</xdr:col>
      <xdr:colOff>438150</xdr:colOff>
      <xdr:row>52</xdr:row>
      <xdr:rowOff>0</xdr:rowOff>
    </xdr:to>
    <mc:AlternateContent xmlns:mc="http://schemas.openxmlformats.org/markup-compatibility/2006" xmlns:a14="http://schemas.microsoft.com/office/drawing/2010/main">
      <mc:Choice Requires="a14">
        <xdr:graphicFrame macro="">
          <xdr:nvGraphicFramePr>
            <xdr:cNvPr id="7" name="Income Category">
              <a:extLst>
                <a:ext uri="{FF2B5EF4-FFF2-40B4-BE49-F238E27FC236}">
                  <a16:creationId xmlns:a16="http://schemas.microsoft.com/office/drawing/2014/main" id="{FB20DACF-936C-0F74-3363-D8114AA46BEA}"/>
                </a:ext>
              </a:extLst>
            </xdr:cNvPr>
            <xdr:cNvGraphicFramePr/>
          </xdr:nvGraphicFramePr>
          <xdr:xfrm>
            <a:off x="0" y="0"/>
            <a:ext cx="0" cy="0"/>
          </xdr:xfrm>
          <a:graphic>
            <a:graphicData uri="http://schemas.microsoft.com/office/drawing/2010/slicer">
              <sle:slicer xmlns:sle="http://schemas.microsoft.com/office/drawing/2010/slicer" name="Income Category"/>
            </a:graphicData>
          </a:graphic>
        </xdr:graphicFrame>
      </mc:Choice>
      <mc:Fallback xmlns="">
        <xdr:sp macro="" textlink="">
          <xdr:nvSpPr>
            <xdr:cNvPr id="0" name=""/>
            <xdr:cNvSpPr>
              <a:spLocks noTextEdit="1"/>
            </xdr:cNvSpPr>
          </xdr:nvSpPr>
          <xdr:spPr>
            <a:xfrm>
              <a:off x="9610725" y="8620125"/>
              <a:ext cx="1828800" cy="1285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552450</xdr:colOff>
      <xdr:row>69</xdr:row>
      <xdr:rowOff>176212</xdr:rowOff>
    </xdr:from>
    <xdr:to>
      <xdr:col>13</xdr:col>
      <xdr:colOff>838200</xdr:colOff>
      <xdr:row>86</xdr:row>
      <xdr:rowOff>66676</xdr:rowOff>
    </xdr:to>
    <xdr:graphicFrame macro="">
      <xdr:nvGraphicFramePr>
        <xdr:cNvPr id="8" name="Chart 7">
          <a:extLst>
            <a:ext uri="{FF2B5EF4-FFF2-40B4-BE49-F238E27FC236}">
              <a16:creationId xmlns:a16="http://schemas.microsoft.com/office/drawing/2014/main" id="{CB03E9A3-F375-564A-76A5-1F0906E5FA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219075</xdr:colOff>
      <xdr:row>1</xdr:row>
      <xdr:rowOff>19050</xdr:rowOff>
    </xdr:from>
    <xdr:to>
      <xdr:col>7</xdr:col>
      <xdr:colOff>142875</xdr:colOff>
      <xdr:row>10</xdr:row>
      <xdr:rowOff>28575</xdr:rowOff>
    </xdr:to>
    <mc:AlternateContent xmlns:mc="http://schemas.openxmlformats.org/markup-compatibility/2006" xmlns:a14="http://schemas.microsoft.com/office/drawing/2010/main">
      <mc:Choice Requires="a14">
        <xdr:graphicFrame macro="">
          <xdr:nvGraphicFramePr>
            <xdr:cNvPr id="9" name="occupation">
              <a:extLst>
                <a:ext uri="{FF2B5EF4-FFF2-40B4-BE49-F238E27FC236}">
                  <a16:creationId xmlns:a16="http://schemas.microsoft.com/office/drawing/2014/main" id="{1876FDFF-7B4E-4951-B835-881901DC7E1E}"/>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2924175" y="209550"/>
              <a:ext cx="2143125" cy="17240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419100</xdr:colOff>
      <xdr:row>41</xdr:row>
      <xdr:rowOff>33336</xdr:rowOff>
    </xdr:from>
    <xdr:to>
      <xdr:col>11</xdr:col>
      <xdr:colOff>838200</xdr:colOff>
      <xdr:row>56</xdr:row>
      <xdr:rowOff>38099</xdr:rowOff>
    </xdr:to>
    <xdr:graphicFrame macro="">
      <xdr:nvGraphicFramePr>
        <xdr:cNvPr id="2" name="Chart 1">
          <a:extLst>
            <a:ext uri="{FF2B5EF4-FFF2-40B4-BE49-F238E27FC236}">
              <a16:creationId xmlns:a16="http://schemas.microsoft.com/office/drawing/2014/main" id="{D24A0DAE-EE3B-A7EA-6E27-F28CCD356B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6.631320138891" backgroundQuery="1" createdVersion="8" refreshedVersion="8" minRefreshableVersion="3" recordCount="0" supportSubquery="1" supportAdvancedDrill="1" xr:uid="{43139818-8943-4483-BE58-F1983D669151}">
  <cacheSource type="external" connectionId="10"/>
  <cacheFields count="4">
    <cacheField name="[dim_customers1].[city].[city]" caption="city" numFmtId="0" hierarchy="10" level="1">
      <sharedItems count="5">
        <s v="Bengaluru"/>
        <s v="Chennai"/>
        <s v="Delhi NCR"/>
        <s v="Hyderabad"/>
        <s v="Mumbai"/>
      </sharedItems>
    </cacheField>
    <cacheField name="[Measures].[Sum of spend 2]" caption="Sum of spend 2" numFmtId="0" hierarchy="76" level="32767"/>
    <cacheField name="[dim_customers1].[age_group].[age_group]" caption="age_group" numFmtId="0" hierarchy="9" level="1">
      <sharedItems count="4">
        <s v="21-24"/>
        <s v="25-34"/>
        <s v="35-45"/>
        <s v="45+"/>
      </sharedItems>
    </cacheField>
    <cacheField name="[fact_spends1].[payment_type].[payment_type]" caption="payment_type" numFmtId="0" hierarchy="44" level="1">
      <sharedItems count="4">
        <s v="Credit Card"/>
        <s v="Debit Card"/>
        <s v="Net Banking"/>
        <s v="UPI"/>
      </sharedItems>
    </cacheField>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fieldsUsage count="2">
        <fieldUsage x="-1"/>
        <fieldUsage x="2"/>
      </fieldsUsage>
    </cacheHierarchy>
    <cacheHierarchy uniqueName="[dim_customers1].[city]" caption="city" attribute="1" defaultMemberUniqueName="[dim_customers1].[city].[All]" allUniqueName="[dim_customers1].[city].[All]" dimensionUniqueName="[dim_customers1]" displayFolder="" count="2" memberValueDatatype="130" unbalanced="0">
      <fieldsUsage count="2">
        <fieldUsage x="-1"/>
        <fieldUsage x="0"/>
      </fieldsUsage>
    </cacheHierarchy>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2" memberValueDatatype="130" unbalanced="0">
      <fieldsUsage count="2">
        <fieldUsage x="-1"/>
        <fieldUsage x="3"/>
      </fieldsUsage>
    </cacheHierarchy>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oneField="1">
      <fieldsUsage count="1">
        <fieldUsage x="1"/>
      </fieldsUsage>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6.631323958332" backgroundQuery="1" createdVersion="8" refreshedVersion="8" minRefreshableVersion="3" recordCount="0" supportSubquery="1" supportAdvancedDrill="1" xr:uid="{2F01061F-6E76-4901-8CB3-FFD2A8923601}">
  <cacheSource type="external" connectionId="10"/>
  <cacheFields count="5">
    <cacheField name="[dim_customers1].[city].[city]" caption="city" numFmtId="0" hierarchy="10" level="1">
      <sharedItems count="5">
        <s v="Bengaluru"/>
        <s v="Chennai"/>
        <s v="Delhi NCR"/>
        <s v="Hyderabad"/>
        <s v="Mumbai"/>
      </sharedItems>
    </cacheField>
    <cacheField name="[Measures].[Sum of spend 2]" caption="Sum of spend 2" numFmtId="0" hierarchy="76" level="32767"/>
    <cacheField name="[dim_customers1].[age_group].[age_group]" caption="age_group" numFmtId="0" hierarchy="9" level="1">
      <sharedItems count="4">
        <s v="21-24"/>
        <s v="25-34"/>
        <s v="35-45"/>
        <s v="45+"/>
      </sharedItems>
    </cacheField>
    <cacheField name="[fact_spends1].[payment_type].[payment_type]" caption="payment_type" numFmtId="0" hierarchy="44" level="1">
      <sharedItems count="4">
        <s v="Credit Card"/>
        <s v="Debit Card"/>
        <s v="Net Banking"/>
        <s v="UPI"/>
      </sharedItems>
    </cacheField>
    <cacheField name="Dummy0" numFmtId="0" hierarchy="132" level="32767">
      <extLst>
        <ext xmlns:x14="http://schemas.microsoft.com/office/spreadsheetml/2009/9/main" uri="{63CAB8AC-B538-458d-9737-405883B0398D}">
          <x14:cacheField ignore="1"/>
        </ext>
      </extLst>
    </cacheField>
  </cacheFields>
  <cacheHierarchies count="133">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fieldsUsage count="2">
        <fieldUsage x="-1"/>
        <fieldUsage x="2"/>
      </fieldsUsage>
    </cacheHierarchy>
    <cacheHierarchy uniqueName="[dim_customers1].[city]" caption="city" attribute="1" defaultMemberUniqueName="[dim_customers1].[city].[All]" allUniqueName="[dim_customers1].[city].[All]" dimensionUniqueName="[dim_customers1]" displayFolder="" count="2" memberValueDatatype="130" unbalanced="0">
      <fieldsUsage count="2">
        <fieldUsage x="-1"/>
        <fieldUsage x="0"/>
      </fieldsUsage>
    </cacheHierarchy>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2" memberValueDatatype="130" unbalanced="0">
      <fieldsUsage count="2">
        <fieldUsage x="-1"/>
        <fieldUsage x="3"/>
      </fieldsUsage>
    </cacheHierarchy>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oneField="1">
      <fieldsUsage count="1">
        <fieldUsage x="1"/>
      </fieldsUsage>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y uniqueName="Dummy0" caption="customer_id" measure="1" count="0">
      <extLst>
        <ext xmlns:x14="http://schemas.microsoft.com/office/spreadsheetml/2009/9/main" uri="{8CF416AD-EC4C-4aba-99F5-12A058AE0983}">
          <x14:cacheHierarchy ignore="1"/>
        </ext>
      </extLst>
    </cacheHierarchy>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6.631325231479" backgroundQuery="1" createdVersion="8" refreshedVersion="8" minRefreshableVersion="3" recordCount="0" supportSubquery="1" supportAdvancedDrill="1" xr:uid="{18A1C008-49E9-4A82-B23C-C4A99937DC5F}">
  <cacheSource type="external" connectionId="10"/>
  <cacheFields count="3">
    <cacheField name="[dim_customers1].[city].[city]" caption="city" numFmtId="0" hierarchy="10" level="1">
      <sharedItems count="5">
        <s v="Bengaluru"/>
        <s v="Chennai"/>
        <s v="Delhi NCR"/>
        <s v="Hyderabad"/>
        <s v="Mumbai"/>
      </sharedItems>
    </cacheField>
    <cacheField name="[Measures].[Sum of spend 2]" caption="Sum of spend 2" numFmtId="0" hierarchy="76" level="32767"/>
    <cacheField name="Dummy0" numFmtId="0" hierarchy="132" level="32767">
      <extLst>
        <ext xmlns:x14="http://schemas.microsoft.com/office/spreadsheetml/2009/9/main" uri="{63CAB8AC-B538-458d-9737-405883B0398D}">
          <x14:cacheField ignore="1"/>
        </ext>
      </extLst>
    </cacheField>
  </cacheFields>
  <cacheHierarchies count="133">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2" memberValueDatatype="130" unbalanced="0">
      <fieldsUsage count="2">
        <fieldUsage x="-1"/>
        <fieldUsage x="0"/>
      </fieldsUsage>
    </cacheHierarchy>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oneField="1">
      <fieldsUsage count="1">
        <fieldUsage x="1"/>
      </fieldsUsage>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y uniqueName="Dummy0" caption="customer_id" measure="1" count="0">
      <extLst>
        <ext xmlns:x14="http://schemas.microsoft.com/office/spreadsheetml/2009/9/main" uri="{8CF416AD-EC4C-4aba-99F5-12A058AE0983}">
          <x14:cacheHierarchy ignore="1"/>
        </ext>
      </extLst>
    </cacheHierarchy>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6.631328819443" backgroundQuery="1" createdVersion="8" refreshedVersion="8" minRefreshableVersion="3" recordCount="0" supportSubquery="1" supportAdvancedDrill="1" xr:uid="{4DC00889-58AE-4CB6-BF29-5F421FD4D168}">
  <cacheSource type="external" connectionId="10"/>
  <cacheFields count="3">
    <cacheField name="[fact_spends1].[category].[category]" caption="category" numFmtId="0" hierarchy="43" level="1">
      <sharedItems count="9">
        <s v="Apparel"/>
        <s v="Bills"/>
        <s v="Electronics"/>
        <s v="Entertainment"/>
        <s v="Food"/>
        <s v="Groceries"/>
        <s v="Health &amp; Wellness"/>
        <s v="Others"/>
        <s v="Travel"/>
      </sharedItems>
    </cacheField>
    <cacheField name="[Measures].[Sum of spend 2]" caption="Sum of spend 2" numFmtId="0" hierarchy="76" level="32767"/>
    <cacheField name="[dim_customers1].[occupation].[occupation]" caption="occupation" numFmtId="0" hierarchy="11" level="1">
      <sharedItems count="5">
        <s v="Business Owners"/>
        <s v="Freelancers"/>
        <s v="Government Employees"/>
        <s v="Salaried IT Employees"/>
        <s v="Salaried Other Employees"/>
      </sharedItems>
    </cacheField>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2" memberValueDatatype="130" unbalanced="0">
      <fieldsUsage count="2">
        <fieldUsage x="-1"/>
        <fieldUsage x="2"/>
      </fieldsUsage>
    </cacheHierarchy>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2" memberValueDatatype="130" unbalanced="0">
      <fieldsUsage count="2">
        <fieldUsage x="-1"/>
        <fieldUsage x="0"/>
      </fieldsUsage>
    </cacheHierarchy>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oneField="1">
      <fieldsUsage count="1">
        <fieldUsage x="1"/>
      </fieldsUsage>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6.631329976852" backgroundQuery="1" createdVersion="8" refreshedVersion="8" minRefreshableVersion="3" recordCount="0" supportSubquery="1" supportAdvancedDrill="1" xr:uid="{771EE294-7029-4FAD-A54D-5C4510FE78C7}">
  <cacheSource type="external" connectionId="10"/>
  <cacheFields count="5">
    <cacheField name="[dim_customers1].[city].[city]" caption="city" numFmtId="0" hierarchy="10" level="1">
      <sharedItems count="5">
        <s v="Bengaluru"/>
        <s v="Chennai"/>
        <s v="Delhi NCR"/>
        <s v="Hyderabad"/>
        <s v="Mumbai"/>
      </sharedItems>
    </cacheField>
    <cacheField name="[Measures].[Sum of spend 2]" caption="Sum of spend 2" numFmtId="0" hierarchy="76" level="32767"/>
    <cacheField name="[dim_customers1].[age_group].[age_group]" caption="age_group" numFmtId="0" hierarchy="9" level="1">
      <sharedItems count="4">
        <s v="21-24"/>
        <s v="25-34"/>
        <s v="35-45"/>
        <s v="45+"/>
      </sharedItems>
    </cacheField>
    <cacheField name="[dim_customers1].[marital status].[marital status]" caption="marital status" numFmtId="0" hierarchy="13" level="1">
      <sharedItems count="2">
        <s v="Married"/>
        <s v="Single"/>
      </sharedItems>
    </cacheField>
    <cacheField name="Dummy0" numFmtId="0" hierarchy="132" level="32767">
      <extLst>
        <ext xmlns:x14="http://schemas.microsoft.com/office/spreadsheetml/2009/9/main" uri="{63CAB8AC-B538-458d-9737-405883B0398D}">
          <x14:cacheField ignore="1"/>
        </ext>
      </extLst>
    </cacheField>
  </cacheFields>
  <cacheHierarchies count="133">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fieldsUsage count="2">
        <fieldUsage x="-1"/>
        <fieldUsage x="2"/>
      </fieldsUsage>
    </cacheHierarchy>
    <cacheHierarchy uniqueName="[dim_customers1].[city]" caption="city" attribute="1" defaultMemberUniqueName="[dim_customers1].[city].[All]" allUniqueName="[dim_customers1].[city].[All]" dimensionUniqueName="[dim_customers1]" displayFolder="" count="2" memberValueDatatype="130" unbalanced="0">
      <fieldsUsage count="2">
        <fieldUsage x="-1"/>
        <fieldUsage x="0"/>
      </fieldsUsage>
    </cacheHierarchy>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2" memberValueDatatype="130" unbalanced="0">
      <fieldsUsage count="2">
        <fieldUsage x="-1"/>
        <fieldUsage x="3"/>
      </fieldsUsage>
    </cacheHierarchy>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oneField="1">
      <fieldsUsage count="1">
        <fieldUsage x="1"/>
      </fieldsUsage>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y uniqueName="Dummy0" caption="customer_id" measure="1" count="0">
      <extLst>
        <ext xmlns:x14="http://schemas.microsoft.com/office/spreadsheetml/2009/9/main" uri="{8CF416AD-EC4C-4aba-99F5-12A058AE0983}">
          <x14:cacheHierarchy ignore="1"/>
        </ext>
      </extLst>
    </cacheHierarchy>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6.631331249999" backgroundQuery="1" createdVersion="8" refreshedVersion="8" minRefreshableVersion="3" recordCount="0" supportSubquery="1" supportAdvancedDrill="1" xr:uid="{1F64C2AF-8B0A-4F8A-8D5A-8087CD22DFA0}">
  <cacheSource type="external" connectionId="10"/>
  <cacheFields count="2">
    <cacheField name="[dim_customers1].[gender].[gender]" caption="gender" numFmtId="0" hierarchy="12" level="1">
      <sharedItems count="2">
        <s v="Female"/>
        <s v="Male"/>
      </sharedItems>
    </cacheField>
    <cacheField name="[Measures].[Sum of spend 2]" caption="Sum of spend 2" numFmtId="0" hierarchy="76"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2" memberValueDatatype="130" unbalanced="0">
      <fieldsUsage count="2">
        <fieldUsage x="-1"/>
        <fieldUsage x="0"/>
      </fieldsUsage>
    </cacheHierarchy>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oneField="1">
      <fieldsUsage count="1">
        <fieldUsage x="1"/>
      </fieldsUsage>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6.631335069447" backgroundQuery="1" createdVersion="8" refreshedVersion="8" minRefreshableVersion="3" recordCount="0" supportSubquery="1" supportAdvancedDrill="1" xr:uid="{EE9C930A-C6F4-48F5-A23A-A8A674A38646}">
  <cacheSource type="external" connectionId="10"/>
  <cacheFields count="2">
    <cacheField name="[dim_customers1].[city].[city]" caption="city" numFmtId="0" hierarchy="10" level="1">
      <sharedItems count="5">
        <s v="Bengaluru"/>
        <s v="Chennai"/>
        <s v="Delhi NCR"/>
        <s v="Hyderabad"/>
        <s v="Mumbai"/>
      </sharedItems>
    </cacheField>
    <cacheField name="[Measures].[Sum of spend 2]" caption="Sum of spend 2" numFmtId="0" hierarchy="76"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2" memberValueDatatype="130" unbalanced="0">
      <fieldsUsage count="2">
        <fieldUsage x="-1"/>
        <fieldUsage x="0"/>
      </fieldsUsage>
    </cacheHierarchy>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oneField="1">
      <fieldsUsage count="1">
        <fieldUsage x="1"/>
      </fieldsUsage>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6.631336342594" backgroundQuery="1" createdVersion="8" refreshedVersion="8" minRefreshableVersion="3" recordCount="0" supportSubquery="1" supportAdvancedDrill="1" xr:uid="{4598160B-BD8F-4BD3-9128-A11B303EF516}">
  <cacheSource type="external" connectionId="10"/>
  <cacheFields count="3">
    <cacheField name="[fact_spends1].[category].[category]" caption="category" numFmtId="0" hierarchy="43" level="1">
      <sharedItems count="9">
        <s v="Apparel"/>
        <s v="Bills"/>
        <s v="Electronics"/>
        <s v="Entertainment"/>
        <s v="Food"/>
        <s v="Groceries"/>
        <s v="Health &amp; Wellness"/>
        <s v="Others"/>
        <s v="Travel"/>
      </sharedItems>
    </cacheField>
    <cacheField name="[Measures].[Sum of spend 2]" caption="Sum of spend 2" numFmtId="0" hierarchy="76" level="32767"/>
    <cacheField name="[dim_customers1].[occupation].[occupation]" caption="occupation" numFmtId="0" hierarchy="11" level="1">
      <sharedItems count="5">
        <s v="Business Owners"/>
        <s v="Freelancers"/>
        <s v="Government Employees"/>
        <s v="Salaried IT Employees"/>
        <s v="Salaried Other Employees"/>
      </sharedItems>
    </cacheField>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2" memberValueDatatype="130" unbalanced="0">
      <fieldsUsage count="2">
        <fieldUsage x="-1"/>
        <fieldUsage x="2"/>
      </fieldsUsage>
    </cacheHierarchy>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2" memberValueDatatype="130" unbalanced="0">
      <fieldsUsage count="2">
        <fieldUsage x="-1"/>
        <fieldUsage x="0"/>
      </fieldsUsage>
    </cacheHierarchy>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oneField="1">
      <fieldsUsage count="1">
        <fieldUsage x="1"/>
      </fieldsUsage>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6.631341782406" backgroundQuery="1" createdVersion="8" refreshedVersion="8" minRefreshableVersion="3" recordCount="0" supportSubquery="1" supportAdvancedDrill="1" xr:uid="{395BB939-C25D-4145-ADDA-3FA2D9B46FB1}">
  <cacheSource type="external" connectionId="10"/>
  <cacheFields count="2">
    <cacheField name="[dim_customers].[age_group].[age_group]" caption="age_group" numFmtId="0" hierarchy="1" level="1">
      <sharedItems count="4">
        <s v="21-24"/>
        <s v="25-34"/>
        <s v="35-45"/>
        <s v="45+"/>
      </sharedItems>
    </cacheField>
    <cacheField name="[Measures].[Count of customer_id]" caption="Count of customer_id" numFmtId="0" hierarchy="56"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fieldsUsage count="2">
        <fieldUsage x="-1"/>
        <fieldUsage x="0"/>
      </fieldsUsage>
    </cacheHierarchy>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oneField="1">
      <fieldsUsage count="1">
        <fieldUsage x="1"/>
      </fieldsUsage>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6.631346180555" backgroundQuery="1" createdVersion="8" refreshedVersion="8" minRefreshableVersion="3" recordCount="0" supportSubquery="1" supportAdvancedDrill="1" xr:uid="{87F733C8-F6E5-4E41-8F0F-3E48FCDF339C}">
  <cacheSource type="external" connectionId="10"/>
  <cacheFields count="1">
    <cacheField name="[Measures].[Count of customer_id 8]" caption="Count of customer_id 8" numFmtId="0" hierarchy="104"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oneField="1">
      <fieldsUsage count="1">
        <fieldUsage x="0"/>
      </fieldsUsage>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6.631351620374" backgroundQuery="1" createdVersion="8" refreshedVersion="8" minRefreshableVersion="3" recordCount="0" supportSubquery="1" supportAdvancedDrill="1" xr:uid="{7CD03DFD-F412-43B3-B57C-1FD8FB11EBC8}">
  <cacheSource type="external" connectionId="10"/>
  <cacheFields count="1">
    <cacheField name="[Measures].[Distinct Count of city]" caption="Distinct Count of city" numFmtId="0" hierarchy="58"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oneField="1">
      <fieldsUsage count="1">
        <fieldUsage x="0"/>
      </fieldsUsage>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86.66836689815" createdVersion="8" refreshedVersion="8" minRefreshableVersion="3" recordCount="71" xr:uid="{7718792B-EC40-42A8-8FC2-42D5F03B9647}">
  <cacheSource type="worksheet">
    <worksheetSource ref="A1:K72" sheet="High spend low inc"/>
  </cacheSource>
  <cacheFields count="11">
    <cacheField name="Customer_ID" numFmtId="0">
      <sharedItems/>
    </cacheField>
    <cacheField name="Avg Monthly Income" numFmtId="2">
      <sharedItems containsSemiMixedTypes="0" containsString="0" containsNumber="1" containsInteger="1" minValue="31942" maxValue="39946"/>
    </cacheField>
    <cacheField name="Average Monthly Spend" numFmtId="2">
      <sharedItems containsSemiMixedTypes="0" containsString="0" containsNumber="1" minValue="19516.5" maxValue="27015.166666666668"/>
    </cacheField>
    <cacheField name="Avg Income Utilisation %" numFmtId="9">
      <sharedItems containsSemiMixedTypes="0" containsString="0" containsNumber="1" minValue="0.60086941009679939" maxValue="0.7037765504784731"/>
    </cacheField>
    <cacheField name="Age Group" numFmtId="9">
      <sharedItems count="2">
        <s v="35-45"/>
        <s v="25-34"/>
      </sharedItems>
    </cacheField>
    <cacheField name="City" numFmtId="9">
      <sharedItems count="2">
        <s v="Mumbai"/>
        <s v="Delhi NCR"/>
      </sharedItems>
    </cacheField>
    <cacheField name="Occupation" numFmtId="9">
      <sharedItems count="2">
        <s v="Freelancers"/>
        <s v="Salaried Other Employees"/>
      </sharedItems>
    </cacheField>
    <cacheField name="Gender" numFmtId="9">
      <sharedItems count="1">
        <s v="Male"/>
      </sharedItems>
    </cacheField>
    <cacheField name="Marital Status" numFmtId="9">
      <sharedItems count="2">
        <s v="Married"/>
        <s v="Single"/>
      </sharedItems>
    </cacheField>
    <cacheField name="Income category" numFmtId="0">
      <sharedItems/>
    </cacheField>
    <cacheField name="High requirement of Credit Card" numFmtId="0">
      <sharedItems/>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86.670483912036" createdVersion="8" refreshedVersion="8" minRefreshableVersion="3" recordCount="4000" xr:uid="{A6A1CECE-59A9-4515-A5D1-B8955E203918}">
  <cacheSource type="worksheet">
    <worksheetSource name="Table1"/>
  </cacheSource>
  <cacheFields count="11">
    <cacheField name="Customer_ID" numFmtId="0">
      <sharedItems/>
    </cacheField>
    <cacheField name="Avg Monthly Income" numFmtId="2">
      <sharedItems containsSemiMixedTypes="0" containsString="0" containsNumber="1" containsInteger="1" minValue="24816" maxValue="86600"/>
    </cacheField>
    <cacheField name="Average Monthly Spend" numFmtId="2">
      <sharedItems containsSemiMixedTypes="0" containsString="0" containsNumber="1" minValue="5877.5" maxValue="52533.5"/>
    </cacheField>
    <cacheField name="Avg Income Utilisation %" numFmtId="9">
      <sharedItems containsSemiMixedTypes="0" containsString="0" containsNumber="1" minValue="0.14290724022587489" maxValue="0.77374983628028815"/>
    </cacheField>
    <cacheField name="Age Group" numFmtId="9">
      <sharedItems/>
    </cacheField>
    <cacheField name="City" numFmtId="9">
      <sharedItems/>
    </cacheField>
    <cacheField name="Occupation" numFmtId="9">
      <sharedItems/>
    </cacheField>
    <cacheField name="Gender" numFmtId="9">
      <sharedItems/>
    </cacheField>
    <cacheField name="Marital Status" numFmtId="9">
      <sharedItems/>
    </cacheField>
    <cacheField name="Income category" numFmtId="0">
      <sharedItems/>
    </cacheField>
    <cacheField name="High requirement of Credit Card" numFmtId="0">
      <sharedItems count="3">
        <b v="0"/>
        <s v="High Spend &amp; Low Income"/>
        <s v="Low Spend &amp; Low Income"/>
      </sharedItems>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56.596756481478" backgroundQuery="1" createdVersion="8" refreshedVersion="8" minRefreshableVersion="3" recordCount="0" supportSubquery="1" supportAdvancedDrill="1" xr:uid="{7A771877-CF8C-465F-802A-317538185D47}">
  <cacheSource type="external" connectionId="10"/>
  <cacheFields count="5">
    <cacheField name="[dim_customers4].[customer_id].[customer_id]" caption="customer_id" numFmtId="0" hierarchy="29" level="1">
      <sharedItems containsBlank="1" count="4001">
        <s v="ATQCUS0001"/>
        <s v="ATQCUS0002"/>
        <s v="ATQCUS0003"/>
        <s v="ATQCUS0004"/>
        <s v="ATQCUS0005"/>
        <s v="ATQCUS0006"/>
        <s v="ATQCUS0007"/>
        <s v="ATQCUS0008"/>
        <s v="ATQCUS0009"/>
        <s v="ATQCUS0010"/>
        <s v="ATQCUS0011"/>
        <s v="ATQCUS0012"/>
        <s v="ATQCUS0013"/>
        <s v="ATQCUS0014"/>
        <s v="ATQCUS0015"/>
        <s v="ATQCUS0016"/>
        <s v="ATQCUS0017"/>
        <s v="ATQCUS0018"/>
        <s v="ATQCUS0019"/>
        <s v="ATQCUS0020"/>
        <s v="ATQCUS0021"/>
        <s v="ATQCUS0022"/>
        <s v="ATQCUS0023"/>
        <s v="ATQCUS0024"/>
        <s v="ATQCUS0025"/>
        <s v="ATQCUS0026"/>
        <s v="ATQCUS0027"/>
        <s v="ATQCUS0028"/>
        <s v="ATQCUS0029"/>
        <s v="ATQCUS0030"/>
        <s v="ATQCUS0031"/>
        <s v="ATQCUS0032"/>
        <s v="ATQCUS0033"/>
        <s v="ATQCUS0034"/>
        <s v="ATQCUS0035"/>
        <s v="ATQCUS0036"/>
        <s v="ATQCUS0037"/>
        <s v="ATQCUS0038"/>
        <s v="ATQCUS0039"/>
        <s v="ATQCUS0040"/>
        <s v="ATQCUS0041"/>
        <s v="ATQCUS0042"/>
        <s v="ATQCUS0043"/>
        <s v="ATQCUS0044"/>
        <s v="ATQCUS0045"/>
        <s v="ATQCUS0046"/>
        <s v="ATQCUS0047"/>
        <s v="ATQCUS0048"/>
        <s v="ATQCUS0049"/>
        <s v="ATQCUS0050"/>
        <s v="ATQCUS0051"/>
        <s v="ATQCUS0052"/>
        <s v="ATQCUS0053"/>
        <s v="ATQCUS0054"/>
        <s v="ATQCUS0055"/>
        <s v="ATQCUS0056"/>
        <s v="ATQCUS0057"/>
        <s v="ATQCUS0058"/>
        <s v="ATQCUS0059"/>
        <s v="ATQCUS0060"/>
        <s v="ATQCUS0061"/>
        <s v="ATQCUS0062"/>
        <s v="ATQCUS0063"/>
        <s v="ATQCUS0064"/>
        <s v="ATQCUS0065"/>
        <s v="ATQCUS0066"/>
        <s v="ATQCUS0067"/>
        <s v="ATQCUS0068"/>
        <s v="ATQCUS0069"/>
        <s v="ATQCUS0070"/>
        <s v="ATQCUS0071"/>
        <s v="ATQCUS0072"/>
        <s v="ATQCUS0073"/>
        <s v="ATQCUS0074"/>
        <s v="ATQCUS0075"/>
        <s v="ATQCUS0076"/>
        <s v="ATQCUS0077"/>
        <s v="ATQCUS0078"/>
        <s v="ATQCUS0079"/>
        <s v="ATQCUS0080"/>
        <s v="ATQCUS0081"/>
        <s v="ATQCUS0082"/>
        <s v="ATQCUS0083"/>
        <s v="ATQCUS0084"/>
        <s v="ATQCUS0085"/>
        <s v="ATQCUS0086"/>
        <s v="ATQCUS0087"/>
        <s v="ATQCUS0088"/>
        <s v="ATQCUS0089"/>
        <s v="ATQCUS0090"/>
        <s v="ATQCUS0091"/>
        <s v="ATQCUS0092"/>
        <s v="ATQCUS0093"/>
        <s v="ATQCUS0094"/>
        <s v="ATQCUS0095"/>
        <s v="ATQCUS0096"/>
        <s v="ATQCUS0097"/>
        <s v="ATQCUS0098"/>
        <s v="ATQCUS0099"/>
        <s v="ATQCUS0100"/>
        <s v="ATQCUS0101"/>
        <s v="ATQCUS0102"/>
        <s v="ATQCUS0103"/>
        <s v="ATQCUS0104"/>
        <s v="ATQCUS0105"/>
        <s v="ATQCUS0106"/>
        <s v="ATQCUS0107"/>
        <s v="ATQCUS0108"/>
        <s v="ATQCUS0109"/>
        <s v="ATQCUS0110"/>
        <s v="ATQCUS0111"/>
        <s v="ATQCUS0112"/>
        <s v="ATQCUS0113"/>
        <s v="ATQCUS0114"/>
        <s v="ATQCUS0115"/>
        <s v="ATQCUS0116"/>
        <s v="ATQCUS0117"/>
        <s v="ATQCUS0118"/>
        <s v="ATQCUS0119"/>
        <s v="ATQCUS0120"/>
        <s v="ATQCUS0121"/>
        <s v="ATQCUS0122"/>
        <s v="ATQCUS0123"/>
        <s v="ATQCUS0124"/>
        <s v="ATQCUS0125"/>
        <s v="ATQCUS0126"/>
        <s v="ATQCUS0127"/>
        <s v="ATQCUS0128"/>
        <s v="ATQCUS0129"/>
        <s v="ATQCUS0130"/>
        <s v="ATQCUS0131"/>
        <s v="ATQCUS0132"/>
        <s v="ATQCUS0133"/>
        <s v="ATQCUS0134"/>
        <s v="ATQCUS0135"/>
        <s v="ATQCUS0136"/>
        <s v="ATQCUS0137"/>
        <s v="ATQCUS0138"/>
        <s v="ATQCUS0139"/>
        <s v="ATQCUS0140"/>
        <s v="ATQCUS0141"/>
        <s v="ATQCUS0142"/>
        <s v="ATQCUS0143"/>
        <s v="ATQCUS0144"/>
        <s v="ATQCUS0145"/>
        <s v="ATQCUS0146"/>
        <s v="ATQCUS0147"/>
        <s v="ATQCUS0148"/>
        <s v="ATQCUS0149"/>
        <s v="ATQCUS0150"/>
        <s v="ATQCUS0151"/>
        <s v="ATQCUS0152"/>
        <s v="ATQCUS0153"/>
        <s v="ATQCUS0154"/>
        <s v="ATQCUS0155"/>
        <s v="ATQCUS0156"/>
        <s v="ATQCUS0157"/>
        <s v="ATQCUS0158"/>
        <s v="ATQCUS0159"/>
        <s v="ATQCUS0160"/>
        <s v="ATQCUS0161"/>
        <s v="ATQCUS0162"/>
        <s v="ATQCUS0163"/>
        <s v="ATQCUS0164"/>
        <s v="ATQCUS0165"/>
        <s v="ATQCUS0166"/>
        <s v="ATQCUS0167"/>
        <s v="ATQCUS0168"/>
        <s v="ATQCUS0169"/>
        <s v="ATQCUS0170"/>
        <s v="ATQCUS0171"/>
        <s v="ATQCUS0172"/>
        <s v="ATQCUS0173"/>
        <s v="ATQCUS0174"/>
        <s v="ATQCUS0175"/>
        <s v="ATQCUS0176"/>
        <s v="ATQCUS0177"/>
        <s v="ATQCUS0178"/>
        <s v="ATQCUS0179"/>
        <s v="ATQCUS0180"/>
        <s v="ATQCUS0181"/>
        <s v="ATQCUS0182"/>
        <s v="ATQCUS0183"/>
        <s v="ATQCUS0184"/>
        <s v="ATQCUS0185"/>
        <s v="ATQCUS0186"/>
        <s v="ATQCUS0187"/>
        <s v="ATQCUS0188"/>
        <s v="ATQCUS0189"/>
        <s v="ATQCUS0190"/>
        <s v="ATQCUS0191"/>
        <s v="ATQCUS0192"/>
        <s v="ATQCUS0193"/>
        <s v="ATQCUS0194"/>
        <s v="ATQCUS0195"/>
        <s v="ATQCUS0196"/>
        <s v="ATQCUS0197"/>
        <s v="ATQCUS0198"/>
        <s v="ATQCUS0199"/>
        <s v="ATQCUS0200"/>
        <s v="ATQCUS0201"/>
        <s v="ATQCUS0202"/>
        <s v="ATQCUS0203"/>
        <s v="ATQCUS0204"/>
        <s v="ATQCUS0205"/>
        <s v="ATQCUS0206"/>
        <s v="ATQCUS0207"/>
        <s v="ATQCUS0208"/>
        <s v="ATQCUS0209"/>
        <s v="ATQCUS0210"/>
        <s v="ATQCUS0211"/>
        <s v="ATQCUS0212"/>
        <s v="ATQCUS0213"/>
        <s v="ATQCUS0214"/>
        <s v="ATQCUS0215"/>
        <s v="ATQCUS0216"/>
        <s v="ATQCUS0217"/>
        <s v="ATQCUS0218"/>
        <s v="ATQCUS0219"/>
        <s v="ATQCUS0220"/>
        <s v="ATQCUS0221"/>
        <s v="ATQCUS0222"/>
        <s v="ATQCUS0223"/>
        <s v="ATQCUS0224"/>
        <s v="ATQCUS0225"/>
        <s v="ATQCUS0226"/>
        <s v="ATQCUS0227"/>
        <s v="ATQCUS0228"/>
        <s v="ATQCUS0229"/>
        <s v="ATQCUS0230"/>
        <s v="ATQCUS0231"/>
        <s v="ATQCUS0232"/>
        <s v="ATQCUS0233"/>
        <s v="ATQCUS0234"/>
        <s v="ATQCUS0235"/>
        <s v="ATQCUS0236"/>
        <s v="ATQCUS0237"/>
        <s v="ATQCUS0238"/>
        <s v="ATQCUS0239"/>
        <s v="ATQCUS0240"/>
        <s v="ATQCUS0241"/>
        <s v="ATQCUS0242"/>
        <s v="ATQCUS0243"/>
        <s v="ATQCUS0244"/>
        <s v="ATQCUS0245"/>
        <s v="ATQCUS0246"/>
        <s v="ATQCUS0247"/>
        <s v="ATQCUS0248"/>
        <s v="ATQCUS0249"/>
        <s v="ATQCUS0250"/>
        <s v="ATQCUS0251"/>
        <s v="ATQCUS0252"/>
        <s v="ATQCUS0253"/>
        <s v="ATQCUS0254"/>
        <s v="ATQCUS0255"/>
        <s v="ATQCUS0256"/>
        <s v="ATQCUS0257"/>
        <s v="ATQCUS0258"/>
        <s v="ATQCUS0259"/>
        <s v="ATQCUS0260"/>
        <s v="ATQCUS0261"/>
        <s v="ATQCUS0262"/>
        <s v="ATQCUS0263"/>
        <s v="ATQCUS0264"/>
        <s v="ATQCUS0265"/>
        <s v="ATQCUS0266"/>
        <s v="ATQCUS0267"/>
        <s v="ATQCUS0268"/>
        <s v="ATQCUS0269"/>
        <s v="ATQCUS0270"/>
        <s v="ATQCUS0271"/>
        <s v="ATQCUS0272"/>
        <s v="ATQCUS0273"/>
        <s v="ATQCUS0274"/>
        <s v="ATQCUS0275"/>
        <s v="ATQCUS0276"/>
        <s v="ATQCUS0277"/>
        <s v="ATQCUS0278"/>
        <s v="ATQCUS0279"/>
        <s v="ATQCUS0280"/>
        <s v="ATQCUS0281"/>
        <s v="ATQCUS0282"/>
        <s v="ATQCUS0283"/>
        <s v="ATQCUS0284"/>
        <s v="ATQCUS0285"/>
        <s v="ATQCUS0286"/>
        <s v="ATQCUS0287"/>
        <s v="ATQCUS0288"/>
        <s v="ATQCUS0289"/>
        <s v="ATQCUS0290"/>
        <s v="ATQCUS0291"/>
        <s v="ATQCUS0292"/>
        <s v="ATQCUS0293"/>
        <s v="ATQCUS0294"/>
        <s v="ATQCUS0295"/>
        <s v="ATQCUS0296"/>
        <s v="ATQCUS0297"/>
        <s v="ATQCUS0298"/>
        <s v="ATQCUS0299"/>
        <s v="ATQCUS0300"/>
        <s v="ATQCUS0301"/>
        <s v="ATQCUS0302"/>
        <s v="ATQCUS0303"/>
        <s v="ATQCUS0304"/>
        <s v="ATQCUS0305"/>
        <s v="ATQCUS0306"/>
        <s v="ATQCUS0307"/>
        <s v="ATQCUS0308"/>
        <s v="ATQCUS0309"/>
        <s v="ATQCUS0310"/>
        <s v="ATQCUS0311"/>
        <s v="ATQCUS0312"/>
        <s v="ATQCUS0313"/>
        <s v="ATQCUS0314"/>
        <s v="ATQCUS0315"/>
        <s v="ATQCUS0316"/>
        <s v="ATQCUS0317"/>
        <s v="ATQCUS0318"/>
        <s v="ATQCUS0319"/>
        <s v="ATQCUS0320"/>
        <s v="ATQCUS0321"/>
        <s v="ATQCUS0322"/>
        <s v="ATQCUS0323"/>
        <s v="ATQCUS0324"/>
        <s v="ATQCUS0325"/>
        <s v="ATQCUS0326"/>
        <s v="ATQCUS0327"/>
        <s v="ATQCUS0328"/>
        <s v="ATQCUS0329"/>
        <s v="ATQCUS0330"/>
        <s v="ATQCUS0331"/>
        <s v="ATQCUS0332"/>
        <s v="ATQCUS0333"/>
        <s v="ATQCUS0334"/>
        <s v="ATQCUS0335"/>
        <s v="ATQCUS0336"/>
        <s v="ATQCUS0337"/>
        <s v="ATQCUS0338"/>
        <s v="ATQCUS0339"/>
        <s v="ATQCUS0340"/>
        <s v="ATQCUS0341"/>
        <s v="ATQCUS0342"/>
        <s v="ATQCUS0343"/>
        <s v="ATQCUS0344"/>
        <s v="ATQCUS0345"/>
        <s v="ATQCUS0346"/>
        <s v="ATQCUS0347"/>
        <s v="ATQCUS0348"/>
        <s v="ATQCUS0349"/>
        <s v="ATQCUS0350"/>
        <s v="ATQCUS0351"/>
        <s v="ATQCUS0352"/>
        <s v="ATQCUS0353"/>
        <s v="ATQCUS0354"/>
        <s v="ATQCUS0355"/>
        <s v="ATQCUS0356"/>
        <s v="ATQCUS0357"/>
        <s v="ATQCUS0358"/>
        <s v="ATQCUS0359"/>
        <s v="ATQCUS0360"/>
        <s v="ATQCUS0361"/>
        <s v="ATQCUS0362"/>
        <s v="ATQCUS0363"/>
        <s v="ATQCUS0364"/>
        <s v="ATQCUS0365"/>
        <s v="ATQCUS0366"/>
        <s v="ATQCUS0367"/>
        <s v="ATQCUS0368"/>
        <s v="ATQCUS0369"/>
        <s v="ATQCUS0370"/>
        <s v="ATQCUS0371"/>
        <s v="ATQCUS0372"/>
        <s v="ATQCUS0373"/>
        <s v="ATQCUS0374"/>
        <s v="ATQCUS0375"/>
        <s v="ATQCUS0376"/>
        <s v="ATQCUS0377"/>
        <s v="ATQCUS0378"/>
        <s v="ATQCUS0379"/>
        <s v="ATQCUS0380"/>
        <s v="ATQCUS0381"/>
        <s v="ATQCUS0382"/>
        <s v="ATQCUS0383"/>
        <s v="ATQCUS0384"/>
        <s v="ATQCUS0385"/>
        <s v="ATQCUS0386"/>
        <s v="ATQCUS0387"/>
        <s v="ATQCUS0388"/>
        <s v="ATQCUS0389"/>
        <s v="ATQCUS0390"/>
        <s v="ATQCUS0391"/>
        <s v="ATQCUS0392"/>
        <s v="ATQCUS0393"/>
        <s v="ATQCUS0394"/>
        <s v="ATQCUS0395"/>
        <s v="ATQCUS0396"/>
        <s v="ATQCUS0397"/>
        <s v="ATQCUS0398"/>
        <s v="ATQCUS0399"/>
        <s v="ATQCUS0400"/>
        <s v="ATQCUS0401"/>
        <s v="ATQCUS0402"/>
        <s v="ATQCUS0403"/>
        <s v="ATQCUS0404"/>
        <s v="ATQCUS0405"/>
        <s v="ATQCUS0406"/>
        <s v="ATQCUS0407"/>
        <s v="ATQCUS0408"/>
        <s v="ATQCUS0409"/>
        <s v="ATQCUS0410"/>
        <s v="ATQCUS0411"/>
        <s v="ATQCUS0412"/>
        <s v="ATQCUS0413"/>
        <s v="ATQCUS0414"/>
        <s v="ATQCUS0415"/>
        <s v="ATQCUS0416"/>
        <s v="ATQCUS0417"/>
        <s v="ATQCUS0418"/>
        <s v="ATQCUS0419"/>
        <s v="ATQCUS0420"/>
        <s v="ATQCUS0421"/>
        <s v="ATQCUS0422"/>
        <s v="ATQCUS0423"/>
        <s v="ATQCUS0424"/>
        <s v="ATQCUS0425"/>
        <s v="ATQCUS0426"/>
        <s v="ATQCUS0427"/>
        <s v="ATQCUS0428"/>
        <s v="ATQCUS0429"/>
        <s v="ATQCUS0430"/>
        <s v="ATQCUS0431"/>
        <s v="ATQCUS0432"/>
        <s v="ATQCUS0433"/>
        <s v="ATQCUS0434"/>
        <s v="ATQCUS0435"/>
        <s v="ATQCUS0436"/>
        <s v="ATQCUS0437"/>
        <s v="ATQCUS0438"/>
        <s v="ATQCUS0439"/>
        <s v="ATQCUS0440"/>
        <s v="ATQCUS0441"/>
        <s v="ATQCUS0442"/>
        <s v="ATQCUS0443"/>
        <s v="ATQCUS0444"/>
        <s v="ATQCUS0445"/>
        <s v="ATQCUS0446"/>
        <s v="ATQCUS0447"/>
        <s v="ATQCUS0448"/>
        <s v="ATQCUS0449"/>
        <s v="ATQCUS0450"/>
        <s v="ATQCUS0451"/>
        <s v="ATQCUS0452"/>
        <s v="ATQCUS0453"/>
        <s v="ATQCUS0454"/>
        <s v="ATQCUS0455"/>
        <s v="ATQCUS0456"/>
        <s v="ATQCUS0457"/>
        <s v="ATQCUS0458"/>
        <s v="ATQCUS0459"/>
        <s v="ATQCUS0460"/>
        <s v="ATQCUS0461"/>
        <s v="ATQCUS0462"/>
        <s v="ATQCUS0463"/>
        <s v="ATQCUS0464"/>
        <s v="ATQCUS0465"/>
        <s v="ATQCUS0466"/>
        <s v="ATQCUS0467"/>
        <s v="ATQCUS0468"/>
        <s v="ATQCUS0469"/>
        <s v="ATQCUS0470"/>
        <s v="ATQCUS0471"/>
        <s v="ATQCUS0472"/>
        <s v="ATQCUS0473"/>
        <s v="ATQCUS0474"/>
        <s v="ATQCUS0475"/>
        <s v="ATQCUS0476"/>
        <s v="ATQCUS0477"/>
        <s v="ATQCUS0478"/>
        <s v="ATQCUS0479"/>
        <s v="ATQCUS0480"/>
        <s v="ATQCUS0481"/>
        <s v="ATQCUS0482"/>
        <s v="ATQCUS0483"/>
        <s v="ATQCUS0484"/>
        <s v="ATQCUS0485"/>
        <s v="ATQCUS0486"/>
        <s v="ATQCUS0487"/>
        <s v="ATQCUS0488"/>
        <s v="ATQCUS0489"/>
        <s v="ATQCUS0490"/>
        <s v="ATQCUS0491"/>
        <s v="ATQCUS0492"/>
        <s v="ATQCUS0493"/>
        <s v="ATQCUS0494"/>
        <s v="ATQCUS0495"/>
        <s v="ATQCUS0496"/>
        <s v="ATQCUS0497"/>
        <s v="ATQCUS0498"/>
        <s v="ATQCUS0499"/>
        <s v="ATQCUS0500"/>
        <s v="ATQCUS0501"/>
        <s v="ATQCUS0502"/>
        <s v="ATQCUS0503"/>
        <s v="ATQCUS0504"/>
        <s v="ATQCUS0505"/>
        <s v="ATQCUS0506"/>
        <s v="ATQCUS0507"/>
        <s v="ATQCUS0508"/>
        <s v="ATQCUS0509"/>
        <s v="ATQCUS0510"/>
        <s v="ATQCUS0511"/>
        <s v="ATQCUS0512"/>
        <s v="ATQCUS0513"/>
        <s v="ATQCUS0514"/>
        <s v="ATQCUS0515"/>
        <s v="ATQCUS0516"/>
        <s v="ATQCUS0517"/>
        <s v="ATQCUS0518"/>
        <s v="ATQCUS0519"/>
        <s v="ATQCUS0520"/>
        <s v="ATQCUS0521"/>
        <s v="ATQCUS0522"/>
        <s v="ATQCUS0523"/>
        <s v="ATQCUS0524"/>
        <s v="ATQCUS0525"/>
        <s v="ATQCUS0526"/>
        <s v="ATQCUS0527"/>
        <s v="ATQCUS0528"/>
        <s v="ATQCUS0529"/>
        <s v="ATQCUS0530"/>
        <s v="ATQCUS0531"/>
        <s v="ATQCUS0532"/>
        <s v="ATQCUS0533"/>
        <s v="ATQCUS0534"/>
        <s v="ATQCUS0535"/>
        <s v="ATQCUS0536"/>
        <s v="ATQCUS0537"/>
        <s v="ATQCUS0538"/>
        <s v="ATQCUS0539"/>
        <s v="ATQCUS0540"/>
        <s v="ATQCUS0541"/>
        <s v="ATQCUS0542"/>
        <s v="ATQCUS0543"/>
        <s v="ATQCUS0544"/>
        <s v="ATQCUS0545"/>
        <s v="ATQCUS0546"/>
        <s v="ATQCUS0547"/>
        <s v="ATQCUS0548"/>
        <s v="ATQCUS0549"/>
        <s v="ATQCUS0550"/>
        <s v="ATQCUS0551"/>
        <s v="ATQCUS0552"/>
        <s v="ATQCUS0553"/>
        <s v="ATQCUS0554"/>
        <s v="ATQCUS0555"/>
        <s v="ATQCUS0556"/>
        <s v="ATQCUS0557"/>
        <s v="ATQCUS0558"/>
        <s v="ATQCUS0559"/>
        <s v="ATQCUS0560"/>
        <s v="ATQCUS0561"/>
        <s v="ATQCUS0562"/>
        <s v="ATQCUS0563"/>
        <s v="ATQCUS0564"/>
        <s v="ATQCUS0565"/>
        <s v="ATQCUS0566"/>
        <s v="ATQCUS0567"/>
        <s v="ATQCUS0568"/>
        <s v="ATQCUS0569"/>
        <s v="ATQCUS0570"/>
        <s v="ATQCUS0571"/>
        <s v="ATQCUS0572"/>
        <s v="ATQCUS0573"/>
        <s v="ATQCUS0574"/>
        <s v="ATQCUS0575"/>
        <s v="ATQCUS0576"/>
        <s v="ATQCUS0577"/>
        <s v="ATQCUS0578"/>
        <s v="ATQCUS0579"/>
        <s v="ATQCUS0580"/>
        <s v="ATQCUS0581"/>
        <s v="ATQCUS0582"/>
        <s v="ATQCUS0583"/>
        <s v="ATQCUS0584"/>
        <s v="ATQCUS0585"/>
        <s v="ATQCUS0586"/>
        <s v="ATQCUS0587"/>
        <s v="ATQCUS0588"/>
        <s v="ATQCUS0589"/>
        <s v="ATQCUS0590"/>
        <s v="ATQCUS0591"/>
        <s v="ATQCUS0592"/>
        <s v="ATQCUS0593"/>
        <s v="ATQCUS0594"/>
        <s v="ATQCUS0595"/>
        <s v="ATQCUS0596"/>
        <s v="ATQCUS0597"/>
        <s v="ATQCUS0598"/>
        <s v="ATQCUS0599"/>
        <s v="ATQCUS0600"/>
        <s v="ATQCUS0601"/>
        <s v="ATQCUS0602"/>
        <s v="ATQCUS0603"/>
        <s v="ATQCUS0604"/>
        <s v="ATQCUS0605"/>
        <s v="ATQCUS0606"/>
        <s v="ATQCUS0607"/>
        <s v="ATQCUS0608"/>
        <s v="ATQCUS0609"/>
        <s v="ATQCUS0610"/>
        <s v="ATQCUS0611"/>
        <s v="ATQCUS0612"/>
        <s v="ATQCUS0613"/>
        <s v="ATQCUS0614"/>
        <s v="ATQCUS0615"/>
        <s v="ATQCUS0616"/>
        <s v="ATQCUS0617"/>
        <s v="ATQCUS0618"/>
        <s v="ATQCUS0619"/>
        <s v="ATQCUS0620"/>
        <s v="ATQCUS0621"/>
        <s v="ATQCUS0622"/>
        <s v="ATQCUS0623"/>
        <s v="ATQCUS0624"/>
        <s v="ATQCUS0625"/>
        <s v="ATQCUS0626"/>
        <s v="ATQCUS0627"/>
        <s v="ATQCUS0628"/>
        <s v="ATQCUS0629"/>
        <s v="ATQCUS0630"/>
        <s v="ATQCUS0631"/>
        <s v="ATQCUS0632"/>
        <s v="ATQCUS0633"/>
        <s v="ATQCUS0634"/>
        <s v="ATQCUS0635"/>
        <s v="ATQCUS0636"/>
        <s v="ATQCUS0637"/>
        <s v="ATQCUS0638"/>
        <s v="ATQCUS0639"/>
        <s v="ATQCUS0640"/>
        <s v="ATQCUS0641"/>
        <s v="ATQCUS0642"/>
        <s v="ATQCUS0643"/>
        <s v="ATQCUS0644"/>
        <s v="ATQCUS0645"/>
        <s v="ATQCUS0646"/>
        <s v="ATQCUS0647"/>
        <s v="ATQCUS0648"/>
        <s v="ATQCUS0649"/>
        <s v="ATQCUS0650"/>
        <s v="ATQCUS0651"/>
        <s v="ATQCUS0652"/>
        <s v="ATQCUS0653"/>
        <s v="ATQCUS0654"/>
        <s v="ATQCUS0655"/>
        <s v="ATQCUS0656"/>
        <s v="ATQCUS0657"/>
        <s v="ATQCUS0658"/>
        <s v="ATQCUS0659"/>
        <s v="ATQCUS0660"/>
        <s v="ATQCUS0661"/>
        <s v="ATQCUS0662"/>
        <s v="ATQCUS0663"/>
        <s v="ATQCUS0664"/>
        <s v="ATQCUS0665"/>
        <s v="ATQCUS0666"/>
        <s v="ATQCUS0667"/>
        <s v="ATQCUS0668"/>
        <s v="ATQCUS0669"/>
        <s v="ATQCUS0670"/>
        <s v="ATQCUS0671"/>
        <s v="ATQCUS0672"/>
        <s v="ATQCUS0673"/>
        <s v="ATQCUS0674"/>
        <s v="ATQCUS0675"/>
        <s v="ATQCUS0676"/>
        <s v="ATQCUS0677"/>
        <s v="ATQCUS0678"/>
        <s v="ATQCUS0679"/>
        <s v="ATQCUS0680"/>
        <s v="ATQCUS0681"/>
        <s v="ATQCUS0682"/>
        <s v="ATQCUS0683"/>
        <s v="ATQCUS0684"/>
        <s v="ATQCUS0685"/>
        <s v="ATQCUS0686"/>
        <s v="ATQCUS0687"/>
        <s v="ATQCUS0688"/>
        <s v="ATQCUS0689"/>
        <s v="ATQCUS0690"/>
        <s v="ATQCUS0691"/>
        <s v="ATQCUS0692"/>
        <s v="ATQCUS0693"/>
        <s v="ATQCUS0694"/>
        <s v="ATQCUS0695"/>
        <s v="ATQCUS0696"/>
        <s v="ATQCUS0697"/>
        <s v="ATQCUS0698"/>
        <s v="ATQCUS0699"/>
        <s v="ATQCUS0700"/>
        <s v="ATQCUS0701"/>
        <s v="ATQCUS0702"/>
        <s v="ATQCUS0703"/>
        <s v="ATQCUS0704"/>
        <s v="ATQCUS0705"/>
        <s v="ATQCUS0706"/>
        <s v="ATQCUS0707"/>
        <s v="ATQCUS0708"/>
        <s v="ATQCUS0709"/>
        <s v="ATQCUS0710"/>
        <s v="ATQCUS0711"/>
        <s v="ATQCUS0712"/>
        <s v="ATQCUS0713"/>
        <s v="ATQCUS0714"/>
        <s v="ATQCUS0715"/>
        <s v="ATQCUS0716"/>
        <s v="ATQCUS0717"/>
        <s v="ATQCUS0718"/>
        <s v="ATQCUS0719"/>
        <s v="ATQCUS0720"/>
        <s v="ATQCUS0721"/>
        <s v="ATQCUS0722"/>
        <s v="ATQCUS0723"/>
        <s v="ATQCUS0724"/>
        <s v="ATQCUS0725"/>
        <s v="ATQCUS0726"/>
        <s v="ATQCUS0727"/>
        <s v="ATQCUS0728"/>
        <s v="ATQCUS0729"/>
        <s v="ATQCUS0730"/>
        <s v="ATQCUS0731"/>
        <s v="ATQCUS0732"/>
        <s v="ATQCUS0733"/>
        <s v="ATQCUS0734"/>
        <s v="ATQCUS0735"/>
        <s v="ATQCUS0736"/>
        <s v="ATQCUS0737"/>
        <s v="ATQCUS0738"/>
        <s v="ATQCUS0739"/>
        <s v="ATQCUS0740"/>
        <s v="ATQCUS0741"/>
        <s v="ATQCUS0742"/>
        <s v="ATQCUS0743"/>
        <s v="ATQCUS0744"/>
        <s v="ATQCUS0745"/>
        <s v="ATQCUS0746"/>
        <s v="ATQCUS0747"/>
        <s v="ATQCUS0748"/>
        <s v="ATQCUS0749"/>
        <s v="ATQCUS0750"/>
        <s v="ATQCUS0751"/>
        <s v="ATQCUS0752"/>
        <s v="ATQCUS0753"/>
        <s v="ATQCUS0754"/>
        <s v="ATQCUS0755"/>
        <s v="ATQCUS0756"/>
        <s v="ATQCUS0757"/>
        <s v="ATQCUS0758"/>
        <s v="ATQCUS0759"/>
        <s v="ATQCUS0760"/>
        <s v="ATQCUS0761"/>
        <s v="ATQCUS0762"/>
        <s v="ATQCUS0763"/>
        <s v="ATQCUS0764"/>
        <s v="ATQCUS0765"/>
        <s v="ATQCUS0766"/>
        <s v="ATQCUS0767"/>
        <s v="ATQCUS0768"/>
        <s v="ATQCUS0769"/>
        <s v="ATQCUS0770"/>
        <s v="ATQCUS0771"/>
        <s v="ATQCUS0772"/>
        <s v="ATQCUS0773"/>
        <s v="ATQCUS0774"/>
        <s v="ATQCUS0775"/>
        <s v="ATQCUS0776"/>
        <s v="ATQCUS0777"/>
        <s v="ATQCUS0778"/>
        <s v="ATQCUS0779"/>
        <s v="ATQCUS0780"/>
        <s v="ATQCUS0781"/>
        <s v="ATQCUS0782"/>
        <s v="ATQCUS0783"/>
        <s v="ATQCUS0784"/>
        <s v="ATQCUS0785"/>
        <s v="ATQCUS0786"/>
        <s v="ATQCUS0787"/>
        <s v="ATQCUS0788"/>
        <s v="ATQCUS0789"/>
        <s v="ATQCUS0790"/>
        <s v="ATQCUS0791"/>
        <s v="ATQCUS0792"/>
        <s v="ATQCUS0793"/>
        <s v="ATQCUS0794"/>
        <s v="ATQCUS0795"/>
        <s v="ATQCUS0796"/>
        <s v="ATQCUS0797"/>
        <s v="ATQCUS0798"/>
        <s v="ATQCUS0799"/>
        <s v="ATQCUS0800"/>
        <s v="ATQCUS0801"/>
        <s v="ATQCUS0802"/>
        <s v="ATQCUS0803"/>
        <s v="ATQCUS0804"/>
        <s v="ATQCUS0805"/>
        <s v="ATQCUS0806"/>
        <s v="ATQCUS0807"/>
        <s v="ATQCUS0808"/>
        <s v="ATQCUS0809"/>
        <s v="ATQCUS0810"/>
        <s v="ATQCUS0811"/>
        <s v="ATQCUS0812"/>
        <s v="ATQCUS0813"/>
        <s v="ATQCUS0814"/>
        <s v="ATQCUS0815"/>
        <s v="ATQCUS0816"/>
        <s v="ATQCUS0817"/>
        <s v="ATQCUS0818"/>
        <s v="ATQCUS0819"/>
        <s v="ATQCUS0820"/>
        <s v="ATQCUS0821"/>
        <s v="ATQCUS0822"/>
        <s v="ATQCUS0823"/>
        <s v="ATQCUS0824"/>
        <s v="ATQCUS0825"/>
        <s v="ATQCUS0826"/>
        <s v="ATQCUS0827"/>
        <s v="ATQCUS0828"/>
        <s v="ATQCUS0829"/>
        <s v="ATQCUS0830"/>
        <s v="ATQCUS0831"/>
        <s v="ATQCUS0832"/>
        <s v="ATQCUS0833"/>
        <s v="ATQCUS0834"/>
        <s v="ATQCUS0835"/>
        <s v="ATQCUS0836"/>
        <s v="ATQCUS0837"/>
        <s v="ATQCUS0838"/>
        <s v="ATQCUS0839"/>
        <s v="ATQCUS0840"/>
        <s v="ATQCUS0841"/>
        <s v="ATQCUS0842"/>
        <s v="ATQCUS0843"/>
        <s v="ATQCUS0844"/>
        <s v="ATQCUS0845"/>
        <s v="ATQCUS0846"/>
        <s v="ATQCUS0847"/>
        <s v="ATQCUS0848"/>
        <s v="ATQCUS0849"/>
        <s v="ATQCUS0850"/>
        <s v="ATQCUS0851"/>
        <s v="ATQCUS0852"/>
        <s v="ATQCUS0853"/>
        <s v="ATQCUS0854"/>
        <s v="ATQCUS0855"/>
        <s v="ATQCUS0856"/>
        <s v="ATQCUS0857"/>
        <s v="ATQCUS0858"/>
        <s v="ATQCUS0859"/>
        <s v="ATQCUS0860"/>
        <s v="ATQCUS0861"/>
        <s v="ATQCUS0862"/>
        <s v="ATQCUS0863"/>
        <s v="ATQCUS0864"/>
        <s v="ATQCUS0865"/>
        <s v="ATQCUS0866"/>
        <s v="ATQCUS0867"/>
        <s v="ATQCUS0868"/>
        <s v="ATQCUS0869"/>
        <s v="ATQCUS0870"/>
        <s v="ATQCUS0871"/>
        <s v="ATQCUS0872"/>
        <s v="ATQCUS0873"/>
        <s v="ATQCUS0874"/>
        <s v="ATQCUS0875"/>
        <s v="ATQCUS0876"/>
        <s v="ATQCUS0877"/>
        <s v="ATQCUS0878"/>
        <s v="ATQCUS0879"/>
        <s v="ATQCUS0880"/>
        <s v="ATQCUS0881"/>
        <s v="ATQCUS0882"/>
        <s v="ATQCUS0883"/>
        <s v="ATQCUS0884"/>
        <s v="ATQCUS0885"/>
        <s v="ATQCUS0886"/>
        <s v="ATQCUS0887"/>
        <s v="ATQCUS0888"/>
        <s v="ATQCUS0889"/>
        <s v="ATQCUS0890"/>
        <s v="ATQCUS0891"/>
        <s v="ATQCUS0892"/>
        <s v="ATQCUS0893"/>
        <s v="ATQCUS0894"/>
        <s v="ATQCUS0895"/>
        <s v="ATQCUS0896"/>
        <s v="ATQCUS0897"/>
        <s v="ATQCUS0898"/>
        <s v="ATQCUS0899"/>
        <s v="ATQCUS0900"/>
        <s v="ATQCUS0901"/>
        <s v="ATQCUS0902"/>
        <s v="ATQCUS0903"/>
        <s v="ATQCUS0904"/>
        <s v="ATQCUS0905"/>
        <s v="ATQCUS0906"/>
        <s v="ATQCUS0907"/>
        <s v="ATQCUS0908"/>
        <s v="ATQCUS0909"/>
        <s v="ATQCUS0910"/>
        <s v="ATQCUS0911"/>
        <s v="ATQCUS0912"/>
        <s v="ATQCUS0913"/>
        <s v="ATQCUS0914"/>
        <s v="ATQCUS0915"/>
        <s v="ATQCUS0916"/>
        <s v="ATQCUS0917"/>
        <s v="ATQCUS0918"/>
        <s v="ATQCUS0919"/>
        <s v="ATQCUS0920"/>
        <s v="ATQCUS0921"/>
        <s v="ATQCUS0922"/>
        <s v="ATQCUS0923"/>
        <s v="ATQCUS0924"/>
        <s v="ATQCUS0925"/>
        <s v="ATQCUS0926"/>
        <s v="ATQCUS0927"/>
        <s v="ATQCUS0928"/>
        <s v="ATQCUS0929"/>
        <s v="ATQCUS0930"/>
        <s v="ATQCUS0931"/>
        <s v="ATQCUS0932"/>
        <s v="ATQCUS0933"/>
        <s v="ATQCUS0934"/>
        <s v="ATQCUS0935"/>
        <s v="ATQCUS0936"/>
        <s v="ATQCUS0937"/>
        <s v="ATQCUS0938"/>
        <s v="ATQCUS0939"/>
        <s v="ATQCUS0940"/>
        <s v="ATQCUS0941"/>
        <s v="ATQCUS0942"/>
        <s v="ATQCUS0943"/>
        <s v="ATQCUS0944"/>
        <s v="ATQCUS0945"/>
        <s v="ATQCUS0946"/>
        <s v="ATQCUS0947"/>
        <s v="ATQCUS0948"/>
        <s v="ATQCUS0949"/>
        <s v="ATQCUS0950"/>
        <s v="ATQCUS0951"/>
        <s v="ATQCUS0952"/>
        <s v="ATQCUS0953"/>
        <s v="ATQCUS0954"/>
        <s v="ATQCUS0955"/>
        <s v="ATQCUS0956"/>
        <s v="ATQCUS0957"/>
        <s v="ATQCUS0958"/>
        <s v="ATQCUS0959"/>
        <s v="ATQCUS0960"/>
        <s v="ATQCUS0961"/>
        <s v="ATQCUS0962"/>
        <s v="ATQCUS0963"/>
        <s v="ATQCUS0964"/>
        <s v="ATQCUS0965"/>
        <s v="ATQCUS0966"/>
        <s v="ATQCUS0967"/>
        <s v="ATQCUS0968"/>
        <s v="ATQCUS0969"/>
        <s v="ATQCUS0970"/>
        <s v="ATQCUS0971"/>
        <s v="ATQCUS0972"/>
        <s v="ATQCUS0973"/>
        <s v="ATQCUS0974"/>
        <s v="ATQCUS0975"/>
        <s v="ATQCUS0976"/>
        <s v="ATQCUS0977"/>
        <s v="ATQCUS0978"/>
        <s v="ATQCUS0979"/>
        <s v="ATQCUS0980"/>
        <s v="ATQCUS0981"/>
        <s v="ATQCUS0982"/>
        <s v="ATQCUS0983"/>
        <s v="ATQCUS0984"/>
        <s v="ATQCUS0985"/>
        <s v="ATQCUS0986"/>
        <s v="ATQCUS0987"/>
        <s v="ATQCUS0988"/>
        <s v="ATQCUS0989"/>
        <s v="ATQCUS0990"/>
        <s v="ATQCUS0991"/>
        <s v="ATQCUS0992"/>
        <s v="ATQCUS0993"/>
        <s v="ATQCUS0994"/>
        <s v="ATQCUS0995"/>
        <s v="ATQCUS0996"/>
        <s v="ATQCUS0997"/>
        <s v="ATQCUS0998"/>
        <s v="ATQCUS0999"/>
        <s v="ATQCUS1000"/>
        <s v="ATQCUS1001"/>
        <s v="ATQCUS1002"/>
        <s v="ATQCUS1003"/>
        <s v="ATQCUS1004"/>
        <s v="ATQCUS1005"/>
        <s v="ATQCUS1006"/>
        <s v="ATQCUS1007"/>
        <s v="ATQCUS1008"/>
        <s v="ATQCUS1009"/>
        <s v="ATQCUS1010"/>
        <s v="ATQCUS1011"/>
        <s v="ATQCUS1012"/>
        <s v="ATQCUS1013"/>
        <s v="ATQCUS1014"/>
        <s v="ATQCUS1015"/>
        <s v="ATQCUS1016"/>
        <s v="ATQCUS1017"/>
        <s v="ATQCUS1018"/>
        <s v="ATQCUS1019"/>
        <s v="ATQCUS1020"/>
        <s v="ATQCUS1021"/>
        <s v="ATQCUS1022"/>
        <s v="ATQCUS1023"/>
        <s v="ATQCUS1024"/>
        <s v="ATQCUS1025"/>
        <s v="ATQCUS1026"/>
        <s v="ATQCUS1027"/>
        <s v="ATQCUS1028"/>
        <s v="ATQCUS1029"/>
        <s v="ATQCUS1030"/>
        <s v="ATQCUS1031"/>
        <s v="ATQCUS1032"/>
        <s v="ATQCUS1033"/>
        <s v="ATQCUS1034"/>
        <s v="ATQCUS1035"/>
        <s v="ATQCUS1036"/>
        <s v="ATQCUS1037"/>
        <s v="ATQCUS1038"/>
        <s v="ATQCUS1039"/>
        <s v="ATQCUS1040"/>
        <s v="ATQCUS1041"/>
        <s v="ATQCUS1042"/>
        <s v="ATQCUS1043"/>
        <s v="ATQCUS1044"/>
        <s v="ATQCUS1045"/>
        <s v="ATQCUS1046"/>
        <s v="ATQCUS1047"/>
        <s v="ATQCUS1048"/>
        <s v="ATQCUS1049"/>
        <s v="ATQCUS1050"/>
        <s v="ATQCUS1051"/>
        <s v="ATQCUS1052"/>
        <s v="ATQCUS1053"/>
        <s v="ATQCUS1054"/>
        <s v="ATQCUS1055"/>
        <s v="ATQCUS1056"/>
        <s v="ATQCUS1057"/>
        <s v="ATQCUS1058"/>
        <s v="ATQCUS1059"/>
        <s v="ATQCUS1060"/>
        <s v="ATQCUS1061"/>
        <s v="ATQCUS1062"/>
        <s v="ATQCUS1063"/>
        <s v="ATQCUS1064"/>
        <s v="ATQCUS1065"/>
        <s v="ATQCUS1066"/>
        <s v="ATQCUS1067"/>
        <s v="ATQCUS1068"/>
        <s v="ATQCUS1069"/>
        <s v="ATQCUS1070"/>
        <s v="ATQCUS1071"/>
        <s v="ATQCUS1072"/>
        <s v="ATQCUS1073"/>
        <s v="ATQCUS1074"/>
        <s v="ATQCUS1075"/>
        <s v="ATQCUS1076"/>
        <s v="ATQCUS1077"/>
        <s v="ATQCUS1078"/>
        <s v="ATQCUS1079"/>
        <s v="ATQCUS1080"/>
        <s v="ATQCUS1081"/>
        <s v="ATQCUS1082"/>
        <s v="ATQCUS1083"/>
        <s v="ATQCUS1084"/>
        <s v="ATQCUS1085"/>
        <s v="ATQCUS1086"/>
        <s v="ATQCUS1087"/>
        <s v="ATQCUS1088"/>
        <s v="ATQCUS1089"/>
        <s v="ATQCUS1090"/>
        <s v="ATQCUS1091"/>
        <s v="ATQCUS1092"/>
        <s v="ATQCUS1093"/>
        <s v="ATQCUS1094"/>
        <s v="ATQCUS1095"/>
        <s v="ATQCUS1096"/>
        <s v="ATQCUS1097"/>
        <s v="ATQCUS1098"/>
        <s v="ATQCUS1099"/>
        <s v="ATQCUS1100"/>
        <s v="ATQCUS1101"/>
        <s v="ATQCUS1102"/>
        <s v="ATQCUS1103"/>
        <s v="ATQCUS1104"/>
        <s v="ATQCUS1105"/>
        <s v="ATQCUS1106"/>
        <s v="ATQCUS1107"/>
        <s v="ATQCUS1108"/>
        <s v="ATQCUS1109"/>
        <s v="ATQCUS1110"/>
        <s v="ATQCUS1111"/>
        <s v="ATQCUS1112"/>
        <s v="ATQCUS1113"/>
        <s v="ATQCUS1114"/>
        <s v="ATQCUS1115"/>
        <s v="ATQCUS1116"/>
        <s v="ATQCUS1117"/>
        <s v="ATQCUS1118"/>
        <s v="ATQCUS1119"/>
        <s v="ATQCUS1120"/>
        <s v="ATQCUS1121"/>
        <s v="ATQCUS1122"/>
        <s v="ATQCUS1123"/>
        <s v="ATQCUS1124"/>
        <s v="ATQCUS1125"/>
        <s v="ATQCUS1126"/>
        <s v="ATQCUS1127"/>
        <s v="ATQCUS1128"/>
        <s v="ATQCUS1129"/>
        <s v="ATQCUS1130"/>
        <s v="ATQCUS1131"/>
        <s v="ATQCUS1132"/>
        <s v="ATQCUS1133"/>
        <s v="ATQCUS1134"/>
        <s v="ATQCUS1135"/>
        <s v="ATQCUS1136"/>
        <s v="ATQCUS1137"/>
        <s v="ATQCUS1138"/>
        <s v="ATQCUS1139"/>
        <s v="ATQCUS1140"/>
        <s v="ATQCUS1141"/>
        <s v="ATQCUS1142"/>
        <s v="ATQCUS1143"/>
        <s v="ATQCUS1144"/>
        <s v="ATQCUS1145"/>
        <s v="ATQCUS1146"/>
        <s v="ATQCUS1147"/>
        <s v="ATQCUS1148"/>
        <s v="ATQCUS1149"/>
        <s v="ATQCUS1150"/>
        <s v="ATQCUS1151"/>
        <s v="ATQCUS1152"/>
        <s v="ATQCUS1153"/>
        <s v="ATQCUS1154"/>
        <s v="ATQCUS1155"/>
        <s v="ATQCUS1156"/>
        <s v="ATQCUS1157"/>
        <s v="ATQCUS1158"/>
        <s v="ATQCUS1159"/>
        <s v="ATQCUS1160"/>
        <s v="ATQCUS1161"/>
        <s v="ATQCUS1162"/>
        <s v="ATQCUS1163"/>
        <s v="ATQCUS1164"/>
        <s v="ATQCUS1165"/>
        <s v="ATQCUS1166"/>
        <s v="ATQCUS1167"/>
        <s v="ATQCUS1168"/>
        <s v="ATQCUS1169"/>
        <s v="ATQCUS1170"/>
        <s v="ATQCUS1171"/>
        <s v="ATQCUS1172"/>
        <s v="ATQCUS1173"/>
        <s v="ATQCUS1174"/>
        <s v="ATQCUS1175"/>
        <s v="ATQCUS1176"/>
        <s v="ATQCUS1177"/>
        <s v="ATQCUS1178"/>
        <s v="ATQCUS1179"/>
        <s v="ATQCUS1180"/>
        <s v="ATQCUS1181"/>
        <s v="ATQCUS1182"/>
        <s v="ATQCUS1183"/>
        <s v="ATQCUS1184"/>
        <s v="ATQCUS1185"/>
        <s v="ATQCUS1186"/>
        <s v="ATQCUS1187"/>
        <s v="ATQCUS1188"/>
        <s v="ATQCUS1189"/>
        <s v="ATQCUS1190"/>
        <s v="ATQCUS1191"/>
        <s v="ATQCUS1192"/>
        <s v="ATQCUS1193"/>
        <s v="ATQCUS1194"/>
        <s v="ATQCUS1195"/>
        <s v="ATQCUS1196"/>
        <s v="ATQCUS1197"/>
        <s v="ATQCUS1198"/>
        <s v="ATQCUS1199"/>
        <s v="ATQCUS1200"/>
        <s v="ATQCUS1201"/>
        <s v="ATQCUS1202"/>
        <s v="ATQCUS1203"/>
        <s v="ATQCUS1204"/>
        <s v="ATQCUS1205"/>
        <s v="ATQCUS1206"/>
        <s v="ATQCUS1207"/>
        <s v="ATQCUS1208"/>
        <s v="ATQCUS1209"/>
        <s v="ATQCUS1210"/>
        <s v="ATQCUS1211"/>
        <s v="ATQCUS1212"/>
        <s v="ATQCUS1213"/>
        <s v="ATQCUS1214"/>
        <s v="ATQCUS1215"/>
        <s v="ATQCUS1216"/>
        <s v="ATQCUS1217"/>
        <s v="ATQCUS1218"/>
        <s v="ATQCUS1219"/>
        <s v="ATQCUS1220"/>
        <s v="ATQCUS1221"/>
        <s v="ATQCUS1222"/>
        <s v="ATQCUS1223"/>
        <s v="ATQCUS1224"/>
        <s v="ATQCUS1225"/>
        <s v="ATQCUS1226"/>
        <s v="ATQCUS1227"/>
        <s v="ATQCUS1228"/>
        <s v="ATQCUS1229"/>
        <s v="ATQCUS1230"/>
        <s v="ATQCUS1231"/>
        <s v="ATQCUS1232"/>
        <s v="ATQCUS1233"/>
        <s v="ATQCUS1234"/>
        <s v="ATQCUS1235"/>
        <s v="ATQCUS1236"/>
        <s v="ATQCUS1237"/>
        <s v="ATQCUS1238"/>
        <s v="ATQCUS1239"/>
        <s v="ATQCUS1240"/>
        <s v="ATQCUS1241"/>
        <s v="ATQCUS1242"/>
        <s v="ATQCUS1243"/>
        <s v="ATQCUS1244"/>
        <s v="ATQCUS1245"/>
        <s v="ATQCUS1246"/>
        <s v="ATQCUS1247"/>
        <s v="ATQCUS1248"/>
        <s v="ATQCUS1249"/>
        <s v="ATQCUS1250"/>
        <s v="ATQCUS1251"/>
        <s v="ATQCUS1252"/>
        <s v="ATQCUS1253"/>
        <s v="ATQCUS1254"/>
        <s v="ATQCUS1255"/>
        <s v="ATQCUS1256"/>
        <s v="ATQCUS1257"/>
        <s v="ATQCUS1258"/>
        <s v="ATQCUS1259"/>
        <s v="ATQCUS1260"/>
        <s v="ATQCUS1261"/>
        <s v="ATQCUS1262"/>
        <s v="ATQCUS1263"/>
        <s v="ATQCUS1264"/>
        <s v="ATQCUS1265"/>
        <s v="ATQCUS1266"/>
        <s v="ATQCUS1267"/>
        <s v="ATQCUS1268"/>
        <s v="ATQCUS1269"/>
        <s v="ATQCUS1270"/>
        <s v="ATQCUS1271"/>
        <s v="ATQCUS1272"/>
        <s v="ATQCUS1273"/>
        <s v="ATQCUS1274"/>
        <s v="ATQCUS1275"/>
        <s v="ATQCUS1276"/>
        <s v="ATQCUS1277"/>
        <s v="ATQCUS1278"/>
        <s v="ATQCUS1279"/>
        <s v="ATQCUS1280"/>
        <s v="ATQCUS1281"/>
        <s v="ATQCUS1282"/>
        <s v="ATQCUS1283"/>
        <s v="ATQCUS1284"/>
        <s v="ATQCUS1285"/>
        <s v="ATQCUS1286"/>
        <s v="ATQCUS1287"/>
        <s v="ATQCUS1288"/>
        <s v="ATQCUS1289"/>
        <s v="ATQCUS1290"/>
        <s v="ATQCUS1291"/>
        <s v="ATQCUS1292"/>
        <s v="ATQCUS1293"/>
        <s v="ATQCUS1294"/>
        <s v="ATQCUS1295"/>
        <s v="ATQCUS1296"/>
        <s v="ATQCUS1297"/>
        <s v="ATQCUS1298"/>
        <s v="ATQCUS1299"/>
        <s v="ATQCUS1300"/>
        <s v="ATQCUS1301"/>
        <s v="ATQCUS1302"/>
        <s v="ATQCUS1303"/>
        <s v="ATQCUS1304"/>
        <s v="ATQCUS1305"/>
        <s v="ATQCUS1306"/>
        <s v="ATQCUS1307"/>
        <s v="ATQCUS1308"/>
        <s v="ATQCUS1309"/>
        <s v="ATQCUS1310"/>
        <s v="ATQCUS1311"/>
        <s v="ATQCUS1312"/>
        <s v="ATQCUS1313"/>
        <s v="ATQCUS1314"/>
        <s v="ATQCUS1315"/>
        <s v="ATQCUS1316"/>
        <s v="ATQCUS1317"/>
        <s v="ATQCUS1318"/>
        <s v="ATQCUS1319"/>
        <s v="ATQCUS1320"/>
        <s v="ATQCUS1321"/>
        <s v="ATQCUS1322"/>
        <s v="ATQCUS1323"/>
        <s v="ATQCUS1324"/>
        <s v="ATQCUS1325"/>
        <s v="ATQCUS1326"/>
        <s v="ATQCUS1327"/>
        <s v="ATQCUS1328"/>
        <s v="ATQCUS1329"/>
        <s v="ATQCUS1330"/>
        <s v="ATQCUS1331"/>
        <s v="ATQCUS1332"/>
        <s v="ATQCUS1333"/>
        <s v="ATQCUS1334"/>
        <s v="ATQCUS1335"/>
        <s v="ATQCUS1336"/>
        <s v="ATQCUS1337"/>
        <s v="ATQCUS1338"/>
        <s v="ATQCUS1339"/>
        <s v="ATQCUS1340"/>
        <s v="ATQCUS1341"/>
        <s v="ATQCUS1342"/>
        <s v="ATQCUS1343"/>
        <s v="ATQCUS1344"/>
        <s v="ATQCUS1345"/>
        <s v="ATQCUS1346"/>
        <s v="ATQCUS1347"/>
        <s v="ATQCUS1348"/>
        <s v="ATQCUS1349"/>
        <s v="ATQCUS1350"/>
        <s v="ATQCUS1351"/>
        <s v="ATQCUS1352"/>
        <s v="ATQCUS1353"/>
        <s v="ATQCUS1354"/>
        <s v="ATQCUS1355"/>
        <s v="ATQCUS1356"/>
        <s v="ATQCUS1357"/>
        <s v="ATQCUS1358"/>
        <s v="ATQCUS1359"/>
        <s v="ATQCUS1360"/>
        <s v="ATQCUS1361"/>
        <s v="ATQCUS1362"/>
        <s v="ATQCUS1363"/>
        <s v="ATQCUS1364"/>
        <s v="ATQCUS1365"/>
        <s v="ATQCUS1366"/>
        <s v="ATQCUS1367"/>
        <s v="ATQCUS1368"/>
        <s v="ATQCUS1369"/>
        <s v="ATQCUS1370"/>
        <s v="ATQCUS1371"/>
        <s v="ATQCUS1372"/>
        <s v="ATQCUS1373"/>
        <s v="ATQCUS1374"/>
        <s v="ATQCUS1375"/>
        <s v="ATQCUS1376"/>
        <s v="ATQCUS1377"/>
        <s v="ATQCUS1378"/>
        <s v="ATQCUS1379"/>
        <s v="ATQCUS1380"/>
        <s v="ATQCUS1381"/>
        <s v="ATQCUS1382"/>
        <s v="ATQCUS1383"/>
        <s v="ATQCUS1384"/>
        <s v="ATQCUS1385"/>
        <s v="ATQCUS1386"/>
        <s v="ATQCUS1387"/>
        <s v="ATQCUS1388"/>
        <s v="ATQCUS1389"/>
        <s v="ATQCUS1390"/>
        <s v="ATQCUS1391"/>
        <s v="ATQCUS1392"/>
        <s v="ATQCUS1393"/>
        <s v="ATQCUS1394"/>
        <s v="ATQCUS1395"/>
        <s v="ATQCUS1396"/>
        <s v="ATQCUS1397"/>
        <s v="ATQCUS1398"/>
        <s v="ATQCUS1399"/>
        <s v="ATQCUS1400"/>
        <s v="ATQCUS1401"/>
        <s v="ATQCUS1402"/>
        <s v="ATQCUS1403"/>
        <s v="ATQCUS1404"/>
        <s v="ATQCUS1405"/>
        <s v="ATQCUS1406"/>
        <s v="ATQCUS1407"/>
        <s v="ATQCUS1408"/>
        <s v="ATQCUS1409"/>
        <s v="ATQCUS1410"/>
        <s v="ATQCUS1411"/>
        <s v="ATQCUS1412"/>
        <s v="ATQCUS1413"/>
        <s v="ATQCUS1414"/>
        <s v="ATQCUS1415"/>
        <s v="ATQCUS1416"/>
        <s v="ATQCUS1417"/>
        <s v="ATQCUS1418"/>
        <s v="ATQCUS1419"/>
        <s v="ATQCUS1420"/>
        <s v="ATQCUS1421"/>
        <s v="ATQCUS1422"/>
        <s v="ATQCUS1423"/>
        <s v="ATQCUS1424"/>
        <s v="ATQCUS1425"/>
        <s v="ATQCUS1426"/>
        <s v="ATQCUS1427"/>
        <s v="ATQCUS1428"/>
        <s v="ATQCUS1429"/>
        <s v="ATQCUS1430"/>
        <s v="ATQCUS1431"/>
        <s v="ATQCUS1432"/>
        <s v="ATQCUS1433"/>
        <s v="ATQCUS1434"/>
        <s v="ATQCUS1435"/>
        <s v="ATQCUS1436"/>
        <s v="ATQCUS1437"/>
        <s v="ATQCUS1438"/>
        <s v="ATQCUS1439"/>
        <s v="ATQCUS1440"/>
        <s v="ATQCUS1441"/>
        <s v="ATQCUS1442"/>
        <s v="ATQCUS1443"/>
        <s v="ATQCUS1444"/>
        <s v="ATQCUS1445"/>
        <s v="ATQCUS1446"/>
        <s v="ATQCUS1447"/>
        <s v="ATQCUS1448"/>
        <s v="ATQCUS1449"/>
        <s v="ATQCUS1450"/>
        <s v="ATQCUS1451"/>
        <s v="ATQCUS1452"/>
        <s v="ATQCUS1453"/>
        <s v="ATQCUS1454"/>
        <s v="ATQCUS1455"/>
        <s v="ATQCUS1456"/>
        <s v="ATQCUS1457"/>
        <s v="ATQCUS1458"/>
        <s v="ATQCUS1459"/>
        <s v="ATQCUS1460"/>
        <s v="ATQCUS1461"/>
        <s v="ATQCUS1462"/>
        <s v="ATQCUS1463"/>
        <s v="ATQCUS1464"/>
        <s v="ATQCUS1465"/>
        <s v="ATQCUS1466"/>
        <s v="ATQCUS1467"/>
        <s v="ATQCUS1468"/>
        <s v="ATQCUS1469"/>
        <s v="ATQCUS1470"/>
        <s v="ATQCUS1471"/>
        <s v="ATQCUS1472"/>
        <s v="ATQCUS1473"/>
        <s v="ATQCUS1474"/>
        <s v="ATQCUS1475"/>
        <s v="ATQCUS1476"/>
        <s v="ATQCUS1477"/>
        <s v="ATQCUS1478"/>
        <s v="ATQCUS1479"/>
        <s v="ATQCUS1480"/>
        <s v="ATQCUS1481"/>
        <s v="ATQCUS1482"/>
        <s v="ATQCUS1483"/>
        <s v="ATQCUS1484"/>
        <s v="ATQCUS1485"/>
        <s v="ATQCUS1486"/>
        <s v="ATQCUS1487"/>
        <s v="ATQCUS1488"/>
        <s v="ATQCUS1489"/>
        <s v="ATQCUS1490"/>
        <s v="ATQCUS1491"/>
        <s v="ATQCUS1492"/>
        <s v="ATQCUS1493"/>
        <s v="ATQCUS1494"/>
        <s v="ATQCUS1495"/>
        <s v="ATQCUS1496"/>
        <s v="ATQCUS1497"/>
        <s v="ATQCUS1498"/>
        <s v="ATQCUS1499"/>
        <s v="ATQCUS1500"/>
        <s v="ATQCUS1501"/>
        <s v="ATQCUS1502"/>
        <s v="ATQCUS1503"/>
        <s v="ATQCUS1504"/>
        <s v="ATQCUS1505"/>
        <s v="ATQCUS1506"/>
        <s v="ATQCUS1507"/>
        <s v="ATQCUS1508"/>
        <s v="ATQCUS1509"/>
        <s v="ATQCUS1510"/>
        <s v="ATQCUS1511"/>
        <s v="ATQCUS1512"/>
        <s v="ATQCUS1513"/>
        <s v="ATQCUS1514"/>
        <s v="ATQCUS1515"/>
        <s v="ATQCUS1516"/>
        <s v="ATQCUS1517"/>
        <s v="ATQCUS1518"/>
        <s v="ATQCUS1519"/>
        <s v="ATQCUS1520"/>
        <s v="ATQCUS1521"/>
        <s v="ATQCUS1522"/>
        <s v="ATQCUS1523"/>
        <s v="ATQCUS1524"/>
        <s v="ATQCUS1525"/>
        <s v="ATQCUS1526"/>
        <s v="ATQCUS1527"/>
        <s v="ATQCUS1528"/>
        <s v="ATQCUS1529"/>
        <s v="ATQCUS1530"/>
        <s v="ATQCUS1531"/>
        <s v="ATQCUS1532"/>
        <s v="ATQCUS1533"/>
        <s v="ATQCUS1534"/>
        <s v="ATQCUS1535"/>
        <s v="ATQCUS1536"/>
        <s v="ATQCUS1537"/>
        <s v="ATQCUS1538"/>
        <s v="ATQCUS1539"/>
        <s v="ATQCUS1540"/>
        <s v="ATQCUS1541"/>
        <s v="ATQCUS1542"/>
        <s v="ATQCUS1543"/>
        <s v="ATQCUS1544"/>
        <s v="ATQCUS1545"/>
        <s v="ATQCUS1546"/>
        <s v="ATQCUS1547"/>
        <s v="ATQCUS1548"/>
        <s v="ATQCUS1549"/>
        <s v="ATQCUS1550"/>
        <s v="ATQCUS1551"/>
        <s v="ATQCUS1552"/>
        <s v="ATQCUS1553"/>
        <s v="ATQCUS1554"/>
        <s v="ATQCUS1555"/>
        <s v="ATQCUS1556"/>
        <s v="ATQCUS1557"/>
        <s v="ATQCUS1558"/>
        <s v="ATQCUS1559"/>
        <s v="ATQCUS1560"/>
        <s v="ATQCUS1561"/>
        <s v="ATQCUS1562"/>
        <s v="ATQCUS1563"/>
        <s v="ATQCUS1564"/>
        <s v="ATQCUS1565"/>
        <s v="ATQCUS1566"/>
        <s v="ATQCUS1567"/>
        <s v="ATQCUS1568"/>
        <s v="ATQCUS1569"/>
        <s v="ATQCUS1570"/>
        <s v="ATQCUS1571"/>
        <s v="ATQCUS1572"/>
        <s v="ATQCUS1573"/>
        <s v="ATQCUS1574"/>
        <s v="ATQCUS1575"/>
        <s v="ATQCUS1576"/>
        <s v="ATQCUS1577"/>
        <s v="ATQCUS1578"/>
        <s v="ATQCUS1579"/>
        <s v="ATQCUS1580"/>
        <s v="ATQCUS1581"/>
        <s v="ATQCUS1582"/>
        <s v="ATQCUS1583"/>
        <s v="ATQCUS1584"/>
        <s v="ATQCUS1585"/>
        <s v="ATQCUS1586"/>
        <s v="ATQCUS1587"/>
        <s v="ATQCUS1588"/>
        <s v="ATQCUS1589"/>
        <s v="ATQCUS1590"/>
        <s v="ATQCUS1591"/>
        <s v="ATQCUS1592"/>
        <s v="ATQCUS1593"/>
        <s v="ATQCUS1594"/>
        <s v="ATQCUS1595"/>
        <s v="ATQCUS1596"/>
        <s v="ATQCUS1597"/>
        <s v="ATQCUS1598"/>
        <s v="ATQCUS1599"/>
        <s v="ATQCUS1600"/>
        <s v="ATQCUS1601"/>
        <s v="ATQCUS1602"/>
        <s v="ATQCUS1603"/>
        <s v="ATQCUS1604"/>
        <s v="ATQCUS1605"/>
        <s v="ATQCUS1606"/>
        <s v="ATQCUS1607"/>
        <s v="ATQCUS1608"/>
        <s v="ATQCUS1609"/>
        <s v="ATQCUS1610"/>
        <s v="ATQCUS1611"/>
        <s v="ATQCUS1612"/>
        <s v="ATQCUS1613"/>
        <s v="ATQCUS1614"/>
        <s v="ATQCUS1615"/>
        <s v="ATQCUS1616"/>
        <s v="ATQCUS1617"/>
        <s v="ATQCUS1618"/>
        <s v="ATQCUS1619"/>
        <s v="ATQCUS1620"/>
        <s v="ATQCUS1621"/>
        <s v="ATQCUS1622"/>
        <s v="ATQCUS1623"/>
        <s v="ATQCUS1624"/>
        <s v="ATQCUS1625"/>
        <s v="ATQCUS1626"/>
        <s v="ATQCUS1627"/>
        <s v="ATQCUS1628"/>
        <s v="ATQCUS1629"/>
        <s v="ATQCUS1630"/>
        <s v="ATQCUS1631"/>
        <s v="ATQCUS1632"/>
        <s v="ATQCUS1633"/>
        <s v="ATQCUS1634"/>
        <s v="ATQCUS1635"/>
        <s v="ATQCUS1636"/>
        <s v="ATQCUS1637"/>
        <s v="ATQCUS1638"/>
        <s v="ATQCUS1639"/>
        <s v="ATQCUS1640"/>
        <s v="ATQCUS1641"/>
        <s v="ATQCUS1642"/>
        <s v="ATQCUS1643"/>
        <s v="ATQCUS1644"/>
        <s v="ATQCUS1645"/>
        <s v="ATQCUS1646"/>
        <s v="ATQCUS1647"/>
        <s v="ATQCUS1648"/>
        <s v="ATQCUS1649"/>
        <s v="ATQCUS1650"/>
        <s v="ATQCUS1651"/>
        <s v="ATQCUS1652"/>
        <s v="ATQCUS1653"/>
        <s v="ATQCUS1654"/>
        <s v="ATQCUS1655"/>
        <s v="ATQCUS1656"/>
        <s v="ATQCUS1657"/>
        <s v="ATQCUS1658"/>
        <s v="ATQCUS1659"/>
        <s v="ATQCUS1660"/>
        <s v="ATQCUS1661"/>
        <s v="ATQCUS1662"/>
        <s v="ATQCUS1663"/>
        <s v="ATQCUS1664"/>
        <s v="ATQCUS1665"/>
        <s v="ATQCUS1666"/>
        <s v="ATQCUS1667"/>
        <s v="ATQCUS1668"/>
        <s v="ATQCUS1669"/>
        <s v="ATQCUS1670"/>
        <s v="ATQCUS1671"/>
        <s v="ATQCUS1672"/>
        <s v="ATQCUS1673"/>
        <s v="ATQCUS1674"/>
        <s v="ATQCUS1675"/>
        <s v="ATQCUS1676"/>
        <s v="ATQCUS1677"/>
        <s v="ATQCUS1678"/>
        <s v="ATQCUS1679"/>
        <s v="ATQCUS1680"/>
        <s v="ATQCUS1681"/>
        <s v="ATQCUS1682"/>
        <s v="ATQCUS1683"/>
        <s v="ATQCUS1684"/>
        <s v="ATQCUS1685"/>
        <s v="ATQCUS1686"/>
        <s v="ATQCUS1687"/>
        <s v="ATQCUS1688"/>
        <s v="ATQCUS1689"/>
        <s v="ATQCUS1690"/>
        <s v="ATQCUS1691"/>
        <s v="ATQCUS1692"/>
        <s v="ATQCUS1693"/>
        <s v="ATQCUS1694"/>
        <s v="ATQCUS1695"/>
        <s v="ATQCUS1696"/>
        <s v="ATQCUS1697"/>
        <s v="ATQCUS1698"/>
        <s v="ATQCUS1699"/>
        <s v="ATQCUS1700"/>
        <s v="ATQCUS1701"/>
        <s v="ATQCUS1702"/>
        <s v="ATQCUS1703"/>
        <s v="ATQCUS1704"/>
        <s v="ATQCUS1705"/>
        <s v="ATQCUS1706"/>
        <s v="ATQCUS1707"/>
        <s v="ATQCUS1708"/>
        <s v="ATQCUS1709"/>
        <s v="ATQCUS1710"/>
        <s v="ATQCUS1711"/>
        <s v="ATQCUS1712"/>
        <s v="ATQCUS1713"/>
        <s v="ATQCUS1714"/>
        <s v="ATQCUS1715"/>
        <s v="ATQCUS1716"/>
        <s v="ATQCUS1717"/>
        <s v="ATQCUS1718"/>
        <s v="ATQCUS1719"/>
        <s v="ATQCUS1720"/>
        <s v="ATQCUS1721"/>
        <s v="ATQCUS1722"/>
        <s v="ATQCUS1723"/>
        <s v="ATQCUS1724"/>
        <s v="ATQCUS1725"/>
        <s v="ATQCUS1726"/>
        <s v="ATQCUS1727"/>
        <s v="ATQCUS1728"/>
        <s v="ATQCUS1729"/>
        <s v="ATQCUS1730"/>
        <s v="ATQCUS1731"/>
        <s v="ATQCUS1732"/>
        <s v="ATQCUS1733"/>
        <s v="ATQCUS1734"/>
        <s v="ATQCUS1735"/>
        <s v="ATQCUS1736"/>
        <s v="ATQCUS1737"/>
        <s v="ATQCUS1738"/>
        <s v="ATQCUS1739"/>
        <s v="ATQCUS1740"/>
        <s v="ATQCUS1741"/>
        <s v="ATQCUS1742"/>
        <s v="ATQCUS1743"/>
        <s v="ATQCUS1744"/>
        <s v="ATQCUS1745"/>
        <s v="ATQCUS1746"/>
        <s v="ATQCUS1747"/>
        <s v="ATQCUS1748"/>
        <s v="ATQCUS1749"/>
        <s v="ATQCUS1750"/>
        <s v="ATQCUS1751"/>
        <s v="ATQCUS1752"/>
        <s v="ATQCUS1753"/>
        <s v="ATQCUS1754"/>
        <s v="ATQCUS1755"/>
        <s v="ATQCUS1756"/>
        <s v="ATQCUS1757"/>
        <s v="ATQCUS1758"/>
        <s v="ATQCUS1759"/>
        <s v="ATQCUS1760"/>
        <s v="ATQCUS1761"/>
        <s v="ATQCUS1762"/>
        <s v="ATQCUS1763"/>
        <s v="ATQCUS1764"/>
        <s v="ATQCUS1765"/>
        <s v="ATQCUS1766"/>
        <s v="ATQCUS1767"/>
        <s v="ATQCUS1768"/>
        <s v="ATQCUS1769"/>
        <s v="ATQCUS1770"/>
        <s v="ATQCUS1771"/>
        <s v="ATQCUS1772"/>
        <s v="ATQCUS1773"/>
        <s v="ATQCUS1774"/>
        <s v="ATQCUS1775"/>
        <s v="ATQCUS1776"/>
        <s v="ATQCUS1777"/>
        <s v="ATQCUS1778"/>
        <s v="ATQCUS1779"/>
        <s v="ATQCUS1780"/>
        <s v="ATQCUS1781"/>
        <s v="ATQCUS1782"/>
        <s v="ATQCUS1783"/>
        <s v="ATQCUS1784"/>
        <s v="ATQCUS1785"/>
        <s v="ATQCUS1786"/>
        <s v="ATQCUS1787"/>
        <s v="ATQCUS1788"/>
        <s v="ATQCUS1789"/>
        <s v="ATQCUS1790"/>
        <s v="ATQCUS1791"/>
        <s v="ATQCUS1792"/>
        <s v="ATQCUS1793"/>
        <s v="ATQCUS1794"/>
        <s v="ATQCUS1795"/>
        <s v="ATQCUS1796"/>
        <s v="ATQCUS1797"/>
        <s v="ATQCUS1798"/>
        <s v="ATQCUS1799"/>
        <s v="ATQCUS1800"/>
        <s v="ATQCUS1801"/>
        <s v="ATQCUS1802"/>
        <s v="ATQCUS1803"/>
        <s v="ATQCUS1804"/>
        <s v="ATQCUS1805"/>
        <s v="ATQCUS1806"/>
        <s v="ATQCUS1807"/>
        <s v="ATQCUS1808"/>
        <s v="ATQCUS1809"/>
        <s v="ATQCUS1810"/>
        <s v="ATQCUS1811"/>
        <s v="ATQCUS1812"/>
        <s v="ATQCUS1813"/>
        <s v="ATQCUS1814"/>
        <s v="ATQCUS1815"/>
        <s v="ATQCUS1816"/>
        <s v="ATQCUS1817"/>
        <s v="ATQCUS1818"/>
        <s v="ATQCUS1819"/>
        <s v="ATQCUS1820"/>
        <s v="ATQCUS1821"/>
        <s v="ATQCUS1822"/>
        <s v="ATQCUS1823"/>
        <s v="ATQCUS1824"/>
        <s v="ATQCUS1825"/>
        <s v="ATQCUS1826"/>
        <s v="ATQCUS1827"/>
        <s v="ATQCUS1828"/>
        <s v="ATQCUS1829"/>
        <s v="ATQCUS1830"/>
        <s v="ATQCUS1831"/>
        <s v="ATQCUS1832"/>
        <s v="ATQCUS1833"/>
        <s v="ATQCUS1834"/>
        <s v="ATQCUS1835"/>
        <s v="ATQCUS1836"/>
        <s v="ATQCUS1837"/>
        <s v="ATQCUS1838"/>
        <s v="ATQCUS1839"/>
        <s v="ATQCUS1840"/>
        <s v="ATQCUS1841"/>
        <s v="ATQCUS1842"/>
        <s v="ATQCUS1843"/>
        <s v="ATQCUS1844"/>
        <s v="ATQCUS1845"/>
        <s v="ATQCUS1846"/>
        <s v="ATQCUS1847"/>
        <s v="ATQCUS1848"/>
        <s v="ATQCUS1849"/>
        <s v="ATQCUS1850"/>
        <s v="ATQCUS1851"/>
        <s v="ATQCUS1852"/>
        <s v="ATQCUS1853"/>
        <s v="ATQCUS1854"/>
        <s v="ATQCUS1855"/>
        <s v="ATQCUS1856"/>
        <s v="ATQCUS1857"/>
        <s v="ATQCUS1858"/>
        <s v="ATQCUS1859"/>
        <s v="ATQCUS1860"/>
        <s v="ATQCUS1861"/>
        <s v="ATQCUS1862"/>
        <s v="ATQCUS1863"/>
        <s v="ATQCUS1864"/>
        <s v="ATQCUS1865"/>
        <s v="ATQCUS1866"/>
        <s v="ATQCUS1867"/>
        <s v="ATQCUS1868"/>
        <s v="ATQCUS1869"/>
        <s v="ATQCUS1870"/>
        <s v="ATQCUS1871"/>
        <s v="ATQCUS1872"/>
        <s v="ATQCUS1873"/>
        <s v="ATQCUS1874"/>
        <s v="ATQCUS1875"/>
        <s v="ATQCUS1876"/>
        <s v="ATQCUS1877"/>
        <s v="ATQCUS1878"/>
        <s v="ATQCUS1879"/>
        <s v="ATQCUS1880"/>
        <s v="ATQCUS1881"/>
        <s v="ATQCUS1882"/>
        <s v="ATQCUS1883"/>
        <s v="ATQCUS1884"/>
        <s v="ATQCUS1885"/>
        <s v="ATQCUS1886"/>
        <s v="ATQCUS1887"/>
        <s v="ATQCUS1888"/>
        <s v="ATQCUS1889"/>
        <s v="ATQCUS1890"/>
        <s v="ATQCUS1891"/>
        <s v="ATQCUS1892"/>
        <s v="ATQCUS1893"/>
        <s v="ATQCUS1894"/>
        <s v="ATQCUS1895"/>
        <s v="ATQCUS1896"/>
        <s v="ATQCUS1897"/>
        <s v="ATQCUS1898"/>
        <s v="ATQCUS1899"/>
        <s v="ATQCUS1900"/>
        <s v="ATQCUS1901"/>
        <s v="ATQCUS1902"/>
        <s v="ATQCUS1903"/>
        <s v="ATQCUS1904"/>
        <s v="ATQCUS1905"/>
        <s v="ATQCUS1906"/>
        <s v="ATQCUS1907"/>
        <s v="ATQCUS1908"/>
        <s v="ATQCUS1909"/>
        <s v="ATQCUS1910"/>
        <s v="ATQCUS1911"/>
        <s v="ATQCUS1912"/>
        <s v="ATQCUS1913"/>
        <s v="ATQCUS1914"/>
        <s v="ATQCUS1915"/>
        <s v="ATQCUS1916"/>
        <s v="ATQCUS1917"/>
        <s v="ATQCUS1918"/>
        <s v="ATQCUS1919"/>
        <s v="ATQCUS1920"/>
        <s v="ATQCUS1921"/>
        <s v="ATQCUS1922"/>
        <s v="ATQCUS1923"/>
        <s v="ATQCUS1924"/>
        <s v="ATQCUS1925"/>
        <s v="ATQCUS1926"/>
        <s v="ATQCUS1927"/>
        <s v="ATQCUS1928"/>
        <s v="ATQCUS1929"/>
        <s v="ATQCUS1930"/>
        <s v="ATQCUS1931"/>
        <s v="ATQCUS1932"/>
        <s v="ATQCUS1933"/>
        <s v="ATQCUS1934"/>
        <s v="ATQCUS1935"/>
        <s v="ATQCUS1936"/>
        <s v="ATQCUS1937"/>
        <s v="ATQCUS1938"/>
        <s v="ATQCUS1939"/>
        <s v="ATQCUS1940"/>
        <s v="ATQCUS1941"/>
        <s v="ATQCUS1942"/>
        <s v="ATQCUS1943"/>
        <s v="ATQCUS1944"/>
        <s v="ATQCUS1945"/>
        <s v="ATQCUS1946"/>
        <s v="ATQCUS1947"/>
        <s v="ATQCUS1948"/>
        <s v="ATQCUS1949"/>
        <s v="ATQCUS1950"/>
        <s v="ATQCUS1951"/>
        <s v="ATQCUS1952"/>
        <s v="ATQCUS1953"/>
        <s v="ATQCUS1954"/>
        <s v="ATQCUS1955"/>
        <s v="ATQCUS1956"/>
        <s v="ATQCUS1957"/>
        <s v="ATQCUS1958"/>
        <s v="ATQCUS1959"/>
        <s v="ATQCUS1960"/>
        <s v="ATQCUS1961"/>
        <s v="ATQCUS1962"/>
        <s v="ATQCUS1963"/>
        <s v="ATQCUS1964"/>
        <s v="ATQCUS1965"/>
        <s v="ATQCUS1966"/>
        <s v="ATQCUS1967"/>
        <s v="ATQCUS1968"/>
        <s v="ATQCUS1969"/>
        <s v="ATQCUS1970"/>
        <s v="ATQCUS1971"/>
        <s v="ATQCUS1972"/>
        <s v="ATQCUS1973"/>
        <s v="ATQCUS1974"/>
        <s v="ATQCUS1975"/>
        <s v="ATQCUS1976"/>
        <s v="ATQCUS1977"/>
        <s v="ATQCUS1978"/>
        <s v="ATQCUS1979"/>
        <s v="ATQCUS1980"/>
        <s v="ATQCUS1981"/>
        <s v="ATQCUS1982"/>
        <s v="ATQCUS1983"/>
        <s v="ATQCUS1984"/>
        <s v="ATQCUS1985"/>
        <s v="ATQCUS1986"/>
        <s v="ATQCUS1987"/>
        <s v="ATQCUS1988"/>
        <s v="ATQCUS1989"/>
        <s v="ATQCUS1990"/>
        <s v="ATQCUS1991"/>
        <s v="ATQCUS1992"/>
        <s v="ATQCUS1993"/>
        <s v="ATQCUS1994"/>
        <s v="ATQCUS1995"/>
        <s v="ATQCUS1996"/>
        <s v="ATQCUS1997"/>
        <s v="ATQCUS1998"/>
        <s v="ATQCUS1999"/>
        <s v="ATQCUS2000"/>
        <s v="ATQCUS2001"/>
        <s v="ATQCUS2002"/>
        <s v="ATQCUS2003"/>
        <s v="ATQCUS2004"/>
        <s v="ATQCUS2005"/>
        <s v="ATQCUS2006"/>
        <s v="ATQCUS2007"/>
        <s v="ATQCUS2008"/>
        <s v="ATQCUS2009"/>
        <s v="ATQCUS2010"/>
        <s v="ATQCUS2011"/>
        <s v="ATQCUS2012"/>
        <s v="ATQCUS2013"/>
        <s v="ATQCUS2014"/>
        <s v="ATQCUS2015"/>
        <s v="ATQCUS2016"/>
        <s v="ATQCUS2017"/>
        <s v="ATQCUS2018"/>
        <s v="ATQCUS2019"/>
        <s v="ATQCUS2020"/>
        <s v="ATQCUS2021"/>
        <s v="ATQCUS2022"/>
        <s v="ATQCUS2023"/>
        <s v="ATQCUS2024"/>
        <s v="ATQCUS2025"/>
        <s v="ATQCUS2026"/>
        <s v="ATQCUS2027"/>
        <s v="ATQCUS2028"/>
        <s v="ATQCUS2029"/>
        <s v="ATQCUS2030"/>
        <s v="ATQCUS2031"/>
        <s v="ATQCUS2032"/>
        <s v="ATQCUS2033"/>
        <s v="ATQCUS2034"/>
        <s v="ATQCUS2035"/>
        <s v="ATQCUS2036"/>
        <s v="ATQCUS2037"/>
        <s v="ATQCUS2038"/>
        <s v="ATQCUS2039"/>
        <s v="ATQCUS2040"/>
        <s v="ATQCUS2041"/>
        <s v="ATQCUS2042"/>
        <s v="ATQCUS2043"/>
        <s v="ATQCUS2044"/>
        <s v="ATQCUS2045"/>
        <s v="ATQCUS2046"/>
        <s v="ATQCUS2047"/>
        <s v="ATQCUS2048"/>
        <s v="ATQCUS2049"/>
        <s v="ATQCUS2050"/>
        <s v="ATQCUS2051"/>
        <s v="ATQCUS2052"/>
        <s v="ATQCUS2053"/>
        <s v="ATQCUS2054"/>
        <s v="ATQCUS2055"/>
        <s v="ATQCUS2056"/>
        <s v="ATQCUS2057"/>
        <s v="ATQCUS2058"/>
        <s v="ATQCUS2059"/>
        <s v="ATQCUS2060"/>
        <s v="ATQCUS2061"/>
        <s v="ATQCUS2062"/>
        <s v="ATQCUS2063"/>
        <s v="ATQCUS2064"/>
        <s v="ATQCUS2065"/>
        <s v="ATQCUS2066"/>
        <s v="ATQCUS2067"/>
        <s v="ATQCUS2068"/>
        <s v="ATQCUS2069"/>
        <s v="ATQCUS2070"/>
        <s v="ATQCUS2071"/>
        <s v="ATQCUS2072"/>
        <s v="ATQCUS2073"/>
        <s v="ATQCUS2074"/>
        <s v="ATQCUS2075"/>
        <s v="ATQCUS2076"/>
        <s v="ATQCUS2077"/>
        <s v="ATQCUS2078"/>
        <s v="ATQCUS2079"/>
        <s v="ATQCUS2080"/>
        <s v="ATQCUS2081"/>
        <s v="ATQCUS2082"/>
        <s v="ATQCUS2083"/>
        <s v="ATQCUS2084"/>
        <s v="ATQCUS2085"/>
        <s v="ATQCUS2086"/>
        <s v="ATQCUS2087"/>
        <s v="ATQCUS2088"/>
        <s v="ATQCUS2089"/>
        <s v="ATQCUS2090"/>
        <s v="ATQCUS2091"/>
        <s v="ATQCUS2092"/>
        <s v="ATQCUS2093"/>
        <s v="ATQCUS2094"/>
        <s v="ATQCUS2095"/>
        <s v="ATQCUS2096"/>
        <s v="ATQCUS2097"/>
        <s v="ATQCUS2098"/>
        <s v="ATQCUS2099"/>
        <s v="ATQCUS2100"/>
        <s v="ATQCUS2101"/>
        <s v="ATQCUS2102"/>
        <s v="ATQCUS2103"/>
        <s v="ATQCUS2104"/>
        <s v="ATQCUS2105"/>
        <s v="ATQCUS2106"/>
        <s v="ATQCUS2107"/>
        <s v="ATQCUS2108"/>
        <s v="ATQCUS2109"/>
        <s v="ATQCUS2110"/>
        <s v="ATQCUS2111"/>
        <s v="ATQCUS2112"/>
        <s v="ATQCUS2113"/>
        <s v="ATQCUS2114"/>
        <s v="ATQCUS2115"/>
        <s v="ATQCUS2116"/>
        <s v="ATQCUS2117"/>
        <s v="ATQCUS2118"/>
        <s v="ATQCUS2119"/>
        <s v="ATQCUS2120"/>
        <s v="ATQCUS2121"/>
        <s v="ATQCUS2122"/>
        <s v="ATQCUS2123"/>
        <s v="ATQCUS2124"/>
        <s v="ATQCUS2125"/>
        <s v="ATQCUS2126"/>
        <s v="ATQCUS2127"/>
        <s v="ATQCUS2128"/>
        <s v="ATQCUS2129"/>
        <s v="ATQCUS2130"/>
        <s v="ATQCUS2131"/>
        <s v="ATQCUS2132"/>
        <s v="ATQCUS2133"/>
        <s v="ATQCUS2134"/>
        <s v="ATQCUS2135"/>
        <s v="ATQCUS2136"/>
        <s v="ATQCUS2137"/>
        <s v="ATQCUS2138"/>
        <s v="ATQCUS2139"/>
        <s v="ATQCUS2140"/>
        <s v="ATQCUS2141"/>
        <s v="ATQCUS2142"/>
        <s v="ATQCUS2143"/>
        <s v="ATQCUS2144"/>
        <s v="ATQCUS2145"/>
        <s v="ATQCUS2146"/>
        <s v="ATQCUS2147"/>
        <s v="ATQCUS2148"/>
        <s v="ATQCUS2149"/>
        <s v="ATQCUS2150"/>
        <s v="ATQCUS2151"/>
        <s v="ATQCUS2152"/>
        <s v="ATQCUS2153"/>
        <s v="ATQCUS2154"/>
        <s v="ATQCUS2155"/>
        <s v="ATQCUS2156"/>
        <s v="ATQCUS2157"/>
        <s v="ATQCUS2158"/>
        <s v="ATQCUS2159"/>
        <s v="ATQCUS2160"/>
        <s v="ATQCUS2161"/>
        <s v="ATQCUS2162"/>
        <s v="ATQCUS2163"/>
        <s v="ATQCUS2164"/>
        <s v="ATQCUS2165"/>
        <s v="ATQCUS2166"/>
        <s v="ATQCUS2167"/>
        <s v="ATQCUS2168"/>
        <s v="ATQCUS2169"/>
        <s v="ATQCUS2170"/>
        <s v="ATQCUS2171"/>
        <s v="ATQCUS2172"/>
        <s v="ATQCUS2173"/>
        <s v="ATQCUS2174"/>
        <s v="ATQCUS2175"/>
        <s v="ATQCUS2176"/>
        <s v="ATQCUS2177"/>
        <s v="ATQCUS2178"/>
        <s v="ATQCUS2179"/>
        <s v="ATQCUS2180"/>
        <s v="ATQCUS2181"/>
        <s v="ATQCUS2182"/>
        <s v="ATQCUS2183"/>
        <s v="ATQCUS2184"/>
        <s v="ATQCUS2185"/>
        <s v="ATQCUS2186"/>
        <s v="ATQCUS2187"/>
        <s v="ATQCUS2188"/>
        <s v="ATQCUS2189"/>
        <s v="ATQCUS2190"/>
        <s v="ATQCUS2191"/>
        <s v="ATQCUS2192"/>
        <s v="ATQCUS2193"/>
        <s v="ATQCUS2194"/>
        <s v="ATQCUS2195"/>
        <s v="ATQCUS2196"/>
        <s v="ATQCUS2197"/>
        <s v="ATQCUS2198"/>
        <s v="ATQCUS2199"/>
        <s v="ATQCUS2200"/>
        <s v="ATQCUS2201"/>
        <s v="ATQCUS2202"/>
        <s v="ATQCUS2203"/>
        <s v="ATQCUS2204"/>
        <s v="ATQCUS2205"/>
        <s v="ATQCUS2206"/>
        <s v="ATQCUS2207"/>
        <s v="ATQCUS2208"/>
        <s v="ATQCUS2209"/>
        <s v="ATQCUS2210"/>
        <s v="ATQCUS2211"/>
        <s v="ATQCUS2212"/>
        <s v="ATQCUS2213"/>
        <s v="ATQCUS2214"/>
        <s v="ATQCUS2215"/>
        <s v="ATQCUS2216"/>
        <s v="ATQCUS2217"/>
        <s v="ATQCUS2218"/>
        <s v="ATQCUS2219"/>
        <s v="ATQCUS2220"/>
        <s v="ATQCUS2221"/>
        <s v="ATQCUS2222"/>
        <s v="ATQCUS2223"/>
        <s v="ATQCUS2224"/>
        <s v="ATQCUS2225"/>
        <s v="ATQCUS2226"/>
        <s v="ATQCUS2227"/>
        <s v="ATQCUS2228"/>
        <s v="ATQCUS2229"/>
        <s v="ATQCUS2230"/>
        <s v="ATQCUS2231"/>
        <s v="ATQCUS2232"/>
        <s v="ATQCUS2233"/>
        <s v="ATQCUS2234"/>
        <s v="ATQCUS2235"/>
        <s v="ATQCUS2236"/>
        <s v="ATQCUS2237"/>
        <s v="ATQCUS2238"/>
        <s v="ATQCUS2239"/>
        <s v="ATQCUS2240"/>
        <s v="ATQCUS2241"/>
        <s v="ATQCUS2242"/>
        <s v="ATQCUS2243"/>
        <s v="ATQCUS2244"/>
        <s v="ATQCUS2245"/>
        <s v="ATQCUS2246"/>
        <s v="ATQCUS2247"/>
        <s v="ATQCUS2248"/>
        <s v="ATQCUS2249"/>
        <s v="ATQCUS2250"/>
        <s v="ATQCUS2251"/>
        <s v="ATQCUS2252"/>
        <s v="ATQCUS2253"/>
        <s v="ATQCUS2254"/>
        <s v="ATQCUS2255"/>
        <s v="ATQCUS2256"/>
        <s v="ATQCUS2257"/>
        <s v="ATQCUS2258"/>
        <s v="ATQCUS2259"/>
        <s v="ATQCUS2260"/>
        <s v="ATQCUS2261"/>
        <s v="ATQCUS2262"/>
        <s v="ATQCUS2263"/>
        <s v="ATQCUS2264"/>
        <s v="ATQCUS2265"/>
        <s v="ATQCUS2266"/>
        <s v="ATQCUS2267"/>
        <s v="ATQCUS2268"/>
        <s v="ATQCUS2269"/>
        <s v="ATQCUS2270"/>
        <s v="ATQCUS2271"/>
        <s v="ATQCUS2272"/>
        <s v="ATQCUS2273"/>
        <s v="ATQCUS2274"/>
        <s v="ATQCUS2275"/>
        <s v="ATQCUS2276"/>
        <s v="ATQCUS2277"/>
        <s v="ATQCUS2278"/>
        <s v="ATQCUS2279"/>
        <s v="ATQCUS2280"/>
        <s v="ATQCUS2281"/>
        <s v="ATQCUS2282"/>
        <s v="ATQCUS2283"/>
        <s v="ATQCUS2284"/>
        <s v="ATQCUS2285"/>
        <s v="ATQCUS2286"/>
        <s v="ATQCUS2287"/>
        <s v="ATQCUS2288"/>
        <s v="ATQCUS2289"/>
        <s v="ATQCUS2290"/>
        <s v="ATQCUS2291"/>
        <s v="ATQCUS2292"/>
        <s v="ATQCUS2293"/>
        <s v="ATQCUS2294"/>
        <s v="ATQCUS2295"/>
        <s v="ATQCUS2296"/>
        <s v="ATQCUS2297"/>
        <s v="ATQCUS2298"/>
        <s v="ATQCUS2299"/>
        <s v="ATQCUS2300"/>
        <s v="ATQCUS2301"/>
        <s v="ATQCUS2302"/>
        <s v="ATQCUS2303"/>
        <s v="ATQCUS2304"/>
        <s v="ATQCUS2305"/>
        <s v="ATQCUS2306"/>
        <s v="ATQCUS2307"/>
        <s v="ATQCUS2308"/>
        <s v="ATQCUS2309"/>
        <s v="ATQCUS2310"/>
        <s v="ATQCUS2311"/>
        <s v="ATQCUS2312"/>
        <s v="ATQCUS2313"/>
        <s v="ATQCUS2314"/>
        <s v="ATQCUS2315"/>
        <s v="ATQCUS2316"/>
        <s v="ATQCUS2317"/>
        <s v="ATQCUS2318"/>
        <s v="ATQCUS2319"/>
        <s v="ATQCUS2320"/>
        <s v="ATQCUS2321"/>
        <s v="ATQCUS2322"/>
        <s v="ATQCUS2323"/>
        <s v="ATQCUS2324"/>
        <s v="ATQCUS2325"/>
        <s v="ATQCUS2326"/>
        <s v="ATQCUS2327"/>
        <s v="ATQCUS2328"/>
        <s v="ATQCUS2329"/>
        <s v="ATQCUS2330"/>
        <s v="ATQCUS2331"/>
        <s v="ATQCUS2332"/>
        <s v="ATQCUS2333"/>
        <s v="ATQCUS2334"/>
        <s v="ATQCUS2335"/>
        <s v="ATQCUS2336"/>
        <s v="ATQCUS2337"/>
        <s v="ATQCUS2338"/>
        <s v="ATQCUS2339"/>
        <s v="ATQCUS2340"/>
        <s v="ATQCUS2341"/>
        <s v="ATQCUS2342"/>
        <s v="ATQCUS2343"/>
        <s v="ATQCUS2344"/>
        <s v="ATQCUS2345"/>
        <s v="ATQCUS2346"/>
        <s v="ATQCUS2347"/>
        <s v="ATQCUS2348"/>
        <s v="ATQCUS2349"/>
        <s v="ATQCUS2350"/>
        <s v="ATQCUS2351"/>
        <s v="ATQCUS2352"/>
        <s v="ATQCUS2353"/>
        <s v="ATQCUS2354"/>
        <s v="ATQCUS2355"/>
        <s v="ATQCUS2356"/>
        <s v="ATQCUS2357"/>
        <s v="ATQCUS2358"/>
        <s v="ATQCUS2359"/>
        <s v="ATQCUS2360"/>
        <s v="ATQCUS2361"/>
        <s v="ATQCUS2362"/>
        <s v="ATQCUS2363"/>
        <s v="ATQCUS2364"/>
        <s v="ATQCUS2365"/>
        <s v="ATQCUS2366"/>
        <s v="ATQCUS2367"/>
        <s v="ATQCUS2368"/>
        <s v="ATQCUS2369"/>
        <s v="ATQCUS2370"/>
        <s v="ATQCUS2371"/>
        <s v="ATQCUS2372"/>
        <s v="ATQCUS2373"/>
        <s v="ATQCUS2374"/>
        <s v="ATQCUS2375"/>
        <s v="ATQCUS2376"/>
        <s v="ATQCUS2377"/>
        <s v="ATQCUS2378"/>
        <s v="ATQCUS2379"/>
        <s v="ATQCUS2380"/>
        <s v="ATQCUS2381"/>
        <s v="ATQCUS2382"/>
        <s v="ATQCUS2383"/>
        <s v="ATQCUS2384"/>
        <s v="ATQCUS2385"/>
        <s v="ATQCUS2386"/>
        <s v="ATQCUS2387"/>
        <s v="ATQCUS2388"/>
        <s v="ATQCUS2389"/>
        <s v="ATQCUS2390"/>
        <s v="ATQCUS2391"/>
        <s v="ATQCUS2392"/>
        <s v="ATQCUS2393"/>
        <s v="ATQCUS2394"/>
        <s v="ATQCUS2395"/>
        <s v="ATQCUS2396"/>
        <s v="ATQCUS2397"/>
        <s v="ATQCUS2398"/>
        <s v="ATQCUS2399"/>
        <s v="ATQCUS2400"/>
        <s v="ATQCUS2401"/>
        <s v="ATQCUS2402"/>
        <s v="ATQCUS2403"/>
        <s v="ATQCUS2404"/>
        <s v="ATQCUS2405"/>
        <s v="ATQCUS2406"/>
        <s v="ATQCUS2407"/>
        <s v="ATQCUS2408"/>
        <s v="ATQCUS2409"/>
        <s v="ATQCUS2410"/>
        <s v="ATQCUS2411"/>
        <s v="ATQCUS2412"/>
        <s v="ATQCUS2413"/>
        <s v="ATQCUS2414"/>
        <s v="ATQCUS2415"/>
        <s v="ATQCUS2416"/>
        <s v="ATQCUS2417"/>
        <s v="ATQCUS2418"/>
        <s v="ATQCUS2419"/>
        <s v="ATQCUS2420"/>
        <s v="ATQCUS2421"/>
        <s v="ATQCUS2422"/>
        <s v="ATQCUS2423"/>
        <s v="ATQCUS2424"/>
        <s v="ATQCUS2425"/>
        <s v="ATQCUS2426"/>
        <s v="ATQCUS2427"/>
        <s v="ATQCUS2428"/>
        <s v="ATQCUS2429"/>
        <s v="ATQCUS2430"/>
        <s v="ATQCUS2431"/>
        <s v="ATQCUS2432"/>
        <s v="ATQCUS2433"/>
        <s v="ATQCUS2434"/>
        <s v="ATQCUS2435"/>
        <s v="ATQCUS2436"/>
        <s v="ATQCUS2437"/>
        <s v="ATQCUS2438"/>
        <s v="ATQCUS2439"/>
        <s v="ATQCUS2440"/>
        <s v="ATQCUS2441"/>
        <s v="ATQCUS2442"/>
        <s v="ATQCUS2443"/>
        <s v="ATQCUS2444"/>
        <s v="ATQCUS2445"/>
        <s v="ATQCUS2446"/>
        <s v="ATQCUS2447"/>
        <s v="ATQCUS2448"/>
        <s v="ATQCUS2449"/>
        <s v="ATQCUS2450"/>
        <s v="ATQCUS2451"/>
        <s v="ATQCUS2452"/>
        <s v="ATQCUS2453"/>
        <s v="ATQCUS2454"/>
        <s v="ATQCUS2455"/>
        <s v="ATQCUS2456"/>
        <s v="ATQCUS2457"/>
        <s v="ATQCUS2458"/>
        <s v="ATQCUS2459"/>
        <s v="ATQCUS2460"/>
        <s v="ATQCUS2461"/>
        <s v="ATQCUS2462"/>
        <s v="ATQCUS2463"/>
        <s v="ATQCUS2464"/>
        <s v="ATQCUS2465"/>
        <s v="ATQCUS2466"/>
        <s v="ATQCUS2467"/>
        <s v="ATQCUS2468"/>
        <s v="ATQCUS2469"/>
        <s v="ATQCUS2470"/>
        <s v="ATQCUS2471"/>
        <s v="ATQCUS2472"/>
        <s v="ATQCUS2473"/>
        <s v="ATQCUS2474"/>
        <s v="ATQCUS2475"/>
        <s v="ATQCUS2476"/>
        <s v="ATQCUS2477"/>
        <s v="ATQCUS2478"/>
        <s v="ATQCUS2479"/>
        <s v="ATQCUS2480"/>
        <s v="ATQCUS2481"/>
        <s v="ATQCUS2482"/>
        <s v="ATQCUS2483"/>
        <s v="ATQCUS2484"/>
        <s v="ATQCUS2485"/>
        <s v="ATQCUS2486"/>
        <s v="ATQCUS2487"/>
        <s v="ATQCUS2488"/>
        <s v="ATQCUS2489"/>
        <s v="ATQCUS2490"/>
        <s v="ATQCUS2491"/>
        <s v="ATQCUS2492"/>
        <s v="ATQCUS2493"/>
        <s v="ATQCUS2494"/>
        <s v="ATQCUS2495"/>
        <s v="ATQCUS2496"/>
        <s v="ATQCUS2497"/>
        <s v="ATQCUS2498"/>
        <s v="ATQCUS2499"/>
        <s v="ATQCUS2500"/>
        <s v="ATQCUS2501"/>
        <s v="ATQCUS2502"/>
        <s v="ATQCUS2503"/>
        <s v="ATQCUS2504"/>
        <s v="ATQCUS2505"/>
        <s v="ATQCUS2506"/>
        <s v="ATQCUS2507"/>
        <s v="ATQCUS2508"/>
        <s v="ATQCUS2509"/>
        <s v="ATQCUS2510"/>
        <s v="ATQCUS2511"/>
        <s v="ATQCUS2512"/>
        <s v="ATQCUS2513"/>
        <s v="ATQCUS2514"/>
        <s v="ATQCUS2515"/>
        <s v="ATQCUS2516"/>
        <s v="ATQCUS2517"/>
        <s v="ATQCUS2518"/>
        <s v="ATQCUS2519"/>
        <s v="ATQCUS2520"/>
        <s v="ATQCUS2521"/>
        <s v="ATQCUS2522"/>
        <s v="ATQCUS2523"/>
        <s v="ATQCUS2524"/>
        <s v="ATQCUS2525"/>
        <s v="ATQCUS2526"/>
        <s v="ATQCUS2527"/>
        <s v="ATQCUS2528"/>
        <s v="ATQCUS2529"/>
        <s v="ATQCUS2530"/>
        <s v="ATQCUS2531"/>
        <s v="ATQCUS2532"/>
        <s v="ATQCUS2533"/>
        <s v="ATQCUS2534"/>
        <s v="ATQCUS2535"/>
        <s v="ATQCUS2536"/>
        <s v="ATQCUS2537"/>
        <s v="ATQCUS2538"/>
        <s v="ATQCUS2539"/>
        <s v="ATQCUS2540"/>
        <s v="ATQCUS2541"/>
        <s v="ATQCUS2542"/>
        <s v="ATQCUS2543"/>
        <s v="ATQCUS2544"/>
        <s v="ATQCUS2545"/>
        <s v="ATQCUS2546"/>
        <s v="ATQCUS2547"/>
        <s v="ATQCUS2548"/>
        <s v="ATQCUS2549"/>
        <s v="ATQCUS2550"/>
        <s v="ATQCUS2551"/>
        <s v="ATQCUS2552"/>
        <s v="ATQCUS2553"/>
        <s v="ATQCUS2554"/>
        <s v="ATQCUS2555"/>
        <s v="ATQCUS2556"/>
        <s v="ATQCUS2557"/>
        <s v="ATQCUS2558"/>
        <s v="ATQCUS2559"/>
        <s v="ATQCUS2560"/>
        <s v="ATQCUS2561"/>
        <s v="ATQCUS2562"/>
        <s v="ATQCUS2563"/>
        <s v="ATQCUS2564"/>
        <s v="ATQCUS2565"/>
        <s v="ATQCUS2566"/>
        <s v="ATQCUS2567"/>
        <s v="ATQCUS2568"/>
        <s v="ATQCUS2569"/>
        <s v="ATQCUS2570"/>
        <s v="ATQCUS2571"/>
        <s v="ATQCUS2572"/>
        <s v="ATQCUS2573"/>
        <s v="ATQCUS2574"/>
        <s v="ATQCUS2575"/>
        <s v="ATQCUS2576"/>
        <s v="ATQCUS2577"/>
        <s v="ATQCUS2578"/>
        <s v="ATQCUS2579"/>
        <s v="ATQCUS2580"/>
        <s v="ATQCUS2581"/>
        <s v="ATQCUS2582"/>
        <s v="ATQCUS2583"/>
        <s v="ATQCUS2584"/>
        <s v="ATQCUS2585"/>
        <s v="ATQCUS2586"/>
        <s v="ATQCUS2587"/>
        <s v="ATQCUS2588"/>
        <s v="ATQCUS2589"/>
        <s v="ATQCUS2590"/>
        <s v="ATQCUS2591"/>
        <s v="ATQCUS2592"/>
        <s v="ATQCUS2593"/>
        <s v="ATQCUS2594"/>
        <s v="ATQCUS2595"/>
        <s v="ATQCUS2596"/>
        <s v="ATQCUS2597"/>
        <s v="ATQCUS2598"/>
        <s v="ATQCUS2599"/>
        <s v="ATQCUS2600"/>
        <s v="ATQCUS2601"/>
        <s v="ATQCUS2602"/>
        <s v="ATQCUS2603"/>
        <s v="ATQCUS2604"/>
        <s v="ATQCUS2605"/>
        <s v="ATQCUS2606"/>
        <s v="ATQCUS2607"/>
        <s v="ATQCUS2608"/>
        <s v="ATQCUS2609"/>
        <s v="ATQCUS2610"/>
        <s v="ATQCUS2611"/>
        <s v="ATQCUS2612"/>
        <s v="ATQCUS2613"/>
        <s v="ATQCUS2614"/>
        <s v="ATQCUS2615"/>
        <s v="ATQCUS2616"/>
        <s v="ATQCUS2617"/>
        <s v="ATQCUS2618"/>
        <s v="ATQCUS2619"/>
        <s v="ATQCUS2620"/>
        <s v="ATQCUS2621"/>
        <s v="ATQCUS2622"/>
        <s v="ATQCUS2623"/>
        <s v="ATQCUS2624"/>
        <s v="ATQCUS2625"/>
        <s v="ATQCUS2626"/>
        <s v="ATQCUS2627"/>
        <s v="ATQCUS2628"/>
        <s v="ATQCUS2629"/>
        <s v="ATQCUS2630"/>
        <s v="ATQCUS2631"/>
        <s v="ATQCUS2632"/>
        <s v="ATQCUS2633"/>
        <s v="ATQCUS2634"/>
        <s v="ATQCUS2635"/>
        <s v="ATQCUS2636"/>
        <s v="ATQCUS2637"/>
        <s v="ATQCUS2638"/>
        <s v="ATQCUS2639"/>
        <s v="ATQCUS2640"/>
        <s v="ATQCUS2641"/>
        <s v="ATQCUS2642"/>
        <s v="ATQCUS2643"/>
        <s v="ATQCUS2644"/>
        <s v="ATQCUS2645"/>
        <s v="ATQCUS2646"/>
        <s v="ATQCUS2647"/>
        <s v="ATQCUS2648"/>
        <s v="ATQCUS2649"/>
        <s v="ATQCUS2650"/>
        <s v="ATQCUS2651"/>
        <s v="ATQCUS2652"/>
        <s v="ATQCUS2653"/>
        <s v="ATQCUS2654"/>
        <s v="ATQCUS2655"/>
        <s v="ATQCUS2656"/>
        <s v="ATQCUS2657"/>
        <s v="ATQCUS2658"/>
        <s v="ATQCUS2659"/>
        <s v="ATQCUS2660"/>
        <s v="ATQCUS2661"/>
        <s v="ATQCUS2662"/>
        <s v="ATQCUS2663"/>
        <s v="ATQCUS2664"/>
        <s v="ATQCUS2665"/>
        <s v="ATQCUS2666"/>
        <s v="ATQCUS2667"/>
        <s v="ATQCUS2668"/>
        <s v="ATQCUS2669"/>
        <s v="ATQCUS2670"/>
        <s v="ATQCUS2671"/>
        <s v="ATQCUS2672"/>
        <s v="ATQCUS2673"/>
        <s v="ATQCUS2674"/>
        <s v="ATQCUS2675"/>
        <s v="ATQCUS2676"/>
        <s v="ATQCUS2677"/>
        <s v="ATQCUS2678"/>
        <s v="ATQCUS2679"/>
        <s v="ATQCUS2680"/>
        <s v="ATQCUS2681"/>
        <s v="ATQCUS2682"/>
        <s v="ATQCUS2683"/>
        <s v="ATQCUS2684"/>
        <s v="ATQCUS2685"/>
        <s v="ATQCUS2686"/>
        <s v="ATQCUS2687"/>
        <s v="ATQCUS2688"/>
        <s v="ATQCUS2689"/>
        <s v="ATQCUS2690"/>
        <s v="ATQCUS2691"/>
        <s v="ATQCUS2692"/>
        <s v="ATQCUS2693"/>
        <s v="ATQCUS2694"/>
        <s v="ATQCUS2695"/>
        <s v="ATQCUS2696"/>
        <s v="ATQCUS2697"/>
        <s v="ATQCUS2698"/>
        <s v="ATQCUS2699"/>
        <s v="ATQCUS2700"/>
        <s v="ATQCUS2701"/>
        <s v="ATQCUS2702"/>
        <s v="ATQCUS2703"/>
        <s v="ATQCUS2704"/>
        <s v="ATQCUS2705"/>
        <s v="ATQCUS2706"/>
        <s v="ATQCUS2707"/>
        <s v="ATQCUS2708"/>
        <s v="ATQCUS2709"/>
        <s v="ATQCUS2710"/>
        <s v="ATQCUS2711"/>
        <s v="ATQCUS2712"/>
        <s v="ATQCUS2713"/>
        <s v="ATQCUS2714"/>
        <s v="ATQCUS2715"/>
        <s v="ATQCUS2716"/>
        <s v="ATQCUS2717"/>
        <s v="ATQCUS2718"/>
        <s v="ATQCUS2719"/>
        <s v="ATQCUS2720"/>
        <s v="ATQCUS2721"/>
        <s v="ATQCUS2722"/>
        <s v="ATQCUS2723"/>
        <s v="ATQCUS2724"/>
        <s v="ATQCUS2725"/>
        <s v="ATQCUS2726"/>
        <s v="ATQCUS2727"/>
        <s v="ATQCUS2728"/>
        <s v="ATQCUS2729"/>
        <s v="ATQCUS2730"/>
        <s v="ATQCUS2731"/>
        <s v="ATQCUS2732"/>
        <s v="ATQCUS2733"/>
        <s v="ATQCUS2734"/>
        <s v="ATQCUS2735"/>
        <s v="ATQCUS2736"/>
        <s v="ATQCUS2737"/>
        <s v="ATQCUS2738"/>
        <s v="ATQCUS2739"/>
        <s v="ATQCUS2740"/>
        <s v="ATQCUS2741"/>
        <s v="ATQCUS2742"/>
        <s v="ATQCUS2743"/>
        <s v="ATQCUS2744"/>
        <s v="ATQCUS2745"/>
        <s v="ATQCUS2746"/>
        <s v="ATQCUS2747"/>
        <s v="ATQCUS2748"/>
        <s v="ATQCUS2749"/>
        <s v="ATQCUS2750"/>
        <s v="ATQCUS2751"/>
        <s v="ATQCUS2752"/>
        <s v="ATQCUS2753"/>
        <s v="ATQCUS2754"/>
        <s v="ATQCUS2755"/>
        <s v="ATQCUS2756"/>
        <s v="ATQCUS2757"/>
        <s v="ATQCUS2758"/>
        <s v="ATQCUS2759"/>
        <s v="ATQCUS2760"/>
        <s v="ATQCUS2761"/>
        <s v="ATQCUS2762"/>
        <s v="ATQCUS2763"/>
        <s v="ATQCUS2764"/>
        <s v="ATQCUS2765"/>
        <s v="ATQCUS2766"/>
        <s v="ATQCUS2767"/>
        <s v="ATQCUS2768"/>
        <s v="ATQCUS2769"/>
        <s v="ATQCUS2770"/>
        <s v="ATQCUS2771"/>
        <s v="ATQCUS2772"/>
        <s v="ATQCUS2773"/>
        <s v="ATQCUS2774"/>
        <s v="ATQCUS2775"/>
        <s v="ATQCUS2776"/>
        <s v="ATQCUS2777"/>
        <s v="ATQCUS2778"/>
        <s v="ATQCUS2779"/>
        <s v="ATQCUS2780"/>
        <s v="ATQCUS2781"/>
        <s v="ATQCUS2782"/>
        <s v="ATQCUS2783"/>
        <s v="ATQCUS2784"/>
        <s v="ATQCUS2785"/>
        <s v="ATQCUS2786"/>
        <s v="ATQCUS2787"/>
        <s v="ATQCUS2788"/>
        <s v="ATQCUS2789"/>
        <s v="ATQCUS2790"/>
        <s v="ATQCUS2791"/>
        <s v="ATQCUS2792"/>
        <s v="ATQCUS2793"/>
        <s v="ATQCUS2794"/>
        <s v="ATQCUS2795"/>
        <s v="ATQCUS2796"/>
        <s v="ATQCUS2797"/>
        <s v="ATQCUS2798"/>
        <s v="ATQCUS2799"/>
        <s v="ATQCUS2800"/>
        <s v="ATQCUS2801"/>
        <s v="ATQCUS2802"/>
        <s v="ATQCUS2803"/>
        <s v="ATQCUS2804"/>
        <s v="ATQCUS2805"/>
        <s v="ATQCUS2806"/>
        <s v="ATQCUS2807"/>
        <s v="ATQCUS2808"/>
        <s v="ATQCUS2809"/>
        <s v="ATQCUS2810"/>
        <s v="ATQCUS2811"/>
        <s v="ATQCUS2812"/>
        <s v="ATQCUS2813"/>
        <s v="ATQCUS2814"/>
        <s v="ATQCUS2815"/>
        <s v="ATQCUS2816"/>
        <s v="ATQCUS2817"/>
        <s v="ATQCUS2818"/>
        <s v="ATQCUS2819"/>
        <s v="ATQCUS2820"/>
        <s v="ATQCUS2821"/>
        <s v="ATQCUS2822"/>
        <s v="ATQCUS2823"/>
        <s v="ATQCUS2824"/>
        <s v="ATQCUS2825"/>
        <s v="ATQCUS2826"/>
        <s v="ATQCUS2827"/>
        <s v="ATQCUS2828"/>
        <s v="ATQCUS2829"/>
        <s v="ATQCUS2830"/>
        <s v="ATQCUS2831"/>
        <s v="ATQCUS2832"/>
        <s v="ATQCUS2833"/>
        <s v="ATQCUS2834"/>
        <s v="ATQCUS2835"/>
        <s v="ATQCUS2836"/>
        <s v="ATQCUS2837"/>
        <s v="ATQCUS2838"/>
        <s v="ATQCUS2839"/>
        <s v="ATQCUS2840"/>
        <s v="ATQCUS2841"/>
        <s v="ATQCUS2842"/>
        <s v="ATQCUS2843"/>
        <s v="ATQCUS2844"/>
        <s v="ATQCUS2845"/>
        <s v="ATQCUS2846"/>
        <s v="ATQCUS2847"/>
        <s v="ATQCUS2848"/>
        <s v="ATQCUS2849"/>
        <s v="ATQCUS2850"/>
        <s v="ATQCUS2851"/>
        <s v="ATQCUS2852"/>
        <s v="ATQCUS2853"/>
        <s v="ATQCUS2854"/>
        <s v="ATQCUS2855"/>
        <s v="ATQCUS2856"/>
        <s v="ATQCUS2857"/>
        <s v="ATQCUS2858"/>
        <s v="ATQCUS2859"/>
        <s v="ATQCUS2860"/>
        <s v="ATQCUS2861"/>
        <s v="ATQCUS2862"/>
        <s v="ATQCUS2863"/>
        <s v="ATQCUS2864"/>
        <s v="ATQCUS2865"/>
        <s v="ATQCUS2866"/>
        <s v="ATQCUS2867"/>
        <s v="ATQCUS2868"/>
        <s v="ATQCUS2869"/>
        <s v="ATQCUS2870"/>
        <s v="ATQCUS2871"/>
        <s v="ATQCUS2872"/>
        <s v="ATQCUS2873"/>
        <s v="ATQCUS2874"/>
        <s v="ATQCUS2875"/>
        <s v="ATQCUS2876"/>
        <s v="ATQCUS2877"/>
        <s v="ATQCUS2878"/>
        <s v="ATQCUS2879"/>
        <s v="ATQCUS2880"/>
        <s v="ATQCUS2881"/>
        <s v="ATQCUS2882"/>
        <s v="ATQCUS2883"/>
        <s v="ATQCUS2884"/>
        <s v="ATQCUS2885"/>
        <s v="ATQCUS2886"/>
        <s v="ATQCUS2887"/>
        <s v="ATQCUS2888"/>
        <s v="ATQCUS2889"/>
        <s v="ATQCUS2890"/>
        <s v="ATQCUS2891"/>
        <s v="ATQCUS2892"/>
        <s v="ATQCUS2893"/>
        <s v="ATQCUS2894"/>
        <s v="ATQCUS2895"/>
        <s v="ATQCUS2896"/>
        <s v="ATQCUS2897"/>
        <s v="ATQCUS2898"/>
        <s v="ATQCUS2899"/>
        <s v="ATQCUS2900"/>
        <s v="ATQCUS2901"/>
        <s v="ATQCUS2902"/>
        <s v="ATQCUS2903"/>
        <s v="ATQCUS2904"/>
        <s v="ATQCUS2905"/>
        <s v="ATQCUS2906"/>
        <s v="ATQCUS2907"/>
        <s v="ATQCUS2908"/>
        <s v="ATQCUS2909"/>
        <s v="ATQCUS2910"/>
        <s v="ATQCUS2911"/>
        <s v="ATQCUS2912"/>
        <s v="ATQCUS2913"/>
        <s v="ATQCUS2914"/>
        <s v="ATQCUS2915"/>
        <s v="ATQCUS2916"/>
        <s v="ATQCUS2917"/>
        <s v="ATQCUS2918"/>
        <s v="ATQCUS2919"/>
        <s v="ATQCUS2920"/>
        <s v="ATQCUS2921"/>
        <s v="ATQCUS2922"/>
        <s v="ATQCUS2923"/>
        <s v="ATQCUS2924"/>
        <s v="ATQCUS2925"/>
        <s v="ATQCUS2926"/>
        <s v="ATQCUS2927"/>
        <s v="ATQCUS2928"/>
        <s v="ATQCUS2929"/>
        <s v="ATQCUS2930"/>
        <s v="ATQCUS2931"/>
        <s v="ATQCUS2932"/>
        <s v="ATQCUS2933"/>
        <s v="ATQCUS2934"/>
        <s v="ATQCUS2935"/>
        <s v="ATQCUS2936"/>
        <s v="ATQCUS2937"/>
        <s v="ATQCUS2938"/>
        <s v="ATQCUS2939"/>
        <s v="ATQCUS2940"/>
        <s v="ATQCUS2941"/>
        <s v="ATQCUS2942"/>
        <s v="ATQCUS2943"/>
        <s v="ATQCUS2944"/>
        <s v="ATQCUS2945"/>
        <s v="ATQCUS2946"/>
        <s v="ATQCUS2947"/>
        <s v="ATQCUS2948"/>
        <s v="ATQCUS2949"/>
        <s v="ATQCUS2950"/>
        <s v="ATQCUS2951"/>
        <s v="ATQCUS2952"/>
        <s v="ATQCUS2953"/>
        <s v="ATQCUS2954"/>
        <s v="ATQCUS2955"/>
        <s v="ATQCUS2956"/>
        <s v="ATQCUS2957"/>
        <s v="ATQCUS2958"/>
        <s v="ATQCUS2959"/>
        <s v="ATQCUS2960"/>
        <s v="ATQCUS2961"/>
        <s v="ATQCUS2962"/>
        <s v="ATQCUS2963"/>
        <s v="ATQCUS2964"/>
        <s v="ATQCUS2965"/>
        <s v="ATQCUS2966"/>
        <s v="ATQCUS2967"/>
        <s v="ATQCUS2968"/>
        <s v="ATQCUS2969"/>
        <s v="ATQCUS2970"/>
        <s v="ATQCUS2971"/>
        <s v="ATQCUS2972"/>
        <s v="ATQCUS2973"/>
        <s v="ATQCUS2974"/>
        <s v="ATQCUS2975"/>
        <s v="ATQCUS2976"/>
        <s v="ATQCUS2977"/>
        <s v="ATQCUS2978"/>
        <s v="ATQCUS2979"/>
        <s v="ATQCUS2980"/>
        <s v="ATQCUS2981"/>
        <s v="ATQCUS2982"/>
        <s v="ATQCUS2983"/>
        <s v="ATQCUS2984"/>
        <s v="ATQCUS2985"/>
        <s v="ATQCUS2986"/>
        <s v="ATQCUS2987"/>
        <s v="ATQCUS2988"/>
        <s v="ATQCUS2989"/>
        <s v="ATQCUS2990"/>
        <s v="ATQCUS2991"/>
        <s v="ATQCUS2992"/>
        <s v="ATQCUS2993"/>
        <s v="ATQCUS2994"/>
        <s v="ATQCUS2995"/>
        <s v="ATQCUS2996"/>
        <s v="ATQCUS2997"/>
        <s v="ATQCUS2998"/>
        <s v="ATQCUS2999"/>
        <s v="ATQCUS3000"/>
        <s v="ATQCUS3001"/>
        <s v="ATQCUS3002"/>
        <s v="ATQCUS3003"/>
        <s v="ATQCUS3004"/>
        <s v="ATQCUS3005"/>
        <s v="ATQCUS3006"/>
        <s v="ATQCUS3007"/>
        <s v="ATQCUS3008"/>
        <s v="ATQCUS3009"/>
        <s v="ATQCUS3010"/>
        <s v="ATQCUS3011"/>
        <s v="ATQCUS3012"/>
        <s v="ATQCUS3013"/>
        <s v="ATQCUS3014"/>
        <s v="ATQCUS3015"/>
        <s v="ATQCUS3016"/>
        <s v="ATQCUS3017"/>
        <s v="ATQCUS3018"/>
        <s v="ATQCUS3019"/>
        <s v="ATQCUS3020"/>
        <s v="ATQCUS3021"/>
        <s v="ATQCUS3022"/>
        <s v="ATQCUS3023"/>
        <s v="ATQCUS3024"/>
        <s v="ATQCUS3025"/>
        <s v="ATQCUS3026"/>
        <s v="ATQCUS3027"/>
        <s v="ATQCUS3028"/>
        <s v="ATQCUS3029"/>
        <s v="ATQCUS3030"/>
        <s v="ATQCUS3031"/>
        <s v="ATQCUS3032"/>
        <s v="ATQCUS3033"/>
        <s v="ATQCUS3034"/>
        <s v="ATQCUS3035"/>
        <s v="ATQCUS3036"/>
        <s v="ATQCUS3037"/>
        <s v="ATQCUS3038"/>
        <s v="ATQCUS3039"/>
        <s v="ATQCUS3040"/>
        <s v="ATQCUS3041"/>
        <s v="ATQCUS3042"/>
        <s v="ATQCUS3043"/>
        <s v="ATQCUS3044"/>
        <s v="ATQCUS3045"/>
        <s v="ATQCUS3046"/>
        <s v="ATQCUS3047"/>
        <s v="ATQCUS3048"/>
        <s v="ATQCUS3049"/>
        <s v="ATQCUS3050"/>
        <s v="ATQCUS3051"/>
        <s v="ATQCUS3052"/>
        <s v="ATQCUS3053"/>
        <s v="ATQCUS3054"/>
        <s v="ATQCUS3055"/>
        <s v="ATQCUS3056"/>
        <s v="ATQCUS3057"/>
        <s v="ATQCUS3058"/>
        <s v="ATQCUS3059"/>
        <s v="ATQCUS3060"/>
        <s v="ATQCUS3061"/>
        <s v="ATQCUS3062"/>
        <s v="ATQCUS3063"/>
        <s v="ATQCUS3064"/>
        <s v="ATQCUS3065"/>
        <s v="ATQCUS3066"/>
        <s v="ATQCUS3067"/>
        <s v="ATQCUS3068"/>
        <s v="ATQCUS3069"/>
        <s v="ATQCUS3070"/>
        <s v="ATQCUS3071"/>
        <s v="ATQCUS3072"/>
        <s v="ATQCUS3073"/>
        <s v="ATQCUS3074"/>
        <s v="ATQCUS3075"/>
        <s v="ATQCUS3076"/>
        <s v="ATQCUS3077"/>
        <s v="ATQCUS3078"/>
        <s v="ATQCUS3079"/>
        <s v="ATQCUS3080"/>
        <s v="ATQCUS3081"/>
        <s v="ATQCUS3082"/>
        <s v="ATQCUS3083"/>
        <s v="ATQCUS3084"/>
        <s v="ATQCUS3085"/>
        <s v="ATQCUS3086"/>
        <s v="ATQCUS3087"/>
        <s v="ATQCUS3088"/>
        <s v="ATQCUS3089"/>
        <s v="ATQCUS3090"/>
        <s v="ATQCUS3091"/>
        <s v="ATQCUS3092"/>
        <s v="ATQCUS3093"/>
        <s v="ATQCUS3094"/>
        <s v="ATQCUS3095"/>
        <s v="ATQCUS3096"/>
        <s v="ATQCUS3097"/>
        <s v="ATQCUS3098"/>
        <s v="ATQCUS3099"/>
        <s v="ATQCUS3100"/>
        <s v="ATQCUS3101"/>
        <s v="ATQCUS3102"/>
        <s v="ATQCUS3103"/>
        <s v="ATQCUS3104"/>
        <s v="ATQCUS3105"/>
        <s v="ATQCUS3106"/>
        <s v="ATQCUS3107"/>
        <s v="ATQCUS3108"/>
        <s v="ATQCUS3109"/>
        <s v="ATQCUS3110"/>
        <s v="ATQCUS3111"/>
        <s v="ATQCUS3112"/>
        <s v="ATQCUS3113"/>
        <s v="ATQCUS3114"/>
        <s v="ATQCUS3115"/>
        <s v="ATQCUS3116"/>
        <s v="ATQCUS3117"/>
        <s v="ATQCUS3118"/>
        <s v="ATQCUS3119"/>
        <s v="ATQCUS3120"/>
        <s v="ATQCUS3121"/>
        <s v="ATQCUS3122"/>
        <s v="ATQCUS3123"/>
        <s v="ATQCUS3124"/>
        <s v="ATQCUS3125"/>
        <s v="ATQCUS3126"/>
        <s v="ATQCUS3127"/>
        <s v="ATQCUS3128"/>
        <s v="ATQCUS3129"/>
        <s v="ATQCUS3130"/>
        <s v="ATQCUS3131"/>
        <s v="ATQCUS3132"/>
        <s v="ATQCUS3133"/>
        <s v="ATQCUS3134"/>
        <s v="ATQCUS3135"/>
        <s v="ATQCUS3136"/>
        <s v="ATQCUS3137"/>
        <s v="ATQCUS3138"/>
        <s v="ATQCUS3139"/>
        <s v="ATQCUS3140"/>
        <s v="ATQCUS3141"/>
        <s v="ATQCUS3142"/>
        <s v="ATQCUS3143"/>
        <s v="ATQCUS3144"/>
        <s v="ATQCUS3145"/>
        <s v="ATQCUS3146"/>
        <s v="ATQCUS3147"/>
        <s v="ATQCUS3148"/>
        <s v="ATQCUS3149"/>
        <s v="ATQCUS3150"/>
        <s v="ATQCUS3151"/>
        <s v="ATQCUS3152"/>
        <s v="ATQCUS3153"/>
        <s v="ATQCUS3154"/>
        <s v="ATQCUS3155"/>
        <s v="ATQCUS3156"/>
        <s v="ATQCUS3157"/>
        <s v="ATQCUS3158"/>
        <s v="ATQCUS3159"/>
        <s v="ATQCUS3160"/>
        <s v="ATQCUS3161"/>
        <s v="ATQCUS3162"/>
        <s v="ATQCUS3163"/>
        <s v="ATQCUS3164"/>
        <s v="ATQCUS3165"/>
        <s v="ATQCUS3166"/>
        <s v="ATQCUS3167"/>
        <s v="ATQCUS3168"/>
        <s v="ATQCUS3169"/>
        <s v="ATQCUS3170"/>
        <s v="ATQCUS3171"/>
        <s v="ATQCUS3172"/>
        <s v="ATQCUS3173"/>
        <s v="ATQCUS3174"/>
        <s v="ATQCUS3175"/>
        <s v="ATQCUS3176"/>
        <s v="ATQCUS3177"/>
        <s v="ATQCUS3178"/>
        <s v="ATQCUS3179"/>
        <s v="ATQCUS3180"/>
        <s v="ATQCUS3181"/>
        <s v="ATQCUS3182"/>
        <s v="ATQCUS3183"/>
        <s v="ATQCUS3184"/>
        <s v="ATQCUS3185"/>
        <s v="ATQCUS3186"/>
        <s v="ATQCUS3187"/>
        <s v="ATQCUS3188"/>
        <s v="ATQCUS3189"/>
        <s v="ATQCUS3190"/>
        <s v="ATQCUS3191"/>
        <s v="ATQCUS3192"/>
        <s v="ATQCUS3193"/>
        <s v="ATQCUS3194"/>
        <s v="ATQCUS3195"/>
        <s v="ATQCUS3196"/>
        <s v="ATQCUS3197"/>
        <s v="ATQCUS3198"/>
        <s v="ATQCUS3199"/>
        <s v="ATQCUS3200"/>
        <s v="ATQCUS3201"/>
        <s v="ATQCUS3202"/>
        <s v="ATQCUS3203"/>
        <s v="ATQCUS3204"/>
        <s v="ATQCUS3205"/>
        <s v="ATQCUS3206"/>
        <s v="ATQCUS3207"/>
        <s v="ATQCUS3208"/>
        <s v="ATQCUS3209"/>
        <s v="ATQCUS3210"/>
        <s v="ATQCUS3211"/>
        <s v="ATQCUS3212"/>
        <s v="ATQCUS3213"/>
        <s v="ATQCUS3214"/>
        <s v="ATQCUS3215"/>
        <s v="ATQCUS3216"/>
        <s v="ATQCUS3217"/>
        <s v="ATQCUS3218"/>
        <s v="ATQCUS3219"/>
        <s v="ATQCUS3220"/>
        <s v="ATQCUS3221"/>
        <s v="ATQCUS3222"/>
        <s v="ATQCUS3223"/>
        <s v="ATQCUS3224"/>
        <s v="ATQCUS3225"/>
        <s v="ATQCUS3226"/>
        <s v="ATQCUS3227"/>
        <s v="ATQCUS3228"/>
        <s v="ATQCUS3229"/>
        <s v="ATQCUS3230"/>
        <s v="ATQCUS3231"/>
        <s v="ATQCUS3232"/>
        <s v="ATQCUS3233"/>
        <s v="ATQCUS3234"/>
        <s v="ATQCUS3235"/>
        <s v="ATQCUS3236"/>
        <s v="ATQCUS3237"/>
        <s v="ATQCUS3238"/>
        <s v="ATQCUS3239"/>
        <s v="ATQCUS3240"/>
        <s v="ATQCUS3241"/>
        <s v="ATQCUS3242"/>
        <s v="ATQCUS3243"/>
        <s v="ATQCUS3244"/>
        <s v="ATQCUS3245"/>
        <s v="ATQCUS3246"/>
        <s v="ATQCUS3247"/>
        <s v="ATQCUS3248"/>
        <s v="ATQCUS3249"/>
        <s v="ATQCUS3250"/>
        <s v="ATQCUS3251"/>
        <s v="ATQCUS3252"/>
        <s v="ATQCUS3253"/>
        <s v="ATQCUS3254"/>
        <s v="ATQCUS3255"/>
        <s v="ATQCUS3256"/>
        <s v="ATQCUS3257"/>
        <s v="ATQCUS3258"/>
        <s v="ATQCUS3259"/>
        <s v="ATQCUS3260"/>
        <s v="ATQCUS3261"/>
        <s v="ATQCUS3262"/>
        <s v="ATQCUS3263"/>
        <s v="ATQCUS3264"/>
        <s v="ATQCUS3265"/>
        <s v="ATQCUS3266"/>
        <s v="ATQCUS3267"/>
        <s v="ATQCUS3268"/>
        <s v="ATQCUS3269"/>
        <s v="ATQCUS3270"/>
        <s v="ATQCUS3271"/>
        <s v="ATQCUS3272"/>
        <s v="ATQCUS3273"/>
        <s v="ATQCUS3274"/>
        <s v="ATQCUS3275"/>
        <s v="ATQCUS3276"/>
        <s v="ATQCUS3277"/>
        <s v="ATQCUS3278"/>
        <s v="ATQCUS3279"/>
        <s v="ATQCUS3280"/>
        <s v="ATQCUS3281"/>
        <s v="ATQCUS3282"/>
        <s v="ATQCUS3283"/>
        <s v="ATQCUS3284"/>
        <s v="ATQCUS3285"/>
        <s v="ATQCUS3286"/>
        <s v="ATQCUS3287"/>
        <s v="ATQCUS3288"/>
        <s v="ATQCUS3289"/>
        <s v="ATQCUS3290"/>
        <s v="ATQCUS3291"/>
        <s v="ATQCUS3292"/>
        <s v="ATQCUS3293"/>
        <s v="ATQCUS3294"/>
        <s v="ATQCUS3295"/>
        <s v="ATQCUS3296"/>
        <s v="ATQCUS3297"/>
        <s v="ATQCUS3298"/>
        <s v="ATQCUS3299"/>
        <s v="ATQCUS3300"/>
        <s v="ATQCUS3301"/>
        <s v="ATQCUS3302"/>
        <s v="ATQCUS3303"/>
        <s v="ATQCUS3304"/>
        <s v="ATQCUS3305"/>
        <s v="ATQCUS3306"/>
        <s v="ATQCUS3307"/>
        <s v="ATQCUS3308"/>
        <s v="ATQCUS3309"/>
        <s v="ATQCUS3310"/>
        <s v="ATQCUS3311"/>
        <s v="ATQCUS3312"/>
        <s v="ATQCUS3313"/>
        <s v="ATQCUS3314"/>
        <s v="ATQCUS3315"/>
        <s v="ATQCUS3316"/>
        <s v="ATQCUS3317"/>
        <s v="ATQCUS3318"/>
        <s v="ATQCUS3319"/>
        <s v="ATQCUS3320"/>
        <s v="ATQCUS3321"/>
        <s v="ATQCUS3322"/>
        <s v="ATQCUS3323"/>
        <s v="ATQCUS3324"/>
        <s v="ATQCUS3325"/>
        <s v="ATQCUS3326"/>
        <s v="ATQCUS3327"/>
        <s v="ATQCUS3328"/>
        <s v="ATQCUS3329"/>
        <s v="ATQCUS3330"/>
        <s v="ATQCUS3331"/>
        <s v="ATQCUS3332"/>
        <s v="ATQCUS3333"/>
        <s v="ATQCUS3334"/>
        <s v="ATQCUS3335"/>
        <s v="ATQCUS3336"/>
        <s v="ATQCUS3337"/>
        <s v="ATQCUS3338"/>
        <s v="ATQCUS3339"/>
        <s v="ATQCUS3340"/>
        <s v="ATQCUS3341"/>
        <s v="ATQCUS3342"/>
        <s v="ATQCUS3343"/>
        <s v="ATQCUS3344"/>
        <s v="ATQCUS3345"/>
        <s v="ATQCUS3346"/>
        <s v="ATQCUS3347"/>
        <s v="ATQCUS3348"/>
        <s v="ATQCUS3349"/>
        <s v="ATQCUS3350"/>
        <s v="ATQCUS3351"/>
        <s v="ATQCUS3352"/>
        <s v="ATQCUS3353"/>
        <s v="ATQCUS3354"/>
        <s v="ATQCUS3355"/>
        <s v="ATQCUS3356"/>
        <s v="ATQCUS3357"/>
        <s v="ATQCUS3358"/>
        <s v="ATQCUS3359"/>
        <s v="ATQCUS3360"/>
        <s v="ATQCUS3361"/>
        <s v="ATQCUS3362"/>
        <s v="ATQCUS3363"/>
        <s v="ATQCUS3364"/>
        <s v="ATQCUS3365"/>
        <s v="ATQCUS3366"/>
        <s v="ATQCUS3367"/>
        <s v="ATQCUS3368"/>
        <s v="ATQCUS3369"/>
        <s v="ATQCUS3370"/>
        <s v="ATQCUS3371"/>
        <s v="ATQCUS3372"/>
        <s v="ATQCUS3373"/>
        <s v="ATQCUS3374"/>
        <s v="ATQCUS3375"/>
        <s v="ATQCUS3376"/>
        <s v="ATQCUS3377"/>
        <s v="ATQCUS3378"/>
        <s v="ATQCUS3379"/>
        <s v="ATQCUS3380"/>
        <s v="ATQCUS3381"/>
        <s v="ATQCUS3382"/>
        <s v="ATQCUS3383"/>
        <s v="ATQCUS3384"/>
        <s v="ATQCUS3385"/>
        <s v="ATQCUS3386"/>
        <s v="ATQCUS3387"/>
        <s v="ATQCUS3388"/>
        <s v="ATQCUS3389"/>
        <s v="ATQCUS3390"/>
        <s v="ATQCUS3391"/>
        <s v="ATQCUS3392"/>
        <s v="ATQCUS3393"/>
        <s v="ATQCUS3394"/>
        <s v="ATQCUS3395"/>
        <s v="ATQCUS3396"/>
        <s v="ATQCUS3397"/>
        <s v="ATQCUS3398"/>
        <s v="ATQCUS3399"/>
        <s v="ATQCUS3400"/>
        <s v="ATQCUS3401"/>
        <s v="ATQCUS3402"/>
        <s v="ATQCUS3403"/>
        <s v="ATQCUS3404"/>
        <s v="ATQCUS3405"/>
        <s v="ATQCUS3406"/>
        <s v="ATQCUS3407"/>
        <s v="ATQCUS3408"/>
        <s v="ATQCUS3409"/>
        <s v="ATQCUS3410"/>
        <s v="ATQCUS3411"/>
        <s v="ATQCUS3412"/>
        <s v="ATQCUS3413"/>
        <s v="ATQCUS3414"/>
        <s v="ATQCUS3415"/>
        <s v="ATQCUS3416"/>
        <s v="ATQCUS3417"/>
        <s v="ATQCUS3418"/>
        <s v="ATQCUS3419"/>
        <s v="ATQCUS3420"/>
        <s v="ATQCUS3421"/>
        <s v="ATQCUS3422"/>
        <s v="ATQCUS3423"/>
        <s v="ATQCUS3424"/>
        <s v="ATQCUS3425"/>
        <s v="ATQCUS3426"/>
        <s v="ATQCUS3427"/>
        <s v="ATQCUS3428"/>
        <s v="ATQCUS3429"/>
        <s v="ATQCUS3430"/>
        <s v="ATQCUS3431"/>
        <s v="ATQCUS3432"/>
        <s v="ATQCUS3433"/>
        <s v="ATQCUS3434"/>
        <s v="ATQCUS3435"/>
        <s v="ATQCUS3436"/>
        <s v="ATQCUS3437"/>
        <s v="ATQCUS3438"/>
        <s v="ATQCUS3439"/>
        <s v="ATQCUS3440"/>
        <s v="ATQCUS3441"/>
        <s v="ATQCUS3442"/>
        <s v="ATQCUS3443"/>
        <s v="ATQCUS3444"/>
        <s v="ATQCUS3445"/>
        <s v="ATQCUS3446"/>
        <s v="ATQCUS3447"/>
        <s v="ATQCUS3448"/>
        <s v="ATQCUS3449"/>
        <s v="ATQCUS3450"/>
        <s v="ATQCUS3451"/>
        <s v="ATQCUS3452"/>
        <s v="ATQCUS3453"/>
        <s v="ATQCUS3454"/>
        <s v="ATQCUS3455"/>
        <s v="ATQCUS3456"/>
        <s v="ATQCUS3457"/>
        <s v="ATQCUS3458"/>
        <s v="ATQCUS3459"/>
        <s v="ATQCUS3460"/>
        <s v="ATQCUS3461"/>
        <s v="ATQCUS3462"/>
        <s v="ATQCUS3463"/>
        <s v="ATQCUS3464"/>
        <s v="ATQCUS3465"/>
        <s v="ATQCUS3466"/>
        <s v="ATQCUS3467"/>
        <s v="ATQCUS3468"/>
        <s v="ATQCUS3469"/>
        <s v="ATQCUS3470"/>
        <s v="ATQCUS3471"/>
        <s v="ATQCUS3472"/>
        <s v="ATQCUS3473"/>
        <s v="ATQCUS3474"/>
        <s v="ATQCUS3475"/>
        <s v="ATQCUS3476"/>
        <s v="ATQCUS3477"/>
        <s v="ATQCUS3478"/>
        <s v="ATQCUS3479"/>
        <s v="ATQCUS3480"/>
        <s v="ATQCUS3481"/>
        <s v="ATQCUS3482"/>
        <s v="ATQCUS3483"/>
        <s v="ATQCUS3484"/>
        <s v="ATQCUS3485"/>
        <s v="ATQCUS3486"/>
        <s v="ATQCUS3487"/>
        <s v="ATQCUS3488"/>
        <s v="ATQCUS3489"/>
        <s v="ATQCUS3490"/>
        <s v="ATQCUS3491"/>
        <s v="ATQCUS3492"/>
        <s v="ATQCUS3493"/>
        <s v="ATQCUS3494"/>
        <s v="ATQCUS3495"/>
        <s v="ATQCUS3496"/>
        <s v="ATQCUS3497"/>
        <s v="ATQCUS3498"/>
        <s v="ATQCUS3499"/>
        <s v="ATQCUS3500"/>
        <s v="ATQCUS3501"/>
        <s v="ATQCUS3502"/>
        <s v="ATQCUS3503"/>
        <s v="ATQCUS3504"/>
        <s v="ATQCUS3505"/>
        <s v="ATQCUS3506"/>
        <s v="ATQCUS3507"/>
        <s v="ATQCUS3508"/>
        <s v="ATQCUS3509"/>
        <s v="ATQCUS3510"/>
        <s v="ATQCUS3511"/>
        <s v="ATQCUS3512"/>
        <s v="ATQCUS3513"/>
        <s v="ATQCUS3514"/>
        <s v="ATQCUS3515"/>
        <s v="ATQCUS3516"/>
        <s v="ATQCUS3517"/>
        <s v="ATQCUS3518"/>
        <s v="ATQCUS3519"/>
        <s v="ATQCUS3520"/>
        <s v="ATQCUS3521"/>
        <s v="ATQCUS3522"/>
        <s v="ATQCUS3523"/>
        <s v="ATQCUS3524"/>
        <s v="ATQCUS3525"/>
        <s v="ATQCUS3526"/>
        <s v="ATQCUS3527"/>
        <s v="ATQCUS3528"/>
        <s v="ATQCUS3529"/>
        <s v="ATQCUS3530"/>
        <s v="ATQCUS3531"/>
        <s v="ATQCUS3532"/>
        <s v="ATQCUS3533"/>
        <s v="ATQCUS3534"/>
        <s v="ATQCUS3535"/>
        <s v="ATQCUS3536"/>
        <s v="ATQCUS3537"/>
        <s v="ATQCUS3538"/>
        <s v="ATQCUS3539"/>
        <s v="ATQCUS3540"/>
        <s v="ATQCUS3541"/>
        <s v="ATQCUS3542"/>
        <s v="ATQCUS3543"/>
        <s v="ATQCUS3544"/>
        <s v="ATQCUS3545"/>
        <s v="ATQCUS3546"/>
        <s v="ATQCUS3547"/>
        <s v="ATQCUS3548"/>
        <s v="ATQCUS3549"/>
        <s v="ATQCUS3550"/>
        <s v="ATQCUS3551"/>
        <s v="ATQCUS3552"/>
        <s v="ATQCUS3553"/>
        <s v="ATQCUS3554"/>
        <s v="ATQCUS3555"/>
        <s v="ATQCUS3556"/>
        <s v="ATQCUS3557"/>
        <s v="ATQCUS3558"/>
        <s v="ATQCUS3559"/>
        <s v="ATQCUS3560"/>
        <s v="ATQCUS3561"/>
        <s v="ATQCUS3562"/>
        <s v="ATQCUS3563"/>
        <s v="ATQCUS3564"/>
        <s v="ATQCUS3565"/>
        <s v="ATQCUS3566"/>
        <s v="ATQCUS3567"/>
        <s v="ATQCUS3568"/>
        <s v="ATQCUS3569"/>
        <s v="ATQCUS3570"/>
        <s v="ATQCUS3571"/>
        <s v="ATQCUS3572"/>
        <s v="ATQCUS3573"/>
        <s v="ATQCUS3574"/>
        <s v="ATQCUS3575"/>
        <s v="ATQCUS3576"/>
        <s v="ATQCUS3577"/>
        <s v="ATQCUS3578"/>
        <s v="ATQCUS3579"/>
        <s v="ATQCUS3580"/>
        <s v="ATQCUS3581"/>
        <s v="ATQCUS3582"/>
        <s v="ATQCUS3583"/>
        <s v="ATQCUS3584"/>
        <s v="ATQCUS3585"/>
        <s v="ATQCUS3586"/>
        <s v="ATQCUS3587"/>
        <s v="ATQCUS3588"/>
        <s v="ATQCUS3589"/>
        <s v="ATQCUS3590"/>
        <s v="ATQCUS3591"/>
        <s v="ATQCUS3592"/>
        <s v="ATQCUS3593"/>
        <s v="ATQCUS3594"/>
        <s v="ATQCUS3595"/>
        <s v="ATQCUS3596"/>
        <s v="ATQCUS3597"/>
        <s v="ATQCUS3598"/>
        <s v="ATQCUS3599"/>
        <s v="ATQCUS3600"/>
        <s v="ATQCUS3601"/>
        <s v="ATQCUS3602"/>
        <s v="ATQCUS3603"/>
        <s v="ATQCUS3604"/>
        <s v="ATQCUS3605"/>
        <s v="ATQCUS3606"/>
        <s v="ATQCUS3607"/>
        <s v="ATQCUS3608"/>
        <s v="ATQCUS3609"/>
        <s v="ATQCUS3610"/>
        <s v="ATQCUS3611"/>
        <s v="ATQCUS3612"/>
        <s v="ATQCUS3613"/>
        <s v="ATQCUS3614"/>
        <s v="ATQCUS3615"/>
        <s v="ATQCUS3616"/>
        <s v="ATQCUS3617"/>
        <s v="ATQCUS3618"/>
        <s v="ATQCUS3619"/>
        <s v="ATQCUS3620"/>
        <s v="ATQCUS3621"/>
        <s v="ATQCUS3622"/>
        <s v="ATQCUS3623"/>
        <s v="ATQCUS3624"/>
        <s v="ATQCUS3625"/>
        <s v="ATQCUS3626"/>
        <s v="ATQCUS3627"/>
        <s v="ATQCUS3628"/>
        <s v="ATQCUS3629"/>
        <s v="ATQCUS3630"/>
        <s v="ATQCUS3631"/>
        <s v="ATQCUS3632"/>
        <s v="ATQCUS3633"/>
        <s v="ATQCUS3634"/>
        <s v="ATQCUS3635"/>
        <s v="ATQCUS3636"/>
        <s v="ATQCUS3637"/>
        <s v="ATQCUS3638"/>
        <s v="ATQCUS3639"/>
        <s v="ATQCUS3640"/>
        <s v="ATQCUS3641"/>
        <s v="ATQCUS3642"/>
        <s v="ATQCUS3643"/>
        <s v="ATQCUS3644"/>
        <s v="ATQCUS3645"/>
        <s v="ATQCUS3646"/>
        <s v="ATQCUS3647"/>
        <s v="ATQCUS3648"/>
        <s v="ATQCUS3649"/>
        <s v="ATQCUS3650"/>
        <s v="ATQCUS3651"/>
        <s v="ATQCUS3652"/>
        <s v="ATQCUS3653"/>
        <s v="ATQCUS3654"/>
        <s v="ATQCUS3655"/>
        <s v="ATQCUS3656"/>
        <s v="ATQCUS3657"/>
        <s v="ATQCUS3658"/>
        <s v="ATQCUS3659"/>
        <s v="ATQCUS3660"/>
        <s v="ATQCUS3661"/>
        <s v="ATQCUS3662"/>
        <s v="ATQCUS3663"/>
        <s v="ATQCUS3664"/>
        <s v="ATQCUS3665"/>
        <s v="ATQCUS3666"/>
        <s v="ATQCUS3667"/>
        <s v="ATQCUS3668"/>
        <s v="ATQCUS3669"/>
        <s v="ATQCUS3670"/>
        <s v="ATQCUS3671"/>
        <s v="ATQCUS3672"/>
        <s v="ATQCUS3673"/>
        <s v="ATQCUS3674"/>
        <s v="ATQCUS3675"/>
        <s v="ATQCUS3676"/>
        <s v="ATQCUS3677"/>
        <s v="ATQCUS3678"/>
        <s v="ATQCUS3679"/>
        <s v="ATQCUS3680"/>
        <s v="ATQCUS3681"/>
        <s v="ATQCUS3682"/>
        <s v="ATQCUS3683"/>
        <s v="ATQCUS3684"/>
        <s v="ATQCUS3685"/>
        <s v="ATQCUS3686"/>
        <s v="ATQCUS3687"/>
        <s v="ATQCUS3688"/>
        <s v="ATQCUS3689"/>
        <s v="ATQCUS3690"/>
        <s v="ATQCUS3691"/>
        <s v="ATQCUS3692"/>
        <s v="ATQCUS3693"/>
        <s v="ATQCUS3694"/>
        <s v="ATQCUS3695"/>
        <s v="ATQCUS3696"/>
        <s v="ATQCUS3697"/>
        <s v="ATQCUS3698"/>
        <s v="ATQCUS3699"/>
        <s v="ATQCUS3700"/>
        <s v="ATQCUS3701"/>
        <s v="ATQCUS3702"/>
        <s v="ATQCUS3703"/>
        <s v="ATQCUS3704"/>
        <s v="ATQCUS3705"/>
        <s v="ATQCUS3706"/>
        <s v="ATQCUS3707"/>
        <s v="ATQCUS3708"/>
        <s v="ATQCUS3709"/>
        <s v="ATQCUS3710"/>
        <s v="ATQCUS3711"/>
        <s v="ATQCUS3712"/>
        <s v="ATQCUS3713"/>
        <s v="ATQCUS3714"/>
        <s v="ATQCUS3715"/>
        <s v="ATQCUS3716"/>
        <s v="ATQCUS3717"/>
        <s v="ATQCUS3718"/>
        <s v="ATQCUS3719"/>
        <s v="ATQCUS3720"/>
        <s v="ATQCUS3721"/>
        <s v="ATQCUS3722"/>
        <s v="ATQCUS3723"/>
        <s v="ATQCUS3724"/>
        <s v="ATQCUS3725"/>
        <s v="ATQCUS3726"/>
        <s v="ATQCUS3727"/>
        <s v="ATQCUS3728"/>
        <s v="ATQCUS3729"/>
        <s v="ATQCUS3730"/>
        <s v="ATQCUS3731"/>
        <s v="ATQCUS3732"/>
        <s v="ATQCUS3733"/>
        <s v="ATQCUS3734"/>
        <s v="ATQCUS3735"/>
        <s v="ATQCUS3736"/>
        <s v="ATQCUS3737"/>
        <s v="ATQCUS3738"/>
        <s v="ATQCUS3739"/>
        <s v="ATQCUS3740"/>
        <s v="ATQCUS3741"/>
        <s v="ATQCUS3742"/>
        <s v="ATQCUS3743"/>
        <s v="ATQCUS3744"/>
        <s v="ATQCUS3745"/>
        <s v="ATQCUS3746"/>
        <s v="ATQCUS3747"/>
        <s v="ATQCUS3748"/>
        <s v="ATQCUS3749"/>
        <s v="ATQCUS3750"/>
        <s v="ATQCUS3751"/>
        <s v="ATQCUS3752"/>
        <s v="ATQCUS3753"/>
        <s v="ATQCUS3754"/>
        <s v="ATQCUS3755"/>
        <s v="ATQCUS3756"/>
        <s v="ATQCUS3757"/>
        <s v="ATQCUS3758"/>
        <s v="ATQCUS3759"/>
        <s v="ATQCUS3760"/>
        <s v="ATQCUS3761"/>
        <s v="ATQCUS3762"/>
        <s v="ATQCUS3763"/>
        <s v="ATQCUS3764"/>
        <s v="ATQCUS3765"/>
        <s v="ATQCUS3766"/>
        <s v="ATQCUS3767"/>
        <s v="ATQCUS3768"/>
        <s v="ATQCUS3769"/>
        <s v="ATQCUS3770"/>
        <s v="ATQCUS3771"/>
        <s v="ATQCUS3772"/>
        <s v="ATQCUS3773"/>
        <s v="ATQCUS3774"/>
        <s v="ATQCUS3775"/>
        <s v="ATQCUS3776"/>
        <s v="ATQCUS3777"/>
        <s v="ATQCUS3778"/>
        <s v="ATQCUS3779"/>
        <s v="ATQCUS3780"/>
        <s v="ATQCUS3781"/>
        <s v="ATQCUS3782"/>
        <s v="ATQCUS3783"/>
        <s v="ATQCUS3784"/>
        <s v="ATQCUS3785"/>
        <s v="ATQCUS3786"/>
        <s v="ATQCUS3787"/>
        <s v="ATQCUS3788"/>
        <s v="ATQCUS3789"/>
        <s v="ATQCUS3790"/>
        <s v="ATQCUS3791"/>
        <s v="ATQCUS3792"/>
        <s v="ATQCUS3793"/>
        <s v="ATQCUS3794"/>
        <s v="ATQCUS3795"/>
        <s v="ATQCUS3796"/>
        <s v="ATQCUS3797"/>
        <s v="ATQCUS3798"/>
        <s v="ATQCUS3799"/>
        <s v="ATQCUS3800"/>
        <s v="ATQCUS3801"/>
        <s v="ATQCUS3802"/>
        <s v="ATQCUS3803"/>
        <s v="ATQCUS3804"/>
        <s v="ATQCUS3805"/>
        <s v="ATQCUS3806"/>
        <s v="ATQCUS3807"/>
        <s v="ATQCUS3808"/>
        <s v="ATQCUS3809"/>
        <s v="ATQCUS3810"/>
        <s v="ATQCUS3811"/>
        <s v="ATQCUS3812"/>
        <s v="ATQCUS3813"/>
        <s v="ATQCUS3814"/>
        <s v="ATQCUS3815"/>
        <s v="ATQCUS3816"/>
        <s v="ATQCUS3817"/>
        <s v="ATQCUS3818"/>
        <s v="ATQCUS3819"/>
        <s v="ATQCUS3820"/>
        <s v="ATQCUS3821"/>
        <s v="ATQCUS3822"/>
        <s v="ATQCUS3823"/>
        <s v="ATQCUS3824"/>
        <s v="ATQCUS3825"/>
        <s v="ATQCUS3826"/>
        <s v="ATQCUS3827"/>
        <s v="ATQCUS3828"/>
        <s v="ATQCUS3829"/>
        <s v="ATQCUS3830"/>
        <s v="ATQCUS3831"/>
        <s v="ATQCUS3832"/>
        <s v="ATQCUS3833"/>
        <s v="ATQCUS3834"/>
        <s v="ATQCUS3835"/>
        <s v="ATQCUS3836"/>
        <s v="ATQCUS3837"/>
        <s v="ATQCUS3838"/>
        <s v="ATQCUS3839"/>
        <s v="ATQCUS3840"/>
        <s v="ATQCUS3841"/>
        <s v="ATQCUS3842"/>
        <s v="ATQCUS3843"/>
        <s v="ATQCUS3844"/>
        <s v="ATQCUS3845"/>
        <s v="ATQCUS3846"/>
        <s v="ATQCUS3847"/>
        <s v="ATQCUS3848"/>
        <s v="ATQCUS3849"/>
        <s v="ATQCUS3850"/>
        <s v="ATQCUS3851"/>
        <s v="ATQCUS3852"/>
        <s v="ATQCUS3853"/>
        <s v="ATQCUS3854"/>
        <s v="ATQCUS3855"/>
        <s v="ATQCUS3856"/>
        <s v="ATQCUS3857"/>
        <s v="ATQCUS3858"/>
        <s v="ATQCUS3859"/>
        <s v="ATQCUS3860"/>
        <s v="ATQCUS3861"/>
        <s v="ATQCUS3862"/>
        <s v="ATQCUS3863"/>
        <s v="ATQCUS3864"/>
        <s v="ATQCUS3865"/>
        <s v="ATQCUS3866"/>
        <s v="ATQCUS3867"/>
        <s v="ATQCUS3868"/>
        <s v="ATQCUS3869"/>
        <s v="ATQCUS3870"/>
        <s v="ATQCUS3871"/>
        <s v="ATQCUS3872"/>
        <s v="ATQCUS3873"/>
        <s v="ATQCUS3874"/>
        <s v="ATQCUS3875"/>
        <s v="ATQCUS3876"/>
        <s v="ATQCUS3877"/>
        <s v="ATQCUS3878"/>
        <s v="ATQCUS3879"/>
        <s v="ATQCUS3880"/>
        <s v="ATQCUS3881"/>
        <s v="ATQCUS3882"/>
        <s v="ATQCUS3883"/>
        <s v="ATQCUS3884"/>
        <s v="ATQCUS3885"/>
        <s v="ATQCUS3886"/>
        <s v="ATQCUS3887"/>
        <s v="ATQCUS3888"/>
        <s v="ATQCUS3889"/>
        <s v="ATQCUS3890"/>
        <s v="ATQCUS3891"/>
        <s v="ATQCUS3892"/>
        <s v="ATQCUS3893"/>
        <s v="ATQCUS3894"/>
        <s v="ATQCUS3895"/>
        <s v="ATQCUS3896"/>
        <s v="ATQCUS3897"/>
        <s v="ATQCUS3898"/>
        <s v="ATQCUS3899"/>
        <s v="ATQCUS3900"/>
        <s v="ATQCUS3901"/>
        <s v="ATQCUS3902"/>
        <s v="ATQCUS3903"/>
        <s v="ATQCUS3904"/>
        <s v="ATQCUS3905"/>
        <s v="ATQCUS3906"/>
        <s v="ATQCUS3907"/>
        <s v="ATQCUS3908"/>
        <s v="ATQCUS3909"/>
        <s v="ATQCUS3910"/>
        <s v="ATQCUS3911"/>
        <s v="ATQCUS3912"/>
        <s v="ATQCUS3913"/>
        <s v="ATQCUS3914"/>
        <s v="ATQCUS3915"/>
        <s v="ATQCUS3916"/>
        <s v="ATQCUS3917"/>
        <s v="ATQCUS3918"/>
        <s v="ATQCUS3919"/>
        <s v="ATQCUS3920"/>
        <s v="ATQCUS3921"/>
        <s v="ATQCUS3922"/>
        <s v="ATQCUS3923"/>
        <s v="ATQCUS3924"/>
        <s v="ATQCUS3925"/>
        <s v="ATQCUS3926"/>
        <s v="ATQCUS3927"/>
        <s v="ATQCUS3928"/>
        <s v="ATQCUS3929"/>
        <s v="ATQCUS3930"/>
        <s v="ATQCUS3931"/>
        <s v="ATQCUS3932"/>
        <s v="ATQCUS3933"/>
        <s v="ATQCUS3934"/>
        <s v="ATQCUS3935"/>
        <s v="ATQCUS3936"/>
        <s v="ATQCUS3937"/>
        <s v="ATQCUS3938"/>
        <s v="ATQCUS3939"/>
        <s v="ATQCUS3940"/>
        <s v="ATQCUS3941"/>
        <s v="ATQCUS3942"/>
        <s v="ATQCUS3943"/>
        <s v="ATQCUS3944"/>
        <s v="ATQCUS3945"/>
        <s v="ATQCUS3946"/>
        <s v="ATQCUS3947"/>
        <s v="ATQCUS3948"/>
        <s v="ATQCUS3949"/>
        <s v="ATQCUS3950"/>
        <s v="ATQCUS3951"/>
        <s v="ATQCUS3952"/>
        <s v="ATQCUS3953"/>
        <s v="ATQCUS3954"/>
        <s v="ATQCUS3955"/>
        <s v="ATQCUS3956"/>
        <s v="ATQCUS3957"/>
        <s v="ATQCUS3958"/>
        <s v="ATQCUS3959"/>
        <s v="ATQCUS3960"/>
        <s v="ATQCUS3961"/>
        <s v="ATQCUS3962"/>
        <s v="ATQCUS3963"/>
        <s v="ATQCUS3964"/>
        <s v="ATQCUS3965"/>
        <s v="ATQCUS3966"/>
        <s v="ATQCUS3967"/>
        <s v="ATQCUS3968"/>
        <s v="ATQCUS3969"/>
        <s v="ATQCUS3970"/>
        <s v="ATQCUS3971"/>
        <s v="ATQCUS3972"/>
        <s v="ATQCUS3973"/>
        <s v="ATQCUS3974"/>
        <s v="ATQCUS3975"/>
        <s v="ATQCUS3976"/>
        <s v="ATQCUS3977"/>
        <s v="ATQCUS3978"/>
        <s v="ATQCUS3979"/>
        <s v="ATQCUS3980"/>
        <s v="ATQCUS3981"/>
        <s v="ATQCUS3982"/>
        <s v="ATQCUS3983"/>
        <s v="ATQCUS3984"/>
        <s v="ATQCUS3985"/>
        <s v="ATQCUS3986"/>
        <s v="ATQCUS3987"/>
        <s v="ATQCUS3988"/>
        <s v="ATQCUS3989"/>
        <s v="ATQCUS3990"/>
        <s v="ATQCUS3991"/>
        <s v="ATQCUS3992"/>
        <s v="ATQCUS3993"/>
        <s v="ATQCUS3994"/>
        <s v="ATQCUS3995"/>
        <s v="ATQCUS3996"/>
        <s v="ATQCUS3997"/>
        <s v="ATQCUS3998"/>
        <s v="ATQCUS3999"/>
        <s v="ATQCUS4000"/>
        <m/>
      </sharedItems>
    </cacheField>
    <cacheField name="[Measures].[Average Spend]" caption="Average Spend" numFmtId="0" hierarchy="120" level="32767"/>
    <cacheField name="[Measures].[Avg Income Utilisation %]" caption="Avg Income Utilisation %" numFmtId="0" hierarchy="121" level="32767"/>
    <cacheField name="[dim_customers].[customer_id].[customer_id]" caption="customer_id" numFmtId="0" level="1">
      <sharedItems count="4000">
        <s v="ATQCUS0001"/>
        <s v="ATQCUS0002"/>
        <s v="ATQCUS0003"/>
        <s v="ATQCUS0004"/>
        <s v="ATQCUS0005"/>
        <s v="ATQCUS0006"/>
        <s v="ATQCUS0007"/>
        <s v="ATQCUS0008"/>
        <s v="ATQCUS0009"/>
        <s v="ATQCUS0010"/>
        <s v="ATQCUS0011"/>
        <s v="ATQCUS0012"/>
        <s v="ATQCUS0013"/>
        <s v="ATQCUS0014"/>
        <s v="ATQCUS0015"/>
        <s v="ATQCUS0016"/>
        <s v="ATQCUS0017"/>
        <s v="ATQCUS0018"/>
        <s v="ATQCUS0019"/>
        <s v="ATQCUS0020"/>
        <s v="ATQCUS0021"/>
        <s v="ATQCUS0022"/>
        <s v="ATQCUS0023"/>
        <s v="ATQCUS0024"/>
        <s v="ATQCUS0025"/>
        <s v="ATQCUS0026"/>
        <s v="ATQCUS0027"/>
        <s v="ATQCUS0028"/>
        <s v="ATQCUS0029"/>
        <s v="ATQCUS0030"/>
        <s v="ATQCUS0031"/>
        <s v="ATQCUS0032"/>
        <s v="ATQCUS0033"/>
        <s v="ATQCUS0034"/>
        <s v="ATQCUS0035"/>
        <s v="ATQCUS0036"/>
        <s v="ATQCUS0037"/>
        <s v="ATQCUS0038"/>
        <s v="ATQCUS0039"/>
        <s v="ATQCUS0040"/>
        <s v="ATQCUS0041"/>
        <s v="ATQCUS0042"/>
        <s v="ATQCUS0043"/>
        <s v="ATQCUS0044"/>
        <s v="ATQCUS0045"/>
        <s v="ATQCUS0046"/>
        <s v="ATQCUS0047"/>
        <s v="ATQCUS0048"/>
        <s v="ATQCUS0049"/>
        <s v="ATQCUS0050"/>
        <s v="ATQCUS0051"/>
        <s v="ATQCUS0052"/>
        <s v="ATQCUS0053"/>
        <s v="ATQCUS0054"/>
        <s v="ATQCUS0055"/>
        <s v="ATQCUS0056"/>
        <s v="ATQCUS0057"/>
        <s v="ATQCUS0058"/>
        <s v="ATQCUS0059"/>
        <s v="ATQCUS0060"/>
        <s v="ATQCUS0061"/>
        <s v="ATQCUS0062"/>
        <s v="ATQCUS0063"/>
        <s v="ATQCUS0064"/>
        <s v="ATQCUS0065"/>
        <s v="ATQCUS0066"/>
        <s v="ATQCUS0067"/>
        <s v="ATQCUS0068"/>
        <s v="ATQCUS0069"/>
        <s v="ATQCUS0070"/>
        <s v="ATQCUS0071"/>
        <s v="ATQCUS0072"/>
        <s v="ATQCUS0073"/>
        <s v="ATQCUS0074"/>
        <s v="ATQCUS0075"/>
        <s v="ATQCUS0076"/>
        <s v="ATQCUS0077"/>
        <s v="ATQCUS0078"/>
        <s v="ATQCUS0079"/>
        <s v="ATQCUS0080"/>
        <s v="ATQCUS0081"/>
        <s v="ATQCUS0082"/>
        <s v="ATQCUS0083"/>
        <s v="ATQCUS0084"/>
        <s v="ATQCUS0085"/>
        <s v="ATQCUS0086"/>
        <s v="ATQCUS0087"/>
        <s v="ATQCUS0088"/>
        <s v="ATQCUS0089"/>
        <s v="ATQCUS0090"/>
        <s v="ATQCUS0091"/>
        <s v="ATQCUS0092"/>
        <s v="ATQCUS0093"/>
        <s v="ATQCUS0094"/>
        <s v="ATQCUS0095"/>
        <s v="ATQCUS0096"/>
        <s v="ATQCUS0097"/>
        <s v="ATQCUS0098"/>
        <s v="ATQCUS0099"/>
        <s v="ATQCUS0100"/>
        <s v="ATQCUS0101"/>
        <s v="ATQCUS0102"/>
        <s v="ATQCUS0103"/>
        <s v="ATQCUS0104"/>
        <s v="ATQCUS0105"/>
        <s v="ATQCUS0106"/>
        <s v="ATQCUS0107"/>
        <s v="ATQCUS0108"/>
        <s v="ATQCUS0109"/>
        <s v="ATQCUS0110"/>
        <s v="ATQCUS0111"/>
        <s v="ATQCUS0112"/>
        <s v="ATQCUS0113"/>
        <s v="ATQCUS0114"/>
        <s v="ATQCUS0115"/>
        <s v="ATQCUS0116"/>
        <s v="ATQCUS0117"/>
        <s v="ATQCUS0118"/>
        <s v="ATQCUS0119"/>
        <s v="ATQCUS0120"/>
        <s v="ATQCUS0121"/>
        <s v="ATQCUS0122"/>
        <s v="ATQCUS0123"/>
        <s v="ATQCUS0124"/>
        <s v="ATQCUS0125"/>
        <s v="ATQCUS0126"/>
        <s v="ATQCUS0127"/>
        <s v="ATQCUS0128"/>
        <s v="ATQCUS0129"/>
        <s v="ATQCUS0130"/>
        <s v="ATQCUS0131"/>
        <s v="ATQCUS0132"/>
        <s v="ATQCUS0133"/>
        <s v="ATQCUS0134"/>
        <s v="ATQCUS0135"/>
        <s v="ATQCUS0136"/>
        <s v="ATQCUS0137"/>
        <s v="ATQCUS0138"/>
        <s v="ATQCUS0139"/>
        <s v="ATQCUS0140"/>
        <s v="ATQCUS0141"/>
        <s v="ATQCUS0142"/>
        <s v="ATQCUS0143"/>
        <s v="ATQCUS0144"/>
        <s v="ATQCUS0145"/>
        <s v="ATQCUS0146"/>
        <s v="ATQCUS0147"/>
        <s v="ATQCUS0148"/>
        <s v="ATQCUS0149"/>
        <s v="ATQCUS0150"/>
        <s v="ATQCUS0151"/>
        <s v="ATQCUS0152"/>
        <s v="ATQCUS0153"/>
        <s v="ATQCUS0154"/>
        <s v="ATQCUS0155"/>
        <s v="ATQCUS0156"/>
        <s v="ATQCUS0157"/>
        <s v="ATQCUS0158"/>
        <s v="ATQCUS0159"/>
        <s v="ATQCUS0160"/>
        <s v="ATQCUS0161"/>
        <s v="ATQCUS0162"/>
        <s v="ATQCUS0163"/>
        <s v="ATQCUS0164"/>
        <s v="ATQCUS0165"/>
        <s v="ATQCUS0166"/>
        <s v="ATQCUS0167"/>
        <s v="ATQCUS0168"/>
        <s v="ATQCUS0169"/>
        <s v="ATQCUS0170"/>
        <s v="ATQCUS0171"/>
        <s v="ATQCUS0172"/>
        <s v="ATQCUS0173"/>
        <s v="ATQCUS0174"/>
        <s v="ATQCUS0175"/>
        <s v="ATQCUS0176"/>
        <s v="ATQCUS0177"/>
        <s v="ATQCUS0178"/>
        <s v="ATQCUS0179"/>
        <s v="ATQCUS0180"/>
        <s v="ATQCUS0181"/>
        <s v="ATQCUS0182"/>
        <s v="ATQCUS0183"/>
        <s v="ATQCUS0184"/>
        <s v="ATQCUS0185"/>
        <s v="ATQCUS0186"/>
        <s v="ATQCUS0187"/>
        <s v="ATQCUS0188"/>
        <s v="ATQCUS0189"/>
        <s v="ATQCUS0190"/>
        <s v="ATQCUS0191"/>
        <s v="ATQCUS0192"/>
        <s v="ATQCUS0193"/>
        <s v="ATQCUS0194"/>
        <s v="ATQCUS0195"/>
        <s v="ATQCUS0196"/>
        <s v="ATQCUS0197"/>
        <s v="ATQCUS0198"/>
        <s v="ATQCUS0199"/>
        <s v="ATQCUS0200"/>
        <s v="ATQCUS0201"/>
        <s v="ATQCUS0202"/>
        <s v="ATQCUS0203"/>
        <s v="ATQCUS0204"/>
        <s v="ATQCUS0205"/>
        <s v="ATQCUS0206"/>
        <s v="ATQCUS0207"/>
        <s v="ATQCUS0208"/>
        <s v="ATQCUS0209"/>
        <s v="ATQCUS0210"/>
        <s v="ATQCUS0211"/>
        <s v="ATQCUS0212"/>
        <s v="ATQCUS0213"/>
        <s v="ATQCUS0214"/>
        <s v="ATQCUS0215"/>
        <s v="ATQCUS0216"/>
        <s v="ATQCUS0217"/>
        <s v="ATQCUS0218"/>
        <s v="ATQCUS0219"/>
        <s v="ATQCUS0220"/>
        <s v="ATQCUS0221"/>
        <s v="ATQCUS0222"/>
        <s v="ATQCUS0223"/>
        <s v="ATQCUS0224"/>
        <s v="ATQCUS0225"/>
        <s v="ATQCUS0226"/>
        <s v="ATQCUS0227"/>
        <s v="ATQCUS0228"/>
        <s v="ATQCUS0229"/>
        <s v="ATQCUS0230"/>
        <s v="ATQCUS0231"/>
        <s v="ATQCUS0232"/>
        <s v="ATQCUS0233"/>
        <s v="ATQCUS0234"/>
        <s v="ATQCUS0235"/>
        <s v="ATQCUS0236"/>
        <s v="ATQCUS0237"/>
        <s v="ATQCUS0238"/>
        <s v="ATQCUS0239"/>
        <s v="ATQCUS0240"/>
        <s v="ATQCUS0241"/>
        <s v="ATQCUS0242"/>
        <s v="ATQCUS0243"/>
        <s v="ATQCUS0244"/>
        <s v="ATQCUS0245"/>
        <s v="ATQCUS0246"/>
        <s v="ATQCUS0247"/>
        <s v="ATQCUS0248"/>
        <s v="ATQCUS0249"/>
        <s v="ATQCUS0250"/>
        <s v="ATQCUS0251"/>
        <s v="ATQCUS0252"/>
        <s v="ATQCUS0253"/>
        <s v="ATQCUS0254"/>
        <s v="ATQCUS0255"/>
        <s v="ATQCUS0256"/>
        <s v="ATQCUS0257"/>
        <s v="ATQCUS0258"/>
        <s v="ATQCUS0259"/>
        <s v="ATQCUS0260"/>
        <s v="ATQCUS0261"/>
        <s v="ATQCUS0262"/>
        <s v="ATQCUS0263"/>
        <s v="ATQCUS0264"/>
        <s v="ATQCUS0265"/>
        <s v="ATQCUS0266"/>
        <s v="ATQCUS0267"/>
        <s v="ATQCUS0268"/>
        <s v="ATQCUS0269"/>
        <s v="ATQCUS0270"/>
        <s v="ATQCUS0271"/>
        <s v="ATQCUS0272"/>
        <s v="ATQCUS0273"/>
        <s v="ATQCUS0274"/>
        <s v="ATQCUS0275"/>
        <s v="ATQCUS0276"/>
        <s v="ATQCUS0277"/>
        <s v="ATQCUS0278"/>
        <s v="ATQCUS0279"/>
        <s v="ATQCUS0280"/>
        <s v="ATQCUS0281"/>
        <s v="ATQCUS0282"/>
        <s v="ATQCUS0283"/>
        <s v="ATQCUS0284"/>
        <s v="ATQCUS0285"/>
        <s v="ATQCUS0286"/>
        <s v="ATQCUS0287"/>
        <s v="ATQCUS0288"/>
        <s v="ATQCUS0289"/>
        <s v="ATQCUS0290"/>
        <s v="ATQCUS0291"/>
        <s v="ATQCUS0292"/>
        <s v="ATQCUS0293"/>
        <s v="ATQCUS0294"/>
        <s v="ATQCUS0295"/>
        <s v="ATQCUS0296"/>
        <s v="ATQCUS0297"/>
        <s v="ATQCUS0298"/>
        <s v="ATQCUS0299"/>
        <s v="ATQCUS0300"/>
        <s v="ATQCUS0301"/>
        <s v="ATQCUS0302"/>
        <s v="ATQCUS0303"/>
        <s v="ATQCUS0304"/>
        <s v="ATQCUS0305"/>
        <s v="ATQCUS0306"/>
        <s v="ATQCUS0307"/>
        <s v="ATQCUS0308"/>
        <s v="ATQCUS0309"/>
        <s v="ATQCUS0310"/>
        <s v="ATQCUS0311"/>
        <s v="ATQCUS0312"/>
        <s v="ATQCUS0313"/>
        <s v="ATQCUS0314"/>
        <s v="ATQCUS0315"/>
        <s v="ATQCUS0316"/>
        <s v="ATQCUS0317"/>
        <s v="ATQCUS0318"/>
        <s v="ATQCUS0319"/>
        <s v="ATQCUS0320"/>
        <s v="ATQCUS0321"/>
        <s v="ATQCUS0322"/>
        <s v="ATQCUS0323"/>
        <s v="ATQCUS0324"/>
        <s v="ATQCUS0325"/>
        <s v="ATQCUS0326"/>
        <s v="ATQCUS0327"/>
        <s v="ATQCUS0328"/>
        <s v="ATQCUS0329"/>
        <s v="ATQCUS0330"/>
        <s v="ATQCUS0331"/>
        <s v="ATQCUS0332"/>
        <s v="ATQCUS0333"/>
        <s v="ATQCUS0334"/>
        <s v="ATQCUS0335"/>
        <s v="ATQCUS0336"/>
        <s v="ATQCUS0337"/>
        <s v="ATQCUS0338"/>
        <s v="ATQCUS0339"/>
        <s v="ATQCUS0340"/>
        <s v="ATQCUS0341"/>
        <s v="ATQCUS0342"/>
        <s v="ATQCUS0343"/>
        <s v="ATQCUS0344"/>
        <s v="ATQCUS0345"/>
        <s v="ATQCUS0346"/>
        <s v="ATQCUS0347"/>
        <s v="ATQCUS0348"/>
        <s v="ATQCUS0349"/>
        <s v="ATQCUS0350"/>
        <s v="ATQCUS0351"/>
        <s v="ATQCUS0352"/>
        <s v="ATQCUS0353"/>
        <s v="ATQCUS0354"/>
        <s v="ATQCUS0355"/>
        <s v="ATQCUS0356"/>
        <s v="ATQCUS0357"/>
        <s v="ATQCUS0358"/>
        <s v="ATQCUS0359"/>
        <s v="ATQCUS0360"/>
        <s v="ATQCUS0361"/>
        <s v="ATQCUS0362"/>
        <s v="ATQCUS0363"/>
        <s v="ATQCUS0364"/>
        <s v="ATQCUS0365"/>
        <s v="ATQCUS0366"/>
        <s v="ATQCUS0367"/>
        <s v="ATQCUS0368"/>
        <s v="ATQCUS0369"/>
        <s v="ATQCUS0370"/>
        <s v="ATQCUS0371"/>
        <s v="ATQCUS0372"/>
        <s v="ATQCUS0373"/>
        <s v="ATQCUS0374"/>
        <s v="ATQCUS0375"/>
        <s v="ATQCUS0376"/>
        <s v="ATQCUS0377"/>
        <s v="ATQCUS0378"/>
        <s v="ATQCUS0379"/>
        <s v="ATQCUS0380"/>
        <s v="ATQCUS0381"/>
        <s v="ATQCUS0382"/>
        <s v="ATQCUS0383"/>
        <s v="ATQCUS0384"/>
        <s v="ATQCUS0385"/>
        <s v="ATQCUS0386"/>
        <s v="ATQCUS0387"/>
        <s v="ATQCUS0388"/>
        <s v="ATQCUS0389"/>
        <s v="ATQCUS0390"/>
        <s v="ATQCUS0391"/>
        <s v="ATQCUS0392"/>
        <s v="ATQCUS0393"/>
        <s v="ATQCUS0394"/>
        <s v="ATQCUS0395"/>
        <s v="ATQCUS0396"/>
        <s v="ATQCUS0397"/>
        <s v="ATQCUS0398"/>
        <s v="ATQCUS0399"/>
        <s v="ATQCUS0400"/>
        <s v="ATQCUS0401"/>
        <s v="ATQCUS0402"/>
        <s v="ATQCUS0403"/>
        <s v="ATQCUS0404"/>
        <s v="ATQCUS0405"/>
        <s v="ATQCUS0406"/>
        <s v="ATQCUS0407"/>
        <s v="ATQCUS0408"/>
        <s v="ATQCUS0409"/>
        <s v="ATQCUS0410"/>
        <s v="ATQCUS0411"/>
        <s v="ATQCUS0412"/>
        <s v="ATQCUS0413"/>
        <s v="ATQCUS0414"/>
        <s v="ATQCUS0415"/>
        <s v="ATQCUS0416"/>
        <s v="ATQCUS0417"/>
        <s v="ATQCUS0418"/>
        <s v="ATQCUS0419"/>
        <s v="ATQCUS0420"/>
        <s v="ATQCUS0421"/>
        <s v="ATQCUS0422"/>
        <s v="ATQCUS0423"/>
        <s v="ATQCUS0424"/>
        <s v="ATQCUS0425"/>
        <s v="ATQCUS0426"/>
        <s v="ATQCUS0427"/>
        <s v="ATQCUS0428"/>
        <s v="ATQCUS0429"/>
        <s v="ATQCUS0430"/>
        <s v="ATQCUS0431"/>
        <s v="ATQCUS0432"/>
        <s v="ATQCUS0433"/>
        <s v="ATQCUS0434"/>
        <s v="ATQCUS0435"/>
        <s v="ATQCUS0436"/>
        <s v="ATQCUS0437"/>
        <s v="ATQCUS0438"/>
        <s v="ATQCUS0439"/>
        <s v="ATQCUS0440"/>
        <s v="ATQCUS0441"/>
        <s v="ATQCUS0442"/>
        <s v="ATQCUS0443"/>
        <s v="ATQCUS0444"/>
        <s v="ATQCUS0445"/>
        <s v="ATQCUS0446"/>
        <s v="ATQCUS0447"/>
        <s v="ATQCUS0448"/>
        <s v="ATQCUS0449"/>
        <s v="ATQCUS0450"/>
        <s v="ATQCUS0451"/>
        <s v="ATQCUS0452"/>
        <s v="ATQCUS0453"/>
        <s v="ATQCUS0454"/>
        <s v="ATQCUS0455"/>
        <s v="ATQCUS0456"/>
        <s v="ATQCUS0457"/>
        <s v="ATQCUS0458"/>
        <s v="ATQCUS0459"/>
        <s v="ATQCUS0460"/>
        <s v="ATQCUS0461"/>
        <s v="ATQCUS0462"/>
        <s v="ATQCUS0463"/>
        <s v="ATQCUS0464"/>
        <s v="ATQCUS0465"/>
        <s v="ATQCUS0466"/>
        <s v="ATQCUS0467"/>
        <s v="ATQCUS0468"/>
        <s v="ATQCUS0469"/>
        <s v="ATQCUS0470"/>
        <s v="ATQCUS0471"/>
        <s v="ATQCUS0472"/>
        <s v="ATQCUS0473"/>
        <s v="ATQCUS0474"/>
        <s v="ATQCUS0475"/>
        <s v="ATQCUS0476"/>
        <s v="ATQCUS0477"/>
        <s v="ATQCUS0478"/>
        <s v="ATQCUS0479"/>
        <s v="ATQCUS0480"/>
        <s v="ATQCUS0481"/>
        <s v="ATQCUS0482"/>
        <s v="ATQCUS0483"/>
        <s v="ATQCUS0484"/>
        <s v="ATQCUS0485"/>
        <s v="ATQCUS0486"/>
        <s v="ATQCUS0487"/>
        <s v="ATQCUS0488"/>
        <s v="ATQCUS0489"/>
        <s v="ATQCUS0490"/>
        <s v="ATQCUS0491"/>
        <s v="ATQCUS0492"/>
        <s v="ATQCUS0493"/>
        <s v="ATQCUS0494"/>
        <s v="ATQCUS0495"/>
        <s v="ATQCUS0496"/>
        <s v="ATQCUS0497"/>
        <s v="ATQCUS0498"/>
        <s v="ATQCUS0499"/>
        <s v="ATQCUS0500"/>
        <s v="ATQCUS0501"/>
        <s v="ATQCUS0502"/>
        <s v="ATQCUS0503"/>
        <s v="ATQCUS0504"/>
        <s v="ATQCUS0505"/>
        <s v="ATQCUS0506"/>
        <s v="ATQCUS0507"/>
        <s v="ATQCUS0508"/>
        <s v="ATQCUS0509"/>
        <s v="ATQCUS0510"/>
        <s v="ATQCUS0511"/>
        <s v="ATQCUS0512"/>
        <s v="ATQCUS0513"/>
        <s v="ATQCUS0514"/>
        <s v="ATQCUS0515"/>
        <s v="ATQCUS0516"/>
        <s v="ATQCUS0517"/>
        <s v="ATQCUS0518"/>
        <s v="ATQCUS0519"/>
        <s v="ATQCUS0520"/>
        <s v="ATQCUS0521"/>
        <s v="ATQCUS0522"/>
        <s v="ATQCUS0523"/>
        <s v="ATQCUS0524"/>
        <s v="ATQCUS0525"/>
        <s v="ATQCUS0526"/>
        <s v="ATQCUS0527"/>
        <s v="ATQCUS0528"/>
        <s v="ATQCUS0529"/>
        <s v="ATQCUS0530"/>
        <s v="ATQCUS0531"/>
        <s v="ATQCUS0532"/>
        <s v="ATQCUS0533"/>
        <s v="ATQCUS0534"/>
        <s v="ATQCUS0535"/>
        <s v="ATQCUS0536"/>
        <s v="ATQCUS0537"/>
        <s v="ATQCUS0538"/>
        <s v="ATQCUS0539"/>
        <s v="ATQCUS0540"/>
        <s v="ATQCUS0541"/>
        <s v="ATQCUS0542"/>
        <s v="ATQCUS0543"/>
        <s v="ATQCUS0544"/>
        <s v="ATQCUS0545"/>
        <s v="ATQCUS0546"/>
        <s v="ATQCUS0547"/>
        <s v="ATQCUS0548"/>
        <s v="ATQCUS0549"/>
        <s v="ATQCUS0550"/>
        <s v="ATQCUS0551"/>
        <s v="ATQCUS0552"/>
        <s v="ATQCUS0553"/>
        <s v="ATQCUS0554"/>
        <s v="ATQCUS0555"/>
        <s v="ATQCUS0556"/>
        <s v="ATQCUS0557"/>
        <s v="ATQCUS0558"/>
        <s v="ATQCUS0559"/>
        <s v="ATQCUS0560"/>
        <s v="ATQCUS0561"/>
        <s v="ATQCUS0562"/>
        <s v="ATQCUS0563"/>
        <s v="ATQCUS0564"/>
        <s v="ATQCUS0565"/>
        <s v="ATQCUS0566"/>
        <s v="ATQCUS0567"/>
        <s v="ATQCUS0568"/>
        <s v="ATQCUS0569"/>
        <s v="ATQCUS0570"/>
        <s v="ATQCUS0571"/>
        <s v="ATQCUS0572"/>
        <s v="ATQCUS0573"/>
        <s v="ATQCUS0574"/>
        <s v="ATQCUS0575"/>
        <s v="ATQCUS0576"/>
        <s v="ATQCUS0577"/>
        <s v="ATQCUS0578"/>
        <s v="ATQCUS0579"/>
        <s v="ATQCUS0580"/>
        <s v="ATQCUS0581"/>
        <s v="ATQCUS0582"/>
        <s v="ATQCUS0583"/>
        <s v="ATQCUS0584"/>
        <s v="ATQCUS0585"/>
        <s v="ATQCUS0586"/>
        <s v="ATQCUS0587"/>
        <s v="ATQCUS0588"/>
        <s v="ATQCUS0589"/>
        <s v="ATQCUS0590"/>
        <s v="ATQCUS0591"/>
        <s v="ATQCUS0592"/>
        <s v="ATQCUS0593"/>
        <s v="ATQCUS0594"/>
        <s v="ATQCUS0595"/>
        <s v="ATQCUS0596"/>
        <s v="ATQCUS0597"/>
        <s v="ATQCUS0598"/>
        <s v="ATQCUS0599"/>
        <s v="ATQCUS0600"/>
        <s v="ATQCUS0601"/>
        <s v="ATQCUS0602"/>
        <s v="ATQCUS0603"/>
        <s v="ATQCUS0604"/>
        <s v="ATQCUS0605"/>
        <s v="ATQCUS0606"/>
        <s v="ATQCUS0607"/>
        <s v="ATQCUS0608"/>
        <s v="ATQCUS0609"/>
        <s v="ATQCUS0610"/>
        <s v="ATQCUS0611"/>
        <s v="ATQCUS0612"/>
        <s v="ATQCUS0613"/>
        <s v="ATQCUS0614"/>
        <s v="ATQCUS0615"/>
        <s v="ATQCUS0616"/>
        <s v="ATQCUS0617"/>
        <s v="ATQCUS0618"/>
        <s v="ATQCUS0619"/>
        <s v="ATQCUS0620"/>
        <s v="ATQCUS0621"/>
        <s v="ATQCUS0622"/>
        <s v="ATQCUS0623"/>
        <s v="ATQCUS0624"/>
        <s v="ATQCUS0625"/>
        <s v="ATQCUS0626"/>
        <s v="ATQCUS0627"/>
        <s v="ATQCUS0628"/>
        <s v="ATQCUS0629"/>
        <s v="ATQCUS0630"/>
        <s v="ATQCUS0631"/>
        <s v="ATQCUS0632"/>
        <s v="ATQCUS0633"/>
        <s v="ATQCUS0634"/>
        <s v="ATQCUS0635"/>
        <s v="ATQCUS0636"/>
        <s v="ATQCUS0637"/>
        <s v="ATQCUS0638"/>
        <s v="ATQCUS0639"/>
        <s v="ATQCUS0640"/>
        <s v="ATQCUS0641"/>
        <s v="ATQCUS0642"/>
        <s v="ATQCUS0643"/>
        <s v="ATQCUS0644"/>
        <s v="ATQCUS0645"/>
        <s v="ATQCUS0646"/>
        <s v="ATQCUS0647"/>
        <s v="ATQCUS0648"/>
        <s v="ATQCUS0649"/>
        <s v="ATQCUS0650"/>
        <s v="ATQCUS0651"/>
        <s v="ATQCUS0652"/>
        <s v="ATQCUS0653"/>
        <s v="ATQCUS0654"/>
        <s v="ATQCUS0655"/>
        <s v="ATQCUS0656"/>
        <s v="ATQCUS0657"/>
        <s v="ATQCUS0658"/>
        <s v="ATQCUS0659"/>
        <s v="ATQCUS0660"/>
        <s v="ATQCUS0661"/>
        <s v="ATQCUS0662"/>
        <s v="ATQCUS0663"/>
        <s v="ATQCUS0664"/>
        <s v="ATQCUS0665"/>
        <s v="ATQCUS0666"/>
        <s v="ATQCUS0667"/>
        <s v="ATQCUS0668"/>
        <s v="ATQCUS0669"/>
        <s v="ATQCUS0670"/>
        <s v="ATQCUS0671"/>
        <s v="ATQCUS0672"/>
        <s v="ATQCUS0673"/>
        <s v="ATQCUS0674"/>
        <s v="ATQCUS0675"/>
        <s v="ATQCUS0676"/>
        <s v="ATQCUS0677"/>
        <s v="ATQCUS0678"/>
        <s v="ATQCUS0679"/>
        <s v="ATQCUS0680"/>
        <s v="ATQCUS0681"/>
        <s v="ATQCUS0682"/>
        <s v="ATQCUS0683"/>
        <s v="ATQCUS0684"/>
        <s v="ATQCUS0685"/>
        <s v="ATQCUS0686"/>
        <s v="ATQCUS0687"/>
        <s v="ATQCUS0688"/>
        <s v="ATQCUS0689"/>
        <s v="ATQCUS0690"/>
        <s v="ATQCUS0691"/>
        <s v="ATQCUS0692"/>
        <s v="ATQCUS0693"/>
        <s v="ATQCUS0694"/>
        <s v="ATQCUS0695"/>
        <s v="ATQCUS0696"/>
        <s v="ATQCUS0697"/>
        <s v="ATQCUS0698"/>
        <s v="ATQCUS0699"/>
        <s v="ATQCUS0700"/>
        <s v="ATQCUS0701"/>
        <s v="ATQCUS0702"/>
        <s v="ATQCUS0703"/>
        <s v="ATQCUS0704"/>
        <s v="ATQCUS0705"/>
        <s v="ATQCUS0706"/>
        <s v="ATQCUS0707"/>
        <s v="ATQCUS0708"/>
        <s v="ATQCUS0709"/>
        <s v="ATQCUS0710"/>
        <s v="ATQCUS0711"/>
        <s v="ATQCUS0712"/>
        <s v="ATQCUS0713"/>
        <s v="ATQCUS0714"/>
        <s v="ATQCUS0715"/>
        <s v="ATQCUS0716"/>
        <s v="ATQCUS0717"/>
        <s v="ATQCUS0718"/>
        <s v="ATQCUS0719"/>
        <s v="ATQCUS0720"/>
        <s v="ATQCUS0721"/>
        <s v="ATQCUS0722"/>
        <s v="ATQCUS0723"/>
        <s v="ATQCUS0724"/>
        <s v="ATQCUS0725"/>
        <s v="ATQCUS0726"/>
        <s v="ATQCUS0727"/>
        <s v="ATQCUS0728"/>
        <s v="ATQCUS0729"/>
        <s v="ATQCUS0730"/>
        <s v="ATQCUS0731"/>
        <s v="ATQCUS0732"/>
        <s v="ATQCUS0733"/>
        <s v="ATQCUS0734"/>
        <s v="ATQCUS0735"/>
        <s v="ATQCUS0736"/>
        <s v="ATQCUS0737"/>
        <s v="ATQCUS0738"/>
        <s v="ATQCUS0739"/>
        <s v="ATQCUS0740"/>
        <s v="ATQCUS0741"/>
        <s v="ATQCUS0742"/>
        <s v="ATQCUS0743"/>
        <s v="ATQCUS0744"/>
        <s v="ATQCUS0745"/>
        <s v="ATQCUS0746"/>
        <s v="ATQCUS0747"/>
        <s v="ATQCUS0748"/>
        <s v="ATQCUS0749"/>
        <s v="ATQCUS0750"/>
        <s v="ATQCUS0751"/>
        <s v="ATQCUS0752"/>
        <s v="ATQCUS0753"/>
        <s v="ATQCUS0754"/>
        <s v="ATQCUS0755"/>
        <s v="ATQCUS0756"/>
        <s v="ATQCUS0757"/>
        <s v="ATQCUS0758"/>
        <s v="ATQCUS0759"/>
        <s v="ATQCUS0760"/>
        <s v="ATQCUS0761"/>
        <s v="ATQCUS0762"/>
        <s v="ATQCUS0763"/>
        <s v="ATQCUS0764"/>
        <s v="ATQCUS0765"/>
        <s v="ATQCUS0766"/>
        <s v="ATQCUS0767"/>
        <s v="ATQCUS0768"/>
        <s v="ATQCUS0769"/>
        <s v="ATQCUS0770"/>
        <s v="ATQCUS0771"/>
        <s v="ATQCUS0772"/>
        <s v="ATQCUS0773"/>
        <s v="ATQCUS0774"/>
        <s v="ATQCUS0775"/>
        <s v="ATQCUS0776"/>
        <s v="ATQCUS0777"/>
        <s v="ATQCUS0778"/>
        <s v="ATQCUS0779"/>
        <s v="ATQCUS0780"/>
        <s v="ATQCUS0781"/>
        <s v="ATQCUS0782"/>
        <s v="ATQCUS0783"/>
        <s v="ATQCUS0784"/>
        <s v="ATQCUS0785"/>
        <s v="ATQCUS0786"/>
        <s v="ATQCUS0787"/>
        <s v="ATQCUS0788"/>
        <s v="ATQCUS0789"/>
        <s v="ATQCUS0790"/>
        <s v="ATQCUS0791"/>
        <s v="ATQCUS0792"/>
        <s v="ATQCUS0793"/>
        <s v="ATQCUS0794"/>
        <s v="ATQCUS0795"/>
        <s v="ATQCUS0796"/>
        <s v="ATQCUS0797"/>
        <s v="ATQCUS0798"/>
        <s v="ATQCUS0799"/>
        <s v="ATQCUS0800"/>
        <s v="ATQCUS0801"/>
        <s v="ATQCUS0802"/>
        <s v="ATQCUS0803"/>
        <s v="ATQCUS0804"/>
        <s v="ATQCUS0805"/>
        <s v="ATQCUS0806"/>
        <s v="ATQCUS0807"/>
        <s v="ATQCUS0808"/>
        <s v="ATQCUS0809"/>
        <s v="ATQCUS0810"/>
        <s v="ATQCUS0811"/>
        <s v="ATQCUS0812"/>
        <s v="ATQCUS0813"/>
        <s v="ATQCUS0814"/>
        <s v="ATQCUS0815"/>
        <s v="ATQCUS0816"/>
        <s v="ATQCUS0817"/>
        <s v="ATQCUS0818"/>
        <s v="ATQCUS0819"/>
        <s v="ATQCUS0820"/>
        <s v="ATQCUS0821"/>
        <s v="ATQCUS0822"/>
        <s v="ATQCUS0823"/>
        <s v="ATQCUS0824"/>
        <s v="ATQCUS0825"/>
        <s v="ATQCUS0826"/>
        <s v="ATQCUS0827"/>
        <s v="ATQCUS0828"/>
        <s v="ATQCUS0829"/>
        <s v="ATQCUS0830"/>
        <s v="ATQCUS0831"/>
        <s v="ATQCUS0832"/>
        <s v="ATQCUS0833"/>
        <s v="ATQCUS0834"/>
        <s v="ATQCUS0835"/>
        <s v="ATQCUS0836"/>
        <s v="ATQCUS0837"/>
        <s v="ATQCUS0838"/>
        <s v="ATQCUS0839"/>
        <s v="ATQCUS0840"/>
        <s v="ATQCUS0841"/>
        <s v="ATQCUS0842"/>
        <s v="ATQCUS0843"/>
        <s v="ATQCUS0844"/>
        <s v="ATQCUS0845"/>
        <s v="ATQCUS0846"/>
        <s v="ATQCUS0847"/>
        <s v="ATQCUS0848"/>
        <s v="ATQCUS0849"/>
        <s v="ATQCUS0850"/>
        <s v="ATQCUS0851"/>
        <s v="ATQCUS0852"/>
        <s v="ATQCUS0853"/>
        <s v="ATQCUS0854"/>
        <s v="ATQCUS0855"/>
        <s v="ATQCUS0856"/>
        <s v="ATQCUS0857"/>
        <s v="ATQCUS0858"/>
        <s v="ATQCUS0859"/>
        <s v="ATQCUS0860"/>
        <s v="ATQCUS0861"/>
        <s v="ATQCUS0862"/>
        <s v="ATQCUS0863"/>
        <s v="ATQCUS0864"/>
        <s v="ATQCUS0865"/>
        <s v="ATQCUS0866"/>
        <s v="ATQCUS0867"/>
        <s v="ATQCUS0868"/>
        <s v="ATQCUS0869"/>
        <s v="ATQCUS0870"/>
        <s v="ATQCUS0871"/>
        <s v="ATQCUS0872"/>
        <s v="ATQCUS0873"/>
        <s v="ATQCUS0874"/>
        <s v="ATQCUS0875"/>
        <s v="ATQCUS0876"/>
        <s v="ATQCUS0877"/>
        <s v="ATQCUS0878"/>
        <s v="ATQCUS0879"/>
        <s v="ATQCUS0880"/>
        <s v="ATQCUS0881"/>
        <s v="ATQCUS0882"/>
        <s v="ATQCUS0883"/>
        <s v="ATQCUS0884"/>
        <s v="ATQCUS0885"/>
        <s v="ATQCUS0886"/>
        <s v="ATQCUS0887"/>
        <s v="ATQCUS0888"/>
        <s v="ATQCUS0889"/>
        <s v="ATQCUS0890"/>
        <s v="ATQCUS0891"/>
        <s v="ATQCUS0892"/>
        <s v="ATQCUS0893"/>
        <s v="ATQCUS0894"/>
        <s v="ATQCUS0895"/>
        <s v="ATQCUS0896"/>
        <s v="ATQCUS0897"/>
        <s v="ATQCUS0898"/>
        <s v="ATQCUS0899"/>
        <s v="ATQCUS0900"/>
        <s v="ATQCUS0901"/>
        <s v="ATQCUS0902"/>
        <s v="ATQCUS0903"/>
        <s v="ATQCUS0904"/>
        <s v="ATQCUS0905"/>
        <s v="ATQCUS0906"/>
        <s v="ATQCUS0907"/>
        <s v="ATQCUS0908"/>
        <s v="ATQCUS0909"/>
        <s v="ATQCUS0910"/>
        <s v="ATQCUS0911"/>
        <s v="ATQCUS0912"/>
        <s v="ATQCUS0913"/>
        <s v="ATQCUS0914"/>
        <s v="ATQCUS0915"/>
        <s v="ATQCUS0916"/>
        <s v="ATQCUS0917"/>
        <s v="ATQCUS0918"/>
        <s v="ATQCUS0919"/>
        <s v="ATQCUS0920"/>
        <s v="ATQCUS0921"/>
        <s v="ATQCUS0922"/>
        <s v="ATQCUS0923"/>
        <s v="ATQCUS0924"/>
        <s v="ATQCUS0925"/>
        <s v="ATQCUS0926"/>
        <s v="ATQCUS0927"/>
        <s v="ATQCUS0928"/>
        <s v="ATQCUS0929"/>
        <s v="ATQCUS0930"/>
        <s v="ATQCUS0931"/>
        <s v="ATQCUS0932"/>
        <s v="ATQCUS0933"/>
        <s v="ATQCUS0934"/>
        <s v="ATQCUS0935"/>
        <s v="ATQCUS0936"/>
        <s v="ATQCUS0937"/>
        <s v="ATQCUS0938"/>
        <s v="ATQCUS0939"/>
        <s v="ATQCUS0940"/>
        <s v="ATQCUS0941"/>
        <s v="ATQCUS0942"/>
        <s v="ATQCUS0943"/>
        <s v="ATQCUS0944"/>
        <s v="ATQCUS0945"/>
        <s v="ATQCUS0946"/>
        <s v="ATQCUS0947"/>
        <s v="ATQCUS0948"/>
        <s v="ATQCUS0949"/>
        <s v="ATQCUS0950"/>
        <s v="ATQCUS0951"/>
        <s v="ATQCUS0952"/>
        <s v="ATQCUS0953"/>
        <s v="ATQCUS0954"/>
        <s v="ATQCUS0955"/>
        <s v="ATQCUS0956"/>
        <s v="ATQCUS0957"/>
        <s v="ATQCUS0958"/>
        <s v="ATQCUS0959"/>
        <s v="ATQCUS0960"/>
        <s v="ATQCUS0961"/>
        <s v="ATQCUS0962"/>
        <s v="ATQCUS0963"/>
        <s v="ATQCUS0964"/>
        <s v="ATQCUS0965"/>
        <s v="ATQCUS0966"/>
        <s v="ATQCUS0967"/>
        <s v="ATQCUS0968"/>
        <s v="ATQCUS0969"/>
        <s v="ATQCUS0970"/>
        <s v="ATQCUS0971"/>
        <s v="ATQCUS0972"/>
        <s v="ATQCUS0973"/>
        <s v="ATQCUS0974"/>
        <s v="ATQCUS0975"/>
        <s v="ATQCUS0976"/>
        <s v="ATQCUS0977"/>
        <s v="ATQCUS0978"/>
        <s v="ATQCUS0979"/>
        <s v="ATQCUS0980"/>
        <s v="ATQCUS0981"/>
        <s v="ATQCUS0982"/>
        <s v="ATQCUS0983"/>
        <s v="ATQCUS0984"/>
        <s v="ATQCUS0985"/>
        <s v="ATQCUS0986"/>
        <s v="ATQCUS0987"/>
        <s v="ATQCUS0988"/>
        <s v="ATQCUS0989"/>
        <s v="ATQCUS0990"/>
        <s v="ATQCUS0991"/>
        <s v="ATQCUS0992"/>
        <s v="ATQCUS0993"/>
        <s v="ATQCUS0994"/>
        <s v="ATQCUS0995"/>
        <s v="ATQCUS0996"/>
        <s v="ATQCUS0997"/>
        <s v="ATQCUS0998"/>
        <s v="ATQCUS0999"/>
        <s v="ATQCUS1000"/>
        <s v="ATQCUS1001"/>
        <s v="ATQCUS1002"/>
        <s v="ATQCUS1003"/>
        <s v="ATQCUS1004"/>
        <s v="ATQCUS1005"/>
        <s v="ATQCUS1006"/>
        <s v="ATQCUS1007"/>
        <s v="ATQCUS1008"/>
        <s v="ATQCUS1009"/>
        <s v="ATQCUS1010"/>
        <s v="ATQCUS1011"/>
        <s v="ATQCUS1012"/>
        <s v="ATQCUS1013"/>
        <s v="ATQCUS1014"/>
        <s v="ATQCUS1015"/>
        <s v="ATQCUS1016"/>
        <s v="ATQCUS1017"/>
        <s v="ATQCUS1018"/>
        <s v="ATQCUS1019"/>
        <s v="ATQCUS1020"/>
        <s v="ATQCUS1021"/>
        <s v="ATQCUS1022"/>
        <s v="ATQCUS1023"/>
        <s v="ATQCUS1024"/>
        <s v="ATQCUS1025"/>
        <s v="ATQCUS1026"/>
        <s v="ATQCUS1027"/>
        <s v="ATQCUS1028"/>
        <s v="ATQCUS1029"/>
        <s v="ATQCUS1030"/>
        <s v="ATQCUS1031"/>
        <s v="ATQCUS1032"/>
        <s v="ATQCUS1033"/>
        <s v="ATQCUS1034"/>
        <s v="ATQCUS1035"/>
        <s v="ATQCUS1036"/>
        <s v="ATQCUS1037"/>
        <s v="ATQCUS1038"/>
        <s v="ATQCUS1039"/>
        <s v="ATQCUS1040"/>
        <s v="ATQCUS1041"/>
        <s v="ATQCUS1042"/>
        <s v="ATQCUS1043"/>
        <s v="ATQCUS1044"/>
        <s v="ATQCUS1045"/>
        <s v="ATQCUS1046"/>
        <s v="ATQCUS1047"/>
        <s v="ATQCUS1048"/>
        <s v="ATQCUS1049"/>
        <s v="ATQCUS1050"/>
        <s v="ATQCUS1051"/>
        <s v="ATQCUS1052"/>
        <s v="ATQCUS1053"/>
        <s v="ATQCUS1054"/>
        <s v="ATQCUS1055"/>
        <s v="ATQCUS1056"/>
        <s v="ATQCUS1057"/>
        <s v="ATQCUS1058"/>
        <s v="ATQCUS1059"/>
        <s v="ATQCUS1060"/>
        <s v="ATQCUS1061"/>
        <s v="ATQCUS1062"/>
        <s v="ATQCUS1063"/>
        <s v="ATQCUS1064"/>
        <s v="ATQCUS1065"/>
        <s v="ATQCUS1066"/>
        <s v="ATQCUS1067"/>
        <s v="ATQCUS1068"/>
        <s v="ATQCUS1069"/>
        <s v="ATQCUS1070"/>
        <s v="ATQCUS1071"/>
        <s v="ATQCUS1072"/>
        <s v="ATQCUS1073"/>
        <s v="ATQCUS1074"/>
        <s v="ATQCUS1075"/>
        <s v="ATQCUS1076"/>
        <s v="ATQCUS1077"/>
        <s v="ATQCUS1078"/>
        <s v="ATQCUS1079"/>
        <s v="ATQCUS1080"/>
        <s v="ATQCUS1081"/>
        <s v="ATQCUS1082"/>
        <s v="ATQCUS1083"/>
        <s v="ATQCUS1084"/>
        <s v="ATQCUS1085"/>
        <s v="ATQCUS1086"/>
        <s v="ATQCUS1087"/>
        <s v="ATQCUS1088"/>
        <s v="ATQCUS1089"/>
        <s v="ATQCUS1090"/>
        <s v="ATQCUS1091"/>
        <s v="ATQCUS1092"/>
        <s v="ATQCUS1093"/>
        <s v="ATQCUS1094"/>
        <s v="ATQCUS1095"/>
        <s v="ATQCUS1096"/>
        <s v="ATQCUS1097"/>
        <s v="ATQCUS1098"/>
        <s v="ATQCUS1099"/>
        <s v="ATQCUS1100"/>
        <s v="ATQCUS1101"/>
        <s v="ATQCUS1102"/>
        <s v="ATQCUS1103"/>
        <s v="ATQCUS1104"/>
        <s v="ATQCUS1105"/>
        <s v="ATQCUS1106"/>
        <s v="ATQCUS1107"/>
        <s v="ATQCUS1108"/>
        <s v="ATQCUS1109"/>
        <s v="ATQCUS1110"/>
        <s v="ATQCUS1111"/>
        <s v="ATQCUS1112"/>
        <s v="ATQCUS1113"/>
        <s v="ATQCUS1114"/>
        <s v="ATQCUS1115"/>
        <s v="ATQCUS1116"/>
        <s v="ATQCUS1117"/>
        <s v="ATQCUS1118"/>
        <s v="ATQCUS1119"/>
        <s v="ATQCUS1120"/>
        <s v="ATQCUS1121"/>
        <s v="ATQCUS1122"/>
        <s v="ATQCUS1123"/>
        <s v="ATQCUS1124"/>
        <s v="ATQCUS1125"/>
        <s v="ATQCUS1126"/>
        <s v="ATQCUS1127"/>
        <s v="ATQCUS1128"/>
        <s v="ATQCUS1129"/>
        <s v="ATQCUS1130"/>
        <s v="ATQCUS1131"/>
        <s v="ATQCUS1132"/>
        <s v="ATQCUS1133"/>
        <s v="ATQCUS1134"/>
        <s v="ATQCUS1135"/>
        <s v="ATQCUS1136"/>
        <s v="ATQCUS1137"/>
        <s v="ATQCUS1138"/>
        <s v="ATQCUS1139"/>
        <s v="ATQCUS1140"/>
        <s v="ATQCUS1141"/>
        <s v="ATQCUS1142"/>
        <s v="ATQCUS1143"/>
        <s v="ATQCUS1144"/>
        <s v="ATQCUS1145"/>
        <s v="ATQCUS1146"/>
        <s v="ATQCUS1147"/>
        <s v="ATQCUS1148"/>
        <s v="ATQCUS1149"/>
        <s v="ATQCUS1150"/>
        <s v="ATQCUS1151"/>
        <s v="ATQCUS1152"/>
        <s v="ATQCUS1153"/>
        <s v="ATQCUS1154"/>
        <s v="ATQCUS1155"/>
        <s v="ATQCUS1156"/>
        <s v="ATQCUS1157"/>
        <s v="ATQCUS1158"/>
        <s v="ATQCUS1159"/>
        <s v="ATQCUS1160"/>
        <s v="ATQCUS1161"/>
        <s v="ATQCUS1162"/>
        <s v="ATQCUS1163"/>
        <s v="ATQCUS1164"/>
        <s v="ATQCUS1165"/>
        <s v="ATQCUS1166"/>
        <s v="ATQCUS1167"/>
        <s v="ATQCUS1168"/>
        <s v="ATQCUS1169"/>
        <s v="ATQCUS1170"/>
        <s v="ATQCUS1171"/>
        <s v="ATQCUS1172"/>
        <s v="ATQCUS1173"/>
        <s v="ATQCUS1174"/>
        <s v="ATQCUS1175"/>
        <s v="ATQCUS1176"/>
        <s v="ATQCUS1177"/>
        <s v="ATQCUS1178"/>
        <s v="ATQCUS1179"/>
        <s v="ATQCUS1180"/>
        <s v="ATQCUS1181"/>
        <s v="ATQCUS1182"/>
        <s v="ATQCUS1183"/>
        <s v="ATQCUS1184"/>
        <s v="ATQCUS1185"/>
        <s v="ATQCUS1186"/>
        <s v="ATQCUS1187"/>
        <s v="ATQCUS1188"/>
        <s v="ATQCUS1189"/>
        <s v="ATQCUS1190"/>
        <s v="ATQCUS1191"/>
        <s v="ATQCUS1192"/>
        <s v="ATQCUS1193"/>
        <s v="ATQCUS1194"/>
        <s v="ATQCUS1195"/>
        <s v="ATQCUS1196"/>
        <s v="ATQCUS1197"/>
        <s v="ATQCUS1198"/>
        <s v="ATQCUS1199"/>
        <s v="ATQCUS1200"/>
        <s v="ATQCUS1201"/>
        <s v="ATQCUS1202"/>
        <s v="ATQCUS1203"/>
        <s v="ATQCUS1204"/>
        <s v="ATQCUS1205"/>
        <s v="ATQCUS1206"/>
        <s v="ATQCUS1207"/>
        <s v="ATQCUS1208"/>
        <s v="ATQCUS1209"/>
        <s v="ATQCUS1210"/>
        <s v="ATQCUS1211"/>
        <s v="ATQCUS1212"/>
        <s v="ATQCUS1213"/>
        <s v="ATQCUS1214"/>
        <s v="ATQCUS1215"/>
        <s v="ATQCUS1216"/>
        <s v="ATQCUS1217"/>
        <s v="ATQCUS1218"/>
        <s v="ATQCUS1219"/>
        <s v="ATQCUS1220"/>
        <s v="ATQCUS1221"/>
        <s v="ATQCUS1222"/>
        <s v="ATQCUS1223"/>
        <s v="ATQCUS1224"/>
        <s v="ATQCUS1225"/>
        <s v="ATQCUS1226"/>
        <s v="ATQCUS1227"/>
        <s v="ATQCUS1228"/>
        <s v="ATQCUS1229"/>
        <s v="ATQCUS1230"/>
        <s v="ATQCUS1231"/>
        <s v="ATQCUS1232"/>
        <s v="ATQCUS1233"/>
        <s v="ATQCUS1234"/>
        <s v="ATQCUS1235"/>
        <s v="ATQCUS1236"/>
        <s v="ATQCUS1237"/>
        <s v="ATQCUS1238"/>
        <s v="ATQCUS1239"/>
        <s v="ATQCUS1240"/>
        <s v="ATQCUS1241"/>
        <s v="ATQCUS1242"/>
        <s v="ATQCUS1243"/>
        <s v="ATQCUS1244"/>
        <s v="ATQCUS1245"/>
        <s v="ATQCUS1246"/>
        <s v="ATQCUS1247"/>
        <s v="ATQCUS1248"/>
        <s v="ATQCUS1249"/>
        <s v="ATQCUS1250"/>
        <s v="ATQCUS1251"/>
        <s v="ATQCUS1252"/>
        <s v="ATQCUS1253"/>
        <s v="ATQCUS1254"/>
        <s v="ATQCUS1255"/>
        <s v="ATQCUS1256"/>
        <s v="ATQCUS1257"/>
        <s v="ATQCUS1258"/>
        <s v="ATQCUS1259"/>
        <s v="ATQCUS1260"/>
        <s v="ATQCUS1261"/>
        <s v="ATQCUS1262"/>
        <s v="ATQCUS1263"/>
        <s v="ATQCUS1264"/>
        <s v="ATQCUS1265"/>
        <s v="ATQCUS1266"/>
        <s v="ATQCUS1267"/>
        <s v="ATQCUS1268"/>
        <s v="ATQCUS1269"/>
        <s v="ATQCUS1270"/>
        <s v="ATQCUS1271"/>
        <s v="ATQCUS1272"/>
        <s v="ATQCUS1273"/>
        <s v="ATQCUS1274"/>
        <s v="ATQCUS1275"/>
        <s v="ATQCUS1276"/>
        <s v="ATQCUS1277"/>
        <s v="ATQCUS1278"/>
        <s v="ATQCUS1279"/>
        <s v="ATQCUS1280"/>
        <s v="ATQCUS1281"/>
        <s v="ATQCUS1282"/>
        <s v="ATQCUS1283"/>
        <s v="ATQCUS1284"/>
        <s v="ATQCUS1285"/>
        <s v="ATQCUS1286"/>
        <s v="ATQCUS1287"/>
        <s v="ATQCUS1288"/>
        <s v="ATQCUS1289"/>
        <s v="ATQCUS1290"/>
        <s v="ATQCUS1291"/>
        <s v="ATQCUS1292"/>
        <s v="ATQCUS1293"/>
        <s v="ATQCUS1294"/>
        <s v="ATQCUS1295"/>
        <s v="ATQCUS1296"/>
        <s v="ATQCUS1297"/>
        <s v="ATQCUS1298"/>
        <s v="ATQCUS1299"/>
        <s v="ATQCUS1300"/>
        <s v="ATQCUS1301"/>
        <s v="ATQCUS1302"/>
        <s v="ATQCUS1303"/>
        <s v="ATQCUS1304"/>
        <s v="ATQCUS1305"/>
        <s v="ATQCUS1306"/>
        <s v="ATQCUS1307"/>
        <s v="ATQCUS1308"/>
        <s v="ATQCUS1309"/>
        <s v="ATQCUS1310"/>
        <s v="ATQCUS1311"/>
        <s v="ATQCUS1312"/>
        <s v="ATQCUS1313"/>
        <s v="ATQCUS1314"/>
        <s v="ATQCUS1315"/>
        <s v="ATQCUS1316"/>
        <s v="ATQCUS1317"/>
        <s v="ATQCUS1318"/>
        <s v="ATQCUS1319"/>
        <s v="ATQCUS1320"/>
        <s v="ATQCUS1321"/>
        <s v="ATQCUS1322"/>
        <s v="ATQCUS1323"/>
        <s v="ATQCUS1324"/>
        <s v="ATQCUS1325"/>
        <s v="ATQCUS1326"/>
        <s v="ATQCUS1327"/>
        <s v="ATQCUS1328"/>
        <s v="ATQCUS1329"/>
        <s v="ATQCUS1330"/>
        <s v="ATQCUS1331"/>
        <s v="ATQCUS1332"/>
        <s v="ATQCUS1333"/>
        <s v="ATQCUS1334"/>
        <s v="ATQCUS1335"/>
        <s v="ATQCUS1336"/>
        <s v="ATQCUS1337"/>
        <s v="ATQCUS1338"/>
        <s v="ATQCUS1339"/>
        <s v="ATQCUS1340"/>
        <s v="ATQCUS1341"/>
        <s v="ATQCUS1342"/>
        <s v="ATQCUS1343"/>
        <s v="ATQCUS1344"/>
        <s v="ATQCUS1345"/>
        <s v="ATQCUS1346"/>
        <s v="ATQCUS1347"/>
        <s v="ATQCUS1348"/>
        <s v="ATQCUS1349"/>
        <s v="ATQCUS1350"/>
        <s v="ATQCUS1351"/>
        <s v="ATQCUS1352"/>
        <s v="ATQCUS1353"/>
        <s v="ATQCUS1354"/>
        <s v="ATQCUS1355"/>
        <s v="ATQCUS1356"/>
        <s v="ATQCUS1357"/>
        <s v="ATQCUS1358"/>
        <s v="ATQCUS1359"/>
        <s v="ATQCUS1360"/>
        <s v="ATQCUS1361"/>
        <s v="ATQCUS1362"/>
        <s v="ATQCUS1363"/>
        <s v="ATQCUS1364"/>
        <s v="ATQCUS1365"/>
        <s v="ATQCUS1366"/>
        <s v="ATQCUS1367"/>
        <s v="ATQCUS1368"/>
        <s v="ATQCUS1369"/>
        <s v="ATQCUS1370"/>
        <s v="ATQCUS1371"/>
        <s v="ATQCUS1372"/>
        <s v="ATQCUS1373"/>
        <s v="ATQCUS1374"/>
        <s v="ATQCUS1375"/>
        <s v="ATQCUS1376"/>
        <s v="ATQCUS1377"/>
        <s v="ATQCUS1378"/>
        <s v="ATQCUS1379"/>
        <s v="ATQCUS1380"/>
        <s v="ATQCUS1381"/>
        <s v="ATQCUS1382"/>
        <s v="ATQCUS1383"/>
        <s v="ATQCUS1384"/>
        <s v="ATQCUS1385"/>
        <s v="ATQCUS1386"/>
        <s v="ATQCUS1387"/>
        <s v="ATQCUS1388"/>
        <s v="ATQCUS1389"/>
        <s v="ATQCUS1390"/>
        <s v="ATQCUS1391"/>
        <s v="ATQCUS1392"/>
        <s v="ATQCUS1393"/>
        <s v="ATQCUS1394"/>
        <s v="ATQCUS1395"/>
        <s v="ATQCUS1396"/>
        <s v="ATQCUS1397"/>
        <s v="ATQCUS1398"/>
        <s v="ATQCUS1399"/>
        <s v="ATQCUS1400"/>
        <s v="ATQCUS1401"/>
        <s v="ATQCUS1402"/>
        <s v="ATQCUS1403"/>
        <s v="ATQCUS1404"/>
        <s v="ATQCUS1405"/>
        <s v="ATQCUS1406"/>
        <s v="ATQCUS1407"/>
        <s v="ATQCUS1408"/>
        <s v="ATQCUS1409"/>
        <s v="ATQCUS1410"/>
        <s v="ATQCUS1411"/>
        <s v="ATQCUS1412"/>
        <s v="ATQCUS1413"/>
        <s v="ATQCUS1414"/>
        <s v="ATQCUS1415"/>
        <s v="ATQCUS1416"/>
        <s v="ATQCUS1417"/>
        <s v="ATQCUS1418"/>
        <s v="ATQCUS1419"/>
        <s v="ATQCUS1420"/>
        <s v="ATQCUS1421"/>
        <s v="ATQCUS1422"/>
        <s v="ATQCUS1423"/>
        <s v="ATQCUS1424"/>
        <s v="ATQCUS1425"/>
        <s v="ATQCUS1426"/>
        <s v="ATQCUS1427"/>
        <s v="ATQCUS1428"/>
        <s v="ATQCUS1429"/>
        <s v="ATQCUS1430"/>
        <s v="ATQCUS1431"/>
        <s v="ATQCUS1432"/>
        <s v="ATQCUS1433"/>
        <s v="ATQCUS1434"/>
        <s v="ATQCUS1435"/>
        <s v="ATQCUS1436"/>
        <s v="ATQCUS1437"/>
        <s v="ATQCUS1438"/>
        <s v="ATQCUS1439"/>
        <s v="ATQCUS1440"/>
        <s v="ATQCUS1441"/>
        <s v="ATQCUS1442"/>
        <s v="ATQCUS1443"/>
        <s v="ATQCUS1444"/>
        <s v="ATQCUS1445"/>
        <s v="ATQCUS1446"/>
        <s v="ATQCUS1447"/>
        <s v="ATQCUS1448"/>
        <s v="ATQCUS1449"/>
        <s v="ATQCUS1450"/>
        <s v="ATQCUS1451"/>
        <s v="ATQCUS1452"/>
        <s v="ATQCUS1453"/>
        <s v="ATQCUS1454"/>
        <s v="ATQCUS1455"/>
        <s v="ATQCUS1456"/>
        <s v="ATQCUS1457"/>
        <s v="ATQCUS1458"/>
        <s v="ATQCUS1459"/>
        <s v="ATQCUS1460"/>
        <s v="ATQCUS1461"/>
        <s v="ATQCUS1462"/>
        <s v="ATQCUS1463"/>
        <s v="ATQCUS1464"/>
        <s v="ATQCUS1465"/>
        <s v="ATQCUS1466"/>
        <s v="ATQCUS1467"/>
        <s v="ATQCUS1468"/>
        <s v="ATQCUS1469"/>
        <s v="ATQCUS1470"/>
        <s v="ATQCUS1471"/>
        <s v="ATQCUS1472"/>
        <s v="ATQCUS1473"/>
        <s v="ATQCUS1474"/>
        <s v="ATQCUS1475"/>
        <s v="ATQCUS1476"/>
        <s v="ATQCUS1477"/>
        <s v="ATQCUS1478"/>
        <s v="ATQCUS1479"/>
        <s v="ATQCUS1480"/>
        <s v="ATQCUS1481"/>
        <s v="ATQCUS1482"/>
        <s v="ATQCUS1483"/>
        <s v="ATQCUS1484"/>
        <s v="ATQCUS1485"/>
        <s v="ATQCUS1486"/>
        <s v="ATQCUS1487"/>
        <s v="ATQCUS1488"/>
        <s v="ATQCUS1489"/>
        <s v="ATQCUS1490"/>
        <s v="ATQCUS1491"/>
        <s v="ATQCUS1492"/>
        <s v="ATQCUS1493"/>
        <s v="ATQCUS1494"/>
        <s v="ATQCUS1495"/>
        <s v="ATQCUS1496"/>
        <s v="ATQCUS1497"/>
        <s v="ATQCUS1498"/>
        <s v="ATQCUS1499"/>
        <s v="ATQCUS1500"/>
        <s v="ATQCUS1501"/>
        <s v="ATQCUS1502"/>
        <s v="ATQCUS1503"/>
        <s v="ATQCUS1504"/>
        <s v="ATQCUS1505"/>
        <s v="ATQCUS1506"/>
        <s v="ATQCUS1507"/>
        <s v="ATQCUS1508"/>
        <s v="ATQCUS1509"/>
        <s v="ATQCUS1510"/>
        <s v="ATQCUS1511"/>
        <s v="ATQCUS1512"/>
        <s v="ATQCUS1513"/>
        <s v="ATQCUS1514"/>
        <s v="ATQCUS1515"/>
        <s v="ATQCUS1516"/>
        <s v="ATQCUS1517"/>
        <s v="ATQCUS1518"/>
        <s v="ATQCUS1519"/>
        <s v="ATQCUS1520"/>
        <s v="ATQCUS1521"/>
        <s v="ATQCUS1522"/>
        <s v="ATQCUS1523"/>
        <s v="ATQCUS1524"/>
        <s v="ATQCUS1525"/>
        <s v="ATQCUS1526"/>
        <s v="ATQCUS1527"/>
        <s v="ATQCUS1528"/>
        <s v="ATQCUS1529"/>
        <s v="ATQCUS1530"/>
        <s v="ATQCUS1531"/>
        <s v="ATQCUS1532"/>
        <s v="ATQCUS1533"/>
        <s v="ATQCUS1534"/>
        <s v="ATQCUS1535"/>
        <s v="ATQCUS1536"/>
        <s v="ATQCUS1537"/>
        <s v="ATQCUS1538"/>
        <s v="ATQCUS1539"/>
        <s v="ATQCUS1540"/>
        <s v="ATQCUS1541"/>
        <s v="ATQCUS1542"/>
        <s v="ATQCUS1543"/>
        <s v="ATQCUS1544"/>
        <s v="ATQCUS1545"/>
        <s v="ATQCUS1546"/>
        <s v="ATQCUS1547"/>
        <s v="ATQCUS1548"/>
        <s v="ATQCUS1549"/>
        <s v="ATQCUS1550"/>
        <s v="ATQCUS1551"/>
        <s v="ATQCUS1552"/>
        <s v="ATQCUS1553"/>
        <s v="ATQCUS1554"/>
        <s v="ATQCUS1555"/>
        <s v="ATQCUS1556"/>
        <s v="ATQCUS1557"/>
        <s v="ATQCUS1558"/>
        <s v="ATQCUS1559"/>
        <s v="ATQCUS1560"/>
        <s v="ATQCUS1561"/>
        <s v="ATQCUS1562"/>
        <s v="ATQCUS1563"/>
        <s v="ATQCUS1564"/>
        <s v="ATQCUS1565"/>
        <s v="ATQCUS1566"/>
        <s v="ATQCUS1567"/>
        <s v="ATQCUS1568"/>
        <s v="ATQCUS1569"/>
        <s v="ATQCUS1570"/>
        <s v="ATQCUS1571"/>
        <s v="ATQCUS1572"/>
        <s v="ATQCUS1573"/>
        <s v="ATQCUS1574"/>
        <s v="ATQCUS1575"/>
        <s v="ATQCUS1576"/>
        <s v="ATQCUS1577"/>
        <s v="ATQCUS1578"/>
        <s v="ATQCUS1579"/>
        <s v="ATQCUS1580"/>
        <s v="ATQCUS1581"/>
        <s v="ATQCUS1582"/>
        <s v="ATQCUS1583"/>
        <s v="ATQCUS1584"/>
        <s v="ATQCUS1585"/>
        <s v="ATQCUS1586"/>
        <s v="ATQCUS1587"/>
        <s v="ATQCUS1588"/>
        <s v="ATQCUS1589"/>
        <s v="ATQCUS1590"/>
        <s v="ATQCUS1591"/>
        <s v="ATQCUS1592"/>
        <s v="ATQCUS1593"/>
        <s v="ATQCUS1594"/>
        <s v="ATQCUS1595"/>
        <s v="ATQCUS1596"/>
        <s v="ATQCUS1597"/>
        <s v="ATQCUS1598"/>
        <s v="ATQCUS1599"/>
        <s v="ATQCUS1600"/>
        <s v="ATQCUS1601"/>
        <s v="ATQCUS1602"/>
        <s v="ATQCUS1603"/>
        <s v="ATQCUS1604"/>
        <s v="ATQCUS1605"/>
        <s v="ATQCUS1606"/>
        <s v="ATQCUS1607"/>
        <s v="ATQCUS1608"/>
        <s v="ATQCUS1609"/>
        <s v="ATQCUS1610"/>
        <s v="ATQCUS1611"/>
        <s v="ATQCUS1612"/>
        <s v="ATQCUS1613"/>
        <s v="ATQCUS1614"/>
        <s v="ATQCUS1615"/>
        <s v="ATQCUS1616"/>
        <s v="ATQCUS1617"/>
        <s v="ATQCUS1618"/>
        <s v="ATQCUS1619"/>
        <s v="ATQCUS1620"/>
        <s v="ATQCUS1621"/>
        <s v="ATQCUS1622"/>
        <s v="ATQCUS1623"/>
        <s v="ATQCUS1624"/>
        <s v="ATQCUS1625"/>
        <s v="ATQCUS1626"/>
        <s v="ATQCUS1627"/>
        <s v="ATQCUS1628"/>
        <s v="ATQCUS1629"/>
        <s v="ATQCUS1630"/>
        <s v="ATQCUS1631"/>
        <s v="ATQCUS1632"/>
        <s v="ATQCUS1633"/>
        <s v="ATQCUS1634"/>
        <s v="ATQCUS1635"/>
        <s v="ATQCUS1636"/>
        <s v="ATQCUS1637"/>
        <s v="ATQCUS1638"/>
        <s v="ATQCUS1639"/>
        <s v="ATQCUS1640"/>
        <s v="ATQCUS1641"/>
        <s v="ATQCUS1642"/>
        <s v="ATQCUS1643"/>
        <s v="ATQCUS1644"/>
        <s v="ATQCUS1645"/>
        <s v="ATQCUS1646"/>
        <s v="ATQCUS1647"/>
        <s v="ATQCUS1648"/>
        <s v="ATQCUS1649"/>
        <s v="ATQCUS1650"/>
        <s v="ATQCUS1651"/>
        <s v="ATQCUS1652"/>
        <s v="ATQCUS1653"/>
        <s v="ATQCUS1654"/>
        <s v="ATQCUS1655"/>
        <s v="ATQCUS1656"/>
        <s v="ATQCUS1657"/>
        <s v="ATQCUS1658"/>
        <s v="ATQCUS1659"/>
        <s v="ATQCUS1660"/>
        <s v="ATQCUS1661"/>
        <s v="ATQCUS1662"/>
        <s v="ATQCUS1663"/>
        <s v="ATQCUS1664"/>
        <s v="ATQCUS1665"/>
        <s v="ATQCUS1666"/>
        <s v="ATQCUS1667"/>
        <s v="ATQCUS1668"/>
        <s v="ATQCUS1669"/>
        <s v="ATQCUS1670"/>
        <s v="ATQCUS1671"/>
        <s v="ATQCUS1672"/>
        <s v="ATQCUS1673"/>
        <s v="ATQCUS1674"/>
        <s v="ATQCUS1675"/>
        <s v="ATQCUS1676"/>
        <s v="ATQCUS1677"/>
        <s v="ATQCUS1678"/>
        <s v="ATQCUS1679"/>
        <s v="ATQCUS1680"/>
        <s v="ATQCUS1681"/>
        <s v="ATQCUS1682"/>
        <s v="ATQCUS1683"/>
        <s v="ATQCUS1684"/>
        <s v="ATQCUS1685"/>
        <s v="ATQCUS1686"/>
        <s v="ATQCUS1687"/>
        <s v="ATQCUS1688"/>
        <s v="ATQCUS1689"/>
        <s v="ATQCUS1690"/>
        <s v="ATQCUS1691"/>
        <s v="ATQCUS1692"/>
        <s v="ATQCUS1693"/>
        <s v="ATQCUS1694"/>
        <s v="ATQCUS1695"/>
        <s v="ATQCUS1696"/>
        <s v="ATQCUS1697"/>
        <s v="ATQCUS1698"/>
        <s v="ATQCUS1699"/>
        <s v="ATQCUS1700"/>
        <s v="ATQCUS1701"/>
        <s v="ATQCUS1702"/>
        <s v="ATQCUS1703"/>
        <s v="ATQCUS1704"/>
        <s v="ATQCUS1705"/>
        <s v="ATQCUS1706"/>
        <s v="ATQCUS1707"/>
        <s v="ATQCUS1708"/>
        <s v="ATQCUS1709"/>
        <s v="ATQCUS1710"/>
        <s v="ATQCUS1711"/>
        <s v="ATQCUS1712"/>
        <s v="ATQCUS1713"/>
        <s v="ATQCUS1714"/>
        <s v="ATQCUS1715"/>
        <s v="ATQCUS1716"/>
        <s v="ATQCUS1717"/>
        <s v="ATQCUS1718"/>
        <s v="ATQCUS1719"/>
        <s v="ATQCUS1720"/>
        <s v="ATQCUS1721"/>
        <s v="ATQCUS1722"/>
        <s v="ATQCUS1723"/>
        <s v="ATQCUS1724"/>
        <s v="ATQCUS1725"/>
        <s v="ATQCUS1726"/>
        <s v="ATQCUS1727"/>
        <s v="ATQCUS1728"/>
        <s v="ATQCUS1729"/>
        <s v="ATQCUS1730"/>
        <s v="ATQCUS1731"/>
        <s v="ATQCUS1732"/>
        <s v="ATQCUS1733"/>
        <s v="ATQCUS1734"/>
        <s v="ATQCUS1735"/>
        <s v="ATQCUS1736"/>
        <s v="ATQCUS1737"/>
        <s v="ATQCUS1738"/>
        <s v="ATQCUS1739"/>
        <s v="ATQCUS1740"/>
        <s v="ATQCUS1741"/>
        <s v="ATQCUS1742"/>
        <s v="ATQCUS1743"/>
        <s v="ATQCUS1744"/>
        <s v="ATQCUS1745"/>
        <s v="ATQCUS1746"/>
        <s v="ATQCUS1747"/>
        <s v="ATQCUS1748"/>
        <s v="ATQCUS1749"/>
        <s v="ATQCUS1750"/>
        <s v="ATQCUS1751"/>
        <s v="ATQCUS1752"/>
        <s v="ATQCUS1753"/>
        <s v="ATQCUS1754"/>
        <s v="ATQCUS1755"/>
        <s v="ATQCUS1756"/>
        <s v="ATQCUS1757"/>
        <s v="ATQCUS1758"/>
        <s v="ATQCUS1759"/>
        <s v="ATQCUS1760"/>
        <s v="ATQCUS1761"/>
        <s v="ATQCUS1762"/>
        <s v="ATQCUS1763"/>
        <s v="ATQCUS1764"/>
        <s v="ATQCUS1765"/>
        <s v="ATQCUS1766"/>
        <s v="ATQCUS1767"/>
        <s v="ATQCUS1768"/>
        <s v="ATQCUS1769"/>
        <s v="ATQCUS1770"/>
        <s v="ATQCUS1771"/>
        <s v="ATQCUS1772"/>
        <s v="ATQCUS1773"/>
        <s v="ATQCUS1774"/>
        <s v="ATQCUS1775"/>
        <s v="ATQCUS1776"/>
        <s v="ATQCUS1777"/>
        <s v="ATQCUS1778"/>
        <s v="ATQCUS1779"/>
        <s v="ATQCUS1780"/>
        <s v="ATQCUS1781"/>
        <s v="ATQCUS1782"/>
        <s v="ATQCUS1783"/>
        <s v="ATQCUS1784"/>
        <s v="ATQCUS1785"/>
        <s v="ATQCUS1786"/>
        <s v="ATQCUS1787"/>
        <s v="ATQCUS1788"/>
        <s v="ATQCUS1789"/>
        <s v="ATQCUS1790"/>
        <s v="ATQCUS1791"/>
        <s v="ATQCUS1792"/>
        <s v="ATQCUS1793"/>
        <s v="ATQCUS1794"/>
        <s v="ATQCUS1795"/>
        <s v="ATQCUS1796"/>
        <s v="ATQCUS1797"/>
        <s v="ATQCUS1798"/>
        <s v="ATQCUS1799"/>
        <s v="ATQCUS1800"/>
        <s v="ATQCUS1801"/>
        <s v="ATQCUS1802"/>
        <s v="ATQCUS1803"/>
        <s v="ATQCUS1804"/>
        <s v="ATQCUS1805"/>
        <s v="ATQCUS1806"/>
        <s v="ATQCUS1807"/>
        <s v="ATQCUS1808"/>
        <s v="ATQCUS1809"/>
        <s v="ATQCUS1810"/>
        <s v="ATQCUS1811"/>
        <s v="ATQCUS1812"/>
        <s v="ATQCUS1813"/>
        <s v="ATQCUS1814"/>
        <s v="ATQCUS1815"/>
        <s v="ATQCUS1816"/>
        <s v="ATQCUS1817"/>
        <s v="ATQCUS1818"/>
        <s v="ATQCUS1819"/>
        <s v="ATQCUS1820"/>
        <s v="ATQCUS1821"/>
        <s v="ATQCUS1822"/>
        <s v="ATQCUS1823"/>
        <s v="ATQCUS1824"/>
        <s v="ATQCUS1825"/>
        <s v="ATQCUS1826"/>
        <s v="ATQCUS1827"/>
        <s v="ATQCUS1828"/>
        <s v="ATQCUS1829"/>
        <s v="ATQCUS1830"/>
        <s v="ATQCUS1831"/>
        <s v="ATQCUS1832"/>
        <s v="ATQCUS1833"/>
        <s v="ATQCUS1834"/>
        <s v="ATQCUS1835"/>
        <s v="ATQCUS1836"/>
        <s v="ATQCUS1837"/>
        <s v="ATQCUS1838"/>
        <s v="ATQCUS1839"/>
        <s v="ATQCUS1840"/>
        <s v="ATQCUS1841"/>
        <s v="ATQCUS1842"/>
        <s v="ATQCUS1843"/>
        <s v="ATQCUS1844"/>
        <s v="ATQCUS1845"/>
        <s v="ATQCUS1846"/>
        <s v="ATQCUS1847"/>
        <s v="ATQCUS1848"/>
        <s v="ATQCUS1849"/>
        <s v="ATQCUS1850"/>
        <s v="ATQCUS1851"/>
        <s v="ATQCUS1852"/>
        <s v="ATQCUS1853"/>
        <s v="ATQCUS1854"/>
        <s v="ATQCUS1855"/>
        <s v="ATQCUS1856"/>
        <s v="ATQCUS1857"/>
        <s v="ATQCUS1858"/>
        <s v="ATQCUS1859"/>
        <s v="ATQCUS1860"/>
        <s v="ATQCUS1861"/>
        <s v="ATQCUS1862"/>
        <s v="ATQCUS1863"/>
        <s v="ATQCUS1864"/>
        <s v="ATQCUS1865"/>
        <s v="ATQCUS1866"/>
        <s v="ATQCUS1867"/>
        <s v="ATQCUS1868"/>
        <s v="ATQCUS1869"/>
        <s v="ATQCUS1870"/>
        <s v="ATQCUS1871"/>
        <s v="ATQCUS1872"/>
        <s v="ATQCUS1873"/>
        <s v="ATQCUS1874"/>
        <s v="ATQCUS1875"/>
        <s v="ATQCUS1876"/>
        <s v="ATQCUS1877"/>
        <s v="ATQCUS1878"/>
        <s v="ATQCUS1879"/>
        <s v="ATQCUS1880"/>
        <s v="ATQCUS1881"/>
        <s v="ATQCUS1882"/>
        <s v="ATQCUS1883"/>
        <s v="ATQCUS1884"/>
        <s v="ATQCUS1885"/>
        <s v="ATQCUS1886"/>
        <s v="ATQCUS1887"/>
        <s v="ATQCUS1888"/>
        <s v="ATQCUS1889"/>
        <s v="ATQCUS1890"/>
        <s v="ATQCUS1891"/>
        <s v="ATQCUS1892"/>
        <s v="ATQCUS1893"/>
        <s v="ATQCUS1894"/>
        <s v="ATQCUS1895"/>
        <s v="ATQCUS1896"/>
        <s v="ATQCUS1897"/>
        <s v="ATQCUS1898"/>
        <s v="ATQCUS1899"/>
        <s v="ATQCUS1900"/>
        <s v="ATQCUS1901"/>
        <s v="ATQCUS1902"/>
        <s v="ATQCUS1903"/>
        <s v="ATQCUS1904"/>
        <s v="ATQCUS1905"/>
        <s v="ATQCUS1906"/>
        <s v="ATQCUS1907"/>
        <s v="ATQCUS1908"/>
        <s v="ATQCUS1909"/>
        <s v="ATQCUS1910"/>
        <s v="ATQCUS1911"/>
        <s v="ATQCUS1912"/>
        <s v="ATQCUS1913"/>
        <s v="ATQCUS1914"/>
        <s v="ATQCUS1915"/>
        <s v="ATQCUS1916"/>
        <s v="ATQCUS1917"/>
        <s v="ATQCUS1918"/>
        <s v="ATQCUS1919"/>
        <s v="ATQCUS1920"/>
        <s v="ATQCUS1921"/>
        <s v="ATQCUS1922"/>
        <s v="ATQCUS1923"/>
        <s v="ATQCUS1924"/>
        <s v="ATQCUS1925"/>
        <s v="ATQCUS1926"/>
        <s v="ATQCUS1927"/>
        <s v="ATQCUS1928"/>
        <s v="ATQCUS1929"/>
        <s v="ATQCUS1930"/>
        <s v="ATQCUS1931"/>
        <s v="ATQCUS1932"/>
        <s v="ATQCUS1933"/>
        <s v="ATQCUS1934"/>
        <s v="ATQCUS1935"/>
        <s v="ATQCUS1936"/>
        <s v="ATQCUS1937"/>
        <s v="ATQCUS1938"/>
        <s v="ATQCUS1939"/>
        <s v="ATQCUS1940"/>
        <s v="ATQCUS1941"/>
        <s v="ATQCUS1942"/>
        <s v="ATQCUS1943"/>
        <s v="ATQCUS1944"/>
        <s v="ATQCUS1945"/>
        <s v="ATQCUS1946"/>
        <s v="ATQCUS1947"/>
        <s v="ATQCUS1948"/>
        <s v="ATQCUS1949"/>
        <s v="ATQCUS1950"/>
        <s v="ATQCUS1951"/>
        <s v="ATQCUS1952"/>
        <s v="ATQCUS1953"/>
        <s v="ATQCUS1954"/>
        <s v="ATQCUS1955"/>
        <s v="ATQCUS1956"/>
        <s v="ATQCUS1957"/>
        <s v="ATQCUS1958"/>
        <s v="ATQCUS1959"/>
        <s v="ATQCUS1960"/>
        <s v="ATQCUS1961"/>
        <s v="ATQCUS1962"/>
        <s v="ATQCUS1963"/>
        <s v="ATQCUS1964"/>
        <s v="ATQCUS1965"/>
        <s v="ATQCUS1966"/>
        <s v="ATQCUS1967"/>
        <s v="ATQCUS1968"/>
        <s v="ATQCUS1969"/>
        <s v="ATQCUS1970"/>
        <s v="ATQCUS1971"/>
        <s v="ATQCUS1972"/>
        <s v="ATQCUS1973"/>
        <s v="ATQCUS1974"/>
        <s v="ATQCUS1975"/>
        <s v="ATQCUS1976"/>
        <s v="ATQCUS1977"/>
        <s v="ATQCUS1978"/>
        <s v="ATQCUS1979"/>
        <s v="ATQCUS1980"/>
        <s v="ATQCUS1981"/>
        <s v="ATQCUS1982"/>
        <s v="ATQCUS1983"/>
        <s v="ATQCUS1984"/>
        <s v="ATQCUS1985"/>
        <s v="ATQCUS1986"/>
        <s v="ATQCUS1987"/>
        <s v="ATQCUS1988"/>
        <s v="ATQCUS1989"/>
        <s v="ATQCUS1990"/>
        <s v="ATQCUS1991"/>
        <s v="ATQCUS1992"/>
        <s v="ATQCUS1993"/>
        <s v="ATQCUS1994"/>
        <s v="ATQCUS1995"/>
        <s v="ATQCUS1996"/>
        <s v="ATQCUS1997"/>
        <s v="ATQCUS1998"/>
        <s v="ATQCUS1999"/>
        <s v="ATQCUS2000"/>
        <s v="ATQCUS2001"/>
        <s v="ATQCUS2002"/>
        <s v="ATQCUS2003"/>
        <s v="ATQCUS2004"/>
        <s v="ATQCUS2005"/>
        <s v="ATQCUS2006"/>
        <s v="ATQCUS2007"/>
        <s v="ATQCUS2008"/>
        <s v="ATQCUS2009"/>
        <s v="ATQCUS2010"/>
        <s v="ATQCUS2011"/>
        <s v="ATQCUS2012"/>
        <s v="ATQCUS2013"/>
        <s v="ATQCUS2014"/>
        <s v="ATQCUS2015"/>
        <s v="ATQCUS2016"/>
        <s v="ATQCUS2017"/>
        <s v="ATQCUS2018"/>
        <s v="ATQCUS2019"/>
        <s v="ATQCUS2020"/>
        <s v="ATQCUS2021"/>
        <s v="ATQCUS2022"/>
        <s v="ATQCUS2023"/>
        <s v="ATQCUS2024"/>
        <s v="ATQCUS2025"/>
        <s v="ATQCUS2026"/>
        <s v="ATQCUS2027"/>
        <s v="ATQCUS2028"/>
        <s v="ATQCUS2029"/>
        <s v="ATQCUS2030"/>
        <s v="ATQCUS2031"/>
        <s v="ATQCUS2032"/>
        <s v="ATQCUS2033"/>
        <s v="ATQCUS2034"/>
        <s v="ATQCUS2035"/>
        <s v="ATQCUS2036"/>
        <s v="ATQCUS2037"/>
        <s v="ATQCUS2038"/>
        <s v="ATQCUS2039"/>
        <s v="ATQCUS2040"/>
        <s v="ATQCUS2041"/>
        <s v="ATQCUS2042"/>
        <s v="ATQCUS2043"/>
        <s v="ATQCUS2044"/>
        <s v="ATQCUS2045"/>
        <s v="ATQCUS2046"/>
        <s v="ATQCUS2047"/>
        <s v="ATQCUS2048"/>
        <s v="ATQCUS2049"/>
        <s v="ATQCUS2050"/>
        <s v="ATQCUS2051"/>
        <s v="ATQCUS2052"/>
        <s v="ATQCUS2053"/>
        <s v="ATQCUS2054"/>
        <s v="ATQCUS2055"/>
        <s v="ATQCUS2056"/>
        <s v="ATQCUS2057"/>
        <s v="ATQCUS2058"/>
        <s v="ATQCUS2059"/>
        <s v="ATQCUS2060"/>
        <s v="ATQCUS2061"/>
        <s v="ATQCUS2062"/>
        <s v="ATQCUS2063"/>
        <s v="ATQCUS2064"/>
        <s v="ATQCUS2065"/>
        <s v="ATQCUS2066"/>
        <s v="ATQCUS2067"/>
        <s v="ATQCUS2068"/>
        <s v="ATQCUS2069"/>
        <s v="ATQCUS2070"/>
        <s v="ATQCUS2071"/>
        <s v="ATQCUS2072"/>
        <s v="ATQCUS2073"/>
        <s v="ATQCUS2074"/>
        <s v="ATQCUS2075"/>
        <s v="ATQCUS2076"/>
        <s v="ATQCUS2077"/>
        <s v="ATQCUS2078"/>
        <s v="ATQCUS2079"/>
        <s v="ATQCUS2080"/>
        <s v="ATQCUS2081"/>
        <s v="ATQCUS2082"/>
        <s v="ATQCUS2083"/>
        <s v="ATQCUS2084"/>
        <s v="ATQCUS2085"/>
        <s v="ATQCUS2086"/>
        <s v="ATQCUS2087"/>
        <s v="ATQCUS2088"/>
        <s v="ATQCUS2089"/>
        <s v="ATQCUS2090"/>
        <s v="ATQCUS2091"/>
        <s v="ATQCUS2092"/>
        <s v="ATQCUS2093"/>
        <s v="ATQCUS2094"/>
        <s v="ATQCUS2095"/>
        <s v="ATQCUS2096"/>
        <s v="ATQCUS2097"/>
        <s v="ATQCUS2098"/>
        <s v="ATQCUS2099"/>
        <s v="ATQCUS2100"/>
        <s v="ATQCUS2101"/>
        <s v="ATQCUS2102"/>
        <s v="ATQCUS2103"/>
        <s v="ATQCUS2104"/>
        <s v="ATQCUS2105"/>
        <s v="ATQCUS2106"/>
        <s v="ATQCUS2107"/>
        <s v="ATQCUS2108"/>
        <s v="ATQCUS2109"/>
        <s v="ATQCUS2110"/>
        <s v="ATQCUS2111"/>
        <s v="ATQCUS2112"/>
        <s v="ATQCUS2113"/>
        <s v="ATQCUS2114"/>
        <s v="ATQCUS2115"/>
        <s v="ATQCUS2116"/>
        <s v="ATQCUS2117"/>
        <s v="ATQCUS2118"/>
        <s v="ATQCUS2119"/>
        <s v="ATQCUS2120"/>
        <s v="ATQCUS2121"/>
        <s v="ATQCUS2122"/>
        <s v="ATQCUS2123"/>
        <s v="ATQCUS2124"/>
        <s v="ATQCUS2125"/>
        <s v="ATQCUS2126"/>
        <s v="ATQCUS2127"/>
        <s v="ATQCUS2128"/>
        <s v="ATQCUS2129"/>
        <s v="ATQCUS2130"/>
        <s v="ATQCUS2131"/>
        <s v="ATQCUS2132"/>
        <s v="ATQCUS2133"/>
        <s v="ATQCUS2134"/>
        <s v="ATQCUS2135"/>
        <s v="ATQCUS2136"/>
        <s v="ATQCUS2137"/>
        <s v="ATQCUS2138"/>
        <s v="ATQCUS2139"/>
        <s v="ATQCUS2140"/>
        <s v="ATQCUS2141"/>
        <s v="ATQCUS2142"/>
        <s v="ATQCUS2143"/>
        <s v="ATQCUS2144"/>
        <s v="ATQCUS2145"/>
        <s v="ATQCUS2146"/>
        <s v="ATQCUS2147"/>
        <s v="ATQCUS2148"/>
        <s v="ATQCUS2149"/>
        <s v="ATQCUS2150"/>
        <s v="ATQCUS2151"/>
        <s v="ATQCUS2152"/>
        <s v="ATQCUS2153"/>
        <s v="ATQCUS2154"/>
        <s v="ATQCUS2155"/>
        <s v="ATQCUS2156"/>
        <s v="ATQCUS2157"/>
        <s v="ATQCUS2158"/>
        <s v="ATQCUS2159"/>
        <s v="ATQCUS2160"/>
        <s v="ATQCUS2161"/>
        <s v="ATQCUS2162"/>
        <s v="ATQCUS2163"/>
        <s v="ATQCUS2164"/>
        <s v="ATQCUS2165"/>
        <s v="ATQCUS2166"/>
        <s v="ATQCUS2167"/>
        <s v="ATQCUS2168"/>
        <s v="ATQCUS2169"/>
        <s v="ATQCUS2170"/>
        <s v="ATQCUS2171"/>
        <s v="ATQCUS2172"/>
        <s v="ATQCUS2173"/>
        <s v="ATQCUS2174"/>
        <s v="ATQCUS2175"/>
        <s v="ATQCUS2176"/>
        <s v="ATQCUS2177"/>
        <s v="ATQCUS2178"/>
        <s v="ATQCUS2179"/>
        <s v="ATQCUS2180"/>
        <s v="ATQCUS2181"/>
        <s v="ATQCUS2182"/>
        <s v="ATQCUS2183"/>
        <s v="ATQCUS2184"/>
        <s v="ATQCUS2185"/>
        <s v="ATQCUS2186"/>
        <s v="ATQCUS2187"/>
        <s v="ATQCUS2188"/>
        <s v="ATQCUS2189"/>
        <s v="ATQCUS2190"/>
        <s v="ATQCUS2191"/>
        <s v="ATQCUS2192"/>
        <s v="ATQCUS2193"/>
        <s v="ATQCUS2194"/>
        <s v="ATQCUS2195"/>
        <s v="ATQCUS2196"/>
        <s v="ATQCUS2197"/>
        <s v="ATQCUS2198"/>
        <s v="ATQCUS2199"/>
        <s v="ATQCUS2200"/>
        <s v="ATQCUS2201"/>
        <s v="ATQCUS2202"/>
        <s v="ATQCUS2203"/>
        <s v="ATQCUS2204"/>
        <s v="ATQCUS2205"/>
        <s v="ATQCUS2206"/>
        <s v="ATQCUS2207"/>
        <s v="ATQCUS2208"/>
        <s v="ATQCUS2209"/>
        <s v="ATQCUS2210"/>
        <s v="ATQCUS2211"/>
        <s v="ATQCUS2212"/>
        <s v="ATQCUS2213"/>
        <s v="ATQCUS2214"/>
        <s v="ATQCUS2215"/>
        <s v="ATQCUS2216"/>
        <s v="ATQCUS2217"/>
        <s v="ATQCUS2218"/>
        <s v="ATQCUS2219"/>
        <s v="ATQCUS2220"/>
        <s v="ATQCUS2221"/>
        <s v="ATQCUS2222"/>
        <s v="ATQCUS2223"/>
        <s v="ATQCUS2224"/>
        <s v="ATQCUS2225"/>
        <s v="ATQCUS2226"/>
        <s v="ATQCUS2227"/>
        <s v="ATQCUS2228"/>
        <s v="ATQCUS2229"/>
        <s v="ATQCUS2230"/>
        <s v="ATQCUS2231"/>
        <s v="ATQCUS2232"/>
        <s v="ATQCUS2233"/>
        <s v="ATQCUS2234"/>
        <s v="ATQCUS2235"/>
        <s v="ATQCUS2236"/>
        <s v="ATQCUS2237"/>
        <s v="ATQCUS2238"/>
        <s v="ATQCUS2239"/>
        <s v="ATQCUS2240"/>
        <s v="ATQCUS2241"/>
        <s v="ATQCUS2242"/>
        <s v="ATQCUS2243"/>
        <s v="ATQCUS2244"/>
        <s v="ATQCUS2245"/>
        <s v="ATQCUS2246"/>
        <s v="ATQCUS2247"/>
        <s v="ATQCUS2248"/>
        <s v="ATQCUS2249"/>
        <s v="ATQCUS2250"/>
        <s v="ATQCUS2251"/>
        <s v="ATQCUS2252"/>
        <s v="ATQCUS2253"/>
        <s v="ATQCUS2254"/>
        <s v="ATQCUS2255"/>
        <s v="ATQCUS2256"/>
        <s v="ATQCUS2257"/>
        <s v="ATQCUS2258"/>
        <s v="ATQCUS2259"/>
        <s v="ATQCUS2260"/>
        <s v="ATQCUS2261"/>
        <s v="ATQCUS2262"/>
        <s v="ATQCUS2263"/>
        <s v="ATQCUS2264"/>
        <s v="ATQCUS2265"/>
        <s v="ATQCUS2266"/>
        <s v="ATQCUS2267"/>
        <s v="ATQCUS2268"/>
        <s v="ATQCUS2269"/>
        <s v="ATQCUS2270"/>
        <s v="ATQCUS2271"/>
        <s v="ATQCUS2272"/>
        <s v="ATQCUS2273"/>
        <s v="ATQCUS2274"/>
        <s v="ATQCUS2275"/>
        <s v="ATQCUS2276"/>
        <s v="ATQCUS2277"/>
        <s v="ATQCUS2278"/>
        <s v="ATQCUS2279"/>
        <s v="ATQCUS2280"/>
        <s v="ATQCUS2281"/>
        <s v="ATQCUS2282"/>
        <s v="ATQCUS2283"/>
        <s v="ATQCUS2284"/>
        <s v="ATQCUS2285"/>
        <s v="ATQCUS2286"/>
        <s v="ATQCUS2287"/>
        <s v="ATQCUS2288"/>
        <s v="ATQCUS2289"/>
        <s v="ATQCUS2290"/>
        <s v="ATQCUS2291"/>
        <s v="ATQCUS2292"/>
        <s v="ATQCUS2293"/>
        <s v="ATQCUS2294"/>
        <s v="ATQCUS2295"/>
        <s v="ATQCUS2296"/>
        <s v="ATQCUS2297"/>
        <s v="ATQCUS2298"/>
        <s v="ATQCUS2299"/>
        <s v="ATQCUS2300"/>
        <s v="ATQCUS2301"/>
        <s v="ATQCUS2302"/>
        <s v="ATQCUS2303"/>
        <s v="ATQCUS2304"/>
        <s v="ATQCUS2305"/>
        <s v="ATQCUS2306"/>
        <s v="ATQCUS2307"/>
        <s v="ATQCUS2308"/>
        <s v="ATQCUS2309"/>
        <s v="ATQCUS2310"/>
        <s v="ATQCUS2311"/>
        <s v="ATQCUS2312"/>
        <s v="ATQCUS2313"/>
        <s v="ATQCUS2314"/>
        <s v="ATQCUS2315"/>
        <s v="ATQCUS2316"/>
        <s v="ATQCUS2317"/>
        <s v="ATQCUS2318"/>
        <s v="ATQCUS2319"/>
        <s v="ATQCUS2320"/>
        <s v="ATQCUS2321"/>
        <s v="ATQCUS2322"/>
        <s v="ATQCUS2323"/>
        <s v="ATQCUS2324"/>
        <s v="ATQCUS2325"/>
        <s v="ATQCUS2326"/>
        <s v="ATQCUS2327"/>
        <s v="ATQCUS2328"/>
        <s v="ATQCUS2329"/>
        <s v="ATQCUS2330"/>
        <s v="ATQCUS2331"/>
        <s v="ATQCUS2332"/>
        <s v="ATQCUS2333"/>
        <s v="ATQCUS2334"/>
        <s v="ATQCUS2335"/>
        <s v="ATQCUS2336"/>
        <s v="ATQCUS2337"/>
        <s v="ATQCUS2338"/>
        <s v="ATQCUS2339"/>
        <s v="ATQCUS2340"/>
        <s v="ATQCUS2341"/>
        <s v="ATQCUS2342"/>
        <s v="ATQCUS2343"/>
        <s v="ATQCUS2344"/>
        <s v="ATQCUS2345"/>
        <s v="ATQCUS2346"/>
        <s v="ATQCUS2347"/>
        <s v="ATQCUS2348"/>
        <s v="ATQCUS2349"/>
        <s v="ATQCUS2350"/>
        <s v="ATQCUS2351"/>
        <s v="ATQCUS2352"/>
        <s v="ATQCUS2353"/>
        <s v="ATQCUS2354"/>
        <s v="ATQCUS2355"/>
        <s v="ATQCUS2356"/>
        <s v="ATQCUS2357"/>
        <s v="ATQCUS2358"/>
        <s v="ATQCUS2359"/>
        <s v="ATQCUS2360"/>
        <s v="ATQCUS2361"/>
        <s v="ATQCUS2362"/>
        <s v="ATQCUS2363"/>
        <s v="ATQCUS2364"/>
        <s v="ATQCUS2365"/>
        <s v="ATQCUS2366"/>
        <s v="ATQCUS2367"/>
        <s v="ATQCUS2368"/>
        <s v="ATQCUS2369"/>
        <s v="ATQCUS2370"/>
        <s v="ATQCUS2371"/>
        <s v="ATQCUS2372"/>
        <s v="ATQCUS2373"/>
        <s v="ATQCUS2374"/>
        <s v="ATQCUS2375"/>
        <s v="ATQCUS2376"/>
        <s v="ATQCUS2377"/>
        <s v="ATQCUS2378"/>
        <s v="ATQCUS2379"/>
        <s v="ATQCUS2380"/>
        <s v="ATQCUS2381"/>
        <s v="ATQCUS2382"/>
        <s v="ATQCUS2383"/>
        <s v="ATQCUS2384"/>
        <s v="ATQCUS2385"/>
        <s v="ATQCUS2386"/>
        <s v="ATQCUS2387"/>
        <s v="ATQCUS2388"/>
        <s v="ATQCUS2389"/>
        <s v="ATQCUS2390"/>
        <s v="ATQCUS2391"/>
        <s v="ATQCUS2392"/>
        <s v="ATQCUS2393"/>
        <s v="ATQCUS2394"/>
        <s v="ATQCUS2395"/>
        <s v="ATQCUS2396"/>
        <s v="ATQCUS2397"/>
        <s v="ATQCUS2398"/>
        <s v="ATQCUS2399"/>
        <s v="ATQCUS2400"/>
        <s v="ATQCUS2401"/>
        <s v="ATQCUS2402"/>
        <s v="ATQCUS2403"/>
        <s v="ATQCUS2404"/>
        <s v="ATQCUS2405"/>
        <s v="ATQCUS2406"/>
        <s v="ATQCUS2407"/>
        <s v="ATQCUS2408"/>
        <s v="ATQCUS2409"/>
        <s v="ATQCUS2410"/>
        <s v="ATQCUS2411"/>
        <s v="ATQCUS2412"/>
        <s v="ATQCUS2413"/>
        <s v="ATQCUS2414"/>
        <s v="ATQCUS2415"/>
        <s v="ATQCUS2416"/>
        <s v="ATQCUS2417"/>
        <s v="ATQCUS2418"/>
        <s v="ATQCUS2419"/>
        <s v="ATQCUS2420"/>
        <s v="ATQCUS2421"/>
        <s v="ATQCUS2422"/>
        <s v="ATQCUS2423"/>
        <s v="ATQCUS2424"/>
        <s v="ATQCUS2425"/>
        <s v="ATQCUS2426"/>
        <s v="ATQCUS2427"/>
        <s v="ATQCUS2428"/>
        <s v="ATQCUS2429"/>
        <s v="ATQCUS2430"/>
        <s v="ATQCUS2431"/>
        <s v="ATQCUS2432"/>
        <s v="ATQCUS2433"/>
        <s v="ATQCUS2434"/>
        <s v="ATQCUS2435"/>
        <s v="ATQCUS2436"/>
        <s v="ATQCUS2437"/>
        <s v="ATQCUS2438"/>
        <s v="ATQCUS2439"/>
        <s v="ATQCUS2440"/>
        <s v="ATQCUS2441"/>
        <s v="ATQCUS2442"/>
        <s v="ATQCUS2443"/>
        <s v="ATQCUS2444"/>
        <s v="ATQCUS2445"/>
        <s v="ATQCUS2446"/>
        <s v="ATQCUS2447"/>
        <s v="ATQCUS2448"/>
        <s v="ATQCUS2449"/>
        <s v="ATQCUS2450"/>
        <s v="ATQCUS2451"/>
        <s v="ATQCUS2452"/>
        <s v="ATQCUS2453"/>
        <s v="ATQCUS2454"/>
        <s v="ATQCUS2455"/>
        <s v="ATQCUS2456"/>
        <s v="ATQCUS2457"/>
        <s v="ATQCUS2458"/>
        <s v="ATQCUS2459"/>
        <s v="ATQCUS2460"/>
        <s v="ATQCUS2461"/>
        <s v="ATQCUS2462"/>
        <s v="ATQCUS2463"/>
        <s v="ATQCUS2464"/>
        <s v="ATQCUS2465"/>
        <s v="ATQCUS2466"/>
        <s v="ATQCUS2467"/>
        <s v="ATQCUS2468"/>
        <s v="ATQCUS2469"/>
        <s v="ATQCUS2470"/>
        <s v="ATQCUS2471"/>
        <s v="ATQCUS2472"/>
        <s v="ATQCUS2473"/>
        <s v="ATQCUS2474"/>
        <s v="ATQCUS2475"/>
        <s v="ATQCUS2476"/>
        <s v="ATQCUS2477"/>
        <s v="ATQCUS2478"/>
        <s v="ATQCUS2479"/>
        <s v="ATQCUS2480"/>
        <s v="ATQCUS2481"/>
        <s v="ATQCUS2482"/>
        <s v="ATQCUS2483"/>
        <s v="ATQCUS2484"/>
        <s v="ATQCUS2485"/>
        <s v="ATQCUS2486"/>
        <s v="ATQCUS2487"/>
        <s v="ATQCUS2488"/>
        <s v="ATQCUS2489"/>
        <s v="ATQCUS2490"/>
        <s v="ATQCUS2491"/>
        <s v="ATQCUS2492"/>
        <s v="ATQCUS2493"/>
        <s v="ATQCUS2494"/>
        <s v="ATQCUS2495"/>
        <s v="ATQCUS2496"/>
        <s v="ATQCUS2497"/>
        <s v="ATQCUS2498"/>
        <s v="ATQCUS2499"/>
        <s v="ATQCUS2500"/>
        <s v="ATQCUS2501"/>
        <s v="ATQCUS2502"/>
        <s v="ATQCUS2503"/>
        <s v="ATQCUS2504"/>
        <s v="ATQCUS2505"/>
        <s v="ATQCUS2506"/>
        <s v="ATQCUS2507"/>
        <s v="ATQCUS2508"/>
        <s v="ATQCUS2509"/>
        <s v="ATQCUS2510"/>
        <s v="ATQCUS2511"/>
        <s v="ATQCUS2512"/>
        <s v="ATQCUS2513"/>
        <s v="ATQCUS2514"/>
        <s v="ATQCUS2515"/>
        <s v="ATQCUS2516"/>
        <s v="ATQCUS2517"/>
        <s v="ATQCUS2518"/>
        <s v="ATQCUS2519"/>
        <s v="ATQCUS2520"/>
        <s v="ATQCUS2521"/>
        <s v="ATQCUS2522"/>
        <s v="ATQCUS2523"/>
        <s v="ATQCUS2524"/>
        <s v="ATQCUS2525"/>
        <s v="ATQCUS2526"/>
        <s v="ATQCUS2527"/>
        <s v="ATQCUS2528"/>
        <s v="ATQCUS2529"/>
        <s v="ATQCUS2530"/>
        <s v="ATQCUS2531"/>
        <s v="ATQCUS2532"/>
        <s v="ATQCUS2533"/>
        <s v="ATQCUS2534"/>
        <s v="ATQCUS2535"/>
        <s v="ATQCUS2536"/>
        <s v="ATQCUS2537"/>
        <s v="ATQCUS2538"/>
        <s v="ATQCUS2539"/>
        <s v="ATQCUS2540"/>
        <s v="ATQCUS2541"/>
        <s v="ATQCUS2542"/>
        <s v="ATQCUS2543"/>
        <s v="ATQCUS2544"/>
        <s v="ATQCUS2545"/>
        <s v="ATQCUS2546"/>
        <s v="ATQCUS2547"/>
        <s v="ATQCUS2548"/>
        <s v="ATQCUS2549"/>
        <s v="ATQCUS2550"/>
        <s v="ATQCUS2551"/>
        <s v="ATQCUS2552"/>
        <s v="ATQCUS2553"/>
        <s v="ATQCUS2554"/>
        <s v="ATQCUS2555"/>
        <s v="ATQCUS2556"/>
        <s v="ATQCUS2557"/>
        <s v="ATQCUS2558"/>
        <s v="ATQCUS2559"/>
        <s v="ATQCUS2560"/>
        <s v="ATQCUS2561"/>
        <s v="ATQCUS2562"/>
        <s v="ATQCUS2563"/>
        <s v="ATQCUS2564"/>
        <s v="ATQCUS2565"/>
        <s v="ATQCUS2566"/>
        <s v="ATQCUS2567"/>
        <s v="ATQCUS2568"/>
        <s v="ATQCUS2569"/>
        <s v="ATQCUS2570"/>
        <s v="ATQCUS2571"/>
        <s v="ATQCUS2572"/>
        <s v="ATQCUS2573"/>
        <s v="ATQCUS2574"/>
        <s v="ATQCUS2575"/>
        <s v="ATQCUS2576"/>
        <s v="ATQCUS2577"/>
        <s v="ATQCUS2578"/>
        <s v="ATQCUS2579"/>
        <s v="ATQCUS2580"/>
        <s v="ATQCUS2581"/>
        <s v="ATQCUS2582"/>
        <s v="ATQCUS2583"/>
        <s v="ATQCUS2584"/>
        <s v="ATQCUS2585"/>
        <s v="ATQCUS2586"/>
        <s v="ATQCUS2587"/>
        <s v="ATQCUS2588"/>
        <s v="ATQCUS2589"/>
        <s v="ATQCUS2590"/>
        <s v="ATQCUS2591"/>
        <s v="ATQCUS2592"/>
        <s v="ATQCUS2593"/>
        <s v="ATQCUS2594"/>
        <s v="ATQCUS2595"/>
        <s v="ATQCUS2596"/>
        <s v="ATQCUS2597"/>
        <s v="ATQCUS2598"/>
        <s v="ATQCUS2599"/>
        <s v="ATQCUS2600"/>
        <s v="ATQCUS2601"/>
        <s v="ATQCUS2602"/>
        <s v="ATQCUS2603"/>
        <s v="ATQCUS2604"/>
        <s v="ATQCUS2605"/>
        <s v="ATQCUS2606"/>
        <s v="ATQCUS2607"/>
        <s v="ATQCUS2608"/>
        <s v="ATQCUS2609"/>
        <s v="ATQCUS2610"/>
        <s v="ATQCUS2611"/>
        <s v="ATQCUS2612"/>
        <s v="ATQCUS2613"/>
        <s v="ATQCUS2614"/>
        <s v="ATQCUS2615"/>
        <s v="ATQCUS2616"/>
        <s v="ATQCUS2617"/>
        <s v="ATQCUS2618"/>
        <s v="ATQCUS2619"/>
        <s v="ATQCUS2620"/>
        <s v="ATQCUS2621"/>
        <s v="ATQCUS2622"/>
        <s v="ATQCUS2623"/>
        <s v="ATQCUS2624"/>
        <s v="ATQCUS2625"/>
        <s v="ATQCUS2626"/>
        <s v="ATQCUS2627"/>
        <s v="ATQCUS2628"/>
        <s v="ATQCUS2629"/>
        <s v="ATQCUS2630"/>
        <s v="ATQCUS2631"/>
        <s v="ATQCUS2632"/>
        <s v="ATQCUS2633"/>
        <s v="ATQCUS2634"/>
        <s v="ATQCUS2635"/>
        <s v="ATQCUS2636"/>
        <s v="ATQCUS2637"/>
        <s v="ATQCUS2638"/>
        <s v="ATQCUS2639"/>
        <s v="ATQCUS2640"/>
        <s v="ATQCUS2641"/>
        <s v="ATQCUS2642"/>
        <s v="ATQCUS2643"/>
        <s v="ATQCUS2644"/>
        <s v="ATQCUS2645"/>
        <s v="ATQCUS2646"/>
        <s v="ATQCUS2647"/>
        <s v="ATQCUS2648"/>
        <s v="ATQCUS2649"/>
        <s v="ATQCUS2650"/>
        <s v="ATQCUS2651"/>
        <s v="ATQCUS2652"/>
        <s v="ATQCUS2653"/>
        <s v="ATQCUS2654"/>
        <s v="ATQCUS2655"/>
        <s v="ATQCUS2656"/>
        <s v="ATQCUS2657"/>
        <s v="ATQCUS2658"/>
        <s v="ATQCUS2659"/>
        <s v="ATQCUS2660"/>
        <s v="ATQCUS2661"/>
        <s v="ATQCUS2662"/>
        <s v="ATQCUS2663"/>
        <s v="ATQCUS2664"/>
        <s v="ATQCUS2665"/>
        <s v="ATQCUS2666"/>
        <s v="ATQCUS2667"/>
        <s v="ATQCUS2668"/>
        <s v="ATQCUS2669"/>
        <s v="ATQCUS2670"/>
        <s v="ATQCUS2671"/>
        <s v="ATQCUS2672"/>
        <s v="ATQCUS2673"/>
        <s v="ATQCUS2674"/>
        <s v="ATQCUS2675"/>
        <s v="ATQCUS2676"/>
        <s v="ATQCUS2677"/>
        <s v="ATQCUS2678"/>
        <s v="ATQCUS2679"/>
        <s v="ATQCUS2680"/>
        <s v="ATQCUS2681"/>
        <s v="ATQCUS2682"/>
        <s v="ATQCUS2683"/>
        <s v="ATQCUS2684"/>
        <s v="ATQCUS2685"/>
        <s v="ATQCUS2686"/>
        <s v="ATQCUS2687"/>
        <s v="ATQCUS2688"/>
        <s v="ATQCUS2689"/>
        <s v="ATQCUS2690"/>
        <s v="ATQCUS2691"/>
        <s v="ATQCUS2692"/>
        <s v="ATQCUS2693"/>
        <s v="ATQCUS2694"/>
        <s v="ATQCUS2695"/>
        <s v="ATQCUS2696"/>
        <s v="ATQCUS2697"/>
        <s v="ATQCUS2698"/>
        <s v="ATQCUS2699"/>
        <s v="ATQCUS2700"/>
        <s v="ATQCUS2701"/>
        <s v="ATQCUS2702"/>
        <s v="ATQCUS2703"/>
        <s v="ATQCUS2704"/>
        <s v="ATQCUS2705"/>
        <s v="ATQCUS2706"/>
        <s v="ATQCUS2707"/>
        <s v="ATQCUS2708"/>
        <s v="ATQCUS2709"/>
        <s v="ATQCUS2710"/>
        <s v="ATQCUS2711"/>
        <s v="ATQCUS2712"/>
        <s v="ATQCUS2713"/>
        <s v="ATQCUS2714"/>
        <s v="ATQCUS2715"/>
        <s v="ATQCUS2716"/>
        <s v="ATQCUS2717"/>
        <s v="ATQCUS2718"/>
        <s v="ATQCUS2719"/>
        <s v="ATQCUS2720"/>
        <s v="ATQCUS2721"/>
        <s v="ATQCUS2722"/>
        <s v="ATQCUS2723"/>
        <s v="ATQCUS2724"/>
        <s v="ATQCUS2725"/>
        <s v="ATQCUS2726"/>
        <s v="ATQCUS2727"/>
        <s v="ATQCUS2728"/>
        <s v="ATQCUS2729"/>
        <s v="ATQCUS2730"/>
        <s v="ATQCUS2731"/>
        <s v="ATQCUS2732"/>
        <s v="ATQCUS2733"/>
        <s v="ATQCUS2734"/>
        <s v="ATQCUS2735"/>
        <s v="ATQCUS2736"/>
        <s v="ATQCUS2737"/>
        <s v="ATQCUS2738"/>
        <s v="ATQCUS2739"/>
        <s v="ATQCUS2740"/>
        <s v="ATQCUS2741"/>
        <s v="ATQCUS2742"/>
        <s v="ATQCUS2743"/>
        <s v="ATQCUS2744"/>
        <s v="ATQCUS2745"/>
        <s v="ATQCUS2746"/>
        <s v="ATQCUS2747"/>
        <s v="ATQCUS2748"/>
        <s v="ATQCUS2749"/>
        <s v="ATQCUS2750"/>
        <s v="ATQCUS2751"/>
        <s v="ATQCUS2752"/>
        <s v="ATQCUS2753"/>
        <s v="ATQCUS2754"/>
        <s v="ATQCUS2755"/>
        <s v="ATQCUS2756"/>
        <s v="ATQCUS2757"/>
        <s v="ATQCUS2758"/>
        <s v="ATQCUS2759"/>
        <s v="ATQCUS2760"/>
        <s v="ATQCUS2761"/>
        <s v="ATQCUS2762"/>
        <s v="ATQCUS2763"/>
        <s v="ATQCUS2764"/>
        <s v="ATQCUS2765"/>
        <s v="ATQCUS2766"/>
        <s v="ATQCUS2767"/>
        <s v="ATQCUS2768"/>
        <s v="ATQCUS2769"/>
        <s v="ATQCUS2770"/>
        <s v="ATQCUS2771"/>
        <s v="ATQCUS2772"/>
        <s v="ATQCUS2773"/>
        <s v="ATQCUS2774"/>
        <s v="ATQCUS2775"/>
        <s v="ATQCUS2776"/>
        <s v="ATQCUS2777"/>
        <s v="ATQCUS2778"/>
        <s v="ATQCUS2779"/>
        <s v="ATQCUS2780"/>
        <s v="ATQCUS2781"/>
        <s v="ATQCUS2782"/>
        <s v="ATQCUS2783"/>
        <s v="ATQCUS2784"/>
        <s v="ATQCUS2785"/>
        <s v="ATQCUS2786"/>
        <s v="ATQCUS2787"/>
        <s v="ATQCUS2788"/>
        <s v="ATQCUS2789"/>
        <s v="ATQCUS2790"/>
        <s v="ATQCUS2791"/>
        <s v="ATQCUS2792"/>
        <s v="ATQCUS2793"/>
        <s v="ATQCUS2794"/>
        <s v="ATQCUS2795"/>
        <s v="ATQCUS2796"/>
        <s v="ATQCUS2797"/>
        <s v="ATQCUS2798"/>
        <s v="ATQCUS2799"/>
        <s v="ATQCUS2800"/>
        <s v="ATQCUS2801"/>
        <s v="ATQCUS2802"/>
        <s v="ATQCUS2803"/>
        <s v="ATQCUS2804"/>
        <s v="ATQCUS2805"/>
        <s v="ATQCUS2806"/>
        <s v="ATQCUS2807"/>
        <s v="ATQCUS2808"/>
        <s v="ATQCUS2809"/>
        <s v="ATQCUS2810"/>
        <s v="ATQCUS2811"/>
        <s v="ATQCUS2812"/>
        <s v="ATQCUS2813"/>
        <s v="ATQCUS2814"/>
        <s v="ATQCUS2815"/>
        <s v="ATQCUS2816"/>
        <s v="ATQCUS2817"/>
        <s v="ATQCUS2818"/>
        <s v="ATQCUS2819"/>
        <s v="ATQCUS2820"/>
        <s v="ATQCUS2821"/>
        <s v="ATQCUS2822"/>
        <s v="ATQCUS2823"/>
        <s v="ATQCUS2824"/>
        <s v="ATQCUS2825"/>
        <s v="ATQCUS2826"/>
        <s v="ATQCUS2827"/>
        <s v="ATQCUS2828"/>
        <s v="ATQCUS2829"/>
        <s v="ATQCUS2830"/>
        <s v="ATQCUS2831"/>
        <s v="ATQCUS2832"/>
        <s v="ATQCUS2833"/>
        <s v="ATQCUS2834"/>
        <s v="ATQCUS2835"/>
        <s v="ATQCUS2836"/>
        <s v="ATQCUS2837"/>
        <s v="ATQCUS2838"/>
        <s v="ATQCUS2839"/>
        <s v="ATQCUS2840"/>
        <s v="ATQCUS2841"/>
        <s v="ATQCUS2842"/>
        <s v="ATQCUS2843"/>
        <s v="ATQCUS2844"/>
        <s v="ATQCUS2845"/>
        <s v="ATQCUS2846"/>
        <s v="ATQCUS2847"/>
        <s v="ATQCUS2848"/>
        <s v="ATQCUS2849"/>
        <s v="ATQCUS2850"/>
        <s v="ATQCUS2851"/>
        <s v="ATQCUS2852"/>
        <s v="ATQCUS2853"/>
        <s v="ATQCUS2854"/>
        <s v="ATQCUS2855"/>
        <s v="ATQCUS2856"/>
        <s v="ATQCUS2857"/>
        <s v="ATQCUS2858"/>
        <s v="ATQCUS2859"/>
        <s v="ATQCUS2860"/>
        <s v="ATQCUS2861"/>
        <s v="ATQCUS2862"/>
        <s v="ATQCUS2863"/>
        <s v="ATQCUS2864"/>
        <s v="ATQCUS2865"/>
        <s v="ATQCUS2866"/>
        <s v="ATQCUS2867"/>
        <s v="ATQCUS2868"/>
        <s v="ATQCUS2869"/>
        <s v="ATQCUS2870"/>
        <s v="ATQCUS2871"/>
        <s v="ATQCUS2872"/>
        <s v="ATQCUS2873"/>
        <s v="ATQCUS2874"/>
        <s v="ATQCUS2875"/>
        <s v="ATQCUS2876"/>
        <s v="ATQCUS2877"/>
        <s v="ATQCUS2878"/>
        <s v="ATQCUS2879"/>
        <s v="ATQCUS2880"/>
        <s v="ATQCUS2881"/>
        <s v="ATQCUS2882"/>
        <s v="ATQCUS2883"/>
        <s v="ATQCUS2884"/>
        <s v="ATQCUS2885"/>
        <s v="ATQCUS2886"/>
        <s v="ATQCUS2887"/>
        <s v="ATQCUS2888"/>
        <s v="ATQCUS2889"/>
        <s v="ATQCUS2890"/>
        <s v="ATQCUS2891"/>
        <s v="ATQCUS2892"/>
        <s v="ATQCUS2893"/>
        <s v="ATQCUS2894"/>
        <s v="ATQCUS2895"/>
        <s v="ATQCUS2896"/>
        <s v="ATQCUS2897"/>
        <s v="ATQCUS2898"/>
        <s v="ATQCUS2899"/>
        <s v="ATQCUS2900"/>
        <s v="ATQCUS2901"/>
        <s v="ATQCUS2902"/>
        <s v="ATQCUS2903"/>
        <s v="ATQCUS2904"/>
        <s v="ATQCUS2905"/>
        <s v="ATQCUS2906"/>
        <s v="ATQCUS2907"/>
        <s v="ATQCUS2908"/>
        <s v="ATQCUS2909"/>
        <s v="ATQCUS2910"/>
        <s v="ATQCUS2911"/>
        <s v="ATQCUS2912"/>
        <s v="ATQCUS2913"/>
        <s v="ATQCUS2914"/>
        <s v="ATQCUS2915"/>
        <s v="ATQCUS2916"/>
        <s v="ATQCUS2917"/>
        <s v="ATQCUS2918"/>
        <s v="ATQCUS2919"/>
        <s v="ATQCUS2920"/>
        <s v="ATQCUS2921"/>
        <s v="ATQCUS2922"/>
        <s v="ATQCUS2923"/>
        <s v="ATQCUS2924"/>
        <s v="ATQCUS2925"/>
        <s v="ATQCUS2926"/>
        <s v="ATQCUS2927"/>
        <s v="ATQCUS2928"/>
        <s v="ATQCUS2929"/>
        <s v="ATQCUS2930"/>
        <s v="ATQCUS2931"/>
        <s v="ATQCUS2932"/>
        <s v="ATQCUS2933"/>
        <s v="ATQCUS2934"/>
        <s v="ATQCUS2935"/>
        <s v="ATQCUS2936"/>
        <s v="ATQCUS2937"/>
        <s v="ATQCUS2938"/>
        <s v="ATQCUS2939"/>
        <s v="ATQCUS2940"/>
        <s v="ATQCUS2941"/>
        <s v="ATQCUS2942"/>
        <s v="ATQCUS2943"/>
        <s v="ATQCUS2944"/>
        <s v="ATQCUS2945"/>
        <s v="ATQCUS2946"/>
        <s v="ATQCUS2947"/>
        <s v="ATQCUS2948"/>
        <s v="ATQCUS2949"/>
        <s v="ATQCUS2950"/>
        <s v="ATQCUS2951"/>
        <s v="ATQCUS2952"/>
        <s v="ATQCUS2953"/>
        <s v="ATQCUS2954"/>
        <s v="ATQCUS2955"/>
        <s v="ATQCUS2956"/>
        <s v="ATQCUS2957"/>
        <s v="ATQCUS2958"/>
        <s v="ATQCUS2959"/>
        <s v="ATQCUS2960"/>
        <s v="ATQCUS2961"/>
        <s v="ATQCUS2962"/>
        <s v="ATQCUS2963"/>
        <s v="ATQCUS2964"/>
        <s v="ATQCUS2965"/>
        <s v="ATQCUS2966"/>
        <s v="ATQCUS2967"/>
        <s v="ATQCUS2968"/>
        <s v="ATQCUS2969"/>
        <s v="ATQCUS2970"/>
        <s v="ATQCUS2971"/>
        <s v="ATQCUS2972"/>
        <s v="ATQCUS2973"/>
        <s v="ATQCUS2974"/>
        <s v="ATQCUS2975"/>
        <s v="ATQCUS2976"/>
        <s v="ATQCUS2977"/>
        <s v="ATQCUS2978"/>
        <s v="ATQCUS2979"/>
        <s v="ATQCUS2980"/>
        <s v="ATQCUS2981"/>
        <s v="ATQCUS2982"/>
        <s v="ATQCUS2983"/>
        <s v="ATQCUS2984"/>
        <s v="ATQCUS2985"/>
        <s v="ATQCUS2986"/>
        <s v="ATQCUS2987"/>
        <s v="ATQCUS2988"/>
        <s v="ATQCUS2989"/>
        <s v="ATQCUS2990"/>
        <s v="ATQCUS2991"/>
        <s v="ATQCUS2992"/>
        <s v="ATQCUS2993"/>
        <s v="ATQCUS2994"/>
        <s v="ATQCUS2995"/>
        <s v="ATQCUS2996"/>
        <s v="ATQCUS2997"/>
        <s v="ATQCUS2998"/>
        <s v="ATQCUS2999"/>
        <s v="ATQCUS3000"/>
        <s v="ATQCUS3001"/>
        <s v="ATQCUS3002"/>
        <s v="ATQCUS3003"/>
        <s v="ATQCUS3004"/>
        <s v="ATQCUS3005"/>
        <s v="ATQCUS3006"/>
        <s v="ATQCUS3007"/>
        <s v="ATQCUS3008"/>
        <s v="ATQCUS3009"/>
        <s v="ATQCUS3010"/>
        <s v="ATQCUS3011"/>
        <s v="ATQCUS3012"/>
        <s v="ATQCUS3013"/>
        <s v="ATQCUS3014"/>
        <s v="ATQCUS3015"/>
        <s v="ATQCUS3016"/>
        <s v="ATQCUS3017"/>
        <s v="ATQCUS3018"/>
        <s v="ATQCUS3019"/>
        <s v="ATQCUS3020"/>
        <s v="ATQCUS3021"/>
        <s v="ATQCUS3022"/>
        <s v="ATQCUS3023"/>
        <s v="ATQCUS3024"/>
        <s v="ATQCUS3025"/>
        <s v="ATQCUS3026"/>
        <s v="ATQCUS3027"/>
        <s v="ATQCUS3028"/>
        <s v="ATQCUS3029"/>
        <s v="ATQCUS3030"/>
        <s v="ATQCUS3031"/>
        <s v="ATQCUS3032"/>
        <s v="ATQCUS3033"/>
        <s v="ATQCUS3034"/>
        <s v="ATQCUS3035"/>
        <s v="ATQCUS3036"/>
        <s v="ATQCUS3037"/>
        <s v="ATQCUS3038"/>
        <s v="ATQCUS3039"/>
        <s v="ATQCUS3040"/>
        <s v="ATQCUS3041"/>
        <s v="ATQCUS3042"/>
        <s v="ATQCUS3043"/>
        <s v="ATQCUS3044"/>
        <s v="ATQCUS3045"/>
        <s v="ATQCUS3046"/>
        <s v="ATQCUS3047"/>
        <s v="ATQCUS3048"/>
        <s v="ATQCUS3049"/>
        <s v="ATQCUS3050"/>
        <s v="ATQCUS3051"/>
        <s v="ATQCUS3052"/>
        <s v="ATQCUS3053"/>
        <s v="ATQCUS3054"/>
        <s v="ATQCUS3055"/>
        <s v="ATQCUS3056"/>
        <s v="ATQCUS3057"/>
        <s v="ATQCUS3058"/>
        <s v="ATQCUS3059"/>
        <s v="ATQCUS3060"/>
        <s v="ATQCUS3061"/>
        <s v="ATQCUS3062"/>
        <s v="ATQCUS3063"/>
        <s v="ATQCUS3064"/>
        <s v="ATQCUS3065"/>
        <s v="ATQCUS3066"/>
        <s v="ATQCUS3067"/>
        <s v="ATQCUS3068"/>
        <s v="ATQCUS3069"/>
        <s v="ATQCUS3070"/>
        <s v="ATQCUS3071"/>
        <s v="ATQCUS3072"/>
        <s v="ATQCUS3073"/>
        <s v="ATQCUS3074"/>
        <s v="ATQCUS3075"/>
        <s v="ATQCUS3076"/>
        <s v="ATQCUS3077"/>
        <s v="ATQCUS3078"/>
        <s v="ATQCUS3079"/>
        <s v="ATQCUS3080"/>
        <s v="ATQCUS3081"/>
        <s v="ATQCUS3082"/>
        <s v="ATQCUS3083"/>
        <s v="ATQCUS3084"/>
        <s v="ATQCUS3085"/>
        <s v="ATQCUS3086"/>
        <s v="ATQCUS3087"/>
        <s v="ATQCUS3088"/>
        <s v="ATQCUS3089"/>
        <s v="ATQCUS3090"/>
        <s v="ATQCUS3091"/>
        <s v="ATQCUS3092"/>
        <s v="ATQCUS3093"/>
        <s v="ATQCUS3094"/>
        <s v="ATQCUS3095"/>
        <s v="ATQCUS3096"/>
        <s v="ATQCUS3097"/>
        <s v="ATQCUS3098"/>
        <s v="ATQCUS3099"/>
        <s v="ATQCUS3100"/>
        <s v="ATQCUS3101"/>
        <s v="ATQCUS3102"/>
        <s v="ATQCUS3103"/>
        <s v="ATQCUS3104"/>
        <s v="ATQCUS3105"/>
        <s v="ATQCUS3106"/>
        <s v="ATQCUS3107"/>
        <s v="ATQCUS3108"/>
        <s v="ATQCUS3109"/>
        <s v="ATQCUS3110"/>
        <s v="ATQCUS3111"/>
        <s v="ATQCUS3112"/>
        <s v="ATQCUS3113"/>
        <s v="ATQCUS3114"/>
        <s v="ATQCUS3115"/>
        <s v="ATQCUS3116"/>
        <s v="ATQCUS3117"/>
        <s v="ATQCUS3118"/>
        <s v="ATQCUS3119"/>
        <s v="ATQCUS3120"/>
        <s v="ATQCUS3121"/>
        <s v="ATQCUS3122"/>
        <s v="ATQCUS3123"/>
        <s v="ATQCUS3124"/>
        <s v="ATQCUS3125"/>
        <s v="ATQCUS3126"/>
        <s v="ATQCUS3127"/>
        <s v="ATQCUS3128"/>
        <s v="ATQCUS3129"/>
        <s v="ATQCUS3130"/>
        <s v="ATQCUS3131"/>
        <s v="ATQCUS3132"/>
        <s v="ATQCUS3133"/>
        <s v="ATQCUS3134"/>
        <s v="ATQCUS3135"/>
        <s v="ATQCUS3136"/>
        <s v="ATQCUS3137"/>
        <s v="ATQCUS3138"/>
        <s v="ATQCUS3139"/>
        <s v="ATQCUS3140"/>
        <s v="ATQCUS3141"/>
        <s v="ATQCUS3142"/>
        <s v="ATQCUS3143"/>
        <s v="ATQCUS3144"/>
        <s v="ATQCUS3145"/>
        <s v="ATQCUS3146"/>
        <s v="ATQCUS3147"/>
        <s v="ATQCUS3148"/>
        <s v="ATQCUS3149"/>
        <s v="ATQCUS3150"/>
        <s v="ATQCUS3151"/>
        <s v="ATQCUS3152"/>
        <s v="ATQCUS3153"/>
        <s v="ATQCUS3154"/>
        <s v="ATQCUS3155"/>
        <s v="ATQCUS3156"/>
        <s v="ATQCUS3157"/>
        <s v="ATQCUS3158"/>
        <s v="ATQCUS3159"/>
        <s v="ATQCUS3160"/>
        <s v="ATQCUS3161"/>
        <s v="ATQCUS3162"/>
        <s v="ATQCUS3163"/>
        <s v="ATQCUS3164"/>
        <s v="ATQCUS3165"/>
        <s v="ATQCUS3166"/>
        <s v="ATQCUS3167"/>
        <s v="ATQCUS3168"/>
        <s v="ATQCUS3169"/>
        <s v="ATQCUS3170"/>
        <s v="ATQCUS3171"/>
        <s v="ATQCUS3172"/>
        <s v="ATQCUS3173"/>
        <s v="ATQCUS3174"/>
        <s v="ATQCUS3175"/>
        <s v="ATQCUS3176"/>
        <s v="ATQCUS3177"/>
        <s v="ATQCUS3178"/>
        <s v="ATQCUS3179"/>
        <s v="ATQCUS3180"/>
        <s v="ATQCUS3181"/>
        <s v="ATQCUS3182"/>
        <s v="ATQCUS3183"/>
        <s v="ATQCUS3184"/>
        <s v="ATQCUS3185"/>
        <s v="ATQCUS3186"/>
        <s v="ATQCUS3187"/>
        <s v="ATQCUS3188"/>
        <s v="ATQCUS3189"/>
        <s v="ATQCUS3190"/>
        <s v="ATQCUS3191"/>
        <s v="ATQCUS3192"/>
        <s v="ATQCUS3193"/>
        <s v="ATQCUS3194"/>
        <s v="ATQCUS3195"/>
        <s v="ATQCUS3196"/>
        <s v="ATQCUS3197"/>
        <s v="ATQCUS3198"/>
        <s v="ATQCUS3199"/>
        <s v="ATQCUS3200"/>
        <s v="ATQCUS3201"/>
        <s v="ATQCUS3202"/>
        <s v="ATQCUS3203"/>
        <s v="ATQCUS3204"/>
        <s v="ATQCUS3205"/>
        <s v="ATQCUS3206"/>
        <s v="ATQCUS3207"/>
        <s v="ATQCUS3208"/>
        <s v="ATQCUS3209"/>
        <s v="ATQCUS3210"/>
        <s v="ATQCUS3211"/>
        <s v="ATQCUS3212"/>
        <s v="ATQCUS3213"/>
        <s v="ATQCUS3214"/>
        <s v="ATQCUS3215"/>
        <s v="ATQCUS3216"/>
        <s v="ATQCUS3217"/>
        <s v="ATQCUS3218"/>
        <s v="ATQCUS3219"/>
        <s v="ATQCUS3220"/>
        <s v="ATQCUS3221"/>
        <s v="ATQCUS3222"/>
        <s v="ATQCUS3223"/>
        <s v="ATQCUS3224"/>
        <s v="ATQCUS3225"/>
        <s v="ATQCUS3226"/>
        <s v="ATQCUS3227"/>
        <s v="ATQCUS3228"/>
        <s v="ATQCUS3229"/>
        <s v="ATQCUS3230"/>
        <s v="ATQCUS3231"/>
        <s v="ATQCUS3232"/>
        <s v="ATQCUS3233"/>
        <s v="ATQCUS3234"/>
        <s v="ATQCUS3235"/>
        <s v="ATQCUS3236"/>
        <s v="ATQCUS3237"/>
        <s v="ATQCUS3238"/>
        <s v="ATQCUS3239"/>
        <s v="ATQCUS3240"/>
        <s v="ATQCUS3241"/>
        <s v="ATQCUS3242"/>
        <s v="ATQCUS3243"/>
        <s v="ATQCUS3244"/>
        <s v="ATQCUS3245"/>
        <s v="ATQCUS3246"/>
        <s v="ATQCUS3247"/>
        <s v="ATQCUS3248"/>
        <s v="ATQCUS3249"/>
        <s v="ATQCUS3250"/>
        <s v="ATQCUS3251"/>
        <s v="ATQCUS3252"/>
        <s v="ATQCUS3253"/>
        <s v="ATQCUS3254"/>
        <s v="ATQCUS3255"/>
        <s v="ATQCUS3256"/>
        <s v="ATQCUS3257"/>
        <s v="ATQCUS3258"/>
        <s v="ATQCUS3259"/>
        <s v="ATQCUS3260"/>
        <s v="ATQCUS3261"/>
        <s v="ATQCUS3262"/>
        <s v="ATQCUS3263"/>
        <s v="ATQCUS3264"/>
        <s v="ATQCUS3265"/>
        <s v="ATQCUS3266"/>
        <s v="ATQCUS3267"/>
        <s v="ATQCUS3268"/>
        <s v="ATQCUS3269"/>
        <s v="ATQCUS3270"/>
        <s v="ATQCUS3271"/>
        <s v="ATQCUS3272"/>
        <s v="ATQCUS3273"/>
        <s v="ATQCUS3274"/>
        <s v="ATQCUS3275"/>
        <s v="ATQCUS3276"/>
        <s v="ATQCUS3277"/>
        <s v="ATQCUS3278"/>
        <s v="ATQCUS3279"/>
        <s v="ATQCUS3280"/>
        <s v="ATQCUS3281"/>
        <s v="ATQCUS3282"/>
        <s v="ATQCUS3283"/>
        <s v="ATQCUS3284"/>
        <s v="ATQCUS3285"/>
        <s v="ATQCUS3286"/>
        <s v="ATQCUS3287"/>
        <s v="ATQCUS3288"/>
        <s v="ATQCUS3289"/>
        <s v="ATQCUS3290"/>
        <s v="ATQCUS3291"/>
        <s v="ATQCUS3292"/>
        <s v="ATQCUS3293"/>
        <s v="ATQCUS3294"/>
        <s v="ATQCUS3295"/>
        <s v="ATQCUS3296"/>
        <s v="ATQCUS3297"/>
        <s v="ATQCUS3298"/>
        <s v="ATQCUS3299"/>
        <s v="ATQCUS3300"/>
        <s v="ATQCUS3301"/>
        <s v="ATQCUS3302"/>
        <s v="ATQCUS3303"/>
        <s v="ATQCUS3304"/>
        <s v="ATQCUS3305"/>
        <s v="ATQCUS3306"/>
        <s v="ATQCUS3307"/>
        <s v="ATQCUS3308"/>
        <s v="ATQCUS3309"/>
        <s v="ATQCUS3310"/>
        <s v="ATQCUS3311"/>
        <s v="ATQCUS3312"/>
        <s v="ATQCUS3313"/>
        <s v="ATQCUS3314"/>
        <s v="ATQCUS3315"/>
        <s v="ATQCUS3316"/>
        <s v="ATQCUS3317"/>
        <s v="ATQCUS3318"/>
        <s v="ATQCUS3319"/>
        <s v="ATQCUS3320"/>
        <s v="ATQCUS3321"/>
        <s v="ATQCUS3322"/>
        <s v="ATQCUS3323"/>
        <s v="ATQCUS3324"/>
        <s v="ATQCUS3325"/>
        <s v="ATQCUS3326"/>
        <s v="ATQCUS3327"/>
        <s v="ATQCUS3328"/>
        <s v="ATQCUS3329"/>
        <s v="ATQCUS3330"/>
        <s v="ATQCUS3331"/>
        <s v="ATQCUS3332"/>
        <s v="ATQCUS3333"/>
        <s v="ATQCUS3334"/>
        <s v="ATQCUS3335"/>
        <s v="ATQCUS3336"/>
        <s v="ATQCUS3337"/>
        <s v="ATQCUS3338"/>
        <s v="ATQCUS3339"/>
        <s v="ATQCUS3340"/>
        <s v="ATQCUS3341"/>
        <s v="ATQCUS3342"/>
        <s v="ATQCUS3343"/>
        <s v="ATQCUS3344"/>
        <s v="ATQCUS3345"/>
        <s v="ATQCUS3346"/>
        <s v="ATQCUS3347"/>
        <s v="ATQCUS3348"/>
        <s v="ATQCUS3349"/>
        <s v="ATQCUS3350"/>
        <s v="ATQCUS3351"/>
        <s v="ATQCUS3352"/>
        <s v="ATQCUS3353"/>
        <s v="ATQCUS3354"/>
        <s v="ATQCUS3355"/>
        <s v="ATQCUS3356"/>
        <s v="ATQCUS3357"/>
        <s v="ATQCUS3358"/>
        <s v="ATQCUS3359"/>
        <s v="ATQCUS3360"/>
        <s v="ATQCUS3361"/>
        <s v="ATQCUS3362"/>
        <s v="ATQCUS3363"/>
        <s v="ATQCUS3364"/>
        <s v="ATQCUS3365"/>
        <s v="ATQCUS3366"/>
        <s v="ATQCUS3367"/>
        <s v="ATQCUS3368"/>
        <s v="ATQCUS3369"/>
        <s v="ATQCUS3370"/>
        <s v="ATQCUS3371"/>
        <s v="ATQCUS3372"/>
        <s v="ATQCUS3373"/>
        <s v="ATQCUS3374"/>
        <s v="ATQCUS3375"/>
        <s v="ATQCUS3376"/>
        <s v="ATQCUS3377"/>
        <s v="ATQCUS3378"/>
        <s v="ATQCUS3379"/>
        <s v="ATQCUS3380"/>
        <s v="ATQCUS3381"/>
        <s v="ATQCUS3382"/>
        <s v="ATQCUS3383"/>
        <s v="ATQCUS3384"/>
        <s v="ATQCUS3385"/>
        <s v="ATQCUS3386"/>
        <s v="ATQCUS3387"/>
        <s v="ATQCUS3388"/>
        <s v="ATQCUS3389"/>
        <s v="ATQCUS3390"/>
        <s v="ATQCUS3391"/>
        <s v="ATQCUS3392"/>
        <s v="ATQCUS3393"/>
        <s v="ATQCUS3394"/>
        <s v="ATQCUS3395"/>
        <s v="ATQCUS3396"/>
        <s v="ATQCUS3397"/>
        <s v="ATQCUS3398"/>
        <s v="ATQCUS3399"/>
        <s v="ATQCUS3400"/>
        <s v="ATQCUS3401"/>
        <s v="ATQCUS3402"/>
        <s v="ATQCUS3403"/>
        <s v="ATQCUS3404"/>
        <s v="ATQCUS3405"/>
        <s v="ATQCUS3406"/>
        <s v="ATQCUS3407"/>
        <s v="ATQCUS3408"/>
        <s v="ATQCUS3409"/>
        <s v="ATQCUS3410"/>
        <s v="ATQCUS3411"/>
        <s v="ATQCUS3412"/>
        <s v="ATQCUS3413"/>
        <s v="ATQCUS3414"/>
        <s v="ATQCUS3415"/>
        <s v="ATQCUS3416"/>
        <s v="ATQCUS3417"/>
        <s v="ATQCUS3418"/>
        <s v="ATQCUS3419"/>
        <s v="ATQCUS3420"/>
        <s v="ATQCUS3421"/>
        <s v="ATQCUS3422"/>
        <s v="ATQCUS3423"/>
        <s v="ATQCUS3424"/>
        <s v="ATQCUS3425"/>
        <s v="ATQCUS3426"/>
        <s v="ATQCUS3427"/>
        <s v="ATQCUS3428"/>
        <s v="ATQCUS3429"/>
        <s v="ATQCUS3430"/>
        <s v="ATQCUS3431"/>
        <s v="ATQCUS3432"/>
        <s v="ATQCUS3433"/>
        <s v="ATQCUS3434"/>
        <s v="ATQCUS3435"/>
        <s v="ATQCUS3436"/>
        <s v="ATQCUS3437"/>
        <s v="ATQCUS3438"/>
        <s v="ATQCUS3439"/>
        <s v="ATQCUS3440"/>
        <s v="ATQCUS3441"/>
        <s v="ATQCUS3442"/>
        <s v="ATQCUS3443"/>
        <s v="ATQCUS3444"/>
        <s v="ATQCUS3445"/>
        <s v="ATQCUS3446"/>
        <s v="ATQCUS3447"/>
        <s v="ATQCUS3448"/>
        <s v="ATQCUS3449"/>
        <s v="ATQCUS3450"/>
        <s v="ATQCUS3451"/>
        <s v="ATQCUS3452"/>
        <s v="ATQCUS3453"/>
        <s v="ATQCUS3454"/>
        <s v="ATQCUS3455"/>
        <s v="ATQCUS3456"/>
        <s v="ATQCUS3457"/>
        <s v="ATQCUS3458"/>
        <s v="ATQCUS3459"/>
        <s v="ATQCUS3460"/>
        <s v="ATQCUS3461"/>
        <s v="ATQCUS3462"/>
        <s v="ATQCUS3463"/>
        <s v="ATQCUS3464"/>
        <s v="ATQCUS3465"/>
        <s v="ATQCUS3466"/>
        <s v="ATQCUS3467"/>
        <s v="ATQCUS3468"/>
        <s v="ATQCUS3469"/>
        <s v="ATQCUS3470"/>
        <s v="ATQCUS3471"/>
        <s v="ATQCUS3472"/>
        <s v="ATQCUS3473"/>
        <s v="ATQCUS3474"/>
        <s v="ATQCUS3475"/>
        <s v="ATQCUS3476"/>
        <s v="ATQCUS3477"/>
        <s v="ATQCUS3478"/>
        <s v="ATQCUS3479"/>
        <s v="ATQCUS3480"/>
        <s v="ATQCUS3481"/>
        <s v="ATQCUS3482"/>
        <s v="ATQCUS3483"/>
        <s v="ATQCUS3484"/>
        <s v="ATQCUS3485"/>
        <s v="ATQCUS3486"/>
        <s v="ATQCUS3487"/>
        <s v="ATQCUS3488"/>
        <s v="ATQCUS3489"/>
        <s v="ATQCUS3490"/>
        <s v="ATQCUS3491"/>
        <s v="ATQCUS3492"/>
        <s v="ATQCUS3493"/>
        <s v="ATQCUS3494"/>
        <s v="ATQCUS3495"/>
        <s v="ATQCUS3496"/>
        <s v="ATQCUS3497"/>
        <s v="ATQCUS3498"/>
        <s v="ATQCUS3499"/>
        <s v="ATQCUS3500"/>
        <s v="ATQCUS3501"/>
        <s v="ATQCUS3502"/>
        <s v="ATQCUS3503"/>
        <s v="ATQCUS3504"/>
        <s v="ATQCUS3505"/>
        <s v="ATQCUS3506"/>
        <s v="ATQCUS3507"/>
        <s v="ATQCUS3508"/>
        <s v="ATQCUS3509"/>
        <s v="ATQCUS3510"/>
        <s v="ATQCUS3511"/>
        <s v="ATQCUS3512"/>
        <s v="ATQCUS3513"/>
        <s v="ATQCUS3514"/>
        <s v="ATQCUS3515"/>
        <s v="ATQCUS3516"/>
        <s v="ATQCUS3517"/>
        <s v="ATQCUS3518"/>
        <s v="ATQCUS3519"/>
        <s v="ATQCUS3520"/>
        <s v="ATQCUS3521"/>
        <s v="ATQCUS3522"/>
        <s v="ATQCUS3523"/>
        <s v="ATQCUS3524"/>
        <s v="ATQCUS3525"/>
        <s v="ATQCUS3526"/>
        <s v="ATQCUS3527"/>
        <s v="ATQCUS3528"/>
        <s v="ATQCUS3529"/>
        <s v="ATQCUS3530"/>
        <s v="ATQCUS3531"/>
        <s v="ATQCUS3532"/>
        <s v="ATQCUS3533"/>
        <s v="ATQCUS3534"/>
        <s v="ATQCUS3535"/>
        <s v="ATQCUS3536"/>
        <s v="ATQCUS3537"/>
        <s v="ATQCUS3538"/>
        <s v="ATQCUS3539"/>
        <s v="ATQCUS3540"/>
        <s v="ATQCUS3541"/>
        <s v="ATQCUS3542"/>
        <s v="ATQCUS3543"/>
        <s v="ATQCUS3544"/>
        <s v="ATQCUS3545"/>
        <s v="ATQCUS3546"/>
        <s v="ATQCUS3547"/>
        <s v="ATQCUS3548"/>
        <s v="ATQCUS3549"/>
        <s v="ATQCUS3550"/>
        <s v="ATQCUS3551"/>
        <s v="ATQCUS3552"/>
        <s v="ATQCUS3553"/>
        <s v="ATQCUS3554"/>
        <s v="ATQCUS3555"/>
        <s v="ATQCUS3556"/>
        <s v="ATQCUS3557"/>
        <s v="ATQCUS3558"/>
        <s v="ATQCUS3559"/>
        <s v="ATQCUS3560"/>
        <s v="ATQCUS3561"/>
        <s v="ATQCUS3562"/>
        <s v="ATQCUS3563"/>
        <s v="ATQCUS3564"/>
        <s v="ATQCUS3565"/>
        <s v="ATQCUS3566"/>
        <s v="ATQCUS3567"/>
        <s v="ATQCUS3568"/>
        <s v="ATQCUS3569"/>
        <s v="ATQCUS3570"/>
        <s v="ATQCUS3571"/>
        <s v="ATQCUS3572"/>
        <s v="ATQCUS3573"/>
        <s v="ATQCUS3574"/>
        <s v="ATQCUS3575"/>
        <s v="ATQCUS3576"/>
        <s v="ATQCUS3577"/>
        <s v="ATQCUS3578"/>
        <s v="ATQCUS3579"/>
        <s v="ATQCUS3580"/>
        <s v="ATQCUS3581"/>
        <s v="ATQCUS3582"/>
        <s v="ATQCUS3583"/>
        <s v="ATQCUS3584"/>
        <s v="ATQCUS3585"/>
        <s v="ATQCUS3586"/>
        <s v="ATQCUS3587"/>
        <s v="ATQCUS3588"/>
        <s v="ATQCUS3589"/>
        <s v="ATQCUS3590"/>
        <s v="ATQCUS3591"/>
        <s v="ATQCUS3592"/>
        <s v="ATQCUS3593"/>
        <s v="ATQCUS3594"/>
        <s v="ATQCUS3595"/>
        <s v="ATQCUS3596"/>
        <s v="ATQCUS3597"/>
        <s v="ATQCUS3598"/>
        <s v="ATQCUS3599"/>
        <s v="ATQCUS3600"/>
        <s v="ATQCUS3601"/>
        <s v="ATQCUS3602"/>
        <s v="ATQCUS3603"/>
        <s v="ATQCUS3604"/>
        <s v="ATQCUS3605"/>
        <s v="ATQCUS3606"/>
        <s v="ATQCUS3607"/>
        <s v="ATQCUS3608"/>
        <s v="ATQCUS3609"/>
        <s v="ATQCUS3610"/>
        <s v="ATQCUS3611"/>
        <s v="ATQCUS3612"/>
        <s v="ATQCUS3613"/>
        <s v="ATQCUS3614"/>
        <s v="ATQCUS3615"/>
        <s v="ATQCUS3616"/>
        <s v="ATQCUS3617"/>
        <s v="ATQCUS3618"/>
        <s v="ATQCUS3619"/>
        <s v="ATQCUS3620"/>
        <s v="ATQCUS3621"/>
        <s v="ATQCUS3622"/>
        <s v="ATQCUS3623"/>
        <s v="ATQCUS3624"/>
        <s v="ATQCUS3625"/>
        <s v="ATQCUS3626"/>
        <s v="ATQCUS3627"/>
        <s v="ATQCUS3628"/>
        <s v="ATQCUS3629"/>
        <s v="ATQCUS3630"/>
        <s v="ATQCUS3631"/>
        <s v="ATQCUS3632"/>
        <s v="ATQCUS3633"/>
        <s v="ATQCUS3634"/>
        <s v="ATQCUS3635"/>
        <s v="ATQCUS3636"/>
        <s v="ATQCUS3637"/>
        <s v="ATQCUS3638"/>
        <s v="ATQCUS3639"/>
        <s v="ATQCUS3640"/>
        <s v="ATQCUS3641"/>
        <s v="ATQCUS3642"/>
        <s v="ATQCUS3643"/>
        <s v="ATQCUS3644"/>
        <s v="ATQCUS3645"/>
        <s v="ATQCUS3646"/>
        <s v="ATQCUS3647"/>
        <s v="ATQCUS3648"/>
        <s v="ATQCUS3649"/>
        <s v="ATQCUS3650"/>
        <s v="ATQCUS3651"/>
        <s v="ATQCUS3652"/>
        <s v="ATQCUS3653"/>
        <s v="ATQCUS3654"/>
        <s v="ATQCUS3655"/>
        <s v="ATQCUS3656"/>
        <s v="ATQCUS3657"/>
        <s v="ATQCUS3658"/>
        <s v="ATQCUS3659"/>
        <s v="ATQCUS3660"/>
        <s v="ATQCUS3661"/>
        <s v="ATQCUS3662"/>
        <s v="ATQCUS3663"/>
        <s v="ATQCUS3664"/>
        <s v="ATQCUS3665"/>
        <s v="ATQCUS3666"/>
        <s v="ATQCUS3667"/>
        <s v="ATQCUS3668"/>
        <s v="ATQCUS3669"/>
        <s v="ATQCUS3670"/>
        <s v="ATQCUS3671"/>
        <s v="ATQCUS3672"/>
        <s v="ATQCUS3673"/>
        <s v="ATQCUS3674"/>
        <s v="ATQCUS3675"/>
        <s v="ATQCUS3676"/>
        <s v="ATQCUS3677"/>
        <s v="ATQCUS3678"/>
        <s v="ATQCUS3679"/>
        <s v="ATQCUS3680"/>
        <s v="ATQCUS3681"/>
        <s v="ATQCUS3682"/>
        <s v="ATQCUS3683"/>
        <s v="ATQCUS3684"/>
        <s v="ATQCUS3685"/>
        <s v="ATQCUS3686"/>
        <s v="ATQCUS3687"/>
        <s v="ATQCUS3688"/>
        <s v="ATQCUS3689"/>
        <s v="ATQCUS3690"/>
        <s v="ATQCUS3691"/>
        <s v="ATQCUS3692"/>
        <s v="ATQCUS3693"/>
        <s v="ATQCUS3694"/>
        <s v="ATQCUS3695"/>
        <s v="ATQCUS3696"/>
        <s v="ATQCUS3697"/>
        <s v="ATQCUS3698"/>
        <s v="ATQCUS3699"/>
        <s v="ATQCUS3700"/>
        <s v="ATQCUS3701"/>
        <s v="ATQCUS3702"/>
        <s v="ATQCUS3703"/>
        <s v="ATQCUS3704"/>
        <s v="ATQCUS3705"/>
        <s v="ATQCUS3706"/>
        <s v="ATQCUS3707"/>
        <s v="ATQCUS3708"/>
        <s v="ATQCUS3709"/>
        <s v="ATQCUS3710"/>
        <s v="ATQCUS3711"/>
        <s v="ATQCUS3712"/>
        <s v="ATQCUS3713"/>
        <s v="ATQCUS3714"/>
        <s v="ATQCUS3715"/>
        <s v="ATQCUS3716"/>
        <s v="ATQCUS3717"/>
        <s v="ATQCUS3718"/>
        <s v="ATQCUS3719"/>
        <s v="ATQCUS3720"/>
        <s v="ATQCUS3721"/>
        <s v="ATQCUS3722"/>
        <s v="ATQCUS3723"/>
        <s v="ATQCUS3724"/>
        <s v="ATQCUS3725"/>
        <s v="ATQCUS3726"/>
        <s v="ATQCUS3727"/>
        <s v="ATQCUS3728"/>
        <s v="ATQCUS3729"/>
        <s v="ATQCUS3730"/>
        <s v="ATQCUS3731"/>
        <s v="ATQCUS3732"/>
        <s v="ATQCUS3733"/>
        <s v="ATQCUS3734"/>
        <s v="ATQCUS3735"/>
        <s v="ATQCUS3736"/>
        <s v="ATQCUS3737"/>
        <s v="ATQCUS3738"/>
        <s v="ATQCUS3739"/>
        <s v="ATQCUS3740"/>
        <s v="ATQCUS3741"/>
        <s v="ATQCUS3742"/>
        <s v="ATQCUS3743"/>
        <s v="ATQCUS3744"/>
        <s v="ATQCUS3745"/>
        <s v="ATQCUS3746"/>
        <s v="ATQCUS3747"/>
        <s v="ATQCUS3748"/>
        <s v="ATQCUS3749"/>
        <s v="ATQCUS3750"/>
        <s v="ATQCUS3751"/>
        <s v="ATQCUS3752"/>
        <s v="ATQCUS3753"/>
        <s v="ATQCUS3754"/>
        <s v="ATQCUS3755"/>
        <s v="ATQCUS3756"/>
        <s v="ATQCUS3757"/>
        <s v="ATQCUS3758"/>
        <s v="ATQCUS3759"/>
        <s v="ATQCUS3760"/>
        <s v="ATQCUS3761"/>
        <s v="ATQCUS3762"/>
        <s v="ATQCUS3763"/>
        <s v="ATQCUS3764"/>
        <s v="ATQCUS3765"/>
        <s v="ATQCUS3766"/>
        <s v="ATQCUS3767"/>
        <s v="ATQCUS3768"/>
        <s v="ATQCUS3769"/>
        <s v="ATQCUS3770"/>
        <s v="ATQCUS3771"/>
        <s v="ATQCUS3772"/>
        <s v="ATQCUS3773"/>
        <s v="ATQCUS3774"/>
        <s v="ATQCUS3775"/>
        <s v="ATQCUS3776"/>
        <s v="ATQCUS3777"/>
        <s v="ATQCUS3778"/>
        <s v="ATQCUS3779"/>
        <s v="ATQCUS3780"/>
        <s v="ATQCUS3781"/>
        <s v="ATQCUS3782"/>
        <s v="ATQCUS3783"/>
        <s v="ATQCUS3784"/>
        <s v="ATQCUS3785"/>
        <s v="ATQCUS3786"/>
        <s v="ATQCUS3787"/>
        <s v="ATQCUS3788"/>
        <s v="ATQCUS3789"/>
        <s v="ATQCUS3790"/>
        <s v="ATQCUS3791"/>
        <s v="ATQCUS3792"/>
        <s v="ATQCUS3793"/>
        <s v="ATQCUS3794"/>
        <s v="ATQCUS3795"/>
        <s v="ATQCUS3796"/>
        <s v="ATQCUS3797"/>
        <s v="ATQCUS3798"/>
        <s v="ATQCUS3799"/>
        <s v="ATQCUS3800"/>
        <s v="ATQCUS3801"/>
        <s v="ATQCUS3802"/>
        <s v="ATQCUS3803"/>
        <s v="ATQCUS3804"/>
        <s v="ATQCUS3805"/>
        <s v="ATQCUS3806"/>
        <s v="ATQCUS3807"/>
        <s v="ATQCUS3808"/>
        <s v="ATQCUS3809"/>
        <s v="ATQCUS3810"/>
        <s v="ATQCUS3811"/>
        <s v="ATQCUS3812"/>
        <s v="ATQCUS3813"/>
        <s v="ATQCUS3814"/>
        <s v="ATQCUS3815"/>
        <s v="ATQCUS3816"/>
        <s v="ATQCUS3817"/>
        <s v="ATQCUS3818"/>
        <s v="ATQCUS3819"/>
        <s v="ATQCUS3820"/>
        <s v="ATQCUS3821"/>
        <s v="ATQCUS3822"/>
        <s v="ATQCUS3823"/>
        <s v="ATQCUS3824"/>
        <s v="ATQCUS3825"/>
        <s v="ATQCUS3826"/>
        <s v="ATQCUS3827"/>
        <s v="ATQCUS3828"/>
        <s v="ATQCUS3829"/>
        <s v="ATQCUS3830"/>
        <s v="ATQCUS3831"/>
        <s v="ATQCUS3832"/>
        <s v="ATQCUS3833"/>
        <s v="ATQCUS3834"/>
        <s v="ATQCUS3835"/>
        <s v="ATQCUS3836"/>
        <s v="ATQCUS3837"/>
        <s v="ATQCUS3838"/>
        <s v="ATQCUS3839"/>
        <s v="ATQCUS3840"/>
        <s v="ATQCUS3841"/>
        <s v="ATQCUS3842"/>
        <s v="ATQCUS3843"/>
        <s v="ATQCUS3844"/>
        <s v="ATQCUS3845"/>
        <s v="ATQCUS3846"/>
        <s v="ATQCUS3847"/>
        <s v="ATQCUS3848"/>
        <s v="ATQCUS3849"/>
        <s v="ATQCUS3850"/>
        <s v="ATQCUS3851"/>
        <s v="ATQCUS3852"/>
        <s v="ATQCUS3853"/>
        <s v="ATQCUS3854"/>
        <s v="ATQCUS3855"/>
        <s v="ATQCUS3856"/>
        <s v="ATQCUS3857"/>
        <s v="ATQCUS3858"/>
        <s v="ATQCUS3859"/>
        <s v="ATQCUS3860"/>
        <s v="ATQCUS3861"/>
        <s v="ATQCUS3862"/>
        <s v="ATQCUS3863"/>
        <s v="ATQCUS3864"/>
        <s v="ATQCUS3865"/>
        <s v="ATQCUS3866"/>
        <s v="ATQCUS3867"/>
        <s v="ATQCUS3868"/>
        <s v="ATQCUS3869"/>
        <s v="ATQCUS3870"/>
        <s v="ATQCUS3871"/>
        <s v="ATQCUS3872"/>
        <s v="ATQCUS3873"/>
        <s v="ATQCUS3874"/>
        <s v="ATQCUS3875"/>
        <s v="ATQCUS3876"/>
        <s v="ATQCUS3877"/>
        <s v="ATQCUS3878"/>
        <s v="ATQCUS3879"/>
        <s v="ATQCUS3880"/>
        <s v="ATQCUS3881"/>
        <s v="ATQCUS3882"/>
        <s v="ATQCUS3883"/>
        <s v="ATQCUS3884"/>
        <s v="ATQCUS3885"/>
        <s v="ATQCUS3886"/>
        <s v="ATQCUS3887"/>
        <s v="ATQCUS3888"/>
        <s v="ATQCUS3889"/>
        <s v="ATQCUS3890"/>
        <s v="ATQCUS3891"/>
        <s v="ATQCUS3892"/>
        <s v="ATQCUS3893"/>
        <s v="ATQCUS3894"/>
        <s v="ATQCUS3895"/>
        <s v="ATQCUS3896"/>
        <s v="ATQCUS3897"/>
        <s v="ATQCUS3898"/>
        <s v="ATQCUS3899"/>
        <s v="ATQCUS3900"/>
        <s v="ATQCUS3901"/>
        <s v="ATQCUS3902"/>
        <s v="ATQCUS3903"/>
        <s v="ATQCUS3904"/>
        <s v="ATQCUS3905"/>
        <s v="ATQCUS3906"/>
        <s v="ATQCUS3907"/>
        <s v="ATQCUS3908"/>
        <s v="ATQCUS3909"/>
        <s v="ATQCUS3910"/>
        <s v="ATQCUS3911"/>
        <s v="ATQCUS3912"/>
        <s v="ATQCUS3913"/>
        <s v="ATQCUS3914"/>
        <s v="ATQCUS3915"/>
        <s v="ATQCUS3916"/>
        <s v="ATQCUS3917"/>
        <s v="ATQCUS3918"/>
        <s v="ATQCUS3919"/>
        <s v="ATQCUS3920"/>
        <s v="ATQCUS3921"/>
        <s v="ATQCUS3922"/>
        <s v="ATQCUS3923"/>
        <s v="ATQCUS3924"/>
        <s v="ATQCUS3925"/>
        <s v="ATQCUS3926"/>
        <s v="ATQCUS3927"/>
        <s v="ATQCUS3928"/>
        <s v="ATQCUS3929"/>
        <s v="ATQCUS3930"/>
        <s v="ATQCUS3931"/>
        <s v="ATQCUS3932"/>
        <s v="ATQCUS3933"/>
        <s v="ATQCUS3934"/>
        <s v="ATQCUS3935"/>
        <s v="ATQCUS3936"/>
        <s v="ATQCUS3937"/>
        <s v="ATQCUS3938"/>
        <s v="ATQCUS3939"/>
        <s v="ATQCUS3940"/>
        <s v="ATQCUS3941"/>
        <s v="ATQCUS3942"/>
        <s v="ATQCUS3943"/>
        <s v="ATQCUS3944"/>
        <s v="ATQCUS3945"/>
        <s v="ATQCUS3946"/>
        <s v="ATQCUS3947"/>
        <s v="ATQCUS3948"/>
        <s v="ATQCUS3949"/>
        <s v="ATQCUS3950"/>
        <s v="ATQCUS3951"/>
        <s v="ATQCUS3952"/>
        <s v="ATQCUS3953"/>
        <s v="ATQCUS3954"/>
        <s v="ATQCUS3955"/>
        <s v="ATQCUS3956"/>
        <s v="ATQCUS3957"/>
        <s v="ATQCUS3958"/>
        <s v="ATQCUS3959"/>
        <s v="ATQCUS3960"/>
        <s v="ATQCUS3961"/>
        <s v="ATQCUS3962"/>
        <s v="ATQCUS3963"/>
        <s v="ATQCUS3964"/>
        <s v="ATQCUS3965"/>
        <s v="ATQCUS3966"/>
        <s v="ATQCUS3967"/>
        <s v="ATQCUS3968"/>
        <s v="ATQCUS3969"/>
        <s v="ATQCUS3970"/>
        <s v="ATQCUS3971"/>
        <s v="ATQCUS3972"/>
        <s v="ATQCUS3973"/>
        <s v="ATQCUS3974"/>
        <s v="ATQCUS3975"/>
        <s v="ATQCUS3976"/>
        <s v="ATQCUS3977"/>
        <s v="ATQCUS3978"/>
        <s v="ATQCUS3979"/>
        <s v="ATQCUS3980"/>
        <s v="ATQCUS3981"/>
        <s v="ATQCUS3982"/>
        <s v="ATQCUS3983"/>
        <s v="ATQCUS3984"/>
        <s v="ATQCUS3985"/>
        <s v="ATQCUS3986"/>
        <s v="ATQCUS3987"/>
        <s v="ATQCUS3988"/>
        <s v="ATQCUS3989"/>
        <s v="ATQCUS3990"/>
        <s v="ATQCUS3991"/>
        <s v="ATQCUS3992"/>
        <s v="ATQCUS3993"/>
        <s v="ATQCUS3994"/>
        <s v="ATQCUS3995"/>
        <s v="ATQCUS3996"/>
        <s v="ATQCUS3997"/>
        <s v="ATQCUS3998"/>
        <s v="ATQCUS3999"/>
        <s v="ATQCUS4000"/>
      </sharedItems>
    </cacheField>
    <cacheField name="[Measures].[Sum of avg_income]" caption="Sum of avg_income" numFmtId="0" hierarchy="64" level="32767"/>
  </cacheFields>
  <cacheHierarchies count="132">
    <cacheHierarchy uniqueName="[dim_customers].[customer_id]" caption="customer_id" attribute="1" defaultMemberUniqueName="[dim_customers].[customer_id].[All]" allUniqueName="[dim_customers].[customer_id].[All]" dimensionUniqueName="[dim_customers]" displayFolder="" count="2" memberValueDatatype="130" unbalanced="0">
      <fieldsUsage count="2">
        <fieldUsage x="-1"/>
        <fieldUsage x="3"/>
      </fieldsUsage>
    </cacheHierarchy>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2" memberValueDatatype="130" unbalanced="0">
      <fieldsUsage count="2">
        <fieldUsage x="-1"/>
        <fieldUsage x="0"/>
      </fieldsUsage>
    </cacheHierarchy>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oneField="1">
      <fieldsUsage count="1">
        <fieldUsage x="4"/>
      </fieldsUsage>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oneField="1">
      <fieldsUsage count="1">
        <fieldUsage x="1"/>
      </fieldsUsage>
    </cacheHierarchy>
    <cacheHierarchy uniqueName="[Measures].[Avg Income Utilisation %]" caption="Avg Income Utilisation %" measure="1" displayFolder="" measureGroup="dim_customers" count="0" oneField="1">
      <fieldsUsage count="1">
        <fieldUsage x="2"/>
      </fieldsUsage>
    </cacheHierarchy>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56.596758449072" backgroundQuery="1" createdVersion="8" refreshedVersion="8" minRefreshableVersion="3" recordCount="0" supportSubquery="1" supportAdvancedDrill="1" xr:uid="{72BD1949-5CB4-497F-9525-A6ACDB82E4B1}">
  <cacheSource type="external" connectionId="10"/>
  <cacheFields count="1">
    <cacheField name="[Measures].[Sum of spend]" caption="Sum of spend" numFmtId="0" hierarchy="63"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oneField="1">
      <fieldsUsage count="1">
        <fieldUsage x="0"/>
      </fieldsUsage>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56.59675960648" backgroundQuery="1" createdVersion="8" refreshedVersion="8" minRefreshableVersion="3" recordCount="0" supportSubquery="1" supportAdvancedDrill="1" xr:uid="{508FAC4D-CD2C-4025-AC3F-4025E9D7B533}">
  <cacheSource type="external" connectionId="10"/>
  <cacheFields count="4">
    <cacheField name="[fact_spends3].[month].[month]" caption="month" numFmtId="0" hierarchy="52" level="1">
      <sharedItems count="6">
        <s v="August"/>
        <s v="July"/>
        <s v="June"/>
        <s v="May"/>
        <s v="October"/>
        <s v="September"/>
      </sharedItems>
    </cacheField>
    <cacheField name="[Measures].[Sum of spend]" caption="Sum of spend" numFmtId="0" hierarchy="63" level="32767"/>
    <cacheField name="[fact_spends].[payment_type].[payment_type]" caption="payment_type" numFmtId="0" hierarchy="39" level="1">
      <sharedItems count="4">
        <s v="Credit Card"/>
        <s v="Debit Card"/>
        <s v="Net Banking"/>
        <s v="UPI"/>
      </sharedItems>
    </cacheField>
    <cacheField name="[Measures].[Avg Income Utilisation %]" caption="Avg Income Utilisation %" numFmtId="0" hierarchy="121"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2" memberValueDatatype="130" unbalanced="0">
      <fieldsUsage count="2">
        <fieldUsage x="-1"/>
        <fieldUsage x="2"/>
      </fieldsUsage>
    </cacheHierarchy>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2" memberValueDatatype="130" unbalanced="0">
      <fieldsUsage count="2">
        <fieldUsage x="-1"/>
        <fieldUsage x="0"/>
      </fieldsUsage>
    </cacheHierarchy>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oneField="1">
      <fieldsUsage count="1">
        <fieldUsage x="1"/>
      </fieldsUsage>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oneField="1">
      <fieldsUsage count="1">
        <fieldUsage x="3"/>
      </fieldsUsage>
    </cacheHierarchy>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56.596760763889" backgroundQuery="1" createdVersion="8" refreshedVersion="8" minRefreshableVersion="3" recordCount="0" supportSubquery="1" supportAdvancedDrill="1" xr:uid="{B71F7DD9-97D7-4E84-8B41-7BC1D2D755FF}">
  <cacheSource type="external" connectionId="10"/>
  <cacheFields count="3">
    <cacheField name="[fact_spends].[category].[category]" caption="category" numFmtId="0" hierarchy="38" level="1">
      <sharedItems count="9">
        <s v="Apparel"/>
        <s v="Bills"/>
        <s v="Electronics"/>
        <s v="Entertainment"/>
        <s v="Food"/>
        <s v="Groceries"/>
        <s v="Health &amp; Wellness"/>
        <s v="Others"/>
        <s v="Travel"/>
      </sharedItems>
    </cacheField>
    <cacheField name="[Measures].[Sum of spend]" caption="Sum of spend" numFmtId="0" hierarchy="63" level="32767"/>
    <cacheField name="[Measures].[Avg Income Utilisation %]" caption="Avg Income Utilisation %" numFmtId="0" hierarchy="121"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2" memberValueDatatype="130" unbalanced="0">
      <fieldsUsage count="2">
        <fieldUsage x="-1"/>
        <fieldUsage x="0"/>
      </fieldsUsage>
    </cacheHierarchy>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oneField="1">
      <fieldsUsage count="1">
        <fieldUsage x="1"/>
      </fieldsUsage>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oneField="1">
      <fieldsUsage count="1">
        <fieldUsage x="2"/>
      </fieldsUsage>
    </cacheHierarchy>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56.596761921297" backgroundQuery="1" createdVersion="8" refreshedVersion="8" minRefreshableVersion="3" recordCount="0" supportSubquery="1" supportAdvancedDrill="1" xr:uid="{8B23F8E9-FB8E-422B-BA53-5AA12DDD0B9E}">
  <cacheSource type="external" connectionId="10"/>
  <cacheFields count="4">
    <cacheField name="[fact_spends3].[month].[month]" caption="month" numFmtId="0" hierarchy="52" level="1">
      <sharedItems count="6">
        <s v="August"/>
        <s v="July"/>
        <s v="June"/>
        <s v="May"/>
        <s v="October"/>
        <s v="September"/>
      </sharedItems>
    </cacheField>
    <cacheField name="[fact_spends].[month].[month]" caption="month" numFmtId="0" hierarchy="37" level="1">
      <sharedItems count="6">
        <s v="August"/>
        <s v="July"/>
        <s v="June"/>
        <s v="May"/>
        <s v="October"/>
        <s v="September"/>
      </sharedItems>
    </cacheField>
    <cacheField name="[Measures].[Sum of spend]" caption="Sum of spend" numFmtId="0" hierarchy="63" level="32767"/>
    <cacheField name="[Measures].[Avg Income Utilisation %]" caption="Avg Income Utilisation %" numFmtId="0" hierarchy="121"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2" memberValueDatatype="130" unbalanced="0">
      <fieldsUsage count="2">
        <fieldUsage x="-1"/>
        <fieldUsage x="1"/>
      </fieldsUsage>
    </cacheHierarchy>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2" memberValueDatatype="130" unbalanced="0">
      <fieldsUsage count="2">
        <fieldUsage x="-1"/>
        <fieldUsage x="0"/>
      </fieldsUsage>
    </cacheHierarchy>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oneField="1">
      <fieldsUsage count="1">
        <fieldUsage x="2"/>
      </fieldsUsage>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oneField="1">
      <fieldsUsage count="1">
        <fieldUsage x="3"/>
      </fieldsUsage>
    </cacheHierarchy>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56.596765046299" backgroundQuery="1" createdVersion="8" refreshedVersion="8" minRefreshableVersion="3" recordCount="0" supportSubquery="1" supportAdvancedDrill="1" xr:uid="{A37A035A-BEF9-4D19-8005-D35500ED6897}">
  <cacheSource type="external" connectionId="10"/>
  <cacheFields count="5">
    <cacheField name="[fact_spends1].[category].[category]" caption="category" numFmtId="0" hierarchy="43" level="1">
      <sharedItems count="9">
        <s v="Apparel"/>
        <s v="Bills"/>
        <s v="Electronics"/>
        <s v="Entertainment"/>
        <s v="Food"/>
        <s v="Groceries"/>
        <s v="Health &amp; Wellness"/>
        <s v="Others"/>
        <s v="Travel"/>
      </sharedItems>
    </cacheField>
    <cacheField name="[Measures].[Sum of spend 2]" caption="Sum of spend 2" numFmtId="0" hierarchy="76" level="32767"/>
    <cacheField name="[Measures].[Average Spend]" caption="Average Spend" numFmtId="0" hierarchy="120" level="32767"/>
    <cacheField name="[dim_customers1].[occupation].[occupation]" caption="occupation" numFmtId="0" hierarchy="11" level="1">
      <sharedItems count="5">
        <s v="Business Owners"/>
        <s v="Freelancers"/>
        <s v="Government Employees"/>
        <s v="Salaried IT Employees"/>
        <s v="Salaried Other Employees"/>
      </sharedItems>
    </cacheField>
    <cacheField name="Dummy0" numFmtId="0" hierarchy="132" level="32767">
      <extLst>
        <ext xmlns:x14="http://schemas.microsoft.com/office/spreadsheetml/2009/9/main" uri="{63CAB8AC-B538-458d-9737-405883B0398D}">
          <x14:cacheField ignore="1"/>
        </ext>
      </extLst>
    </cacheField>
  </cacheFields>
  <cacheHierarchies count="133">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2" memberValueDatatype="130" unbalanced="0">
      <fieldsUsage count="2">
        <fieldUsage x="-1"/>
        <fieldUsage x="3"/>
      </fieldsUsage>
    </cacheHierarchy>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2" memberValueDatatype="130" unbalanced="0">
      <fieldsUsage count="2">
        <fieldUsage x="-1"/>
        <fieldUsage x="0"/>
      </fieldsUsage>
    </cacheHierarchy>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oneField="1">
      <fieldsUsage count="1">
        <fieldUsage x="1"/>
      </fieldsUsage>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oneField="1">
      <fieldsUsage count="1">
        <fieldUsage x="2"/>
      </fieldsUsage>
    </cacheHierarchy>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y uniqueName="Dummy0" caption="customer_id" measure="1" count="0">
      <extLst>
        <ext xmlns:x14="http://schemas.microsoft.com/office/spreadsheetml/2009/9/main" uri="{8CF416AD-EC4C-4aba-99F5-12A058AE0983}">
          <x14:cacheHierarchy ignore="1"/>
        </ext>
      </extLst>
    </cacheHierarchy>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56.596767708332" backgroundQuery="1" createdVersion="8" refreshedVersion="8" minRefreshableVersion="3" recordCount="0" supportSubquery="1" supportAdvancedDrill="1" xr:uid="{FE87C597-A68C-4EBC-A668-57D900560F76}">
  <cacheSource type="external" connectionId="10"/>
  <cacheFields count="4">
    <cacheField name="[fact_spends].[category].[category]" caption="category" numFmtId="0" hierarchy="38" level="1">
      <sharedItems count="9">
        <s v="Apparel"/>
        <s v="Bills"/>
        <s v="Electronics"/>
        <s v="Entertainment"/>
        <s v="Food"/>
        <s v="Groceries"/>
        <s v="Health &amp; Wellness"/>
        <s v="Others"/>
        <s v="Travel"/>
      </sharedItems>
    </cacheField>
    <cacheField name="[Measures].[Total Spend (6 month)]" caption="Total Spend (6 month)" numFmtId="0" hierarchy="119" level="32767"/>
    <cacheField name="[Measures].[Sum of spend]" caption="Sum of spend" numFmtId="0" hierarchy="63" level="32767"/>
    <cacheField name="[Measures].[Avg Income Utilisation %]" caption="Avg Income Utilisation %" numFmtId="0" hierarchy="121"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2" memberValueDatatype="130" unbalanced="0">
      <fieldsUsage count="2">
        <fieldUsage x="-1"/>
        <fieldUsage x="0"/>
      </fieldsUsage>
    </cacheHierarchy>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oneField="1">
      <fieldsUsage count="1">
        <fieldUsage x="2"/>
      </fieldsUsage>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oneField="1">
      <fieldsUsage count="1">
        <fieldUsage x="1"/>
      </fieldsUsage>
    </cacheHierarchy>
    <cacheHierarchy uniqueName="[Measures].[Average Spend]" caption="Average Spend" measure="1" displayFolder="" measureGroup="fact_spends" count="0"/>
    <cacheHierarchy uniqueName="[Measures].[Avg Income Utilisation %]" caption="Avg Income Utilisation %" measure="1" displayFolder="" measureGroup="dim_customers" count="0" oneField="1">
      <fieldsUsage count="1">
        <fieldUsage x="3"/>
      </fieldsUsage>
    </cacheHierarchy>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56.596768981479" backgroundQuery="1" createdVersion="8" refreshedVersion="8" minRefreshableVersion="3" recordCount="0" supportSubquery="1" supportAdvancedDrill="1" xr:uid="{5F5A19C0-C562-40C8-BE19-1293976915C8}">
  <cacheSource type="external" connectionId="10"/>
  <cacheFields count="2">
    <cacheField name="[fact_spends].[category].[category]" caption="category" numFmtId="0" hierarchy="38" level="1">
      <sharedItems count="9">
        <s v="Apparel"/>
        <s v="Bills"/>
        <s v="Electronics"/>
        <s v="Entertainment"/>
        <s v="Food"/>
        <s v="Groceries"/>
        <s v="Health &amp; Wellness"/>
        <s v="Others"/>
        <s v="Travel"/>
      </sharedItems>
    </cacheField>
    <cacheField name="[Measures].[Total Spend (6 month)]" caption="Total Spend (6 month)" numFmtId="0" hierarchy="119"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2" memberValueDatatype="130" unbalanced="0">
      <fieldsUsage count="2">
        <fieldUsage x="-1"/>
        <fieldUsage x="0"/>
      </fieldsUsage>
    </cacheHierarchy>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oneField="1">
      <fieldsUsage count="1">
        <fieldUsage x="1"/>
      </fieldsUsage>
    </cacheHierarchy>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56.596779861109" backgroundQuery="1" createdVersion="8" refreshedVersion="8" minRefreshableVersion="3" recordCount="0" supportSubquery="1" supportAdvancedDrill="1" xr:uid="{E92E6410-09F7-49A3-8DDF-894AF63F820A}">
  <cacheSource type="external" connectionId="10"/>
  <cacheFields count="2">
    <cacheField name="[fact_spends].[month].[month]" caption="month" numFmtId="0" hierarchy="37" level="1">
      <sharedItems count="6">
        <s v="August"/>
        <s v="July"/>
        <s v="June"/>
        <s v="May"/>
        <s v="October"/>
        <s v="September"/>
      </sharedItems>
    </cacheField>
    <cacheField name="[Measures].[Sum of spend]" caption="Sum of spend" numFmtId="0" hierarchy="63"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2" memberValueDatatype="130" unbalanced="0">
      <fieldsUsage count="2">
        <fieldUsage x="-1"/>
        <fieldUsage x="0"/>
      </fieldsUsage>
    </cacheHierarchy>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oneField="1">
      <fieldsUsage count="1">
        <fieldUsage x="1"/>
      </fieldsUsage>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56.665342939814" backgroundQuery="1" createdVersion="8" refreshedVersion="8" minRefreshableVersion="3" recordCount="0" supportSubquery="1" supportAdvancedDrill="1" xr:uid="{1C149756-3466-4847-89CC-0A428ABBA39D}">
  <cacheSource type="external" connectionId="10"/>
  <cacheFields count="2">
    <cacheField name="[dim_customers].[age_group].[age_group]" caption="age_group" numFmtId="0" hierarchy="1" level="1">
      <sharedItems count="4">
        <s v="21-24"/>
        <s v="25-34"/>
        <s v="35-45"/>
        <s v="45+"/>
      </sharedItems>
    </cacheField>
    <cacheField name="[Measures].[Count of customer_id]" caption="Count of customer_id" numFmtId="0" hierarchy="56"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fieldsUsage count="2">
        <fieldUsage x="-1"/>
        <fieldUsage x="0"/>
      </fieldsUsage>
    </cacheHierarchy>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oneField="1">
      <fieldsUsage count="1">
        <fieldUsage x="1"/>
      </fieldsUsage>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6.507646759259" backgroundQuery="1" createdVersion="8" refreshedVersion="8" minRefreshableVersion="3" recordCount="0" supportSubquery="1" supportAdvancedDrill="1" xr:uid="{E0D1E832-0A8C-44B3-9245-7CE5FC6A1794}">
  <cacheSource type="external" connectionId="10"/>
  <cacheFields count="3">
    <cacheField name="[dim_customers].[gender].[gender]" caption="gender" numFmtId="0" hierarchy="4" level="1">
      <sharedItems count="2">
        <s v="Female"/>
        <s v="Male"/>
      </sharedItems>
    </cacheField>
    <cacheField name="[Measures].[Count of customer_id]" caption="Count of customer_id" numFmtId="0" hierarchy="56" level="32767"/>
    <cacheField name="Dummy0" numFmtId="0" hierarchy="132" level="32767">
      <extLst>
        <ext xmlns:x14="http://schemas.microsoft.com/office/spreadsheetml/2009/9/main" uri="{63CAB8AC-B538-458d-9737-405883B0398D}">
          <x14:cacheField ignore="1"/>
        </ext>
      </extLst>
    </cacheField>
  </cacheFields>
  <cacheHierarchies count="133">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2" memberValueDatatype="130" unbalanced="0">
      <fieldsUsage count="2">
        <fieldUsage x="-1"/>
        <fieldUsage x="0"/>
      </fieldsUsage>
    </cacheHierarchy>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oneField="1">
      <fieldsUsage count="1">
        <fieldUsage x="1"/>
      </fieldsUsage>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y uniqueName="Dummy0" caption="customer_id" measure="1" count="0">
      <extLst>
        <ext xmlns:x14="http://schemas.microsoft.com/office/spreadsheetml/2009/9/main" uri="{8CF416AD-EC4C-4aba-99F5-12A058AE0983}">
          <x14:cacheHierarchy ignore="1"/>
        </ext>
      </extLst>
    </cacheHierarchy>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6.673993287041" backgroundQuery="1" createdVersion="8" refreshedVersion="8" minRefreshableVersion="3" recordCount="0" supportSubquery="1" supportAdvancedDrill="1" xr:uid="{42D16A40-5E97-4246-87FA-A83820098BEE}">
  <cacheSource type="external" connectionId="10"/>
  <cacheFields count="3">
    <cacheField name="[fact_spends1].[category].[category]" caption="category" numFmtId="0" hierarchy="43" level="1">
      <sharedItems count="9">
        <s v="Apparel"/>
        <s v="Bills"/>
        <s v="Electronics"/>
        <s v="Entertainment"/>
        <s v="Food"/>
        <s v="Groceries"/>
        <s v="Health &amp; Wellness"/>
        <s v="Others"/>
        <s v="Travel"/>
      </sharedItems>
    </cacheField>
    <cacheField name="[Measures].[Sum of spend 2]" caption="Sum of spend 2" numFmtId="0" hierarchy="76" level="32767"/>
    <cacheField name="[dim_customers1].[gender].[gender]" caption="gender" numFmtId="0" hierarchy="12" level="1">
      <sharedItems count="2">
        <s v="Female"/>
        <s v="Male"/>
      </sharedItems>
    </cacheField>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2" memberValueDatatype="130" unbalanced="0">
      <fieldsUsage count="2">
        <fieldUsage x="-1"/>
        <fieldUsage x="2"/>
      </fieldsUsage>
    </cacheHierarchy>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2" memberValueDatatype="130" unbalanced="0">
      <fieldsUsage count="2">
        <fieldUsage x="-1"/>
        <fieldUsage x="0"/>
      </fieldsUsage>
    </cacheHierarchy>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oneField="1">
      <fieldsUsage count="1">
        <fieldUsage x="1"/>
      </fieldsUsage>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6.684275231484" backgroundQuery="1" createdVersion="8" refreshedVersion="8" minRefreshableVersion="3" recordCount="0" supportSubquery="1" supportAdvancedDrill="1" xr:uid="{943462B9-206A-48BD-A20A-A61E2C7C6C15}">
  <cacheSource type="external" connectionId="10"/>
  <cacheFields count="3">
    <cacheField name="[fact_spends].[category].[category]" caption="category" numFmtId="0" hierarchy="38" level="1">
      <sharedItems count="9">
        <s v="Apparel"/>
        <s v="Bills"/>
        <s v="Electronics"/>
        <s v="Entertainment"/>
        <s v="Food"/>
        <s v="Groceries"/>
        <s v="Health &amp; Wellness"/>
        <s v="Others"/>
        <s v="Travel"/>
      </sharedItems>
    </cacheField>
    <cacheField name="[Measures].[Sum of spend]" caption="Sum of spend" numFmtId="0" hierarchy="63" level="32767"/>
    <cacheField name="[dim_customers].[Income Category].[Income Category]" caption="Income Category" numFmtId="0" hierarchy="7" level="1">
      <sharedItems containsSemiMixedTypes="0" containsNonDate="0" containsString="0"/>
    </cacheField>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2" memberValueDatatype="130" unbalanced="0">
      <fieldsUsage count="2">
        <fieldUsage x="-1"/>
        <fieldUsage x="2"/>
      </fieldsUsage>
    </cacheHierarchy>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cacheHierarchy uniqueName="[dim_customers1].[city]" caption="city" attribute="1" defaultMemberUniqueName="[dim_customers1].[city].[All]" allUniqueName="[dim_customers1].[city].[All]" dimensionUniqueName="[dim_customers1]" displayFolder="" count="2" memberValueDatatype="130" unbalanced="0"/>
    <cacheHierarchy uniqueName="[dim_customers1].[occupation]" caption="occupation" attribute="1" defaultMemberUniqueName="[dim_customers1].[occupation].[All]" allUniqueName="[dim_customers1].[occupation].[All]" dimensionUniqueName="[dim_customers1]" displayFolder="" count="2" memberValueDatatype="130" unbalanced="0"/>
    <cacheHierarchy uniqueName="[dim_customers1].[gender]" caption="gender" attribute="1" defaultMemberUniqueName="[dim_customers1].[gender].[All]" allUniqueName="[dim_customers1].[gender].[All]" dimensionUniqueName="[dim_customers1]" displayFolder="" count="2"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2" memberValueDatatype="130" unbalanced="0">
      <fieldsUsage count="2">
        <fieldUsage x="-1"/>
        <fieldUsage x="0"/>
      </fieldsUsage>
    </cacheHierarchy>
    <cacheHierarchy uniqueName="[fact_spends].[payment_type]" caption="payment_type" attribute="1" defaultMemberUniqueName="[fact_spends].[payment_type].[All]" allUniqueName="[fact_spends].[payment_type].[All]" dimensionUniqueName="[fact_spends]" displayFolder="" count="2"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oneField="1">
      <fieldsUsage count="1">
        <fieldUsage x="1"/>
      </fieldsUsage>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6.684276388885" backgroundQuery="1" createdVersion="8" refreshedVersion="8" minRefreshableVersion="3" recordCount="0" supportSubquery="1" supportAdvancedDrill="1" xr:uid="{91E30A84-4B81-4440-9C1E-53EECADB4DE1}">
  <cacheSource type="external" connectionId="10"/>
  <cacheFields count="4">
    <cacheField name="[fact_spends].[category].[category]" caption="category" numFmtId="0" hierarchy="38" level="1">
      <sharedItems count="9">
        <s v="Apparel"/>
        <s v="Bills"/>
        <s v="Electronics"/>
        <s v="Entertainment"/>
        <s v="Food"/>
        <s v="Groceries"/>
        <s v="Health &amp; Wellness"/>
        <s v="Others"/>
        <s v="Travel"/>
      </sharedItems>
    </cacheField>
    <cacheField name="[Measures].[Sum of spend]" caption="Sum of spend" numFmtId="0" hierarchy="63" level="32767"/>
    <cacheField name="[fact_spends].[month].[month]" caption="month" numFmtId="0" hierarchy="37" level="1">
      <sharedItems count="6">
        <s v="August"/>
        <s v="July"/>
        <s v="June"/>
        <s v="May"/>
        <s v="October"/>
        <s v="September"/>
      </sharedItems>
    </cacheField>
    <cacheField name="[dim_customers].[Income Category].[Income Category]" caption="Income Category" numFmtId="0" hierarchy="7" level="1">
      <sharedItems containsSemiMixedTypes="0" containsNonDate="0" containsString="0"/>
    </cacheField>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2" memberValueDatatype="130" unbalanced="0">
      <fieldsUsage count="2">
        <fieldUsage x="-1"/>
        <fieldUsage x="3"/>
      </fieldsUsage>
    </cacheHierarchy>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cacheHierarchy uniqueName="[dim_customers1].[city]" caption="city" attribute="1" defaultMemberUniqueName="[dim_customers1].[city].[All]" allUniqueName="[dim_customers1].[city].[All]" dimensionUniqueName="[dim_customers1]" displayFolder="" count="2" memberValueDatatype="130" unbalanced="0"/>
    <cacheHierarchy uniqueName="[dim_customers1].[occupation]" caption="occupation" attribute="1" defaultMemberUniqueName="[dim_customers1].[occupation].[All]" allUniqueName="[dim_customers1].[occupation].[All]" dimensionUniqueName="[dim_customers1]" displayFolder="" count="2" memberValueDatatype="130" unbalanced="0"/>
    <cacheHierarchy uniqueName="[dim_customers1].[gender]" caption="gender" attribute="1" defaultMemberUniqueName="[dim_customers1].[gender].[All]" allUniqueName="[dim_customers1].[gender].[All]" dimensionUniqueName="[dim_customers1]" displayFolder="" count="2"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2" memberValueDatatype="130" unbalanced="0">
      <fieldsUsage count="2">
        <fieldUsage x="-1"/>
        <fieldUsage x="2"/>
      </fieldsUsage>
    </cacheHierarchy>
    <cacheHierarchy uniqueName="[fact_spends].[category]" caption="category" attribute="1" defaultMemberUniqueName="[fact_spends].[category].[All]" allUniqueName="[fact_spends].[category].[All]" dimensionUniqueName="[fact_spends]" displayFolder="" count="2" memberValueDatatype="130" unbalanced="0">
      <fieldsUsage count="2">
        <fieldUsage x="-1"/>
        <fieldUsage x="0"/>
      </fieldsUsage>
    </cacheHierarchy>
    <cacheHierarchy uniqueName="[fact_spends].[payment_type]" caption="payment_type" attribute="1" defaultMemberUniqueName="[fact_spends].[payment_type].[All]" allUniqueName="[fact_spends].[payment_type].[All]" dimensionUniqueName="[fact_spends]" displayFolder="" count="2"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oneField="1">
      <fieldsUsage count="1">
        <fieldUsage x="1"/>
      </fieldsUsage>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7.483873495374" backgroundQuery="1" createdVersion="8" refreshedVersion="8" minRefreshableVersion="3" recordCount="0" supportSubquery="1" supportAdvancedDrill="1" xr:uid="{BF3CE56E-88E9-42CF-A385-4FDBD9BD8865}">
  <cacheSource type="external" connectionId="10"/>
  <cacheFields count="4">
    <cacheField name="[fact_spends].[category].[category]" caption="category" numFmtId="0" hierarchy="38" level="1">
      <sharedItems count="9">
        <s v="Apparel"/>
        <s v="Bills"/>
        <s v="Electronics"/>
        <s v="Entertainment"/>
        <s v="Food"/>
        <s v="Groceries"/>
        <s v="Health &amp; Wellness"/>
        <s v="Others"/>
        <s v="Travel"/>
      </sharedItems>
    </cacheField>
    <cacheField name="[Measures].[Sum of spend]" caption="Sum of spend" numFmtId="0" hierarchy="63" level="32767"/>
    <cacheField name="[fact_spends].[payment_type].[payment_type]" caption="payment_type" numFmtId="0" hierarchy="39" level="1">
      <sharedItems count="4">
        <s v="Credit Card"/>
        <s v="Debit Card"/>
        <s v="Net Banking"/>
        <s v="UPI"/>
      </sharedItems>
    </cacheField>
    <cacheField name="Dummy0" numFmtId="0" hierarchy="132" level="32767">
      <extLst>
        <ext xmlns:x14="http://schemas.microsoft.com/office/spreadsheetml/2009/9/main" uri="{63CAB8AC-B538-458d-9737-405883B0398D}">
          <x14:cacheField ignore="1"/>
        </ext>
      </extLst>
    </cacheField>
  </cacheFields>
  <cacheHierarchies count="133">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2"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cacheHierarchy uniqueName="[dim_customers1].[city]" caption="city" attribute="1" defaultMemberUniqueName="[dim_customers1].[city].[All]" allUniqueName="[dim_customers1].[city].[All]" dimensionUniqueName="[dim_customers1]" displayFolder="" count="2" memberValueDatatype="130" unbalanced="0"/>
    <cacheHierarchy uniqueName="[dim_customers1].[occupation]" caption="occupation" attribute="1" defaultMemberUniqueName="[dim_customers1].[occupation].[All]" allUniqueName="[dim_customers1].[occupation].[All]" dimensionUniqueName="[dim_customers1]" displayFolder="" count="2" memberValueDatatype="130" unbalanced="0"/>
    <cacheHierarchy uniqueName="[dim_customers1].[gender]" caption="gender" attribute="1" defaultMemberUniqueName="[dim_customers1].[gender].[All]" allUniqueName="[dim_customers1].[gender].[All]" dimensionUniqueName="[dim_customers1]" displayFolder="" count="2"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2" memberValueDatatype="130" unbalanced="0">
      <fieldsUsage count="2">
        <fieldUsage x="-1"/>
        <fieldUsage x="0"/>
      </fieldsUsage>
    </cacheHierarchy>
    <cacheHierarchy uniqueName="[fact_spends].[payment_type]" caption="payment_type" attribute="1" defaultMemberUniqueName="[fact_spends].[payment_type].[All]" allUniqueName="[fact_spends].[payment_type].[All]" dimensionUniqueName="[fact_spends]" displayFolder="" count="2" memberValueDatatype="130" unbalanced="0">
      <fieldsUsage count="2">
        <fieldUsage x="-1"/>
        <fieldUsage x="2"/>
      </fieldsUsage>
    </cacheHierarchy>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oneField="1">
      <fieldsUsage count="1">
        <fieldUsage x="1"/>
      </fieldsUsage>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y uniqueName="Dummy0" caption="customer_id" measure="1" count="0">
      <extLst>
        <ext xmlns:x14="http://schemas.microsoft.com/office/spreadsheetml/2009/9/main" uri="{8CF416AD-EC4C-4aba-99F5-12A058AE0983}">
          <x14:cacheHierarchy ignore="1"/>
        </ext>
      </extLst>
    </cacheHierarchy>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7.591885532405" backgroundQuery="1" createdVersion="8" refreshedVersion="8" minRefreshableVersion="3" recordCount="0" supportSubquery="1" supportAdvancedDrill="1" xr:uid="{E3445886-FDFA-43B1-B8BB-C08DF6B7893D}">
  <cacheSource type="external" connectionId="10"/>
  <cacheFields count="4">
    <cacheField name="[dim_customers1].[city].[city]" caption="city" numFmtId="0" hierarchy="10" level="1">
      <sharedItems count="5">
        <s v="Bengaluru"/>
        <s v="Chennai"/>
        <s v="Delhi NCR"/>
        <s v="Hyderabad"/>
        <s v="Mumbai"/>
      </sharedItems>
    </cacheField>
    <cacheField name="[Measures].[Sum of spend 2]" caption="Sum of spend 2" numFmtId="0" hierarchy="76" level="32767"/>
    <cacheField name="[dim_customers1].[age_group].[age_group]" caption="age_group" numFmtId="0" hierarchy="9" level="1">
      <sharedItems count="4">
        <s v="21-24"/>
        <s v="25-34"/>
        <s v="35-45"/>
        <s v="45+"/>
      </sharedItems>
    </cacheField>
    <cacheField name="Dummy0" numFmtId="0" hierarchy="132" level="32767">
      <extLst>
        <ext xmlns:x14="http://schemas.microsoft.com/office/spreadsheetml/2009/9/main" uri="{63CAB8AC-B538-458d-9737-405883B0398D}">
          <x14:cacheField ignore="1"/>
        </ext>
      </extLst>
    </cacheField>
  </cacheFields>
  <cacheHierarchies count="133">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fieldsUsage count="2">
        <fieldUsage x="-1"/>
        <fieldUsage x="2"/>
      </fieldsUsage>
    </cacheHierarchy>
    <cacheHierarchy uniqueName="[dim_customers1].[city]" caption="city" attribute="1" defaultMemberUniqueName="[dim_customers1].[city].[All]" allUniqueName="[dim_customers1].[city].[All]" dimensionUniqueName="[dim_customers1]" displayFolder="" count="2" memberValueDatatype="130" unbalanced="0">
      <fieldsUsage count="2">
        <fieldUsage x="-1"/>
        <fieldUsage x="0"/>
      </fieldsUsage>
    </cacheHierarchy>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oneField="1">
      <fieldsUsage count="1">
        <fieldUsage x="1"/>
      </fieldsUsage>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y uniqueName="Dummy0" caption="customer_id" measure="1" count="0">
      <extLst>
        <ext xmlns:x14="http://schemas.microsoft.com/office/spreadsheetml/2009/9/main" uri="{8CF416AD-EC4C-4aba-99F5-12A058AE0983}">
          <x14:cacheHierarchy ignore="1"/>
        </ext>
      </extLst>
    </cacheHierarchy>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7.592003819445" backgroundQuery="1" createdVersion="8" refreshedVersion="8" minRefreshableVersion="3" recordCount="0" supportSubquery="1" supportAdvancedDrill="1" xr:uid="{D480F456-A892-4D26-A90F-F71411E55CBF}">
  <cacheSource type="external" connectionId="10"/>
  <cacheFields count="3">
    <cacheField name="[dim_customers1].[city].[city]" caption="city" numFmtId="0" hierarchy="10" level="1">
      <sharedItems count="5">
        <s v="Bengaluru"/>
        <s v="Chennai"/>
        <s v="Delhi NCR"/>
        <s v="Hyderabad"/>
        <s v="Mumbai"/>
      </sharedItems>
    </cacheField>
    <cacheField name="[Measures].[Sum of spend 2]" caption="Sum of spend 2" numFmtId="0" hierarchy="76" level="32767"/>
    <cacheField name="[dim_customers1].[age_group].[age_group]" caption="age_group" numFmtId="0" hierarchy="9" level="1">
      <sharedItems count="4">
        <s v="21-24"/>
        <s v="25-34"/>
        <s v="35-45"/>
        <s v="45+"/>
      </sharedItems>
    </cacheField>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fieldsUsage count="2">
        <fieldUsage x="-1"/>
        <fieldUsage x="2"/>
      </fieldsUsage>
    </cacheHierarchy>
    <cacheHierarchy uniqueName="[dim_customers1].[city]" caption="city" attribute="1" defaultMemberUniqueName="[dim_customers1].[city].[All]" allUniqueName="[dim_customers1].[city].[All]" dimensionUniqueName="[dim_customers1]" displayFolder="" count="2" memberValueDatatype="130" unbalanced="0">
      <fieldsUsage count="2">
        <fieldUsage x="-1"/>
        <fieldUsage x="0"/>
      </fieldsUsage>
    </cacheHierarchy>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oneField="1">
      <fieldsUsage count="1">
        <fieldUsage x="1"/>
      </fieldsUsage>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7.601378819447" backgroundQuery="1" createdVersion="8" refreshedVersion="8" minRefreshableVersion="3" recordCount="0" supportSubquery="1" supportAdvancedDrill="1" xr:uid="{0FA201B2-B1EB-4A40-92ED-6B2786444C78}">
  <cacheSource type="external" connectionId="10"/>
  <cacheFields count="4">
    <cacheField name="[dim_customers1].[city].[city]" caption="city" numFmtId="0" hierarchy="10" level="1">
      <sharedItems count="5">
        <s v="Bengaluru"/>
        <s v="Chennai"/>
        <s v="Delhi NCR"/>
        <s v="Hyderabad"/>
        <s v="Mumbai"/>
      </sharedItems>
    </cacheField>
    <cacheField name="[Measures].[Sum of spend 2]" caption="Sum of spend 2" numFmtId="0" hierarchy="76" level="32767"/>
    <cacheField name="[dim_customers1].[age_group].[age_group]" caption="age_group" numFmtId="0" hierarchy="9" level="1">
      <sharedItems count="4">
        <s v="21-24"/>
        <s v="25-34"/>
        <s v="35-45"/>
        <s v="45+"/>
      </sharedItems>
    </cacheField>
    <cacheField name="[dim_customers1].[marital status].[marital status]" caption="marital status" numFmtId="0" hierarchy="13" level="1">
      <sharedItems count="2">
        <s v="Married"/>
        <s v="Single"/>
      </sharedItems>
    </cacheField>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fieldsUsage count="2">
        <fieldUsage x="-1"/>
        <fieldUsage x="2"/>
      </fieldsUsage>
    </cacheHierarchy>
    <cacheHierarchy uniqueName="[dim_customers1].[city]" caption="city" attribute="1" defaultMemberUniqueName="[dim_customers1].[city].[All]" allUniqueName="[dim_customers1].[city].[All]" dimensionUniqueName="[dim_customers1]" displayFolder="" count="2" memberValueDatatype="130" unbalanced="0">
      <fieldsUsage count="2">
        <fieldUsage x="-1"/>
        <fieldUsage x="0"/>
      </fieldsUsage>
    </cacheHierarchy>
    <cacheHierarchy uniqueName="[dim_customers1].[occupation]" caption="occupation" attribute="1" defaultMemberUniqueName="[dim_customers1].[occupation].[All]" allUniqueName="[dim_customers1].[occupation].[All]" dimensionUniqueName="[dim_customers1]" displayFolder="" count="2" memberValueDatatype="130" unbalanced="0"/>
    <cacheHierarchy uniqueName="[dim_customers1].[gender]" caption="gender" attribute="1" defaultMemberUniqueName="[dim_customers1].[gender].[All]" allUniqueName="[dim_customers1].[gender].[All]" dimensionUniqueName="[dim_customers1]" displayFolder="" count="2" memberValueDatatype="130" unbalanced="0"/>
    <cacheHierarchy uniqueName="[dim_customers1].[marital status]" caption="marital status" attribute="1" defaultMemberUniqueName="[dim_customers1].[marital status].[All]" allUniqueName="[dim_customers1].[marital status].[All]" dimensionUniqueName="[dim_customers1]" displayFolder="" count="2" memberValueDatatype="130" unbalanced="0">
      <fieldsUsage count="2">
        <fieldUsage x="-1"/>
        <fieldUsage x="3"/>
      </fieldsUsage>
    </cacheHierarchy>
    <cacheHierarchy uniqueName="[dim_customers1].[avg_income]" caption="avg_income" attribute="1" defaultMemberUniqueName="[dim_customers1].[avg_income].[All]" allUniqueName="[dim_customers1].[avg_income].[All]" dimensionUniqueName="[dim_customers1]" displayFolder="" count="2"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2" memberValueDatatype="130" unbalanced="0"/>
    <cacheHierarchy uniqueName="[fact_spends1].[category]" caption="category" attribute="1" defaultMemberUniqueName="[fact_spends1].[category].[All]" allUniqueName="[fact_spends1].[category].[All]" dimensionUniqueName="[fact_spends1]" displayFolder="" count="2"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oneField="1">
      <fieldsUsage count="1">
        <fieldUsage x="1"/>
      </fieldsUsage>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7.605152662036" backgroundQuery="1" createdVersion="8" refreshedVersion="8" minRefreshableVersion="3" recordCount="0" supportSubquery="1" supportAdvancedDrill="1" xr:uid="{2B0AE8A8-9B65-4906-B10F-28B9171F000A}">
  <cacheSource type="external" connectionId="10"/>
  <cacheFields count="2">
    <cacheField name="[dim_customers].[Income Category].[Income Category]" caption="Income Category" numFmtId="0" hierarchy="7" level="1">
      <sharedItems count="3">
        <s v="Higher Income"/>
        <s v="Lower Income"/>
        <s v="Moderate Income"/>
      </sharedItems>
    </cacheField>
    <cacheField name="[Measures].[Total Spend (6 month)]" caption="Total Spend (6 month)" numFmtId="0" hierarchy="119"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occupation]" caption="occupation" attribute="1" defaultMemberUniqueName="[dim_customers].[occupation].[All]" allUniqueName="[dim_customers].[occupation].[All]" dimensionUniqueName="[dim_customers]" displayFolder="" count="2" memberValueDatatype="130" unbalanced="0"/>
    <cacheHierarchy uniqueName="[dim_customers].[gender]" caption="gender" attribute="1" defaultMemberUniqueName="[dim_customers].[gender].[All]" allUniqueName="[dim_customers].[gender].[All]" dimensionUniqueName="[dim_customers]" displayFolder="" count="2" memberValueDatatype="130" unbalanced="0"/>
    <cacheHierarchy uniqueName="[dim_customers].[marital status]" caption="marital status" attribute="1" defaultMemberUniqueName="[dim_customers].[marital status].[All]" allUniqueName="[dim_customers].[marital status].[All]" dimensionUniqueName="[dim_customers]" displayFolder="" count="2"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2" memberValueDatatype="130" unbalanced="0">
      <fieldsUsage count="2">
        <fieldUsage x="-1"/>
        <fieldUsage x="0"/>
      </fieldsUsage>
    </cacheHierarchy>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oneField="1">
      <fieldsUsage count="1">
        <fieldUsage x="1"/>
      </fieldsUsage>
    </cacheHierarchy>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7.630332175926" backgroundQuery="1" createdVersion="8" refreshedVersion="8" minRefreshableVersion="3" recordCount="0" supportSubquery="1" supportAdvancedDrill="1" xr:uid="{C7919BE4-C4F3-4670-965A-06EC7172C3EE}">
  <cacheSource type="external" connectionId="10"/>
  <cacheFields count="2">
    <cacheField name="[Measures].[Avg Income Utilisation %]" caption="Avg Income Utilisation %" numFmtId="0" hierarchy="121" level="32767"/>
    <cacheField name="[dim_customers].[age_group].[age_group]" caption="age_group" numFmtId="0" hierarchy="1" level="1">
      <sharedItems count="4">
        <s v="21-24"/>
        <s v="25-34"/>
        <s v="35-45"/>
        <s v="45+"/>
      </sharedItems>
    </cacheField>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fieldsUsage count="2">
        <fieldUsage x="-1"/>
        <fieldUsage x="1"/>
      </fieldsUsage>
    </cacheHierarchy>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2"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cacheHierarchy uniqueName="[dim_customers1].[city]" caption="city" attribute="1" defaultMemberUniqueName="[dim_customers1].[city].[All]" allUniqueName="[dim_customers1].[city].[All]" dimensionUniqueName="[dim_customers1]" displayFolder="" count="2" memberValueDatatype="130" unbalanced="0"/>
    <cacheHierarchy uniqueName="[dim_customers1].[occupation]" caption="occupation" attribute="1" defaultMemberUniqueName="[dim_customers1].[occupation].[All]" allUniqueName="[dim_customers1].[occupation].[All]" dimensionUniqueName="[dim_customers1]" displayFolder="" count="2" memberValueDatatype="130" unbalanced="0"/>
    <cacheHierarchy uniqueName="[dim_customers1].[gender]" caption="gender" attribute="1" defaultMemberUniqueName="[dim_customers1].[gender].[All]" allUniqueName="[dim_customers1].[gender].[All]" dimensionUniqueName="[dim_customers1]" displayFolder="" count="2" memberValueDatatype="130" unbalanced="0"/>
    <cacheHierarchy uniqueName="[dim_customers1].[marital status]" caption="marital status" attribute="1" defaultMemberUniqueName="[dim_customers1].[marital status].[All]" allUniqueName="[dim_customers1].[marital status].[All]" dimensionUniqueName="[dim_customers1]" displayFolder="" count="2" memberValueDatatype="130" unbalanced="0"/>
    <cacheHierarchy uniqueName="[dim_customers1].[avg_income]" caption="avg_income" attribute="1" defaultMemberUniqueName="[dim_customers1].[avg_income].[All]" allUniqueName="[dim_customers1].[avg_income].[All]" dimensionUniqueName="[dim_customers1]" displayFolder="" count="2"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2"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2" memberValueDatatype="130" unbalanced="0"/>
    <cacheHierarchy uniqueName="[fact_spends1].[category]" caption="category" attribute="1" defaultMemberUniqueName="[fact_spends1].[category].[All]" allUniqueName="[fact_spends1].[category].[All]" dimensionUniqueName="[fact_spends1]" displayFolder="" count="2" memberValueDatatype="130" unbalanced="0"/>
    <cacheHierarchy uniqueName="[fact_spends1].[payment_type]" caption="payment_type" attribute="1" defaultMemberUniqueName="[fact_spends1].[payment_type].[All]" allUniqueName="[fact_spends1].[payment_type].[All]" dimensionUniqueName="[fact_spends1]" displayFolder="" count="2"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oneField="1">
      <fieldsUsage count="1">
        <fieldUsage x="0"/>
      </fieldsUsage>
    </cacheHierarchy>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7.63216828704" backgroundQuery="1" createdVersion="8" refreshedVersion="8" minRefreshableVersion="3" recordCount="0" supportSubquery="1" supportAdvancedDrill="1" xr:uid="{06882166-F109-4580-AF5C-99E069F12D09}">
  <cacheSource type="external" connectionId="10"/>
  <cacheFields count="4">
    <cacheField name="[dim_customers2].[customer_id].[customer_id]" caption="customer_id" numFmtId="0" hierarchy="15" level="1">
      <sharedItems count="4000">
        <s v="ATQCUS0001"/>
        <s v="ATQCUS0002"/>
        <s v="ATQCUS0003"/>
        <s v="ATQCUS0004"/>
        <s v="ATQCUS0005"/>
        <s v="ATQCUS0006"/>
        <s v="ATQCUS0007"/>
        <s v="ATQCUS0008"/>
        <s v="ATQCUS0009"/>
        <s v="ATQCUS0010"/>
        <s v="ATQCUS0011"/>
        <s v="ATQCUS0012"/>
        <s v="ATQCUS0013"/>
        <s v="ATQCUS0014"/>
        <s v="ATQCUS0015"/>
        <s v="ATQCUS0016"/>
        <s v="ATQCUS0017"/>
        <s v="ATQCUS0018"/>
        <s v="ATQCUS0019"/>
        <s v="ATQCUS0020"/>
        <s v="ATQCUS0021"/>
        <s v="ATQCUS0022"/>
        <s v="ATQCUS0023"/>
        <s v="ATQCUS0024"/>
        <s v="ATQCUS0025"/>
        <s v="ATQCUS0026"/>
        <s v="ATQCUS0027"/>
        <s v="ATQCUS0028"/>
        <s v="ATQCUS0029"/>
        <s v="ATQCUS0030"/>
        <s v="ATQCUS0031"/>
        <s v="ATQCUS0032"/>
        <s v="ATQCUS0033"/>
        <s v="ATQCUS0034"/>
        <s v="ATQCUS0035"/>
        <s v="ATQCUS0036"/>
        <s v="ATQCUS0037"/>
        <s v="ATQCUS0038"/>
        <s v="ATQCUS0039"/>
        <s v="ATQCUS0040"/>
        <s v="ATQCUS0041"/>
        <s v="ATQCUS0042"/>
        <s v="ATQCUS0043"/>
        <s v="ATQCUS0044"/>
        <s v="ATQCUS0045"/>
        <s v="ATQCUS0046"/>
        <s v="ATQCUS0047"/>
        <s v="ATQCUS0048"/>
        <s v="ATQCUS0049"/>
        <s v="ATQCUS0050"/>
        <s v="ATQCUS0051"/>
        <s v="ATQCUS0052"/>
        <s v="ATQCUS0053"/>
        <s v="ATQCUS0054"/>
        <s v="ATQCUS0055"/>
        <s v="ATQCUS0056"/>
        <s v="ATQCUS0057"/>
        <s v="ATQCUS0058"/>
        <s v="ATQCUS0059"/>
        <s v="ATQCUS0060"/>
        <s v="ATQCUS0061"/>
        <s v="ATQCUS0062"/>
        <s v="ATQCUS0063"/>
        <s v="ATQCUS0064"/>
        <s v="ATQCUS0065"/>
        <s v="ATQCUS0066"/>
        <s v="ATQCUS0067"/>
        <s v="ATQCUS0068"/>
        <s v="ATQCUS0069"/>
        <s v="ATQCUS0070"/>
        <s v="ATQCUS0071"/>
        <s v="ATQCUS0072"/>
        <s v="ATQCUS0073"/>
        <s v="ATQCUS0074"/>
        <s v="ATQCUS0075"/>
        <s v="ATQCUS0076"/>
        <s v="ATQCUS0077"/>
        <s v="ATQCUS0078"/>
        <s v="ATQCUS0079"/>
        <s v="ATQCUS0080"/>
        <s v="ATQCUS0081"/>
        <s v="ATQCUS0082"/>
        <s v="ATQCUS0083"/>
        <s v="ATQCUS0084"/>
        <s v="ATQCUS0085"/>
        <s v="ATQCUS0086"/>
        <s v="ATQCUS0087"/>
        <s v="ATQCUS0088"/>
        <s v="ATQCUS0089"/>
        <s v="ATQCUS0090"/>
        <s v="ATQCUS0091"/>
        <s v="ATQCUS0092"/>
        <s v="ATQCUS0093"/>
        <s v="ATQCUS0094"/>
        <s v="ATQCUS0095"/>
        <s v="ATQCUS0096"/>
        <s v="ATQCUS0097"/>
        <s v="ATQCUS0098"/>
        <s v="ATQCUS0099"/>
        <s v="ATQCUS0100"/>
        <s v="ATQCUS0101"/>
        <s v="ATQCUS0102"/>
        <s v="ATQCUS0103"/>
        <s v="ATQCUS0104"/>
        <s v="ATQCUS0105"/>
        <s v="ATQCUS0106"/>
        <s v="ATQCUS0107"/>
        <s v="ATQCUS0108"/>
        <s v="ATQCUS0109"/>
        <s v="ATQCUS0110"/>
        <s v="ATQCUS0111"/>
        <s v="ATQCUS0112"/>
        <s v="ATQCUS0113"/>
        <s v="ATQCUS0114"/>
        <s v="ATQCUS0115"/>
        <s v="ATQCUS0116"/>
        <s v="ATQCUS0117"/>
        <s v="ATQCUS0118"/>
        <s v="ATQCUS0119"/>
        <s v="ATQCUS0120"/>
        <s v="ATQCUS0121"/>
        <s v="ATQCUS0122"/>
        <s v="ATQCUS0123"/>
        <s v="ATQCUS0124"/>
        <s v="ATQCUS0125"/>
        <s v="ATQCUS0126"/>
        <s v="ATQCUS0127"/>
        <s v="ATQCUS0128"/>
        <s v="ATQCUS0129"/>
        <s v="ATQCUS0130"/>
        <s v="ATQCUS0131"/>
        <s v="ATQCUS0132"/>
        <s v="ATQCUS0133"/>
        <s v="ATQCUS0134"/>
        <s v="ATQCUS0135"/>
        <s v="ATQCUS0136"/>
        <s v="ATQCUS0137"/>
        <s v="ATQCUS0138"/>
        <s v="ATQCUS0139"/>
        <s v="ATQCUS0140"/>
        <s v="ATQCUS0141"/>
        <s v="ATQCUS0142"/>
        <s v="ATQCUS0143"/>
        <s v="ATQCUS0144"/>
        <s v="ATQCUS0145"/>
        <s v="ATQCUS0146"/>
        <s v="ATQCUS0147"/>
        <s v="ATQCUS0148"/>
        <s v="ATQCUS0149"/>
        <s v="ATQCUS0150"/>
        <s v="ATQCUS0151"/>
        <s v="ATQCUS0152"/>
        <s v="ATQCUS0153"/>
        <s v="ATQCUS0154"/>
        <s v="ATQCUS0155"/>
        <s v="ATQCUS0156"/>
        <s v="ATQCUS0157"/>
        <s v="ATQCUS0158"/>
        <s v="ATQCUS0159"/>
        <s v="ATQCUS0160"/>
        <s v="ATQCUS0161"/>
        <s v="ATQCUS0162"/>
        <s v="ATQCUS0163"/>
        <s v="ATQCUS0164"/>
        <s v="ATQCUS0165"/>
        <s v="ATQCUS0166"/>
        <s v="ATQCUS0167"/>
        <s v="ATQCUS0168"/>
        <s v="ATQCUS0169"/>
        <s v="ATQCUS0170"/>
        <s v="ATQCUS0171"/>
        <s v="ATQCUS0172"/>
        <s v="ATQCUS0173"/>
        <s v="ATQCUS0174"/>
        <s v="ATQCUS0175"/>
        <s v="ATQCUS0176"/>
        <s v="ATQCUS0177"/>
        <s v="ATQCUS0178"/>
        <s v="ATQCUS0179"/>
        <s v="ATQCUS0180"/>
        <s v="ATQCUS0181"/>
        <s v="ATQCUS0182"/>
        <s v="ATQCUS0183"/>
        <s v="ATQCUS0184"/>
        <s v="ATQCUS0185"/>
        <s v="ATQCUS0186"/>
        <s v="ATQCUS0187"/>
        <s v="ATQCUS0188"/>
        <s v="ATQCUS0189"/>
        <s v="ATQCUS0190"/>
        <s v="ATQCUS0191"/>
        <s v="ATQCUS0192"/>
        <s v="ATQCUS0193"/>
        <s v="ATQCUS0194"/>
        <s v="ATQCUS0195"/>
        <s v="ATQCUS0196"/>
        <s v="ATQCUS0197"/>
        <s v="ATQCUS0198"/>
        <s v="ATQCUS0199"/>
        <s v="ATQCUS0200"/>
        <s v="ATQCUS0201"/>
        <s v="ATQCUS0202"/>
        <s v="ATQCUS0203"/>
        <s v="ATQCUS0204"/>
        <s v="ATQCUS0205"/>
        <s v="ATQCUS0206"/>
        <s v="ATQCUS0207"/>
        <s v="ATQCUS0208"/>
        <s v="ATQCUS0209"/>
        <s v="ATQCUS0210"/>
        <s v="ATQCUS0211"/>
        <s v="ATQCUS0212"/>
        <s v="ATQCUS0213"/>
        <s v="ATQCUS0214"/>
        <s v="ATQCUS0215"/>
        <s v="ATQCUS0216"/>
        <s v="ATQCUS0217"/>
        <s v="ATQCUS0218"/>
        <s v="ATQCUS0219"/>
        <s v="ATQCUS0220"/>
        <s v="ATQCUS0221"/>
        <s v="ATQCUS0222"/>
        <s v="ATQCUS0223"/>
        <s v="ATQCUS0224"/>
        <s v="ATQCUS0225"/>
        <s v="ATQCUS0226"/>
        <s v="ATQCUS0227"/>
        <s v="ATQCUS0228"/>
        <s v="ATQCUS0229"/>
        <s v="ATQCUS0230"/>
        <s v="ATQCUS0231"/>
        <s v="ATQCUS0232"/>
        <s v="ATQCUS0233"/>
        <s v="ATQCUS0234"/>
        <s v="ATQCUS0235"/>
        <s v="ATQCUS0236"/>
        <s v="ATQCUS0237"/>
        <s v="ATQCUS0238"/>
        <s v="ATQCUS0239"/>
        <s v="ATQCUS0240"/>
        <s v="ATQCUS0241"/>
        <s v="ATQCUS0242"/>
        <s v="ATQCUS0243"/>
        <s v="ATQCUS0244"/>
        <s v="ATQCUS0245"/>
        <s v="ATQCUS0246"/>
        <s v="ATQCUS0247"/>
        <s v="ATQCUS0248"/>
        <s v="ATQCUS0249"/>
        <s v="ATQCUS0250"/>
        <s v="ATQCUS0251"/>
        <s v="ATQCUS0252"/>
        <s v="ATQCUS0253"/>
        <s v="ATQCUS0254"/>
        <s v="ATQCUS0255"/>
        <s v="ATQCUS0256"/>
        <s v="ATQCUS0257"/>
        <s v="ATQCUS0258"/>
        <s v="ATQCUS0259"/>
        <s v="ATQCUS0260"/>
        <s v="ATQCUS0261"/>
        <s v="ATQCUS0262"/>
        <s v="ATQCUS0263"/>
        <s v="ATQCUS0264"/>
        <s v="ATQCUS0265"/>
        <s v="ATQCUS0266"/>
        <s v="ATQCUS0267"/>
        <s v="ATQCUS0268"/>
        <s v="ATQCUS0269"/>
        <s v="ATQCUS0270"/>
        <s v="ATQCUS0271"/>
        <s v="ATQCUS0272"/>
        <s v="ATQCUS0273"/>
        <s v="ATQCUS0274"/>
        <s v="ATQCUS0275"/>
        <s v="ATQCUS0276"/>
        <s v="ATQCUS0277"/>
        <s v="ATQCUS0278"/>
        <s v="ATQCUS0279"/>
        <s v="ATQCUS0280"/>
        <s v="ATQCUS0281"/>
        <s v="ATQCUS0282"/>
        <s v="ATQCUS0283"/>
        <s v="ATQCUS0284"/>
        <s v="ATQCUS0285"/>
        <s v="ATQCUS0286"/>
        <s v="ATQCUS0287"/>
        <s v="ATQCUS0288"/>
        <s v="ATQCUS0289"/>
        <s v="ATQCUS0290"/>
        <s v="ATQCUS0291"/>
        <s v="ATQCUS0292"/>
        <s v="ATQCUS0293"/>
        <s v="ATQCUS0294"/>
        <s v="ATQCUS0295"/>
        <s v="ATQCUS0296"/>
        <s v="ATQCUS0297"/>
        <s v="ATQCUS0298"/>
        <s v="ATQCUS0299"/>
        <s v="ATQCUS0300"/>
        <s v="ATQCUS0301"/>
        <s v="ATQCUS0302"/>
        <s v="ATQCUS0303"/>
        <s v="ATQCUS0304"/>
        <s v="ATQCUS0305"/>
        <s v="ATQCUS0306"/>
        <s v="ATQCUS0307"/>
        <s v="ATQCUS0308"/>
        <s v="ATQCUS0309"/>
        <s v="ATQCUS0310"/>
        <s v="ATQCUS0311"/>
        <s v="ATQCUS0312"/>
        <s v="ATQCUS0313"/>
        <s v="ATQCUS0314"/>
        <s v="ATQCUS0315"/>
        <s v="ATQCUS0316"/>
        <s v="ATQCUS0317"/>
        <s v="ATQCUS0318"/>
        <s v="ATQCUS0319"/>
        <s v="ATQCUS0320"/>
        <s v="ATQCUS0321"/>
        <s v="ATQCUS0322"/>
        <s v="ATQCUS0323"/>
        <s v="ATQCUS0324"/>
        <s v="ATQCUS0325"/>
        <s v="ATQCUS0326"/>
        <s v="ATQCUS0327"/>
        <s v="ATQCUS0328"/>
        <s v="ATQCUS0329"/>
        <s v="ATQCUS0330"/>
        <s v="ATQCUS0331"/>
        <s v="ATQCUS0332"/>
        <s v="ATQCUS0333"/>
        <s v="ATQCUS0334"/>
        <s v="ATQCUS0335"/>
        <s v="ATQCUS0336"/>
        <s v="ATQCUS0337"/>
        <s v="ATQCUS0338"/>
        <s v="ATQCUS0339"/>
        <s v="ATQCUS0340"/>
        <s v="ATQCUS0341"/>
        <s v="ATQCUS0342"/>
        <s v="ATQCUS0343"/>
        <s v="ATQCUS0344"/>
        <s v="ATQCUS0345"/>
        <s v="ATQCUS0346"/>
        <s v="ATQCUS0347"/>
        <s v="ATQCUS0348"/>
        <s v="ATQCUS0349"/>
        <s v="ATQCUS0350"/>
        <s v="ATQCUS0351"/>
        <s v="ATQCUS0352"/>
        <s v="ATQCUS0353"/>
        <s v="ATQCUS0354"/>
        <s v="ATQCUS0355"/>
        <s v="ATQCUS0356"/>
        <s v="ATQCUS0357"/>
        <s v="ATQCUS0358"/>
        <s v="ATQCUS0359"/>
        <s v="ATQCUS0360"/>
        <s v="ATQCUS0361"/>
        <s v="ATQCUS0362"/>
        <s v="ATQCUS0363"/>
        <s v="ATQCUS0364"/>
        <s v="ATQCUS0365"/>
        <s v="ATQCUS0366"/>
        <s v="ATQCUS0367"/>
        <s v="ATQCUS0368"/>
        <s v="ATQCUS0369"/>
        <s v="ATQCUS0370"/>
        <s v="ATQCUS0371"/>
        <s v="ATQCUS0372"/>
        <s v="ATQCUS0373"/>
        <s v="ATQCUS0374"/>
        <s v="ATQCUS0375"/>
        <s v="ATQCUS0376"/>
        <s v="ATQCUS0377"/>
        <s v="ATQCUS0378"/>
        <s v="ATQCUS0379"/>
        <s v="ATQCUS0380"/>
        <s v="ATQCUS0381"/>
        <s v="ATQCUS0382"/>
        <s v="ATQCUS0383"/>
        <s v="ATQCUS0384"/>
        <s v="ATQCUS0385"/>
        <s v="ATQCUS0386"/>
        <s v="ATQCUS0387"/>
        <s v="ATQCUS0388"/>
        <s v="ATQCUS0389"/>
        <s v="ATQCUS0390"/>
        <s v="ATQCUS0391"/>
        <s v="ATQCUS0392"/>
        <s v="ATQCUS0393"/>
        <s v="ATQCUS0394"/>
        <s v="ATQCUS0395"/>
        <s v="ATQCUS0396"/>
        <s v="ATQCUS0397"/>
        <s v="ATQCUS0398"/>
        <s v="ATQCUS0399"/>
        <s v="ATQCUS0400"/>
        <s v="ATQCUS0401"/>
        <s v="ATQCUS0402"/>
        <s v="ATQCUS0403"/>
        <s v="ATQCUS0404"/>
        <s v="ATQCUS0405"/>
        <s v="ATQCUS0406"/>
        <s v="ATQCUS0407"/>
        <s v="ATQCUS0408"/>
        <s v="ATQCUS0409"/>
        <s v="ATQCUS0410"/>
        <s v="ATQCUS0411"/>
        <s v="ATQCUS0412"/>
        <s v="ATQCUS0413"/>
        <s v="ATQCUS0414"/>
        <s v="ATQCUS0415"/>
        <s v="ATQCUS0416"/>
        <s v="ATQCUS0417"/>
        <s v="ATQCUS0418"/>
        <s v="ATQCUS0419"/>
        <s v="ATQCUS0420"/>
        <s v="ATQCUS0421"/>
        <s v="ATQCUS0422"/>
        <s v="ATQCUS0423"/>
        <s v="ATQCUS0424"/>
        <s v="ATQCUS0425"/>
        <s v="ATQCUS0426"/>
        <s v="ATQCUS0427"/>
        <s v="ATQCUS0428"/>
        <s v="ATQCUS0429"/>
        <s v="ATQCUS0430"/>
        <s v="ATQCUS0431"/>
        <s v="ATQCUS0432"/>
        <s v="ATQCUS0433"/>
        <s v="ATQCUS0434"/>
        <s v="ATQCUS0435"/>
        <s v="ATQCUS0436"/>
        <s v="ATQCUS0437"/>
        <s v="ATQCUS0438"/>
        <s v="ATQCUS0439"/>
        <s v="ATQCUS0440"/>
        <s v="ATQCUS0441"/>
        <s v="ATQCUS0442"/>
        <s v="ATQCUS0443"/>
        <s v="ATQCUS0444"/>
        <s v="ATQCUS0445"/>
        <s v="ATQCUS0446"/>
        <s v="ATQCUS0447"/>
        <s v="ATQCUS0448"/>
        <s v="ATQCUS0449"/>
        <s v="ATQCUS0450"/>
        <s v="ATQCUS0451"/>
        <s v="ATQCUS0452"/>
        <s v="ATQCUS0453"/>
        <s v="ATQCUS0454"/>
        <s v="ATQCUS0455"/>
        <s v="ATQCUS0456"/>
        <s v="ATQCUS0457"/>
        <s v="ATQCUS0458"/>
        <s v="ATQCUS0459"/>
        <s v="ATQCUS0460"/>
        <s v="ATQCUS0461"/>
        <s v="ATQCUS0462"/>
        <s v="ATQCUS0463"/>
        <s v="ATQCUS0464"/>
        <s v="ATQCUS0465"/>
        <s v="ATQCUS0466"/>
        <s v="ATQCUS0467"/>
        <s v="ATQCUS0468"/>
        <s v="ATQCUS0469"/>
        <s v="ATQCUS0470"/>
        <s v="ATQCUS0471"/>
        <s v="ATQCUS0472"/>
        <s v="ATQCUS0473"/>
        <s v="ATQCUS0474"/>
        <s v="ATQCUS0475"/>
        <s v="ATQCUS0476"/>
        <s v="ATQCUS0477"/>
        <s v="ATQCUS0478"/>
        <s v="ATQCUS0479"/>
        <s v="ATQCUS0480"/>
        <s v="ATQCUS0481"/>
        <s v="ATQCUS0482"/>
        <s v="ATQCUS0483"/>
        <s v="ATQCUS0484"/>
        <s v="ATQCUS0485"/>
        <s v="ATQCUS0486"/>
        <s v="ATQCUS0487"/>
        <s v="ATQCUS0488"/>
        <s v="ATQCUS0489"/>
        <s v="ATQCUS0490"/>
        <s v="ATQCUS0491"/>
        <s v="ATQCUS0492"/>
        <s v="ATQCUS0493"/>
        <s v="ATQCUS0494"/>
        <s v="ATQCUS0495"/>
        <s v="ATQCUS0496"/>
        <s v="ATQCUS0497"/>
        <s v="ATQCUS0498"/>
        <s v="ATQCUS0499"/>
        <s v="ATQCUS0500"/>
        <s v="ATQCUS0501"/>
        <s v="ATQCUS0502"/>
        <s v="ATQCUS0503"/>
        <s v="ATQCUS0504"/>
        <s v="ATQCUS0505"/>
        <s v="ATQCUS0506"/>
        <s v="ATQCUS0507"/>
        <s v="ATQCUS0508"/>
        <s v="ATQCUS0509"/>
        <s v="ATQCUS0510"/>
        <s v="ATQCUS0511"/>
        <s v="ATQCUS0512"/>
        <s v="ATQCUS0513"/>
        <s v="ATQCUS0514"/>
        <s v="ATQCUS0515"/>
        <s v="ATQCUS0516"/>
        <s v="ATQCUS0517"/>
        <s v="ATQCUS0518"/>
        <s v="ATQCUS0519"/>
        <s v="ATQCUS0520"/>
        <s v="ATQCUS0521"/>
        <s v="ATQCUS0522"/>
        <s v="ATQCUS0523"/>
        <s v="ATQCUS0524"/>
        <s v="ATQCUS0525"/>
        <s v="ATQCUS0526"/>
        <s v="ATQCUS0527"/>
        <s v="ATQCUS0528"/>
        <s v="ATQCUS0529"/>
        <s v="ATQCUS0530"/>
        <s v="ATQCUS0531"/>
        <s v="ATQCUS0532"/>
        <s v="ATQCUS0533"/>
        <s v="ATQCUS0534"/>
        <s v="ATQCUS0535"/>
        <s v="ATQCUS0536"/>
        <s v="ATQCUS0537"/>
        <s v="ATQCUS0538"/>
        <s v="ATQCUS0539"/>
        <s v="ATQCUS0540"/>
        <s v="ATQCUS0541"/>
        <s v="ATQCUS0542"/>
        <s v="ATQCUS0543"/>
        <s v="ATQCUS0544"/>
        <s v="ATQCUS0545"/>
        <s v="ATQCUS0546"/>
        <s v="ATQCUS0547"/>
        <s v="ATQCUS0548"/>
        <s v="ATQCUS0549"/>
        <s v="ATQCUS0550"/>
        <s v="ATQCUS0551"/>
        <s v="ATQCUS0552"/>
        <s v="ATQCUS0553"/>
        <s v="ATQCUS0554"/>
        <s v="ATQCUS0555"/>
        <s v="ATQCUS0556"/>
        <s v="ATQCUS0557"/>
        <s v="ATQCUS0558"/>
        <s v="ATQCUS0559"/>
        <s v="ATQCUS0560"/>
        <s v="ATQCUS0561"/>
        <s v="ATQCUS0562"/>
        <s v="ATQCUS0563"/>
        <s v="ATQCUS0564"/>
        <s v="ATQCUS0565"/>
        <s v="ATQCUS0566"/>
        <s v="ATQCUS0567"/>
        <s v="ATQCUS0568"/>
        <s v="ATQCUS0569"/>
        <s v="ATQCUS0570"/>
        <s v="ATQCUS0571"/>
        <s v="ATQCUS0572"/>
        <s v="ATQCUS0573"/>
        <s v="ATQCUS0574"/>
        <s v="ATQCUS0575"/>
        <s v="ATQCUS0576"/>
        <s v="ATQCUS0577"/>
        <s v="ATQCUS0578"/>
        <s v="ATQCUS0579"/>
        <s v="ATQCUS0580"/>
        <s v="ATQCUS0581"/>
        <s v="ATQCUS0582"/>
        <s v="ATQCUS0583"/>
        <s v="ATQCUS0584"/>
        <s v="ATQCUS0585"/>
        <s v="ATQCUS0586"/>
        <s v="ATQCUS0587"/>
        <s v="ATQCUS0588"/>
        <s v="ATQCUS0589"/>
        <s v="ATQCUS0590"/>
        <s v="ATQCUS0591"/>
        <s v="ATQCUS0592"/>
        <s v="ATQCUS0593"/>
        <s v="ATQCUS0594"/>
        <s v="ATQCUS0595"/>
        <s v="ATQCUS0596"/>
        <s v="ATQCUS0597"/>
        <s v="ATQCUS0598"/>
        <s v="ATQCUS0599"/>
        <s v="ATQCUS0600"/>
        <s v="ATQCUS0601"/>
        <s v="ATQCUS0602"/>
        <s v="ATQCUS0603"/>
        <s v="ATQCUS0604"/>
        <s v="ATQCUS0605"/>
        <s v="ATQCUS0606"/>
        <s v="ATQCUS0607"/>
        <s v="ATQCUS0608"/>
        <s v="ATQCUS0609"/>
        <s v="ATQCUS0610"/>
        <s v="ATQCUS0611"/>
        <s v="ATQCUS0612"/>
        <s v="ATQCUS0613"/>
        <s v="ATQCUS0614"/>
        <s v="ATQCUS0615"/>
        <s v="ATQCUS0616"/>
        <s v="ATQCUS0617"/>
        <s v="ATQCUS0618"/>
        <s v="ATQCUS0619"/>
        <s v="ATQCUS0620"/>
        <s v="ATQCUS0621"/>
        <s v="ATQCUS0622"/>
        <s v="ATQCUS0623"/>
        <s v="ATQCUS0624"/>
        <s v="ATQCUS0625"/>
        <s v="ATQCUS0626"/>
        <s v="ATQCUS0627"/>
        <s v="ATQCUS0628"/>
        <s v="ATQCUS0629"/>
        <s v="ATQCUS0630"/>
        <s v="ATQCUS0631"/>
        <s v="ATQCUS0632"/>
        <s v="ATQCUS0633"/>
        <s v="ATQCUS0634"/>
        <s v="ATQCUS0635"/>
        <s v="ATQCUS0636"/>
        <s v="ATQCUS0637"/>
        <s v="ATQCUS0638"/>
        <s v="ATQCUS0639"/>
        <s v="ATQCUS0640"/>
        <s v="ATQCUS0641"/>
        <s v="ATQCUS0642"/>
        <s v="ATQCUS0643"/>
        <s v="ATQCUS0644"/>
        <s v="ATQCUS0645"/>
        <s v="ATQCUS0646"/>
        <s v="ATQCUS0647"/>
        <s v="ATQCUS0648"/>
        <s v="ATQCUS0649"/>
        <s v="ATQCUS0650"/>
        <s v="ATQCUS0651"/>
        <s v="ATQCUS0652"/>
        <s v="ATQCUS0653"/>
        <s v="ATQCUS0654"/>
        <s v="ATQCUS0655"/>
        <s v="ATQCUS0656"/>
        <s v="ATQCUS0657"/>
        <s v="ATQCUS0658"/>
        <s v="ATQCUS0659"/>
        <s v="ATQCUS0660"/>
        <s v="ATQCUS0661"/>
        <s v="ATQCUS0662"/>
        <s v="ATQCUS0663"/>
        <s v="ATQCUS0664"/>
        <s v="ATQCUS0665"/>
        <s v="ATQCUS0666"/>
        <s v="ATQCUS0667"/>
        <s v="ATQCUS0668"/>
        <s v="ATQCUS0669"/>
        <s v="ATQCUS0670"/>
        <s v="ATQCUS0671"/>
        <s v="ATQCUS0672"/>
        <s v="ATQCUS0673"/>
        <s v="ATQCUS0674"/>
        <s v="ATQCUS0675"/>
        <s v="ATQCUS0676"/>
        <s v="ATQCUS0677"/>
        <s v="ATQCUS0678"/>
        <s v="ATQCUS0679"/>
        <s v="ATQCUS0680"/>
        <s v="ATQCUS0681"/>
        <s v="ATQCUS0682"/>
        <s v="ATQCUS0683"/>
        <s v="ATQCUS0684"/>
        <s v="ATQCUS0685"/>
        <s v="ATQCUS0686"/>
        <s v="ATQCUS0687"/>
        <s v="ATQCUS0688"/>
        <s v="ATQCUS0689"/>
        <s v="ATQCUS0690"/>
        <s v="ATQCUS0691"/>
        <s v="ATQCUS0692"/>
        <s v="ATQCUS0693"/>
        <s v="ATQCUS0694"/>
        <s v="ATQCUS0695"/>
        <s v="ATQCUS0696"/>
        <s v="ATQCUS0697"/>
        <s v="ATQCUS0698"/>
        <s v="ATQCUS0699"/>
        <s v="ATQCUS0700"/>
        <s v="ATQCUS0701"/>
        <s v="ATQCUS0702"/>
        <s v="ATQCUS0703"/>
        <s v="ATQCUS0704"/>
        <s v="ATQCUS0705"/>
        <s v="ATQCUS0706"/>
        <s v="ATQCUS0707"/>
        <s v="ATQCUS0708"/>
        <s v="ATQCUS0709"/>
        <s v="ATQCUS0710"/>
        <s v="ATQCUS0711"/>
        <s v="ATQCUS0712"/>
        <s v="ATQCUS0713"/>
        <s v="ATQCUS0714"/>
        <s v="ATQCUS0715"/>
        <s v="ATQCUS0716"/>
        <s v="ATQCUS0717"/>
        <s v="ATQCUS0718"/>
        <s v="ATQCUS0719"/>
        <s v="ATQCUS0720"/>
        <s v="ATQCUS0721"/>
        <s v="ATQCUS0722"/>
        <s v="ATQCUS0723"/>
        <s v="ATQCUS0724"/>
        <s v="ATQCUS0725"/>
        <s v="ATQCUS0726"/>
        <s v="ATQCUS0727"/>
        <s v="ATQCUS0728"/>
        <s v="ATQCUS0729"/>
        <s v="ATQCUS0730"/>
        <s v="ATQCUS0731"/>
        <s v="ATQCUS0732"/>
        <s v="ATQCUS0733"/>
        <s v="ATQCUS0734"/>
        <s v="ATQCUS0735"/>
        <s v="ATQCUS0736"/>
        <s v="ATQCUS0737"/>
        <s v="ATQCUS0738"/>
        <s v="ATQCUS0739"/>
        <s v="ATQCUS0740"/>
        <s v="ATQCUS0741"/>
        <s v="ATQCUS0742"/>
        <s v="ATQCUS0743"/>
        <s v="ATQCUS0744"/>
        <s v="ATQCUS0745"/>
        <s v="ATQCUS0746"/>
        <s v="ATQCUS0747"/>
        <s v="ATQCUS0748"/>
        <s v="ATQCUS0749"/>
        <s v="ATQCUS0750"/>
        <s v="ATQCUS0751"/>
        <s v="ATQCUS0752"/>
        <s v="ATQCUS0753"/>
        <s v="ATQCUS0754"/>
        <s v="ATQCUS0755"/>
        <s v="ATQCUS0756"/>
        <s v="ATQCUS0757"/>
        <s v="ATQCUS0758"/>
        <s v="ATQCUS0759"/>
        <s v="ATQCUS0760"/>
        <s v="ATQCUS0761"/>
        <s v="ATQCUS0762"/>
        <s v="ATQCUS0763"/>
        <s v="ATQCUS0764"/>
        <s v="ATQCUS0765"/>
        <s v="ATQCUS0766"/>
        <s v="ATQCUS0767"/>
        <s v="ATQCUS0768"/>
        <s v="ATQCUS0769"/>
        <s v="ATQCUS0770"/>
        <s v="ATQCUS0771"/>
        <s v="ATQCUS0772"/>
        <s v="ATQCUS0773"/>
        <s v="ATQCUS0774"/>
        <s v="ATQCUS0775"/>
        <s v="ATQCUS0776"/>
        <s v="ATQCUS0777"/>
        <s v="ATQCUS0778"/>
        <s v="ATQCUS0779"/>
        <s v="ATQCUS0780"/>
        <s v="ATQCUS0781"/>
        <s v="ATQCUS0782"/>
        <s v="ATQCUS0783"/>
        <s v="ATQCUS0784"/>
        <s v="ATQCUS0785"/>
        <s v="ATQCUS0786"/>
        <s v="ATQCUS0787"/>
        <s v="ATQCUS0788"/>
        <s v="ATQCUS0789"/>
        <s v="ATQCUS0790"/>
        <s v="ATQCUS0791"/>
        <s v="ATQCUS0792"/>
        <s v="ATQCUS0793"/>
        <s v="ATQCUS0794"/>
        <s v="ATQCUS0795"/>
        <s v="ATQCUS0796"/>
        <s v="ATQCUS0797"/>
        <s v="ATQCUS0798"/>
        <s v="ATQCUS0799"/>
        <s v="ATQCUS0800"/>
        <s v="ATQCUS0801"/>
        <s v="ATQCUS0802"/>
        <s v="ATQCUS0803"/>
        <s v="ATQCUS0804"/>
        <s v="ATQCUS0805"/>
        <s v="ATQCUS0806"/>
        <s v="ATQCUS0807"/>
        <s v="ATQCUS0808"/>
        <s v="ATQCUS0809"/>
        <s v="ATQCUS0810"/>
        <s v="ATQCUS0811"/>
        <s v="ATQCUS0812"/>
        <s v="ATQCUS0813"/>
        <s v="ATQCUS0814"/>
        <s v="ATQCUS0815"/>
        <s v="ATQCUS0816"/>
        <s v="ATQCUS0817"/>
        <s v="ATQCUS0818"/>
        <s v="ATQCUS0819"/>
        <s v="ATQCUS0820"/>
        <s v="ATQCUS0821"/>
        <s v="ATQCUS0822"/>
        <s v="ATQCUS0823"/>
        <s v="ATQCUS0824"/>
        <s v="ATQCUS0825"/>
        <s v="ATQCUS0826"/>
        <s v="ATQCUS0827"/>
        <s v="ATQCUS0828"/>
        <s v="ATQCUS0829"/>
        <s v="ATQCUS0830"/>
        <s v="ATQCUS0831"/>
        <s v="ATQCUS0832"/>
        <s v="ATQCUS0833"/>
        <s v="ATQCUS0834"/>
        <s v="ATQCUS0835"/>
        <s v="ATQCUS0836"/>
        <s v="ATQCUS0837"/>
        <s v="ATQCUS0838"/>
        <s v="ATQCUS0839"/>
        <s v="ATQCUS0840"/>
        <s v="ATQCUS0841"/>
        <s v="ATQCUS0842"/>
        <s v="ATQCUS0843"/>
        <s v="ATQCUS0844"/>
        <s v="ATQCUS0845"/>
        <s v="ATQCUS0846"/>
        <s v="ATQCUS0847"/>
        <s v="ATQCUS0848"/>
        <s v="ATQCUS0849"/>
        <s v="ATQCUS0850"/>
        <s v="ATQCUS0851"/>
        <s v="ATQCUS0852"/>
        <s v="ATQCUS0853"/>
        <s v="ATQCUS0854"/>
        <s v="ATQCUS0855"/>
        <s v="ATQCUS0856"/>
        <s v="ATQCUS0857"/>
        <s v="ATQCUS0858"/>
        <s v="ATQCUS0859"/>
        <s v="ATQCUS0860"/>
        <s v="ATQCUS0861"/>
        <s v="ATQCUS0862"/>
        <s v="ATQCUS0863"/>
        <s v="ATQCUS0864"/>
        <s v="ATQCUS0865"/>
        <s v="ATQCUS0866"/>
        <s v="ATQCUS0867"/>
        <s v="ATQCUS0868"/>
        <s v="ATQCUS0869"/>
        <s v="ATQCUS0870"/>
        <s v="ATQCUS0871"/>
        <s v="ATQCUS0872"/>
        <s v="ATQCUS0873"/>
        <s v="ATQCUS0874"/>
        <s v="ATQCUS0875"/>
        <s v="ATQCUS0876"/>
        <s v="ATQCUS0877"/>
        <s v="ATQCUS0878"/>
        <s v="ATQCUS0879"/>
        <s v="ATQCUS0880"/>
        <s v="ATQCUS0881"/>
        <s v="ATQCUS0882"/>
        <s v="ATQCUS0883"/>
        <s v="ATQCUS0884"/>
        <s v="ATQCUS0885"/>
        <s v="ATQCUS0886"/>
        <s v="ATQCUS0887"/>
        <s v="ATQCUS0888"/>
        <s v="ATQCUS0889"/>
        <s v="ATQCUS0890"/>
        <s v="ATQCUS0891"/>
        <s v="ATQCUS0892"/>
        <s v="ATQCUS0893"/>
        <s v="ATQCUS0894"/>
        <s v="ATQCUS0895"/>
        <s v="ATQCUS0896"/>
        <s v="ATQCUS0897"/>
        <s v="ATQCUS0898"/>
        <s v="ATQCUS0899"/>
        <s v="ATQCUS0900"/>
        <s v="ATQCUS0901"/>
        <s v="ATQCUS0902"/>
        <s v="ATQCUS0903"/>
        <s v="ATQCUS0904"/>
        <s v="ATQCUS0905"/>
        <s v="ATQCUS0906"/>
        <s v="ATQCUS0907"/>
        <s v="ATQCUS0908"/>
        <s v="ATQCUS0909"/>
        <s v="ATQCUS0910"/>
        <s v="ATQCUS0911"/>
        <s v="ATQCUS0912"/>
        <s v="ATQCUS0913"/>
        <s v="ATQCUS0914"/>
        <s v="ATQCUS0915"/>
        <s v="ATQCUS0916"/>
        <s v="ATQCUS0917"/>
        <s v="ATQCUS0918"/>
        <s v="ATQCUS0919"/>
        <s v="ATQCUS0920"/>
        <s v="ATQCUS0921"/>
        <s v="ATQCUS0922"/>
        <s v="ATQCUS0923"/>
        <s v="ATQCUS0924"/>
        <s v="ATQCUS0925"/>
        <s v="ATQCUS0926"/>
        <s v="ATQCUS0927"/>
        <s v="ATQCUS0928"/>
        <s v="ATQCUS0929"/>
        <s v="ATQCUS0930"/>
        <s v="ATQCUS0931"/>
        <s v="ATQCUS0932"/>
        <s v="ATQCUS0933"/>
        <s v="ATQCUS0934"/>
        <s v="ATQCUS0935"/>
        <s v="ATQCUS0936"/>
        <s v="ATQCUS0937"/>
        <s v="ATQCUS0938"/>
        <s v="ATQCUS0939"/>
        <s v="ATQCUS0940"/>
        <s v="ATQCUS0941"/>
        <s v="ATQCUS0942"/>
        <s v="ATQCUS0943"/>
        <s v="ATQCUS0944"/>
        <s v="ATQCUS0945"/>
        <s v="ATQCUS0946"/>
        <s v="ATQCUS0947"/>
        <s v="ATQCUS0948"/>
        <s v="ATQCUS0949"/>
        <s v="ATQCUS0950"/>
        <s v="ATQCUS0951"/>
        <s v="ATQCUS0952"/>
        <s v="ATQCUS0953"/>
        <s v="ATQCUS0954"/>
        <s v="ATQCUS0955"/>
        <s v="ATQCUS0956"/>
        <s v="ATQCUS0957"/>
        <s v="ATQCUS0958"/>
        <s v="ATQCUS0959"/>
        <s v="ATQCUS0960"/>
        <s v="ATQCUS0961"/>
        <s v="ATQCUS0962"/>
        <s v="ATQCUS0963"/>
        <s v="ATQCUS0964"/>
        <s v="ATQCUS0965"/>
        <s v="ATQCUS0966"/>
        <s v="ATQCUS0967"/>
        <s v="ATQCUS0968"/>
        <s v="ATQCUS0969"/>
        <s v="ATQCUS0970"/>
        <s v="ATQCUS0971"/>
        <s v="ATQCUS0972"/>
        <s v="ATQCUS0973"/>
        <s v="ATQCUS0974"/>
        <s v="ATQCUS0975"/>
        <s v="ATQCUS0976"/>
        <s v="ATQCUS0977"/>
        <s v="ATQCUS0978"/>
        <s v="ATQCUS0979"/>
        <s v="ATQCUS0980"/>
        <s v="ATQCUS0981"/>
        <s v="ATQCUS0982"/>
        <s v="ATQCUS0983"/>
        <s v="ATQCUS0984"/>
        <s v="ATQCUS0985"/>
        <s v="ATQCUS0986"/>
        <s v="ATQCUS0987"/>
        <s v="ATQCUS0988"/>
        <s v="ATQCUS0989"/>
        <s v="ATQCUS0990"/>
        <s v="ATQCUS0991"/>
        <s v="ATQCUS0992"/>
        <s v="ATQCUS0993"/>
        <s v="ATQCUS0994"/>
        <s v="ATQCUS0995"/>
        <s v="ATQCUS0996"/>
        <s v="ATQCUS0997"/>
        <s v="ATQCUS0998"/>
        <s v="ATQCUS0999"/>
        <s v="ATQCUS1000"/>
        <s v="ATQCUS1001"/>
        <s v="ATQCUS1002"/>
        <s v="ATQCUS1003"/>
        <s v="ATQCUS1004"/>
        <s v="ATQCUS1005"/>
        <s v="ATQCUS1006"/>
        <s v="ATQCUS1007"/>
        <s v="ATQCUS1008"/>
        <s v="ATQCUS1009"/>
        <s v="ATQCUS1010"/>
        <s v="ATQCUS1011"/>
        <s v="ATQCUS1012"/>
        <s v="ATQCUS1013"/>
        <s v="ATQCUS1014"/>
        <s v="ATQCUS1015"/>
        <s v="ATQCUS1016"/>
        <s v="ATQCUS1017"/>
        <s v="ATQCUS1018"/>
        <s v="ATQCUS1019"/>
        <s v="ATQCUS1020"/>
        <s v="ATQCUS1021"/>
        <s v="ATQCUS1022"/>
        <s v="ATQCUS1023"/>
        <s v="ATQCUS1024"/>
        <s v="ATQCUS1025"/>
        <s v="ATQCUS1026"/>
        <s v="ATQCUS1027"/>
        <s v="ATQCUS1028"/>
        <s v="ATQCUS1029"/>
        <s v="ATQCUS1030"/>
        <s v="ATQCUS1031"/>
        <s v="ATQCUS1032"/>
        <s v="ATQCUS1033"/>
        <s v="ATQCUS1034"/>
        <s v="ATQCUS1035"/>
        <s v="ATQCUS1036"/>
        <s v="ATQCUS1037"/>
        <s v="ATQCUS1038"/>
        <s v="ATQCUS1039"/>
        <s v="ATQCUS1040"/>
        <s v="ATQCUS1041"/>
        <s v="ATQCUS1042"/>
        <s v="ATQCUS1043"/>
        <s v="ATQCUS1044"/>
        <s v="ATQCUS1045"/>
        <s v="ATQCUS1046"/>
        <s v="ATQCUS1047"/>
        <s v="ATQCUS1048"/>
        <s v="ATQCUS1049"/>
        <s v="ATQCUS1050"/>
        <s v="ATQCUS1051"/>
        <s v="ATQCUS1052"/>
        <s v="ATQCUS1053"/>
        <s v="ATQCUS1054"/>
        <s v="ATQCUS1055"/>
        <s v="ATQCUS1056"/>
        <s v="ATQCUS1057"/>
        <s v="ATQCUS1058"/>
        <s v="ATQCUS1059"/>
        <s v="ATQCUS1060"/>
        <s v="ATQCUS1061"/>
        <s v="ATQCUS1062"/>
        <s v="ATQCUS1063"/>
        <s v="ATQCUS1064"/>
        <s v="ATQCUS1065"/>
        <s v="ATQCUS1066"/>
        <s v="ATQCUS1067"/>
        <s v="ATQCUS1068"/>
        <s v="ATQCUS1069"/>
        <s v="ATQCUS1070"/>
        <s v="ATQCUS1071"/>
        <s v="ATQCUS1072"/>
        <s v="ATQCUS1073"/>
        <s v="ATQCUS1074"/>
        <s v="ATQCUS1075"/>
        <s v="ATQCUS1076"/>
        <s v="ATQCUS1077"/>
        <s v="ATQCUS1078"/>
        <s v="ATQCUS1079"/>
        <s v="ATQCUS1080"/>
        <s v="ATQCUS1081"/>
        <s v="ATQCUS1082"/>
        <s v="ATQCUS1083"/>
        <s v="ATQCUS1084"/>
        <s v="ATQCUS1085"/>
        <s v="ATQCUS1086"/>
        <s v="ATQCUS1087"/>
        <s v="ATQCUS1088"/>
        <s v="ATQCUS1089"/>
        <s v="ATQCUS1090"/>
        <s v="ATQCUS1091"/>
        <s v="ATQCUS1092"/>
        <s v="ATQCUS1093"/>
        <s v="ATQCUS1094"/>
        <s v="ATQCUS1095"/>
        <s v="ATQCUS1096"/>
        <s v="ATQCUS1097"/>
        <s v="ATQCUS1098"/>
        <s v="ATQCUS1099"/>
        <s v="ATQCUS1100"/>
        <s v="ATQCUS1101"/>
        <s v="ATQCUS1102"/>
        <s v="ATQCUS1103"/>
        <s v="ATQCUS1104"/>
        <s v="ATQCUS1105"/>
        <s v="ATQCUS1106"/>
        <s v="ATQCUS1107"/>
        <s v="ATQCUS1108"/>
        <s v="ATQCUS1109"/>
        <s v="ATQCUS1110"/>
        <s v="ATQCUS1111"/>
        <s v="ATQCUS1112"/>
        <s v="ATQCUS1113"/>
        <s v="ATQCUS1114"/>
        <s v="ATQCUS1115"/>
        <s v="ATQCUS1116"/>
        <s v="ATQCUS1117"/>
        <s v="ATQCUS1118"/>
        <s v="ATQCUS1119"/>
        <s v="ATQCUS1120"/>
        <s v="ATQCUS1121"/>
        <s v="ATQCUS1122"/>
        <s v="ATQCUS1123"/>
        <s v="ATQCUS1124"/>
        <s v="ATQCUS1125"/>
        <s v="ATQCUS1126"/>
        <s v="ATQCUS1127"/>
        <s v="ATQCUS1128"/>
        <s v="ATQCUS1129"/>
        <s v="ATQCUS1130"/>
        <s v="ATQCUS1131"/>
        <s v="ATQCUS1132"/>
        <s v="ATQCUS1133"/>
        <s v="ATQCUS1134"/>
        <s v="ATQCUS1135"/>
        <s v="ATQCUS1136"/>
        <s v="ATQCUS1137"/>
        <s v="ATQCUS1138"/>
        <s v="ATQCUS1139"/>
        <s v="ATQCUS1140"/>
        <s v="ATQCUS1141"/>
        <s v="ATQCUS1142"/>
        <s v="ATQCUS1143"/>
        <s v="ATQCUS1144"/>
        <s v="ATQCUS1145"/>
        <s v="ATQCUS1146"/>
        <s v="ATQCUS1147"/>
        <s v="ATQCUS1148"/>
        <s v="ATQCUS1149"/>
        <s v="ATQCUS1150"/>
        <s v="ATQCUS1151"/>
        <s v="ATQCUS1152"/>
        <s v="ATQCUS1153"/>
        <s v="ATQCUS1154"/>
        <s v="ATQCUS1155"/>
        <s v="ATQCUS1156"/>
        <s v="ATQCUS1157"/>
        <s v="ATQCUS1158"/>
        <s v="ATQCUS1159"/>
        <s v="ATQCUS1160"/>
        <s v="ATQCUS1161"/>
        <s v="ATQCUS1162"/>
        <s v="ATQCUS1163"/>
        <s v="ATQCUS1164"/>
        <s v="ATQCUS1165"/>
        <s v="ATQCUS1166"/>
        <s v="ATQCUS1167"/>
        <s v="ATQCUS1168"/>
        <s v="ATQCUS1169"/>
        <s v="ATQCUS1170"/>
        <s v="ATQCUS1171"/>
        <s v="ATQCUS1172"/>
        <s v="ATQCUS1173"/>
        <s v="ATQCUS1174"/>
        <s v="ATQCUS1175"/>
        <s v="ATQCUS1176"/>
        <s v="ATQCUS1177"/>
        <s v="ATQCUS1178"/>
        <s v="ATQCUS1179"/>
        <s v="ATQCUS1180"/>
        <s v="ATQCUS1181"/>
        <s v="ATQCUS1182"/>
        <s v="ATQCUS1183"/>
        <s v="ATQCUS1184"/>
        <s v="ATQCUS1185"/>
        <s v="ATQCUS1186"/>
        <s v="ATQCUS1187"/>
        <s v="ATQCUS1188"/>
        <s v="ATQCUS1189"/>
        <s v="ATQCUS1190"/>
        <s v="ATQCUS1191"/>
        <s v="ATQCUS1192"/>
        <s v="ATQCUS1193"/>
        <s v="ATQCUS1194"/>
        <s v="ATQCUS1195"/>
        <s v="ATQCUS1196"/>
        <s v="ATQCUS1197"/>
        <s v="ATQCUS1198"/>
        <s v="ATQCUS1199"/>
        <s v="ATQCUS1200"/>
        <s v="ATQCUS1201"/>
        <s v="ATQCUS1202"/>
        <s v="ATQCUS1203"/>
        <s v="ATQCUS1204"/>
        <s v="ATQCUS1205"/>
        <s v="ATQCUS1206"/>
        <s v="ATQCUS1207"/>
        <s v="ATQCUS1208"/>
        <s v="ATQCUS1209"/>
        <s v="ATQCUS1210"/>
        <s v="ATQCUS1211"/>
        <s v="ATQCUS1212"/>
        <s v="ATQCUS1213"/>
        <s v="ATQCUS1214"/>
        <s v="ATQCUS1215"/>
        <s v="ATQCUS1216"/>
        <s v="ATQCUS1217"/>
        <s v="ATQCUS1218"/>
        <s v="ATQCUS1219"/>
        <s v="ATQCUS1220"/>
        <s v="ATQCUS1221"/>
        <s v="ATQCUS1222"/>
        <s v="ATQCUS1223"/>
        <s v="ATQCUS1224"/>
        <s v="ATQCUS1225"/>
        <s v="ATQCUS1226"/>
        <s v="ATQCUS1227"/>
        <s v="ATQCUS1228"/>
        <s v="ATQCUS1229"/>
        <s v="ATQCUS1230"/>
        <s v="ATQCUS1231"/>
        <s v="ATQCUS1232"/>
        <s v="ATQCUS1233"/>
        <s v="ATQCUS1234"/>
        <s v="ATQCUS1235"/>
        <s v="ATQCUS1236"/>
        <s v="ATQCUS1237"/>
        <s v="ATQCUS1238"/>
        <s v="ATQCUS1239"/>
        <s v="ATQCUS1240"/>
        <s v="ATQCUS1241"/>
        <s v="ATQCUS1242"/>
        <s v="ATQCUS1243"/>
        <s v="ATQCUS1244"/>
        <s v="ATQCUS1245"/>
        <s v="ATQCUS1246"/>
        <s v="ATQCUS1247"/>
        <s v="ATQCUS1248"/>
        <s v="ATQCUS1249"/>
        <s v="ATQCUS1250"/>
        <s v="ATQCUS1251"/>
        <s v="ATQCUS1252"/>
        <s v="ATQCUS1253"/>
        <s v="ATQCUS1254"/>
        <s v="ATQCUS1255"/>
        <s v="ATQCUS1256"/>
        <s v="ATQCUS1257"/>
        <s v="ATQCUS1258"/>
        <s v="ATQCUS1259"/>
        <s v="ATQCUS1260"/>
        <s v="ATQCUS1261"/>
        <s v="ATQCUS1262"/>
        <s v="ATQCUS1263"/>
        <s v="ATQCUS1264"/>
        <s v="ATQCUS1265"/>
        <s v="ATQCUS1266"/>
        <s v="ATQCUS1267"/>
        <s v="ATQCUS1268"/>
        <s v="ATQCUS1269"/>
        <s v="ATQCUS1270"/>
        <s v="ATQCUS1271"/>
        <s v="ATQCUS1272"/>
        <s v="ATQCUS1273"/>
        <s v="ATQCUS1274"/>
        <s v="ATQCUS1275"/>
        <s v="ATQCUS1276"/>
        <s v="ATQCUS1277"/>
        <s v="ATQCUS1278"/>
        <s v="ATQCUS1279"/>
        <s v="ATQCUS1280"/>
        <s v="ATQCUS1281"/>
        <s v="ATQCUS1282"/>
        <s v="ATQCUS1283"/>
        <s v="ATQCUS1284"/>
        <s v="ATQCUS1285"/>
        <s v="ATQCUS1286"/>
        <s v="ATQCUS1287"/>
        <s v="ATQCUS1288"/>
        <s v="ATQCUS1289"/>
        <s v="ATQCUS1290"/>
        <s v="ATQCUS1291"/>
        <s v="ATQCUS1292"/>
        <s v="ATQCUS1293"/>
        <s v="ATQCUS1294"/>
        <s v="ATQCUS1295"/>
        <s v="ATQCUS1296"/>
        <s v="ATQCUS1297"/>
        <s v="ATQCUS1298"/>
        <s v="ATQCUS1299"/>
        <s v="ATQCUS1300"/>
        <s v="ATQCUS1301"/>
        <s v="ATQCUS1302"/>
        <s v="ATQCUS1303"/>
        <s v="ATQCUS1304"/>
        <s v="ATQCUS1305"/>
        <s v="ATQCUS1306"/>
        <s v="ATQCUS1307"/>
        <s v="ATQCUS1308"/>
        <s v="ATQCUS1309"/>
        <s v="ATQCUS1310"/>
        <s v="ATQCUS1311"/>
        <s v="ATQCUS1312"/>
        <s v="ATQCUS1313"/>
        <s v="ATQCUS1314"/>
        <s v="ATQCUS1315"/>
        <s v="ATQCUS1316"/>
        <s v="ATQCUS1317"/>
        <s v="ATQCUS1318"/>
        <s v="ATQCUS1319"/>
        <s v="ATQCUS1320"/>
        <s v="ATQCUS1321"/>
        <s v="ATQCUS1322"/>
        <s v="ATQCUS1323"/>
        <s v="ATQCUS1324"/>
        <s v="ATQCUS1325"/>
        <s v="ATQCUS1326"/>
        <s v="ATQCUS1327"/>
        <s v="ATQCUS1328"/>
        <s v="ATQCUS1329"/>
        <s v="ATQCUS1330"/>
        <s v="ATQCUS1331"/>
        <s v="ATQCUS1332"/>
        <s v="ATQCUS1333"/>
        <s v="ATQCUS1334"/>
        <s v="ATQCUS1335"/>
        <s v="ATQCUS1336"/>
        <s v="ATQCUS1337"/>
        <s v="ATQCUS1338"/>
        <s v="ATQCUS1339"/>
        <s v="ATQCUS1340"/>
        <s v="ATQCUS1341"/>
        <s v="ATQCUS1342"/>
        <s v="ATQCUS1343"/>
        <s v="ATQCUS1344"/>
        <s v="ATQCUS1345"/>
        <s v="ATQCUS1346"/>
        <s v="ATQCUS1347"/>
        <s v="ATQCUS1348"/>
        <s v="ATQCUS1349"/>
        <s v="ATQCUS1350"/>
        <s v="ATQCUS1351"/>
        <s v="ATQCUS1352"/>
        <s v="ATQCUS1353"/>
        <s v="ATQCUS1354"/>
        <s v="ATQCUS1355"/>
        <s v="ATQCUS1356"/>
        <s v="ATQCUS1357"/>
        <s v="ATQCUS1358"/>
        <s v="ATQCUS1359"/>
        <s v="ATQCUS1360"/>
        <s v="ATQCUS1361"/>
        <s v="ATQCUS1362"/>
        <s v="ATQCUS1363"/>
        <s v="ATQCUS1364"/>
        <s v="ATQCUS1365"/>
        <s v="ATQCUS1366"/>
        <s v="ATQCUS1367"/>
        <s v="ATQCUS1368"/>
        <s v="ATQCUS1369"/>
        <s v="ATQCUS1370"/>
        <s v="ATQCUS1371"/>
        <s v="ATQCUS1372"/>
        <s v="ATQCUS1373"/>
        <s v="ATQCUS1374"/>
        <s v="ATQCUS1375"/>
        <s v="ATQCUS1376"/>
        <s v="ATQCUS1377"/>
        <s v="ATQCUS1378"/>
        <s v="ATQCUS1379"/>
        <s v="ATQCUS1380"/>
        <s v="ATQCUS1381"/>
        <s v="ATQCUS1382"/>
        <s v="ATQCUS1383"/>
        <s v="ATQCUS1384"/>
        <s v="ATQCUS1385"/>
        <s v="ATQCUS1386"/>
        <s v="ATQCUS1387"/>
        <s v="ATQCUS1388"/>
        <s v="ATQCUS1389"/>
        <s v="ATQCUS1390"/>
        <s v="ATQCUS1391"/>
        <s v="ATQCUS1392"/>
        <s v="ATQCUS1393"/>
        <s v="ATQCUS1394"/>
        <s v="ATQCUS1395"/>
        <s v="ATQCUS1396"/>
        <s v="ATQCUS1397"/>
        <s v="ATQCUS1398"/>
        <s v="ATQCUS1399"/>
        <s v="ATQCUS1400"/>
        <s v="ATQCUS1401"/>
        <s v="ATQCUS1402"/>
        <s v="ATQCUS1403"/>
        <s v="ATQCUS1404"/>
        <s v="ATQCUS1405"/>
        <s v="ATQCUS1406"/>
        <s v="ATQCUS1407"/>
        <s v="ATQCUS1408"/>
        <s v="ATQCUS1409"/>
        <s v="ATQCUS1410"/>
        <s v="ATQCUS1411"/>
        <s v="ATQCUS1412"/>
        <s v="ATQCUS1413"/>
        <s v="ATQCUS1414"/>
        <s v="ATQCUS1415"/>
        <s v="ATQCUS1416"/>
        <s v="ATQCUS1417"/>
        <s v="ATQCUS1418"/>
        <s v="ATQCUS1419"/>
        <s v="ATQCUS1420"/>
        <s v="ATQCUS1421"/>
        <s v="ATQCUS1422"/>
        <s v="ATQCUS1423"/>
        <s v="ATQCUS1424"/>
        <s v="ATQCUS1425"/>
        <s v="ATQCUS1426"/>
        <s v="ATQCUS1427"/>
        <s v="ATQCUS1428"/>
        <s v="ATQCUS1429"/>
        <s v="ATQCUS1430"/>
        <s v="ATQCUS1431"/>
        <s v="ATQCUS1432"/>
        <s v="ATQCUS1433"/>
        <s v="ATQCUS1434"/>
        <s v="ATQCUS1435"/>
        <s v="ATQCUS1436"/>
        <s v="ATQCUS1437"/>
        <s v="ATQCUS1438"/>
        <s v="ATQCUS1439"/>
        <s v="ATQCUS1440"/>
        <s v="ATQCUS1441"/>
        <s v="ATQCUS1442"/>
        <s v="ATQCUS1443"/>
        <s v="ATQCUS1444"/>
        <s v="ATQCUS1445"/>
        <s v="ATQCUS1446"/>
        <s v="ATQCUS1447"/>
        <s v="ATQCUS1448"/>
        <s v="ATQCUS1449"/>
        <s v="ATQCUS1450"/>
        <s v="ATQCUS1451"/>
        <s v="ATQCUS1452"/>
        <s v="ATQCUS1453"/>
        <s v="ATQCUS1454"/>
        <s v="ATQCUS1455"/>
        <s v="ATQCUS1456"/>
        <s v="ATQCUS1457"/>
        <s v="ATQCUS1458"/>
        <s v="ATQCUS1459"/>
        <s v="ATQCUS1460"/>
        <s v="ATQCUS1461"/>
        <s v="ATQCUS1462"/>
        <s v="ATQCUS1463"/>
        <s v="ATQCUS1464"/>
        <s v="ATQCUS1465"/>
        <s v="ATQCUS1466"/>
        <s v="ATQCUS1467"/>
        <s v="ATQCUS1468"/>
        <s v="ATQCUS1469"/>
        <s v="ATQCUS1470"/>
        <s v="ATQCUS1471"/>
        <s v="ATQCUS1472"/>
        <s v="ATQCUS1473"/>
        <s v="ATQCUS1474"/>
        <s v="ATQCUS1475"/>
        <s v="ATQCUS1476"/>
        <s v="ATQCUS1477"/>
        <s v="ATQCUS1478"/>
        <s v="ATQCUS1479"/>
        <s v="ATQCUS1480"/>
        <s v="ATQCUS1481"/>
        <s v="ATQCUS1482"/>
        <s v="ATQCUS1483"/>
        <s v="ATQCUS1484"/>
        <s v="ATQCUS1485"/>
        <s v="ATQCUS1486"/>
        <s v="ATQCUS1487"/>
        <s v="ATQCUS1488"/>
        <s v="ATQCUS1489"/>
        <s v="ATQCUS1490"/>
        <s v="ATQCUS1491"/>
        <s v="ATQCUS1492"/>
        <s v="ATQCUS1493"/>
        <s v="ATQCUS1494"/>
        <s v="ATQCUS1495"/>
        <s v="ATQCUS1496"/>
        <s v="ATQCUS1497"/>
        <s v="ATQCUS1498"/>
        <s v="ATQCUS1499"/>
        <s v="ATQCUS1500"/>
        <s v="ATQCUS1501"/>
        <s v="ATQCUS1502"/>
        <s v="ATQCUS1503"/>
        <s v="ATQCUS1504"/>
        <s v="ATQCUS1505"/>
        <s v="ATQCUS1506"/>
        <s v="ATQCUS1507"/>
        <s v="ATQCUS1508"/>
        <s v="ATQCUS1509"/>
        <s v="ATQCUS1510"/>
        <s v="ATQCUS1511"/>
        <s v="ATQCUS1512"/>
        <s v="ATQCUS1513"/>
        <s v="ATQCUS1514"/>
        <s v="ATQCUS1515"/>
        <s v="ATQCUS1516"/>
        <s v="ATQCUS1517"/>
        <s v="ATQCUS1518"/>
        <s v="ATQCUS1519"/>
        <s v="ATQCUS1520"/>
        <s v="ATQCUS1521"/>
        <s v="ATQCUS1522"/>
        <s v="ATQCUS1523"/>
        <s v="ATQCUS1524"/>
        <s v="ATQCUS1525"/>
        <s v="ATQCUS1526"/>
        <s v="ATQCUS1527"/>
        <s v="ATQCUS1528"/>
        <s v="ATQCUS1529"/>
        <s v="ATQCUS1530"/>
        <s v="ATQCUS1531"/>
        <s v="ATQCUS1532"/>
        <s v="ATQCUS1533"/>
        <s v="ATQCUS1534"/>
        <s v="ATQCUS1535"/>
        <s v="ATQCUS1536"/>
        <s v="ATQCUS1537"/>
        <s v="ATQCUS1538"/>
        <s v="ATQCUS1539"/>
        <s v="ATQCUS1540"/>
        <s v="ATQCUS1541"/>
        <s v="ATQCUS1542"/>
        <s v="ATQCUS1543"/>
        <s v="ATQCUS1544"/>
        <s v="ATQCUS1545"/>
        <s v="ATQCUS1546"/>
        <s v="ATQCUS1547"/>
        <s v="ATQCUS1548"/>
        <s v="ATQCUS1549"/>
        <s v="ATQCUS1550"/>
        <s v="ATQCUS1551"/>
        <s v="ATQCUS1552"/>
        <s v="ATQCUS1553"/>
        <s v="ATQCUS1554"/>
        <s v="ATQCUS1555"/>
        <s v="ATQCUS1556"/>
        <s v="ATQCUS1557"/>
        <s v="ATQCUS1558"/>
        <s v="ATQCUS1559"/>
        <s v="ATQCUS1560"/>
        <s v="ATQCUS1561"/>
        <s v="ATQCUS1562"/>
        <s v="ATQCUS1563"/>
        <s v="ATQCUS1564"/>
        <s v="ATQCUS1565"/>
        <s v="ATQCUS1566"/>
        <s v="ATQCUS1567"/>
        <s v="ATQCUS1568"/>
        <s v="ATQCUS1569"/>
        <s v="ATQCUS1570"/>
        <s v="ATQCUS1571"/>
        <s v="ATQCUS1572"/>
        <s v="ATQCUS1573"/>
        <s v="ATQCUS1574"/>
        <s v="ATQCUS1575"/>
        <s v="ATQCUS1576"/>
        <s v="ATQCUS1577"/>
        <s v="ATQCUS1578"/>
        <s v="ATQCUS1579"/>
        <s v="ATQCUS1580"/>
        <s v="ATQCUS1581"/>
        <s v="ATQCUS1582"/>
        <s v="ATQCUS1583"/>
        <s v="ATQCUS1584"/>
        <s v="ATQCUS1585"/>
        <s v="ATQCUS1586"/>
        <s v="ATQCUS1587"/>
        <s v="ATQCUS1588"/>
        <s v="ATQCUS1589"/>
        <s v="ATQCUS1590"/>
        <s v="ATQCUS1591"/>
        <s v="ATQCUS1592"/>
        <s v="ATQCUS1593"/>
        <s v="ATQCUS1594"/>
        <s v="ATQCUS1595"/>
        <s v="ATQCUS1596"/>
        <s v="ATQCUS1597"/>
        <s v="ATQCUS1598"/>
        <s v="ATQCUS1599"/>
        <s v="ATQCUS1600"/>
        <s v="ATQCUS1601"/>
        <s v="ATQCUS1602"/>
        <s v="ATQCUS1603"/>
        <s v="ATQCUS1604"/>
        <s v="ATQCUS1605"/>
        <s v="ATQCUS1606"/>
        <s v="ATQCUS1607"/>
        <s v="ATQCUS1608"/>
        <s v="ATQCUS1609"/>
        <s v="ATQCUS1610"/>
        <s v="ATQCUS1611"/>
        <s v="ATQCUS1612"/>
        <s v="ATQCUS1613"/>
        <s v="ATQCUS1614"/>
        <s v="ATQCUS1615"/>
        <s v="ATQCUS1616"/>
        <s v="ATQCUS1617"/>
        <s v="ATQCUS1618"/>
        <s v="ATQCUS1619"/>
        <s v="ATQCUS1620"/>
        <s v="ATQCUS1621"/>
        <s v="ATQCUS1622"/>
        <s v="ATQCUS1623"/>
        <s v="ATQCUS1624"/>
        <s v="ATQCUS1625"/>
        <s v="ATQCUS1626"/>
        <s v="ATQCUS1627"/>
        <s v="ATQCUS1628"/>
        <s v="ATQCUS1629"/>
        <s v="ATQCUS1630"/>
        <s v="ATQCUS1631"/>
        <s v="ATQCUS1632"/>
        <s v="ATQCUS1633"/>
        <s v="ATQCUS1634"/>
        <s v="ATQCUS1635"/>
        <s v="ATQCUS1636"/>
        <s v="ATQCUS1637"/>
        <s v="ATQCUS1638"/>
        <s v="ATQCUS1639"/>
        <s v="ATQCUS1640"/>
        <s v="ATQCUS1641"/>
        <s v="ATQCUS1642"/>
        <s v="ATQCUS1643"/>
        <s v="ATQCUS1644"/>
        <s v="ATQCUS1645"/>
        <s v="ATQCUS1646"/>
        <s v="ATQCUS1647"/>
        <s v="ATQCUS1648"/>
        <s v="ATQCUS1649"/>
        <s v="ATQCUS1650"/>
        <s v="ATQCUS1651"/>
        <s v="ATQCUS1652"/>
        <s v="ATQCUS1653"/>
        <s v="ATQCUS1654"/>
        <s v="ATQCUS1655"/>
        <s v="ATQCUS1656"/>
        <s v="ATQCUS1657"/>
        <s v="ATQCUS1658"/>
        <s v="ATQCUS1659"/>
        <s v="ATQCUS1660"/>
        <s v="ATQCUS1661"/>
        <s v="ATQCUS1662"/>
        <s v="ATQCUS1663"/>
        <s v="ATQCUS1664"/>
        <s v="ATQCUS1665"/>
        <s v="ATQCUS1666"/>
        <s v="ATQCUS1667"/>
        <s v="ATQCUS1668"/>
        <s v="ATQCUS1669"/>
        <s v="ATQCUS1670"/>
        <s v="ATQCUS1671"/>
        <s v="ATQCUS1672"/>
        <s v="ATQCUS1673"/>
        <s v="ATQCUS1674"/>
        <s v="ATQCUS1675"/>
        <s v="ATQCUS1676"/>
        <s v="ATQCUS1677"/>
        <s v="ATQCUS1678"/>
        <s v="ATQCUS1679"/>
        <s v="ATQCUS1680"/>
        <s v="ATQCUS1681"/>
        <s v="ATQCUS1682"/>
        <s v="ATQCUS1683"/>
        <s v="ATQCUS1684"/>
        <s v="ATQCUS1685"/>
        <s v="ATQCUS1686"/>
        <s v="ATQCUS1687"/>
        <s v="ATQCUS1688"/>
        <s v="ATQCUS1689"/>
        <s v="ATQCUS1690"/>
        <s v="ATQCUS1691"/>
        <s v="ATQCUS1692"/>
        <s v="ATQCUS1693"/>
        <s v="ATQCUS1694"/>
        <s v="ATQCUS1695"/>
        <s v="ATQCUS1696"/>
        <s v="ATQCUS1697"/>
        <s v="ATQCUS1698"/>
        <s v="ATQCUS1699"/>
        <s v="ATQCUS1700"/>
        <s v="ATQCUS1701"/>
        <s v="ATQCUS1702"/>
        <s v="ATQCUS1703"/>
        <s v="ATQCUS1704"/>
        <s v="ATQCUS1705"/>
        <s v="ATQCUS1706"/>
        <s v="ATQCUS1707"/>
        <s v="ATQCUS1708"/>
        <s v="ATQCUS1709"/>
        <s v="ATQCUS1710"/>
        <s v="ATQCUS1711"/>
        <s v="ATQCUS1712"/>
        <s v="ATQCUS1713"/>
        <s v="ATQCUS1714"/>
        <s v="ATQCUS1715"/>
        <s v="ATQCUS1716"/>
        <s v="ATQCUS1717"/>
        <s v="ATQCUS1718"/>
        <s v="ATQCUS1719"/>
        <s v="ATQCUS1720"/>
        <s v="ATQCUS1721"/>
        <s v="ATQCUS1722"/>
        <s v="ATQCUS1723"/>
        <s v="ATQCUS1724"/>
        <s v="ATQCUS1725"/>
        <s v="ATQCUS1726"/>
        <s v="ATQCUS1727"/>
        <s v="ATQCUS1728"/>
        <s v="ATQCUS1729"/>
        <s v="ATQCUS1730"/>
        <s v="ATQCUS1731"/>
        <s v="ATQCUS1732"/>
        <s v="ATQCUS1733"/>
        <s v="ATQCUS1734"/>
        <s v="ATQCUS1735"/>
        <s v="ATQCUS1736"/>
        <s v="ATQCUS1737"/>
        <s v="ATQCUS1738"/>
        <s v="ATQCUS1739"/>
        <s v="ATQCUS1740"/>
        <s v="ATQCUS1741"/>
        <s v="ATQCUS1742"/>
        <s v="ATQCUS1743"/>
        <s v="ATQCUS1744"/>
        <s v="ATQCUS1745"/>
        <s v="ATQCUS1746"/>
        <s v="ATQCUS1747"/>
        <s v="ATQCUS1748"/>
        <s v="ATQCUS1749"/>
        <s v="ATQCUS1750"/>
        <s v="ATQCUS1751"/>
        <s v="ATQCUS1752"/>
        <s v="ATQCUS1753"/>
        <s v="ATQCUS1754"/>
        <s v="ATQCUS1755"/>
        <s v="ATQCUS1756"/>
        <s v="ATQCUS1757"/>
        <s v="ATQCUS1758"/>
        <s v="ATQCUS1759"/>
        <s v="ATQCUS1760"/>
        <s v="ATQCUS1761"/>
        <s v="ATQCUS1762"/>
        <s v="ATQCUS1763"/>
        <s v="ATQCUS1764"/>
        <s v="ATQCUS1765"/>
        <s v="ATQCUS1766"/>
        <s v="ATQCUS1767"/>
        <s v="ATQCUS1768"/>
        <s v="ATQCUS1769"/>
        <s v="ATQCUS1770"/>
        <s v="ATQCUS1771"/>
        <s v="ATQCUS1772"/>
        <s v="ATQCUS1773"/>
        <s v="ATQCUS1774"/>
        <s v="ATQCUS1775"/>
        <s v="ATQCUS1776"/>
        <s v="ATQCUS1777"/>
        <s v="ATQCUS1778"/>
        <s v="ATQCUS1779"/>
        <s v="ATQCUS1780"/>
        <s v="ATQCUS1781"/>
        <s v="ATQCUS1782"/>
        <s v="ATQCUS1783"/>
        <s v="ATQCUS1784"/>
        <s v="ATQCUS1785"/>
        <s v="ATQCUS1786"/>
        <s v="ATQCUS1787"/>
        <s v="ATQCUS1788"/>
        <s v="ATQCUS1789"/>
        <s v="ATQCUS1790"/>
        <s v="ATQCUS1791"/>
        <s v="ATQCUS1792"/>
        <s v="ATQCUS1793"/>
        <s v="ATQCUS1794"/>
        <s v="ATQCUS1795"/>
        <s v="ATQCUS1796"/>
        <s v="ATQCUS1797"/>
        <s v="ATQCUS1798"/>
        <s v="ATQCUS1799"/>
        <s v="ATQCUS1800"/>
        <s v="ATQCUS1801"/>
        <s v="ATQCUS1802"/>
        <s v="ATQCUS1803"/>
        <s v="ATQCUS1804"/>
        <s v="ATQCUS1805"/>
        <s v="ATQCUS1806"/>
        <s v="ATQCUS1807"/>
        <s v="ATQCUS1808"/>
        <s v="ATQCUS1809"/>
        <s v="ATQCUS1810"/>
        <s v="ATQCUS1811"/>
        <s v="ATQCUS1812"/>
        <s v="ATQCUS1813"/>
        <s v="ATQCUS1814"/>
        <s v="ATQCUS1815"/>
        <s v="ATQCUS1816"/>
        <s v="ATQCUS1817"/>
        <s v="ATQCUS1818"/>
        <s v="ATQCUS1819"/>
        <s v="ATQCUS1820"/>
        <s v="ATQCUS1821"/>
        <s v="ATQCUS1822"/>
        <s v="ATQCUS1823"/>
        <s v="ATQCUS1824"/>
        <s v="ATQCUS1825"/>
        <s v="ATQCUS1826"/>
        <s v="ATQCUS1827"/>
        <s v="ATQCUS1828"/>
        <s v="ATQCUS1829"/>
        <s v="ATQCUS1830"/>
        <s v="ATQCUS1831"/>
        <s v="ATQCUS1832"/>
        <s v="ATQCUS1833"/>
        <s v="ATQCUS1834"/>
        <s v="ATQCUS1835"/>
        <s v="ATQCUS1836"/>
        <s v="ATQCUS1837"/>
        <s v="ATQCUS1838"/>
        <s v="ATQCUS1839"/>
        <s v="ATQCUS1840"/>
        <s v="ATQCUS1841"/>
        <s v="ATQCUS1842"/>
        <s v="ATQCUS1843"/>
        <s v="ATQCUS1844"/>
        <s v="ATQCUS1845"/>
        <s v="ATQCUS1846"/>
        <s v="ATQCUS1847"/>
        <s v="ATQCUS1848"/>
        <s v="ATQCUS1849"/>
        <s v="ATQCUS1850"/>
        <s v="ATQCUS1851"/>
        <s v="ATQCUS1852"/>
        <s v="ATQCUS1853"/>
        <s v="ATQCUS1854"/>
        <s v="ATQCUS1855"/>
        <s v="ATQCUS1856"/>
        <s v="ATQCUS1857"/>
        <s v="ATQCUS1858"/>
        <s v="ATQCUS1859"/>
        <s v="ATQCUS1860"/>
        <s v="ATQCUS1861"/>
        <s v="ATQCUS1862"/>
        <s v="ATQCUS1863"/>
        <s v="ATQCUS1864"/>
        <s v="ATQCUS1865"/>
        <s v="ATQCUS1866"/>
        <s v="ATQCUS1867"/>
        <s v="ATQCUS1868"/>
        <s v="ATQCUS1869"/>
        <s v="ATQCUS1870"/>
        <s v="ATQCUS1871"/>
        <s v="ATQCUS1872"/>
        <s v="ATQCUS1873"/>
        <s v="ATQCUS1874"/>
        <s v="ATQCUS1875"/>
        <s v="ATQCUS1876"/>
        <s v="ATQCUS1877"/>
        <s v="ATQCUS1878"/>
        <s v="ATQCUS1879"/>
        <s v="ATQCUS1880"/>
        <s v="ATQCUS1881"/>
        <s v="ATQCUS1882"/>
        <s v="ATQCUS1883"/>
        <s v="ATQCUS1884"/>
        <s v="ATQCUS1885"/>
        <s v="ATQCUS1886"/>
        <s v="ATQCUS1887"/>
        <s v="ATQCUS1888"/>
        <s v="ATQCUS1889"/>
        <s v="ATQCUS1890"/>
        <s v="ATQCUS1891"/>
        <s v="ATQCUS1892"/>
        <s v="ATQCUS1893"/>
        <s v="ATQCUS1894"/>
        <s v="ATQCUS1895"/>
        <s v="ATQCUS1896"/>
        <s v="ATQCUS1897"/>
        <s v="ATQCUS1898"/>
        <s v="ATQCUS1899"/>
        <s v="ATQCUS1900"/>
        <s v="ATQCUS1901"/>
        <s v="ATQCUS1902"/>
        <s v="ATQCUS1903"/>
        <s v="ATQCUS1904"/>
        <s v="ATQCUS1905"/>
        <s v="ATQCUS1906"/>
        <s v="ATQCUS1907"/>
        <s v="ATQCUS1908"/>
        <s v="ATQCUS1909"/>
        <s v="ATQCUS1910"/>
        <s v="ATQCUS1911"/>
        <s v="ATQCUS1912"/>
        <s v="ATQCUS1913"/>
        <s v="ATQCUS1914"/>
        <s v="ATQCUS1915"/>
        <s v="ATQCUS1916"/>
        <s v="ATQCUS1917"/>
        <s v="ATQCUS1918"/>
        <s v="ATQCUS1919"/>
        <s v="ATQCUS1920"/>
        <s v="ATQCUS1921"/>
        <s v="ATQCUS1922"/>
        <s v="ATQCUS1923"/>
        <s v="ATQCUS1924"/>
        <s v="ATQCUS1925"/>
        <s v="ATQCUS1926"/>
        <s v="ATQCUS1927"/>
        <s v="ATQCUS1928"/>
        <s v="ATQCUS1929"/>
        <s v="ATQCUS1930"/>
        <s v="ATQCUS1931"/>
        <s v="ATQCUS1932"/>
        <s v="ATQCUS1933"/>
        <s v="ATQCUS1934"/>
        <s v="ATQCUS1935"/>
        <s v="ATQCUS1936"/>
        <s v="ATQCUS1937"/>
        <s v="ATQCUS1938"/>
        <s v="ATQCUS1939"/>
        <s v="ATQCUS1940"/>
        <s v="ATQCUS1941"/>
        <s v="ATQCUS1942"/>
        <s v="ATQCUS1943"/>
        <s v="ATQCUS1944"/>
        <s v="ATQCUS1945"/>
        <s v="ATQCUS1946"/>
        <s v="ATQCUS1947"/>
        <s v="ATQCUS1948"/>
        <s v="ATQCUS1949"/>
        <s v="ATQCUS1950"/>
        <s v="ATQCUS1951"/>
        <s v="ATQCUS1952"/>
        <s v="ATQCUS1953"/>
        <s v="ATQCUS1954"/>
        <s v="ATQCUS1955"/>
        <s v="ATQCUS1956"/>
        <s v="ATQCUS1957"/>
        <s v="ATQCUS1958"/>
        <s v="ATQCUS1959"/>
        <s v="ATQCUS1960"/>
        <s v="ATQCUS1961"/>
        <s v="ATQCUS1962"/>
        <s v="ATQCUS1963"/>
        <s v="ATQCUS1964"/>
        <s v="ATQCUS1965"/>
        <s v="ATQCUS1966"/>
        <s v="ATQCUS1967"/>
        <s v="ATQCUS1968"/>
        <s v="ATQCUS1969"/>
        <s v="ATQCUS1970"/>
        <s v="ATQCUS1971"/>
        <s v="ATQCUS1972"/>
        <s v="ATQCUS1973"/>
        <s v="ATQCUS1974"/>
        <s v="ATQCUS1975"/>
        <s v="ATQCUS1976"/>
        <s v="ATQCUS1977"/>
        <s v="ATQCUS1978"/>
        <s v="ATQCUS1979"/>
        <s v="ATQCUS1980"/>
        <s v="ATQCUS1981"/>
        <s v="ATQCUS1982"/>
        <s v="ATQCUS1983"/>
        <s v="ATQCUS1984"/>
        <s v="ATQCUS1985"/>
        <s v="ATQCUS1986"/>
        <s v="ATQCUS1987"/>
        <s v="ATQCUS1988"/>
        <s v="ATQCUS1989"/>
        <s v="ATQCUS1990"/>
        <s v="ATQCUS1991"/>
        <s v="ATQCUS1992"/>
        <s v="ATQCUS1993"/>
        <s v="ATQCUS1994"/>
        <s v="ATQCUS1995"/>
        <s v="ATQCUS1996"/>
        <s v="ATQCUS1997"/>
        <s v="ATQCUS1998"/>
        <s v="ATQCUS1999"/>
        <s v="ATQCUS2000"/>
        <s v="ATQCUS2001"/>
        <s v="ATQCUS2002"/>
        <s v="ATQCUS2003"/>
        <s v="ATQCUS2004"/>
        <s v="ATQCUS2005"/>
        <s v="ATQCUS2006"/>
        <s v="ATQCUS2007"/>
        <s v="ATQCUS2008"/>
        <s v="ATQCUS2009"/>
        <s v="ATQCUS2010"/>
        <s v="ATQCUS2011"/>
        <s v="ATQCUS2012"/>
        <s v="ATQCUS2013"/>
        <s v="ATQCUS2014"/>
        <s v="ATQCUS2015"/>
        <s v="ATQCUS2016"/>
        <s v="ATQCUS2017"/>
        <s v="ATQCUS2018"/>
        <s v="ATQCUS2019"/>
        <s v="ATQCUS2020"/>
        <s v="ATQCUS2021"/>
        <s v="ATQCUS2022"/>
        <s v="ATQCUS2023"/>
        <s v="ATQCUS2024"/>
        <s v="ATQCUS2025"/>
        <s v="ATQCUS2026"/>
        <s v="ATQCUS2027"/>
        <s v="ATQCUS2028"/>
        <s v="ATQCUS2029"/>
        <s v="ATQCUS2030"/>
        <s v="ATQCUS2031"/>
        <s v="ATQCUS2032"/>
        <s v="ATQCUS2033"/>
        <s v="ATQCUS2034"/>
        <s v="ATQCUS2035"/>
        <s v="ATQCUS2036"/>
        <s v="ATQCUS2037"/>
        <s v="ATQCUS2038"/>
        <s v="ATQCUS2039"/>
        <s v="ATQCUS2040"/>
        <s v="ATQCUS2041"/>
        <s v="ATQCUS2042"/>
        <s v="ATQCUS2043"/>
        <s v="ATQCUS2044"/>
        <s v="ATQCUS2045"/>
        <s v="ATQCUS2046"/>
        <s v="ATQCUS2047"/>
        <s v="ATQCUS2048"/>
        <s v="ATQCUS2049"/>
        <s v="ATQCUS2050"/>
        <s v="ATQCUS2051"/>
        <s v="ATQCUS2052"/>
        <s v="ATQCUS2053"/>
        <s v="ATQCUS2054"/>
        <s v="ATQCUS2055"/>
        <s v="ATQCUS2056"/>
        <s v="ATQCUS2057"/>
        <s v="ATQCUS2058"/>
        <s v="ATQCUS2059"/>
        <s v="ATQCUS2060"/>
        <s v="ATQCUS2061"/>
        <s v="ATQCUS2062"/>
        <s v="ATQCUS2063"/>
        <s v="ATQCUS2064"/>
        <s v="ATQCUS2065"/>
        <s v="ATQCUS2066"/>
        <s v="ATQCUS2067"/>
        <s v="ATQCUS2068"/>
        <s v="ATQCUS2069"/>
        <s v="ATQCUS2070"/>
        <s v="ATQCUS2071"/>
        <s v="ATQCUS2072"/>
        <s v="ATQCUS2073"/>
        <s v="ATQCUS2074"/>
        <s v="ATQCUS2075"/>
        <s v="ATQCUS2076"/>
        <s v="ATQCUS2077"/>
        <s v="ATQCUS2078"/>
        <s v="ATQCUS2079"/>
        <s v="ATQCUS2080"/>
        <s v="ATQCUS2081"/>
        <s v="ATQCUS2082"/>
        <s v="ATQCUS2083"/>
        <s v="ATQCUS2084"/>
        <s v="ATQCUS2085"/>
        <s v="ATQCUS2086"/>
        <s v="ATQCUS2087"/>
        <s v="ATQCUS2088"/>
        <s v="ATQCUS2089"/>
        <s v="ATQCUS2090"/>
        <s v="ATQCUS2091"/>
        <s v="ATQCUS2092"/>
        <s v="ATQCUS2093"/>
        <s v="ATQCUS2094"/>
        <s v="ATQCUS2095"/>
        <s v="ATQCUS2096"/>
        <s v="ATQCUS2097"/>
        <s v="ATQCUS2098"/>
        <s v="ATQCUS2099"/>
        <s v="ATQCUS2100"/>
        <s v="ATQCUS2101"/>
        <s v="ATQCUS2102"/>
        <s v="ATQCUS2103"/>
        <s v="ATQCUS2104"/>
        <s v="ATQCUS2105"/>
        <s v="ATQCUS2106"/>
        <s v="ATQCUS2107"/>
        <s v="ATQCUS2108"/>
        <s v="ATQCUS2109"/>
        <s v="ATQCUS2110"/>
        <s v="ATQCUS2111"/>
        <s v="ATQCUS2112"/>
        <s v="ATQCUS2113"/>
        <s v="ATQCUS2114"/>
        <s v="ATQCUS2115"/>
        <s v="ATQCUS2116"/>
        <s v="ATQCUS2117"/>
        <s v="ATQCUS2118"/>
        <s v="ATQCUS2119"/>
        <s v="ATQCUS2120"/>
        <s v="ATQCUS2121"/>
        <s v="ATQCUS2122"/>
        <s v="ATQCUS2123"/>
        <s v="ATQCUS2124"/>
        <s v="ATQCUS2125"/>
        <s v="ATQCUS2126"/>
        <s v="ATQCUS2127"/>
        <s v="ATQCUS2128"/>
        <s v="ATQCUS2129"/>
        <s v="ATQCUS2130"/>
        <s v="ATQCUS2131"/>
        <s v="ATQCUS2132"/>
        <s v="ATQCUS2133"/>
        <s v="ATQCUS2134"/>
        <s v="ATQCUS2135"/>
        <s v="ATQCUS2136"/>
        <s v="ATQCUS2137"/>
        <s v="ATQCUS2138"/>
        <s v="ATQCUS2139"/>
        <s v="ATQCUS2140"/>
        <s v="ATQCUS2141"/>
        <s v="ATQCUS2142"/>
        <s v="ATQCUS2143"/>
        <s v="ATQCUS2144"/>
        <s v="ATQCUS2145"/>
        <s v="ATQCUS2146"/>
        <s v="ATQCUS2147"/>
        <s v="ATQCUS2148"/>
        <s v="ATQCUS2149"/>
        <s v="ATQCUS2150"/>
        <s v="ATQCUS2151"/>
        <s v="ATQCUS2152"/>
        <s v="ATQCUS2153"/>
        <s v="ATQCUS2154"/>
        <s v="ATQCUS2155"/>
        <s v="ATQCUS2156"/>
        <s v="ATQCUS2157"/>
        <s v="ATQCUS2158"/>
        <s v="ATQCUS2159"/>
        <s v="ATQCUS2160"/>
        <s v="ATQCUS2161"/>
        <s v="ATQCUS2162"/>
        <s v="ATQCUS2163"/>
        <s v="ATQCUS2164"/>
        <s v="ATQCUS2165"/>
        <s v="ATQCUS2166"/>
        <s v="ATQCUS2167"/>
        <s v="ATQCUS2168"/>
        <s v="ATQCUS2169"/>
        <s v="ATQCUS2170"/>
        <s v="ATQCUS2171"/>
        <s v="ATQCUS2172"/>
        <s v="ATQCUS2173"/>
        <s v="ATQCUS2174"/>
        <s v="ATQCUS2175"/>
        <s v="ATQCUS2176"/>
        <s v="ATQCUS2177"/>
        <s v="ATQCUS2178"/>
        <s v="ATQCUS2179"/>
        <s v="ATQCUS2180"/>
        <s v="ATQCUS2181"/>
        <s v="ATQCUS2182"/>
        <s v="ATQCUS2183"/>
        <s v="ATQCUS2184"/>
        <s v="ATQCUS2185"/>
        <s v="ATQCUS2186"/>
        <s v="ATQCUS2187"/>
        <s v="ATQCUS2188"/>
        <s v="ATQCUS2189"/>
        <s v="ATQCUS2190"/>
        <s v="ATQCUS2191"/>
        <s v="ATQCUS2192"/>
        <s v="ATQCUS2193"/>
        <s v="ATQCUS2194"/>
        <s v="ATQCUS2195"/>
        <s v="ATQCUS2196"/>
        <s v="ATQCUS2197"/>
        <s v="ATQCUS2198"/>
        <s v="ATQCUS2199"/>
        <s v="ATQCUS2200"/>
        <s v="ATQCUS2201"/>
        <s v="ATQCUS2202"/>
        <s v="ATQCUS2203"/>
        <s v="ATQCUS2204"/>
        <s v="ATQCUS2205"/>
        <s v="ATQCUS2206"/>
        <s v="ATQCUS2207"/>
        <s v="ATQCUS2208"/>
        <s v="ATQCUS2209"/>
        <s v="ATQCUS2210"/>
        <s v="ATQCUS2211"/>
        <s v="ATQCUS2212"/>
        <s v="ATQCUS2213"/>
        <s v="ATQCUS2214"/>
        <s v="ATQCUS2215"/>
        <s v="ATQCUS2216"/>
        <s v="ATQCUS2217"/>
        <s v="ATQCUS2218"/>
        <s v="ATQCUS2219"/>
        <s v="ATQCUS2220"/>
        <s v="ATQCUS2221"/>
        <s v="ATQCUS2222"/>
        <s v="ATQCUS2223"/>
        <s v="ATQCUS2224"/>
        <s v="ATQCUS2225"/>
        <s v="ATQCUS2226"/>
        <s v="ATQCUS2227"/>
        <s v="ATQCUS2228"/>
        <s v="ATQCUS2229"/>
        <s v="ATQCUS2230"/>
        <s v="ATQCUS2231"/>
        <s v="ATQCUS2232"/>
        <s v="ATQCUS2233"/>
        <s v="ATQCUS2234"/>
        <s v="ATQCUS2235"/>
        <s v="ATQCUS2236"/>
        <s v="ATQCUS2237"/>
        <s v="ATQCUS2238"/>
        <s v="ATQCUS2239"/>
        <s v="ATQCUS2240"/>
        <s v="ATQCUS2241"/>
        <s v="ATQCUS2242"/>
        <s v="ATQCUS2243"/>
        <s v="ATQCUS2244"/>
        <s v="ATQCUS2245"/>
        <s v="ATQCUS2246"/>
        <s v="ATQCUS2247"/>
        <s v="ATQCUS2248"/>
        <s v="ATQCUS2249"/>
        <s v="ATQCUS2250"/>
        <s v="ATQCUS2251"/>
        <s v="ATQCUS2252"/>
        <s v="ATQCUS2253"/>
        <s v="ATQCUS2254"/>
        <s v="ATQCUS2255"/>
        <s v="ATQCUS2256"/>
        <s v="ATQCUS2257"/>
        <s v="ATQCUS2258"/>
        <s v="ATQCUS2259"/>
        <s v="ATQCUS2260"/>
        <s v="ATQCUS2261"/>
        <s v="ATQCUS2262"/>
        <s v="ATQCUS2263"/>
        <s v="ATQCUS2264"/>
        <s v="ATQCUS2265"/>
        <s v="ATQCUS2266"/>
        <s v="ATQCUS2267"/>
        <s v="ATQCUS2268"/>
        <s v="ATQCUS2269"/>
        <s v="ATQCUS2270"/>
        <s v="ATQCUS2271"/>
        <s v="ATQCUS2272"/>
        <s v="ATQCUS2273"/>
        <s v="ATQCUS2274"/>
        <s v="ATQCUS2275"/>
        <s v="ATQCUS2276"/>
        <s v="ATQCUS2277"/>
        <s v="ATQCUS2278"/>
        <s v="ATQCUS2279"/>
        <s v="ATQCUS2280"/>
        <s v="ATQCUS2281"/>
        <s v="ATQCUS2282"/>
        <s v="ATQCUS2283"/>
        <s v="ATQCUS2284"/>
        <s v="ATQCUS2285"/>
        <s v="ATQCUS2286"/>
        <s v="ATQCUS2287"/>
        <s v="ATQCUS2288"/>
        <s v="ATQCUS2289"/>
        <s v="ATQCUS2290"/>
        <s v="ATQCUS2291"/>
        <s v="ATQCUS2292"/>
        <s v="ATQCUS2293"/>
        <s v="ATQCUS2294"/>
        <s v="ATQCUS2295"/>
        <s v="ATQCUS2296"/>
        <s v="ATQCUS2297"/>
        <s v="ATQCUS2298"/>
        <s v="ATQCUS2299"/>
        <s v="ATQCUS2300"/>
        <s v="ATQCUS2301"/>
        <s v="ATQCUS2302"/>
        <s v="ATQCUS2303"/>
        <s v="ATQCUS2304"/>
        <s v="ATQCUS2305"/>
        <s v="ATQCUS2306"/>
        <s v="ATQCUS2307"/>
        <s v="ATQCUS2308"/>
        <s v="ATQCUS2309"/>
        <s v="ATQCUS2310"/>
        <s v="ATQCUS2311"/>
        <s v="ATQCUS2312"/>
        <s v="ATQCUS2313"/>
        <s v="ATQCUS2314"/>
        <s v="ATQCUS2315"/>
        <s v="ATQCUS2316"/>
        <s v="ATQCUS2317"/>
        <s v="ATQCUS2318"/>
        <s v="ATQCUS2319"/>
        <s v="ATQCUS2320"/>
        <s v="ATQCUS2321"/>
        <s v="ATQCUS2322"/>
        <s v="ATQCUS2323"/>
        <s v="ATQCUS2324"/>
        <s v="ATQCUS2325"/>
        <s v="ATQCUS2326"/>
        <s v="ATQCUS2327"/>
        <s v="ATQCUS2328"/>
        <s v="ATQCUS2329"/>
        <s v="ATQCUS2330"/>
        <s v="ATQCUS2331"/>
        <s v="ATQCUS2332"/>
        <s v="ATQCUS2333"/>
        <s v="ATQCUS2334"/>
        <s v="ATQCUS2335"/>
        <s v="ATQCUS2336"/>
        <s v="ATQCUS2337"/>
        <s v="ATQCUS2338"/>
        <s v="ATQCUS2339"/>
        <s v="ATQCUS2340"/>
        <s v="ATQCUS2341"/>
        <s v="ATQCUS2342"/>
        <s v="ATQCUS2343"/>
        <s v="ATQCUS2344"/>
        <s v="ATQCUS2345"/>
        <s v="ATQCUS2346"/>
        <s v="ATQCUS2347"/>
        <s v="ATQCUS2348"/>
        <s v="ATQCUS2349"/>
        <s v="ATQCUS2350"/>
        <s v="ATQCUS2351"/>
        <s v="ATQCUS2352"/>
        <s v="ATQCUS2353"/>
        <s v="ATQCUS2354"/>
        <s v="ATQCUS2355"/>
        <s v="ATQCUS2356"/>
        <s v="ATQCUS2357"/>
        <s v="ATQCUS2358"/>
        <s v="ATQCUS2359"/>
        <s v="ATQCUS2360"/>
        <s v="ATQCUS2361"/>
        <s v="ATQCUS2362"/>
        <s v="ATQCUS2363"/>
        <s v="ATQCUS2364"/>
        <s v="ATQCUS2365"/>
        <s v="ATQCUS2366"/>
        <s v="ATQCUS2367"/>
        <s v="ATQCUS2368"/>
        <s v="ATQCUS2369"/>
        <s v="ATQCUS2370"/>
        <s v="ATQCUS2371"/>
        <s v="ATQCUS2372"/>
        <s v="ATQCUS2373"/>
        <s v="ATQCUS2374"/>
        <s v="ATQCUS2375"/>
        <s v="ATQCUS2376"/>
        <s v="ATQCUS2377"/>
        <s v="ATQCUS2378"/>
        <s v="ATQCUS2379"/>
        <s v="ATQCUS2380"/>
        <s v="ATQCUS2381"/>
        <s v="ATQCUS2382"/>
        <s v="ATQCUS2383"/>
        <s v="ATQCUS2384"/>
        <s v="ATQCUS2385"/>
        <s v="ATQCUS2386"/>
        <s v="ATQCUS2387"/>
        <s v="ATQCUS2388"/>
        <s v="ATQCUS2389"/>
        <s v="ATQCUS2390"/>
        <s v="ATQCUS2391"/>
        <s v="ATQCUS2392"/>
        <s v="ATQCUS2393"/>
        <s v="ATQCUS2394"/>
        <s v="ATQCUS2395"/>
        <s v="ATQCUS2396"/>
        <s v="ATQCUS2397"/>
        <s v="ATQCUS2398"/>
        <s v="ATQCUS2399"/>
        <s v="ATQCUS2400"/>
        <s v="ATQCUS2401"/>
        <s v="ATQCUS2402"/>
        <s v="ATQCUS2403"/>
        <s v="ATQCUS2404"/>
        <s v="ATQCUS2405"/>
        <s v="ATQCUS2406"/>
        <s v="ATQCUS2407"/>
        <s v="ATQCUS2408"/>
        <s v="ATQCUS2409"/>
        <s v="ATQCUS2410"/>
        <s v="ATQCUS2411"/>
        <s v="ATQCUS2412"/>
        <s v="ATQCUS2413"/>
        <s v="ATQCUS2414"/>
        <s v="ATQCUS2415"/>
        <s v="ATQCUS2416"/>
        <s v="ATQCUS2417"/>
        <s v="ATQCUS2418"/>
        <s v="ATQCUS2419"/>
        <s v="ATQCUS2420"/>
        <s v="ATQCUS2421"/>
        <s v="ATQCUS2422"/>
        <s v="ATQCUS2423"/>
        <s v="ATQCUS2424"/>
        <s v="ATQCUS2425"/>
        <s v="ATQCUS2426"/>
        <s v="ATQCUS2427"/>
        <s v="ATQCUS2428"/>
        <s v="ATQCUS2429"/>
        <s v="ATQCUS2430"/>
        <s v="ATQCUS2431"/>
        <s v="ATQCUS2432"/>
        <s v="ATQCUS2433"/>
        <s v="ATQCUS2434"/>
        <s v="ATQCUS2435"/>
        <s v="ATQCUS2436"/>
        <s v="ATQCUS2437"/>
        <s v="ATQCUS2438"/>
        <s v="ATQCUS2439"/>
        <s v="ATQCUS2440"/>
        <s v="ATQCUS2441"/>
        <s v="ATQCUS2442"/>
        <s v="ATQCUS2443"/>
        <s v="ATQCUS2444"/>
        <s v="ATQCUS2445"/>
        <s v="ATQCUS2446"/>
        <s v="ATQCUS2447"/>
        <s v="ATQCUS2448"/>
        <s v="ATQCUS2449"/>
        <s v="ATQCUS2450"/>
        <s v="ATQCUS2451"/>
        <s v="ATQCUS2452"/>
        <s v="ATQCUS2453"/>
        <s v="ATQCUS2454"/>
        <s v="ATQCUS2455"/>
        <s v="ATQCUS2456"/>
        <s v="ATQCUS2457"/>
        <s v="ATQCUS2458"/>
        <s v="ATQCUS2459"/>
        <s v="ATQCUS2460"/>
        <s v="ATQCUS2461"/>
        <s v="ATQCUS2462"/>
        <s v="ATQCUS2463"/>
        <s v="ATQCUS2464"/>
        <s v="ATQCUS2465"/>
        <s v="ATQCUS2466"/>
        <s v="ATQCUS2467"/>
        <s v="ATQCUS2468"/>
        <s v="ATQCUS2469"/>
        <s v="ATQCUS2470"/>
        <s v="ATQCUS2471"/>
        <s v="ATQCUS2472"/>
        <s v="ATQCUS2473"/>
        <s v="ATQCUS2474"/>
        <s v="ATQCUS2475"/>
        <s v="ATQCUS2476"/>
        <s v="ATQCUS2477"/>
        <s v="ATQCUS2478"/>
        <s v="ATQCUS2479"/>
        <s v="ATQCUS2480"/>
        <s v="ATQCUS2481"/>
        <s v="ATQCUS2482"/>
        <s v="ATQCUS2483"/>
        <s v="ATQCUS2484"/>
        <s v="ATQCUS2485"/>
        <s v="ATQCUS2486"/>
        <s v="ATQCUS2487"/>
        <s v="ATQCUS2488"/>
        <s v="ATQCUS2489"/>
        <s v="ATQCUS2490"/>
        <s v="ATQCUS2491"/>
        <s v="ATQCUS2492"/>
        <s v="ATQCUS2493"/>
        <s v="ATQCUS2494"/>
        <s v="ATQCUS2495"/>
        <s v="ATQCUS2496"/>
        <s v="ATQCUS2497"/>
        <s v="ATQCUS2498"/>
        <s v="ATQCUS2499"/>
        <s v="ATQCUS2500"/>
        <s v="ATQCUS2501"/>
        <s v="ATQCUS2502"/>
        <s v="ATQCUS2503"/>
        <s v="ATQCUS2504"/>
        <s v="ATQCUS2505"/>
        <s v="ATQCUS2506"/>
        <s v="ATQCUS2507"/>
        <s v="ATQCUS2508"/>
        <s v="ATQCUS2509"/>
        <s v="ATQCUS2510"/>
        <s v="ATQCUS2511"/>
        <s v="ATQCUS2512"/>
        <s v="ATQCUS2513"/>
        <s v="ATQCUS2514"/>
        <s v="ATQCUS2515"/>
        <s v="ATQCUS2516"/>
        <s v="ATQCUS2517"/>
        <s v="ATQCUS2518"/>
        <s v="ATQCUS2519"/>
        <s v="ATQCUS2520"/>
        <s v="ATQCUS2521"/>
        <s v="ATQCUS2522"/>
        <s v="ATQCUS2523"/>
        <s v="ATQCUS2524"/>
        <s v="ATQCUS2525"/>
        <s v="ATQCUS2526"/>
        <s v="ATQCUS2527"/>
        <s v="ATQCUS2528"/>
        <s v="ATQCUS2529"/>
        <s v="ATQCUS2530"/>
        <s v="ATQCUS2531"/>
        <s v="ATQCUS2532"/>
        <s v="ATQCUS2533"/>
        <s v="ATQCUS2534"/>
        <s v="ATQCUS2535"/>
        <s v="ATQCUS2536"/>
        <s v="ATQCUS2537"/>
        <s v="ATQCUS2538"/>
        <s v="ATQCUS2539"/>
        <s v="ATQCUS2540"/>
        <s v="ATQCUS2541"/>
        <s v="ATQCUS2542"/>
        <s v="ATQCUS2543"/>
        <s v="ATQCUS2544"/>
        <s v="ATQCUS2545"/>
        <s v="ATQCUS2546"/>
        <s v="ATQCUS2547"/>
        <s v="ATQCUS2548"/>
        <s v="ATQCUS2549"/>
        <s v="ATQCUS2550"/>
        <s v="ATQCUS2551"/>
        <s v="ATQCUS2552"/>
        <s v="ATQCUS2553"/>
        <s v="ATQCUS2554"/>
        <s v="ATQCUS2555"/>
        <s v="ATQCUS2556"/>
        <s v="ATQCUS2557"/>
        <s v="ATQCUS2558"/>
        <s v="ATQCUS2559"/>
        <s v="ATQCUS2560"/>
        <s v="ATQCUS2561"/>
        <s v="ATQCUS2562"/>
        <s v="ATQCUS2563"/>
        <s v="ATQCUS2564"/>
        <s v="ATQCUS2565"/>
        <s v="ATQCUS2566"/>
        <s v="ATQCUS2567"/>
        <s v="ATQCUS2568"/>
        <s v="ATQCUS2569"/>
        <s v="ATQCUS2570"/>
        <s v="ATQCUS2571"/>
        <s v="ATQCUS2572"/>
        <s v="ATQCUS2573"/>
        <s v="ATQCUS2574"/>
        <s v="ATQCUS2575"/>
        <s v="ATQCUS2576"/>
        <s v="ATQCUS2577"/>
        <s v="ATQCUS2578"/>
        <s v="ATQCUS2579"/>
        <s v="ATQCUS2580"/>
        <s v="ATQCUS2581"/>
        <s v="ATQCUS2582"/>
        <s v="ATQCUS2583"/>
        <s v="ATQCUS2584"/>
        <s v="ATQCUS2585"/>
        <s v="ATQCUS2586"/>
        <s v="ATQCUS2587"/>
        <s v="ATQCUS2588"/>
        <s v="ATQCUS2589"/>
        <s v="ATQCUS2590"/>
        <s v="ATQCUS2591"/>
        <s v="ATQCUS2592"/>
        <s v="ATQCUS2593"/>
        <s v="ATQCUS2594"/>
        <s v="ATQCUS2595"/>
        <s v="ATQCUS2596"/>
        <s v="ATQCUS2597"/>
        <s v="ATQCUS2598"/>
        <s v="ATQCUS2599"/>
        <s v="ATQCUS2600"/>
        <s v="ATQCUS2601"/>
        <s v="ATQCUS2602"/>
        <s v="ATQCUS2603"/>
        <s v="ATQCUS2604"/>
        <s v="ATQCUS2605"/>
        <s v="ATQCUS2606"/>
        <s v="ATQCUS2607"/>
        <s v="ATQCUS2608"/>
        <s v="ATQCUS2609"/>
        <s v="ATQCUS2610"/>
        <s v="ATQCUS2611"/>
        <s v="ATQCUS2612"/>
        <s v="ATQCUS2613"/>
        <s v="ATQCUS2614"/>
        <s v="ATQCUS2615"/>
        <s v="ATQCUS2616"/>
        <s v="ATQCUS2617"/>
        <s v="ATQCUS2618"/>
        <s v="ATQCUS2619"/>
        <s v="ATQCUS2620"/>
        <s v="ATQCUS2621"/>
        <s v="ATQCUS2622"/>
        <s v="ATQCUS2623"/>
        <s v="ATQCUS2624"/>
        <s v="ATQCUS2625"/>
        <s v="ATQCUS2626"/>
        <s v="ATQCUS2627"/>
        <s v="ATQCUS2628"/>
        <s v="ATQCUS2629"/>
        <s v="ATQCUS2630"/>
        <s v="ATQCUS2631"/>
        <s v="ATQCUS2632"/>
        <s v="ATQCUS2633"/>
        <s v="ATQCUS2634"/>
        <s v="ATQCUS2635"/>
        <s v="ATQCUS2636"/>
        <s v="ATQCUS2637"/>
        <s v="ATQCUS2638"/>
        <s v="ATQCUS2639"/>
        <s v="ATQCUS2640"/>
        <s v="ATQCUS2641"/>
        <s v="ATQCUS2642"/>
        <s v="ATQCUS2643"/>
        <s v="ATQCUS2644"/>
        <s v="ATQCUS2645"/>
        <s v="ATQCUS2646"/>
        <s v="ATQCUS2647"/>
        <s v="ATQCUS2648"/>
        <s v="ATQCUS2649"/>
        <s v="ATQCUS2650"/>
        <s v="ATQCUS2651"/>
        <s v="ATQCUS2652"/>
        <s v="ATQCUS2653"/>
        <s v="ATQCUS2654"/>
        <s v="ATQCUS2655"/>
        <s v="ATQCUS2656"/>
        <s v="ATQCUS2657"/>
        <s v="ATQCUS2658"/>
        <s v="ATQCUS2659"/>
        <s v="ATQCUS2660"/>
        <s v="ATQCUS2661"/>
        <s v="ATQCUS2662"/>
        <s v="ATQCUS2663"/>
        <s v="ATQCUS2664"/>
        <s v="ATQCUS2665"/>
        <s v="ATQCUS2666"/>
        <s v="ATQCUS2667"/>
        <s v="ATQCUS2668"/>
        <s v="ATQCUS2669"/>
        <s v="ATQCUS2670"/>
        <s v="ATQCUS2671"/>
        <s v="ATQCUS2672"/>
        <s v="ATQCUS2673"/>
        <s v="ATQCUS2674"/>
        <s v="ATQCUS2675"/>
        <s v="ATQCUS2676"/>
        <s v="ATQCUS2677"/>
        <s v="ATQCUS2678"/>
        <s v="ATQCUS2679"/>
        <s v="ATQCUS2680"/>
        <s v="ATQCUS2681"/>
        <s v="ATQCUS2682"/>
        <s v="ATQCUS2683"/>
        <s v="ATQCUS2684"/>
        <s v="ATQCUS2685"/>
        <s v="ATQCUS2686"/>
        <s v="ATQCUS2687"/>
        <s v="ATQCUS2688"/>
        <s v="ATQCUS2689"/>
        <s v="ATQCUS2690"/>
        <s v="ATQCUS2691"/>
        <s v="ATQCUS2692"/>
        <s v="ATQCUS2693"/>
        <s v="ATQCUS2694"/>
        <s v="ATQCUS2695"/>
        <s v="ATQCUS2696"/>
        <s v="ATQCUS2697"/>
        <s v="ATQCUS2698"/>
        <s v="ATQCUS2699"/>
        <s v="ATQCUS2700"/>
        <s v="ATQCUS2701"/>
        <s v="ATQCUS2702"/>
        <s v="ATQCUS2703"/>
        <s v="ATQCUS2704"/>
        <s v="ATQCUS2705"/>
        <s v="ATQCUS2706"/>
        <s v="ATQCUS2707"/>
        <s v="ATQCUS2708"/>
        <s v="ATQCUS2709"/>
        <s v="ATQCUS2710"/>
        <s v="ATQCUS2711"/>
        <s v="ATQCUS2712"/>
        <s v="ATQCUS2713"/>
        <s v="ATQCUS2714"/>
        <s v="ATQCUS2715"/>
        <s v="ATQCUS2716"/>
        <s v="ATQCUS2717"/>
        <s v="ATQCUS2718"/>
        <s v="ATQCUS2719"/>
        <s v="ATQCUS2720"/>
        <s v="ATQCUS2721"/>
        <s v="ATQCUS2722"/>
        <s v="ATQCUS2723"/>
        <s v="ATQCUS2724"/>
        <s v="ATQCUS2725"/>
        <s v="ATQCUS2726"/>
        <s v="ATQCUS2727"/>
        <s v="ATQCUS2728"/>
        <s v="ATQCUS2729"/>
        <s v="ATQCUS2730"/>
        <s v="ATQCUS2731"/>
        <s v="ATQCUS2732"/>
        <s v="ATQCUS2733"/>
        <s v="ATQCUS2734"/>
        <s v="ATQCUS2735"/>
        <s v="ATQCUS2736"/>
        <s v="ATQCUS2737"/>
        <s v="ATQCUS2738"/>
        <s v="ATQCUS2739"/>
        <s v="ATQCUS2740"/>
        <s v="ATQCUS2741"/>
        <s v="ATQCUS2742"/>
        <s v="ATQCUS2743"/>
        <s v="ATQCUS2744"/>
        <s v="ATQCUS2745"/>
        <s v="ATQCUS2746"/>
        <s v="ATQCUS2747"/>
        <s v="ATQCUS2748"/>
        <s v="ATQCUS2749"/>
        <s v="ATQCUS2750"/>
        <s v="ATQCUS2751"/>
        <s v="ATQCUS2752"/>
        <s v="ATQCUS2753"/>
        <s v="ATQCUS2754"/>
        <s v="ATQCUS2755"/>
        <s v="ATQCUS2756"/>
        <s v="ATQCUS2757"/>
        <s v="ATQCUS2758"/>
        <s v="ATQCUS2759"/>
        <s v="ATQCUS2760"/>
        <s v="ATQCUS2761"/>
        <s v="ATQCUS2762"/>
        <s v="ATQCUS2763"/>
        <s v="ATQCUS2764"/>
        <s v="ATQCUS2765"/>
        <s v="ATQCUS2766"/>
        <s v="ATQCUS2767"/>
        <s v="ATQCUS2768"/>
        <s v="ATQCUS2769"/>
        <s v="ATQCUS2770"/>
        <s v="ATQCUS2771"/>
        <s v="ATQCUS2772"/>
        <s v="ATQCUS2773"/>
        <s v="ATQCUS2774"/>
        <s v="ATQCUS2775"/>
        <s v="ATQCUS2776"/>
        <s v="ATQCUS2777"/>
        <s v="ATQCUS2778"/>
        <s v="ATQCUS2779"/>
        <s v="ATQCUS2780"/>
        <s v="ATQCUS2781"/>
        <s v="ATQCUS2782"/>
        <s v="ATQCUS2783"/>
        <s v="ATQCUS2784"/>
        <s v="ATQCUS2785"/>
        <s v="ATQCUS2786"/>
        <s v="ATQCUS2787"/>
        <s v="ATQCUS2788"/>
        <s v="ATQCUS2789"/>
        <s v="ATQCUS2790"/>
        <s v="ATQCUS2791"/>
        <s v="ATQCUS2792"/>
        <s v="ATQCUS2793"/>
        <s v="ATQCUS2794"/>
        <s v="ATQCUS2795"/>
        <s v="ATQCUS2796"/>
        <s v="ATQCUS2797"/>
        <s v="ATQCUS2798"/>
        <s v="ATQCUS2799"/>
        <s v="ATQCUS2800"/>
        <s v="ATQCUS2801"/>
        <s v="ATQCUS2802"/>
        <s v="ATQCUS2803"/>
        <s v="ATQCUS2804"/>
        <s v="ATQCUS2805"/>
        <s v="ATQCUS2806"/>
        <s v="ATQCUS2807"/>
        <s v="ATQCUS2808"/>
        <s v="ATQCUS2809"/>
        <s v="ATQCUS2810"/>
        <s v="ATQCUS2811"/>
        <s v="ATQCUS2812"/>
        <s v="ATQCUS2813"/>
        <s v="ATQCUS2814"/>
        <s v="ATQCUS2815"/>
        <s v="ATQCUS2816"/>
        <s v="ATQCUS2817"/>
        <s v="ATQCUS2818"/>
        <s v="ATQCUS2819"/>
        <s v="ATQCUS2820"/>
        <s v="ATQCUS2821"/>
        <s v="ATQCUS2822"/>
        <s v="ATQCUS2823"/>
        <s v="ATQCUS2824"/>
        <s v="ATQCUS2825"/>
        <s v="ATQCUS2826"/>
        <s v="ATQCUS2827"/>
        <s v="ATQCUS2828"/>
        <s v="ATQCUS2829"/>
        <s v="ATQCUS2830"/>
        <s v="ATQCUS2831"/>
        <s v="ATQCUS2832"/>
        <s v="ATQCUS2833"/>
        <s v="ATQCUS2834"/>
        <s v="ATQCUS2835"/>
        <s v="ATQCUS2836"/>
        <s v="ATQCUS2837"/>
        <s v="ATQCUS2838"/>
        <s v="ATQCUS2839"/>
        <s v="ATQCUS2840"/>
        <s v="ATQCUS2841"/>
        <s v="ATQCUS2842"/>
        <s v="ATQCUS2843"/>
        <s v="ATQCUS2844"/>
        <s v="ATQCUS2845"/>
        <s v="ATQCUS2846"/>
        <s v="ATQCUS2847"/>
        <s v="ATQCUS2848"/>
        <s v="ATQCUS2849"/>
        <s v="ATQCUS2850"/>
        <s v="ATQCUS2851"/>
        <s v="ATQCUS2852"/>
        <s v="ATQCUS2853"/>
        <s v="ATQCUS2854"/>
        <s v="ATQCUS2855"/>
        <s v="ATQCUS2856"/>
        <s v="ATQCUS2857"/>
        <s v="ATQCUS2858"/>
        <s v="ATQCUS2859"/>
        <s v="ATQCUS2860"/>
        <s v="ATQCUS2861"/>
        <s v="ATQCUS2862"/>
        <s v="ATQCUS2863"/>
        <s v="ATQCUS2864"/>
        <s v="ATQCUS2865"/>
        <s v="ATQCUS2866"/>
        <s v="ATQCUS2867"/>
        <s v="ATQCUS2868"/>
        <s v="ATQCUS2869"/>
        <s v="ATQCUS2870"/>
        <s v="ATQCUS2871"/>
        <s v="ATQCUS2872"/>
        <s v="ATQCUS2873"/>
        <s v="ATQCUS2874"/>
        <s v="ATQCUS2875"/>
        <s v="ATQCUS2876"/>
        <s v="ATQCUS2877"/>
        <s v="ATQCUS2878"/>
        <s v="ATQCUS2879"/>
        <s v="ATQCUS2880"/>
        <s v="ATQCUS2881"/>
        <s v="ATQCUS2882"/>
        <s v="ATQCUS2883"/>
        <s v="ATQCUS2884"/>
        <s v="ATQCUS2885"/>
        <s v="ATQCUS2886"/>
        <s v="ATQCUS2887"/>
        <s v="ATQCUS2888"/>
        <s v="ATQCUS2889"/>
        <s v="ATQCUS2890"/>
        <s v="ATQCUS2891"/>
        <s v="ATQCUS2892"/>
        <s v="ATQCUS2893"/>
        <s v="ATQCUS2894"/>
        <s v="ATQCUS2895"/>
        <s v="ATQCUS2896"/>
        <s v="ATQCUS2897"/>
        <s v="ATQCUS2898"/>
        <s v="ATQCUS2899"/>
        <s v="ATQCUS2900"/>
        <s v="ATQCUS2901"/>
        <s v="ATQCUS2902"/>
        <s v="ATQCUS2903"/>
        <s v="ATQCUS2904"/>
        <s v="ATQCUS2905"/>
        <s v="ATQCUS2906"/>
        <s v="ATQCUS2907"/>
        <s v="ATQCUS2908"/>
        <s v="ATQCUS2909"/>
        <s v="ATQCUS2910"/>
        <s v="ATQCUS2911"/>
        <s v="ATQCUS2912"/>
        <s v="ATQCUS2913"/>
        <s v="ATQCUS2914"/>
        <s v="ATQCUS2915"/>
        <s v="ATQCUS2916"/>
        <s v="ATQCUS2917"/>
        <s v="ATQCUS2918"/>
        <s v="ATQCUS2919"/>
        <s v="ATQCUS2920"/>
        <s v="ATQCUS2921"/>
        <s v="ATQCUS2922"/>
        <s v="ATQCUS2923"/>
        <s v="ATQCUS2924"/>
        <s v="ATQCUS2925"/>
        <s v="ATQCUS2926"/>
        <s v="ATQCUS2927"/>
        <s v="ATQCUS2928"/>
        <s v="ATQCUS2929"/>
        <s v="ATQCUS2930"/>
        <s v="ATQCUS2931"/>
        <s v="ATQCUS2932"/>
        <s v="ATQCUS2933"/>
        <s v="ATQCUS2934"/>
        <s v="ATQCUS2935"/>
        <s v="ATQCUS2936"/>
        <s v="ATQCUS2937"/>
        <s v="ATQCUS2938"/>
        <s v="ATQCUS2939"/>
        <s v="ATQCUS2940"/>
        <s v="ATQCUS2941"/>
        <s v="ATQCUS2942"/>
        <s v="ATQCUS2943"/>
        <s v="ATQCUS2944"/>
        <s v="ATQCUS2945"/>
        <s v="ATQCUS2946"/>
        <s v="ATQCUS2947"/>
        <s v="ATQCUS2948"/>
        <s v="ATQCUS2949"/>
        <s v="ATQCUS2950"/>
        <s v="ATQCUS2951"/>
        <s v="ATQCUS2952"/>
        <s v="ATQCUS2953"/>
        <s v="ATQCUS2954"/>
        <s v="ATQCUS2955"/>
        <s v="ATQCUS2956"/>
        <s v="ATQCUS2957"/>
        <s v="ATQCUS2958"/>
        <s v="ATQCUS2959"/>
        <s v="ATQCUS2960"/>
        <s v="ATQCUS2961"/>
        <s v="ATQCUS2962"/>
        <s v="ATQCUS2963"/>
        <s v="ATQCUS2964"/>
        <s v="ATQCUS2965"/>
        <s v="ATQCUS2966"/>
        <s v="ATQCUS2967"/>
        <s v="ATQCUS2968"/>
        <s v="ATQCUS2969"/>
        <s v="ATQCUS2970"/>
        <s v="ATQCUS2971"/>
        <s v="ATQCUS2972"/>
        <s v="ATQCUS2973"/>
        <s v="ATQCUS2974"/>
        <s v="ATQCUS2975"/>
        <s v="ATQCUS2976"/>
        <s v="ATQCUS2977"/>
        <s v="ATQCUS2978"/>
        <s v="ATQCUS2979"/>
        <s v="ATQCUS2980"/>
        <s v="ATQCUS2981"/>
        <s v="ATQCUS2982"/>
        <s v="ATQCUS2983"/>
        <s v="ATQCUS2984"/>
        <s v="ATQCUS2985"/>
        <s v="ATQCUS2986"/>
        <s v="ATQCUS2987"/>
        <s v="ATQCUS2988"/>
        <s v="ATQCUS2989"/>
        <s v="ATQCUS2990"/>
        <s v="ATQCUS2991"/>
        <s v="ATQCUS2992"/>
        <s v="ATQCUS2993"/>
        <s v="ATQCUS2994"/>
        <s v="ATQCUS2995"/>
        <s v="ATQCUS2996"/>
        <s v="ATQCUS2997"/>
        <s v="ATQCUS2998"/>
        <s v="ATQCUS2999"/>
        <s v="ATQCUS3000"/>
        <s v="ATQCUS3001"/>
        <s v="ATQCUS3002"/>
        <s v="ATQCUS3003"/>
        <s v="ATQCUS3004"/>
        <s v="ATQCUS3005"/>
        <s v="ATQCUS3006"/>
        <s v="ATQCUS3007"/>
        <s v="ATQCUS3008"/>
        <s v="ATQCUS3009"/>
        <s v="ATQCUS3010"/>
        <s v="ATQCUS3011"/>
        <s v="ATQCUS3012"/>
        <s v="ATQCUS3013"/>
        <s v="ATQCUS3014"/>
        <s v="ATQCUS3015"/>
        <s v="ATQCUS3016"/>
        <s v="ATQCUS3017"/>
        <s v="ATQCUS3018"/>
        <s v="ATQCUS3019"/>
        <s v="ATQCUS3020"/>
        <s v="ATQCUS3021"/>
        <s v="ATQCUS3022"/>
        <s v="ATQCUS3023"/>
        <s v="ATQCUS3024"/>
        <s v="ATQCUS3025"/>
        <s v="ATQCUS3026"/>
        <s v="ATQCUS3027"/>
        <s v="ATQCUS3028"/>
        <s v="ATQCUS3029"/>
        <s v="ATQCUS3030"/>
        <s v="ATQCUS3031"/>
        <s v="ATQCUS3032"/>
        <s v="ATQCUS3033"/>
        <s v="ATQCUS3034"/>
        <s v="ATQCUS3035"/>
        <s v="ATQCUS3036"/>
        <s v="ATQCUS3037"/>
        <s v="ATQCUS3038"/>
        <s v="ATQCUS3039"/>
        <s v="ATQCUS3040"/>
        <s v="ATQCUS3041"/>
        <s v="ATQCUS3042"/>
        <s v="ATQCUS3043"/>
        <s v="ATQCUS3044"/>
        <s v="ATQCUS3045"/>
        <s v="ATQCUS3046"/>
        <s v="ATQCUS3047"/>
        <s v="ATQCUS3048"/>
        <s v="ATQCUS3049"/>
        <s v="ATQCUS3050"/>
        <s v="ATQCUS3051"/>
        <s v="ATQCUS3052"/>
        <s v="ATQCUS3053"/>
        <s v="ATQCUS3054"/>
        <s v="ATQCUS3055"/>
        <s v="ATQCUS3056"/>
        <s v="ATQCUS3057"/>
        <s v="ATQCUS3058"/>
        <s v="ATQCUS3059"/>
        <s v="ATQCUS3060"/>
        <s v="ATQCUS3061"/>
        <s v="ATQCUS3062"/>
        <s v="ATQCUS3063"/>
        <s v="ATQCUS3064"/>
        <s v="ATQCUS3065"/>
        <s v="ATQCUS3066"/>
        <s v="ATQCUS3067"/>
        <s v="ATQCUS3068"/>
        <s v="ATQCUS3069"/>
        <s v="ATQCUS3070"/>
        <s v="ATQCUS3071"/>
        <s v="ATQCUS3072"/>
        <s v="ATQCUS3073"/>
        <s v="ATQCUS3074"/>
        <s v="ATQCUS3075"/>
        <s v="ATQCUS3076"/>
        <s v="ATQCUS3077"/>
        <s v="ATQCUS3078"/>
        <s v="ATQCUS3079"/>
        <s v="ATQCUS3080"/>
        <s v="ATQCUS3081"/>
        <s v="ATQCUS3082"/>
        <s v="ATQCUS3083"/>
        <s v="ATQCUS3084"/>
        <s v="ATQCUS3085"/>
        <s v="ATQCUS3086"/>
        <s v="ATQCUS3087"/>
        <s v="ATQCUS3088"/>
        <s v="ATQCUS3089"/>
        <s v="ATQCUS3090"/>
        <s v="ATQCUS3091"/>
        <s v="ATQCUS3092"/>
        <s v="ATQCUS3093"/>
        <s v="ATQCUS3094"/>
        <s v="ATQCUS3095"/>
        <s v="ATQCUS3096"/>
        <s v="ATQCUS3097"/>
        <s v="ATQCUS3098"/>
        <s v="ATQCUS3099"/>
        <s v="ATQCUS3100"/>
        <s v="ATQCUS3101"/>
        <s v="ATQCUS3102"/>
        <s v="ATQCUS3103"/>
        <s v="ATQCUS3104"/>
        <s v="ATQCUS3105"/>
        <s v="ATQCUS3106"/>
        <s v="ATQCUS3107"/>
        <s v="ATQCUS3108"/>
        <s v="ATQCUS3109"/>
        <s v="ATQCUS3110"/>
        <s v="ATQCUS3111"/>
        <s v="ATQCUS3112"/>
        <s v="ATQCUS3113"/>
        <s v="ATQCUS3114"/>
        <s v="ATQCUS3115"/>
        <s v="ATQCUS3116"/>
        <s v="ATQCUS3117"/>
        <s v="ATQCUS3118"/>
        <s v="ATQCUS3119"/>
        <s v="ATQCUS3120"/>
        <s v="ATQCUS3121"/>
        <s v="ATQCUS3122"/>
        <s v="ATQCUS3123"/>
        <s v="ATQCUS3124"/>
        <s v="ATQCUS3125"/>
        <s v="ATQCUS3126"/>
        <s v="ATQCUS3127"/>
        <s v="ATQCUS3128"/>
        <s v="ATQCUS3129"/>
        <s v="ATQCUS3130"/>
        <s v="ATQCUS3131"/>
        <s v="ATQCUS3132"/>
        <s v="ATQCUS3133"/>
        <s v="ATQCUS3134"/>
        <s v="ATQCUS3135"/>
        <s v="ATQCUS3136"/>
        <s v="ATQCUS3137"/>
        <s v="ATQCUS3138"/>
        <s v="ATQCUS3139"/>
        <s v="ATQCUS3140"/>
        <s v="ATQCUS3141"/>
        <s v="ATQCUS3142"/>
        <s v="ATQCUS3143"/>
        <s v="ATQCUS3144"/>
        <s v="ATQCUS3145"/>
        <s v="ATQCUS3146"/>
        <s v="ATQCUS3147"/>
        <s v="ATQCUS3148"/>
        <s v="ATQCUS3149"/>
        <s v="ATQCUS3150"/>
        <s v="ATQCUS3151"/>
        <s v="ATQCUS3152"/>
        <s v="ATQCUS3153"/>
        <s v="ATQCUS3154"/>
        <s v="ATQCUS3155"/>
        <s v="ATQCUS3156"/>
        <s v="ATQCUS3157"/>
        <s v="ATQCUS3158"/>
        <s v="ATQCUS3159"/>
        <s v="ATQCUS3160"/>
        <s v="ATQCUS3161"/>
        <s v="ATQCUS3162"/>
        <s v="ATQCUS3163"/>
        <s v="ATQCUS3164"/>
        <s v="ATQCUS3165"/>
        <s v="ATQCUS3166"/>
        <s v="ATQCUS3167"/>
        <s v="ATQCUS3168"/>
        <s v="ATQCUS3169"/>
        <s v="ATQCUS3170"/>
        <s v="ATQCUS3171"/>
        <s v="ATQCUS3172"/>
        <s v="ATQCUS3173"/>
        <s v="ATQCUS3174"/>
        <s v="ATQCUS3175"/>
        <s v="ATQCUS3176"/>
        <s v="ATQCUS3177"/>
        <s v="ATQCUS3178"/>
        <s v="ATQCUS3179"/>
        <s v="ATQCUS3180"/>
        <s v="ATQCUS3181"/>
        <s v="ATQCUS3182"/>
        <s v="ATQCUS3183"/>
        <s v="ATQCUS3184"/>
        <s v="ATQCUS3185"/>
        <s v="ATQCUS3186"/>
        <s v="ATQCUS3187"/>
        <s v="ATQCUS3188"/>
        <s v="ATQCUS3189"/>
        <s v="ATQCUS3190"/>
        <s v="ATQCUS3191"/>
        <s v="ATQCUS3192"/>
        <s v="ATQCUS3193"/>
        <s v="ATQCUS3194"/>
        <s v="ATQCUS3195"/>
        <s v="ATQCUS3196"/>
        <s v="ATQCUS3197"/>
        <s v="ATQCUS3198"/>
        <s v="ATQCUS3199"/>
        <s v="ATQCUS3200"/>
        <s v="ATQCUS3201"/>
        <s v="ATQCUS3202"/>
        <s v="ATQCUS3203"/>
        <s v="ATQCUS3204"/>
        <s v="ATQCUS3205"/>
        <s v="ATQCUS3206"/>
        <s v="ATQCUS3207"/>
        <s v="ATQCUS3208"/>
        <s v="ATQCUS3209"/>
        <s v="ATQCUS3210"/>
        <s v="ATQCUS3211"/>
        <s v="ATQCUS3212"/>
        <s v="ATQCUS3213"/>
        <s v="ATQCUS3214"/>
        <s v="ATQCUS3215"/>
        <s v="ATQCUS3216"/>
        <s v="ATQCUS3217"/>
        <s v="ATQCUS3218"/>
        <s v="ATQCUS3219"/>
        <s v="ATQCUS3220"/>
        <s v="ATQCUS3221"/>
        <s v="ATQCUS3222"/>
        <s v="ATQCUS3223"/>
        <s v="ATQCUS3224"/>
        <s v="ATQCUS3225"/>
        <s v="ATQCUS3226"/>
        <s v="ATQCUS3227"/>
        <s v="ATQCUS3228"/>
        <s v="ATQCUS3229"/>
        <s v="ATQCUS3230"/>
        <s v="ATQCUS3231"/>
        <s v="ATQCUS3232"/>
        <s v="ATQCUS3233"/>
        <s v="ATQCUS3234"/>
        <s v="ATQCUS3235"/>
        <s v="ATQCUS3236"/>
        <s v="ATQCUS3237"/>
        <s v="ATQCUS3238"/>
        <s v="ATQCUS3239"/>
        <s v="ATQCUS3240"/>
        <s v="ATQCUS3241"/>
        <s v="ATQCUS3242"/>
        <s v="ATQCUS3243"/>
        <s v="ATQCUS3244"/>
        <s v="ATQCUS3245"/>
        <s v="ATQCUS3246"/>
        <s v="ATQCUS3247"/>
        <s v="ATQCUS3248"/>
        <s v="ATQCUS3249"/>
        <s v="ATQCUS3250"/>
        <s v="ATQCUS3251"/>
        <s v="ATQCUS3252"/>
        <s v="ATQCUS3253"/>
        <s v="ATQCUS3254"/>
        <s v="ATQCUS3255"/>
        <s v="ATQCUS3256"/>
        <s v="ATQCUS3257"/>
        <s v="ATQCUS3258"/>
        <s v="ATQCUS3259"/>
        <s v="ATQCUS3260"/>
        <s v="ATQCUS3261"/>
        <s v="ATQCUS3262"/>
        <s v="ATQCUS3263"/>
        <s v="ATQCUS3264"/>
        <s v="ATQCUS3265"/>
        <s v="ATQCUS3266"/>
        <s v="ATQCUS3267"/>
        <s v="ATQCUS3268"/>
        <s v="ATQCUS3269"/>
        <s v="ATQCUS3270"/>
        <s v="ATQCUS3271"/>
        <s v="ATQCUS3272"/>
        <s v="ATQCUS3273"/>
        <s v="ATQCUS3274"/>
        <s v="ATQCUS3275"/>
        <s v="ATQCUS3276"/>
        <s v="ATQCUS3277"/>
        <s v="ATQCUS3278"/>
        <s v="ATQCUS3279"/>
        <s v="ATQCUS3280"/>
        <s v="ATQCUS3281"/>
        <s v="ATQCUS3282"/>
        <s v="ATQCUS3283"/>
        <s v="ATQCUS3284"/>
        <s v="ATQCUS3285"/>
        <s v="ATQCUS3286"/>
        <s v="ATQCUS3287"/>
        <s v="ATQCUS3288"/>
        <s v="ATQCUS3289"/>
        <s v="ATQCUS3290"/>
        <s v="ATQCUS3291"/>
        <s v="ATQCUS3292"/>
        <s v="ATQCUS3293"/>
        <s v="ATQCUS3294"/>
        <s v="ATQCUS3295"/>
        <s v="ATQCUS3296"/>
        <s v="ATQCUS3297"/>
        <s v="ATQCUS3298"/>
        <s v="ATQCUS3299"/>
        <s v="ATQCUS3300"/>
        <s v="ATQCUS3301"/>
        <s v="ATQCUS3302"/>
        <s v="ATQCUS3303"/>
        <s v="ATQCUS3304"/>
        <s v="ATQCUS3305"/>
        <s v="ATQCUS3306"/>
        <s v="ATQCUS3307"/>
        <s v="ATQCUS3308"/>
        <s v="ATQCUS3309"/>
        <s v="ATQCUS3310"/>
        <s v="ATQCUS3311"/>
        <s v="ATQCUS3312"/>
        <s v="ATQCUS3313"/>
        <s v="ATQCUS3314"/>
        <s v="ATQCUS3315"/>
        <s v="ATQCUS3316"/>
        <s v="ATQCUS3317"/>
        <s v="ATQCUS3318"/>
        <s v="ATQCUS3319"/>
        <s v="ATQCUS3320"/>
        <s v="ATQCUS3321"/>
        <s v="ATQCUS3322"/>
        <s v="ATQCUS3323"/>
        <s v="ATQCUS3324"/>
        <s v="ATQCUS3325"/>
        <s v="ATQCUS3326"/>
        <s v="ATQCUS3327"/>
        <s v="ATQCUS3328"/>
        <s v="ATQCUS3329"/>
        <s v="ATQCUS3330"/>
        <s v="ATQCUS3331"/>
        <s v="ATQCUS3332"/>
        <s v="ATQCUS3333"/>
        <s v="ATQCUS3334"/>
        <s v="ATQCUS3335"/>
        <s v="ATQCUS3336"/>
        <s v="ATQCUS3337"/>
        <s v="ATQCUS3338"/>
        <s v="ATQCUS3339"/>
        <s v="ATQCUS3340"/>
        <s v="ATQCUS3341"/>
        <s v="ATQCUS3342"/>
        <s v="ATQCUS3343"/>
        <s v="ATQCUS3344"/>
        <s v="ATQCUS3345"/>
        <s v="ATQCUS3346"/>
        <s v="ATQCUS3347"/>
        <s v="ATQCUS3348"/>
        <s v="ATQCUS3349"/>
        <s v="ATQCUS3350"/>
        <s v="ATQCUS3351"/>
        <s v="ATQCUS3352"/>
        <s v="ATQCUS3353"/>
        <s v="ATQCUS3354"/>
        <s v="ATQCUS3355"/>
        <s v="ATQCUS3356"/>
        <s v="ATQCUS3357"/>
        <s v="ATQCUS3358"/>
        <s v="ATQCUS3359"/>
        <s v="ATQCUS3360"/>
        <s v="ATQCUS3361"/>
        <s v="ATQCUS3362"/>
        <s v="ATQCUS3363"/>
        <s v="ATQCUS3364"/>
        <s v="ATQCUS3365"/>
        <s v="ATQCUS3366"/>
        <s v="ATQCUS3367"/>
        <s v="ATQCUS3368"/>
        <s v="ATQCUS3369"/>
        <s v="ATQCUS3370"/>
        <s v="ATQCUS3371"/>
        <s v="ATQCUS3372"/>
        <s v="ATQCUS3373"/>
        <s v="ATQCUS3374"/>
        <s v="ATQCUS3375"/>
        <s v="ATQCUS3376"/>
        <s v="ATQCUS3377"/>
        <s v="ATQCUS3378"/>
        <s v="ATQCUS3379"/>
        <s v="ATQCUS3380"/>
        <s v="ATQCUS3381"/>
        <s v="ATQCUS3382"/>
        <s v="ATQCUS3383"/>
        <s v="ATQCUS3384"/>
        <s v="ATQCUS3385"/>
        <s v="ATQCUS3386"/>
        <s v="ATQCUS3387"/>
        <s v="ATQCUS3388"/>
        <s v="ATQCUS3389"/>
        <s v="ATQCUS3390"/>
        <s v="ATQCUS3391"/>
        <s v="ATQCUS3392"/>
        <s v="ATQCUS3393"/>
        <s v="ATQCUS3394"/>
        <s v="ATQCUS3395"/>
        <s v="ATQCUS3396"/>
        <s v="ATQCUS3397"/>
        <s v="ATQCUS3398"/>
        <s v="ATQCUS3399"/>
        <s v="ATQCUS3400"/>
        <s v="ATQCUS3401"/>
        <s v="ATQCUS3402"/>
        <s v="ATQCUS3403"/>
        <s v="ATQCUS3404"/>
        <s v="ATQCUS3405"/>
        <s v="ATQCUS3406"/>
        <s v="ATQCUS3407"/>
        <s v="ATQCUS3408"/>
        <s v="ATQCUS3409"/>
        <s v="ATQCUS3410"/>
        <s v="ATQCUS3411"/>
        <s v="ATQCUS3412"/>
        <s v="ATQCUS3413"/>
        <s v="ATQCUS3414"/>
        <s v="ATQCUS3415"/>
        <s v="ATQCUS3416"/>
        <s v="ATQCUS3417"/>
        <s v="ATQCUS3418"/>
        <s v="ATQCUS3419"/>
        <s v="ATQCUS3420"/>
        <s v="ATQCUS3421"/>
        <s v="ATQCUS3422"/>
        <s v="ATQCUS3423"/>
        <s v="ATQCUS3424"/>
        <s v="ATQCUS3425"/>
        <s v="ATQCUS3426"/>
        <s v="ATQCUS3427"/>
        <s v="ATQCUS3428"/>
        <s v="ATQCUS3429"/>
        <s v="ATQCUS3430"/>
        <s v="ATQCUS3431"/>
        <s v="ATQCUS3432"/>
        <s v="ATQCUS3433"/>
        <s v="ATQCUS3434"/>
        <s v="ATQCUS3435"/>
        <s v="ATQCUS3436"/>
        <s v="ATQCUS3437"/>
        <s v="ATQCUS3438"/>
        <s v="ATQCUS3439"/>
        <s v="ATQCUS3440"/>
        <s v="ATQCUS3441"/>
        <s v="ATQCUS3442"/>
        <s v="ATQCUS3443"/>
        <s v="ATQCUS3444"/>
        <s v="ATQCUS3445"/>
        <s v="ATQCUS3446"/>
        <s v="ATQCUS3447"/>
        <s v="ATQCUS3448"/>
        <s v="ATQCUS3449"/>
        <s v="ATQCUS3450"/>
        <s v="ATQCUS3451"/>
        <s v="ATQCUS3452"/>
        <s v="ATQCUS3453"/>
        <s v="ATQCUS3454"/>
        <s v="ATQCUS3455"/>
        <s v="ATQCUS3456"/>
        <s v="ATQCUS3457"/>
        <s v="ATQCUS3458"/>
        <s v="ATQCUS3459"/>
        <s v="ATQCUS3460"/>
        <s v="ATQCUS3461"/>
        <s v="ATQCUS3462"/>
        <s v="ATQCUS3463"/>
        <s v="ATQCUS3464"/>
        <s v="ATQCUS3465"/>
        <s v="ATQCUS3466"/>
        <s v="ATQCUS3467"/>
        <s v="ATQCUS3468"/>
        <s v="ATQCUS3469"/>
        <s v="ATQCUS3470"/>
        <s v="ATQCUS3471"/>
        <s v="ATQCUS3472"/>
        <s v="ATQCUS3473"/>
        <s v="ATQCUS3474"/>
        <s v="ATQCUS3475"/>
        <s v="ATQCUS3476"/>
        <s v="ATQCUS3477"/>
        <s v="ATQCUS3478"/>
        <s v="ATQCUS3479"/>
        <s v="ATQCUS3480"/>
        <s v="ATQCUS3481"/>
        <s v="ATQCUS3482"/>
        <s v="ATQCUS3483"/>
        <s v="ATQCUS3484"/>
        <s v="ATQCUS3485"/>
        <s v="ATQCUS3486"/>
        <s v="ATQCUS3487"/>
        <s v="ATQCUS3488"/>
        <s v="ATQCUS3489"/>
        <s v="ATQCUS3490"/>
        <s v="ATQCUS3491"/>
        <s v="ATQCUS3492"/>
        <s v="ATQCUS3493"/>
        <s v="ATQCUS3494"/>
        <s v="ATQCUS3495"/>
        <s v="ATQCUS3496"/>
        <s v="ATQCUS3497"/>
        <s v="ATQCUS3498"/>
        <s v="ATQCUS3499"/>
        <s v="ATQCUS3500"/>
        <s v="ATQCUS3501"/>
        <s v="ATQCUS3502"/>
        <s v="ATQCUS3503"/>
        <s v="ATQCUS3504"/>
        <s v="ATQCUS3505"/>
        <s v="ATQCUS3506"/>
        <s v="ATQCUS3507"/>
        <s v="ATQCUS3508"/>
        <s v="ATQCUS3509"/>
        <s v="ATQCUS3510"/>
        <s v="ATQCUS3511"/>
        <s v="ATQCUS3512"/>
        <s v="ATQCUS3513"/>
        <s v="ATQCUS3514"/>
        <s v="ATQCUS3515"/>
        <s v="ATQCUS3516"/>
        <s v="ATQCUS3517"/>
        <s v="ATQCUS3518"/>
        <s v="ATQCUS3519"/>
        <s v="ATQCUS3520"/>
        <s v="ATQCUS3521"/>
        <s v="ATQCUS3522"/>
        <s v="ATQCUS3523"/>
        <s v="ATQCUS3524"/>
        <s v="ATQCUS3525"/>
        <s v="ATQCUS3526"/>
        <s v="ATQCUS3527"/>
        <s v="ATQCUS3528"/>
        <s v="ATQCUS3529"/>
        <s v="ATQCUS3530"/>
        <s v="ATQCUS3531"/>
        <s v="ATQCUS3532"/>
        <s v="ATQCUS3533"/>
        <s v="ATQCUS3534"/>
        <s v="ATQCUS3535"/>
        <s v="ATQCUS3536"/>
        <s v="ATQCUS3537"/>
        <s v="ATQCUS3538"/>
        <s v="ATQCUS3539"/>
        <s v="ATQCUS3540"/>
        <s v="ATQCUS3541"/>
        <s v="ATQCUS3542"/>
        <s v="ATQCUS3543"/>
        <s v="ATQCUS3544"/>
        <s v="ATQCUS3545"/>
        <s v="ATQCUS3546"/>
        <s v="ATQCUS3547"/>
        <s v="ATQCUS3548"/>
        <s v="ATQCUS3549"/>
        <s v="ATQCUS3550"/>
        <s v="ATQCUS3551"/>
        <s v="ATQCUS3552"/>
        <s v="ATQCUS3553"/>
        <s v="ATQCUS3554"/>
        <s v="ATQCUS3555"/>
        <s v="ATQCUS3556"/>
        <s v="ATQCUS3557"/>
        <s v="ATQCUS3558"/>
        <s v="ATQCUS3559"/>
        <s v="ATQCUS3560"/>
        <s v="ATQCUS3561"/>
        <s v="ATQCUS3562"/>
        <s v="ATQCUS3563"/>
        <s v="ATQCUS3564"/>
        <s v="ATQCUS3565"/>
        <s v="ATQCUS3566"/>
        <s v="ATQCUS3567"/>
        <s v="ATQCUS3568"/>
        <s v="ATQCUS3569"/>
        <s v="ATQCUS3570"/>
        <s v="ATQCUS3571"/>
        <s v="ATQCUS3572"/>
        <s v="ATQCUS3573"/>
        <s v="ATQCUS3574"/>
        <s v="ATQCUS3575"/>
        <s v="ATQCUS3576"/>
        <s v="ATQCUS3577"/>
        <s v="ATQCUS3578"/>
        <s v="ATQCUS3579"/>
        <s v="ATQCUS3580"/>
        <s v="ATQCUS3581"/>
        <s v="ATQCUS3582"/>
        <s v="ATQCUS3583"/>
        <s v="ATQCUS3584"/>
        <s v="ATQCUS3585"/>
        <s v="ATQCUS3586"/>
        <s v="ATQCUS3587"/>
        <s v="ATQCUS3588"/>
        <s v="ATQCUS3589"/>
        <s v="ATQCUS3590"/>
        <s v="ATQCUS3591"/>
        <s v="ATQCUS3592"/>
        <s v="ATQCUS3593"/>
        <s v="ATQCUS3594"/>
        <s v="ATQCUS3595"/>
        <s v="ATQCUS3596"/>
        <s v="ATQCUS3597"/>
        <s v="ATQCUS3598"/>
        <s v="ATQCUS3599"/>
        <s v="ATQCUS3600"/>
        <s v="ATQCUS3601"/>
        <s v="ATQCUS3602"/>
        <s v="ATQCUS3603"/>
        <s v="ATQCUS3604"/>
        <s v="ATQCUS3605"/>
        <s v="ATQCUS3606"/>
        <s v="ATQCUS3607"/>
        <s v="ATQCUS3608"/>
        <s v="ATQCUS3609"/>
        <s v="ATQCUS3610"/>
        <s v="ATQCUS3611"/>
        <s v="ATQCUS3612"/>
        <s v="ATQCUS3613"/>
        <s v="ATQCUS3614"/>
        <s v="ATQCUS3615"/>
        <s v="ATQCUS3616"/>
        <s v="ATQCUS3617"/>
        <s v="ATQCUS3618"/>
        <s v="ATQCUS3619"/>
        <s v="ATQCUS3620"/>
        <s v="ATQCUS3621"/>
        <s v="ATQCUS3622"/>
        <s v="ATQCUS3623"/>
        <s v="ATQCUS3624"/>
        <s v="ATQCUS3625"/>
        <s v="ATQCUS3626"/>
        <s v="ATQCUS3627"/>
        <s v="ATQCUS3628"/>
        <s v="ATQCUS3629"/>
        <s v="ATQCUS3630"/>
        <s v="ATQCUS3631"/>
        <s v="ATQCUS3632"/>
        <s v="ATQCUS3633"/>
        <s v="ATQCUS3634"/>
        <s v="ATQCUS3635"/>
        <s v="ATQCUS3636"/>
        <s v="ATQCUS3637"/>
        <s v="ATQCUS3638"/>
        <s v="ATQCUS3639"/>
        <s v="ATQCUS3640"/>
        <s v="ATQCUS3641"/>
        <s v="ATQCUS3642"/>
        <s v="ATQCUS3643"/>
        <s v="ATQCUS3644"/>
        <s v="ATQCUS3645"/>
        <s v="ATQCUS3646"/>
        <s v="ATQCUS3647"/>
        <s v="ATQCUS3648"/>
        <s v="ATQCUS3649"/>
        <s v="ATQCUS3650"/>
        <s v="ATQCUS3651"/>
        <s v="ATQCUS3652"/>
        <s v="ATQCUS3653"/>
        <s v="ATQCUS3654"/>
        <s v="ATQCUS3655"/>
        <s v="ATQCUS3656"/>
        <s v="ATQCUS3657"/>
        <s v="ATQCUS3658"/>
        <s v="ATQCUS3659"/>
        <s v="ATQCUS3660"/>
        <s v="ATQCUS3661"/>
        <s v="ATQCUS3662"/>
        <s v="ATQCUS3663"/>
        <s v="ATQCUS3664"/>
        <s v="ATQCUS3665"/>
        <s v="ATQCUS3666"/>
        <s v="ATQCUS3667"/>
        <s v="ATQCUS3668"/>
        <s v="ATQCUS3669"/>
        <s v="ATQCUS3670"/>
        <s v="ATQCUS3671"/>
        <s v="ATQCUS3672"/>
        <s v="ATQCUS3673"/>
        <s v="ATQCUS3674"/>
        <s v="ATQCUS3675"/>
        <s v="ATQCUS3676"/>
        <s v="ATQCUS3677"/>
        <s v="ATQCUS3678"/>
        <s v="ATQCUS3679"/>
        <s v="ATQCUS3680"/>
        <s v="ATQCUS3681"/>
        <s v="ATQCUS3682"/>
        <s v="ATQCUS3683"/>
        <s v="ATQCUS3684"/>
        <s v="ATQCUS3685"/>
        <s v="ATQCUS3686"/>
        <s v="ATQCUS3687"/>
        <s v="ATQCUS3688"/>
        <s v="ATQCUS3689"/>
        <s v="ATQCUS3690"/>
        <s v="ATQCUS3691"/>
        <s v="ATQCUS3692"/>
        <s v="ATQCUS3693"/>
        <s v="ATQCUS3694"/>
        <s v="ATQCUS3695"/>
        <s v="ATQCUS3696"/>
        <s v="ATQCUS3697"/>
        <s v="ATQCUS3698"/>
        <s v="ATQCUS3699"/>
        <s v="ATQCUS3700"/>
        <s v="ATQCUS3701"/>
        <s v="ATQCUS3702"/>
        <s v="ATQCUS3703"/>
        <s v="ATQCUS3704"/>
        <s v="ATQCUS3705"/>
        <s v="ATQCUS3706"/>
        <s v="ATQCUS3707"/>
        <s v="ATQCUS3708"/>
        <s v="ATQCUS3709"/>
        <s v="ATQCUS3710"/>
        <s v="ATQCUS3711"/>
        <s v="ATQCUS3712"/>
        <s v="ATQCUS3713"/>
        <s v="ATQCUS3714"/>
        <s v="ATQCUS3715"/>
        <s v="ATQCUS3716"/>
        <s v="ATQCUS3717"/>
        <s v="ATQCUS3718"/>
        <s v="ATQCUS3719"/>
        <s v="ATQCUS3720"/>
        <s v="ATQCUS3721"/>
        <s v="ATQCUS3722"/>
        <s v="ATQCUS3723"/>
        <s v="ATQCUS3724"/>
        <s v="ATQCUS3725"/>
        <s v="ATQCUS3726"/>
        <s v="ATQCUS3727"/>
        <s v="ATQCUS3728"/>
        <s v="ATQCUS3729"/>
        <s v="ATQCUS3730"/>
        <s v="ATQCUS3731"/>
        <s v="ATQCUS3732"/>
        <s v="ATQCUS3733"/>
        <s v="ATQCUS3734"/>
        <s v="ATQCUS3735"/>
        <s v="ATQCUS3736"/>
        <s v="ATQCUS3737"/>
        <s v="ATQCUS3738"/>
        <s v="ATQCUS3739"/>
        <s v="ATQCUS3740"/>
        <s v="ATQCUS3741"/>
        <s v="ATQCUS3742"/>
        <s v="ATQCUS3743"/>
        <s v="ATQCUS3744"/>
        <s v="ATQCUS3745"/>
        <s v="ATQCUS3746"/>
        <s v="ATQCUS3747"/>
        <s v="ATQCUS3748"/>
        <s v="ATQCUS3749"/>
        <s v="ATQCUS3750"/>
        <s v="ATQCUS3751"/>
        <s v="ATQCUS3752"/>
        <s v="ATQCUS3753"/>
        <s v="ATQCUS3754"/>
        <s v="ATQCUS3755"/>
        <s v="ATQCUS3756"/>
        <s v="ATQCUS3757"/>
        <s v="ATQCUS3758"/>
        <s v="ATQCUS3759"/>
        <s v="ATQCUS3760"/>
        <s v="ATQCUS3761"/>
        <s v="ATQCUS3762"/>
        <s v="ATQCUS3763"/>
        <s v="ATQCUS3764"/>
        <s v="ATQCUS3765"/>
        <s v="ATQCUS3766"/>
        <s v="ATQCUS3767"/>
        <s v="ATQCUS3768"/>
        <s v="ATQCUS3769"/>
        <s v="ATQCUS3770"/>
        <s v="ATQCUS3771"/>
        <s v="ATQCUS3772"/>
        <s v="ATQCUS3773"/>
        <s v="ATQCUS3774"/>
        <s v="ATQCUS3775"/>
        <s v="ATQCUS3776"/>
        <s v="ATQCUS3777"/>
        <s v="ATQCUS3778"/>
        <s v="ATQCUS3779"/>
        <s v="ATQCUS3780"/>
        <s v="ATQCUS3781"/>
        <s v="ATQCUS3782"/>
        <s v="ATQCUS3783"/>
        <s v="ATQCUS3784"/>
        <s v="ATQCUS3785"/>
        <s v="ATQCUS3786"/>
        <s v="ATQCUS3787"/>
        <s v="ATQCUS3788"/>
        <s v="ATQCUS3789"/>
        <s v="ATQCUS3790"/>
        <s v="ATQCUS3791"/>
        <s v="ATQCUS3792"/>
        <s v="ATQCUS3793"/>
        <s v="ATQCUS3794"/>
        <s v="ATQCUS3795"/>
        <s v="ATQCUS3796"/>
        <s v="ATQCUS3797"/>
        <s v="ATQCUS3798"/>
        <s v="ATQCUS3799"/>
        <s v="ATQCUS3800"/>
        <s v="ATQCUS3801"/>
        <s v="ATQCUS3802"/>
        <s v="ATQCUS3803"/>
        <s v="ATQCUS3804"/>
        <s v="ATQCUS3805"/>
        <s v="ATQCUS3806"/>
        <s v="ATQCUS3807"/>
        <s v="ATQCUS3808"/>
        <s v="ATQCUS3809"/>
        <s v="ATQCUS3810"/>
        <s v="ATQCUS3811"/>
        <s v="ATQCUS3812"/>
        <s v="ATQCUS3813"/>
        <s v="ATQCUS3814"/>
        <s v="ATQCUS3815"/>
        <s v="ATQCUS3816"/>
        <s v="ATQCUS3817"/>
        <s v="ATQCUS3818"/>
        <s v="ATQCUS3819"/>
        <s v="ATQCUS3820"/>
        <s v="ATQCUS3821"/>
        <s v="ATQCUS3822"/>
        <s v="ATQCUS3823"/>
        <s v="ATQCUS3824"/>
        <s v="ATQCUS3825"/>
        <s v="ATQCUS3826"/>
        <s v="ATQCUS3827"/>
        <s v="ATQCUS3828"/>
        <s v="ATQCUS3829"/>
        <s v="ATQCUS3830"/>
        <s v="ATQCUS3831"/>
        <s v="ATQCUS3832"/>
        <s v="ATQCUS3833"/>
        <s v="ATQCUS3834"/>
        <s v="ATQCUS3835"/>
        <s v="ATQCUS3836"/>
        <s v="ATQCUS3837"/>
        <s v="ATQCUS3838"/>
        <s v="ATQCUS3839"/>
        <s v="ATQCUS3840"/>
        <s v="ATQCUS3841"/>
        <s v="ATQCUS3842"/>
        <s v="ATQCUS3843"/>
        <s v="ATQCUS3844"/>
        <s v="ATQCUS3845"/>
        <s v="ATQCUS3846"/>
        <s v="ATQCUS3847"/>
        <s v="ATQCUS3848"/>
        <s v="ATQCUS3849"/>
        <s v="ATQCUS3850"/>
        <s v="ATQCUS3851"/>
        <s v="ATQCUS3852"/>
        <s v="ATQCUS3853"/>
        <s v="ATQCUS3854"/>
        <s v="ATQCUS3855"/>
        <s v="ATQCUS3856"/>
        <s v="ATQCUS3857"/>
        <s v="ATQCUS3858"/>
        <s v="ATQCUS3859"/>
        <s v="ATQCUS3860"/>
        <s v="ATQCUS3861"/>
        <s v="ATQCUS3862"/>
        <s v="ATQCUS3863"/>
        <s v="ATQCUS3864"/>
        <s v="ATQCUS3865"/>
        <s v="ATQCUS3866"/>
        <s v="ATQCUS3867"/>
        <s v="ATQCUS3868"/>
        <s v="ATQCUS3869"/>
        <s v="ATQCUS3870"/>
        <s v="ATQCUS3871"/>
        <s v="ATQCUS3872"/>
        <s v="ATQCUS3873"/>
        <s v="ATQCUS3874"/>
        <s v="ATQCUS3875"/>
        <s v="ATQCUS3876"/>
        <s v="ATQCUS3877"/>
        <s v="ATQCUS3878"/>
        <s v="ATQCUS3879"/>
        <s v="ATQCUS3880"/>
        <s v="ATQCUS3881"/>
        <s v="ATQCUS3882"/>
        <s v="ATQCUS3883"/>
        <s v="ATQCUS3884"/>
        <s v="ATQCUS3885"/>
        <s v="ATQCUS3886"/>
        <s v="ATQCUS3887"/>
        <s v="ATQCUS3888"/>
        <s v="ATQCUS3889"/>
        <s v="ATQCUS3890"/>
        <s v="ATQCUS3891"/>
        <s v="ATQCUS3892"/>
        <s v="ATQCUS3893"/>
        <s v="ATQCUS3894"/>
        <s v="ATQCUS3895"/>
        <s v="ATQCUS3896"/>
        <s v="ATQCUS3897"/>
        <s v="ATQCUS3898"/>
        <s v="ATQCUS3899"/>
        <s v="ATQCUS3900"/>
        <s v="ATQCUS3901"/>
        <s v="ATQCUS3902"/>
        <s v="ATQCUS3903"/>
        <s v="ATQCUS3904"/>
        <s v="ATQCUS3905"/>
        <s v="ATQCUS3906"/>
        <s v="ATQCUS3907"/>
        <s v="ATQCUS3908"/>
        <s v="ATQCUS3909"/>
        <s v="ATQCUS3910"/>
        <s v="ATQCUS3911"/>
        <s v="ATQCUS3912"/>
        <s v="ATQCUS3913"/>
        <s v="ATQCUS3914"/>
        <s v="ATQCUS3915"/>
        <s v="ATQCUS3916"/>
        <s v="ATQCUS3917"/>
        <s v="ATQCUS3918"/>
        <s v="ATQCUS3919"/>
        <s v="ATQCUS3920"/>
        <s v="ATQCUS3921"/>
        <s v="ATQCUS3922"/>
        <s v="ATQCUS3923"/>
        <s v="ATQCUS3924"/>
        <s v="ATQCUS3925"/>
        <s v="ATQCUS3926"/>
        <s v="ATQCUS3927"/>
        <s v="ATQCUS3928"/>
        <s v="ATQCUS3929"/>
        <s v="ATQCUS3930"/>
        <s v="ATQCUS3931"/>
        <s v="ATQCUS3932"/>
        <s v="ATQCUS3933"/>
        <s v="ATQCUS3934"/>
        <s v="ATQCUS3935"/>
        <s v="ATQCUS3936"/>
        <s v="ATQCUS3937"/>
        <s v="ATQCUS3938"/>
        <s v="ATQCUS3939"/>
        <s v="ATQCUS3940"/>
        <s v="ATQCUS3941"/>
        <s v="ATQCUS3942"/>
        <s v="ATQCUS3943"/>
        <s v="ATQCUS3944"/>
        <s v="ATQCUS3945"/>
        <s v="ATQCUS3946"/>
        <s v="ATQCUS3947"/>
        <s v="ATQCUS3948"/>
        <s v="ATQCUS3949"/>
        <s v="ATQCUS3950"/>
        <s v="ATQCUS3951"/>
        <s v="ATQCUS3952"/>
        <s v="ATQCUS3953"/>
        <s v="ATQCUS3954"/>
        <s v="ATQCUS3955"/>
        <s v="ATQCUS3956"/>
        <s v="ATQCUS3957"/>
        <s v="ATQCUS3958"/>
        <s v="ATQCUS3959"/>
        <s v="ATQCUS3960"/>
        <s v="ATQCUS3961"/>
        <s v="ATQCUS3962"/>
        <s v="ATQCUS3963"/>
        <s v="ATQCUS3964"/>
        <s v="ATQCUS3965"/>
        <s v="ATQCUS3966"/>
        <s v="ATQCUS3967"/>
        <s v="ATQCUS3968"/>
        <s v="ATQCUS3969"/>
        <s v="ATQCUS3970"/>
        <s v="ATQCUS3971"/>
        <s v="ATQCUS3972"/>
        <s v="ATQCUS3973"/>
        <s v="ATQCUS3974"/>
        <s v="ATQCUS3975"/>
        <s v="ATQCUS3976"/>
        <s v="ATQCUS3977"/>
        <s v="ATQCUS3978"/>
        <s v="ATQCUS3979"/>
        <s v="ATQCUS3980"/>
        <s v="ATQCUS3981"/>
        <s v="ATQCUS3982"/>
        <s v="ATQCUS3983"/>
        <s v="ATQCUS3984"/>
        <s v="ATQCUS3985"/>
        <s v="ATQCUS3986"/>
        <s v="ATQCUS3987"/>
        <s v="ATQCUS3988"/>
        <s v="ATQCUS3989"/>
        <s v="ATQCUS3990"/>
        <s v="ATQCUS3991"/>
        <s v="ATQCUS3992"/>
        <s v="ATQCUS3993"/>
        <s v="ATQCUS3994"/>
        <s v="ATQCUS3995"/>
        <s v="ATQCUS3996"/>
        <s v="ATQCUS3997"/>
        <s v="ATQCUS3998"/>
        <s v="ATQCUS3999"/>
        <s v="ATQCUS4000"/>
      </sharedItems>
    </cacheField>
    <cacheField name="[Measures].[Avg Income Utilisation %]" caption="Avg Income Utilisation %" numFmtId="0" hierarchy="121" level="32767"/>
    <cacheField name="[dim_customers].[customer_id].[customer_id]" caption="customer_id" numFmtId="0" level="1">
      <sharedItems count="481">
        <s v="ATQCUS0014"/>
        <s v="ATQCUS0016"/>
        <s v="ATQCUS0018"/>
        <s v="ATQCUS0019"/>
        <s v="ATQCUS0020"/>
        <s v="ATQCUS0023"/>
        <s v="ATQCUS0024"/>
        <s v="ATQCUS0025"/>
        <s v="ATQCUS0026"/>
        <s v="ATQCUS0027"/>
        <s v="ATQCUS0028"/>
        <s v="ATQCUS0029"/>
        <s v="ATQCUS0037"/>
        <s v="ATQCUS0038"/>
        <s v="ATQCUS0039"/>
        <s v="ATQCUS0040"/>
        <s v="ATQCUS0187"/>
        <s v="ATQCUS0211"/>
        <s v="ATQCUS0212"/>
        <s v="ATQCUS0213"/>
        <s v="ATQCUS0214"/>
        <s v="ATQCUS0215"/>
        <s v="ATQCUS0216"/>
        <s v="ATQCUS0217"/>
        <s v="ATQCUS0218"/>
        <s v="ATQCUS0219"/>
        <s v="ATQCUS0220"/>
        <s v="ATQCUS0221"/>
        <s v="ATQCUS0222"/>
        <s v="ATQCUS0223"/>
        <s v="ATQCUS0224"/>
        <s v="ATQCUS0225"/>
        <s v="ATQCUS0226"/>
        <s v="ATQCUS0227"/>
        <s v="ATQCUS0228"/>
        <s v="ATQCUS0229"/>
        <s v="ATQCUS0230"/>
        <s v="ATQCUS0231"/>
        <s v="ATQCUS0232"/>
        <s v="ATQCUS0233"/>
        <s v="ATQCUS0234"/>
        <s v="ATQCUS0235"/>
        <s v="ATQCUS0236"/>
        <s v="ATQCUS0237"/>
        <s v="ATQCUS0238"/>
        <s v="ATQCUS0239"/>
        <s v="ATQCUS0240"/>
        <s v="ATQCUS0241"/>
        <s v="ATQCUS0242"/>
        <s v="ATQCUS0243"/>
        <s v="ATQCUS0244"/>
        <s v="ATQCUS0245"/>
        <s v="ATQCUS0246"/>
        <s v="ATQCUS0247"/>
        <s v="ATQCUS0248"/>
        <s v="ATQCUS0249"/>
        <s v="ATQCUS0250"/>
        <s v="ATQCUS0251"/>
        <s v="ATQCUS0293"/>
        <s v="ATQCUS0294"/>
        <s v="ATQCUS0295"/>
        <s v="ATQCUS0296"/>
        <s v="ATQCUS0297"/>
        <s v="ATQCUS0298"/>
        <s v="ATQCUS0299"/>
        <s v="ATQCUS0300"/>
        <s v="ATQCUS0301"/>
        <s v="ATQCUS0302"/>
        <s v="ATQCUS0303"/>
        <s v="ATQCUS0304"/>
        <s v="ATQCUS0305"/>
        <s v="ATQCUS0306"/>
        <s v="ATQCUS0307"/>
        <s v="ATQCUS0308"/>
        <s v="ATQCUS0309"/>
        <s v="ATQCUS0310"/>
        <s v="ATQCUS0311"/>
        <s v="ATQCUS0312"/>
        <s v="ATQCUS0313"/>
        <s v="ATQCUS0314"/>
        <s v="ATQCUS0315"/>
        <s v="ATQCUS0989"/>
        <s v="ATQCUS0990"/>
        <s v="ATQCUS0991"/>
        <s v="ATQCUS0992"/>
        <s v="ATQCUS0993"/>
        <s v="ATQCUS0994"/>
        <s v="ATQCUS0995"/>
        <s v="ATQCUS0996"/>
        <s v="ATQCUS0997"/>
        <s v="ATQCUS0998"/>
        <s v="ATQCUS0999"/>
        <s v="ATQCUS1000"/>
        <s v="ATQCUS1001"/>
        <s v="ATQCUS1002"/>
        <s v="ATQCUS1003"/>
        <s v="ATQCUS1004"/>
        <s v="ATQCUS1005"/>
        <s v="ATQCUS1006"/>
        <s v="ATQCUS1007"/>
        <s v="ATQCUS1009"/>
        <s v="ATQCUS1010"/>
        <s v="ATQCUS1011"/>
        <s v="ATQCUS1012"/>
        <s v="ATQCUS1013"/>
        <s v="ATQCUS1014"/>
        <s v="ATQCUS1015"/>
        <s v="ATQCUS1016"/>
        <s v="ATQCUS1017"/>
        <s v="ATQCUS1018"/>
        <s v="ATQCUS1056"/>
        <s v="ATQCUS1057"/>
        <s v="ATQCUS1058"/>
        <s v="ATQCUS1059"/>
        <s v="ATQCUS1060"/>
        <s v="ATQCUS1061"/>
        <s v="ATQCUS1062"/>
        <s v="ATQCUS1063"/>
        <s v="ATQCUS1064"/>
        <s v="ATQCUS1065"/>
        <s v="ATQCUS1653"/>
        <s v="ATQCUS1662"/>
        <s v="ATQCUS1669"/>
        <s v="ATQCUS1670"/>
        <s v="ATQCUS1671"/>
        <s v="ATQCUS1672"/>
        <s v="ATQCUS1673"/>
        <s v="ATQCUS1674"/>
        <s v="ATQCUS1675"/>
        <s v="ATQCUS1676"/>
        <s v="ATQCUS1677"/>
        <s v="ATQCUS1678"/>
        <s v="ATQCUS1679"/>
        <s v="ATQCUS1680"/>
        <s v="ATQCUS1681"/>
        <s v="ATQCUS1682"/>
        <s v="ATQCUS1683"/>
        <s v="ATQCUS1684"/>
        <s v="ATQCUS1685"/>
        <s v="ATQCUS1686"/>
        <s v="ATQCUS1687"/>
        <s v="ATQCUS1688"/>
        <s v="ATQCUS1689"/>
        <s v="ATQCUS1690"/>
        <s v="ATQCUS1691"/>
        <s v="ATQCUS1692"/>
        <s v="ATQCUS1693"/>
        <s v="ATQCUS1694"/>
        <s v="ATQCUS1695"/>
        <s v="ATQCUS1696"/>
        <s v="ATQCUS1697"/>
        <s v="ATQCUS1698"/>
        <s v="ATQCUS1699"/>
        <s v="ATQCUS1700"/>
        <s v="ATQCUS1701"/>
        <s v="ATQCUS1702"/>
        <s v="ATQCUS1703"/>
        <s v="ATQCUS1704"/>
        <s v="ATQCUS1705"/>
        <s v="ATQCUS1706"/>
        <s v="ATQCUS1707"/>
        <s v="ATQCUS1708"/>
        <s v="ATQCUS1709"/>
        <s v="ATQCUS1710"/>
        <s v="ATQCUS1711"/>
        <s v="ATQCUS1712"/>
        <s v="ATQCUS1713"/>
        <s v="ATQCUS1714"/>
        <s v="ATQCUS1715"/>
        <s v="ATQCUS1716"/>
        <s v="ATQCUS1717"/>
        <s v="ATQCUS1718"/>
        <s v="ATQCUS1719"/>
        <s v="ATQCUS1720"/>
        <s v="ATQCUS1721"/>
        <s v="ATQCUS1722"/>
        <s v="ATQCUS1723"/>
        <s v="ATQCUS1724"/>
        <s v="ATQCUS1725"/>
        <s v="ATQCUS1727"/>
        <s v="ATQCUS1728"/>
        <s v="ATQCUS1729"/>
        <s v="ATQCUS1731"/>
        <s v="ATQCUS1732"/>
        <s v="ATQCUS1733"/>
        <s v="ATQCUS1736"/>
        <s v="ATQCUS1737"/>
        <s v="ATQCUS1738"/>
        <s v="ATQCUS1739"/>
        <s v="ATQCUS1740"/>
        <s v="ATQCUS1741"/>
        <s v="ATQCUS1742"/>
        <s v="ATQCUS1743"/>
        <s v="ATQCUS1744"/>
        <s v="ATQCUS1745"/>
        <s v="ATQCUS1746"/>
        <s v="ATQCUS2003"/>
        <s v="ATQCUS2004"/>
        <s v="ATQCUS2008"/>
        <s v="ATQCUS2013"/>
        <s v="ATQCUS2014"/>
        <s v="ATQCUS2015"/>
        <s v="ATQCUS2016"/>
        <s v="ATQCUS2017"/>
        <s v="ATQCUS2018"/>
        <s v="ATQCUS2019"/>
        <s v="ATQCUS2020"/>
        <s v="ATQCUS2021"/>
        <s v="ATQCUS2022"/>
        <s v="ATQCUS2023"/>
        <s v="ATQCUS2024"/>
        <s v="ATQCUS2025"/>
        <s v="ATQCUS2026"/>
        <s v="ATQCUS2027"/>
        <s v="ATQCUS2115"/>
        <s v="ATQCUS2116"/>
        <s v="ATQCUS2117"/>
        <s v="ATQCUS2119"/>
        <s v="ATQCUS2122"/>
        <s v="ATQCUS2123"/>
        <s v="ATQCUS2124"/>
        <s v="ATQCUS2125"/>
        <s v="ATQCUS2126"/>
        <s v="ATQCUS2127"/>
        <s v="ATQCUS2128"/>
        <s v="ATQCUS2129"/>
        <s v="ATQCUS2130"/>
        <s v="ATQCUS2131"/>
        <s v="ATQCUS2132"/>
        <s v="ATQCUS2133"/>
        <s v="ATQCUS2134"/>
        <s v="ATQCUS2136"/>
        <s v="ATQCUS2137"/>
        <s v="ATQCUS2138"/>
        <s v="ATQCUS2139"/>
        <s v="ATQCUS2141"/>
        <s v="ATQCUS2142"/>
        <s v="ATQCUS2143"/>
        <s v="ATQCUS2144"/>
        <s v="ATQCUS2145"/>
        <s v="ATQCUS2146"/>
        <s v="ATQCUS2147"/>
        <s v="ATQCUS2148"/>
        <s v="ATQCUS2149"/>
        <s v="ATQCUS2150"/>
        <s v="ATQCUS2151"/>
        <s v="ATQCUS2155"/>
        <s v="ATQCUS2160"/>
        <s v="ATQCUS2163"/>
        <s v="ATQCUS2166"/>
        <s v="ATQCUS2167"/>
        <s v="ATQCUS2168"/>
        <s v="ATQCUS2169"/>
        <s v="ATQCUS2170"/>
        <s v="ATQCUS2171"/>
        <s v="ATQCUS2172"/>
        <s v="ATQCUS2173"/>
        <s v="ATQCUS2174"/>
        <s v="ATQCUS2175"/>
        <s v="ATQCUS2176"/>
        <s v="ATQCUS2177"/>
        <s v="ATQCUS2178"/>
        <s v="ATQCUS2179"/>
        <s v="ATQCUS2180"/>
        <s v="ATQCUS2586"/>
        <s v="ATQCUS2587"/>
        <s v="ATQCUS2589"/>
        <s v="ATQCUS2590"/>
        <s v="ATQCUS2591"/>
        <s v="ATQCUS2592"/>
        <s v="ATQCUS2593"/>
        <s v="ATQCUS2597"/>
        <s v="ATQCUS2598"/>
        <s v="ATQCUS2599"/>
        <s v="ATQCUS2600"/>
        <s v="ATQCUS2603"/>
        <s v="ATQCUS2606"/>
        <s v="ATQCUS2607"/>
        <s v="ATQCUS2608"/>
        <s v="ATQCUS2609"/>
        <s v="ATQCUS2610"/>
        <s v="ATQCUS2611"/>
        <s v="ATQCUS2612"/>
        <s v="ATQCUS2613"/>
        <s v="ATQCUS2622"/>
        <s v="ATQCUS2626"/>
        <s v="ATQCUS2628"/>
        <s v="ATQCUS2629"/>
        <s v="ATQCUS2630"/>
        <s v="ATQCUS2631"/>
        <s v="ATQCUS2632"/>
        <s v="ATQCUS2962"/>
        <s v="ATQCUS2963"/>
        <s v="ATQCUS2964"/>
        <s v="ATQCUS2965"/>
        <s v="ATQCUS2966"/>
        <s v="ATQCUS2967"/>
        <s v="ATQCUS2968"/>
        <s v="ATQCUS2969"/>
        <s v="ATQCUS2970"/>
        <s v="ATQCUS2972"/>
        <s v="ATQCUS2973"/>
        <s v="ATQCUS2974"/>
        <s v="ATQCUS2975"/>
        <s v="ATQCUS2976"/>
        <s v="ATQCUS2977"/>
        <s v="ATQCUS2978"/>
        <s v="ATQCUS2979"/>
        <s v="ATQCUS2980"/>
        <s v="ATQCUS2981"/>
        <s v="ATQCUS2982"/>
        <s v="ATQCUS2983"/>
        <s v="ATQCUS2984"/>
        <s v="ATQCUS2985"/>
        <s v="ATQCUS2986"/>
        <s v="ATQCUS2987"/>
        <s v="ATQCUS2988"/>
        <s v="ATQCUS2989"/>
        <s v="ATQCUS2990"/>
        <s v="ATQCUS2991"/>
        <s v="ATQCUS2992"/>
        <s v="ATQCUS2993"/>
        <s v="ATQCUS2994"/>
        <s v="ATQCUS2995"/>
        <s v="ATQCUS2996"/>
        <s v="ATQCUS2997"/>
        <s v="ATQCUS2998"/>
        <s v="ATQCUS2999"/>
        <s v="ATQCUS3000"/>
        <s v="ATQCUS3001"/>
        <s v="ATQCUS3002"/>
        <s v="ATQCUS3003"/>
        <s v="ATQCUS3004"/>
        <s v="ATQCUS3005"/>
        <s v="ATQCUS3006"/>
        <s v="ATQCUS3007"/>
        <s v="ATQCUS3008"/>
        <s v="ATQCUS3009"/>
        <s v="ATQCUS3010"/>
        <s v="ATQCUS3011"/>
        <s v="ATQCUS3174"/>
        <s v="ATQCUS3175"/>
        <s v="ATQCUS3177"/>
        <s v="ATQCUS3178"/>
        <s v="ATQCUS3179"/>
        <s v="ATQCUS3180"/>
        <s v="ATQCUS3181"/>
        <s v="ATQCUS3182"/>
        <s v="ATQCUS3183"/>
        <s v="ATQCUS3184"/>
        <s v="ATQCUS3185"/>
        <s v="ATQCUS3186"/>
        <s v="ATQCUS3187"/>
        <s v="ATQCUS3189"/>
        <s v="ATQCUS3190"/>
        <s v="ATQCUS3191"/>
        <s v="ATQCUS3193"/>
        <s v="ATQCUS3195"/>
        <s v="ATQCUS3197"/>
        <s v="ATQCUS3199"/>
        <s v="ATQCUS3200"/>
        <s v="ATQCUS3201"/>
        <s v="ATQCUS3202"/>
        <s v="ATQCUS3203"/>
        <s v="ATQCUS3204"/>
        <s v="ATQCUS3205"/>
        <s v="ATQCUS3206"/>
        <s v="ATQCUS3207"/>
        <s v="ATQCUS3208"/>
        <s v="ATQCUS3209"/>
        <s v="ATQCUS3210"/>
        <s v="ATQCUS3211"/>
        <s v="ATQCUS3212"/>
        <s v="ATQCUS3213"/>
        <s v="ATQCUS3214"/>
        <s v="ATQCUS3215"/>
        <s v="ATQCUS3216"/>
        <s v="ATQCUS3217"/>
        <s v="ATQCUS3218"/>
        <s v="ATQCUS3220"/>
        <s v="ATQCUS3222"/>
        <s v="ATQCUS3223"/>
        <s v="ATQCUS3224"/>
        <s v="ATQCUS3229"/>
        <s v="ATQCUS3234"/>
        <s v="ATQCUS3236"/>
        <s v="ATQCUS3240"/>
        <s v="ATQCUS3241"/>
        <s v="ATQCUS3242"/>
        <s v="ATQCUS3243"/>
        <s v="ATQCUS3244"/>
        <s v="ATQCUS3245"/>
        <s v="ATQCUS3246"/>
        <s v="ATQCUS3247"/>
        <s v="ATQCUS3248"/>
        <s v="ATQCUS3472"/>
        <s v="ATQCUS3473"/>
        <s v="ATQCUS3474"/>
        <s v="ATQCUS3476"/>
        <s v="ATQCUS3477"/>
        <s v="ATQCUS3478"/>
        <s v="ATQCUS3479"/>
        <s v="ATQCUS3480"/>
        <s v="ATQCUS3481"/>
        <s v="ATQCUS3493"/>
        <s v="ATQCUS3494"/>
        <s v="ATQCUS3495"/>
        <s v="ATQCUS3496"/>
        <s v="ATQCUS3497"/>
        <s v="ATQCUS3498"/>
        <s v="ATQCUS3499"/>
        <s v="ATQCUS3657"/>
        <s v="ATQCUS3658"/>
        <s v="ATQCUS3659"/>
        <s v="ATQCUS3664"/>
        <s v="ATQCUS3724"/>
        <s v="ATQCUS3725"/>
        <s v="ATQCUS3726"/>
        <s v="ATQCUS3727"/>
        <s v="ATQCUS3728"/>
        <s v="ATQCUS3734"/>
        <s v="ATQCUS3735"/>
        <s v="ATQCUS3738"/>
        <s v="ATQCUS3743"/>
        <s v="ATQCUS3745"/>
        <s v="ATQCUS3748"/>
        <s v="ATQCUS3749"/>
        <s v="ATQCUS3750"/>
        <s v="ATQCUS3752"/>
        <s v="ATQCUS3755"/>
        <s v="ATQCUS3762"/>
        <s v="ATQCUS3764"/>
        <s v="ATQCUS3766"/>
        <s v="ATQCUS3767"/>
        <s v="ATQCUS3769"/>
        <s v="ATQCUS3770"/>
        <s v="ATQCUS3771"/>
        <s v="ATQCUS3772"/>
        <s v="ATQCUS3773"/>
        <s v="ATQCUS3774"/>
        <s v="ATQCUS3775"/>
        <s v="ATQCUS3776"/>
        <s v="ATQCUS3777"/>
        <s v="ATQCUS3778"/>
        <s v="ATQCUS3779"/>
        <s v="ATQCUS3780"/>
        <s v="ATQCUS3781"/>
        <s v="ATQCUS3782"/>
        <s v="ATQCUS3783"/>
        <s v="ATQCUS3784"/>
        <s v="ATQCUS3785"/>
        <s v="ATQCUS3786"/>
        <s v="ATQCUS3787"/>
        <s v="ATQCUS3788"/>
        <s v="ATQCUS3789"/>
        <s v="ATQCUS3790"/>
        <s v="ATQCUS3791"/>
        <s v="ATQCUS3792"/>
        <s v="ATQCUS3793"/>
        <s v="ATQCUS3794"/>
        <s v="ATQCUS3795"/>
        <s v="ATQCUS3796"/>
        <s v="ATQCUS3797"/>
        <s v="ATQCUS3798"/>
        <s v="ATQCUS3799"/>
        <s v="ATQCUS3800"/>
        <s v="ATQCUS3801"/>
        <s v="ATQCUS3802"/>
        <s v="ATQCUS3803"/>
        <s v="ATQCUS3924"/>
        <s v="ATQCUS3925"/>
        <s v="ATQCUS3926"/>
        <s v="ATQCUS3928"/>
        <s v="ATQCUS3929"/>
        <s v="ATQCUS3930"/>
        <s v="ATQCUS3931"/>
        <s v="ATQCUS3932"/>
        <s v="ATQCUS3934"/>
        <s v="ATQCUS3936"/>
        <s v="ATQCUS3937"/>
        <s v="ATQCUS3938"/>
      </sharedItems>
    </cacheField>
    <cacheField name="[dim_customers].[city].[city]" caption="city" numFmtId="0" hierarchy="2" level="1">
      <sharedItems count="5">
        <s v="Bengaluru"/>
        <s v="Chennai"/>
        <s v="Delhi NCR"/>
        <s v="Hyderabad"/>
        <s v="Mumbai"/>
      </sharedItems>
    </cacheField>
  </cacheFields>
  <cacheHierarchies count="132">
    <cacheHierarchy uniqueName="[dim_customers].[customer_id]" caption="customer_id" attribute="1" defaultMemberUniqueName="[dim_customers].[customer_id].[All]" allUniqueName="[dim_customers].[customer_id].[All]" dimensionUniqueName="[dim_customers]" displayFolder="" count="2" memberValueDatatype="130" unbalanced="0">
      <fieldsUsage count="2">
        <fieldUsage x="-1"/>
        <fieldUsage x="2"/>
      </fieldsUsage>
    </cacheHierarchy>
    <cacheHierarchy uniqueName="[dim_customers].[age_group]" caption="age_group" attribute="1" defaultMemberUniqueName="[dim_customers].[age_group].[All]" allUniqueName="[dim_customers].[age_group].[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fieldsUsage count="2">
        <fieldUsage x="-1"/>
        <fieldUsage x="3"/>
      </fieldsUsage>
    </cacheHierarchy>
    <cacheHierarchy uniqueName="[dim_customers].[occupation]" caption="occupation" attribute="1" defaultMemberUniqueName="[dim_customers].[occupation].[All]" allUniqueName="[dim_customers].[occupation].[All]" dimensionUniqueName="[dim_customers]" displayFolder="" count="2" memberValueDatatype="130" unbalanced="0"/>
    <cacheHierarchy uniqueName="[dim_customers].[gender]" caption="gender" attribute="1" defaultMemberUniqueName="[dim_customers].[gender].[All]" allUniqueName="[dim_customers].[gender].[All]" dimensionUniqueName="[dim_customers]" displayFolder="" count="2" memberValueDatatype="130" unbalanced="0"/>
    <cacheHierarchy uniqueName="[dim_customers].[marital status]" caption="marital status" attribute="1" defaultMemberUniqueName="[dim_customers].[marital status].[All]" allUniqueName="[dim_customers].[marital status].[All]" dimensionUniqueName="[dim_customers]" displayFolder="" count="2" memberValueDatatype="130" unbalanced="0"/>
    <cacheHierarchy uniqueName="[dim_customers].[avg_income]" caption="avg_income" attribute="1" defaultMemberUniqueName="[dim_customers].[avg_income].[All]" allUniqueName="[dim_customers].[avg_income].[All]" dimensionUniqueName="[dim_customers]" displayFolder="" count="2" memberValueDatatype="20" unbalanced="0"/>
    <cacheHierarchy uniqueName="[dim_customers].[Income Category]" caption="Income Category" attribute="1" defaultMemberUniqueName="[dim_customers].[Income Category].[All]" allUniqueName="[dim_customers].[Income Category].[All]" dimensionUniqueName="[dim_customers]" displayFolder="" count="2" memberValueDatatype="130" unbalanced="0"/>
    <cacheHierarchy uniqueName="[dim_customers1].[customer_id]" caption="customer_id" attribute="1" defaultMemberUniqueName="[dim_customers1].[customer_id].[All]" allUniqueName="[dim_customers1].[customer_id].[All]" dimensionUniqueName="[dim_customers1]" displayFolder="" count="2"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cacheHierarchy uniqueName="[dim_customers1].[city]" caption="city" attribute="1" defaultMemberUniqueName="[dim_customers1].[city].[All]" allUniqueName="[dim_customers1].[city].[All]" dimensionUniqueName="[dim_customers1]" displayFolder="" count="2" memberValueDatatype="130" unbalanced="0"/>
    <cacheHierarchy uniqueName="[dim_customers1].[occupation]" caption="occupation" attribute="1" defaultMemberUniqueName="[dim_customers1].[occupation].[All]" allUniqueName="[dim_customers1].[occupation].[All]" dimensionUniqueName="[dim_customers1]" displayFolder="" count="2" memberValueDatatype="130" unbalanced="0"/>
    <cacheHierarchy uniqueName="[dim_customers1].[gender]" caption="gender" attribute="1" defaultMemberUniqueName="[dim_customers1].[gender].[All]" allUniqueName="[dim_customers1].[gender].[All]" dimensionUniqueName="[dim_customers1]" displayFolder="" count="2" memberValueDatatype="130" unbalanced="0"/>
    <cacheHierarchy uniqueName="[dim_customers1].[marital status]" caption="marital status" attribute="1" defaultMemberUniqueName="[dim_customers1].[marital status].[All]" allUniqueName="[dim_customers1].[marital status].[All]" dimensionUniqueName="[dim_customers1]" displayFolder="" count="2" memberValueDatatype="130" unbalanced="0"/>
    <cacheHierarchy uniqueName="[dim_customers1].[avg_income]" caption="avg_income" attribute="1" defaultMemberUniqueName="[dim_customers1].[avg_income].[All]" allUniqueName="[dim_customers1].[avg_income].[All]" dimensionUniqueName="[dim_customers1]" displayFolder="" count="2" memberValueDatatype="20" unbalanced="0"/>
    <cacheHierarchy uniqueName="[dim_customers2].[customer_id]" caption="customer_id" attribute="1" defaultMemberUniqueName="[dim_customers2].[customer_id].[All]" allUniqueName="[dim_customers2].[customer_id].[All]" dimensionUniqueName="[dim_customers2]" displayFolder="" count="2" memberValueDatatype="130" unbalanced="0">
      <fieldsUsage count="2">
        <fieldUsage x="-1"/>
        <fieldUsage x="0"/>
      </fieldsUsage>
    </cacheHierarchy>
    <cacheHierarchy uniqueName="[dim_customers2].[age_group]" caption="age_group" attribute="1" defaultMemberUniqueName="[dim_customers2].[age_group].[All]" allUniqueName="[dim_customers2].[age_group].[All]" dimensionUniqueName="[dim_customers2]" displayFolder="" count="2" memberValueDatatype="130" unbalanced="0"/>
    <cacheHierarchy uniqueName="[dim_customers2].[city]" caption="city" attribute="1" defaultMemberUniqueName="[dim_customers2].[city].[All]" allUniqueName="[dim_customers2].[city].[All]" dimensionUniqueName="[dim_customers2]" displayFolder="" count="2" memberValueDatatype="130" unbalanced="0"/>
    <cacheHierarchy uniqueName="[dim_customers2].[occupation]" caption="occupation" attribute="1" defaultMemberUniqueName="[dim_customers2].[occupation].[All]" allUniqueName="[dim_customers2].[occupation].[All]" dimensionUniqueName="[dim_customers2]" displayFolder="" count="2" memberValueDatatype="130" unbalanced="0"/>
    <cacheHierarchy uniqueName="[dim_customers2].[gender]" caption="gender" attribute="1" defaultMemberUniqueName="[dim_customers2].[gender].[All]" allUniqueName="[dim_customers2].[gender].[All]" dimensionUniqueName="[dim_customers2]" displayFolder="" count="2" memberValueDatatype="130" unbalanced="0"/>
    <cacheHierarchy uniqueName="[dim_customers2].[marital status]" caption="marital status" attribute="1" defaultMemberUniqueName="[dim_customers2].[marital status].[All]" allUniqueName="[dim_customers2].[marital status].[All]" dimensionUniqueName="[dim_customers2]" displayFolder="" count="2" memberValueDatatype="130" unbalanced="0"/>
    <cacheHierarchy uniqueName="[dim_customers2].[avg_income]" caption="avg_income" attribute="1" defaultMemberUniqueName="[dim_customers2].[avg_income].[All]" allUniqueName="[dim_customers2].[avg_income].[All]" dimensionUniqueName="[dim_customers2]" displayFolder="" count="2" memberValueDatatype="20" unbalanced="0"/>
    <cacheHierarchy uniqueName="[dim_customers3].[customer_id]" caption="customer_id" attribute="1" defaultMemberUniqueName="[dim_customers3].[customer_id].[All]" allUniqueName="[dim_customers3].[customer_id].[All]" dimensionUniqueName="[dim_customers3]" displayFolder="" count="2" memberValueDatatype="130" unbalanced="0"/>
    <cacheHierarchy uniqueName="[dim_customers3].[age_group]" caption="age_group" attribute="1" defaultMemberUniqueName="[dim_customers3].[age_group].[All]" allUniqueName="[dim_customers3].[age_group].[All]" dimensionUniqueName="[dim_customers3]" displayFolder="" count="2" memberValueDatatype="130" unbalanced="0"/>
    <cacheHierarchy uniqueName="[dim_customers3].[city]" caption="city" attribute="1" defaultMemberUniqueName="[dim_customers3].[city].[All]" allUniqueName="[dim_customers3].[city].[All]" dimensionUniqueName="[dim_customers3]" displayFolder="" count="2" memberValueDatatype="130" unbalanced="0"/>
    <cacheHierarchy uniqueName="[dim_customers3].[occupation]" caption="occupation" attribute="1" defaultMemberUniqueName="[dim_customers3].[occupation].[All]" allUniqueName="[dim_customers3].[occupation].[All]" dimensionUniqueName="[dim_customers3]" displayFolder="" count="2" memberValueDatatype="130" unbalanced="0"/>
    <cacheHierarchy uniqueName="[dim_customers3].[gender]" caption="gender" attribute="1" defaultMemberUniqueName="[dim_customers3].[gender].[All]" allUniqueName="[dim_customers3].[gender].[All]" dimensionUniqueName="[dim_customers3]" displayFolder="" count="2" memberValueDatatype="130" unbalanced="0"/>
    <cacheHierarchy uniqueName="[dim_customers3].[marital status]" caption="marital status" attribute="1" defaultMemberUniqueName="[dim_customers3].[marital status].[All]" allUniqueName="[dim_customers3].[marital status].[All]" dimensionUniqueName="[dim_customers3]" displayFolder="" count="2" memberValueDatatype="130" unbalanced="0"/>
    <cacheHierarchy uniqueName="[dim_customers3].[avg_income]" caption="avg_income" attribute="1" defaultMemberUniqueName="[dim_customers3].[avg_income].[All]" allUniqueName="[dim_customers3].[avg_income].[All]" dimensionUniqueName="[dim_customers3]" displayFolder="" count="2" memberValueDatatype="20" unbalanced="0"/>
    <cacheHierarchy uniqueName="[dim_customers4].[customer_id]" caption="customer_id" attribute="1" defaultMemberUniqueName="[dim_customers4].[customer_id].[All]" allUniqueName="[dim_customers4].[customer_id].[All]" dimensionUniqueName="[dim_customers4]" displayFolder="" count="2" memberValueDatatype="130" unbalanced="0"/>
    <cacheHierarchy uniqueName="[dim_customers4].[age_group]" caption="age_group" attribute="1" defaultMemberUniqueName="[dim_customers4].[age_group].[All]" allUniqueName="[dim_customers4].[age_group].[All]" dimensionUniqueName="[dim_customers4]" displayFolder="" count="2" memberValueDatatype="130" unbalanced="0"/>
    <cacheHierarchy uniqueName="[dim_customers4].[city]" caption="city" attribute="1" defaultMemberUniqueName="[dim_customers4].[city].[All]" allUniqueName="[dim_customers4].[city].[All]" dimensionUniqueName="[dim_customers4]" displayFolder="" count="2" memberValueDatatype="130" unbalanced="0"/>
    <cacheHierarchy uniqueName="[dim_customers4].[occupation]" caption="occupation" attribute="1" defaultMemberUniqueName="[dim_customers4].[occupation].[All]" allUniqueName="[dim_customers4].[occupation].[All]" dimensionUniqueName="[dim_customers4]" displayFolder="" count="2" memberValueDatatype="130" unbalanced="0"/>
    <cacheHierarchy uniqueName="[dim_customers4].[gender]" caption="gender" attribute="1" defaultMemberUniqueName="[dim_customers4].[gender].[All]" allUniqueName="[dim_customers4].[gender].[All]" dimensionUniqueName="[dim_customers4]" displayFolder="" count="2" memberValueDatatype="130" unbalanced="0"/>
    <cacheHierarchy uniqueName="[dim_customers4].[marital status]" caption="marital status" attribute="1" defaultMemberUniqueName="[dim_customers4].[marital status].[All]" allUniqueName="[dim_customers4].[marital status].[All]" dimensionUniqueName="[dim_customers4]" displayFolder="" count="2" memberValueDatatype="130" unbalanced="0"/>
    <cacheHierarchy uniqueName="[dim_customers4].[avg_income]" caption="avg_income" attribute="1" defaultMemberUniqueName="[dim_customers4].[avg_income].[All]" allUniqueName="[dim_customers4].[avg_income].[All]" dimensionUniqueName="[dim_customers4]" displayFolder="" count="2" memberValueDatatype="20" unbalanced="0"/>
    <cacheHierarchy uniqueName="[fact_spends].[customer_id]" caption="customer_id" attribute="1" defaultMemberUniqueName="[fact_spends].[customer_id].[All]" allUniqueName="[fact_spends].[customer_id].[All]" dimensionUniqueName="[fact_spends]" displayFolder="" count="2" memberValueDatatype="130" unbalanced="0"/>
    <cacheHierarchy uniqueName="[fact_spends].[month]" caption="month" attribute="1" defaultMemberUniqueName="[fact_spends].[month].[All]" allUniqueName="[fact_spends].[month].[All]" dimensionUniqueName="[fact_spends]" displayFolder="" count="2" memberValueDatatype="130" unbalanced="0"/>
    <cacheHierarchy uniqueName="[fact_spends].[category]" caption="category" attribute="1" defaultMemberUniqueName="[fact_spends].[category].[All]" allUniqueName="[fact_spends].[category].[All]" dimensionUniqueName="[fact_spends]" displayFolder="" count="2" memberValueDatatype="130" unbalanced="0"/>
    <cacheHierarchy uniqueName="[fact_spends].[payment_type]" caption="payment_type" attribute="1" defaultMemberUniqueName="[fact_spends].[payment_type].[All]" allUniqueName="[fact_spends].[payment_type].[All]" dimensionUniqueName="[fact_spends]" displayFolder="" count="2" memberValueDatatype="130" unbalanced="0"/>
    <cacheHierarchy uniqueName="[fact_spends].[spend]" caption="spend" attribute="1" defaultMemberUniqueName="[fact_spends].[spend].[All]" allUniqueName="[fact_spends].[spend].[All]" dimensionUniqueName="[fact_spends]" displayFolder="" count="2" memberValueDatatype="20" unbalanced="0"/>
    <cacheHierarchy uniqueName="[fact_spends1].[customer_id]" caption="customer_id" attribute="1" defaultMemberUniqueName="[fact_spends1].[customer_id].[All]" allUniqueName="[fact_spends1].[customer_id].[All]" dimensionUniqueName="[fact_spends1]" displayFolder="" count="2" memberValueDatatype="130" unbalanced="0"/>
    <cacheHierarchy uniqueName="[fact_spends1].[month]" caption="month" attribute="1" defaultMemberUniqueName="[fact_spends1].[month].[All]" allUniqueName="[fact_spends1].[month].[All]" dimensionUniqueName="[fact_spends1]" displayFolder="" count="2" memberValueDatatype="130" unbalanced="0"/>
    <cacheHierarchy uniqueName="[fact_spends1].[category]" caption="category" attribute="1" defaultMemberUniqueName="[fact_spends1].[category].[All]" allUniqueName="[fact_spends1].[category].[All]" dimensionUniqueName="[fact_spends1]" displayFolder="" count="2" memberValueDatatype="130" unbalanced="0"/>
    <cacheHierarchy uniqueName="[fact_spends1].[payment_type]" caption="payment_type" attribute="1" defaultMemberUniqueName="[fact_spends1].[payment_type].[All]" allUniqueName="[fact_spends1].[payment_type].[All]" dimensionUniqueName="[fact_spends1]" displayFolder="" count="2" memberValueDatatype="130" unbalanced="0"/>
    <cacheHierarchy uniqueName="[fact_spends1].[spend]" caption="spend" attribute="1" defaultMemberUniqueName="[fact_spends1].[spend].[All]" allUniqueName="[fact_spends1].[spend].[All]" dimensionUniqueName="[fact_spends1]" displayFolder="" count="2" memberValueDatatype="20" unbalanced="0"/>
    <cacheHierarchy uniqueName="[fact_spends2].[customer_id]" caption="customer_id" attribute="1" defaultMemberUniqueName="[fact_spends2].[customer_id].[All]" allUniqueName="[fact_spends2].[customer_id].[All]" dimensionUniqueName="[fact_spends2]" displayFolder="" count="2" memberValueDatatype="130" unbalanced="0"/>
    <cacheHierarchy uniqueName="[fact_spends2].[month]" caption="month" attribute="1" defaultMemberUniqueName="[fact_spends2].[month].[All]" allUniqueName="[fact_spends2].[month].[All]" dimensionUniqueName="[fact_spends2]" displayFolder="" count="2" memberValueDatatype="130" unbalanced="0"/>
    <cacheHierarchy uniqueName="[fact_spends2].[category]" caption="category" attribute="1" defaultMemberUniqueName="[fact_spends2].[category].[All]" allUniqueName="[fact_spends2].[category].[All]" dimensionUniqueName="[fact_spends2]" displayFolder="" count="2" memberValueDatatype="130" unbalanced="0"/>
    <cacheHierarchy uniqueName="[fact_spends2].[payment_type]" caption="payment_type" attribute="1" defaultMemberUniqueName="[fact_spends2].[payment_type].[All]" allUniqueName="[fact_spends2].[payment_type].[All]" dimensionUniqueName="[fact_spends2]" displayFolder="" count="2" memberValueDatatype="130" unbalanced="0"/>
    <cacheHierarchy uniqueName="[fact_spends2].[spend]" caption="spend" attribute="1" defaultMemberUniqueName="[fact_spends2].[spend].[All]" allUniqueName="[fact_spends2].[spend].[All]" dimensionUniqueName="[fact_spends2]" displayFolder="" count="2" memberValueDatatype="20" unbalanced="0"/>
    <cacheHierarchy uniqueName="[fact_spends3].[customer_id]" caption="customer_id" attribute="1" defaultMemberUniqueName="[fact_spends3].[customer_id].[All]" allUniqueName="[fact_spends3].[customer_id].[All]" dimensionUniqueName="[fact_spends3]" displayFolder="" count="2" memberValueDatatype="130" unbalanced="0"/>
    <cacheHierarchy uniqueName="[fact_spends3].[month]" caption="month" attribute="1" defaultMemberUniqueName="[fact_spends3].[month].[All]" allUniqueName="[fact_spends3].[month].[All]" dimensionUniqueName="[fact_spends3]" displayFolder="" count="2" memberValueDatatype="130" unbalanced="0"/>
    <cacheHierarchy uniqueName="[fact_spends3].[category]" caption="category" attribute="1" defaultMemberUniqueName="[fact_spends3].[category].[All]" allUniqueName="[fact_spends3].[category].[All]" dimensionUniqueName="[fact_spends3]" displayFolder="" count="2" memberValueDatatype="130" unbalanced="0"/>
    <cacheHierarchy uniqueName="[fact_spends3].[payment_type]" caption="payment_type" attribute="1" defaultMemberUniqueName="[fact_spends3].[payment_type].[All]" allUniqueName="[fact_spends3].[payment_type].[All]" dimensionUniqueName="[fact_spends3]" displayFolder="" count="2" memberValueDatatype="130" unbalanced="0"/>
    <cacheHierarchy uniqueName="[fact_spends3].[spend]" caption="spend" attribute="1" defaultMemberUniqueName="[fact_spends3].[spend].[All]" allUniqueName="[fact_spends3].[spend].[All]" dimensionUniqueName="[fact_spends3]" displayFolder="" count="2"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oneField="1">
      <fieldsUsage count="1">
        <fieldUsage x="1"/>
      </fieldsUsage>
    </cacheHierarchy>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7.632944675926" backgroundQuery="1" createdVersion="8" refreshedVersion="8" minRefreshableVersion="3" recordCount="0" supportSubquery="1" supportAdvancedDrill="1" xr:uid="{D7FE8C31-1A7F-4551-82EF-A88B55D88322}">
  <cacheSource type="external" connectionId="10"/>
  <cacheFields count="4">
    <cacheField name="[dim_customers2].[customer_id].[customer_id]" caption="customer_id" numFmtId="0" hierarchy="15" level="1">
      <sharedItems count="4000">
        <s v="ATQCUS0001"/>
        <s v="ATQCUS0002"/>
        <s v="ATQCUS0003"/>
        <s v="ATQCUS0004"/>
        <s v="ATQCUS0005"/>
        <s v="ATQCUS0006"/>
        <s v="ATQCUS0007"/>
        <s v="ATQCUS0008"/>
        <s v="ATQCUS0009"/>
        <s v="ATQCUS0010"/>
        <s v="ATQCUS0011"/>
        <s v="ATQCUS0012"/>
        <s v="ATQCUS0013"/>
        <s v="ATQCUS0014"/>
        <s v="ATQCUS0015"/>
        <s v="ATQCUS0016"/>
        <s v="ATQCUS0017"/>
        <s v="ATQCUS0018"/>
        <s v="ATQCUS0019"/>
        <s v="ATQCUS0020"/>
        <s v="ATQCUS0021"/>
        <s v="ATQCUS0022"/>
        <s v="ATQCUS0023"/>
        <s v="ATQCUS0024"/>
        <s v="ATQCUS0025"/>
        <s v="ATQCUS0026"/>
        <s v="ATQCUS0027"/>
        <s v="ATQCUS0028"/>
        <s v="ATQCUS0029"/>
        <s v="ATQCUS0030"/>
        <s v="ATQCUS0031"/>
        <s v="ATQCUS0032"/>
        <s v="ATQCUS0033"/>
        <s v="ATQCUS0034"/>
        <s v="ATQCUS0035"/>
        <s v="ATQCUS0036"/>
        <s v="ATQCUS0037"/>
        <s v="ATQCUS0038"/>
        <s v="ATQCUS0039"/>
        <s v="ATQCUS0040"/>
        <s v="ATQCUS0041"/>
        <s v="ATQCUS0042"/>
        <s v="ATQCUS0043"/>
        <s v="ATQCUS0044"/>
        <s v="ATQCUS0045"/>
        <s v="ATQCUS0046"/>
        <s v="ATQCUS0047"/>
        <s v="ATQCUS0048"/>
        <s v="ATQCUS0049"/>
        <s v="ATQCUS0050"/>
        <s v="ATQCUS0051"/>
        <s v="ATQCUS0052"/>
        <s v="ATQCUS0053"/>
        <s v="ATQCUS0054"/>
        <s v="ATQCUS0055"/>
        <s v="ATQCUS0056"/>
        <s v="ATQCUS0057"/>
        <s v="ATQCUS0058"/>
        <s v="ATQCUS0059"/>
        <s v="ATQCUS0060"/>
        <s v="ATQCUS0061"/>
        <s v="ATQCUS0062"/>
        <s v="ATQCUS0063"/>
        <s v="ATQCUS0064"/>
        <s v="ATQCUS0065"/>
        <s v="ATQCUS0066"/>
        <s v="ATQCUS0067"/>
        <s v="ATQCUS0068"/>
        <s v="ATQCUS0069"/>
        <s v="ATQCUS0070"/>
        <s v="ATQCUS0071"/>
        <s v="ATQCUS0072"/>
        <s v="ATQCUS0073"/>
        <s v="ATQCUS0074"/>
        <s v="ATQCUS0075"/>
        <s v="ATQCUS0076"/>
        <s v="ATQCUS0077"/>
        <s v="ATQCUS0078"/>
        <s v="ATQCUS0079"/>
        <s v="ATQCUS0080"/>
        <s v="ATQCUS0081"/>
        <s v="ATQCUS0082"/>
        <s v="ATQCUS0083"/>
        <s v="ATQCUS0084"/>
        <s v="ATQCUS0085"/>
        <s v="ATQCUS0086"/>
        <s v="ATQCUS0087"/>
        <s v="ATQCUS0088"/>
        <s v="ATQCUS0089"/>
        <s v="ATQCUS0090"/>
        <s v="ATQCUS0091"/>
        <s v="ATQCUS0092"/>
        <s v="ATQCUS0093"/>
        <s v="ATQCUS0094"/>
        <s v="ATQCUS0095"/>
        <s v="ATQCUS0096"/>
        <s v="ATQCUS0097"/>
        <s v="ATQCUS0098"/>
        <s v="ATQCUS0099"/>
        <s v="ATQCUS0100"/>
        <s v="ATQCUS0101"/>
        <s v="ATQCUS0102"/>
        <s v="ATQCUS0103"/>
        <s v="ATQCUS0104"/>
        <s v="ATQCUS0105"/>
        <s v="ATQCUS0106"/>
        <s v="ATQCUS0107"/>
        <s v="ATQCUS0108"/>
        <s v="ATQCUS0109"/>
        <s v="ATQCUS0110"/>
        <s v="ATQCUS0111"/>
        <s v="ATQCUS0112"/>
        <s v="ATQCUS0113"/>
        <s v="ATQCUS0114"/>
        <s v="ATQCUS0115"/>
        <s v="ATQCUS0116"/>
        <s v="ATQCUS0117"/>
        <s v="ATQCUS0118"/>
        <s v="ATQCUS0119"/>
        <s v="ATQCUS0120"/>
        <s v="ATQCUS0121"/>
        <s v="ATQCUS0122"/>
        <s v="ATQCUS0123"/>
        <s v="ATQCUS0124"/>
        <s v="ATQCUS0125"/>
        <s v="ATQCUS0126"/>
        <s v="ATQCUS0127"/>
        <s v="ATQCUS0128"/>
        <s v="ATQCUS0129"/>
        <s v="ATQCUS0130"/>
        <s v="ATQCUS0131"/>
        <s v="ATQCUS0132"/>
        <s v="ATQCUS0133"/>
        <s v="ATQCUS0134"/>
        <s v="ATQCUS0135"/>
        <s v="ATQCUS0136"/>
        <s v="ATQCUS0137"/>
        <s v="ATQCUS0138"/>
        <s v="ATQCUS0139"/>
        <s v="ATQCUS0140"/>
        <s v="ATQCUS0141"/>
        <s v="ATQCUS0142"/>
        <s v="ATQCUS0143"/>
        <s v="ATQCUS0144"/>
        <s v="ATQCUS0145"/>
        <s v="ATQCUS0146"/>
        <s v="ATQCUS0147"/>
        <s v="ATQCUS0148"/>
        <s v="ATQCUS0149"/>
        <s v="ATQCUS0150"/>
        <s v="ATQCUS0151"/>
        <s v="ATQCUS0152"/>
        <s v="ATQCUS0153"/>
        <s v="ATQCUS0154"/>
        <s v="ATQCUS0155"/>
        <s v="ATQCUS0156"/>
        <s v="ATQCUS0157"/>
        <s v="ATQCUS0158"/>
        <s v="ATQCUS0159"/>
        <s v="ATQCUS0160"/>
        <s v="ATQCUS0161"/>
        <s v="ATQCUS0162"/>
        <s v="ATQCUS0163"/>
        <s v="ATQCUS0164"/>
        <s v="ATQCUS0165"/>
        <s v="ATQCUS0166"/>
        <s v="ATQCUS0167"/>
        <s v="ATQCUS0168"/>
        <s v="ATQCUS0169"/>
        <s v="ATQCUS0170"/>
        <s v="ATQCUS0171"/>
        <s v="ATQCUS0172"/>
        <s v="ATQCUS0173"/>
        <s v="ATQCUS0174"/>
        <s v="ATQCUS0175"/>
        <s v="ATQCUS0176"/>
        <s v="ATQCUS0177"/>
        <s v="ATQCUS0178"/>
        <s v="ATQCUS0179"/>
        <s v="ATQCUS0180"/>
        <s v="ATQCUS0181"/>
        <s v="ATQCUS0182"/>
        <s v="ATQCUS0183"/>
        <s v="ATQCUS0184"/>
        <s v="ATQCUS0185"/>
        <s v="ATQCUS0186"/>
        <s v="ATQCUS0187"/>
        <s v="ATQCUS0188"/>
        <s v="ATQCUS0189"/>
        <s v="ATQCUS0190"/>
        <s v="ATQCUS0191"/>
        <s v="ATQCUS0192"/>
        <s v="ATQCUS0193"/>
        <s v="ATQCUS0194"/>
        <s v="ATQCUS0195"/>
        <s v="ATQCUS0196"/>
        <s v="ATQCUS0197"/>
        <s v="ATQCUS0198"/>
        <s v="ATQCUS0199"/>
        <s v="ATQCUS0200"/>
        <s v="ATQCUS0201"/>
        <s v="ATQCUS0202"/>
        <s v="ATQCUS0203"/>
        <s v="ATQCUS0204"/>
        <s v="ATQCUS0205"/>
        <s v="ATQCUS0206"/>
        <s v="ATQCUS0207"/>
        <s v="ATQCUS0208"/>
        <s v="ATQCUS0209"/>
        <s v="ATQCUS0210"/>
        <s v="ATQCUS0211"/>
        <s v="ATQCUS0212"/>
        <s v="ATQCUS0213"/>
        <s v="ATQCUS0214"/>
        <s v="ATQCUS0215"/>
        <s v="ATQCUS0216"/>
        <s v="ATQCUS0217"/>
        <s v="ATQCUS0218"/>
        <s v="ATQCUS0219"/>
        <s v="ATQCUS0220"/>
        <s v="ATQCUS0221"/>
        <s v="ATQCUS0222"/>
        <s v="ATQCUS0223"/>
        <s v="ATQCUS0224"/>
        <s v="ATQCUS0225"/>
        <s v="ATQCUS0226"/>
        <s v="ATQCUS0227"/>
        <s v="ATQCUS0228"/>
        <s v="ATQCUS0229"/>
        <s v="ATQCUS0230"/>
        <s v="ATQCUS0231"/>
        <s v="ATQCUS0232"/>
        <s v="ATQCUS0233"/>
        <s v="ATQCUS0234"/>
        <s v="ATQCUS0235"/>
        <s v="ATQCUS0236"/>
        <s v="ATQCUS0237"/>
        <s v="ATQCUS0238"/>
        <s v="ATQCUS0239"/>
        <s v="ATQCUS0240"/>
        <s v="ATQCUS0241"/>
        <s v="ATQCUS0242"/>
        <s v="ATQCUS0243"/>
        <s v="ATQCUS0244"/>
        <s v="ATQCUS0245"/>
        <s v="ATQCUS0246"/>
        <s v="ATQCUS0247"/>
        <s v="ATQCUS0248"/>
        <s v="ATQCUS0249"/>
        <s v="ATQCUS0250"/>
        <s v="ATQCUS0251"/>
        <s v="ATQCUS0252"/>
        <s v="ATQCUS0253"/>
        <s v="ATQCUS0254"/>
        <s v="ATQCUS0255"/>
        <s v="ATQCUS0256"/>
        <s v="ATQCUS0257"/>
        <s v="ATQCUS0258"/>
        <s v="ATQCUS0259"/>
        <s v="ATQCUS0260"/>
        <s v="ATQCUS0261"/>
        <s v="ATQCUS0262"/>
        <s v="ATQCUS0263"/>
        <s v="ATQCUS0264"/>
        <s v="ATQCUS0265"/>
        <s v="ATQCUS0266"/>
        <s v="ATQCUS0267"/>
        <s v="ATQCUS0268"/>
        <s v="ATQCUS0269"/>
        <s v="ATQCUS0270"/>
        <s v="ATQCUS0271"/>
        <s v="ATQCUS0272"/>
        <s v="ATQCUS0273"/>
        <s v="ATQCUS0274"/>
        <s v="ATQCUS0275"/>
        <s v="ATQCUS0276"/>
        <s v="ATQCUS0277"/>
        <s v="ATQCUS0278"/>
        <s v="ATQCUS0279"/>
        <s v="ATQCUS0280"/>
        <s v="ATQCUS0281"/>
        <s v="ATQCUS0282"/>
        <s v="ATQCUS0283"/>
        <s v="ATQCUS0284"/>
        <s v="ATQCUS0285"/>
        <s v="ATQCUS0286"/>
        <s v="ATQCUS0287"/>
        <s v="ATQCUS0288"/>
        <s v="ATQCUS0289"/>
        <s v="ATQCUS0290"/>
        <s v="ATQCUS0291"/>
        <s v="ATQCUS0292"/>
        <s v="ATQCUS0293"/>
        <s v="ATQCUS0294"/>
        <s v="ATQCUS0295"/>
        <s v="ATQCUS0296"/>
        <s v="ATQCUS0297"/>
        <s v="ATQCUS0298"/>
        <s v="ATQCUS0299"/>
        <s v="ATQCUS0300"/>
        <s v="ATQCUS0301"/>
        <s v="ATQCUS0302"/>
        <s v="ATQCUS0303"/>
        <s v="ATQCUS0304"/>
        <s v="ATQCUS0305"/>
        <s v="ATQCUS0306"/>
        <s v="ATQCUS0307"/>
        <s v="ATQCUS0308"/>
        <s v="ATQCUS0309"/>
        <s v="ATQCUS0310"/>
        <s v="ATQCUS0311"/>
        <s v="ATQCUS0312"/>
        <s v="ATQCUS0313"/>
        <s v="ATQCUS0314"/>
        <s v="ATQCUS0315"/>
        <s v="ATQCUS0316"/>
        <s v="ATQCUS0317"/>
        <s v="ATQCUS0318"/>
        <s v="ATQCUS0319"/>
        <s v="ATQCUS0320"/>
        <s v="ATQCUS0321"/>
        <s v="ATQCUS0322"/>
        <s v="ATQCUS0323"/>
        <s v="ATQCUS0324"/>
        <s v="ATQCUS0325"/>
        <s v="ATQCUS0326"/>
        <s v="ATQCUS0327"/>
        <s v="ATQCUS0328"/>
        <s v="ATQCUS0329"/>
        <s v="ATQCUS0330"/>
        <s v="ATQCUS0331"/>
        <s v="ATQCUS0332"/>
        <s v="ATQCUS0333"/>
        <s v="ATQCUS0334"/>
        <s v="ATQCUS0335"/>
        <s v="ATQCUS0336"/>
        <s v="ATQCUS0337"/>
        <s v="ATQCUS0338"/>
        <s v="ATQCUS0339"/>
        <s v="ATQCUS0340"/>
        <s v="ATQCUS0341"/>
        <s v="ATQCUS0342"/>
        <s v="ATQCUS0343"/>
        <s v="ATQCUS0344"/>
        <s v="ATQCUS0345"/>
        <s v="ATQCUS0346"/>
        <s v="ATQCUS0347"/>
        <s v="ATQCUS0348"/>
        <s v="ATQCUS0349"/>
        <s v="ATQCUS0350"/>
        <s v="ATQCUS0351"/>
        <s v="ATQCUS0352"/>
        <s v="ATQCUS0353"/>
        <s v="ATQCUS0354"/>
        <s v="ATQCUS0355"/>
        <s v="ATQCUS0356"/>
        <s v="ATQCUS0357"/>
        <s v="ATQCUS0358"/>
        <s v="ATQCUS0359"/>
        <s v="ATQCUS0360"/>
        <s v="ATQCUS0361"/>
        <s v="ATQCUS0362"/>
        <s v="ATQCUS0363"/>
        <s v="ATQCUS0364"/>
        <s v="ATQCUS0365"/>
        <s v="ATQCUS0366"/>
        <s v="ATQCUS0367"/>
        <s v="ATQCUS0368"/>
        <s v="ATQCUS0369"/>
        <s v="ATQCUS0370"/>
        <s v="ATQCUS0371"/>
        <s v="ATQCUS0372"/>
        <s v="ATQCUS0373"/>
        <s v="ATQCUS0374"/>
        <s v="ATQCUS0375"/>
        <s v="ATQCUS0376"/>
        <s v="ATQCUS0377"/>
        <s v="ATQCUS0378"/>
        <s v="ATQCUS0379"/>
        <s v="ATQCUS0380"/>
        <s v="ATQCUS0381"/>
        <s v="ATQCUS0382"/>
        <s v="ATQCUS0383"/>
        <s v="ATQCUS0384"/>
        <s v="ATQCUS0385"/>
        <s v="ATQCUS0386"/>
        <s v="ATQCUS0387"/>
        <s v="ATQCUS0388"/>
        <s v="ATQCUS0389"/>
        <s v="ATQCUS0390"/>
        <s v="ATQCUS0391"/>
        <s v="ATQCUS0392"/>
        <s v="ATQCUS0393"/>
        <s v="ATQCUS0394"/>
        <s v="ATQCUS0395"/>
        <s v="ATQCUS0396"/>
        <s v="ATQCUS0397"/>
        <s v="ATQCUS0398"/>
        <s v="ATQCUS0399"/>
        <s v="ATQCUS0400"/>
        <s v="ATQCUS0401"/>
        <s v="ATQCUS0402"/>
        <s v="ATQCUS0403"/>
        <s v="ATQCUS0404"/>
        <s v="ATQCUS0405"/>
        <s v="ATQCUS0406"/>
        <s v="ATQCUS0407"/>
        <s v="ATQCUS0408"/>
        <s v="ATQCUS0409"/>
        <s v="ATQCUS0410"/>
        <s v="ATQCUS0411"/>
        <s v="ATQCUS0412"/>
        <s v="ATQCUS0413"/>
        <s v="ATQCUS0414"/>
        <s v="ATQCUS0415"/>
        <s v="ATQCUS0416"/>
        <s v="ATQCUS0417"/>
        <s v="ATQCUS0418"/>
        <s v="ATQCUS0419"/>
        <s v="ATQCUS0420"/>
        <s v="ATQCUS0421"/>
        <s v="ATQCUS0422"/>
        <s v="ATQCUS0423"/>
        <s v="ATQCUS0424"/>
        <s v="ATQCUS0425"/>
        <s v="ATQCUS0426"/>
        <s v="ATQCUS0427"/>
        <s v="ATQCUS0428"/>
        <s v="ATQCUS0429"/>
        <s v="ATQCUS0430"/>
        <s v="ATQCUS0431"/>
        <s v="ATQCUS0432"/>
        <s v="ATQCUS0433"/>
        <s v="ATQCUS0434"/>
        <s v="ATQCUS0435"/>
        <s v="ATQCUS0436"/>
        <s v="ATQCUS0437"/>
        <s v="ATQCUS0438"/>
        <s v="ATQCUS0439"/>
        <s v="ATQCUS0440"/>
        <s v="ATQCUS0441"/>
        <s v="ATQCUS0442"/>
        <s v="ATQCUS0443"/>
        <s v="ATQCUS0444"/>
        <s v="ATQCUS0445"/>
        <s v="ATQCUS0446"/>
        <s v="ATQCUS0447"/>
        <s v="ATQCUS0448"/>
        <s v="ATQCUS0449"/>
        <s v="ATQCUS0450"/>
        <s v="ATQCUS0451"/>
        <s v="ATQCUS0452"/>
        <s v="ATQCUS0453"/>
        <s v="ATQCUS0454"/>
        <s v="ATQCUS0455"/>
        <s v="ATQCUS0456"/>
        <s v="ATQCUS0457"/>
        <s v="ATQCUS0458"/>
        <s v="ATQCUS0459"/>
        <s v="ATQCUS0460"/>
        <s v="ATQCUS0461"/>
        <s v="ATQCUS0462"/>
        <s v="ATQCUS0463"/>
        <s v="ATQCUS0464"/>
        <s v="ATQCUS0465"/>
        <s v="ATQCUS0466"/>
        <s v="ATQCUS0467"/>
        <s v="ATQCUS0468"/>
        <s v="ATQCUS0469"/>
        <s v="ATQCUS0470"/>
        <s v="ATQCUS0471"/>
        <s v="ATQCUS0472"/>
        <s v="ATQCUS0473"/>
        <s v="ATQCUS0474"/>
        <s v="ATQCUS0475"/>
        <s v="ATQCUS0476"/>
        <s v="ATQCUS0477"/>
        <s v="ATQCUS0478"/>
        <s v="ATQCUS0479"/>
        <s v="ATQCUS0480"/>
        <s v="ATQCUS0481"/>
        <s v="ATQCUS0482"/>
        <s v="ATQCUS0483"/>
        <s v="ATQCUS0484"/>
        <s v="ATQCUS0485"/>
        <s v="ATQCUS0486"/>
        <s v="ATQCUS0487"/>
        <s v="ATQCUS0488"/>
        <s v="ATQCUS0489"/>
        <s v="ATQCUS0490"/>
        <s v="ATQCUS0491"/>
        <s v="ATQCUS0492"/>
        <s v="ATQCUS0493"/>
        <s v="ATQCUS0494"/>
        <s v="ATQCUS0495"/>
        <s v="ATQCUS0496"/>
        <s v="ATQCUS0497"/>
        <s v="ATQCUS0498"/>
        <s v="ATQCUS0499"/>
        <s v="ATQCUS0500"/>
        <s v="ATQCUS0501"/>
        <s v="ATQCUS0502"/>
        <s v="ATQCUS0503"/>
        <s v="ATQCUS0504"/>
        <s v="ATQCUS0505"/>
        <s v="ATQCUS0506"/>
        <s v="ATQCUS0507"/>
        <s v="ATQCUS0508"/>
        <s v="ATQCUS0509"/>
        <s v="ATQCUS0510"/>
        <s v="ATQCUS0511"/>
        <s v="ATQCUS0512"/>
        <s v="ATQCUS0513"/>
        <s v="ATQCUS0514"/>
        <s v="ATQCUS0515"/>
        <s v="ATQCUS0516"/>
        <s v="ATQCUS0517"/>
        <s v="ATQCUS0518"/>
        <s v="ATQCUS0519"/>
        <s v="ATQCUS0520"/>
        <s v="ATQCUS0521"/>
        <s v="ATQCUS0522"/>
        <s v="ATQCUS0523"/>
        <s v="ATQCUS0524"/>
        <s v="ATQCUS0525"/>
        <s v="ATQCUS0526"/>
        <s v="ATQCUS0527"/>
        <s v="ATQCUS0528"/>
        <s v="ATQCUS0529"/>
        <s v="ATQCUS0530"/>
        <s v="ATQCUS0531"/>
        <s v="ATQCUS0532"/>
        <s v="ATQCUS0533"/>
        <s v="ATQCUS0534"/>
        <s v="ATQCUS0535"/>
        <s v="ATQCUS0536"/>
        <s v="ATQCUS0537"/>
        <s v="ATQCUS0538"/>
        <s v="ATQCUS0539"/>
        <s v="ATQCUS0540"/>
        <s v="ATQCUS0541"/>
        <s v="ATQCUS0542"/>
        <s v="ATQCUS0543"/>
        <s v="ATQCUS0544"/>
        <s v="ATQCUS0545"/>
        <s v="ATQCUS0546"/>
        <s v="ATQCUS0547"/>
        <s v="ATQCUS0548"/>
        <s v="ATQCUS0549"/>
        <s v="ATQCUS0550"/>
        <s v="ATQCUS0551"/>
        <s v="ATQCUS0552"/>
        <s v="ATQCUS0553"/>
        <s v="ATQCUS0554"/>
        <s v="ATQCUS0555"/>
        <s v="ATQCUS0556"/>
        <s v="ATQCUS0557"/>
        <s v="ATQCUS0558"/>
        <s v="ATQCUS0559"/>
        <s v="ATQCUS0560"/>
        <s v="ATQCUS0561"/>
        <s v="ATQCUS0562"/>
        <s v="ATQCUS0563"/>
        <s v="ATQCUS0564"/>
        <s v="ATQCUS0565"/>
        <s v="ATQCUS0566"/>
        <s v="ATQCUS0567"/>
        <s v="ATQCUS0568"/>
        <s v="ATQCUS0569"/>
        <s v="ATQCUS0570"/>
        <s v="ATQCUS0571"/>
        <s v="ATQCUS0572"/>
        <s v="ATQCUS0573"/>
        <s v="ATQCUS0574"/>
        <s v="ATQCUS0575"/>
        <s v="ATQCUS0576"/>
        <s v="ATQCUS0577"/>
        <s v="ATQCUS0578"/>
        <s v="ATQCUS0579"/>
        <s v="ATQCUS0580"/>
        <s v="ATQCUS0581"/>
        <s v="ATQCUS0582"/>
        <s v="ATQCUS0583"/>
        <s v="ATQCUS0584"/>
        <s v="ATQCUS0585"/>
        <s v="ATQCUS0586"/>
        <s v="ATQCUS0587"/>
        <s v="ATQCUS0588"/>
        <s v="ATQCUS0589"/>
        <s v="ATQCUS0590"/>
        <s v="ATQCUS0591"/>
        <s v="ATQCUS0592"/>
        <s v="ATQCUS0593"/>
        <s v="ATQCUS0594"/>
        <s v="ATQCUS0595"/>
        <s v="ATQCUS0596"/>
        <s v="ATQCUS0597"/>
        <s v="ATQCUS0598"/>
        <s v="ATQCUS0599"/>
        <s v="ATQCUS0600"/>
        <s v="ATQCUS0601"/>
        <s v="ATQCUS0602"/>
        <s v="ATQCUS0603"/>
        <s v="ATQCUS0604"/>
        <s v="ATQCUS0605"/>
        <s v="ATQCUS0606"/>
        <s v="ATQCUS0607"/>
        <s v="ATQCUS0608"/>
        <s v="ATQCUS0609"/>
        <s v="ATQCUS0610"/>
        <s v="ATQCUS0611"/>
        <s v="ATQCUS0612"/>
        <s v="ATQCUS0613"/>
        <s v="ATQCUS0614"/>
        <s v="ATQCUS0615"/>
        <s v="ATQCUS0616"/>
        <s v="ATQCUS0617"/>
        <s v="ATQCUS0618"/>
        <s v="ATQCUS0619"/>
        <s v="ATQCUS0620"/>
        <s v="ATQCUS0621"/>
        <s v="ATQCUS0622"/>
        <s v="ATQCUS0623"/>
        <s v="ATQCUS0624"/>
        <s v="ATQCUS0625"/>
        <s v="ATQCUS0626"/>
        <s v="ATQCUS0627"/>
        <s v="ATQCUS0628"/>
        <s v="ATQCUS0629"/>
        <s v="ATQCUS0630"/>
        <s v="ATQCUS0631"/>
        <s v="ATQCUS0632"/>
        <s v="ATQCUS0633"/>
        <s v="ATQCUS0634"/>
        <s v="ATQCUS0635"/>
        <s v="ATQCUS0636"/>
        <s v="ATQCUS0637"/>
        <s v="ATQCUS0638"/>
        <s v="ATQCUS0639"/>
        <s v="ATQCUS0640"/>
        <s v="ATQCUS0641"/>
        <s v="ATQCUS0642"/>
        <s v="ATQCUS0643"/>
        <s v="ATQCUS0644"/>
        <s v="ATQCUS0645"/>
        <s v="ATQCUS0646"/>
        <s v="ATQCUS0647"/>
        <s v="ATQCUS0648"/>
        <s v="ATQCUS0649"/>
        <s v="ATQCUS0650"/>
        <s v="ATQCUS0651"/>
        <s v="ATQCUS0652"/>
        <s v="ATQCUS0653"/>
        <s v="ATQCUS0654"/>
        <s v="ATQCUS0655"/>
        <s v="ATQCUS0656"/>
        <s v="ATQCUS0657"/>
        <s v="ATQCUS0658"/>
        <s v="ATQCUS0659"/>
        <s v="ATQCUS0660"/>
        <s v="ATQCUS0661"/>
        <s v="ATQCUS0662"/>
        <s v="ATQCUS0663"/>
        <s v="ATQCUS0664"/>
        <s v="ATQCUS0665"/>
        <s v="ATQCUS0666"/>
        <s v="ATQCUS0667"/>
        <s v="ATQCUS0668"/>
        <s v="ATQCUS0669"/>
        <s v="ATQCUS0670"/>
        <s v="ATQCUS0671"/>
        <s v="ATQCUS0672"/>
        <s v="ATQCUS0673"/>
        <s v="ATQCUS0674"/>
        <s v="ATQCUS0675"/>
        <s v="ATQCUS0676"/>
        <s v="ATQCUS0677"/>
        <s v="ATQCUS0678"/>
        <s v="ATQCUS0679"/>
        <s v="ATQCUS0680"/>
        <s v="ATQCUS0681"/>
        <s v="ATQCUS0682"/>
        <s v="ATQCUS0683"/>
        <s v="ATQCUS0684"/>
        <s v="ATQCUS0685"/>
        <s v="ATQCUS0686"/>
        <s v="ATQCUS0687"/>
        <s v="ATQCUS0688"/>
        <s v="ATQCUS0689"/>
        <s v="ATQCUS0690"/>
        <s v="ATQCUS0691"/>
        <s v="ATQCUS0692"/>
        <s v="ATQCUS0693"/>
        <s v="ATQCUS0694"/>
        <s v="ATQCUS0695"/>
        <s v="ATQCUS0696"/>
        <s v="ATQCUS0697"/>
        <s v="ATQCUS0698"/>
        <s v="ATQCUS0699"/>
        <s v="ATQCUS0700"/>
        <s v="ATQCUS0701"/>
        <s v="ATQCUS0702"/>
        <s v="ATQCUS0703"/>
        <s v="ATQCUS0704"/>
        <s v="ATQCUS0705"/>
        <s v="ATQCUS0706"/>
        <s v="ATQCUS0707"/>
        <s v="ATQCUS0708"/>
        <s v="ATQCUS0709"/>
        <s v="ATQCUS0710"/>
        <s v="ATQCUS0711"/>
        <s v="ATQCUS0712"/>
        <s v="ATQCUS0713"/>
        <s v="ATQCUS0714"/>
        <s v="ATQCUS0715"/>
        <s v="ATQCUS0716"/>
        <s v="ATQCUS0717"/>
        <s v="ATQCUS0718"/>
        <s v="ATQCUS0719"/>
        <s v="ATQCUS0720"/>
        <s v="ATQCUS0721"/>
        <s v="ATQCUS0722"/>
        <s v="ATQCUS0723"/>
        <s v="ATQCUS0724"/>
        <s v="ATQCUS0725"/>
        <s v="ATQCUS0726"/>
        <s v="ATQCUS0727"/>
        <s v="ATQCUS0728"/>
        <s v="ATQCUS0729"/>
        <s v="ATQCUS0730"/>
        <s v="ATQCUS0731"/>
        <s v="ATQCUS0732"/>
        <s v="ATQCUS0733"/>
        <s v="ATQCUS0734"/>
        <s v="ATQCUS0735"/>
        <s v="ATQCUS0736"/>
        <s v="ATQCUS0737"/>
        <s v="ATQCUS0738"/>
        <s v="ATQCUS0739"/>
        <s v="ATQCUS0740"/>
        <s v="ATQCUS0741"/>
        <s v="ATQCUS0742"/>
        <s v="ATQCUS0743"/>
        <s v="ATQCUS0744"/>
        <s v="ATQCUS0745"/>
        <s v="ATQCUS0746"/>
        <s v="ATQCUS0747"/>
        <s v="ATQCUS0748"/>
        <s v="ATQCUS0749"/>
        <s v="ATQCUS0750"/>
        <s v="ATQCUS0751"/>
        <s v="ATQCUS0752"/>
        <s v="ATQCUS0753"/>
        <s v="ATQCUS0754"/>
        <s v="ATQCUS0755"/>
        <s v="ATQCUS0756"/>
        <s v="ATQCUS0757"/>
        <s v="ATQCUS0758"/>
        <s v="ATQCUS0759"/>
        <s v="ATQCUS0760"/>
        <s v="ATQCUS0761"/>
        <s v="ATQCUS0762"/>
        <s v="ATQCUS0763"/>
        <s v="ATQCUS0764"/>
        <s v="ATQCUS0765"/>
        <s v="ATQCUS0766"/>
        <s v="ATQCUS0767"/>
        <s v="ATQCUS0768"/>
        <s v="ATQCUS0769"/>
        <s v="ATQCUS0770"/>
        <s v="ATQCUS0771"/>
        <s v="ATQCUS0772"/>
        <s v="ATQCUS0773"/>
        <s v="ATQCUS0774"/>
        <s v="ATQCUS0775"/>
        <s v="ATQCUS0776"/>
        <s v="ATQCUS0777"/>
        <s v="ATQCUS0778"/>
        <s v="ATQCUS0779"/>
        <s v="ATQCUS0780"/>
        <s v="ATQCUS0781"/>
        <s v="ATQCUS0782"/>
        <s v="ATQCUS0783"/>
        <s v="ATQCUS0784"/>
        <s v="ATQCUS0785"/>
        <s v="ATQCUS0786"/>
        <s v="ATQCUS0787"/>
        <s v="ATQCUS0788"/>
        <s v="ATQCUS0789"/>
        <s v="ATQCUS0790"/>
        <s v="ATQCUS0791"/>
        <s v="ATQCUS0792"/>
        <s v="ATQCUS0793"/>
        <s v="ATQCUS0794"/>
        <s v="ATQCUS0795"/>
        <s v="ATQCUS0796"/>
        <s v="ATQCUS0797"/>
        <s v="ATQCUS0798"/>
        <s v="ATQCUS0799"/>
        <s v="ATQCUS0800"/>
        <s v="ATQCUS0801"/>
        <s v="ATQCUS0802"/>
        <s v="ATQCUS0803"/>
        <s v="ATQCUS0804"/>
        <s v="ATQCUS0805"/>
        <s v="ATQCUS0806"/>
        <s v="ATQCUS0807"/>
        <s v="ATQCUS0808"/>
        <s v="ATQCUS0809"/>
        <s v="ATQCUS0810"/>
        <s v="ATQCUS0811"/>
        <s v="ATQCUS0812"/>
        <s v="ATQCUS0813"/>
        <s v="ATQCUS0814"/>
        <s v="ATQCUS0815"/>
        <s v="ATQCUS0816"/>
        <s v="ATQCUS0817"/>
        <s v="ATQCUS0818"/>
        <s v="ATQCUS0819"/>
        <s v="ATQCUS0820"/>
        <s v="ATQCUS0821"/>
        <s v="ATQCUS0822"/>
        <s v="ATQCUS0823"/>
        <s v="ATQCUS0824"/>
        <s v="ATQCUS0825"/>
        <s v="ATQCUS0826"/>
        <s v="ATQCUS0827"/>
        <s v="ATQCUS0828"/>
        <s v="ATQCUS0829"/>
        <s v="ATQCUS0830"/>
        <s v="ATQCUS0831"/>
        <s v="ATQCUS0832"/>
        <s v="ATQCUS0833"/>
        <s v="ATQCUS0834"/>
        <s v="ATQCUS0835"/>
        <s v="ATQCUS0836"/>
        <s v="ATQCUS0837"/>
        <s v="ATQCUS0838"/>
        <s v="ATQCUS0839"/>
        <s v="ATQCUS0840"/>
        <s v="ATQCUS0841"/>
        <s v="ATQCUS0842"/>
        <s v="ATQCUS0843"/>
        <s v="ATQCUS0844"/>
        <s v="ATQCUS0845"/>
        <s v="ATQCUS0846"/>
        <s v="ATQCUS0847"/>
        <s v="ATQCUS0848"/>
        <s v="ATQCUS0849"/>
        <s v="ATQCUS0850"/>
        <s v="ATQCUS0851"/>
        <s v="ATQCUS0852"/>
        <s v="ATQCUS0853"/>
        <s v="ATQCUS0854"/>
        <s v="ATQCUS0855"/>
        <s v="ATQCUS0856"/>
        <s v="ATQCUS0857"/>
        <s v="ATQCUS0858"/>
        <s v="ATQCUS0859"/>
        <s v="ATQCUS0860"/>
        <s v="ATQCUS0861"/>
        <s v="ATQCUS0862"/>
        <s v="ATQCUS0863"/>
        <s v="ATQCUS0864"/>
        <s v="ATQCUS0865"/>
        <s v="ATQCUS0866"/>
        <s v="ATQCUS0867"/>
        <s v="ATQCUS0868"/>
        <s v="ATQCUS0869"/>
        <s v="ATQCUS0870"/>
        <s v="ATQCUS0871"/>
        <s v="ATQCUS0872"/>
        <s v="ATQCUS0873"/>
        <s v="ATQCUS0874"/>
        <s v="ATQCUS0875"/>
        <s v="ATQCUS0876"/>
        <s v="ATQCUS0877"/>
        <s v="ATQCUS0878"/>
        <s v="ATQCUS0879"/>
        <s v="ATQCUS0880"/>
        <s v="ATQCUS0881"/>
        <s v="ATQCUS0882"/>
        <s v="ATQCUS0883"/>
        <s v="ATQCUS0884"/>
        <s v="ATQCUS0885"/>
        <s v="ATQCUS0886"/>
        <s v="ATQCUS0887"/>
        <s v="ATQCUS0888"/>
        <s v="ATQCUS0889"/>
        <s v="ATQCUS0890"/>
        <s v="ATQCUS0891"/>
        <s v="ATQCUS0892"/>
        <s v="ATQCUS0893"/>
        <s v="ATQCUS0894"/>
        <s v="ATQCUS0895"/>
        <s v="ATQCUS0896"/>
        <s v="ATQCUS0897"/>
        <s v="ATQCUS0898"/>
        <s v="ATQCUS0899"/>
        <s v="ATQCUS0900"/>
        <s v="ATQCUS0901"/>
        <s v="ATQCUS0902"/>
        <s v="ATQCUS0903"/>
        <s v="ATQCUS0904"/>
        <s v="ATQCUS0905"/>
        <s v="ATQCUS0906"/>
        <s v="ATQCUS0907"/>
        <s v="ATQCUS0908"/>
        <s v="ATQCUS0909"/>
        <s v="ATQCUS0910"/>
        <s v="ATQCUS0911"/>
        <s v="ATQCUS0912"/>
        <s v="ATQCUS0913"/>
        <s v="ATQCUS0914"/>
        <s v="ATQCUS0915"/>
        <s v="ATQCUS0916"/>
        <s v="ATQCUS0917"/>
        <s v="ATQCUS0918"/>
        <s v="ATQCUS0919"/>
        <s v="ATQCUS0920"/>
        <s v="ATQCUS0921"/>
        <s v="ATQCUS0922"/>
        <s v="ATQCUS0923"/>
        <s v="ATQCUS0924"/>
        <s v="ATQCUS0925"/>
        <s v="ATQCUS0926"/>
        <s v="ATQCUS0927"/>
        <s v="ATQCUS0928"/>
        <s v="ATQCUS0929"/>
        <s v="ATQCUS0930"/>
        <s v="ATQCUS0931"/>
        <s v="ATQCUS0932"/>
        <s v="ATQCUS0933"/>
        <s v="ATQCUS0934"/>
        <s v="ATQCUS0935"/>
        <s v="ATQCUS0936"/>
        <s v="ATQCUS0937"/>
        <s v="ATQCUS0938"/>
        <s v="ATQCUS0939"/>
        <s v="ATQCUS0940"/>
        <s v="ATQCUS0941"/>
        <s v="ATQCUS0942"/>
        <s v="ATQCUS0943"/>
        <s v="ATQCUS0944"/>
        <s v="ATQCUS0945"/>
        <s v="ATQCUS0946"/>
        <s v="ATQCUS0947"/>
        <s v="ATQCUS0948"/>
        <s v="ATQCUS0949"/>
        <s v="ATQCUS0950"/>
        <s v="ATQCUS0951"/>
        <s v="ATQCUS0952"/>
        <s v="ATQCUS0953"/>
        <s v="ATQCUS0954"/>
        <s v="ATQCUS0955"/>
        <s v="ATQCUS0956"/>
        <s v="ATQCUS0957"/>
        <s v="ATQCUS0958"/>
        <s v="ATQCUS0959"/>
        <s v="ATQCUS0960"/>
        <s v="ATQCUS0961"/>
        <s v="ATQCUS0962"/>
        <s v="ATQCUS0963"/>
        <s v="ATQCUS0964"/>
        <s v="ATQCUS0965"/>
        <s v="ATQCUS0966"/>
        <s v="ATQCUS0967"/>
        <s v="ATQCUS0968"/>
        <s v="ATQCUS0969"/>
        <s v="ATQCUS0970"/>
        <s v="ATQCUS0971"/>
        <s v="ATQCUS0972"/>
        <s v="ATQCUS0973"/>
        <s v="ATQCUS0974"/>
        <s v="ATQCUS0975"/>
        <s v="ATQCUS0976"/>
        <s v="ATQCUS0977"/>
        <s v="ATQCUS0978"/>
        <s v="ATQCUS0979"/>
        <s v="ATQCUS0980"/>
        <s v="ATQCUS0981"/>
        <s v="ATQCUS0982"/>
        <s v="ATQCUS0983"/>
        <s v="ATQCUS0984"/>
        <s v="ATQCUS0985"/>
        <s v="ATQCUS0986"/>
        <s v="ATQCUS0987"/>
        <s v="ATQCUS0988"/>
        <s v="ATQCUS0989"/>
        <s v="ATQCUS0990"/>
        <s v="ATQCUS0991"/>
        <s v="ATQCUS0992"/>
        <s v="ATQCUS0993"/>
        <s v="ATQCUS0994"/>
        <s v="ATQCUS0995"/>
        <s v="ATQCUS0996"/>
        <s v="ATQCUS0997"/>
        <s v="ATQCUS0998"/>
        <s v="ATQCUS0999"/>
        <s v="ATQCUS1000"/>
        <s v="ATQCUS1001"/>
        <s v="ATQCUS1002"/>
        <s v="ATQCUS1003"/>
        <s v="ATQCUS1004"/>
        <s v="ATQCUS1005"/>
        <s v="ATQCUS1006"/>
        <s v="ATQCUS1007"/>
        <s v="ATQCUS1008"/>
        <s v="ATQCUS1009"/>
        <s v="ATQCUS1010"/>
        <s v="ATQCUS1011"/>
        <s v="ATQCUS1012"/>
        <s v="ATQCUS1013"/>
        <s v="ATQCUS1014"/>
        <s v="ATQCUS1015"/>
        <s v="ATQCUS1016"/>
        <s v="ATQCUS1017"/>
        <s v="ATQCUS1018"/>
        <s v="ATQCUS1019"/>
        <s v="ATQCUS1020"/>
        <s v="ATQCUS1021"/>
        <s v="ATQCUS1022"/>
        <s v="ATQCUS1023"/>
        <s v="ATQCUS1024"/>
        <s v="ATQCUS1025"/>
        <s v="ATQCUS1026"/>
        <s v="ATQCUS1027"/>
        <s v="ATQCUS1028"/>
        <s v="ATQCUS1029"/>
        <s v="ATQCUS1030"/>
        <s v="ATQCUS1031"/>
        <s v="ATQCUS1032"/>
        <s v="ATQCUS1033"/>
        <s v="ATQCUS1034"/>
        <s v="ATQCUS1035"/>
        <s v="ATQCUS1036"/>
        <s v="ATQCUS1037"/>
        <s v="ATQCUS1038"/>
        <s v="ATQCUS1039"/>
        <s v="ATQCUS1040"/>
        <s v="ATQCUS1041"/>
        <s v="ATQCUS1042"/>
        <s v="ATQCUS1043"/>
        <s v="ATQCUS1044"/>
        <s v="ATQCUS1045"/>
        <s v="ATQCUS1046"/>
        <s v="ATQCUS1047"/>
        <s v="ATQCUS1048"/>
        <s v="ATQCUS1049"/>
        <s v="ATQCUS1050"/>
        <s v="ATQCUS1051"/>
        <s v="ATQCUS1052"/>
        <s v="ATQCUS1053"/>
        <s v="ATQCUS1054"/>
        <s v="ATQCUS1055"/>
        <s v="ATQCUS1056"/>
        <s v="ATQCUS1057"/>
        <s v="ATQCUS1058"/>
        <s v="ATQCUS1059"/>
        <s v="ATQCUS1060"/>
        <s v="ATQCUS1061"/>
        <s v="ATQCUS1062"/>
        <s v="ATQCUS1063"/>
        <s v="ATQCUS1064"/>
        <s v="ATQCUS1065"/>
        <s v="ATQCUS1066"/>
        <s v="ATQCUS1067"/>
        <s v="ATQCUS1068"/>
        <s v="ATQCUS1069"/>
        <s v="ATQCUS1070"/>
        <s v="ATQCUS1071"/>
        <s v="ATQCUS1072"/>
        <s v="ATQCUS1073"/>
        <s v="ATQCUS1074"/>
        <s v="ATQCUS1075"/>
        <s v="ATQCUS1076"/>
        <s v="ATQCUS1077"/>
        <s v="ATQCUS1078"/>
        <s v="ATQCUS1079"/>
        <s v="ATQCUS1080"/>
        <s v="ATQCUS1081"/>
        <s v="ATQCUS1082"/>
        <s v="ATQCUS1083"/>
        <s v="ATQCUS1084"/>
        <s v="ATQCUS1085"/>
        <s v="ATQCUS1086"/>
        <s v="ATQCUS1087"/>
        <s v="ATQCUS1088"/>
        <s v="ATQCUS1089"/>
        <s v="ATQCUS1090"/>
        <s v="ATQCUS1091"/>
        <s v="ATQCUS1092"/>
        <s v="ATQCUS1093"/>
        <s v="ATQCUS1094"/>
        <s v="ATQCUS1095"/>
        <s v="ATQCUS1096"/>
        <s v="ATQCUS1097"/>
        <s v="ATQCUS1098"/>
        <s v="ATQCUS1099"/>
        <s v="ATQCUS1100"/>
        <s v="ATQCUS1101"/>
        <s v="ATQCUS1102"/>
        <s v="ATQCUS1103"/>
        <s v="ATQCUS1104"/>
        <s v="ATQCUS1105"/>
        <s v="ATQCUS1106"/>
        <s v="ATQCUS1107"/>
        <s v="ATQCUS1108"/>
        <s v="ATQCUS1109"/>
        <s v="ATQCUS1110"/>
        <s v="ATQCUS1111"/>
        <s v="ATQCUS1112"/>
        <s v="ATQCUS1113"/>
        <s v="ATQCUS1114"/>
        <s v="ATQCUS1115"/>
        <s v="ATQCUS1116"/>
        <s v="ATQCUS1117"/>
        <s v="ATQCUS1118"/>
        <s v="ATQCUS1119"/>
        <s v="ATQCUS1120"/>
        <s v="ATQCUS1121"/>
        <s v="ATQCUS1122"/>
        <s v="ATQCUS1123"/>
        <s v="ATQCUS1124"/>
        <s v="ATQCUS1125"/>
        <s v="ATQCUS1126"/>
        <s v="ATQCUS1127"/>
        <s v="ATQCUS1128"/>
        <s v="ATQCUS1129"/>
        <s v="ATQCUS1130"/>
        <s v="ATQCUS1131"/>
        <s v="ATQCUS1132"/>
        <s v="ATQCUS1133"/>
        <s v="ATQCUS1134"/>
        <s v="ATQCUS1135"/>
        <s v="ATQCUS1136"/>
        <s v="ATQCUS1137"/>
        <s v="ATQCUS1138"/>
        <s v="ATQCUS1139"/>
        <s v="ATQCUS1140"/>
        <s v="ATQCUS1141"/>
        <s v="ATQCUS1142"/>
        <s v="ATQCUS1143"/>
        <s v="ATQCUS1144"/>
        <s v="ATQCUS1145"/>
        <s v="ATQCUS1146"/>
        <s v="ATQCUS1147"/>
        <s v="ATQCUS1148"/>
        <s v="ATQCUS1149"/>
        <s v="ATQCUS1150"/>
        <s v="ATQCUS1151"/>
        <s v="ATQCUS1152"/>
        <s v="ATQCUS1153"/>
        <s v="ATQCUS1154"/>
        <s v="ATQCUS1155"/>
        <s v="ATQCUS1156"/>
        <s v="ATQCUS1157"/>
        <s v="ATQCUS1158"/>
        <s v="ATQCUS1159"/>
        <s v="ATQCUS1160"/>
        <s v="ATQCUS1161"/>
        <s v="ATQCUS1162"/>
        <s v="ATQCUS1163"/>
        <s v="ATQCUS1164"/>
        <s v="ATQCUS1165"/>
        <s v="ATQCUS1166"/>
        <s v="ATQCUS1167"/>
        <s v="ATQCUS1168"/>
        <s v="ATQCUS1169"/>
        <s v="ATQCUS1170"/>
        <s v="ATQCUS1171"/>
        <s v="ATQCUS1172"/>
        <s v="ATQCUS1173"/>
        <s v="ATQCUS1174"/>
        <s v="ATQCUS1175"/>
        <s v="ATQCUS1176"/>
        <s v="ATQCUS1177"/>
        <s v="ATQCUS1178"/>
        <s v="ATQCUS1179"/>
        <s v="ATQCUS1180"/>
        <s v="ATQCUS1181"/>
        <s v="ATQCUS1182"/>
        <s v="ATQCUS1183"/>
        <s v="ATQCUS1184"/>
        <s v="ATQCUS1185"/>
        <s v="ATQCUS1186"/>
        <s v="ATQCUS1187"/>
        <s v="ATQCUS1188"/>
        <s v="ATQCUS1189"/>
        <s v="ATQCUS1190"/>
        <s v="ATQCUS1191"/>
        <s v="ATQCUS1192"/>
        <s v="ATQCUS1193"/>
        <s v="ATQCUS1194"/>
        <s v="ATQCUS1195"/>
        <s v="ATQCUS1196"/>
        <s v="ATQCUS1197"/>
        <s v="ATQCUS1198"/>
        <s v="ATQCUS1199"/>
        <s v="ATQCUS1200"/>
        <s v="ATQCUS1201"/>
        <s v="ATQCUS1202"/>
        <s v="ATQCUS1203"/>
        <s v="ATQCUS1204"/>
        <s v="ATQCUS1205"/>
        <s v="ATQCUS1206"/>
        <s v="ATQCUS1207"/>
        <s v="ATQCUS1208"/>
        <s v="ATQCUS1209"/>
        <s v="ATQCUS1210"/>
        <s v="ATQCUS1211"/>
        <s v="ATQCUS1212"/>
        <s v="ATQCUS1213"/>
        <s v="ATQCUS1214"/>
        <s v="ATQCUS1215"/>
        <s v="ATQCUS1216"/>
        <s v="ATQCUS1217"/>
        <s v="ATQCUS1218"/>
        <s v="ATQCUS1219"/>
        <s v="ATQCUS1220"/>
        <s v="ATQCUS1221"/>
        <s v="ATQCUS1222"/>
        <s v="ATQCUS1223"/>
        <s v="ATQCUS1224"/>
        <s v="ATQCUS1225"/>
        <s v="ATQCUS1226"/>
        <s v="ATQCUS1227"/>
        <s v="ATQCUS1228"/>
        <s v="ATQCUS1229"/>
        <s v="ATQCUS1230"/>
        <s v="ATQCUS1231"/>
        <s v="ATQCUS1232"/>
        <s v="ATQCUS1233"/>
        <s v="ATQCUS1234"/>
        <s v="ATQCUS1235"/>
        <s v="ATQCUS1236"/>
        <s v="ATQCUS1237"/>
        <s v="ATQCUS1238"/>
        <s v="ATQCUS1239"/>
        <s v="ATQCUS1240"/>
        <s v="ATQCUS1241"/>
        <s v="ATQCUS1242"/>
        <s v="ATQCUS1243"/>
        <s v="ATQCUS1244"/>
        <s v="ATQCUS1245"/>
        <s v="ATQCUS1246"/>
        <s v="ATQCUS1247"/>
        <s v="ATQCUS1248"/>
        <s v="ATQCUS1249"/>
        <s v="ATQCUS1250"/>
        <s v="ATQCUS1251"/>
        <s v="ATQCUS1252"/>
        <s v="ATQCUS1253"/>
        <s v="ATQCUS1254"/>
        <s v="ATQCUS1255"/>
        <s v="ATQCUS1256"/>
        <s v="ATQCUS1257"/>
        <s v="ATQCUS1258"/>
        <s v="ATQCUS1259"/>
        <s v="ATQCUS1260"/>
        <s v="ATQCUS1261"/>
        <s v="ATQCUS1262"/>
        <s v="ATQCUS1263"/>
        <s v="ATQCUS1264"/>
        <s v="ATQCUS1265"/>
        <s v="ATQCUS1266"/>
        <s v="ATQCUS1267"/>
        <s v="ATQCUS1268"/>
        <s v="ATQCUS1269"/>
        <s v="ATQCUS1270"/>
        <s v="ATQCUS1271"/>
        <s v="ATQCUS1272"/>
        <s v="ATQCUS1273"/>
        <s v="ATQCUS1274"/>
        <s v="ATQCUS1275"/>
        <s v="ATQCUS1276"/>
        <s v="ATQCUS1277"/>
        <s v="ATQCUS1278"/>
        <s v="ATQCUS1279"/>
        <s v="ATQCUS1280"/>
        <s v="ATQCUS1281"/>
        <s v="ATQCUS1282"/>
        <s v="ATQCUS1283"/>
        <s v="ATQCUS1284"/>
        <s v="ATQCUS1285"/>
        <s v="ATQCUS1286"/>
        <s v="ATQCUS1287"/>
        <s v="ATQCUS1288"/>
        <s v="ATQCUS1289"/>
        <s v="ATQCUS1290"/>
        <s v="ATQCUS1291"/>
        <s v="ATQCUS1292"/>
        <s v="ATQCUS1293"/>
        <s v="ATQCUS1294"/>
        <s v="ATQCUS1295"/>
        <s v="ATQCUS1296"/>
        <s v="ATQCUS1297"/>
        <s v="ATQCUS1298"/>
        <s v="ATQCUS1299"/>
        <s v="ATQCUS1300"/>
        <s v="ATQCUS1301"/>
        <s v="ATQCUS1302"/>
        <s v="ATQCUS1303"/>
        <s v="ATQCUS1304"/>
        <s v="ATQCUS1305"/>
        <s v="ATQCUS1306"/>
        <s v="ATQCUS1307"/>
        <s v="ATQCUS1308"/>
        <s v="ATQCUS1309"/>
        <s v="ATQCUS1310"/>
        <s v="ATQCUS1311"/>
        <s v="ATQCUS1312"/>
        <s v="ATQCUS1313"/>
        <s v="ATQCUS1314"/>
        <s v="ATQCUS1315"/>
        <s v="ATQCUS1316"/>
        <s v="ATQCUS1317"/>
        <s v="ATQCUS1318"/>
        <s v="ATQCUS1319"/>
        <s v="ATQCUS1320"/>
        <s v="ATQCUS1321"/>
        <s v="ATQCUS1322"/>
        <s v="ATQCUS1323"/>
        <s v="ATQCUS1324"/>
        <s v="ATQCUS1325"/>
        <s v="ATQCUS1326"/>
        <s v="ATQCUS1327"/>
        <s v="ATQCUS1328"/>
        <s v="ATQCUS1329"/>
        <s v="ATQCUS1330"/>
        <s v="ATQCUS1331"/>
        <s v="ATQCUS1332"/>
        <s v="ATQCUS1333"/>
        <s v="ATQCUS1334"/>
        <s v="ATQCUS1335"/>
        <s v="ATQCUS1336"/>
        <s v="ATQCUS1337"/>
        <s v="ATQCUS1338"/>
        <s v="ATQCUS1339"/>
        <s v="ATQCUS1340"/>
        <s v="ATQCUS1341"/>
        <s v="ATQCUS1342"/>
        <s v="ATQCUS1343"/>
        <s v="ATQCUS1344"/>
        <s v="ATQCUS1345"/>
        <s v="ATQCUS1346"/>
        <s v="ATQCUS1347"/>
        <s v="ATQCUS1348"/>
        <s v="ATQCUS1349"/>
        <s v="ATQCUS1350"/>
        <s v="ATQCUS1351"/>
        <s v="ATQCUS1352"/>
        <s v="ATQCUS1353"/>
        <s v="ATQCUS1354"/>
        <s v="ATQCUS1355"/>
        <s v="ATQCUS1356"/>
        <s v="ATQCUS1357"/>
        <s v="ATQCUS1358"/>
        <s v="ATQCUS1359"/>
        <s v="ATQCUS1360"/>
        <s v="ATQCUS1361"/>
        <s v="ATQCUS1362"/>
        <s v="ATQCUS1363"/>
        <s v="ATQCUS1364"/>
        <s v="ATQCUS1365"/>
        <s v="ATQCUS1366"/>
        <s v="ATQCUS1367"/>
        <s v="ATQCUS1368"/>
        <s v="ATQCUS1369"/>
        <s v="ATQCUS1370"/>
        <s v="ATQCUS1371"/>
        <s v="ATQCUS1372"/>
        <s v="ATQCUS1373"/>
        <s v="ATQCUS1374"/>
        <s v="ATQCUS1375"/>
        <s v="ATQCUS1376"/>
        <s v="ATQCUS1377"/>
        <s v="ATQCUS1378"/>
        <s v="ATQCUS1379"/>
        <s v="ATQCUS1380"/>
        <s v="ATQCUS1381"/>
        <s v="ATQCUS1382"/>
        <s v="ATQCUS1383"/>
        <s v="ATQCUS1384"/>
        <s v="ATQCUS1385"/>
        <s v="ATQCUS1386"/>
        <s v="ATQCUS1387"/>
        <s v="ATQCUS1388"/>
        <s v="ATQCUS1389"/>
        <s v="ATQCUS1390"/>
        <s v="ATQCUS1391"/>
        <s v="ATQCUS1392"/>
        <s v="ATQCUS1393"/>
        <s v="ATQCUS1394"/>
        <s v="ATQCUS1395"/>
        <s v="ATQCUS1396"/>
        <s v="ATQCUS1397"/>
        <s v="ATQCUS1398"/>
        <s v="ATQCUS1399"/>
        <s v="ATQCUS1400"/>
        <s v="ATQCUS1401"/>
        <s v="ATQCUS1402"/>
        <s v="ATQCUS1403"/>
        <s v="ATQCUS1404"/>
        <s v="ATQCUS1405"/>
        <s v="ATQCUS1406"/>
        <s v="ATQCUS1407"/>
        <s v="ATQCUS1408"/>
        <s v="ATQCUS1409"/>
        <s v="ATQCUS1410"/>
        <s v="ATQCUS1411"/>
        <s v="ATQCUS1412"/>
        <s v="ATQCUS1413"/>
        <s v="ATQCUS1414"/>
        <s v="ATQCUS1415"/>
        <s v="ATQCUS1416"/>
        <s v="ATQCUS1417"/>
        <s v="ATQCUS1418"/>
        <s v="ATQCUS1419"/>
        <s v="ATQCUS1420"/>
        <s v="ATQCUS1421"/>
        <s v="ATQCUS1422"/>
        <s v="ATQCUS1423"/>
        <s v="ATQCUS1424"/>
        <s v="ATQCUS1425"/>
        <s v="ATQCUS1426"/>
        <s v="ATQCUS1427"/>
        <s v="ATQCUS1428"/>
        <s v="ATQCUS1429"/>
        <s v="ATQCUS1430"/>
        <s v="ATQCUS1431"/>
        <s v="ATQCUS1432"/>
        <s v="ATQCUS1433"/>
        <s v="ATQCUS1434"/>
        <s v="ATQCUS1435"/>
        <s v="ATQCUS1436"/>
        <s v="ATQCUS1437"/>
        <s v="ATQCUS1438"/>
        <s v="ATQCUS1439"/>
        <s v="ATQCUS1440"/>
        <s v="ATQCUS1441"/>
        <s v="ATQCUS1442"/>
        <s v="ATQCUS1443"/>
        <s v="ATQCUS1444"/>
        <s v="ATQCUS1445"/>
        <s v="ATQCUS1446"/>
        <s v="ATQCUS1447"/>
        <s v="ATQCUS1448"/>
        <s v="ATQCUS1449"/>
        <s v="ATQCUS1450"/>
        <s v="ATQCUS1451"/>
        <s v="ATQCUS1452"/>
        <s v="ATQCUS1453"/>
        <s v="ATQCUS1454"/>
        <s v="ATQCUS1455"/>
        <s v="ATQCUS1456"/>
        <s v="ATQCUS1457"/>
        <s v="ATQCUS1458"/>
        <s v="ATQCUS1459"/>
        <s v="ATQCUS1460"/>
        <s v="ATQCUS1461"/>
        <s v="ATQCUS1462"/>
        <s v="ATQCUS1463"/>
        <s v="ATQCUS1464"/>
        <s v="ATQCUS1465"/>
        <s v="ATQCUS1466"/>
        <s v="ATQCUS1467"/>
        <s v="ATQCUS1468"/>
        <s v="ATQCUS1469"/>
        <s v="ATQCUS1470"/>
        <s v="ATQCUS1471"/>
        <s v="ATQCUS1472"/>
        <s v="ATQCUS1473"/>
        <s v="ATQCUS1474"/>
        <s v="ATQCUS1475"/>
        <s v="ATQCUS1476"/>
        <s v="ATQCUS1477"/>
        <s v="ATQCUS1478"/>
        <s v="ATQCUS1479"/>
        <s v="ATQCUS1480"/>
        <s v="ATQCUS1481"/>
        <s v="ATQCUS1482"/>
        <s v="ATQCUS1483"/>
        <s v="ATQCUS1484"/>
        <s v="ATQCUS1485"/>
        <s v="ATQCUS1486"/>
        <s v="ATQCUS1487"/>
        <s v="ATQCUS1488"/>
        <s v="ATQCUS1489"/>
        <s v="ATQCUS1490"/>
        <s v="ATQCUS1491"/>
        <s v="ATQCUS1492"/>
        <s v="ATQCUS1493"/>
        <s v="ATQCUS1494"/>
        <s v="ATQCUS1495"/>
        <s v="ATQCUS1496"/>
        <s v="ATQCUS1497"/>
        <s v="ATQCUS1498"/>
        <s v="ATQCUS1499"/>
        <s v="ATQCUS1500"/>
        <s v="ATQCUS1501"/>
        <s v="ATQCUS1502"/>
        <s v="ATQCUS1503"/>
        <s v="ATQCUS1504"/>
        <s v="ATQCUS1505"/>
        <s v="ATQCUS1506"/>
        <s v="ATQCUS1507"/>
        <s v="ATQCUS1508"/>
        <s v="ATQCUS1509"/>
        <s v="ATQCUS1510"/>
        <s v="ATQCUS1511"/>
        <s v="ATQCUS1512"/>
        <s v="ATQCUS1513"/>
        <s v="ATQCUS1514"/>
        <s v="ATQCUS1515"/>
        <s v="ATQCUS1516"/>
        <s v="ATQCUS1517"/>
        <s v="ATQCUS1518"/>
        <s v="ATQCUS1519"/>
        <s v="ATQCUS1520"/>
        <s v="ATQCUS1521"/>
        <s v="ATQCUS1522"/>
        <s v="ATQCUS1523"/>
        <s v="ATQCUS1524"/>
        <s v="ATQCUS1525"/>
        <s v="ATQCUS1526"/>
        <s v="ATQCUS1527"/>
        <s v="ATQCUS1528"/>
        <s v="ATQCUS1529"/>
        <s v="ATQCUS1530"/>
        <s v="ATQCUS1531"/>
        <s v="ATQCUS1532"/>
        <s v="ATQCUS1533"/>
        <s v="ATQCUS1534"/>
        <s v="ATQCUS1535"/>
        <s v="ATQCUS1536"/>
        <s v="ATQCUS1537"/>
        <s v="ATQCUS1538"/>
        <s v="ATQCUS1539"/>
        <s v="ATQCUS1540"/>
        <s v="ATQCUS1541"/>
        <s v="ATQCUS1542"/>
        <s v="ATQCUS1543"/>
        <s v="ATQCUS1544"/>
        <s v="ATQCUS1545"/>
        <s v="ATQCUS1546"/>
        <s v="ATQCUS1547"/>
        <s v="ATQCUS1548"/>
        <s v="ATQCUS1549"/>
        <s v="ATQCUS1550"/>
        <s v="ATQCUS1551"/>
        <s v="ATQCUS1552"/>
        <s v="ATQCUS1553"/>
        <s v="ATQCUS1554"/>
        <s v="ATQCUS1555"/>
        <s v="ATQCUS1556"/>
        <s v="ATQCUS1557"/>
        <s v="ATQCUS1558"/>
        <s v="ATQCUS1559"/>
        <s v="ATQCUS1560"/>
        <s v="ATQCUS1561"/>
        <s v="ATQCUS1562"/>
        <s v="ATQCUS1563"/>
        <s v="ATQCUS1564"/>
        <s v="ATQCUS1565"/>
        <s v="ATQCUS1566"/>
        <s v="ATQCUS1567"/>
        <s v="ATQCUS1568"/>
        <s v="ATQCUS1569"/>
        <s v="ATQCUS1570"/>
        <s v="ATQCUS1571"/>
        <s v="ATQCUS1572"/>
        <s v="ATQCUS1573"/>
        <s v="ATQCUS1574"/>
        <s v="ATQCUS1575"/>
        <s v="ATQCUS1576"/>
        <s v="ATQCUS1577"/>
        <s v="ATQCUS1578"/>
        <s v="ATQCUS1579"/>
        <s v="ATQCUS1580"/>
        <s v="ATQCUS1581"/>
        <s v="ATQCUS1582"/>
        <s v="ATQCUS1583"/>
        <s v="ATQCUS1584"/>
        <s v="ATQCUS1585"/>
        <s v="ATQCUS1586"/>
        <s v="ATQCUS1587"/>
        <s v="ATQCUS1588"/>
        <s v="ATQCUS1589"/>
        <s v="ATQCUS1590"/>
        <s v="ATQCUS1591"/>
        <s v="ATQCUS1592"/>
        <s v="ATQCUS1593"/>
        <s v="ATQCUS1594"/>
        <s v="ATQCUS1595"/>
        <s v="ATQCUS1596"/>
        <s v="ATQCUS1597"/>
        <s v="ATQCUS1598"/>
        <s v="ATQCUS1599"/>
        <s v="ATQCUS1600"/>
        <s v="ATQCUS1601"/>
        <s v="ATQCUS1602"/>
        <s v="ATQCUS1603"/>
        <s v="ATQCUS1604"/>
        <s v="ATQCUS1605"/>
        <s v="ATQCUS1606"/>
        <s v="ATQCUS1607"/>
        <s v="ATQCUS1608"/>
        <s v="ATQCUS1609"/>
        <s v="ATQCUS1610"/>
        <s v="ATQCUS1611"/>
        <s v="ATQCUS1612"/>
        <s v="ATQCUS1613"/>
        <s v="ATQCUS1614"/>
        <s v="ATQCUS1615"/>
        <s v="ATQCUS1616"/>
        <s v="ATQCUS1617"/>
        <s v="ATQCUS1618"/>
        <s v="ATQCUS1619"/>
        <s v="ATQCUS1620"/>
        <s v="ATQCUS1621"/>
        <s v="ATQCUS1622"/>
        <s v="ATQCUS1623"/>
        <s v="ATQCUS1624"/>
        <s v="ATQCUS1625"/>
        <s v="ATQCUS1626"/>
        <s v="ATQCUS1627"/>
        <s v="ATQCUS1628"/>
        <s v="ATQCUS1629"/>
        <s v="ATQCUS1630"/>
        <s v="ATQCUS1631"/>
        <s v="ATQCUS1632"/>
        <s v="ATQCUS1633"/>
        <s v="ATQCUS1634"/>
        <s v="ATQCUS1635"/>
        <s v="ATQCUS1636"/>
        <s v="ATQCUS1637"/>
        <s v="ATQCUS1638"/>
        <s v="ATQCUS1639"/>
        <s v="ATQCUS1640"/>
        <s v="ATQCUS1641"/>
        <s v="ATQCUS1642"/>
        <s v="ATQCUS1643"/>
        <s v="ATQCUS1644"/>
        <s v="ATQCUS1645"/>
        <s v="ATQCUS1646"/>
        <s v="ATQCUS1647"/>
        <s v="ATQCUS1648"/>
        <s v="ATQCUS1649"/>
        <s v="ATQCUS1650"/>
        <s v="ATQCUS1651"/>
        <s v="ATQCUS1652"/>
        <s v="ATQCUS1653"/>
        <s v="ATQCUS1654"/>
        <s v="ATQCUS1655"/>
        <s v="ATQCUS1656"/>
        <s v="ATQCUS1657"/>
        <s v="ATQCUS1658"/>
        <s v="ATQCUS1659"/>
        <s v="ATQCUS1660"/>
        <s v="ATQCUS1661"/>
        <s v="ATQCUS1662"/>
        <s v="ATQCUS1663"/>
        <s v="ATQCUS1664"/>
        <s v="ATQCUS1665"/>
        <s v="ATQCUS1666"/>
        <s v="ATQCUS1667"/>
        <s v="ATQCUS1668"/>
        <s v="ATQCUS1669"/>
        <s v="ATQCUS1670"/>
        <s v="ATQCUS1671"/>
        <s v="ATQCUS1672"/>
        <s v="ATQCUS1673"/>
        <s v="ATQCUS1674"/>
        <s v="ATQCUS1675"/>
        <s v="ATQCUS1676"/>
        <s v="ATQCUS1677"/>
        <s v="ATQCUS1678"/>
        <s v="ATQCUS1679"/>
        <s v="ATQCUS1680"/>
        <s v="ATQCUS1681"/>
        <s v="ATQCUS1682"/>
        <s v="ATQCUS1683"/>
        <s v="ATQCUS1684"/>
        <s v="ATQCUS1685"/>
        <s v="ATQCUS1686"/>
        <s v="ATQCUS1687"/>
        <s v="ATQCUS1688"/>
        <s v="ATQCUS1689"/>
        <s v="ATQCUS1690"/>
        <s v="ATQCUS1691"/>
        <s v="ATQCUS1692"/>
        <s v="ATQCUS1693"/>
        <s v="ATQCUS1694"/>
        <s v="ATQCUS1695"/>
        <s v="ATQCUS1696"/>
        <s v="ATQCUS1697"/>
        <s v="ATQCUS1698"/>
        <s v="ATQCUS1699"/>
        <s v="ATQCUS1700"/>
        <s v="ATQCUS1701"/>
        <s v="ATQCUS1702"/>
        <s v="ATQCUS1703"/>
        <s v="ATQCUS1704"/>
        <s v="ATQCUS1705"/>
        <s v="ATQCUS1706"/>
        <s v="ATQCUS1707"/>
        <s v="ATQCUS1708"/>
        <s v="ATQCUS1709"/>
        <s v="ATQCUS1710"/>
        <s v="ATQCUS1711"/>
        <s v="ATQCUS1712"/>
        <s v="ATQCUS1713"/>
        <s v="ATQCUS1714"/>
        <s v="ATQCUS1715"/>
        <s v="ATQCUS1716"/>
        <s v="ATQCUS1717"/>
        <s v="ATQCUS1718"/>
        <s v="ATQCUS1719"/>
        <s v="ATQCUS1720"/>
        <s v="ATQCUS1721"/>
        <s v="ATQCUS1722"/>
        <s v="ATQCUS1723"/>
        <s v="ATQCUS1724"/>
        <s v="ATQCUS1725"/>
        <s v="ATQCUS1726"/>
        <s v="ATQCUS1727"/>
        <s v="ATQCUS1728"/>
        <s v="ATQCUS1729"/>
        <s v="ATQCUS1730"/>
        <s v="ATQCUS1731"/>
        <s v="ATQCUS1732"/>
        <s v="ATQCUS1733"/>
        <s v="ATQCUS1734"/>
        <s v="ATQCUS1735"/>
        <s v="ATQCUS1736"/>
        <s v="ATQCUS1737"/>
        <s v="ATQCUS1738"/>
        <s v="ATQCUS1739"/>
        <s v="ATQCUS1740"/>
        <s v="ATQCUS1741"/>
        <s v="ATQCUS1742"/>
        <s v="ATQCUS1743"/>
        <s v="ATQCUS1744"/>
        <s v="ATQCUS1745"/>
        <s v="ATQCUS1746"/>
        <s v="ATQCUS1747"/>
        <s v="ATQCUS1748"/>
        <s v="ATQCUS1749"/>
        <s v="ATQCUS1750"/>
        <s v="ATQCUS1751"/>
        <s v="ATQCUS1752"/>
        <s v="ATQCUS1753"/>
        <s v="ATQCUS1754"/>
        <s v="ATQCUS1755"/>
        <s v="ATQCUS1756"/>
        <s v="ATQCUS1757"/>
        <s v="ATQCUS1758"/>
        <s v="ATQCUS1759"/>
        <s v="ATQCUS1760"/>
        <s v="ATQCUS1761"/>
        <s v="ATQCUS1762"/>
        <s v="ATQCUS1763"/>
        <s v="ATQCUS1764"/>
        <s v="ATQCUS1765"/>
        <s v="ATQCUS1766"/>
        <s v="ATQCUS1767"/>
        <s v="ATQCUS1768"/>
        <s v="ATQCUS1769"/>
        <s v="ATQCUS1770"/>
        <s v="ATQCUS1771"/>
        <s v="ATQCUS1772"/>
        <s v="ATQCUS1773"/>
        <s v="ATQCUS1774"/>
        <s v="ATQCUS1775"/>
        <s v="ATQCUS1776"/>
        <s v="ATQCUS1777"/>
        <s v="ATQCUS1778"/>
        <s v="ATQCUS1779"/>
        <s v="ATQCUS1780"/>
        <s v="ATQCUS1781"/>
        <s v="ATQCUS1782"/>
        <s v="ATQCUS1783"/>
        <s v="ATQCUS1784"/>
        <s v="ATQCUS1785"/>
        <s v="ATQCUS1786"/>
        <s v="ATQCUS1787"/>
        <s v="ATQCUS1788"/>
        <s v="ATQCUS1789"/>
        <s v="ATQCUS1790"/>
        <s v="ATQCUS1791"/>
        <s v="ATQCUS1792"/>
        <s v="ATQCUS1793"/>
        <s v="ATQCUS1794"/>
        <s v="ATQCUS1795"/>
        <s v="ATQCUS1796"/>
        <s v="ATQCUS1797"/>
        <s v="ATQCUS1798"/>
        <s v="ATQCUS1799"/>
        <s v="ATQCUS1800"/>
        <s v="ATQCUS1801"/>
        <s v="ATQCUS1802"/>
        <s v="ATQCUS1803"/>
        <s v="ATQCUS1804"/>
        <s v="ATQCUS1805"/>
        <s v="ATQCUS1806"/>
        <s v="ATQCUS1807"/>
        <s v="ATQCUS1808"/>
        <s v="ATQCUS1809"/>
        <s v="ATQCUS1810"/>
        <s v="ATQCUS1811"/>
        <s v="ATQCUS1812"/>
        <s v="ATQCUS1813"/>
        <s v="ATQCUS1814"/>
        <s v="ATQCUS1815"/>
        <s v="ATQCUS1816"/>
        <s v="ATQCUS1817"/>
        <s v="ATQCUS1818"/>
        <s v="ATQCUS1819"/>
        <s v="ATQCUS1820"/>
        <s v="ATQCUS1821"/>
        <s v="ATQCUS1822"/>
        <s v="ATQCUS1823"/>
        <s v="ATQCUS1824"/>
        <s v="ATQCUS1825"/>
        <s v="ATQCUS1826"/>
        <s v="ATQCUS1827"/>
        <s v="ATQCUS1828"/>
        <s v="ATQCUS1829"/>
        <s v="ATQCUS1830"/>
        <s v="ATQCUS1831"/>
        <s v="ATQCUS1832"/>
        <s v="ATQCUS1833"/>
        <s v="ATQCUS1834"/>
        <s v="ATQCUS1835"/>
        <s v="ATQCUS1836"/>
        <s v="ATQCUS1837"/>
        <s v="ATQCUS1838"/>
        <s v="ATQCUS1839"/>
        <s v="ATQCUS1840"/>
        <s v="ATQCUS1841"/>
        <s v="ATQCUS1842"/>
        <s v="ATQCUS1843"/>
        <s v="ATQCUS1844"/>
        <s v="ATQCUS1845"/>
        <s v="ATQCUS1846"/>
        <s v="ATQCUS1847"/>
        <s v="ATQCUS1848"/>
        <s v="ATQCUS1849"/>
        <s v="ATQCUS1850"/>
        <s v="ATQCUS1851"/>
        <s v="ATQCUS1852"/>
        <s v="ATQCUS1853"/>
        <s v="ATQCUS1854"/>
        <s v="ATQCUS1855"/>
        <s v="ATQCUS1856"/>
        <s v="ATQCUS1857"/>
        <s v="ATQCUS1858"/>
        <s v="ATQCUS1859"/>
        <s v="ATQCUS1860"/>
        <s v="ATQCUS1861"/>
        <s v="ATQCUS1862"/>
        <s v="ATQCUS1863"/>
        <s v="ATQCUS1864"/>
        <s v="ATQCUS1865"/>
        <s v="ATQCUS1866"/>
        <s v="ATQCUS1867"/>
        <s v="ATQCUS1868"/>
        <s v="ATQCUS1869"/>
        <s v="ATQCUS1870"/>
        <s v="ATQCUS1871"/>
        <s v="ATQCUS1872"/>
        <s v="ATQCUS1873"/>
        <s v="ATQCUS1874"/>
        <s v="ATQCUS1875"/>
        <s v="ATQCUS1876"/>
        <s v="ATQCUS1877"/>
        <s v="ATQCUS1878"/>
        <s v="ATQCUS1879"/>
        <s v="ATQCUS1880"/>
        <s v="ATQCUS1881"/>
        <s v="ATQCUS1882"/>
        <s v="ATQCUS1883"/>
        <s v="ATQCUS1884"/>
        <s v="ATQCUS1885"/>
        <s v="ATQCUS1886"/>
        <s v="ATQCUS1887"/>
        <s v="ATQCUS1888"/>
        <s v="ATQCUS1889"/>
        <s v="ATQCUS1890"/>
        <s v="ATQCUS1891"/>
        <s v="ATQCUS1892"/>
        <s v="ATQCUS1893"/>
        <s v="ATQCUS1894"/>
        <s v="ATQCUS1895"/>
        <s v="ATQCUS1896"/>
        <s v="ATQCUS1897"/>
        <s v="ATQCUS1898"/>
        <s v="ATQCUS1899"/>
        <s v="ATQCUS1900"/>
        <s v="ATQCUS1901"/>
        <s v="ATQCUS1902"/>
        <s v="ATQCUS1903"/>
        <s v="ATQCUS1904"/>
        <s v="ATQCUS1905"/>
        <s v="ATQCUS1906"/>
        <s v="ATQCUS1907"/>
        <s v="ATQCUS1908"/>
        <s v="ATQCUS1909"/>
        <s v="ATQCUS1910"/>
        <s v="ATQCUS1911"/>
        <s v="ATQCUS1912"/>
        <s v="ATQCUS1913"/>
        <s v="ATQCUS1914"/>
        <s v="ATQCUS1915"/>
        <s v="ATQCUS1916"/>
        <s v="ATQCUS1917"/>
        <s v="ATQCUS1918"/>
        <s v="ATQCUS1919"/>
        <s v="ATQCUS1920"/>
        <s v="ATQCUS1921"/>
        <s v="ATQCUS1922"/>
        <s v="ATQCUS1923"/>
        <s v="ATQCUS1924"/>
        <s v="ATQCUS1925"/>
        <s v="ATQCUS1926"/>
        <s v="ATQCUS1927"/>
        <s v="ATQCUS1928"/>
        <s v="ATQCUS1929"/>
        <s v="ATQCUS1930"/>
        <s v="ATQCUS1931"/>
        <s v="ATQCUS1932"/>
        <s v="ATQCUS1933"/>
        <s v="ATQCUS1934"/>
        <s v="ATQCUS1935"/>
        <s v="ATQCUS1936"/>
        <s v="ATQCUS1937"/>
        <s v="ATQCUS1938"/>
        <s v="ATQCUS1939"/>
        <s v="ATQCUS1940"/>
        <s v="ATQCUS1941"/>
        <s v="ATQCUS1942"/>
        <s v="ATQCUS1943"/>
        <s v="ATQCUS1944"/>
        <s v="ATQCUS1945"/>
        <s v="ATQCUS1946"/>
        <s v="ATQCUS1947"/>
        <s v="ATQCUS1948"/>
        <s v="ATQCUS1949"/>
        <s v="ATQCUS1950"/>
        <s v="ATQCUS1951"/>
        <s v="ATQCUS1952"/>
        <s v="ATQCUS1953"/>
        <s v="ATQCUS1954"/>
        <s v="ATQCUS1955"/>
        <s v="ATQCUS1956"/>
        <s v="ATQCUS1957"/>
        <s v="ATQCUS1958"/>
        <s v="ATQCUS1959"/>
        <s v="ATQCUS1960"/>
        <s v="ATQCUS1961"/>
        <s v="ATQCUS1962"/>
        <s v="ATQCUS1963"/>
        <s v="ATQCUS1964"/>
        <s v="ATQCUS1965"/>
        <s v="ATQCUS1966"/>
        <s v="ATQCUS1967"/>
        <s v="ATQCUS1968"/>
        <s v="ATQCUS1969"/>
        <s v="ATQCUS1970"/>
        <s v="ATQCUS1971"/>
        <s v="ATQCUS1972"/>
        <s v="ATQCUS1973"/>
        <s v="ATQCUS1974"/>
        <s v="ATQCUS1975"/>
        <s v="ATQCUS1976"/>
        <s v="ATQCUS1977"/>
        <s v="ATQCUS1978"/>
        <s v="ATQCUS1979"/>
        <s v="ATQCUS1980"/>
        <s v="ATQCUS1981"/>
        <s v="ATQCUS1982"/>
        <s v="ATQCUS1983"/>
        <s v="ATQCUS1984"/>
        <s v="ATQCUS1985"/>
        <s v="ATQCUS1986"/>
        <s v="ATQCUS1987"/>
        <s v="ATQCUS1988"/>
        <s v="ATQCUS1989"/>
        <s v="ATQCUS1990"/>
        <s v="ATQCUS1991"/>
        <s v="ATQCUS1992"/>
        <s v="ATQCUS1993"/>
        <s v="ATQCUS1994"/>
        <s v="ATQCUS1995"/>
        <s v="ATQCUS1996"/>
        <s v="ATQCUS1997"/>
        <s v="ATQCUS1998"/>
        <s v="ATQCUS1999"/>
        <s v="ATQCUS2000"/>
        <s v="ATQCUS2001"/>
        <s v="ATQCUS2002"/>
        <s v="ATQCUS2003"/>
        <s v="ATQCUS2004"/>
        <s v="ATQCUS2005"/>
        <s v="ATQCUS2006"/>
        <s v="ATQCUS2007"/>
        <s v="ATQCUS2008"/>
        <s v="ATQCUS2009"/>
        <s v="ATQCUS2010"/>
        <s v="ATQCUS2011"/>
        <s v="ATQCUS2012"/>
        <s v="ATQCUS2013"/>
        <s v="ATQCUS2014"/>
        <s v="ATQCUS2015"/>
        <s v="ATQCUS2016"/>
        <s v="ATQCUS2017"/>
        <s v="ATQCUS2018"/>
        <s v="ATQCUS2019"/>
        <s v="ATQCUS2020"/>
        <s v="ATQCUS2021"/>
        <s v="ATQCUS2022"/>
        <s v="ATQCUS2023"/>
        <s v="ATQCUS2024"/>
        <s v="ATQCUS2025"/>
        <s v="ATQCUS2026"/>
        <s v="ATQCUS2027"/>
        <s v="ATQCUS2028"/>
        <s v="ATQCUS2029"/>
        <s v="ATQCUS2030"/>
        <s v="ATQCUS2031"/>
        <s v="ATQCUS2032"/>
        <s v="ATQCUS2033"/>
        <s v="ATQCUS2034"/>
        <s v="ATQCUS2035"/>
        <s v="ATQCUS2036"/>
        <s v="ATQCUS2037"/>
        <s v="ATQCUS2038"/>
        <s v="ATQCUS2039"/>
        <s v="ATQCUS2040"/>
        <s v="ATQCUS2041"/>
        <s v="ATQCUS2042"/>
        <s v="ATQCUS2043"/>
        <s v="ATQCUS2044"/>
        <s v="ATQCUS2045"/>
        <s v="ATQCUS2046"/>
        <s v="ATQCUS2047"/>
        <s v="ATQCUS2048"/>
        <s v="ATQCUS2049"/>
        <s v="ATQCUS2050"/>
        <s v="ATQCUS2051"/>
        <s v="ATQCUS2052"/>
        <s v="ATQCUS2053"/>
        <s v="ATQCUS2054"/>
        <s v="ATQCUS2055"/>
        <s v="ATQCUS2056"/>
        <s v="ATQCUS2057"/>
        <s v="ATQCUS2058"/>
        <s v="ATQCUS2059"/>
        <s v="ATQCUS2060"/>
        <s v="ATQCUS2061"/>
        <s v="ATQCUS2062"/>
        <s v="ATQCUS2063"/>
        <s v="ATQCUS2064"/>
        <s v="ATQCUS2065"/>
        <s v="ATQCUS2066"/>
        <s v="ATQCUS2067"/>
        <s v="ATQCUS2068"/>
        <s v="ATQCUS2069"/>
        <s v="ATQCUS2070"/>
        <s v="ATQCUS2071"/>
        <s v="ATQCUS2072"/>
        <s v="ATQCUS2073"/>
        <s v="ATQCUS2074"/>
        <s v="ATQCUS2075"/>
        <s v="ATQCUS2076"/>
        <s v="ATQCUS2077"/>
        <s v="ATQCUS2078"/>
        <s v="ATQCUS2079"/>
        <s v="ATQCUS2080"/>
        <s v="ATQCUS2081"/>
        <s v="ATQCUS2082"/>
        <s v="ATQCUS2083"/>
        <s v="ATQCUS2084"/>
        <s v="ATQCUS2085"/>
        <s v="ATQCUS2086"/>
        <s v="ATQCUS2087"/>
        <s v="ATQCUS2088"/>
        <s v="ATQCUS2089"/>
        <s v="ATQCUS2090"/>
        <s v="ATQCUS2091"/>
        <s v="ATQCUS2092"/>
        <s v="ATQCUS2093"/>
        <s v="ATQCUS2094"/>
        <s v="ATQCUS2095"/>
        <s v="ATQCUS2096"/>
        <s v="ATQCUS2097"/>
        <s v="ATQCUS2098"/>
        <s v="ATQCUS2099"/>
        <s v="ATQCUS2100"/>
        <s v="ATQCUS2101"/>
        <s v="ATQCUS2102"/>
        <s v="ATQCUS2103"/>
        <s v="ATQCUS2104"/>
        <s v="ATQCUS2105"/>
        <s v="ATQCUS2106"/>
        <s v="ATQCUS2107"/>
        <s v="ATQCUS2108"/>
        <s v="ATQCUS2109"/>
        <s v="ATQCUS2110"/>
        <s v="ATQCUS2111"/>
        <s v="ATQCUS2112"/>
        <s v="ATQCUS2113"/>
        <s v="ATQCUS2114"/>
        <s v="ATQCUS2115"/>
        <s v="ATQCUS2116"/>
        <s v="ATQCUS2117"/>
        <s v="ATQCUS2118"/>
        <s v="ATQCUS2119"/>
        <s v="ATQCUS2120"/>
        <s v="ATQCUS2121"/>
        <s v="ATQCUS2122"/>
        <s v="ATQCUS2123"/>
        <s v="ATQCUS2124"/>
        <s v="ATQCUS2125"/>
        <s v="ATQCUS2126"/>
        <s v="ATQCUS2127"/>
        <s v="ATQCUS2128"/>
        <s v="ATQCUS2129"/>
        <s v="ATQCUS2130"/>
        <s v="ATQCUS2131"/>
        <s v="ATQCUS2132"/>
        <s v="ATQCUS2133"/>
        <s v="ATQCUS2134"/>
        <s v="ATQCUS2135"/>
        <s v="ATQCUS2136"/>
        <s v="ATQCUS2137"/>
        <s v="ATQCUS2138"/>
        <s v="ATQCUS2139"/>
        <s v="ATQCUS2140"/>
        <s v="ATQCUS2141"/>
        <s v="ATQCUS2142"/>
        <s v="ATQCUS2143"/>
        <s v="ATQCUS2144"/>
        <s v="ATQCUS2145"/>
        <s v="ATQCUS2146"/>
        <s v="ATQCUS2147"/>
        <s v="ATQCUS2148"/>
        <s v="ATQCUS2149"/>
        <s v="ATQCUS2150"/>
        <s v="ATQCUS2151"/>
        <s v="ATQCUS2152"/>
        <s v="ATQCUS2153"/>
        <s v="ATQCUS2154"/>
        <s v="ATQCUS2155"/>
        <s v="ATQCUS2156"/>
        <s v="ATQCUS2157"/>
        <s v="ATQCUS2158"/>
        <s v="ATQCUS2159"/>
        <s v="ATQCUS2160"/>
        <s v="ATQCUS2161"/>
        <s v="ATQCUS2162"/>
        <s v="ATQCUS2163"/>
        <s v="ATQCUS2164"/>
        <s v="ATQCUS2165"/>
        <s v="ATQCUS2166"/>
        <s v="ATQCUS2167"/>
        <s v="ATQCUS2168"/>
        <s v="ATQCUS2169"/>
        <s v="ATQCUS2170"/>
        <s v="ATQCUS2171"/>
        <s v="ATQCUS2172"/>
        <s v="ATQCUS2173"/>
        <s v="ATQCUS2174"/>
        <s v="ATQCUS2175"/>
        <s v="ATQCUS2176"/>
        <s v="ATQCUS2177"/>
        <s v="ATQCUS2178"/>
        <s v="ATQCUS2179"/>
        <s v="ATQCUS2180"/>
        <s v="ATQCUS2181"/>
        <s v="ATQCUS2182"/>
        <s v="ATQCUS2183"/>
        <s v="ATQCUS2184"/>
        <s v="ATQCUS2185"/>
        <s v="ATQCUS2186"/>
        <s v="ATQCUS2187"/>
        <s v="ATQCUS2188"/>
        <s v="ATQCUS2189"/>
        <s v="ATQCUS2190"/>
        <s v="ATQCUS2191"/>
        <s v="ATQCUS2192"/>
        <s v="ATQCUS2193"/>
        <s v="ATQCUS2194"/>
        <s v="ATQCUS2195"/>
        <s v="ATQCUS2196"/>
        <s v="ATQCUS2197"/>
        <s v="ATQCUS2198"/>
        <s v="ATQCUS2199"/>
        <s v="ATQCUS2200"/>
        <s v="ATQCUS2201"/>
        <s v="ATQCUS2202"/>
        <s v="ATQCUS2203"/>
        <s v="ATQCUS2204"/>
        <s v="ATQCUS2205"/>
        <s v="ATQCUS2206"/>
        <s v="ATQCUS2207"/>
        <s v="ATQCUS2208"/>
        <s v="ATQCUS2209"/>
        <s v="ATQCUS2210"/>
        <s v="ATQCUS2211"/>
        <s v="ATQCUS2212"/>
        <s v="ATQCUS2213"/>
        <s v="ATQCUS2214"/>
        <s v="ATQCUS2215"/>
        <s v="ATQCUS2216"/>
        <s v="ATQCUS2217"/>
        <s v="ATQCUS2218"/>
        <s v="ATQCUS2219"/>
        <s v="ATQCUS2220"/>
        <s v="ATQCUS2221"/>
        <s v="ATQCUS2222"/>
        <s v="ATQCUS2223"/>
        <s v="ATQCUS2224"/>
        <s v="ATQCUS2225"/>
        <s v="ATQCUS2226"/>
        <s v="ATQCUS2227"/>
        <s v="ATQCUS2228"/>
        <s v="ATQCUS2229"/>
        <s v="ATQCUS2230"/>
        <s v="ATQCUS2231"/>
        <s v="ATQCUS2232"/>
        <s v="ATQCUS2233"/>
        <s v="ATQCUS2234"/>
        <s v="ATQCUS2235"/>
        <s v="ATQCUS2236"/>
        <s v="ATQCUS2237"/>
        <s v="ATQCUS2238"/>
        <s v="ATQCUS2239"/>
        <s v="ATQCUS2240"/>
        <s v="ATQCUS2241"/>
        <s v="ATQCUS2242"/>
        <s v="ATQCUS2243"/>
        <s v="ATQCUS2244"/>
        <s v="ATQCUS2245"/>
        <s v="ATQCUS2246"/>
        <s v="ATQCUS2247"/>
        <s v="ATQCUS2248"/>
        <s v="ATQCUS2249"/>
        <s v="ATQCUS2250"/>
        <s v="ATQCUS2251"/>
        <s v="ATQCUS2252"/>
        <s v="ATQCUS2253"/>
        <s v="ATQCUS2254"/>
        <s v="ATQCUS2255"/>
        <s v="ATQCUS2256"/>
        <s v="ATQCUS2257"/>
        <s v="ATQCUS2258"/>
        <s v="ATQCUS2259"/>
        <s v="ATQCUS2260"/>
        <s v="ATQCUS2261"/>
        <s v="ATQCUS2262"/>
        <s v="ATQCUS2263"/>
        <s v="ATQCUS2264"/>
        <s v="ATQCUS2265"/>
        <s v="ATQCUS2266"/>
        <s v="ATQCUS2267"/>
        <s v="ATQCUS2268"/>
        <s v="ATQCUS2269"/>
        <s v="ATQCUS2270"/>
        <s v="ATQCUS2271"/>
        <s v="ATQCUS2272"/>
        <s v="ATQCUS2273"/>
        <s v="ATQCUS2274"/>
        <s v="ATQCUS2275"/>
        <s v="ATQCUS2276"/>
        <s v="ATQCUS2277"/>
        <s v="ATQCUS2278"/>
        <s v="ATQCUS2279"/>
        <s v="ATQCUS2280"/>
        <s v="ATQCUS2281"/>
        <s v="ATQCUS2282"/>
        <s v="ATQCUS2283"/>
        <s v="ATQCUS2284"/>
        <s v="ATQCUS2285"/>
        <s v="ATQCUS2286"/>
        <s v="ATQCUS2287"/>
        <s v="ATQCUS2288"/>
        <s v="ATQCUS2289"/>
        <s v="ATQCUS2290"/>
        <s v="ATQCUS2291"/>
        <s v="ATQCUS2292"/>
        <s v="ATQCUS2293"/>
        <s v="ATQCUS2294"/>
        <s v="ATQCUS2295"/>
        <s v="ATQCUS2296"/>
        <s v="ATQCUS2297"/>
        <s v="ATQCUS2298"/>
        <s v="ATQCUS2299"/>
        <s v="ATQCUS2300"/>
        <s v="ATQCUS2301"/>
        <s v="ATQCUS2302"/>
        <s v="ATQCUS2303"/>
        <s v="ATQCUS2304"/>
        <s v="ATQCUS2305"/>
        <s v="ATQCUS2306"/>
        <s v="ATQCUS2307"/>
        <s v="ATQCUS2308"/>
        <s v="ATQCUS2309"/>
        <s v="ATQCUS2310"/>
        <s v="ATQCUS2311"/>
        <s v="ATQCUS2312"/>
        <s v="ATQCUS2313"/>
        <s v="ATQCUS2314"/>
        <s v="ATQCUS2315"/>
        <s v="ATQCUS2316"/>
        <s v="ATQCUS2317"/>
        <s v="ATQCUS2318"/>
        <s v="ATQCUS2319"/>
        <s v="ATQCUS2320"/>
        <s v="ATQCUS2321"/>
        <s v="ATQCUS2322"/>
        <s v="ATQCUS2323"/>
        <s v="ATQCUS2324"/>
        <s v="ATQCUS2325"/>
        <s v="ATQCUS2326"/>
        <s v="ATQCUS2327"/>
        <s v="ATQCUS2328"/>
        <s v="ATQCUS2329"/>
        <s v="ATQCUS2330"/>
        <s v="ATQCUS2331"/>
        <s v="ATQCUS2332"/>
        <s v="ATQCUS2333"/>
        <s v="ATQCUS2334"/>
        <s v="ATQCUS2335"/>
        <s v="ATQCUS2336"/>
        <s v="ATQCUS2337"/>
        <s v="ATQCUS2338"/>
        <s v="ATQCUS2339"/>
        <s v="ATQCUS2340"/>
        <s v="ATQCUS2341"/>
        <s v="ATQCUS2342"/>
        <s v="ATQCUS2343"/>
        <s v="ATQCUS2344"/>
        <s v="ATQCUS2345"/>
        <s v="ATQCUS2346"/>
        <s v="ATQCUS2347"/>
        <s v="ATQCUS2348"/>
        <s v="ATQCUS2349"/>
        <s v="ATQCUS2350"/>
        <s v="ATQCUS2351"/>
        <s v="ATQCUS2352"/>
        <s v="ATQCUS2353"/>
        <s v="ATQCUS2354"/>
        <s v="ATQCUS2355"/>
        <s v="ATQCUS2356"/>
        <s v="ATQCUS2357"/>
        <s v="ATQCUS2358"/>
        <s v="ATQCUS2359"/>
        <s v="ATQCUS2360"/>
        <s v="ATQCUS2361"/>
        <s v="ATQCUS2362"/>
        <s v="ATQCUS2363"/>
        <s v="ATQCUS2364"/>
        <s v="ATQCUS2365"/>
        <s v="ATQCUS2366"/>
        <s v="ATQCUS2367"/>
        <s v="ATQCUS2368"/>
        <s v="ATQCUS2369"/>
        <s v="ATQCUS2370"/>
        <s v="ATQCUS2371"/>
        <s v="ATQCUS2372"/>
        <s v="ATQCUS2373"/>
        <s v="ATQCUS2374"/>
        <s v="ATQCUS2375"/>
        <s v="ATQCUS2376"/>
        <s v="ATQCUS2377"/>
        <s v="ATQCUS2378"/>
        <s v="ATQCUS2379"/>
        <s v="ATQCUS2380"/>
        <s v="ATQCUS2381"/>
        <s v="ATQCUS2382"/>
        <s v="ATQCUS2383"/>
        <s v="ATQCUS2384"/>
        <s v="ATQCUS2385"/>
        <s v="ATQCUS2386"/>
        <s v="ATQCUS2387"/>
        <s v="ATQCUS2388"/>
        <s v="ATQCUS2389"/>
        <s v="ATQCUS2390"/>
        <s v="ATQCUS2391"/>
        <s v="ATQCUS2392"/>
        <s v="ATQCUS2393"/>
        <s v="ATQCUS2394"/>
        <s v="ATQCUS2395"/>
        <s v="ATQCUS2396"/>
        <s v="ATQCUS2397"/>
        <s v="ATQCUS2398"/>
        <s v="ATQCUS2399"/>
        <s v="ATQCUS2400"/>
        <s v="ATQCUS2401"/>
        <s v="ATQCUS2402"/>
        <s v="ATQCUS2403"/>
        <s v="ATQCUS2404"/>
        <s v="ATQCUS2405"/>
        <s v="ATQCUS2406"/>
        <s v="ATQCUS2407"/>
        <s v="ATQCUS2408"/>
        <s v="ATQCUS2409"/>
        <s v="ATQCUS2410"/>
        <s v="ATQCUS2411"/>
        <s v="ATQCUS2412"/>
        <s v="ATQCUS2413"/>
        <s v="ATQCUS2414"/>
        <s v="ATQCUS2415"/>
        <s v="ATQCUS2416"/>
        <s v="ATQCUS2417"/>
        <s v="ATQCUS2418"/>
        <s v="ATQCUS2419"/>
        <s v="ATQCUS2420"/>
        <s v="ATQCUS2421"/>
        <s v="ATQCUS2422"/>
        <s v="ATQCUS2423"/>
        <s v="ATQCUS2424"/>
        <s v="ATQCUS2425"/>
        <s v="ATQCUS2426"/>
        <s v="ATQCUS2427"/>
        <s v="ATQCUS2428"/>
        <s v="ATQCUS2429"/>
        <s v="ATQCUS2430"/>
        <s v="ATQCUS2431"/>
        <s v="ATQCUS2432"/>
        <s v="ATQCUS2433"/>
        <s v="ATQCUS2434"/>
        <s v="ATQCUS2435"/>
        <s v="ATQCUS2436"/>
        <s v="ATQCUS2437"/>
        <s v="ATQCUS2438"/>
        <s v="ATQCUS2439"/>
        <s v="ATQCUS2440"/>
        <s v="ATQCUS2441"/>
        <s v="ATQCUS2442"/>
        <s v="ATQCUS2443"/>
        <s v="ATQCUS2444"/>
        <s v="ATQCUS2445"/>
        <s v="ATQCUS2446"/>
        <s v="ATQCUS2447"/>
        <s v="ATQCUS2448"/>
        <s v="ATQCUS2449"/>
        <s v="ATQCUS2450"/>
        <s v="ATQCUS2451"/>
        <s v="ATQCUS2452"/>
        <s v="ATQCUS2453"/>
        <s v="ATQCUS2454"/>
        <s v="ATQCUS2455"/>
        <s v="ATQCUS2456"/>
        <s v="ATQCUS2457"/>
        <s v="ATQCUS2458"/>
        <s v="ATQCUS2459"/>
        <s v="ATQCUS2460"/>
        <s v="ATQCUS2461"/>
        <s v="ATQCUS2462"/>
        <s v="ATQCUS2463"/>
        <s v="ATQCUS2464"/>
        <s v="ATQCUS2465"/>
        <s v="ATQCUS2466"/>
        <s v="ATQCUS2467"/>
        <s v="ATQCUS2468"/>
        <s v="ATQCUS2469"/>
        <s v="ATQCUS2470"/>
        <s v="ATQCUS2471"/>
        <s v="ATQCUS2472"/>
        <s v="ATQCUS2473"/>
        <s v="ATQCUS2474"/>
        <s v="ATQCUS2475"/>
        <s v="ATQCUS2476"/>
        <s v="ATQCUS2477"/>
        <s v="ATQCUS2478"/>
        <s v="ATQCUS2479"/>
        <s v="ATQCUS2480"/>
        <s v="ATQCUS2481"/>
        <s v="ATQCUS2482"/>
        <s v="ATQCUS2483"/>
        <s v="ATQCUS2484"/>
        <s v="ATQCUS2485"/>
        <s v="ATQCUS2486"/>
        <s v="ATQCUS2487"/>
        <s v="ATQCUS2488"/>
        <s v="ATQCUS2489"/>
        <s v="ATQCUS2490"/>
        <s v="ATQCUS2491"/>
        <s v="ATQCUS2492"/>
        <s v="ATQCUS2493"/>
        <s v="ATQCUS2494"/>
        <s v="ATQCUS2495"/>
        <s v="ATQCUS2496"/>
        <s v="ATQCUS2497"/>
        <s v="ATQCUS2498"/>
        <s v="ATQCUS2499"/>
        <s v="ATQCUS2500"/>
        <s v="ATQCUS2501"/>
        <s v="ATQCUS2502"/>
        <s v="ATQCUS2503"/>
        <s v="ATQCUS2504"/>
        <s v="ATQCUS2505"/>
        <s v="ATQCUS2506"/>
        <s v="ATQCUS2507"/>
        <s v="ATQCUS2508"/>
        <s v="ATQCUS2509"/>
        <s v="ATQCUS2510"/>
        <s v="ATQCUS2511"/>
        <s v="ATQCUS2512"/>
        <s v="ATQCUS2513"/>
        <s v="ATQCUS2514"/>
        <s v="ATQCUS2515"/>
        <s v="ATQCUS2516"/>
        <s v="ATQCUS2517"/>
        <s v="ATQCUS2518"/>
        <s v="ATQCUS2519"/>
        <s v="ATQCUS2520"/>
        <s v="ATQCUS2521"/>
        <s v="ATQCUS2522"/>
        <s v="ATQCUS2523"/>
        <s v="ATQCUS2524"/>
        <s v="ATQCUS2525"/>
        <s v="ATQCUS2526"/>
        <s v="ATQCUS2527"/>
        <s v="ATQCUS2528"/>
        <s v="ATQCUS2529"/>
        <s v="ATQCUS2530"/>
        <s v="ATQCUS2531"/>
        <s v="ATQCUS2532"/>
        <s v="ATQCUS2533"/>
        <s v="ATQCUS2534"/>
        <s v="ATQCUS2535"/>
        <s v="ATQCUS2536"/>
        <s v="ATQCUS2537"/>
        <s v="ATQCUS2538"/>
        <s v="ATQCUS2539"/>
        <s v="ATQCUS2540"/>
        <s v="ATQCUS2541"/>
        <s v="ATQCUS2542"/>
        <s v="ATQCUS2543"/>
        <s v="ATQCUS2544"/>
        <s v="ATQCUS2545"/>
        <s v="ATQCUS2546"/>
        <s v="ATQCUS2547"/>
        <s v="ATQCUS2548"/>
        <s v="ATQCUS2549"/>
        <s v="ATQCUS2550"/>
        <s v="ATQCUS2551"/>
        <s v="ATQCUS2552"/>
        <s v="ATQCUS2553"/>
        <s v="ATQCUS2554"/>
        <s v="ATQCUS2555"/>
        <s v="ATQCUS2556"/>
        <s v="ATQCUS2557"/>
        <s v="ATQCUS2558"/>
        <s v="ATQCUS2559"/>
        <s v="ATQCUS2560"/>
        <s v="ATQCUS2561"/>
        <s v="ATQCUS2562"/>
        <s v="ATQCUS2563"/>
        <s v="ATQCUS2564"/>
        <s v="ATQCUS2565"/>
        <s v="ATQCUS2566"/>
        <s v="ATQCUS2567"/>
        <s v="ATQCUS2568"/>
        <s v="ATQCUS2569"/>
        <s v="ATQCUS2570"/>
        <s v="ATQCUS2571"/>
        <s v="ATQCUS2572"/>
        <s v="ATQCUS2573"/>
        <s v="ATQCUS2574"/>
        <s v="ATQCUS2575"/>
        <s v="ATQCUS2576"/>
        <s v="ATQCUS2577"/>
        <s v="ATQCUS2578"/>
        <s v="ATQCUS2579"/>
        <s v="ATQCUS2580"/>
        <s v="ATQCUS2581"/>
        <s v="ATQCUS2582"/>
        <s v="ATQCUS2583"/>
        <s v="ATQCUS2584"/>
        <s v="ATQCUS2585"/>
        <s v="ATQCUS2586"/>
        <s v="ATQCUS2587"/>
        <s v="ATQCUS2588"/>
        <s v="ATQCUS2589"/>
        <s v="ATQCUS2590"/>
        <s v="ATQCUS2591"/>
        <s v="ATQCUS2592"/>
        <s v="ATQCUS2593"/>
        <s v="ATQCUS2594"/>
        <s v="ATQCUS2595"/>
        <s v="ATQCUS2596"/>
        <s v="ATQCUS2597"/>
        <s v="ATQCUS2598"/>
        <s v="ATQCUS2599"/>
        <s v="ATQCUS2600"/>
        <s v="ATQCUS2601"/>
        <s v="ATQCUS2602"/>
        <s v="ATQCUS2603"/>
        <s v="ATQCUS2604"/>
        <s v="ATQCUS2605"/>
        <s v="ATQCUS2606"/>
        <s v="ATQCUS2607"/>
        <s v="ATQCUS2608"/>
        <s v="ATQCUS2609"/>
        <s v="ATQCUS2610"/>
        <s v="ATQCUS2611"/>
        <s v="ATQCUS2612"/>
        <s v="ATQCUS2613"/>
        <s v="ATQCUS2614"/>
        <s v="ATQCUS2615"/>
        <s v="ATQCUS2616"/>
        <s v="ATQCUS2617"/>
        <s v="ATQCUS2618"/>
        <s v="ATQCUS2619"/>
        <s v="ATQCUS2620"/>
        <s v="ATQCUS2621"/>
        <s v="ATQCUS2622"/>
        <s v="ATQCUS2623"/>
        <s v="ATQCUS2624"/>
        <s v="ATQCUS2625"/>
        <s v="ATQCUS2626"/>
        <s v="ATQCUS2627"/>
        <s v="ATQCUS2628"/>
        <s v="ATQCUS2629"/>
        <s v="ATQCUS2630"/>
        <s v="ATQCUS2631"/>
        <s v="ATQCUS2632"/>
        <s v="ATQCUS2633"/>
        <s v="ATQCUS2634"/>
        <s v="ATQCUS2635"/>
        <s v="ATQCUS2636"/>
        <s v="ATQCUS2637"/>
        <s v="ATQCUS2638"/>
        <s v="ATQCUS2639"/>
        <s v="ATQCUS2640"/>
        <s v="ATQCUS2641"/>
        <s v="ATQCUS2642"/>
        <s v="ATQCUS2643"/>
        <s v="ATQCUS2644"/>
        <s v="ATQCUS2645"/>
        <s v="ATQCUS2646"/>
        <s v="ATQCUS2647"/>
        <s v="ATQCUS2648"/>
        <s v="ATQCUS2649"/>
        <s v="ATQCUS2650"/>
        <s v="ATQCUS2651"/>
        <s v="ATQCUS2652"/>
        <s v="ATQCUS2653"/>
        <s v="ATQCUS2654"/>
        <s v="ATQCUS2655"/>
        <s v="ATQCUS2656"/>
        <s v="ATQCUS2657"/>
        <s v="ATQCUS2658"/>
        <s v="ATQCUS2659"/>
        <s v="ATQCUS2660"/>
        <s v="ATQCUS2661"/>
        <s v="ATQCUS2662"/>
        <s v="ATQCUS2663"/>
        <s v="ATQCUS2664"/>
        <s v="ATQCUS2665"/>
        <s v="ATQCUS2666"/>
        <s v="ATQCUS2667"/>
        <s v="ATQCUS2668"/>
        <s v="ATQCUS2669"/>
        <s v="ATQCUS2670"/>
        <s v="ATQCUS2671"/>
        <s v="ATQCUS2672"/>
        <s v="ATQCUS2673"/>
        <s v="ATQCUS2674"/>
        <s v="ATQCUS2675"/>
        <s v="ATQCUS2676"/>
        <s v="ATQCUS2677"/>
        <s v="ATQCUS2678"/>
        <s v="ATQCUS2679"/>
        <s v="ATQCUS2680"/>
        <s v="ATQCUS2681"/>
        <s v="ATQCUS2682"/>
        <s v="ATQCUS2683"/>
        <s v="ATQCUS2684"/>
        <s v="ATQCUS2685"/>
        <s v="ATQCUS2686"/>
        <s v="ATQCUS2687"/>
        <s v="ATQCUS2688"/>
        <s v="ATQCUS2689"/>
        <s v="ATQCUS2690"/>
        <s v="ATQCUS2691"/>
        <s v="ATQCUS2692"/>
        <s v="ATQCUS2693"/>
        <s v="ATQCUS2694"/>
        <s v="ATQCUS2695"/>
        <s v="ATQCUS2696"/>
        <s v="ATQCUS2697"/>
        <s v="ATQCUS2698"/>
        <s v="ATQCUS2699"/>
        <s v="ATQCUS2700"/>
        <s v="ATQCUS2701"/>
        <s v="ATQCUS2702"/>
        <s v="ATQCUS2703"/>
        <s v="ATQCUS2704"/>
        <s v="ATQCUS2705"/>
        <s v="ATQCUS2706"/>
        <s v="ATQCUS2707"/>
        <s v="ATQCUS2708"/>
        <s v="ATQCUS2709"/>
        <s v="ATQCUS2710"/>
        <s v="ATQCUS2711"/>
        <s v="ATQCUS2712"/>
        <s v="ATQCUS2713"/>
        <s v="ATQCUS2714"/>
        <s v="ATQCUS2715"/>
        <s v="ATQCUS2716"/>
        <s v="ATQCUS2717"/>
        <s v="ATQCUS2718"/>
        <s v="ATQCUS2719"/>
        <s v="ATQCUS2720"/>
        <s v="ATQCUS2721"/>
        <s v="ATQCUS2722"/>
        <s v="ATQCUS2723"/>
        <s v="ATQCUS2724"/>
        <s v="ATQCUS2725"/>
        <s v="ATQCUS2726"/>
        <s v="ATQCUS2727"/>
        <s v="ATQCUS2728"/>
        <s v="ATQCUS2729"/>
        <s v="ATQCUS2730"/>
        <s v="ATQCUS2731"/>
        <s v="ATQCUS2732"/>
        <s v="ATQCUS2733"/>
        <s v="ATQCUS2734"/>
        <s v="ATQCUS2735"/>
        <s v="ATQCUS2736"/>
        <s v="ATQCUS2737"/>
        <s v="ATQCUS2738"/>
        <s v="ATQCUS2739"/>
        <s v="ATQCUS2740"/>
        <s v="ATQCUS2741"/>
        <s v="ATQCUS2742"/>
        <s v="ATQCUS2743"/>
        <s v="ATQCUS2744"/>
        <s v="ATQCUS2745"/>
        <s v="ATQCUS2746"/>
        <s v="ATQCUS2747"/>
        <s v="ATQCUS2748"/>
        <s v="ATQCUS2749"/>
        <s v="ATQCUS2750"/>
        <s v="ATQCUS2751"/>
        <s v="ATQCUS2752"/>
        <s v="ATQCUS2753"/>
        <s v="ATQCUS2754"/>
        <s v="ATQCUS2755"/>
        <s v="ATQCUS2756"/>
        <s v="ATQCUS2757"/>
        <s v="ATQCUS2758"/>
        <s v="ATQCUS2759"/>
        <s v="ATQCUS2760"/>
        <s v="ATQCUS2761"/>
        <s v="ATQCUS2762"/>
        <s v="ATQCUS2763"/>
        <s v="ATQCUS2764"/>
        <s v="ATQCUS2765"/>
        <s v="ATQCUS2766"/>
        <s v="ATQCUS2767"/>
        <s v="ATQCUS2768"/>
        <s v="ATQCUS2769"/>
        <s v="ATQCUS2770"/>
        <s v="ATQCUS2771"/>
        <s v="ATQCUS2772"/>
        <s v="ATQCUS2773"/>
        <s v="ATQCUS2774"/>
        <s v="ATQCUS2775"/>
        <s v="ATQCUS2776"/>
        <s v="ATQCUS2777"/>
        <s v="ATQCUS2778"/>
        <s v="ATQCUS2779"/>
        <s v="ATQCUS2780"/>
        <s v="ATQCUS2781"/>
        <s v="ATQCUS2782"/>
        <s v="ATQCUS2783"/>
        <s v="ATQCUS2784"/>
        <s v="ATQCUS2785"/>
        <s v="ATQCUS2786"/>
        <s v="ATQCUS2787"/>
        <s v="ATQCUS2788"/>
        <s v="ATQCUS2789"/>
        <s v="ATQCUS2790"/>
        <s v="ATQCUS2791"/>
        <s v="ATQCUS2792"/>
        <s v="ATQCUS2793"/>
        <s v="ATQCUS2794"/>
        <s v="ATQCUS2795"/>
        <s v="ATQCUS2796"/>
        <s v="ATQCUS2797"/>
        <s v="ATQCUS2798"/>
        <s v="ATQCUS2799"/>
        <s v="ATQCUS2800"/>
        <s v="ATQCUS2801"/>
        <s v="ATQCUS2802"/>
        <s v="ATQCUS2803"/>
        <s v="ATQCUS2804"/>
        <s v="ATQCUS2805"/>
        <s v="ATQCUS2806"/>
        <s v="ATQCUS2807"/>
        <s v="ATQCUS2808"/>
        <s v="ATQCUS2809"/>
        <s v="ATQCUS2810"/>
        <s v="ATQCUS2811"/>
        <s v="ATQCUS2812"/>
        <s v="ATQCUS2813"/>
        <s v="ATQCUS2814"/>
        <s v="ATQCUS2815"/>
        <s v="ATQCUS2816"/>
        <s v="ATQCUS2817"/>
        <s v="ATQCUS2818"/>
        <s v="ATQCUS2819"/>
        <s v="ATQCUS2820"/>
        <s v="ATQCUS2821"/>
        <s v="ATQCUS2822"/>
        <s v="ATQCUS2823"/>
        <s v="ATQCUS2824"/>
        <s v="ATQCUS2825"/>
        <s v="ATQCUS2826"/>
        <s v="ATQCUS2827"/>
        <s v="ATQCUS2828"/>
        <s v="ATQCUS2829"/>
        <s v="ATQCUS2830"/>
        <s v="ATQCUS2831"/>
        <s v="ATQCUS2832"/>
        <s v="ATQCUS2833"/>
        <s v="ATQCUS2834"/>
        <s v="ATQCUS2835"/>
        <s v="ATQCUS2836"/>
        <s v="ATQCUS2837"/>
        <s v="ATQCUS2838"/>
        <s v="ATQCUS2839"/>
        <s v="ATQCUS2840"/>
        <s v="ATQCUS2841"/>
        <s v="ATQCUS2842"/>
        <s v="ATQCUS2843"/>
        <s v="ATQCUS2844"/>
        <s v="ATQCUS2845"/>
        <s v="ATQCUS2846"/>
        <s v="ATQCUS2847"/>
        <s v="ATQCUS2848"/>
        <s v="ATQCUS2849"/>
        <s v="ATQCUS2850"/>
        <s v="ATQCUS2851"/>
        <s v="ATQCUS2852"/>
        <s v="ATQCUS2853"/>
        <s v="ATQCUS2854"/>
        <s v="ATQCUS2855"/>
        <s v="ATQCUS2856"/>
        <s v="ATQCUS2857"/>
        <s v="ATQCUS2858"/>
        <s v="ATQCUS2859"/>
        <s v="ATQCUS2860"/>
        <s v="ATQCUS2861"/>
        <s v="ATQCUS2862"/>
        <s v="ATQCUS2863"/>
        <s v="ATQCUS2864"/>
        <s v="ATQCUS2865"/>
        <s v="ATQCUS2866"/>
        <s v="ATQCUS2867"/>
        <s v="ATQCUS2868"/>
        <s v="ATQCUS2869"/>
        <s v="ATQCUS2870"/>
        <s v="ATQCUS2871"/>
        <s v="ATQCUS2872"/>
        <s v="ATQCUS2873"/>
        <s v="ATQCUS2874"/>
        <s v="ATQCUS2875"/>
        <s v="ATQCUS2876"/>
        <s v="ATQCUS2877"/>
        <s v="ATQCUS2878"/>
        <s v="ATQCUS2879"/>
        <s v="ATQCUS2880"/>
        <s v="ATQCUS2881"/>
        <s v="ATQCUS2882"/>
        <s v="ATQCUS2883"/>
        <s v="ATQCUS2884"/>
        <s v="ATQCUS2885"/>
        <s v="ATQCUS2886"/>
        <s v="ATQCUS2887"/>
        <s v="ATQCUS2888"/>
        <s v="ATQCUS2889"/>
        <s v="ATQCUS2890"/>
        <s v="ATQCUS2891"/>
        <s v="ATQCUS2892"/>
        <s v="ATQCUS2893"/>
        <s v="ATQCUS2894"/>
        <s v="ATQCUS2895"/>
        <s v="ATQCUS2896"/>
        <s v="ATQCUS2897"/>
        <s v="ATQCUS2898"/>
        <s v="ATQCUS2899"/>
        <s v="ATQCUS2900"/>
        <s v="ATQCUS2901"/>
        <s v="ATQCUS2902"/>
        <s v="ATQCUS2903"/>
        <s v="ATQCUS2904"/>
        <s v="ATQCUS2905"/>
        <s v="ATQCUS2906"/>
        <s v="ATQCUS2907"/>
        <s v="ATQCUS2908"/>
        <s v="ATQCUS2909"/>
        <s v="ATQCUS2910"/>
        <s v="ATQCUS2911"/>
        <s v="ATQCUS2912"/>
        <s v="ATQCUS2913"/>
        <s v="ATQCUS2914"/>
        <s v="ATQCUS2915"/>
        <s v="ATQCUS2916"/>
        <s v="ATQCUS2917"/>
        <s v="ATQCUS2918"/>
        <s v="ATQCUS2919"/>
        <s v="ATQCUS2920"/>
        <s v="ATQCUS2921"/>
        <s v="ATQCUS2922"/>
        <s v="ATQCUS2923"/>
        <s v="ATQCUS2924"/>
        <s v="ATQCUS2925"/>
        <s v="ATQCUS2926"/>
        <s v="ATQCUS2927"/>
        <s v="ATQCUS2928"/>
        <s v="ATQCUS2929"/>
        <s v="ATQCUS2930"/>
        <s v="ATQCUS2931"/>
        <s v="ATQCUS2932"/>
        <s v="ATQCUS2933"/>
        <s v="ATQCUS2934"/>
        <s v="ATQCUS2935"/>
        <s v="ATQCUS2936"/>
        <s v="ATQCUS2937"/>
        <s v="ATQCUS2938"/>
        <s v="ATQCUS2939"/>
        <s v="ATQCUS2940"/>
        <s v="ATQCUS2941"/>
        <s v="ATQCUS2942"/>
        <s v="ATQCUS2943"/>
        <s v="ATQCUS2944"/>
        <s v="ATQCUS2945"/>
        <s v="ATQCUS2946"/>
        <s v="ATQCUS2947"/>
        <s v="ATQCUS2948"/>
        <s v="ATQCUS2949"/>
        <s v="ATQCUS2950"/>
        <s v="ATQCUS2951"/>
        <s v="ATQCUS2952"/>
        <s v="ATQCUS2953"/>
        <s v="ATQCUS2954"/>
        <s v="ATQCUS2955"/>
        <s v="ATQCUS2956"/>
        <s v="ATQCUS2957"/>
        <s v="ATQCUS2958"/>
        <s v="ATQCUS2959"/>
        <s v="ATQCUS2960"/>
        <s v="ATQCUS2961"/>
        <s v="ATQCUS2962"/>
        <s v="ATQCUS2963"/>
        <s v="ATQCUS2964"/>
        <s v="ATQCUS2965"/>
        <s v="ATQCUS2966"/>
        <s v="ATQCUS2967"/>
        <s v="ATQCUS2968"/>
        <s v="ATQCUS2969"/>
        <s v="ATQCUS2970"/>
        <s v="ATQCUS2971"/>
        <s v="ATQCUS2972"/>
        <s v="ATQCUS2973"/>
        <s v="ATQCUS2974"/>
        <s v="ATQCUS2975"/>
        <s v="ATQCUS2976"/>
        <s v="ATQCUS2977"/>
        <s v="ATQCUS2978"/>
        <s v="ATQCUS2979"/>
        <s v="ATQCUS2980"/>
        <s v="ATQCUS2981"/>
        <s v="ATQCUS2982"/>
        <s v="ATQCUS2983"/>
        <s v="ATQCUS2984"/>
        <s v="ATQCUS2985"/>
        <s v="ATQCUS2986"/>
        <s v="ATQCUS2987"/>
        <s v="ATQCUS2988"/>
        <s v="ATQCUS2989"/>
        <s v="ATQCUS2990"/>
        <s v="ATQCUS2991"/>
        <s v="ATQCUS2992"/>
        <s v="ATQCUS2993"/>
        <s v="ATQCUS2994"/>
        <s v="ATQCUS2995"/>
        <s v="ATQCUS2996"/>
        <s v="ATQCUS2997"/>
        <s v="ATQCUS2998"/>
        <s v="ATQCUS2999"/>
        <s v="ATQCUS3000"/>
        <s v="ATQCUS3001"/>
        <s v="ATQCUS3002"/>
        <s v="ATQCUS3003"/>
        <s v="ATQCUS3004"/>
        <s v="ATQCUS3005"/>
        <s v="ATQCUS3006"/>
        <s v="ATQCUS3007"/>
        <s v="ATQCUS3008"/>
        <s v="ATQCUS3009"/>
        <s v="ATQCUS3010"/>
        <s v="ATQCUS3011"/>
        <s v="ATQCUS3012"/>
        <s v="ATQCUS3013"/>
        <s v="ATQCUS3014"/>
        <s v="ATQCUS3015"/>
        <s v="ATQCUS3016"/>
        <s v="ATQCUS3017"/>
        <s v="ATQCUS3018"/>
        <s v="ATQCUS3019"/>
        <s v="ATQCUS3020"/>
        <s v="ATQCUS3021"/>
        <s v="ATQCUS3022"/>
        <s v="ATQCUS3023"/>
        <s v="ATQCUS3024"/>
        <s v="ATQCUS3025"/>
        <s v="ATQCUS3026"/>
        <s v="ATQCUS3027"/>
        <s v="ATQCUS3028"/>
        <s v="ATQCUS3029"/>
        <s v="ATQCUS3030"/>
        <s v="ATQCUS3031"/>
        <s v="ATQCUS3032"/>
        <s v="ATQCUS3033"/>
        <s v="ATQCUS3034"/>
        <s v="ATQCUS3035"/>
        <s v="ATQCUS3036"/>
        <s v="ATQCUS3037"/>
        <s v="ATQCUS3038"/>
        <s v="ATQCUS3039"/>
        <s v="ATQCUS3040"/>
        <s v="ATQCUS3041"/>
        <s v="ATQCUS3042"/>
        <s v="ATQCUS3043"/>
        <s v="ATQCUS3044"/>
        <s v="ATQCUS3045"/>
        <s v="ATQCUS3046"/>
        <s v="ATQCUS3047"/>
        <s v="ATQCUS3048"/>
        <s v="ATQCUS3049"/>
        <s v="ATQCUS3050"/>
        <s v="ATQCUS3051"/>
        <s v="ATQCUS3052"/>
        <s v="ATQCUS3053"/>
        <s v="ATQCUS3054"/>
        <s v="ATQCUS3055"/>
        <s v="ATQCUS3056"/>
        <s v="ATQCUS3057"/>
        <s v="ATQCUS3058"/>
        <s v="ATQCUS3059"/>
        <s v="ATQCUS3060"/>
        <s v="ATQCUS3061"/>
        <s v="ATQCUS3062"/>
        <s v="ATQCUS3063"/>
        <s v="ATQCUS3064"/>
        <s v="ATQCUS3065"/>
        <s v="ATQCUS3066"/>
        <s v="ATQCUS3067"/>
        <s v="ATQCUS3068"/>
        <s v="ATQCUS3069"/>
        <s v="ATQCUS3070"/>
        <s v="ATQCUS3071"/>
        <s v="ATQCUS3072"/>
        <s v="ATQCUS3073"/>
        <s v="ATQCUS3074"/>
        <s v="ATQCUS3075"/>
        <s v="ATQCUS3076"/>
        <s v="ATQCUS3077"/>
        <s v="ATQCUS3078"/>
        <s v="ATQCUS3079"/>
        <s v="ATQCUS3080"/>
        <s v="ATQCUS3081"/>
        <s v="ATQCUS3082"/>
        <s v="ATQCUS3083"/>
        <s v="ATQCUS3084"/>
        <s v="ATQCUS3085"/>
        <s v="ATQCUS3086"/>
        <s v="ATQCUS3087"/>
        <s v="ATQCUS3088"/>
        <s v="ATQCUS3089"/>
        <s v="ATQCUS3090"/>
        <s v="ATQCUS3091"/>
        <s v="ATQCUS3092"/>
        <s v="ATQCUS3093"/>
        <s v="ATQCUS3094"/>
        <s v="ATQCUS3095"/>
        <s v="ATQCUS3096"/>
        <s v="ATQCUS3097"/>
        <s v="ATQCUS3098"/>
        <s v="ATQCUS3099"/>
        <s v="ATQCUS3100"/>
        <s v="ATQCUS3101"/>
        <s v="ATQCUS3102"/>
        <s v="ATQCUS3103"/>
        <s v="ATQCUS3104"/>
        <s v="ATQCUS3105"/>
        <s v="ATQCUS3106"/>
        <s v="ATQCUS3107"/>
        <s v="ATQCUS3108"/>
        <s v="ATQCUS3109"/>
        <s v="ATQCUS3110"/>
        <s v="ATQCUS3111"/>
        <s v="ATQCUS3112"/>
        <s v="ATQCUS3113"/>
        <s v="ATQCUS3114"/>
        <s v="ATQCUS3115"/>
        <s v="ATQCUS3116"/>
        <s v="ATQCUS3117"/>
        <s v="ATQCUS3118"/>
        <s v="ATQCUS3119"/>
        <s v="ATQCUS3120"/>
        <s v="ATQCUS3121"/>
        <s v="ATQCUS3122"/>
        <s v="ATQCUS3123"/>
        <s v="ATQCUS3124"/>
        <s v="ATQCUS3125"/>
        <s v="ATQCUS3126"/>
        <s v="ATQCUS3127"/>
        <s v="ATQCUS3128"/>
        <s v="ATQCUS3129"/>
        <s v="ATQCUS3130"/>
        <s v="ATQCUS3131"/>
        <s v="ATQCUS3132"/>
        <s v="ATQCUS3133"/>
        <s v="ATQCUS3134"/>
        <s v="ATQCUS3135"/>
        <s v="ATQCUS3136"/>
        <s v="ATQCUS3137"/>
        <s v="ATQCUS3138"/>
        <s v="ATQCUS3139"/>
        <s v="ATQCUS3140"/>
        <s v="ATQCUS3141"/>
        <s v="ATQCUS3142"/>
        <s v="ATQCUS3143"/>
        <s v="ATQCUS3144"/>
        <s v="ATQCUS3145"/>
        <s v="ATQCUS3146"/>
        <s v="ATQCUS3147"/>
        <s v="ATQCUS3148"/>
        <s v="ATQCUS3149"/>
        <s v="ATQCUS3150"/>
        <s v="ATQCUS3151"/>
        <s v="ATQCUS3152"/>
        <s v="ATQCUS3153"/>
        <s v="ATQCUS3154"/>
        <s v="ATQCUS3155"/>
        <s v="ATQCUS3156"/>
        <s v="ATQCUS3157"/>
        <s v="ATQCUS3158"/>
        <s v="ATQCUS3159"/>
        <s v="ATQCUS3160"/>
        <s v="ATQCUS3161"/>
        <s v="ATQCUS3162"/>
        <s v="ATQCUS3163"/>
        <s v="ATQCUS3164"/>
        <s v="ATQCUS3165"/>
        <s v="ATQCUS3166"/>
        <s v="ATQCUS3167"/>
        <s v="ATQCUS3168"/>
        <s v="ATQCUS3169"/>
        <s v="ATQCUS3170"/>
        <s v="ATQCUS3171"/>
        <s v="ATQCUS3172"/>
        <s v="ATQCUS3173"/>
        <s v="ATQCUS3174"/>
        <s v="ATQCUS3175"/>
        <s v="ATQCUS3176"/>
        <s v="ATQCUS3177"/>
        <s v="ATQCUS3178"/>
        <s v="ATQCUS3179"/>
        <s v="ATQCUS3180"/>
        <s v="ATQCUS3181"/>
        <s v="ATQCUS3182"/>
        <s v="ATQCUS3183"/>
        <s v="ATQCUS3184"/>
        <s v="ATQCUS3185"/>
        <s v="ATQCUS3186"/>
        <s v="ATQCUS3187"/>
        <s v="ATQCUS3188"/>
        <s v="ATQCUS3189"/>
        <s v="ATQCUS3190"/>
        <s v="ATQCUS3191"/>
        <s v="ATQCUS3192"/>
        <s v="ATQCUS3193"/>
        <s v="ATQCUS3194"/>
        <s v="ATQCUS3195"/>
        <s v="ATQCUS3196"/>
        <s v="ATQCUS3197"/>
        <s v="ATQCUS3198"/>
        <s v="ATQCUS3199"/>
        <s v="ATQCUS3200"/>
        <s v="ATQCUS3201"/>
        <s v="ATQCUS3202"/>
        <s v="ATQCUS3203"/>
        <s v="ATQCUS3204"/>
        <s v="ATQCUS3205"/>
        <s v="ATQCUS3206"/>
        <s v="ATQCUS3207"/>
        <s v="ATQCUS3208"/>
        <s v="ATQCUS3209"/>
        <s v="ATQCUS3210"/>
        <s v="ATQCUS3211"/>
        <s v="ATQCUS3212"/>
        <s v="ATQCUS3213"/>
        <s v="ATQCUS3214"/>
        <s v="ATQCUS3215"/>
        <s v="ATQCUS3216"/>
        <s v="ATQCUS3217"/>
        <s v="ATQCUS3218"/>
        <s v="ATQCUS3219"/>
        <s v="ATQCUS3220"/>
        <s v="ATQCUS3221"/>
        <s v="ATQCUS3222"/>
        <s v="ATQCUS3223"/>
        <s v="ATQCUS3224"/>
        <s v="ATQCUS3225"/>
        <s v="ATQCUS3226"/>
        <s v="ATQCUS3227"/>
        <s v="ATQCUS3228"/>
        <s v="ATQCUS3229"/>
        <s v="ATQCUS3230"/>
        <s v="ATQCUS3231"/>
        <s v="ATQCUS3232"/>
        <s v="ATQCUS3233"/>
        <s v="ATQCUS3234"/>
        <s v="ATQCUS3235"/>
        <s v="ATQCUS3236"/>
        <s v="ATQCUS3237"/>
        <s v="ATQCUS3238"/>
        <s v="ATQCUS3239"/>
        <s v="ATQCUS3240"/>
        <s v="ATQCUS3241"/>
        <s v="ATQCUS3242"/>
        <s v="ATQCUS3243"/>
        <s v="ATQCUS3244"/>
        <s v="ATQCUS3245"/>
        <s v="ATQCUS3246"/>
        <s v="ATQCUS3247"/>
        <s v="ATQCUS3248"/>
        <s v="ATQCUS3249"/>
        <s v="ATQCUS3250"/>
        <s v="ATQCUS3251"/>
        <s v="ATQCUS3252"/>
        <s v="ATQCUS3253"/>
        <s v="ATQCUS3254"/>
        <s v="ATQCUS3255"/>
        <s v="ATQCUS3256"/>
        <s v="ATQCUS3257"/>
        <s v="ATQCUS3258"/>
        <s v="ATQCUS3259"/>
        <s v="ATQCUS3260"/>
        <s v="ATQCUS3261"/>
        <s v="ATQCUS3262"/>
        <s v="ATQCUS3263"/>
        <s v="ATQCUS3264"/>
        <s v="ATQCUS3265"/>
        <s v="ATQCUS3266"/>
        <s v="ATQCUS3267"/>
        <s v="ATQCUS3268"/>
        <s v="ATQCUS3269"/>
        <s v="ATQCUS3270"/>
        <s v="ATQCUS3271"/>
        <s v="ATQCUS3272"/>
        <s v="ATQCUS3273"/>
        <s v="ATQCUS3274"/>
        <s v="ATQCUS3275"/>
        <s v="ATQCUS3276"/>
        <s v="ATQCUS3277"/>
        <s v="ATQCUS3278"/>
        <s v="ATQCUS3279"/>
        <s v="ATQCUS3280"/>
        <s v="ATQCUS3281"/>
        <s v="ATQCUS3282"/>
        <s v="ATQCUS3283"/>
        <s v="ATQCUS3284"/>
        <s v="ATQCUS3285"/>
        <s v="ATQCUS3286"/>
        <s v="ATQCUS3287"/>
        <s v="ATQCUS3288"/>
        <s v="ATQCUS3289"/>
        <s v="ATQCUS3290"/>
        <s v="ATQCUS3291"/>
        <s v="ATQCUS3292"/>
        <s v="ATQCUS3293"/>
        <s v="ATQCUS3294"/>
        <s v="ATQCUS3295"/>
        <s v="ATQCUS3296"/>
        <s v="ATQCUS3297"/>
        <s v="ATQCUS3298"/>
        <s v="ATQCUS3299"/>
        <s v="ATQCUS3300"/>
        <s v="ATQCUS3301"/>
        <s v="ATQCUS3302"/>
        <s v="ATQCUS3303"/>
        <s v="ATQCUS3304"/>
        <s v="ATQCUS3305"/>
        <s v="ATQCUS3306"/>
        <s v="ATQCUS3307"/>
        <s v="ATQCUS3308"/>
        <s v="ATQCUS3309"/>
        <s v="ATQCUS3310"/>
        <s v="ATQCUS3311"/>
        <s v="ATQCUS3312"/>
        <s v="ATQCUS3313"/>
        <s v="ATQCUS3314"/>
        <s v="ATQCUS3315"/>
        <s v="ATQCUS3316"/>
        <s v="ATQCUS3317"/>
        <s v="ATQCUS3318"/>
        <s v="ATQCUS3319"/>
        <s v="ATQCUS3320"/>
        <s v="ATQCUS3321"/>
        <s v="ATQCUS3322"/>
        <s v="ATQCUS3323"/>
        <s v="ATQCUS3324"/>
        <s v="ATQCUS3325"/>
        <s v="ATQCUS3326"/>
        <s v="ATQCUS3327"/>
        <s v="ATQCUS3328"/>
        <s v="ATQCUS3329"/>
        <s v="ATQCUS3330"/>
        <s v="ATQCUS3331"/>
        <s v="ATQCUS3332"/>
        <s v="ATQCUS3333"/>
        <s v="ATQCUS3334"/>
        <s v="ATQCUS3335"/>
        <s v="ATQCUS3336"/>
        <s v="ATQCUS3337"/>
        <s v="ATQCUS3338"/>
        <s v="ATQCUS3339"/>
        <s v="ATQCUS3340"/>
        <s v="ATQCUS3341"/>
        <s v="ATQCUS3342"/>
        <s v="ATQCUS3343"/>
        <s v="ATQCUS3344"/>
        <s v="ATQCUS3345"/>
        <s v="ATQCUS3346"/>
        <s v="ATQCUS3347"/>
        <s v="ATQCUS3348"/>
        <s v="ATQCUS3349"/>
        <s v="ATQCUS3350"/>
        <s v="ATQCUS3351"/>
        <s v="ATQCUS3352"/>
        <s v="ATQCUS3353"/>
        <s v="ATQCUS3354"/>
        <s v="ATQCUS3355"/>
        <s v="ATQCUS3356"/>
        <s v="ATQCUS3357"/>
        <s v="ATQCUS3358"/>
        <s v="ATQCUS3359"/>
        <s v="ATQCUS3360"/>
        <s v="ATQCUS3361"/>
        <s v="ATQCUS3362"/>
        <s v="ATQCUS3363"/>
        <s v="ATQCUS3364"/>
        <s v="ATQCUS3365"/>
        <s v="ATQCUS3366"/>
        <s v="ATQCUS3367"/>
        <s v="ATQCUS3368"/>
        <s v="ATQCUS3369"/>
        <s v="ATQCUS3370"/>
        <s v="ATQCUS3371"/>
        <s v="ATQCUS3372"/>
        <s v="ATQCUS3373"/>
        <s v="ATQCUS3374"/>
        <s v="ATQCUS3375"/>
        <s v="ATQCUS3376"/>
        <s v="ATQCUS3377"/>
        <s v="ATQCUS3378"/>
        <s v="ATQCUS3379"/>
        <s v="ATQCUS3380"/>
        <s v="ATQCUS3381"/>
        <s v="ATQCUS3382"/>
        <s v="ATQCUS3383"/>
        <s v="ATQCUS3384"/>
        <s v="ATQCUS3385"/>
        <s v="ATQCUS3386"/>
        <s v="ATQCUS3387"/>
        <s v="ATQCUS3388"/>
        <s v="ATQCUS3389"/>
        <s v="ATQCUS3390"/>
        <s v="ATQCUS3391"/>
        <s v="ATQCUS3392"/>
        <s v="ATQCUS3393"/>
        <s v="ATQCUS3394"/>
        <s v="ATQCUS3395"/>
        <s v="ATQCUS3396"/>
        <s v="ATQCUS3397"/>
        <s v="ATQCUS3398"/>
        <s v="ATQCUS3399"/>
        <s v="ATQCUS3400"/>
        <s v="ATQCUS3401"/>
        <s v="ATQCUS3402"/>
        <s v="ATQCUS3403"/>
        <s v="ATQCUS3404"/>
        <s v="ATQCUS3405"/>
        <s v="ATQCUS3406"/>
        <s v="ATQCUS3407"/>
        <s v="ATQCUS3408"/>
        <s v="ATQCUS3409"/>
        <s v="ATQCUS3410"/>
        <s v="ATQCUS3411"/>
        <s v="ATQCUS3412"/>
        <s v="ATQCUS3413"/>
        <s v="ATQCUS3414"/>
        <s v="ATQCUS3415"/>
        <s v="ATQCUS3416"/>
        <s v="ATQCUS3417"/>
        <s v="ATQCUS3418"/>
        <s v="ATQCUS3419"/>
        <s v="ATQCUS3420"/>
        <s v="ATQCUS3421"/>
        <s v="ATQCUS3422"/>
        <s v="ATQCUS3423"/>
        <s v="ATQCUS3424"/>
        <s v="ATQCUS3425"/>
        <s v="ATQCUS3426"/>
        <s v="ATQCUS3427"/>
        <s v="ATQCUS3428"/>
        <s v="ATQCUS3429"/>
        <s v="ATQCUS3430"/>
        <s v="ATQCUS3431"/>
        <s v="ATQCUS3432"/>
        <s v="ATQCUS3433"/>
        <s v="ATQCUS3434"/>
        <s v="ATQCUS3435"/>
        <s v="ATQCUS3436"/>
        <s v="ATQCUS3437"/>
        <s v="ATQCUS3438"/>
        <s v="ATQCUS3439"/>
        <s v="ATQCUS3440"/>
        <s v="ATQCUS3441"/>
        <s v="ATQCUS3442"/>
        <s v="ATQCUS3443"/>
        <s v="ATQCUS3444"/>
        <s v="ATQCUS3445"/>
        <s v="ATQCUS3446"/>
        <s v="ATQCUS3447"/>
        <s v="ATQCUS3448"/>
        <s v="ATQCUS3449"/>
        <s v="ATQCUS3450"/>
        <s v="ATQCUS3451"/>
        <s v="ATQCUS3452"/>
        <s v="ATQCUS3453"/>
        <s v="ATQCUS3454"/>
        <s v="ATQCUS3455"/>
        <s v="ATQCUS3456"/>
        <s v="ATQCUS3457"/>
        <s v="ATQCUS3458"/>
        <s v="ATQCUS3459"/>
        <s v="ATQCUS3460"/>
        <s v="ATQCUS3461"/>
        <s v="ATQCUS3462"/>
        <s v="ATQCUS3463"/>
        <s v="ATQCUS3464"/>
        <s v="ATQCUS3465"/>
        <s v="ATQCUS3466"/>
        <s v="ATQCUS3467"/>
        <s v="ATQCUS3468"/>
        <s v="ATQCUS3469"/>
        <s v="ATQCUS3470"/>
        <s v="ATQCUS3471"/>
        <s v="ATQCUS3472"/>
        <s v="ATQCUS3473"/>
        <s v="ATQCUS3474"/>
        <s v="ATQCUS3475"/>
        <s v="ATQCUS3476"/>
        <s v="ATQCUS3477"/>
        <s v="ATQCUS3478"/>
        <s v="ATQCUS3479"/>
        <s v="ATQCUS3480"/>
        <s v="ATQCUS3481"/>
        <s v="ATQCUS3482"/>
        <s v="ATQCUS3483"/>
        <s v="ATQCUS3484"/>
        <s v="ATQCUS3485"/>
        <s v="ATQCUS3486"/>
        <s v="ATQCUS3487"/>
        <s v="ATQCUS3488"/>
        <s v="ATQCUS3489"/>
        <s v="ATQCUS3490"/>
        <s v="ATQCUS3491"/>
        <s v="ATQCUS3492"/>
        <s v="ATQCUS3493"/>
        <s v="ATQCUS3494"/>
        <s v="ATQCUS3495"/>
        <s v="ATQCUS3496"/>
        <s v="ATQCUS3497"/>
        <s v="ATQCUS3498"/>
        <s v="ATQCUS3499"/>
        <s v="ATQCUS3500"/>
        <s v="ATQCUS3501"/>
        <s v="ATQCUS3502"/>
        <s v="ATQCUS3503"/>
        <s v="ATQCUS3504"/>
        <s v="ATQCUS3505"/>
        <s v="ATQCUS3506"/>
        <s v="ATQCUS3507"/>
        <s v="ATQCUS3508"/>
        <s v="ATQCUS3509"/>
        <s v="ATQCUS3510"/>
        <s v="ATQCUS3511"/>
        <s v="ATQCUS3512"/>
        <s v="ATQCUS3513"/>
        <s v="ATQCUS3514"/>
        <s v="ATQCUS3515"/>
        <s v="ATQCUS3516"/>
        <s v="ATQCUS3517"/>
        <s v="ATQCUS3518"/>
        <s v="ATQCUS3519"/>
        <s v="ATQCUS3520"/>
        <s v="ATQCUS3521"/>
        <s v="ATQCUS3522"/>
        <s v="ATQCUS3523"/>
        <s v="ATQCUS3524"/>
        <s v="ATQCUS3525"/>
        <s v="ATQCUS3526"/>
        <s v="ATQCUS3527"/>
        <s v="ATQCUS3528"/>
        <s v="ATQCUS3529"/>
        <s v="ATQCUS3530"/>
        <s v="ATQCUS3531"/>
        <s v="ATQCUS3532"/>
        <s v="ATQCUS3533"/>
        <s v="ATQCUS3534"/>
        <s v="ATQCUS3535"/>
        <s v="ATQCUS3536"/>
        <s v="ATQCUS3537"/>
        <s v="ATQCUS3538"/>
        <s v="ATQCUS3539"/>
        <s v="ATQCUS3540"/>
        <s v="ATQCUS3541"/>
        <s v="ATQCUS3542"/>
        <s v="ATQCUS3543"/>
        <s v="ATQCUS3544"/>
        <s v="ATQCUS3545"/>
        <s v="ATQCUS3546"/>
        <s v="ATQCUS3547"/>
        <s v="ATQCUS3548"/>
        <s v="ATQCUS3549"/>
        <s v="ATQCUS3550"/>
        <s v="ATQCUS3551"/>
        <s v="ATQCUS3552"/>
        <s v="ATQCUS3553"/>
        <s v="ATQCUS3554"/>
        <s v="ATQCUS3555"/>
        <s v="ATQCUS3556"/>
        <s v="ATQCUS3557"/>
        <s v="ATQCUS3558"/>
        <s v="ATQCUS3559"/>
        <s v="ATQCUS3560"/>
        <s v="ATQCUS3561"/>
        <s v="ATQCUS3562"/>
        <s v="ATQCUS3563"/>
        <s v="ATQCUS3564"/>
        <s v="ATQCUS3565"/>
        <s v="ATQCUS3566"/>
        <s v="ATQCUS3567"/>
        <s v="ATQCUS3568"/>
        <s v="ATQCUS3569"/>
        <s v="ATQCUS3570"/>
        <s v="ATQCUS3571"/>
        <s v="ATQCUS3572"/>
        <s v="ATQCUS3573"/>
        <s v="ATQCUS3574"/>
        <s v="ATQCUS3575"/>
        <s v="ATQCUS3576"/>
        <s v="ATQCUS3577"/>
        <s v="ATQCUS3578"/>
        <s v="ATQCUS3579"/>
        <s v="ATQCUS3580"/>
        <s v="ATQCUS3581"/>
        <s v="ATQCUS3582"/>
        <s v="ATQCUS3583"/>
        <s v="ATQCUS3584"/>
        <s v="ATQCUS3585"/>
        <s v="ATQCUS3586"/>
        <s v="ATQCUS3587"/>
        <s v="ATQCUS3588"/>
        <s v="ATQCUS3589"/>
        <s v="ATQCUS3590"/>
        <s v="ATQCUS3591"/>
        <s v="ATQCUS3592"/>
        <s v="ATQCUS3593"/>
        <s v="ATQCUS3594"/>
        <s v="ATQCUS3595"/>
        <s v="ATQCUS3596"/>
        <s v="ATQCUS3597"/>
        <s v="ATQCUS3598"/>
        <s v="ATQCUS3599"/>
        <s v="ATQCUS3600"/>
        <s v="ATQCUS3601"/>
        <s v="ATQCUS3602"/>
        <s v="ATQCUS3603"/>
        <s v="ATQCUS3604"/>
        <s v="ATQCUS3605"/>
        <s v="ATQCUS3606"/>
        <s v="ATQCUS3607"/>
        <s v="ATQCUS3608"/>
        <s v="ATQCUS3609"/>
        <s v="ATQCUS3610"/>
        <s v="ATQCUS3611"/>
        <s v="ATQCUS3612"/>
        <s v="ATQCUS3613"/>
        <s v="ATQCUS3614"/>
        <s v="ATQCUS3615"/>
        <s v="ATQCUS3616"/>
        <s v="ATQCUS3617"/>
        <s v="ATQCUS3618"/>
        <s v="ATQCUS3619"/>
        <s v="ATQCUS3620"/>
        <s v="ATQCUS3621"/>
        <s v="ATQCUS3622"/>
        <s v="ATQCUS3623"/>
        <s v="ATQCUS3624"/>
        <s v="ATQCUS3625"/>
        <s v="ATQCUS3626"/>
        <s v="ATQCUS3627"/>
        <s v="ATQCUS3628"/>
        <s v="ATQCUS3629"/>
        <s v="ATQCUS3630"/>
        <s v="ATQCUS3631"/>
        <s v="ATQCUS3632"/>
        <s v="ATQCUS3633"/>
        <s v="ATQCUS3634"/>
        <s v="ATQCUS3635"/>
        <s v="ATQCUS3636"/>
        <s v="ATQCUS3637"/>
        <s v="ATQCUS3638"/>
        <s v="ATQCUS3639"/>
        <s v="ATQCUS3640"/>
        <s v="ATQCUS3641"/>
        <s v="ATQCUS3642"/>
        <s v="ATQCUS3643"/>
        <s v="ATQCUS3644"/>
        <s v="ATQCUS3645"/>
        <s v="ATQCUS3646"/>
        <s v="ATQCUS3647"/>
        <s v="ATQCUS3648"/>
        <s v="ATQCUS3649"/>
        <s v="ATQCUS3650"/>
        <s v="ATQCUS3651"/>
        <s v="ATQCUS3652"/>
        <s v="ATQCUS3653"/>
        <s v="ATQCUS3654"/>
        <s v="ATQCUS3655"/>
        <s v="ATQCUS3656"/>
        <s v="ATQCUS3657"/>
        <s v="ATQCUS3658"/>
        <s v="ATQCUS3659"/>
        <s v="ATQCUS3660"/>
        <s v="ATQCUS3661"/>
        <s v="ATQCUS3662"/>
        <s v="ATQCUS3663"/>
        <s v="ATQCUS3664"/>
        <s v="ATQCUS3665"/>
        <s v="ATQCUS3666"/>
        <s v="ATQCUS3667"/>
        <s v="ATQCUS3668"/>
        <s v="ATQCUS3669"/>
        <s v="ATQCUS3670"/>
        <s v="ATQCUS3671"/>
        <s v="ATQCUS3672"/>
        <s v="ATQCUS3673"/>
        <s v="ATQCUS3674"/>
        <s v="ATQCUS3675"/>
        <s v="ATQCUS3676"/>
        <s v="ATQCUS3677"/>
        <s v="ATQCUS3678"/>
        <s v="ATQCUS3679"/>
        <s v="ATQCUS3680"/>
        <s v="ATQCUS3681"/>
        <s v="ATQCUS3682"/>
        <s v="ATQCUS3683"/>
        <s v="ATQCUS3684"/>
        <s v="ATQCUS3685"/>
        <s v="ATQCUS3686"/>
        <s v="ATQCUS3687"/>
        <s v="ATQCUS3688"/>
        <s v="ATQCUS3689"/>
        <s v="ATQCUS3690"/>
        <s v="ATQCUS3691"/>
        <s v="ATQCUS3692"/>
        <s v="ATQCUS3693"/>
        <s v="ATQCUS3694"/>
        <s v="ATQCUS3695"/>
        <s v="ATQCUS3696"/>
        <s v="ATQCUS3697"/>
        <s v="ATQCUS3698"/>
        <s v="ATQCUS3699"/>
        <s v="ATQCUS3700"/>
        <s v="ATQCUS3701"/>
        <s v="ATQCUS3702"/>
        <s v="ATQCUS3703"/>
        <s v="ATQCUS3704"/>
        <s v="ATQCUS3705"/>
        <s v="ATQCUS3706"/>
        <s v="ATQCUS3707"/>
        <s v="ATQCUS3708"/>
        <s v="ATQCUS3709"/>
        <s v="ATQCUS3710"/>
        <s v="ATQCUS3711"/>
        <s v="ATQCUS3712"/>
        <s v="ATQCUS3713"/>
        <s v="ATQCUS3714"/>
        <s v="ATQCUS3715"/>
        <s v="ATQCUS3716"/>
        <s v="ATQCUS3717"/>
        <s v="ATQCUS3718"/>
        <s v="ATQCUS3719"/>
        <s v="ATQCUS3720"/>
        <s v="ATQCUS3721"/>
        <s v="ATQCUS3722"/>
        <s v="ATQCUS3723"/>
        <s v="ATQCUS3724"/>
        <s v="ATQCUS3725"/>
        <s v="ATQCUS3726"/>
        <s v="ATQCUS3727"/>
        <s v="ATQCUS3728"/>
        <s v="ATQCUS3729"/>
        <s v="ATQCUS3730"/>
        <s v="ATQCUS3731"/>
        <s v="ATQCUS3732"/>
        <s v="ATQCUS3733"/>
        <s v="ATQCUS3734"/>
        <s v="ATQCUS3735"/>
        <s v="ATQCUS3736"/>
        <s v="ATQCUS3737"/>
        <s v="ATQCUS3738"/>
        <s v="ATQCUS3739"/>
        <s v="ATQCUS3740"/>
        <s v="ATQCUS3741"/>
        <s v="ATQCUS3742"/>
        <s v="ATQCUS3743"/>
        <s v="ATQCUS3744"/>
        <s v="ATQCUS3745"/>
        <s v="ATQCUS3746"/>
        <s v="ATQCUS3747"/>
        <s v="ATQCUS3748"/>
        <s v="ATQCUS3749"/>
        <s v="ATQCUS3750"/>
        <s v="ATQCUS3751"/>
        <s v="ATQCUS3752"/>
        <s v="ATQCUS3753"/>
        <s v="ATQCUS3754"/>
        <s v="ATQCUS3755"/>
        <s v="ATQCUS3756"/>
        <s v="ATQCUS3757"/>
        <s v="ATQCUS3758"/>
        <s v="ATQCUS3759"/>
        <s v="ATQCUS3760"/>
        <s v="ATQCUS3761"/>
        <s v="ATQCUS3762"/>
        <s v="ATQCUS3763"/>
        <s v="ATQCUS3764"/>
        <s v="ATQCUS3765"/>
        <s v="ATQCUS3766"/>
        <s v="ATQCUS3767"/>
        <s v="ATQCUS3768"/>
        <s v="ATQCUS3769"/>
        <s v="ATQCUS3770"/>
        <s v="ATQCUS3771"/>
        <s v="ATQCUS3772"/>
        <s v="ATQCUS3773"/>
        <s v="ATQCUS3774"/>
        <s v="ATQCUS3775"/>
        <s v="ATQCUS3776"/>
        <s v="ATQCUS3777"/>
        <s v="ATQCUS3778"/>
        <s v="ATQCUS3779"/>
        <s v="ATQCUS3780"/>
        <s v="ATQCUS3781"/>
        <s v="ATQCUS3782"/>
        <s v="ATQCUS3783"/>
        <s v="ATQCUS3784"/>
        <s v="ATQCUS3785"/>
        <s v="ATQCUS3786"/>
        <s v="ATQCUS3787"/>
        <s v="ATQCUS3788"/>
        <s v="ATQCUS3789"/>
        <s v="ATQCUS3790"/>
        <s v="ATQCUS3791"/>
        <s v="ATQCUS3792"/>
        <s v="ATQCUS3793"/>
        <s v="ATQCUS3794"/>
        <s v="ATQCUS3795"/>
        <s v="ATQCUS3796"/>
        <s v="ATQCUS3797"/>
        <s v="ATQCUS3798"/>
        <s v="ATQCUS3799"/>
        <s v="ATQCUS3800"/>
        <s v="ATQCUS3801"/>
        <s v="ATQCUS3802"/>
        <s v="ATQCUS3803"/>
        <s v="ATQCUS3804"/>
        <s v="ATQCUS3805"/>
        <s v="ATQCUS3806"/>
        <s v="ATQCUS3807"/>
        <s v="ATQCUS3808"/>
        <s v="ATQCUS3809"/>
        <s v="ATQCUS3810"/>
        <s v="ATQCUS3811"/>
        <s v="ATQCUS3812"/>
        <s v="ATQCUS3813"/>
        <s v="ATQCUS3814"/>
        <s v="ATQCUS3815"/>
        <s v="ATQCUS3816"/>
        <s v="ATQCUS3817"/>
        <s v="ATQCUS3818"/>
        <s v="ATQCUS3819"/>
        <s v="ATQCUS3820"/>
        <s v="ATQCUS3821"/>
        <s v="ATQCUS3822"/>
        <s v="ATQCUS3823"/>
        <s v="ATQCUS3824"/>
        <s v="ATQCUS3825"/>
        <s v="ATQCUS3826"/>
        <s v="ATQCUS3827"/>
        <s v="ATQCUS3828"/>
        <s v="ATQCUS3829"/>
        <s v="ATQCUS3830"/>
        <s v="ATQCUS3831"/>
        <s v="ATQCUS3832"/>
        <s v="ATQCUS3833"/>
        <s v="ATQCUS3834"/>
        <s v="ATQCUS3835"/>
        <s v="ATQCUS3836"/>
        <s v="ATQCUS3837"/>
        <s v="ATQCUS3838"/>
        <s v="ATQCUS3839"/>
        <s v="ATQCUS3840"/>
        <s v="ATQCUS3841"/>
        <s v="ATQCUS3842"/>
        <s v="ATQCUS3843"/>
        <s v="ATQCUS3844"/>
        <s v="ATQCUS3845"/>
        <s v="ATQCUS3846"/>
        <s v="ATQCUS3847"/>
        <s v="ATQCUS3848"/>
        <s v="ATQCUS3849"/>
        <s v="ATQCUS3850"/>
        <s v="ATQCUS3851"/>
        <s v="ATQCUS3852"/>
        <s v="ATQCUS3853"/>
        <s v="ATQCUS3854"/>
        <s v="ATQCUS3855"/>
        <s v="ATQCUS3856"/>
        <s v="ATQCUS3857"/>
        <s v="ATQCUS3858"/>
        <s v="ATQCUS3859"/>
        <s v="ATQCUS3860"/>
        <s v="ATQCUS3861"/>
        <s v="ATQCUS3862"/>
        <s v="ATQCUS3863"/>
        <s v="ATQCUS3864"/>
        <s v="ATQCUS3865"/>
        <s v="ATQCUS3866"/>
        <s v="ATQCUS3867"/>
        <s v="ATQCUS3868"/>
        <s v="ATQCUS3869"/>
        <s v="ATQCUS3870"/>
        <s v="ATQCUS3871"/>
        <s v="ATQCUS3872"/>
        <s v="ATQCUS3873"/>
        <s v="ATQCUS3874"/>
        <s v="ATQCUS3875"/>
        <s v="ATQCUS3876"/>
        <s v="ATQCUS3877"/>
        <s v="ATQCUS3878"/>
        <s v="ATQCUS3879"/>
        <s v="ATQCUS3880"/>
        <s v="ATQCUS3881"/>
        <s v="ATQCUS3882"/>
        <s v="ATQCUS3883"/>
        <s v="ATQCUS3884"/>
        <s v="ATQCUS3885"/>
        <s v="ATQCUS3886"/>
        <s v="ATQCUS3887"/>
        <s v="ATQCUS3888"/>
        <s v="ATQCUS3889"/>
        <s v="ATQCUS3890"/>
        <s v="ATQCUS3891"/>
        <s v="ATQCUS3892"/>
        <s v="ATQCUS3893"/>
        <s v="ATQCUS3894"/>
        <s v="ATQCUS3895"/>
        <s v="ATQCUS3896"/>
        <s v="ATQCUS3897"/>
        <s v="ATQCUS3898"/>
        <s v="ATQCUS3899"/>
        <s v="ATQCUS3900"/>
        <s v="ATQCUS3901"/>
        <s v="ATQCUS3902"/>
        <s v="ATQCUS3903"/>
        <s v="ATQCUS3904"/>
        <s v="ATQCUS3905"/>
        <s v="ATQCUS3906"/>
        <s v="ATQCUS3907"/>
        <s v="ATQCUS3908"/>
        <s v="ATQCUS3909"/>
        <s v="ATQCUS3910"/>
        <s v="ATQCUS3911"/>
        <s v="ATQCUS3912"/>
        <s v="ATQCUS3913"/>
        <s v="ATQCUS3914"/>
        <s v="ATQCUS3915"/>
        <s v="ATQCUS3916"/>
        <s v="ATQCUS3917"/>
        <s v="ATQCUS3918"/>
        <s v="ATQCUS3919"/>
        <s v="ATQCUS3920"/>
        <s v="ATQCUS3921"/>
        <s v="ATQCUS3922"/>
        <s v="ATQCUS3923"/>
        <s v="ATQCUS3924"/>
        <s v="ATQCUS3925"/>
        <s v="ATQCUS3926"/>
        <s v="ATQCUS3927"/>
        <s v="ATQCUS3928"/>
        <s v="ATQCUS3929"/>
        <s v="ATQCUS3930"/>
        <s v="ATQCUS3931"/>
        <s v="ATQCUS3932"/>
        <s v="ATQCUS3933"/>
        <s v="ATQCUS3934"/>
        <s v="ATQCUS3935"/>
        <s v="ATQCUS3936"/>
        <s v="ATQCUS3937"/>
        <s v="ATQCUS3938"/>
        <s v="ATQCUS3939"/>
        <s v="ATQCUS3940"/>
        <s v="ATQCUS3941"/>
        <s v="ATQCUS3942"/>
        <s v="ATQCUS3943"/>
        <s v="ATQCUS3944"/>
        <s v="ATQCUS3945"/>
        <s v="ATQCUS3946"/>
        <s v="ATQCUS3947"/>
        <s v="ATQCUS3948"/>
        <s v="ATQCUS3949"/>
        <s v="ATQCUS3950"/>
        <s v="ATQCUS3951"/>
        <s v="ATQCUS3952"/>
        <s v="ATQCUS3953"/>
        <s v="ATQCUS3954"/>
        <s v="ATQCUS3955"/>
        <s v="ATQCUS3956"/>
        <s v="ATQCUS3957"/>
        <s v="ATQCUS3958"/>
        <s v="ATQCUS3959"/>
        <s v="ATQCUS3960"/>
        <s v="ATQCUS3961"/>
        <s v="ATQCUS3962"/>
        <s v="ATQCUS3963"/>
        <s v="ATQCUS3964"/>
        <s v="ATQCUS3965"/>
        <s v="ATQCUS3966"/>
        <s v="ATQCUS3967"/>
        <s v="ATQCUS3968"/>
        <s v="ATQCUS3969"/>
        <s v="ATQCUS3970"/>
        <s v="ATQCUS3971"/>
        <s v="ATQCUS3972"/>
        <s v="ATQCUS3973"/>
        <s v="ATQCUS3974"/>
        <s v="ATQCUS3975"/>
        <s v="ATQCUS3976"/>
        <s v="ATQCUS3977"/>
        <s v="ATQCUS3978"/>
        <s v="ATQCUS3979"/>
        <s v="ATQCUS3980"/>
        <s v="ATQCUS3981"/>
        <s v="ATQCUS3982"/>
        <s v="ATQCUS3983"/>
        <s v="ATQCUS3984"/>
        <s v="ATQCUS3985"/>
        <s v="ATQCUS3986"/>
        <s v="ATQCUS3987"/>
        <s v="ATQCUS3988"/>
        <s v="ATQCUS3989"/>
        <s v="ATQCUS3990"/>
        <s v="ATQCUS3991"/>
        <s v="ATQCUS3992"/>
        <s v="ATQCUS3993"/>
        <s v="ATQCUS3994"/>
        <s v="ATQCUS3995"/>
        <s v="ATQCUS3996"/>
        <s v="ATQCUS3997"/>
        <s v="ATQCUS3998"/>
        <s v="ATQCUS3999"/>
        <s v="ATQCUS4000"/>
      </sharedItems>
    </cacheField>
    <cacheField name="[Measures].[Avg Income Utilisation %]" caption="Avg Income Utilisation %" numFmtId="0" hierarchy="121" level="32767"/>
    <cacheField name="[dim_customers].[customer_id].[customer_id]" caption="customer_id" numFmtId="0" level="1">
      <sharedItems count="481">
        <s v="ATQCUS0014"/>
        <s v="ATQCUS0016"/>
        <s v="ATQCUS0018"/>
        <s v="ATQCUS0019"/>
        <s v="ATQCUS0020"/>
        <s v="ATQCUS0023"/>
        <s v="ATQCUS0024"/>
        <s v="ATQCUS0025"/>
        <s v="ATQCUS0026"/>
        <s v="ATQCUS0027"/>
        <s v="ATQCUS0028"/>
        <s v="ATQCUS0029"/>
        <s v="ATQCUS0037"/>
        <s v="ATQCUS0038"/>
        <s v="ATQCUS0039"/>
        <s v="ATQCUS0040"/>
        <s v="ATQCUS0187"/>
        <s v="ATQCUS0211"/>
        <s v="ATQCUS0212"/>
        <s v="ATQCUS0213"/>
        <s v="ATQCUS0214"/>
        <s v="ATQCUS0215"/>
        <s v="ATQCUS0216"/>
        <s v="ATQCUS0217"/>
        <s v="ATQCUS0218"/>
        <s v="ATQCUS0219"/>
        <s v="ATQCUS0220"/>
        <s v="ATQCUS0221"/>
        <s v="ATQCUS0222"/>
        <s v="ATQCUS0223"/>
        <s v="ATQCUS0224"/>
        <s v="ATQCUS0225"/>
        <s v="ATQCUS0226"/>
        <s v="ATQCUS0227"/>
        <s v="ATQCUS0228"/>
        <s v="ATQCUS0229"/>
        <s v="ATQCUS0230"/>
        <s v="ATQCUS0231"/>
        <s v="ATQCUS0232"/>
        <s v="ATQCUS0233"/>
        <s v="ATQCUS0234"/>
        <s v="ATQCUS0235"/>
        <s v="ATQCUS0236"/>
        <s v="ATQCUS0237"/>
        <s v="ATQCUS0238"/>
        <s v="ATQCUS0239"/>
        <s v="ATQCUS0240"/>
        <s v="ATQCUS0241"/>
        <s v="ATQCUS0242"/>
        <s v="ATQCUS0243"/>
        <s v="ATQCUS0244"/>
        <s v="ATQCUS0245"/>
        <s v="ATQCUS0246"/>
        <s v="ATQCUS0247"/>
        <s v="ATQCUS0248"/>
        <s v="ATQCUS0249"/>
        <s v="ATQCUS0250"/>
        <s v="ATQCUS0251"/>
        <s v="ATQCUS0293"/>
        <s v="ATQCUS0294"/>
        <s v="ATQCUS0295"/>
        <s v="ATQCUS0296"/>
        <s v="ATQCUS0297"/>
        <s v="ATQCUS0298"/>
        <s v="ATQCUS0299"/>
        <s v="ATQCUS0300"/>
        <s v="ATQCUS0301"/>
        <s v="ATQCUS0302"/>
        <s v="ATQCUS0303"/>
        <s v="ATQCUS0304"/>
        <s v="ATQCUS0305"/>
        <s v="ATQCUS0306"/>
        <s v="ATQCUS0307"/>
        <s v="ATQCUS0308"/>
        <s v="ATQCUS0309"/>
        <s v="ATQCUS0310"/>
        <s v="ATQCUS0311"/>
        <s v="ATQCUS0312"/>
        <s v="ATQCUS0313"/>
        <s v="ATQCUS0314"/>
        <s v="ATQCUS0315"/>
        <s v="ATQCUS0989"/>
        <s v="ATQCUS0990"/>
        <s v="ATQCUS0991"/>
        <s v="ATQCUS0992"/>
        <s v="ATQCUS0993"/>
        <s v="ATQCUS0994"/>
        <s v="ATQCUS0995"/>
        <s v="ATQCUS0996"/>
        <s v="ATQCUS0997"/>
        <s v="ATQCUS0998"/>
        <s v="ATQCUS0999"/>
        <s v="ATQCUS1000"/>
        <s v="ATQCUS1001"/>
        <s v="ATQCUS1002"/>
        <s v="ATQCUS1003"/>
        <s v="ATQCUS1004"/>
        <s v="ATQCUS1005"/>
        <s v="ATQCUS1006"/>
        <s v="ATQCUS1007"/>
        <s v="ATQCUS1009"/>
        <s v="ATQCUS1010"/>
        <s v="ATQCUS1011"/>
        <s v="ATQCUS1012"/>
        <s v="ATQCUS1013"/>
        <s v="ATQCUS1014"/>
        <s v="ATQCUS1015"/>
        <s v="ATQCUS1016"/>
        <s v="ATQCUS1017"/>
        <s v="ATQCUS1018"/>
        <s v="ATQCUS1056"/>
        <s v="ATQCUS1057"/>
        <s v="ATQCUS1058"/>
        <s v="ATQCUS1059"/>
        <s v="ATQCUS1060"/>
        <s v="ATQCUS1061"/>
        <s v="ATQCUS1062"/>
        <s v="ATQCUS1063"/>
        <s v="ATQCUS1064"/>
        <s v="ATQCUS1065"/>
        <s v="ATQCUS1653"/>
        <s v="ATQCUS1662"/>
        <s v="ATQCUS1669"/>
        <s v="ATQCUS1670"/>
        <s v="ATQCUS1671"/>
        <s v="ATQCUS1672"/>
        <s v="ATQCUS1673"/>
        <s v="ATQCUS1674"/>
        <s v="ATQCUS1675"/>
        <s v="ATQCUS1676"/>
        <s v="ATQCUS1677"/>
        <s v="ATQCUS1678"/>
        <s v="ATQCUS1679"/>
        <s v="ATQCUS1680"/>
        <s v="ATQCUS1681"/>
        <s v="ATQCUS1682"/>
        <s v="ATQCUS1683"/>
        <s v="ATQCUS1684"/>
        <s v="ATQCUS1685"/>
        <s v="ATQCUS1686"/>
        <s v="ATQCUS1687"/>
        <s v="ATQCUS1688"/>
        <s v="ATQCUS1689"/>
        <s v="ATQCUS1690"/>
        <s v="ATQCUS1691"/>
        <s v="ATQCUS1692"/>
        <s v="ATQCUS1693"/>
        <s v="ATQCUS1694"/>
        <s v="ATQCUS1695"/>
        <s v="ATQCUS1696"/>
        <s v="ATQCUS1697"/>
        <s v="ATQCUS1698"/>
        <s v="ATQCUS1699"/>
        <s v="ATQCUS1700"/>
        <s v="ATQCUS1701"/>
        <s v="ATQCUS1702"/>
        <s v="ATQCUS1703"/>
        <s v="ATQCUS1704"/>
        <s v="ATQCUS1705"/>
        <s v="ATQCUS1706"/>
        <s v="ATQCUS1707"/>
        <s v="ATQCUS1708"/>
        <s v="ATQCUS1709"/>
        <s v="ATQCUS1710"/>
        <s v="ATQCUS1711"/>
        <s v="ATQCUS1712"/>
        <s v="ATQCUS1713"/>
        <s v="ATQCUS1714"/>
        <s v="ATQCUS1715"/>
        <s v="ATQCUS1716"/>
        <s v="ATQCUS1717"/>
        <s v="ATQCUS1718"/>
        <s v="ATQCUS1719"/>
        <s v="ATQCUS1720"/>
        <s v="ATQCUS1721"/>
        <s v="ATQCUS1722"/>
        <s v="ATQCUS1723"/>
        <s v="ATQCUS1724"/>
        <s v="ATQCUS1725"/>
        <s v="ATQCUS1727"/>
        <s v="ATQCUS1728"/>
        <s v="ATQCUS1729"/>
        <s v="ATQCUS1731"/>
        <s v="ATQCUS1732"/>
        <s v="ATQCUS1733"/>
        <s v="ATQCUS1736"/>
        <s v="ATQCUS1737"/>
        <s v="ATQCUS1738"/>
        <s v="ATQCUS1739"/>
        <s v="ATQCUS1740"/>
        <s v="ATQCUS1741"/>
        <s v="ATQCUS1742"/>
        <s v="ATQCUS1743"/>
        <s v="ATQCUS1744"/>
        <s v="ATQCUS1745"/>
        <s v="ATQCUS1746"/>
        <s v="ATQCUS2003"/>
        <s v="ATQCUS2004"/>
        <s v="ATQCUS2008"/>
        <s v="ATQCUS2013"/>
        <s v="ATQCUS2014"/>
        <s v="ATQCUS2015"/>
        <s v="ATQCUS2016"/>
        <s v="ATQCUS2017"/>
        <s v="ATQCUS2018"/>
        <s v="ATQCUS2019"/>
        <s v="ATQCUS2020"/>
        <s v="ATQCUS2021"/>
        <s v="ATQCUS2022"/>
        <s v="ATQCUS2023"/>
        <s v="ATQCUS2024"/>
        <s v="ATQCUS2025"/>
        <s v="ATQCUS2026"/>
        <s v="ATQCUS2027"/>
        <s v="ATQCUS2115"/>
        <s v="ATQCUS2116"/>
        <s v="ATQCUS2117"/>
        <s v="ATQCUS2119"/>
        <s v="ATQCUS2122"/>
        <s v="ATQCUS2123"/>
        <s v="ATQCUS2124"/>
        <s v="ATQCUS2125"/>
        <s v="ATQCUS2126"/>
        <s v="ATQCUS2127"/>
        <s v="ATQCUS2128"/>
        <s v="ATQCUS2129"/>
        <s v="ATQCUS2130"/>
        <s v="ATQCUS2131"/>
        <s v="ATQCUS2132"/>
        <s v="ATQCUS2133"/>
        <s v="ATQCUS2134"/>
        <s v="ATQCUS2136"/>
        <s v="ATQCUS2137"/>
        <s v="ATQCUS2138"/>
        <s v="ATQCUS2139"/>
        <s v="ATQCUS2141"/>
        <s v="ATQCUS2142"/>
        <s v="ATQCUS2143"/>
        <s v="ATQCUS2144"/>
        <s v="ATQCUS2145"/>
        <s v="ATQCUS2146"/>
        <s v="ATQCUS2147"/>
        <s v="ATQCUS2148"/>
        <s v="ATQCUS2149"/>
        <s v="ATQCUS2150"/>
        <s v="ATQCUS2151"/>
        <s v="ATQCUS2155"/>
        <s v="ATQCUS2160"/>
        <s v="ATQCUS2163"/>
        <s v="ATQCUS2166"/>
        <s v="ATQCUS2167"/>
        <s v="ATQCUS2168"/>
        <s v="ATQCUS2169"/>
        <s v="ATQCUS2170"/>
        <s v="ATQCUS2171"/>
        <s v="ATQCUS2172"/>
        <s v="ATQCUS2173"/>
        <s v="ATQCUS2174"/>
        <s v="ATQCUS2175"/>
        <s v="ATQCUS2176"/>
        <s v="ATQCUS2177"/>
        <s v="ATQCUS2178"/>
        <s v="ATQCUS2179"/>
        <s v="ATQCUS2180"/>
        <s v="ATQCUS2586"/>
        <s v="ATQCUS2587"/>
        <s v="ATQCUS2589"/>
        <s v="ATQCUS2590"/>
        <s v="ATQCUS2591"/>
        <s v="ATQCUS2592"/>
        <s v="ATQCUS2593"/>
        <s v="ATQCUS2597"/>
        <s v="ATQCUS2598"/>
        <s v="ATQCUS2599"/>
        <s v="ATQCUS2600"/>
        <s v="ATQCUS2603"/>
        <s v="ATQCUS2606"/>
        <s v="ATQCUS2607"/>
        <s v="ATQCUS2608"/>
        <s v="ATQCUS2609"/>
        <s v="ATQCUS2610"/>
        <s v="ATQCUS2611"/>
        <s v="ATQCUS2612"/>
        <s v="ATQCUS2613"/>
        <s v="ATQCUS2622"/>
        <s v="ATQCUS2626"/>
        <s v="ATQCUS2628"/>
        <s v="ATQCUS2629"/>
        <s v="ATQCUS2630"/>
        <s v="ATQCUS2631"/>
        <s v="ATQCUS2632"/>
        <s v="ATQCUS2962"/>
        <s v="ATQCUS2963"/>
        <s v="ATQCUS2964"/>
        <s v="ATQCUS2965"/>
        <s v="ATQCUS2966"/>
        <s v="ATQCUS2967"/>
        <s v="ATQCUS2968"/>
        <s v="ATQCUS2969"/>
        <s v="ATQCUS2970"/>
        <s v="ATQCUS2972"/>
        <s v="ATQCUS2973"/>
        <s v="ATQCUS2974"/>
        <s v="ATQCUS2975"/>
        <s v="ATQCUS2976"/>
        <s v="ATQCUS2977"/>
        <s v="ATQCUS2978"/>
        <s v="ATQCUS2979"/>
        <s v="ATQCUS2980"/>
        <s v="ATQCUS2981"/>
        <s v="ATQCUS2982"/>
        <s v="ATQCUS2983"/>
        <s v="ATQCUS2984"/>
        <s v="ATQCUS2985"/>
        <s v="ATQCUS2986"/>
        <s v="ATQCUS2987"/>
        <s v="ATQCUS2988"/>
        <s v="ATQCUS2989"/>
        <s v="ATQCUS2990"/>
        <s v="ATQCUS2991"/>
        <s v="ATQCUS2992"/>
        <s v="ATQCUS2993"/>
        <s v="ATQCUS2994"/>
        <s v="ATQCUS2995"/>
        <s v="ATQCUS2996"/>
        <s v="ATQCUS2997"/>
        <s v="ATQCUS2998"/>
        <s v="ATQCUS2999"/>
        <s v="ATQCUS3000"/>
        <s v="ATQCUS3001"/>
        <s v="ATQCUS3002"/>
        <s v="ATQCUS3003"/>
        <s v="ATQCUS3004"/>
        <s v="ATQCUS3005"/>
        <s v="ATQCUS3006"/>
        <s v="ATQCUS3007"/>
        <s v="ATQCUS3008"/>
        <s v="ATQCUS3009"/>
        <s v="ATQCUS3010"/>
        <s v="ATQCUS3011"/>
        <s v="ATQCUS3174"/>
        <s v="ATQCUS3175"/>
        <s v="ATQCUS3177"/>
        <s v="ATQCUS3178"/>
        <s v="ATQCUS3179"/>
        <s v="ATQCUS3180"/>
        <s v="ATQCUS3181"/>
        <s v="ATQCUS3182"/>
        <s v="ATQCUS3183"/>
        <s v="ATQCUS3184"/>
        <s v="ATQCUS3185"/>
        <s v="ATQCUS3186"/>
        <s v="ATQCUS3187"/>
        <s v="ATQCUS3189"/>
        <s v="ATQCUS3190"/>
        <s v="ATQCUS3191"/>
        <s v="ATQCUS3193"/>
        <s v="ATQCUS3195"/>
        <s v="ATQCUS3197"/>
        <s v="ATQCUS3199"/>
        <s v="ATQCUS3200"/>
        <s v="ATQCUS3201"/>
        <s v="ATQCUS3202"/>
        <s v="ATQCUS3203"/>
        <s v="ATQCUS3204"/>
        <s v="ATQCUS3205"/>
        <s v="ATQCUS3206"/>
        <s v="ATQCUS3207"/>
        <s v="ATQCUS3208"/>
        <s v="ATQCUS3209"/>
        <s v="ATQCUS3210"/>
        <s v="ATQCUS3211"/>
        <s v="ATQCUS3212"/>
        <s v="ATQCUS3213"/>
        <s v="ATQCUS3214"/>
        <s v="ATQCUS3215"/>
        <s v="ATQCUS3216"/>
        <s v="ATQCUS3217"/>
        <s v="ATQCUS3218"/>
        <s v="ATQCUS3220"/>
        <s v="ATQCUS3222"/>
        <s v="ATQCUS3223"/>
        <s v="ATQCUS3224"/>
        <s v="ATQCUS3229"/>
        <s v="ATQCUS3234"/>
        <s v="ATQCUS3236"/>
        <s v="ATQCUS3240"/>
        <s v="ATQCUS3241"/>
        <s v="ATQCUS3242"/>
        <s v="ATQCUS3243"/>
        <s v="ATQCUS3244"/>
        <s v="ATQCUS3245"/>
        <s v="ATQCUS3246"/>
        <s v="ATQCUS3247"/>
        <s v="ATQCUS3248"/>
        <s v="ATQCUS3472"/>
        <s v="ATQCUS3473"/>
        <s v="ATQCUS3474"/>
        <s v="ATQCUS3476"/>
        <s v="ATQCUS3477"/>
        <s v="ATQCUS3478"/>
        <s v="ATQCUS3479"/>
        <s v="ATQCUS3480"/>
        <s v="ATQCUS3481"/>
        <s v="ATQCUS3493"/>
        <s v="ATQCUS3494"/>
        <s v="ATQCUS3495"/>
        <s v="ATQCUS3496"/>
        <s v="ATQCUS3497"/>
        <s v="ATQCUS3498"/>
        <s v="ATQCUS3499"/>
        <s v="ATQCUS3657"/>
        <s v="ATQCUS3658"/>
        <s v="ATQCUS3659"/>
        <s v="ATQCUS3664"/>
        <s v="ATQCUS3724"/>
        <s v="ATQCUS3725"/>
        <s v="ATQCUS3726"/>
        <s v="ATQCUS3727"/>
        <s v="ATQCUS3728"/>
        <s v="ATQCUS3734"/>
        <s v="ATQCUS3735"/>
        <s v="ATQCUS3738"/>
        <s v="ATQCUS3743"/>
        <s v="ATQCUS3745"/>
        <s v="ATQCUS3748"/>
        <s v="ATQCUS3749"/>
        <s v="ATQCUS3750"/>
        <s v="ATQCUS3752"/>
        <s v="ATQCUS3755"/>
        <s v="ATQCUS3762"/>
        <s v="ATQCUS3764"/>
        <s v="ATQCUS3766"/>
        <s v="ATQCUS3767"/>
        <s v="ATQCUS3769"/>
        <s v="ATQCUS3770"/>
        <s v="ATQCUS3771"/>
        <s v="ATQCUS3772"/>
        <s v="ATQCUS3773"/>
        <s v="ATQCUS3774"/>
        <s v="ATQCUS3775"/>
        <s v="ATQCUS3776"/>
        <s v="ATQCUS3777"/>
        <s v="ATQCUS3778"/>
        <s v="ATQCUS3779"/>
        <s v="ATQCUS3780"/>
        <s v="ATQCUS3781"/>
        <s v="ATQCUS3782"/>
        <s v="ATQCUS3783"/>
        <s v="ATQCUS3784"/>
        <s v="ATQCUS3785"/>
        <s v="ATQCUS3786"/>
        <s v="ATQCUS3787"/>
        <s v="ATQCUS3788"/>
        <s v="ATQCUS3789"/>
        <s v="ATQCUS3790"/>
        <s v="ATQCUS3791"/>
        <s v="ATQCUS3792"/>
        <s v="ATQCUS3793"/>
        <s v="ATQCUS3794"/>
        <s v="ATQCUS3795"/>
        <s v="ATQCUS3796"/>
        <s v="ATQCUS3797"/>
        <s v="ATQCUS3798"/>
        <s v="ATQCUS3799"/>
        <s v="ATQCUS3800"/>
        <s v="ATQCUS3801"/>
        <s v="ATQCUS3802"/>
        <s v="ATQCUS3803"/>
        <s v="ATQCUS3924"/>
        <s v="ATQCUS3925"/>
        <s v="ATQCUS3926"/>
        <s v="ATQCUS3928"/>
        <s v="ATQCUS3929"/>
        <s v="ATQCUS3930"/>
        <s v="ATQCUS3931"/>
        <s v="ATQCUS3932"/>
        <s v="ATQCUS3934"/>
        <s v="ATQCUS3936"/>
        <s v="ATQCUS3937"/>
        <s v="ATQCUS3938"/>
      </sharedItems>
    </cacheField>
    <cacheField name="[dim_customers].[occupation].[occupation]" caption="occupation" numFmtId="0" hierarchy="3" level="1">
      <sharedItems count="5">
        <s v="Business Owners"/>
        <s v="Freelancers"/>
        <s v="Government Employees"/>
        <s v="Salaried IT Employees"/>
        <s v="Salaried Other Employees"/>
      </sharedItems>
    </cacheField>
  </cacheFields>
  <cacheHierarchies count="132">
    <cacheHierarchy uniqueName="[dim_customers].[customer_id]" caption="customer_id" attribute="1" defaultMemberUniqueName="[dim_customers].[customer_id].[All]" allUniqueName="[dim_customers].[customer_id].[All]" dimensionUniqueName="[dim_customers]" displayFolder="" count="2" memberValueDatatype="130" unbalanced="0">
      <fieldsUsage count="2">
        <fieldUsage x="-1"/>
        <fieldUsage x="2"/>
      </fieldsUsage>
    </cacheHierarchy>
    <cacheHierarchy uniqueName="[dim_customers].[age_group]" caption="age_group" attribute="1" defaultMemberUniqueName="[dim_customers].[age_group].[All]" allUniqueName="[dim_customers].[age_group].[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occupation]" caption="occupation" attribute="1" defaultMemberUniqueName="[dim_customers].[occupation].[All]" allUniqueName="[dim_customers].[occupation].[All]" dimensionUniqueName="[dim_customers]" displayFolder="" count="2" memberValueDatatype="130" unbalanced="0">
      <fieldsUsage count="2">
        <fieldUsage x="-1"/>
        <fieldUsage x="3"/>
      </fieldsUsage>
    </cacheHierarchy>
    <cacheHierarchy uniqueName="[dim_customers].[gender]" caption="gender" attribute="1" defaultMemberUniqueName="[dim_customers].[gender].[All]" allUniqueName="[dim_customers].[gender].[All]" dimensionUniqueName="[dim_customers]" displayFolder="" count="2" memberValueDatatype="130" unbalanced="0"/>
    <cacheHierarchy uniqueName="[dim_customers].[marital status]" caption="marital status" attribute="1" defaultMemberUniqueName="[dim_customers].[marital status].[All]" allUniqueName="[dim_customers].[marital status].[All]" dimensionUniqueName="[dim_customers]" displayFolder="" count="2" memberValueDatatype="130" unbalanced="0"/>
    <cacheHierarchy uniqueName="[dim_customers].[avg_income]" caption="avg_income" attribute="1" defaultMemberUniqueName="[dim_customers].[avg_income].[All]" allUniqueName="[dim_customers].[avg_income].[All]" dimensionUniqueName="[dim_customers]" displayFolder="" count="2" memberValueDatatype="20" unbalanced="0"/>
    <cacheHierarchy uniqueName="[dim_customers].[Income Category]" caption="Income Category" attribute="1" defaultMemberUniqueName="[dim_customers].[Income Category].[All]" allUniqueName="[dim_customers].[Income Category].[All]" dimensionUniqueName="[dim_customers]" displayFolder="" count="2" memberValueDatatype="130" unbalanced="0"/>
    <cacheHierarchy uniqueName="[dim_customers1].[customer_id]" caption="customer_id" attribute="1" defaultMemberUniqueName="[dim_customers1].[customer_id].[All]" allUniqueName="[dim_customers1].[customer_id].[All]" dimensionUniqueName="[dim_customers1]" displayFolder="" count="2"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cacheHierarchy uniqueName="[dim_customers1].[city]" caption="city" attribute="1" defaultMemberUniqueName="[dim_customers1].[city].[All]" allUniqueName="[dim_customers1].[city].[All]" dimensionUniqueName="[dim_customers1]" displayFolder="" count="2" memberValueDatatype="130" unbalanced="0"/>
    <cacheHierarchy uniqueName="[dim_customers1].[occupation]" caption="occupation" attribute="1" defaultMemberUniqueName="[dim_customers1].[occupation].[All]" allUniqueName="[dim_customers1].[occupation].[All]" dimensionUniqueName="[dim_customers1]" displayFolder="" count="2" memberValueDatatype="130" unbalanced="0"/>
    <cacheHierarchy uniqueName="[dim_customers1].[gender]" caption="gender" attribute="1" defaultMemberUniqueName="[dim_customers1].[gender].[All]" allUniqueName="[dim_customers1].[gender].[All]" dimensionUniqueName="[dim_customers1]" displayFolder="" count="2" memberValueDatatype="130" unbalanced="0"/>
    <cacheHierarchy uniqueName="[dim_customers1].[marital status]" caption="marital status" attribute="1" defaultMemberUniqueName="[dim_customers1].[marital status].[All]" allUniqueName="[dim_customers1].[marital status].[All]" dimensionUniqueName="[dim_customers1]" displayFolder="" count="2" memberValueDatatype="130" unbalanced="0"/>
    <cacheHierarchy uniqueName="[dim_customers1].[avg_income]" caption="avg_income" attribute="1" defaultMemberUniqueName="[dim_customers1].[avg_income].[All]" allUniqueName="[dim_customers1].[avg_income].[All]" dimensionUniqueName="[dim_customers1]" displayFolder="" count="2" memberValueDatatype="20" unbalanced="0"/>
    <cacheHierarchy uniqueName="[dim_customers2].[customer_id]" caption="customer_id" attribute="1" defaultMemberUniqueName="[dim_customers2].[customer_id].[All]" allUniqueName="[dim_customers2].[customer_id].[All]" dimensionUniqueName="[dim_customers2]" displayFolder="" count="2" memberValueDatatype="130" unbalanced="0">
      <fieldsUsage count="2">
        <fieldUsage x="-1"/>
        <fieldUsage x="0"/>
      </fieldsUsage>
    </cacheHierarchy>
    <cacheHierarchy uniqueName="[dim_customers2].[age_group]" caption="age_group" attribute="1" defaultMemberUniqueName="[dim_customers2].[age_group].[All]" allUniqueName="[dim_customers2].[age_group].[All]" dimensionUniqueName="[dim_customers2]" displayFolder="" count="2" memberValueDatatype="130" unbalanced="0"/>
    <cacheHierarchy uniqueName="[dim_customers2].[city]" caption="city" attribute="1" defaultMemberUniqueName="[dim_customers2].[city].[All]" allUniqueName="[dim_customers2].[city].[All]" dimensionUniqueName="[dim_customers2]" displayFolder="" count="2" memberValueDatatype="130" unbalanced="0"/>
    <cacheHierarchy uniqueName="[dim_customers2].[occupation]" caption="occupation" attribute="1" defaultMemberUniqueName="[dim_customers2].[occupation].[All]" allUniqueName="[dim_customers2].[occupation].[All]" dimensionUniqueName="[dim_customers2]" displayFolder="" count="2" memberValueDatatype="130" unbalanced="0"/>
    <cacheHierarchy uniqueName="[dim_customers2].[gender]" caption="gender" attribute="1" defaultMemberUniqueName="[dim_customers2].[gender].[All]" allUniqueName="[dim_customers2].[gender].[All]" dimensionUniqueName="[dim_customers2]" displayFolder="" count="2" memberValueDatatype="130" unbalanced="0"/>
    <cacheHierarchy uniqueName="[dim_customers2].[marital status]" caption="marital status" attribute="1" defaultMemberUniqueName="[dim_customers2].[marital status].[All]" allUniqueName="[dim_customers2].[marital status].[All]" dimensionUniqueName="[dim_customers2]" displayFolder="" count="2" memberValueDatatype="130" unbalanced="0"/>
    <cacheHierarchy uniqueName="[dim_customers2].[avg_income]" caption="avg_income" attribute="1" defaultMemberUniqueName="[dim_customers2].[avg_income].[All]" allUniqueName="[dim_customers2].[avg_income].[All]" dimensionUniqueName="[dim_customers2]" displayFolder="" count="2" memberValueDatatype="20" unbalanced="0"/>
    <cacheHierarchy uniqueName="[dim_customers3].[customer_id]" caption="customer_id" attribute="1" defaultMemberUniqueName="[dim_customers3].[customer_id].[All]" allUniqueName="[dim_customers3].[customer_id].[All]" dimensionUniqueName="[dim_customers3]" displayFolder="" count="2" memberValueDatatype="130" unbalanced="0"/>
    <cacheHierarchy uniqueName="[dim_customers3].[age_group]" caption="age_group" attribute="1" defaultMemberUniqueName="[dim_customers3].[age_group].[All]" allUniqueName="[dim_customers3].[age_group].[All]" dimensionUniqueName="[dim_customers3]" displayFolder="" count="2" memberValueDatatype="130" unbalanced="0"/>
    <cacheHierarchy uniqueName="[dim_customers3].[city]" caption="city" attribute="1" defaultMemberUniqueName="[dim_customers3].[city].[All]" allUniqueName="[dim_customers3].[city].[All]" dimensionUniqueName="[dim_customers3]" displayFolder="" count="2" memberValueDatatype="130" unbalanced="0"/>
    <cacheHierarchy uniqueName="[dim_customers3].[occupation]" caption="occupation" attribute="1" defaultMemberUniqueName="[dim_customers3].[occupation].[All]" allUniqueName="[dim_customers3].[occupation].[All]" dimensionUniqueName="[dim_customers3]" displayFolder="" count="2" memberValueDatatype="130" unbalanced="0"/>
    <cacheHierarchy uniqueName="[dim_customers3].[gender]" caption="gender" attribute="1" defaultMemberUniqueName="[dim_customers3].[gender].[All]" allUniqueName="[dim_customers3].[gender].[All]" dimensionUniqueName="[dim_customers3]" displayFolder="" count="2" memberValueDatatype="130" unbalanced="0"/>
    <cacheHierarchy uniqueName="[dim_customers3].[marital status]" caption="marital status" attribute="1" defaultMemberUniqueName="[dim_customers3].[marital status].[All]" allUniqueName="[dim_customers3].[marital status].[All]" dimensionUniqueName="[dim_customers3]" displayFolder="" count="2" memberValueDatatype="130" unbalanced="0"/>
    <cacheHierarchy uniqueName="[dim_customers3].[avg_income]" caption="avg_income" attribute="1" defaultMemberUniqueName="[dim_customers3].[avg_income].[All]" allUniqueName="[dim_customers3].[avg_income].[All]" dimensionUniqueName="[dim_customers3]" displayFolder="" count="2" memberValueDatatype="20" unbalanced="0"/>
    <cacheHierarchy uniqueName="[dim_customers4].[customer_id]" caption="customer_id" attribute="1" defaultMemberUniqueName="[dim_customers4].[customer_id].[All]" allUniqueName="[dim_customers4].[customer_id].[All]" dimensionUniqueName="[dim_customers4]" displayFolder="" count="2" memberValueDatatype="130" unbalanced="0"/>
    <cacheHierarchy uniqueName="[dim_customers4].[age_group]" caption="age_group" attribute="1" defaultMemberUniqueName="[dim_customers4].[age_group].[All]" allUniqueName="[dim_customers4].[age_group].[All]" dimensionUniqueName="[dim_customers4]" displayFolder="" count="2" memberValueDatatype="130" unbalanced="0"/>
    <cacheHierarchy uniqueName="[dim_customers4].[city]" caption="city" attribute="1" defaultMemberUniqueName="[dim_customers4].[city].[All]" allUniqueName="[dim_customers4].[city].[All]" dimensionUniqueName="[dim_customers4]" displayFolder="" count="2" memberValueDatatype="130" unbalanced="0"/>
    <cacheHierarchy uniqueName="[dim_customers4].[occupation]" caption="occupation" attribute="1" defaultMemberUniqueName="[dim_customers4].[occupation].[All]" allUniqueName="[dim_customers4].[occupation].[All]" dimensionUniqueName="[dim_customers4]" displayFolder="" count="2" memberValueDatatype="130" unbalanced="0"/>
    <cacheHierarchy uniqueName="[dim_customers4].[gender]" caption="gender" attribute="1" defaultMemberUniqueName="[dim_customers4].[gender].[All]" allUniqueName="[dim_customers4].[gender].[All]" dimensionUniqueName="[dim_customers4]" displayFolder="" count="2" memberValueDatatype="130" unbalanced="0"/>
    <cacheHierarchy uniqueName="[dim_customers4].[marital status]" caption="marital status" attribute="1" defaultMemberUniqueName="[dim_customers4].[marital status].[All]" allUniqueName="[dim_customers4].[marital status].[All]" dimensionUniqueName="[dim_customers4]" displayFolder="" count="2" memberValueDatatype="130" unbalanced="0"/>
    <cacheHierarchy uniqueName="[dim_customers4].[avg_income]" caption="avg_income" attribute="1" defaultMemberUniqueName="[dim_customers4].[avg_income].[All]" allUniqueName="[dim_customers4].[avg_income].[All]" dimensionUniqueName="[dim_customers4]" displayFolder="" count="2" memberValueDatatype="20" unbalanced="0"/>
    <cacheHierarchy uniqueName="[fact_spends].[customer_id]" caption="customer_id" attribute="1" defaultMemberUniqueName="[fact_spends].[customer_id].[All]" allUniqueName="[fact_spends].[customer_id].[All]" dimensionUniqueName="[fact_spends]" displayFolder="" count="2" memberValueDatatype="130" unbalanced="0"/>
    <cacheHierarchy uniqueName="[fact_spends].[month]" caption="month" attribute="1" defaultMemberUniqueName="[fact_spends].[month].[All]" allUniqueName="[fact_spends].[month].[All]" dimensionUniqueName="[fact_spends]" displayFolder="" count="2" memberValueDatatype="130" unbalanced="0"/>
    <cacheHierarchy uniqueName="[fact_spends].[category]" caption="category" attribute="1" defaultMemberUniqueName="[fact_spends].[category].[All]" allUniqueName="[fact_spends].[category].[All]" dimensionUniqueName="[fact_spends]" displayFolder="" count="2" memberValueDatatype="130" unbalanced="0"/>
    <cacheHierarchy uniqueName="[fact_spends].[payment_type]" caption="payment_type" attribute="1" defaultMemberUniqueName="[fact_spends].[payment_type].[All]" allUniqueName="[fact_spends].[payment_type].[All]" dimensionUniqueName="[fact_spends]" displayFolder="" count="2" memberValueDatatype="130" unbalanced="0"/>
    <cacheHierarchy uniqueName="[fact_spends].[spend]" caption="spend" attribute="1" defaultMemberUniqueName="[fact_spends].[spend].[All]" allUniqueName="[fact_spends].[spend].[All]" dimensionUniqueName="[fact_spends]" displayFolder="" count="2" memberValueDatatype="20" unbalanced="0"/>
    <cacheHierarchy uniqueName="[fact_spends1].[customer_id]" caption="customer_id" attribute="1" defaultMemberUniqueName="[fact_spends1].[customer_id].[All]" allUniqueName="[fact_spends1].[customer_id].[All]" dimensionUniqueName="[fact_spends1]" displayFolder="" count="2" memberValueDatatype="130" unbalanced="0"/>
    <cacheHierarchy uniqueName="[fact_spends1].[month]" caption="month" attribute="1" defaultMemberUniqueName="[fact_spends1].[month].[All]" allUniqueName="[fact_spends1].[month].[All]" dimensionUniqueName="[fact_spends1]" displayFolder="" count="2" memberValueDatatype="130" unbalanced="0"/>
    <cacheHierarchy uniqueName="[fact_spends1].[category]" caption="category" attribute="1" defaultMemberUniqueName="[fact_spends1].[category].[All]" allUniqueName="[fact_spends1].[category].[All]" dimensionUniqueName="[fact_spends1]" displayFolder="" count="2" memberValueDatatype="130" unbalanced="0"/>
    <cacheHierarchy uniqueName="[fact_spends1].[payment_type]" caption="payment_type" attribute="1" defaultMemberUniqueName="[fact_spends1].[payment_type].[All]" allUniqueName="[fact_spends1].[payment_type].[All]" dimensionUniqueName="[fact_spends1]" displayFolder="" count="2" memberValueDatatype="130" unbalanced="0"/>
    <cacheHierarchy uniqueName="[fact_spends1].[spend]" caption="spend" attribute="1" defaultMemberUniqueName="[fact_spends1].[spend].[All]" allUniqueName="[fact_spends1].[spend].[All]" dimensionUniqueName="[fact_spends1]" displayFolder="" count="2" memberValueDatatype="20" unbalanced="0"/>
    <cacheHierarchy uniqueName="[fact_spends2].[customer_id]" caption="customer_id" attribute="1" defaultMemberUniqueName="[fact_spends2].[customer_id].[All]" allUniqueName="[fact_spends2].[customer_id].[All]" dimensionUniqueName="[fact_spends2]" displayFolder="" count="2" memberValueDatatype="130" unbalanced="0"/>
    <cacheHierarchy uniqueName="[fact_spends2].[month]" caption="month" attribute="1" defaultMemberUniqueName="[fact_spends2].[month].[All]" allUniqueName="[fact_spends2].[month].[All]" dimensionUniqueName="[fact_spends2]" displayFolder="" count="2" memberValueDatatype="130" unbalanced="0"/>
    <cacheHierarchy uniqueName="[fact_spends2].[category]" caption="category" attribute="1" defaultMemberUniqueName="[fact_spends2].[category].[All]" allUniqueName="[fact_spends2].[category].[All]" dimensionUniqueName="[fact_spends2]" displayFolder="" count="2" memberValueDatatype="130" unbalanced="0"/>
    <cacheHierarchy uniqueName="[fact_spends2].[payment_type]" caption="payment_type" attribute="1" defaultMemberUniqueName="[fact_spends2].[payment_type].[All]" allUniqueName="[fact_spends2].[payment_type].[All]" dimensionUniqueName="[fact_spends2]" displayFolder="" count="2" memberValueDatatype="130" unbalanced="0"/>
    <cacheHierarchy uniqueName="[fact_spends2].[spend]" caption="spend" attribute="1" defaultMemberUniqueName="[fact_spends2].[spend].[All]" allUniqueName="[fact_spends2].[spend].[All]" dimensionUniqueName="[fact_spends2]" displayFolder="" count="2" memberValueDatatype="20" unbalanced="0"/>
    <cacheHierarchy uniqueName="[fact_spends3].[customer_id]" caption="customer_id" attribute="1" defaultMemberUniqueName="[fact_spends3].[customer_id].[All]" allUniqueName="[fact_spends3].[customer_id].[All]" dimensionUniqueName="[fact_spends3]" displayFolder="" count="2" memberValueDatatype="130" unbalanced="0"/>
    <cacheHierarchy uniqueName="[fact_spends3].[month]" caption="month" attribute="1" defaultMemberUniqueName="[fact_spends3].[month].[All]" allUniqueName="[fact_spends3].[month].[All]" dimensionUniqueName="[fact_spends3]" displayFolder="" count="2" memberValueDatatype="130" unbalanced="0"/>
    <cacheHierarchy uniqueName="[fact_spends3].[category]" caption="category" attribute="1" defaultMemberUniqueName="[fact_spends3].[category].[All]" allUniqueName="[fact_spends3].[category].[All]" dimensionUniqueName="[fact_spends3]" displayFolder="" count="2" memberValueDatatype="130" unbalanced="0"/>
    <cacheHierarchy uniqueName="[fact_spends3].[payment_type]" caption="payment_type" attribute="1" defaultMemberUniqueName="[fact_spends3].[payment_type].[All]" allUniqueName="[fact_spends3].[payment_type].[All]" dimensionUniqueName="[fact_spends3]" displayFolder="" count="2" memberValueDatatype="130" unbalanced="0"/>
    <cacheHierarchy uniqueName="[fact_spends3].[spend]" caption="spend" attribute="1" defaultMemberUniqueName="[fact_spends3].[spend].[All]" allUniqueName="[fact_spends3].[spend].[All]" dimensionUniqueName="[fact_spends3]" displayFolder="" count="2"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oneField="1">
      <fieldsUsage count="1">
        <fieldUsage x="1"/>
      </fieldsUsage>
    </cacheHierarchy>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7.634822916669" backgroundQuery="1" createdVersion="8" refreshedVersion="8" minRefreshableVersion="3" recordCount="0" supportSubquery="1" supportAdvancedDrill="1" xr:uid="{9A7CCFCF-01BF-4386-BF47-A7A73ECFEE29}">
  <cacheSource type="external" connectionId="10"/>
  <cacheFields count="4">
    <cacheField name="[dim_customers2].[customer_id].[customer_id]" caption="customer_id" numFmtId="0" hierarchy="15" level="1">
      <sharedItems count="4000">
        <s v="ATQCUS0001"/>
        <s v="ATQCUS0002"/>
        <s v="ATQCUS0003"/>
        <s v="ATQCUS0004"/>
        <s v="ATQCUS0005"/>
        <s v="ATQCUS0006"/>
        <s v="ATQCUS0007"/>
        <s v="ATQCUS0008"/>
        <s v="ATQCUS0009"/>
        <s v="ATQCUS0010"/>
        <s v="ATQCUS0011"/>
        <s v="ATQCUS0012"/>
        <s v="ATQCUS0013"/>
        <s v="ATQCUS0014"/>
        <s v="ATQCUS0015"/>
        <s v="ATQCUS0016"/>
        <s v="ATQCUS0017"/>
        <s v="ATQCUS0018"/>
        <s v="ATQCUS0019"/>
        <s v="ATQCUS0020"/>
        <s v="ATQCUS0021"/>
        <s v="ATQCUS0022"/>
        <s v="ATQCUS0023"/>
        <s v="ATQCUS0024"/>
        <s v="ATQCUS0025"/>
        <s v="ATQCUS0026"/>
        <s v="ATQCUS0027"/>
        <s v="ATQCUS0028"/>
        <s v="ATQCUS0029"/>
        <s v="ATQCUS0030"/>
        <s v="ATQCUS0031"/>
        <s v="ATQCUS0032"/>
        <s v="ATQCUS0033"/>
        <s v="ATQCUS0034"/>
        <s v="ATQCUS0035"/>
        <s v="ATQCUS0036"/>
        <s v="ATQCUS0037"/>
        <s v="ATQCUS0038"/>
        <s v="ATQCUS0039"/>
        <s v="ATQCUS0040"/>
        <s v="ATQCUS0041"/>
        <s v="ATQCUS0042"/>
        <s v="ATQCUS0043"/>
        <s v="ATQCUS0044"/>
        <s v="ATQCUS0045"/>
        <s v="ATQCUS0046"/>
        <s v="ATQCUS0047"/>
        <s v="ATQCUS0048"/>
        <s v="ATQCUS0049"/>
        <s v="ATQCUS0050"/>
        <s v="ATQCUS0051"/>
        <s v="ATQCUS0052"/>
        <s v="ATQCUS0053"/>
        <s v="ATQCUS0054"/>
        <s v="ATQCUS0055"/>
        <s v="ATQCUS0056"/>
        <s v="ATQCUS0057"/>
        <s v="ATQCUS0058"/>
        <s v="ATQCUS0059"/>
        <s v="ATQCUS0060"/>
        <s v="ATQCUS0061"/>
        <s v="ATQCUS0062"/>
        <s v="ATQCUS0063"/>
        <s v="ATQCUS0064"/>
        <s v="ATQCUS0065"/>
        <s v="ATQCUS0066"/>
        <s v="ATQCUS0067"/>
        <s v="ATQCUS0068"/>
        <s v="ATQCUS0069"/>
        <s v="ATQCUS0070"/>
        <s v="ATQCUS0071"/>
        <s v="ATQCUS0072"/>
        <s v="ATQCUS0073"/>
        <s v="ATQCUS0074"/>
        <s v="ATQCUS0075"/>
        <s v="ATQCUS0076"/>
        <s v="ATQCUS0077"/>
        <s v="ATQCUS0078"/>
        <s v="ATQCUS0079"/>
        <s v="ATQCUS0080"/>
        <s v="ATQCUS0081"/>
        <s v="ATQCUS0082"/>
        <s v="ATQCUS0083"/>
        <s v="ATQCUS0084"/>
        <s v="ATQCUS0085"/>
        <s v="ATQCUS0086"/>
        <s v="ATQCUS0087"/>
        <s v="ATQCUS0088"/>
        <s v="ATQCUS0089"/>
        <s v="ATQCUS0090"/>
        <s v="ATQCUS0091"/>
        <s v="ATQCUS0092"/>
        <s v="ATQCUS0093"/>
        <s v="ATQCUS0094"/>
        <s v="ATQCUS0095"/>
        <s v="ATQCUS0096"/>
        <s v="ATQCUS0097"/>
        <s v="ATQCUS0098"/>
        <s v="ATQCUS0099"/>
        <s v="ATQCUS0100"/>
        <s v="ATQCUS0101"/>
        <s v="ATQCUS0102"/>
        <s v="ATQCUS0103"/>
        <s v="ATQCUS0104"/>
        <s v="ATQCUS0105"/>
        <s v="ATQCUS0106"/>
        <s v="ATQCUS0107"/>
        <s v="ATQCUS0108"/>
        <s v="ATQCUS0109"/>
        <s v="ATQCUS0110"/>
        <s v="ATQCUS0111"/>
        <s v="ATQCUS0112"/>
        <s v="ATQCUS0113"/>
        <s v="ATQCUS0114"/>
        <s v="ATQCUS0115"/>
        <s v="ATQCUS0116"/>
        <s v="ATQCUS0117"/>
        <s v="ATQCUS0118"/>
        <s v="ATQCUS0119"/>
        <s v="ATQCUS0120"/>
        <s v="ATQCUS0121"/>
        <s v="ATQCUS0122"/>
        <s v="ATQCUS0123"/>
        <s v="ATQCUS0124"/>
        <s v="ATQCUS0125"/>
        <s v="ATQCUS0126"/>
        <s v="ATQCUS0127"/>
        <s v="ATQCUS0128"/>
        <s v="ATQCUS0129"/>
        <s v="ATQCUS0130"/>
        <s v="ATQCUS0131"/>
        <s v="ATQCUS0132"/>
        <s v="ATQCUS0133"/>
        <s v="ATQCUS0134"/>
        <s v="ATQCUS0135"/>
        <s v="ATQCUS0136"/>
        <s v="ATQCUS0137"/>
        <s v="ATQCUS0138"/>
        <s v="ATQCUS0139"/>
        <s v="ATQCUS0140"/>
        <s v="ATQCUS0141"/>
        <s v="ATQCUS0142"/>
        <s v="ATQCUS0143"/>
        <s v="ATQCUS0144"/>
        <s v="ATQCUS0145"/>
        <s v="ATQCUS0146"/>
        <s v="ATQCUS0147"/>
        <s v="ATQCUS0148"/>
        <s v="ATQCUS0149"/>
        <s v="ATQCUS0150"/>
        <s v="ATQCUS0151"/>
        <s v="ATQCUS0152"/>
        <s v="ATQCUS0153"/>
        <s v="ATQCUS0154"/>
        <s v="ATQCUS0155"/>
        <s v="ATQCUS0156"/>
        <s v="ATQCUS0157"/>
        <s v="ATQCUS0158"/>
        <s v="ATQCUS0159"/>
        <s v="ATQCUS0160"/>
        <s v="ATQCUS0161"/>
        <s v="ATQCUS0162"/>
        <s v="ATQCUS0163"/>
        <s v="ATQCUS0164"/>
        <s v="ATQCUS0165"/>
        <s v="ATQCUS0166"/>
        <s v="ATQCUS0167"/>
        <s v="ATQCUS0168"/>
        <s v="ATQCUS0169"/>
        <s v="ATQCUS0170"/>
        <s v="ATQCUS0171"/>
        <s v="ATQCUS0172"/>
        <s v="ATQCUS0173"/>
        <s v="ATQCUS0174"/>
        <s v="ATQCUS0175"/>
        <s v="ATQCUS0176"/>
        <s v="ATQCUS0177"/>
        <s v="ATQCUS0178"/>
        <s v="ATQCUS0179"/>
        <s v="ATQCUS0180"/>
        <s v="ATQCUS0181"/>
        <s v="ATQCUS0182"/>
        <s v="ATQCUS0183"/>
        <s v="ATQCUS0184"/>
        <s v="ATQCUS0185"/>
        <s v="ATQCUS0186"/>
        <s v="ATQCUS0187"/>
        <s v="ATQCUS0188"/>
        <s v="ATQCUS0189"/>
        <s v="ATQCUS0190"/>
        <s v="ATQCUS0191"/>
        <s v="ATQCUS0192"/>
        <s v="ATQCUS0193"/>
        <s v="ATQCUS0194"/>
        <s v="ATQCUS0195"/>
        <s v="ATQCUS0196"/>
        <s v="ATQCUS0197"/>
        <s v="ATQCUS0198"/>
        <s v="ATQCUS0199"/>
        <s v="ATQCUS0200"/>
        <s v="ATQCUS0201"/>
        <s v="ATQCUS0202"/>
        <s v="ATQCUS0203"/>
        <s v="ATQCUS0204"/>
        <s v="ATQCUS0205"/>
        <s v="ATQCUS0206"/>
        <s v="ATQCUS0207"/>
        <s v="ATQCUS0208"/>
        <s v="ATQCUS0209"/>
        <s v="ATQCUS0210"/>
        <s v="ATQCUS0211"/>
        <s v="ATQCUS0212"/>
        <s v="ATQCUS0213"/>
        <s v="ATQCUS0214"/>
        <s v="ATQCUS0215"/>
        <s v="ATQCUS0216"/>
        <s v="ATQCUS0217"/>
        <s v="ATQCUS0218"/>
        <s v="ATQCUS0219"/>
        <s v="ATQCUS0220"/>
        <s v="ATQCUS0221"/>
        <s v="ATQCUS0222"/>
        <s v="ATQCUS0223"/>
        <s v="ATQCUS0224"/>
        <s v="ATQCUS0225"/>
        <s v="ATQCUS0226"/>
        <s v="ATQCUS0227"/>
        <s v="ATQCUS0228"/>
        <s v="ATQCUS0229"/>
        <s v="ATQCUS0230"/>
        <s v="ATQCUS0231"/>
        <s v="ATQCUS0232"/>
        <s v="ATQCUS0233"/>
        <s v="ATQCUS0234"/>
        <s v="ATQCUS0235"/>
        <s v="ATQCUS0236"/>
        <s v="ATQCUS0237"/>
        <s v="ATQCUS0238"/>
        <s v="ATQCUS0239"/>
        <s v="ATQCUS0240"/>
        <s v="ATQCUS0241"/>
        <s v="ATQCUS0242"/>
        <s v="ATQCUS0243"/>
        <s v="ATQCUS0244"/>
        <s v="ATQCUS0245"/>
        <s v="ATQCUS0246"/>
        <s v="ATQCUS0247"/>
        <s v="ATQCUS0248"/>
        <s v="ATQCUS0249"/>
        <s v="ATQCUS0250"/>
        <s v="ATQCUS0251"/>
        <s v="ATQCUS0252"/>
        <s v="ATQCUS0253"/>
        <s v="ATQCUS0254"/>
        <s v="ATQCUS0255"/>
        <s v="ATQCUS0256"/>
        <s v="ATQCUS0257"/>
        <s v="ATQCUS0258"/>
        <s v="ATQCUS0259"/>
        <s v="ATQCUS0260"/>
        <s v="ATQCUS0261"/>
        <s v="ATQCUS0262"/>
        <s v="ATQCUS0263"/>
        <s v="ATQCUS0264"/>
        <s v="ATQCUS0265"/>
        <s v="ATQCUS0266"/>
        <s v="ATQCUS0267"/>
        <s v="ATQCUS0268"/>
        <s v="ATQCUS0269"/>
        <s v="ATQCUS0270"/>
        <s v="ATQCUS0271"/>
        <s v="ATQCUS0272"/>
        <s v="ATQCUS0273"/>
        <s v="ATQCUS0274"/>
        <s v="ATQCUS0275"/>
        <s v="ATQCUS0276"/>
        <s v="ATQCUS0277"/>
        <s v="ATQCUS0278"/>
        <s v="ATQCUS0279"/>
        <s v="ATQCUS0280"/>
        <s v="ATQCUS0281"/>
        <s v="ATQCUS0282"/>
        <s v="ATQCUS0283"/>
        <s v="ATQCUS0284"/>
        <s v="ATQCUS0285"/>
        <s v="ATQCUS0286"/>
        <s v="ATQCUS0287"/>
        <s v="ATQCUS0288"/>
        <s v="ATQCUS0289"/>
        <s v="ATQCUS0290"/>
        <s v="ATQCUS0291"/>
        <s v="ATQCUS0292"/>
        <s v="ATQCUS0293"/>
        <s v="ATQCUS0294"/>
        <s v="ATQCUS0295"/>
        <s v="ATQCUS0296"/>
        <s v="ATQCUS0297"/>
        <s v="ATQCUS0298"/>
        <s v="ATQCUS0299"/>
        <s v="ATQCUS0300"/>
        <s v="ATQCUS0301"/>
        <s v="ATQCUS0302"/>
        <s v="ATQCUS0303"/>
        <s v="ATQCUS0304"/>
        <s v="ATQCUS0305"/>
        <s v="ATQCUS0306"/>
        <s v="ATQCUS0307"/>
        <s v="ATQCUS0308"/>
        <s v="ATQCUS0309"/>
        <s v="ATQCUS0310"/>
        <s v="ATQCUS0311"/>
        <s v="ATQCUS0312"/>
        <s v="ATQCUS0313"/>
        <s v="ATQCUS0314"/>
        <s v="ATQCUS0315"/>
        <s v="ATQCUS0316"/>
        <s v="ATQCUS0317"/>
        <s v="ATQCUS0318"/>
        <s v="ATQCUS0319"/>
        <s v="ATQCUS0320"/>
        <s v="ATQCUS0321"/>
        <s v="ATQCUS0322"/>
        <s v="ATQCUS0323"/>
        <s v="ATQCUS0324"/>
        <s v="ATQCUS0325"/>
        <s v="ATQCUS0326"/>
        <s v="ATQCUS0327"/>
        <s v="ATQCUS0328"/>
        <s v="ATQCUS0329"/>
        <s v="ATQCUS0330"/>
        <s v="ATQCUS0331"/>
        <s v="ATQCUS0332"/>
        <s v="ATQCUS0333"/>
        <s v="ATQCUS0334"/>
        <s v="ATQCUS0335"/>
        <s v="ATQCUS0336"/>
        <s v="ATQCUS0337"/>
        <s v="ATQCUS0338"/>
        <s v="ATQCUS0339"/>
        <s v="ATQCUS0340"/>
        <s v="ATQCUS0341"/>
        <s v="ATQCUS0342"/>
        <s v="ATQCUS0343"/>
        <s v="ATQCUS0344"/>
        <s v="ATQCUS0345"/>
        <s v="ATQCUS0346"/>
        <s v="ATQCUS0347"/>
        <s v="ATQCUS0348"/>
        <s v="ATQCUS0349"/>
        <s v="ATQCUS0350"/>
        <s v="ATQCUS0351"/>
        <s v="ATQCUS0352"/>
        <s v="ATQCUS0353"/>
        <s v="ATQCUS0354"/>
        <s v="ATQCUS0355"/>
        <s v="ATQCUS0356"/>
        <s v="ATQCUS0357"/>
        <s v="ATQCUS0358"/>
        <s v="ATQCUS0359"/>
        <s v="ATQCUS0360"/>
        <s v="ATQCUS0361"/>
        <s v="ATQCUS0362"/>
        <s v="ATQCUS0363"/>
        <s v="ATQCUS0364"/>
        <s v="ATQCUS0365"/>
        <s v="ATQCUS0366"/>
        <s v="ATQCUS0367"/>
        <s v="ATQCUS0368"/>
        <s v="ATQCUS0369"/>
        <s v="ATQCUS0370"/>
        <s v="ATQCUS0371"/>
        <s v="ATQCUS0372"/>
        <s v="ATQCUS0373"/>
        <s v="ATQCUS0374"/>
        <s v="ATQCUS0375"/>
        <s v="ATQCUS0376"/>
        <s v="ATQCUS0377"/>
        <s v="ATQCUS0378"/>
        <s v="ATQCUS0379"/>
        <s v="ATQCUS0380"/>
        <s v="ATQCUS0381"/>
        <s v="ATQCUS0382"/>
        <s v="ATQCUS0383"/>
        <s v="ATQCUS0384"/>
        <s v="ATQCUS0385"/>
        <s v="ATQCUS0386"/>
        <s v="ATQCUS0387"/>
        <s v="ATQCUS0388"/>
        <s v="ATQCUS0389"/>
        <s v="ATQCUS0390"/>
        <s v="ATQCUS0391"/>
        <s v="ATQCUS0392"/>
        <s v="ATQCUS0393"/>
        <s v="ATQCUS0394"/>
        <s v="ATQCUS0395"/>
        <s v="ATQCUS0396"/>
        <s v="ATQCUS0397"/>
        <s v="ATQCUS0398"/>
        <s v="ATQCUS0399"/>
        <s v="ATQCUS0400"/>
        <s v="ATQCUS0401"/>
        <s v="ATQCUS0402"/>
        <s v="ATQCUS0403"/>
        <s v="ATQCUS0404"/>
        <s v="ATQCUS0405"/>
        <s v="ATQCUS0406"/>
        <s v="ATQCUS0407"/>
        <s v="ATQCUS0408"/>
        <s v="ATQCUS0409"/>
        <s v="ATQCUS0410"/>
        <s v="ATQCUS0411"/>
        <s v="ATQCUS0412"/>
        <s v="ATQCUS0413"/>
        <s v="ATQCUS0414"/>
        <s v="ATQCUS0415"/>
        <s v="ATQCUS0416"/>
        <s v="ATQCUS0417"/>
        <s v="ATQCUS0418"/>
        <s v="ATQCUS0419"/>
        <s v="ATQCUS0420"/>
        <s v="ATQCUS0421"/>
        <s v="ATQCUS0422"/>
        <s v="ATQCUS0423"/>
        <s v="ATQCUS0424"/>
        <s v="ATQCUS0425"/>
        <s v="ATQCUS0426"/>
        <s v="ATQCUS0427"/>
        <s v="ATQCUS0428"/>
        <s v="ATQCUS0429"/>
        <s v="ATQCUS0430"/>
        <s v="ATQCUS0431"/>
        <s v="ATQCUS0432"/>
        <s v="ATQCUS0433"/>
        <s v="ATQCUS0434"/>
        <s v="ATQCUS0435"/>
        <s v="ATQCUS0436"/>
        <s v="ATQCUS0437"/>
        <s v="ATQCUS0438"/>
        <s v="ATQCUS0439"/>
        <s v="ATQCUS0440"/>
        <s v="ATQCUS0441"/>
        <s v="ATQCUS0442"/>
        <s v="ATQCUS0443"/>
        <s v="ATQCUS0444"/>
        <s v="ATQCUS0445"/>
        <s v="ATQCUS0446"/>
        <s v="ATQCUS0447"/>
        <s v="ATQCUS0448"/>
        <s v="ATQCUS0449"/>
        <s v="ATQCUS0450"/>
        <s v="ATQCUS0451"/>
        <s v="ATQCUS0452"/>
        <s v="ATQCUS0453"/>
        <s v="ATQCUS0454"/>
        <s v="ATQCUS0455"/>
        <s v="ATQCUS0456"/>
        <s v="ATQCUS0457"/>
        <s v="ATQCUS0458"/>
        <s v="ATQCUS0459"/>
        <s v="ATQCUS0460"/>
        <s v="ATQCUS0461"/>
        <s v="ATQCUS0462"/>
        <s v="ATQCUS0463"/>
        <s v="ATQCUS0464"/>
        <s v="ATQCUS0465"/>
        <s v="ATQCUS0466"/>
        <s v="ATQCUS0467"/>
        <s v="ATQCUS0468"/>
        <s v="ATQCUS0469"/>
        <s v="ATQCUS0470"/>
        <s v="ATQCUS0471"/>
        <s v="ATQCUS0472"/>
        <s v="ATQCUS0473"/>
        <s v="ATQCUS0474"/>
        <s v="ATQCUS0475"/>
        <s v="ATQCUS0476"/>
        <s v="ATQCUS0477"/>
        <s v="ATQCUS0478"/>
        <s v="ATQCUS0479"/>
        <s v="ATQCUS0480"/>
        <s v="ATQCUS0481"/>
        <s v="ATQCUS0482"/>
        <s v="ATQCUS0483"/>
        <s v="ATQCUS0484"/>
        <s v="ATQCUS0485"/>
        <s v="ATQCUS0486"/>
        <s v="ATQCUS0487"/>
        <s v="ATQCUS0488"/>
        <s v="ATQCUS0489"/>
        <s v="ATQCUS0490"/>
        <s v="ATQCUS0491"/>
        <s v="ATQCUS0492"/>
        <s v="ATQCUS0493"/>
        <s v="ATQCUS0494"/>
        <s v="ATQCUS0495"/>
        <s v="ATQCUS0496"/>
        <s v="ATQCUS0497"/>
        <s v="ATQCUS0498"/>
        <s v="ATQCUS0499"/>
        <s v="ATQCUS0500"/>
        <s v="ATQCUS0501"/>
        <s v="ATQCUS0502"/>
        <s v="ATQCUS0503"/>
        <s v="ATQCUS0504"/>
        <s v="ATQCUS0505"/>
        <s v="ATQCUS0506"/>
        <s v="ATQCUS0507"/>
        <s v="ATQCUS0508"/>
        <s v="ATQCUS0509"/>
        <s v="ATQCUS0510"/>
        <s v="ATQCUS0511"/>
        <s v="ATQCUS0512"/>
        <s v="ATQCUS0513"/>
        <s v="ATQCUS0514"/>
        <s v="ATQCUS0515"/>
        <s v="ATQCUS0516"/>
        <s v="ATQCUS0517"/>
        <s v="ATQCUS0518"/>
        <s v="ATQCUS0519"/>
        <s v="ATQCUS0520"/>
        <s v="ATQCUS0521"/>
        <s v="ATQCUS0522"/>
        <s v="ATQCUS0523"/>
        <s v="ATQCUS0524"/>
        <s v="ATQCUS0525"/>
        <s v="ATQCUS0526"/>
        <s v="ATQCUS0527"/>
        <s v="ATQCUS0528"/>
        <s v="ATQCUS0529"/>
        <s v="ATQCUS0530"/>
        <s v="ATQCUS0531"/>
        <s v="ATQCUS0532"/>
        <s v="ATQCUS0533"/>
        <s v="ATQCUS0534"/>
        <s v="ATQCUS0535"/>
        <s v="ATQCUS0536"/>
        <s v="ATQCUS0537"/>
        <s v="ATQCUS0538"/>
        <s v="ATQCUS0539"/>
        <s v="ATQCUS0540"/>
        <s v="ATQCUS0541"/>
        <s v="ATQCUS0542"/>
        <s v="ATQCUS0543"/>
        <s v="ATQCUS0544"/>
        <s v="ATQCUS0545"/>
        <s v="ATQCUS0546"/>
        <s v="ATQCUS0547"/>
        <s v="ATQCUS0548"/>
        <s v="ATQCUS0549"/>
        <s v="ATQCUS0550"/>
        <s v="ATQCUS0551"/>
        <s v="ATQCUS0552"/>
        <s v="ATQCUS0553"/>
        <s v="ATQCUS0554"/>
        <s v="ATQCUS0555"/>
        <s v="ATQCUS0556"/>
        <s v="ATQCUS0557"/>
        <s v="ATQCUS0558"/>
        <s v="ATQCUS0559"/>
        <s v="ATQCUS0560"/>
        <s v="ATQCUS0561"/>
        <s v="ATQCUS0562"/>
        <s v="ATQCUS0563"/>
        <s v="ATQCUS0564"/>
        <s v="ATQCUS0565"/>
        <s v="ATQCUS0566"/>
        <s v="ATQCUS0567"/>
        <s v="ATQCUS0568"/>
        <s v="ATQCUS0569"/>
        <s v="ATQCUS0570"/>
        <s v="ATQCUS0571"/>
        <s v="ATQCUS0572"/>
        <s v="ATQCUS0573"/>
        <s v="ATQCUS0574"/>
        <s v="ATQCUS0575"/>
        <s v="ATQCUS0576"/>
        <s v="ATQCUS0577"/>
        <s v="ATQCUS0578"/>
        <s v="ATQCUS0579"/>
        <s v="ATQCUS0580"/>
        <s v="ATQCUS0581"/>
        <s v="ATQCUS0582"/>
        <s v="ATQCUS0583"/>
        <s v="ATQCUS0584"/>
        <s v="ATQCUS0585"/>
        <s v="ATQCUS0586"/>
        <s v="ATQCUS0587"/>
        <s v="ATQCUS0588"/>
        <s v="ATQCUS0589"/>
        <s v="ATQCUS0590"/>
        <s v="ATQCUS0591"/>
        <s v="ATQCUS0592"/>
        <s v="ATQCUS0593"/>
        <s v="ATQCUS0594"/>
        <s v="ATQCUS0595"/>
        <s v="ATQCUS0596"/>
        <s v="ATQCUS0597"/>
        <s v="ATQCUS0598"/>
        <s v="ATQCUS0599"/>
        <s v="ATQCUS0600"/>
        <s v="ATQCUS0601"/>
        <s v="ATQCUS0602"/>
        <s v="ATQCUS0603"/>
        <s v="ATQCUS0604"/>
        <s v="ATQCUS0605"/>
        <s v="ATQCUS0606"/>
        <s v="ATQCUS0607"/>
        <s v="ATQCUS0608"/>
        <s v="ATQCUS0609"/>
        <s v="ATQCUS0610"/>
        <s v="ATQCUS0611"/>
        <s v="ATQCUS0612"/>
        <s v="ATQCUS0613"/>
        <s v="ATQCUS0614"/>
        <s v="ATQCUS0615"/>
        <s v="ATQCUS0616"/>
        <s v="ATQCUS0617"/>
        <s v="ATQCUS0618"/>
        <s v="ATQCUS0619"/>
        <s v="ATQCUS0620"/>
        <s v="ATQCUS0621"/>
        <s v="ATQCUS0622"/>
        <s v="ATQCUS0623"/>
        <s v="ATQCUS0624"/>
        <s v="ATQCUS0625"/>
        <s v="ATQCUS0626"/>
        <s v="ATQCUS0627"/>
        <s v="ATQCUS0628"/>
        <s v="ATQCUS0629"/>
        <s v="ATQCUS0630"/>
        <s v="ATQCUS0631"/>
        <s v="ATQCUS0632"/>
        <s v="ATQCUS0633"/>
        <s v="ATQCUS0634"/>
        <s v="ATQCUS0635"/>
        <s v="ATQCUS0636"/>
        <s v="ATQCUS0637"/>
        <s v="ATQCUS0638"/>
        <s v="ATQCUS0639"/>
        <s v="ATQCUS0640"/>
        <s v="ATQCUS0641"/>
        <s v="ATQCUS0642"/>
        <s v="ATQCUS0643"/>
        <s v="ATQCUS0644"/>
        <s v="ATQCUS0645"/>
        <s v="ATQCUS0646"/>
        <s v="ATQCUS0647"/>
        <s v="ATQCUS0648"/>
        <s v="ATQCUS0649"/>
        <s v="ATQCUS0650"/>
        <s v="ATQCUS0651"/>
        <s v="ATQCUS0652"/>
        <s v="ATQCUS0653"/>
        <s v="ATQCUS0654"/>
        <s v="ATQCUS0655"/>
        <s v="ATQCUS0656"/>
        <s v="ATQCUS0657"/>
        <s v="ATQCUS0658"/>
        <s v="ATQCUS0659"/>
        <s v="ATQCUS0660"/>
        <s v="ATQCUS0661"/>
        <s v="ATQCUS0662"/>
        <s v="ATQCUS0663"/>
        <s v="ATQCUS0664"/>
        <s v="ATQCUS0665"/>
        <s v="ATQCUS0666"/>
        <s v="ATQCUS0667"/>
        <s v="ATQCUS0668"/>
        <s v="ATQCUS0669"/>
        <s v="ATQCUS0670"/>
        <s v="ATQCUS0671"/>
        <s v="ATQCUS0672"/>
        <s v="ATQCUS0673"/>
        <s v="ATQCUS0674"/>
        <s v="ATQCUS0675"/>
        <s v="ATQCUS0676"/>
        <s v="ATQCUS0677"/>
        <s v="ATQCUS0678"/>
        <s v="ATQCUS0679"/>
        <s v="ATQCUS0680"/>
        <s v="ATQCUS0681"/>
        <s v="ATQCUS0682"/>
        <s v="ATQCUS0683"/>
        <s v="ATQCUS0684"/>
        <s v="ATQCUS0685"/>
        <s v="ATQCUS0686"/>
        <s v="ATQCUS0687"/>
        <s v="ATQCUS0688"/>
        <s v="ATQCUS0689"/>
        <s v="ATQCUS0690"/>
        <s v="ATQCUS0691"/>
        <s v="ATQCUS0692"/>
        <s v="ATQCUS0693"/>
        <s v="ATQCUS0694"/>
        <s v="ATQCUS0695"/>
        <s v="ATQCUS0696"/>
        <s v="ATQCUS0697"/>
        <s v="ATQCUS0698"/>
        <s v="ATQCUS0699"/>
        <s v="ATQCUS0700"/>
        <s v="ATQCUS0701"/>
        <s v="ATQCUS0702"/>
        <s v="ATQCUS0703"/>
        <s v="ATQCUS0704"/>
        <s v="ATQCUS0705"/>
        <s v="ATQCUS0706"/>
        <s v="ATQCUS0707"/>
        <s v="ATQCUS0708"/>
        <s v="ATQCUS0709"/>
        <s v="ATQCUS0710"/>
        <s v="ATQCUS0711"/>
        <s v="ATQCUS0712"/>
        <s v="ATQCUS0713"/>
        <s v="ATQCUS0714"/>
        <s v="ATQCUS0715"/>
        <s v="ATQCUS0716"/>
        <s v="ATQCUS0717"/>
        <s v="ATQCUS0718"/>
        <s v="ATQCUS0719"/>
        <s v="ATQCUS0720"/>
        <s v="ATQCUS0721"/>
        <s v="ATQCUS0722"/>
        <s v="ATQCUS0723"/>
        <s v="ATQCUS0724"/>
        <s v="ATQCUS0725"/>
        <s v="ATQCUS0726"/>
        <s v="ATQCUS0727"/>
        <s v="ATQCUS0728"/>
        <s v="ATQCUS0729"/>
        <s v="ATQCUS0730"/>
        <s v="ATQCUS0731"/>
        <s v="ATQCUS0732"/>
        <s v="ATQCUS0733"/>
        <s v="ATQCUS0734"/>
        <s v="ATQCUS0735"/>
        <s v="ATQCUS0736"/>
        <s v="ATQCUS0737"/>
        <s v="ATQCUS0738"/>
        <s v="ATQCUS0739"/>
        <s v="ATQCUS0740"/>
        <s v="ATQCUS0741"/>
        <s v="ATQCUS0742"/>
        <s v="ATQCUS0743"/>
        <s v="ATQCUS0744"/>
        <s v="ATQCUS0745"/>
        <s v="ATQCUS0746"/>
        <s v="ATQCUS0747"/>
        <s v="ATQCUS0748"/>
        <s v="ATQCUS0749"/>
        <s v="ATQCUS0750"/>
        <s v="ATQCUS0751"/>
        <s v="ATQCUS0752"/>
        <s v="ATQCUS0753"/>
        <s v="ATQCUS0754"/>
        <s v="ATQCUS0755"/>
        <s v="ATQCUS0756"/>
        <s v="ATQCUS0757"/>
        <s v="ATQCUS0758"/>
        <s v="ATQCUS0759"/>
        <s v="ATQCUS0760"/>
        <s v="ATQCUS0761"/>
        <s v="ATQCUS0762"/>
        <s v="ATQCUS0763"/>
        <s v="ATQCUS0764"/>
        <s v="ATQCUS0765"/>
        <s v="ATQCUS0766"/>
        <s v="ATQCUS0767"/>
        <s v="ATQCUS0768"/>
        <s v="ATQCUS0769"/>
        <s v="ATQCUS0770"/>
        <s v="ATQCUS0771"/>
        <s v="ATQCUS0772"/>
        <s v="ATQCUS0773"/>
        <s v="ATQCUS0774"/>
        <s v="ATQCUS0775"/>
        <s v="ATQCUS0776"/>
        <s v="ATQCUS0777"/>
        <s v="ATQCUS0778"/>
        <s v="ATQCUS0779"/>
        <s v="ATQCUS0780"/>
        <s v="ATQCUS0781"/>
        <s v="ATQCUS0782"/>
        <s v="ATQCUS0783"/>
        <s v="ATQCUS0784"/>
        <s v="ATQCUS0785"/>
        <s v="ATQCUS0786"/>
        <s v="ATQCUS0787"/>
        <s v="ATQCUS0788"/>
        <s v="ATQCUS0789"/>
        <s v="ATQCUS0790"/>
        <s v="ATQCUS0791"/>
        <s v="ATQCUS0792"/>
        <s v="ATQCUS0793"/>
        <s v="ATQCUS0794"/>
        <s v="ATQCUS0795"/>
        <s v="ATQCUS0796"/>
        <s v="ATQCUS0797"/>
        <s v="ATQCUS0798"/>
        <s v="ATQCUS0799"/>
        <s v="ATQCUS0800"/>
        <s v="ATQCUS0801"/>
        <s v="ATQCUS0802"/>
        <s v="ATQCUS0803"/>
        <s v="ATQCUS0804"/>
        <s v="ATQCUS0805"/>
        <s v="ATQCUS0806"/>
        <s v="ATQCUS0807"/>
        <s v="ATQCUS0808"/>
        <s v="ATQCUS0809"/>
        <s v="ATQCUS0810"/>
        <s v="ATQCUS0811"/>
        <s v="ATQCUS0812"/>
        <s v="ATQCUS0813"/>
        <s v="ATQCUS0814"/>
        <s v="ATQCUS0815"/>
        <s v="ATQCUS0816"/>
        <s v="ATQCUS0817"/>
        <s v="ATQCUS0818"/>
        <s v="ATQCUS0819"/>
        <s v="ATQCUS0820"/>
        <s v="ATQCUS0821"/>
        <s v="ATQCUS0822"/>
        <s v="ATQCUS0823"/>
        <s v="ATQCUS0824"/>
        <s v="ATQCUS0825"/>
        <s v="ATQCUS0826"/>
        <s v="ATQCUS0827"/>
        <s v="ATQCUS0828"/>
        <s v="ATQCUS0829"/>
        <s v="ATQCUS0830"/>
        <s v="ATQCUS0831"/>
        <s v="ATQCUS0832"/>
        <s v="ATQCUS0833"/>
        <s v="ATQCUS0834"/>
        <s v="ATQCUS0835"/>
        <s v="ATQCUS0836"/>
        <s v="ATQCUS0837"/>
        <s v="ATQCUS0838"/>
        <s v="ATQCUS0839"/>
        <s v="ATQCUS0840"/>
        <s v="ATQCUS0841"/>
        <s v="ATQCUS0842"/>
        <s v="ATQCUS0843"/>
        <s v="ATQCUS0844"/>
        <s v="ATQCUS0845"/>
        <s v="ATQCUS0846"/>
        <s v="ATQCUS0847"/>
        <s v="ATQCUS0848"/>
        <s v="ATQCUS0849"/>
        <s v="ATQCUS0850"/>
        <s v="ATQCUS0851"/>
        <s v="ATQCUS0852"/>
        <s v="ATQCUS0853"/>
        <s v="ATQCUS0854"/>
        <s v="ATQCUS0855"/>
        <s v="ATQCUS0856"/>
        <s v="ATQCUS0857"/>
        <s v="ATQCUS0858"/>
        <s v="ATQCUS0859"/>
        <s v="ATQCUS0860"/>
        <s v="ATQCUS0861"/>
        <s v="ATQCUS0862"/>
        <s v="ATQCUS0863"/>
        <s v="ATQCUS0864"/>
        <s v="ATQCUS0865"/>
        <s v="ATQCUS0866"/>
        <s v="ATQCUS0867"/>
        <s v="ATQCUS0868"/>
        <s v="ATQCUS0869"/>
        <s v="ATQCUS0870"/>
        <s v="ATQCUS0871"/>
        <s v="ATQCUS0872"/>
        <s v="ATQCUS0873"/>
        <s v="ATQCUS0874"/>
        <s v="ATQCUS0875"/>
        <s v="ATQCUS0876"/>
        <s v="ATQCUS0877"/>
        <s v="ATQCUS0878"/>
        <s v="ATQCUS0879"/>
        <s v="ATQCUS0880"/>
        <s v="ATQCUS0881"/>
        <s v="ATQCUS0882"/>
        <s v="ATQCUS0883"/>
        <s v="ATQCUS0884"/>
        <s v="ATQCUS0885"/>
        <s v="ATQCUS0886"/>
        <s v="ATQCUS0887"/>
        <s v="ATQCUS0888"/>
        <s v="ATQCUS0889"/>
        <s v="ATQCUS0890"/>
        <s v="ATQCUS0891"/>
        <s v="ATQCUS0892"/>
        <s v="ATQCUS0893"/>
        <s v="ATQCUS0894"/>
        <s v="ATQCUS0895"/>
        <s v="ATQCUS0896"/>
        <s v="ATQCUS0897"/>
        <s v="ATQCUS0898"/>
        <s v="ATQCUS0899"/>
        <s v="ATQCUS0900"/>
        <s v="ATQCUS0901"/>
        <s v="ATQCUS0902"/>
        <s v="ATQCUS0903"/>
        <s v="ATQCUS0904"/>
        <s v="ATQCUS0905"/>
        <s v="ATQCUS0906"/>
        <s v="ATQCUS0907"/>
        <s v="ATQCUS0908"/>
        <s v="ATQCUS0909"/>
        <s v="ATQCUS0910"/>
        <s v="ATQCUS0911"/>
        <s v="ATQCUS0912"/>
        <s v="ATQCUS0913"/>
        <s v="ATQCUS0914"/>
        <s v="ATQCUS0915"/>
        <s v="ATQCUS0916"/>
        <s v="ATQCUS0917"/>
        <s v="ATQCUS0918"/>
        <s v="ATQCUS0919"/>
        <s v="ATQCUS0920"/>
        <s v="ATQCUS0921"/>
        <s v="ATQCUS0922"/>
        <s v="ATQCUS0923"/>
        <s v="ATQCUS0924"/>
        <s v="ATQCUS0925"/>
        <s v="ATQCUS0926"/>
        <s v="ATQCUS0927"/>
        <s v="ATQCUS0928"/>
        <s v="ATQCUS0929"/>
        <s v="ATQCUS0930"/>
        <s v="ATQCUS0931"/>
        <s v="ATQCUS0932"/>
        <s v="ATQCUS0933"/>
        <s v="ATQCUS0934"/>
        <s v="ATQCUS0935"/>
        <s v="ATQCUS0936"/>
        <s v="ATQCUS0937"/>
        <s v="ATQCUS0938"/>
        <s v="ATQCUS0939"/>
        <s v="ATQCUS0940"/>
        <s v="ATQCUS0941"/>
        <s v="ATQCUS0942"/>
        <s v="ATQCUS0943"/>
        <s v="ATQCUS0944"/>
        <s v="ATQCUS0945"/>
        <s v="ATQCUS0946"/>
        <s v="ATQCUS0947"/>
        <s v="ATQCUS0948"/>
        <s v="ATQCUS0949"/>
        <s v="ATQCUS0950"/>
        <s v="ATQCUS0951"/>
        <s v="ATQCUS0952"/>
        <s v="ATQCUS0953"/>
        <s v="ATQCUS0954"/>
        <s v="ATQCUS0955"/>
        <s v="ATQCUS0956"/>
        <s v="ATQCUS0957"/>
        <s v="ATQCUS0958"/>
        <s v="ATQCUS0959"/>
        <s v="ATQCUS0960"/>
        <s v="ATQCUS0961"/>
        <s v="ATQCUS0962"/>
        <s v="ATQCUS0963"/>
        <s v="ATQCUS0964"/>
        <s v="ATQCUS0965"/>
        <s v="ATQCUS0966"/>
        <s v="ATQCUS0967"/>
        <s v="ATQCUS0968"/>
        <s v="ATQCUS0969"/>
        <s v="ATQCUS0970"/>
        <s v="ATQCUS0971"/>
        <s v="ATQCUS0972"/>
        <s v="ATQCUS0973"/>
        <s v="ATQCUS0974"/>
        <s v="ATQCUS0975"/>
        <s v="ATQCUS0976"/>
        <s v="ATQCUS0977"/>
        <s v="ATQCUS0978"/>
        <s v="ATQCUS0979"/>
        <s v="ATQCUS0980"/>
        <s v="ATQCUS0981"/>
        <s v="ATQCUS0982"/>
        <s v="ATQCUS0983"/>
        <s v="ATQCUS0984"/>
        <s v="ATQCUS0985"/>
        <s v="ATQCUS0986"/>
        <s v="ATQCUS0987"/>
        <s v="ATQCUS0988"/>
        <s v="ATQCUS0989"/>
        <s v="ATQCUS0990"/>
        <s v="ATQCUS0991"/>
        <s v="ATQCUS0992"/>
        <s v="ATQCUS0993"/>
        <s v="ATQCUS0994"/>
        <s v="ATQCUS0995"/>
        <s v="ATQCUS0996"/>
        <s v="ATQCUS0997"/>
        <s v="ATQCUS0998"/>
        <s v="ATQCUS0999"/>
        <s v="ATQCUS1000"/>
        <s v="ATQCUS1001"/>
        <s v="ATQCUS1002"/>
        <s v="ATQCUS1003"/>
        <s v="ATQCUS1004"/>
        <s v="ATQCUS1005"/>
        <s v="ATQCUS1006"/>
        <s v="ATQCUS1007"/>
        <s v="ATQCUS1008"/>
        <s v="ATQCUS1009"/>
        <s v="ATQCUS1010"/>
        <s v="ATQCUS1011"/>
        <s v="ATQCUS1012"/>
        <s v="ATQCUS1013"/>
        <s v="ATQCUS1014"/>
        <s v="ATQCUS1015"/>
        <s v="ATQCUS1016"/>
        <s v="ATQCUS1017"/>
        <s v="ATQCUS1018"/>
        <s v="ATQCUS1019"/>
        <s v="ATQCUS1020"/>
        <s v="ATQCUS1021"/>
        <s v="ATQCUS1022"/>
        <s v="ATQCUS1023"/>
        <s v="ATQCUS1024"/>
        <s v="ATQCUS1025"/>
        <s v="ATQCUS1026"/>
        <s v="ATQCUS1027"/>
        <s v="ATQCUS1028"/>
        <s v="ATQCUS1029"/>
        <s v="ATQCUS1030"/>
        <s v="ATQCUS1031"/>
        <s v="ATQCUS1032"/>
        <s v="ATQCUS1033"/>
        <s v="ATQCUS1034"/>
        <s v="ATQCUS1035"/>
        <s v="ATQCUS1036"/>
        <s v="ATQCUS1037"/>
        <s v="ATQCUS1038"/>
        <s v="ATQCUS1039"/>
        <s v="ATQCUS1040"/>
        <s v="ATQCUS1041"/>
        <s v="ATQCUS1042"/>
        <s v="ATQCUS1043"/>
        <s v="ATQCUS1044"/>
        <s v="ATQCUS1045"/>
        <s v="ATQCUS1046"/>
        <s v="ATQCUS1047"/>
        <s v="ATQCUS1048"/>
        <s v="ATQCUS1049"/>
        <s v="ATQCUS1050"/>
        <s v="ATQCUS1051"/>
        <s v="ATQCUS1052"/>
        <s v="ATQCUS1053"/>
        <s v="ATQCUS1054"/>
        <s v="ATQCUS1055"/>
        <s v="ATQCUS1056"/>
        <s v="ATQCUS1057"/>
        <s v="ATQCUS1058"/>
        <s v="ATQCUS1059"/>
        <s v="ATQCUS1060"/>
        <s v="ATQCUS1061"/>
        <s v="ATQCUS1062"/>
        <s v="ATQCUS1063"/>
        <s v="ATQCUS1064"/>
        <s v="ATQCUS1065"/>
        <s v="ATQCUS1066"/>
        <s v="ATQCUS1067"/>
        <s v="ATQCUS1068"/>
        <s v="ATQCUS1069"/>
        <s v="ATQCUS1070"/>
        <s v="ATQCUS1071"/>
        <s v="ATQCUS1072"/>
        <s v="ATQCUS1073"/>
        <s v="ATQCUS1074"/>
        <s v="ATQCUS1075"/>
        <s v="ATQCUS1076"/>
        <s v="ATQCUS1077"/>
        <s v="ATQCUS1078"/>
        <s v="ATQCUS1079"/>
        <s v="ATQCUS1080"/>
        <s v="ATQCUS1081"/>
        <s v="ATQCUS1082"/>
        <s v="ATQCUS1083"/>
        <s v="ATQCUS1084"/>
        <s v="ATQCUS1085"/>
        <s v="ATQCUS1086"/>
        <s v="ATQCUS1087"/>
        <s v="ATQCUS1088"/>
        <s v="ATQCUS1089"/>
        <s v="ATQCUS1090"/>
        <s v="ATQCUS1091"/>
        <s v="ATQCUS1092"/>
        <s v="ATQCUS1093"/>
        <s v="ATQCUS1094"/>
        <s v="ATQCUS1095"/>
        <s v="ATQCUS1096"/>
        <s v="ATQCUS1097"/>
        <s v="ATQCUS1098"/>
        <s v="ATQCUS1099"/>
        <s v="ATQCUS1100"/>
        <s v="ATQCUS1101"/>
        <s v="ATQCUS1102"/>
        <s v="ATQCUS1103"/>
        <s v="ATQCUS1104"/>
        <s v="ATQCUS1105"/>
        <s v="ATQCUS1106"/>
        <s v="ATQCUS1107"/>
        <s v="ATQCUS1108"/>
        <s v="ATQCUS1109"/>
        <s v="ATQCUS1110"/>
        <s v="ATQCUS1111"/>
        <s v="ATQCUS1112"/>
        <s v="ATQCUS1113"/>
        <s v="ATQCUS1114"/>
        <s v="ATQCUS1115"/>
        <s v="ATQCUS1116"/>
        <s v="ATQCUS1117"/>
        <s v="ATQCUS1118"/>
        <s v="ATQCUS1119"/>
        <s v="ATQCUS1120"/>
        <s v="ATQCUS1121"/>
        <s v="ATQCUS1122"/>
        <s v="ATQCUS1123"/>
        <s v="ATQCUS1124"/>
        <s v="ATQCUS1125"/>
        <s v="ATQCUS1126"/>
        <s v="ATQCUS1127"/>
        <s v="ATQCUS1128"/>
        <s v="ATQCUS1129"/>
        <s v="ATQCUS1130"/>
        <s v="ATQCUS1131"/>
        <s v="ATQCUS1132"/>
        <s v="ATQCUS1133"/>
        <s v="ATQCUS1134"/>
        <s v="ATQCUS1135"/>
        <s v="ATQCUS1136"/>
        <s v="ATQCUS1137"/>
        <s v="ATQCUS1138"/>
        <s v="ATQCUS1139"/>
        <s v="ATQCUS1140"/>
        <s v="ATQCUS1141"/>
        <s v="ATQCUS1142"/>
        <s v="ATQCUS1143"/>
        <s v="ATQCUS1144"/>
        <s v="ATQCUS1145"/>
        <s v="ATQCUS1146"/>
        <s v="ATQCUS1147"/>
        <s v="ATQCUS1148"/>
        <s v="ATQCUS1149"/>
        <s v="ATQCUS1150"/>
        <s v="ATQCUS1151"/>
        <s v="ATQCUS1152"/>
        <s v="ATQCUS1153"/>
        <s v="ATQCUS1154"/>
        <s v="ATQCUS1155"/>
        <s v="ATQCUS1156"/>
        <s v="ATQCUS1157"/>
        <s v="ATQCUS1158"/>
        <s v="ATQCUS1159"/>
        <s v="ATQCUS1160"/>
        <s v="ATQCUS1161"/>
        <s v="ATQCUS1162"/>
        <s v="ATQCUS1163"/>
        <s v="ATQCUS1164"/>
        <s v="ATQCUS1165"/>
        <s v="ATQCUS1166"/>
        <s v="ATQCUS1167"/>
        <s v="ATQCUS1168"/>
        <s v="ATQCUS1169"/>
        <s v="ATQCUS1170"/>
        <s v="ATQCUS1171"/>
        <s v="ATQCUS1172"/>
        <s v="ATQCUS1173"/>
        <s v="ATQCUS1174"/>
        <s v="ATQCUS1175"/>
        <s v="ATQCUS1176"/>
        <s v="ATQCUS1177"/>
        <s v="ATQCUS1178"/>
        <s v="ATQCUS1179"/>
        <s v="ATQCUS1180"/>
        <s v="ATQCUS1181"/>
        <s v="ATQCUS1182"/>
        <s v="ATQCUS1183"/>
        <s v="ATQCUS1184"/>
        <s v="ATQCUS1185"/>
        <s v="ATQCUS1186"/>
        <s v="ATQCUS1187"/>
        <s v="ATQCUS1188"/>
        <s v="ATQCUS1189"/>
        <s v="ATQCUS1190"/>
        <s v="ATQCUS1191"/>
        <s v="ATQCUS1192"/>
        <s v="ATQCUS1193"/>
        <s v="ATQCUS1194"/>
        <s v="ATQCUS1195"/>
        <s v="ATQCUS1196"/>
        <s v="ATQCUS1197"/>
        <s v="ATQCUS1198"/>
        <s v="ATQCUS1199"/>
        <s v="ATQCUS1200"/>
        <s v="ATQCUS1201"/>
        <s v="ATQCUS1202"/>
        <s v="ATQCUS1203"/>
        <s v="ATQCUS1204"/>
        <s v="ATQCUS1205"/>
        <s v="ATQCUS1206"/>
        <s v="ATQCUS1207"/>
        <s v="ATQCUS1208"/>
        <s v="ATQCUS1209"/>
        <s v="ATQCUS1210"/>
        <s v="ATQCUS1211"/>
        <s v="ATQCUS1212"/>
        <s v="ATQCUS1213"/>
        <s v="ATQCUS1214"/>
        <s v="ATQCUS1215"/>
        <s v="ATQCUS1216"/>
        <s v="ATQCUS1217"/>
        <s v="ATQCUS1218"/>
        <s v="ATQCUS1219"/>
        <s v="ATQCUS1220"/>
        <s v="ATQCUS1221"/>
        <s v="ATQCUS1222"/>
        <s v="ATQCUS1223"/>
        <s v="ATQCUS1224"/>
        <s v="ATQCUS1225"/>
        <s v="ATQCUS1226"/>
        <s v="ATQCUS1227"/>
        <s v="ATQCUS1228"/>
        <s v="ATQCUS1229"/>
        <s v="ATQCUS1230"/>
        <s v="ATQCUS1231"/>
        <s v="ATQCUS1232"/>
        <s v="ATQCUS1233"/>
        <s v="ATQCUS1234"/>
        <s v="ATQCUS1235"/>
        <s v="ATQCUS1236"/>
        <s v="ATQCUS1237"/>
        <s v="ATQCUS1238"/>
        <s v="ATQCUS1239"/>
        <s v="ATQCUS1240"/>
        <s v="ATQCUS1241"/>
        <s v="ATQCUS1242"/>
        <s v="ATQCUS1243"/>
        <s v="ATQCUS1244"/>
        <s v="ATQCUS1245"/>
        <s v="ATQCUS1246"/>
        <s v="ATQCUS1247"/>
        <s v="ATQCUS1248"/>
        <s v="ATQCUS1249"/>
        <s v="ATQCUS1250"/>
        <s v="ATQCUS1251"/>
        <s v="ATQCUS1252"/>
        <s v="ATQCUS1253"/>
        <s v="ATQCUS1254"/>
        <s v="ATQCUS1255"/>
        <s v="ATQCUS1256"/>
        <s v="ATQCUS1257"/>
        <s v="ATQCUS1258"/>
        <s v="ATQCUS1259"/>
        <s v="ATQCUS1260"/>
        <s v="ATQCUS1261"/>
        <s v="ATQCUS1262"/>
        <s v="ATQCUS1263"/>
        <s v="ATQCUS1264"/>
        <s v="ATQCUS1265"/>
        <s v="ATQCUS1266"/>
        <s v="ATQCUS1267"/>
        <s v="ATQCUS1268"/>
        <s v="ATQCUS1269"/>
        <s v="ATQCUS1270"/>
        <s v="ATQCUS1271"/>
        <s v="ATQCUS1272"/>
        <s v="ATQCUS1273"/>
        <s v="ATQCUS1274"/>
        <s v="ATQCUS1275"/>
        <s v="ATQCUS1276"/>
        <s v="ATQCUS1277"/>
        <s v="ATQCUS1278"/>
        <s v="ATQCUS1279"/>
        <s v="ATQCUS1280"/>
        <s v="ATQCUS1281"/>
        <s v="ATQCUS1282"/>
        <s v="ATQCUS1283"/>
        <s v="ATQCUS1284"/>
        <s v="ATQCUS1285"/>
        <s v="ATQCUS1286"/>
        <s v="ATQCUS1287"/>
        <s v="ATQCUS1288"/>
        <s v="ATQCUS1289"/>
        <s v="ATQCUS1290"/>
        <s v="ATQCUS1291"/>
        <s v="ATQCUS1292"/>
        <s v="ATQCUS1293"/>
        <s v="ATQCUS1294"/>
        <s v="ATQCUS1295"/>
        <s v="ATQCUS1296"/>
        <s v="ATQCUS1297"/>
        <s v="ATQCUS1298"/>
        <s v="ATQCUS1299"/>
        <s v="ATQCUS1300"/>
        <s v="ATQCUS1301"/>
        <s v="ATQCUS1302"/>
        <s v="ATQCUS1303"/>
        <s v="ATQCUS1304"/>
        <s v="ATQCUS1305"/>
        <s v="ATQCUS1306"/>
        <s v="ATQCUS1307"/>
        <s v="ATQCUS1308"/>
        <s v="ATQCUS1309"/>
        <s v="ATQCUS1310"/>
        <s v="ATQCUS1311"/>
        <s v="ATQCUS1312"/>
        <s v="ATQCUS1313"/>
        <s v="ATQCUS1314"/>
        <s v="ATQCUS1315"/>
        <s v="ATQCUS1316"/>
        <s v="ATQCUS1317"/>
        <s v="ATQCUS1318"/>
        <s v="ATQCUS1319"/>
        <s v="ATQCUS1320"/>
        <s v="ATQCUS1321"/>
        <s v="ATQCUS1322"/>
        <s v="ATQCUS1323"/>
        <s v="ATQCUS1324"/>
        <s v="ATQCUS1325"/>
        <s v="ATQCUS1326"/>
        <s v="ATQCUS1327"/>
        <s v="ATQCUS1328"/>
        <s v="ATQCUS1329"/>
        <s v="ATQCUS1330"/>
        <s v="ATQCUS1331"/>
        <s v="ATQCUS1332"/>
        <s v="ATQCUS1333"/>
        <s v="ATQCUS1334"/>
        <s v="ATQCUS1335"/>
        <s v="ATQCUS1336"/>
        <s v="ATQCUS1337"/>
        <s v="ATQCUS1338"/>
        <s v="ATQCUS1339"/>
        <s v="ATQCUS1340"/>
        <s v="ATQCUS1341"/>
        <s v="ATQCUS1342"/>
        <s v="ATQCUS1343"/>
        <s v="ATQCUS1344"/>
        <s v="ATQCUS1345"/>
        <s v="ATQCUS1346"/>
        <s v="ATQCUS1347"/>
        <s v="ATQCUS1348"/>
        <s v="ATQCUS1349"/>
        <s v="ATQCUS1350"/>
        <s v="ATQCUS1351"/>
        <s v="ATQCUS1352"/>
        <s v="ATQCUS1353"/>
        <s v="ATQCUS1354"/>
        <s v="ATQCUS1355"/>
        <s v="ATQCUS1356"/>
        <s v="ATQCUS1357"/>
        <s v="ATQCUS1358"/>
        <s v="ATQCUS1359"/>
        <s v="ATQCUS1360"/>
        <s v="ATQCUS1361"/>
        <s v="ATQCUS1362"/>
        <s v="ATQCUS1363"/>
        <s v="ATQCUS1364"/>
        <s v="ATQCUS1365"/>
        <s v="ATQCUS1366"/>
        <s v="ATQCUS1367"/>
        <s v="ATQCUS1368"/>
        <s v="ATQCUS1369"/>
        <s v="ATQCUS1370"/>
        <s v="ATQCUS1371"/>
        <s v="ATQCUS1372"/>
        <s v="ATQCUS1373"/>
        <s v="ATQCUS1374"/>
        <s v="ATQCUS1375"/>
        <s v="ATQCUS1376"/>
        <s v="ATQCUS1377"/>
        <s v="ATQCUS1378"/>
        <s v="ATQCUS1379"/>
        <s v="ATQCUS1380"/>
        <s v="ATQCUS1381"/>
        <s v="ATQCUS1382"/>
        <s v="ATQCUS1383"/>
        <s v="ATQCUS1384"/>
        <s v="ATQCUS1385"/>
        <s v="ATQCUS1386"/>
        <s v="ATQCUS1387"/>
        <s v="ATQCUS1388"/>
        <s v="ATQCUS1389"/>
        <s v="ATQCUS1390"/>
        <s v="ATQCUS1391"/>
        <s v="ATQCUS1392"/>
        <s v="ATQCUS1393"/>
        <s v="ATQCUS1394"/>
        <s v="ATQCUS1395"/>
        <s v="ATQCUS1396"/>
        <s v="ATQCUS1397"/>
        <s v="ATQCUS1398"/>
        <s v="ATQCUS1399"/>
        <s v="ATQCUS1400"/>
        <s v="ATQCUS1401"/>
        <s v="ATQCUS1402"/>
        <s v="ATQCUS1403"/>
        <s v="ATQCUS1404"/>
        <s v="ATQCUS1405"/>
        <s v="ATQCUS1406"/>
        <s v="ATQCUS1407"/>
        <s v="ATQCUS1408"/>
        <s v="ATQCUS1409"/>
        <s v="ATQCUS1410"/>
        <s v="ATQCUS1411"/>
        <s v="ATQCUS1412"/>
        <s v="ATQCUS1413"/>
        <s v="ATQCUS1414"/>
        <s v="ATQCUS1415"/>
        <s v="ATQCUS1416"/>
        <s v="ATQCUS1417"/>
        <s v="ATQCUS1418"/>
        <s v="ATQCUS1419"/>
        <s v="ATQCUS1420"/>
        <s v="ATQCUS1421"/>
        <s v="ATQCUS1422"/>
        <s v="ATQCUS1423"/>
        <s v="ATQCUS1424"/>
        <s v="ATQCUS1425"/>
        <s v="ATQCUS1426"/>
        <s v="ATQCUS1427"/>
        <s v="ATQCUS1428"/>
        <s v="ATQCUS1429"/>
        <s v="ATQCUS1430"/>
        <s v="ATQCUS1431"/>
        <s v="ATQCUS1432"/>
        <s v="ATQCUS1433"/>
        <s v="ATQCUS1434"/>
        <s v="ATQCUS1435"/>
        <s v="ATQCUS1436"/>
        <s v="ATQCUS1437"/>
        <s v="ATQCUS1438"/>
        <s v="ATQCUS1439"/>
        <s v="ATQCUS1440"/>
        <s v="ATQCUS1441"/>
        <s v="ATQCUS1442"/>
        <s v="ATQCUS1443"/>
        <s v="ATQCUS1444"/>
        <s v="ATQCUS1445"/>
        <s v="ATQCUS1446"/>
        <s v="ATQCUS1447"/>
        <s v="ATQCUS1448"/>
        <s v="ATQCUS1449"/>
        <s v="ATQCUS1450"/>
        <s v="ATQCUS1451"/>
        <s v="ATQCUS1452"/>
        <s v="ATQCUS1453"/>
        <s v="ATQCUS1454"/>
        <s v="ATQCUS1455"/>
        <s v="ATQCUS1456"/>
        <s v="ATQCUS1457"/>
        <s v="ATQCUS1458"/>
        <s v="ATQCUS1459"/>
        <s v="ATQCUS1460"/>
        <s v="ATQCUS1461"/>
        <s v="ATQCUS1462"/>
        <s v="ATQCUS1463"/>
        <s v="ATQCUS1464"/>
        <s v="ATQCUS1465"/>
        <s v="ATQCUS1466"/>
        <s v="ATQCUS1467"/>
        <s v="ATQCUS1468"/>
        <s v="ATQCUS1469"/>
        <s v="ATQCUS1470"/>
        <s v="ATQCUS1471"/>
        <s v="ATQCUS1472"/>
        <s v="ATQCUS1473"/>
        <s v="ATQCUS1474"/>
        <s v="ATQCUS1475"/>
        <s v="ATQCUS1476"/>
        <s v="ATQCUS1477"/>
        <s v="ATQCUS1478"/>
        <s v="ATQCUS1479"/>
        <s v="ATQCUS1480"/>
        <s v="ATQCUS1481"/>
        <s v="ATQCUS1482"/>
        <s v="ATQCUS1483"/>
        <s v="ATQCUS1484"/>
        <s v="ATQCUS1485"/>
        <s v="ATQCUS1486"/>
        <s v="ATQCUS1487"/>
        <s v="ATQCUS1488"/>
        <s v="ATQCUS1489"/>
        <s v="ATQCUS1490"/>
        <s v="ATQCUS1491"/>
        <s v="ATQCUS1492"/>
        <s v="ATQCUS1493"/>
        <s v="ATQCUS1494"/>
        <s v="ATQCUS1495"/>
        <s v="ATQCUS1496"/>
        <s v="ATQCUS1497"/>
        <s v="ATQCUS1498"/>
        <s v="ATQCUS1499"/>
        <s v="ATQCUS1500"/>
        <s v="ATQCUS1501"/>
        <s v="ATQCUS1502"/>
        <s v="ATQCUS1503"/>
        <s v="ATQCUS1504"/>
        <s v="ATQCUS1505"/>
        <s v="ATQCUS1506"/>
        <s v="ATQCUS1507"/>
        <s v="ATQCUS1508"/>
        <s v="ATQCUS1509"/>
        <s v="ATQCUS1510"/>
        <s v="ATQCUS1511"/>
        <s v="ATQCUS1512"/>
        <s v="ATQCUS1513"/>
        <s v="ATQCUS1514"/>
        <s v="ATQCUS1515"/>
        <s v="ATQCUS1516"/>
        <s v="ATQCUS1517"/>
        <s v="ATQCUS1518"/>
        <s v="ATQCUS1519"/>
        <s v="ATQCUS1520"/>
        <s v="ATQCUS1521"/>
        <s v="ATQCUS1522"/>
        <s v="ATQCUS1523"/>
        <s v="ATQCUS1524"/>
        <s v="ATQCUS1525"/>
        <s v="ATQCUS1526"/>
        <s v="ATQCUS1527"/>
        <s v="ATQCUS1528"/>
        <s v="ATQCUS1529"/>
        <s v="ATQCUS1530"/>
        <s v="ATQCUS1531"/>
        <s v="ATQCUS1532"/>
        <s v="ATQCUS1533"/>
        <s v="ATQCUS1534"/>
        <s v="ATQCUS1535"/>
        <s v="ATQCUS1536"/>
        <s v="ATQCUS1537"/>
        <s v="ATQCUS1538"/>
        <s v="ATQCUS1539"/>
        <s v="ATQCUS1540"/>
        <s v="ATQCUS1541"/>
        <s v="ATQCUS1542"/>
        <s v="ATQCUS1543"/>
        <s v="ATQCUS1544"/>
        <s v="ATQCUS1545"/>
        <s v="ATQCUS1546"/>
        <s v="ATQCUS1547"/>
        <s v="ATQCUS1548"/>
        <s v="ATQCUS1549"/>
        <s v="ATQCUS1550"/>
        <s v="ATQCUS1551"/>
        <s v="ATQCUS1552"/>
        <s v="ATQCUS1553"/>
        <s v="ATQCUS1554"/>
        <s v="ATQCUS1555"/>
        <s v="ATQCUS1556"/>
        <s v="ATQCUS1557"/>
        <s v="ATQCUS1558"/>
        <s v="ATQCUS1559"/>
        <s v="ATQCUS1560"/>
        <s v="ATQCUS1561"/>
        <s v="ATQCUS1562"/>
        <s v="ATQCUS1563"/>
        <s v="ATQCUS1564"/>
        <s v="ATQCUS1565"/>
        <s v="ATQCUS1566"/>
        <s v="ATQCUS1567"/>
        <s v="ATQCUS1568"/>
        <s v="ATQCUS1569"/>
        <s v="ATQCUS1570"/>
        <s v="ATQCUS1571"/>
        <s v="ATQCUS1572"/>
        <s v="ATQCUS1573"/>
        <s v="ATQCUS1574"/>
        <s v="ATQCUS1575"/>
        <s v="ATQCUS1576"/>
        <s v="ATQCUS1577"/>
        <s v="ATQCUS1578"/>
        <s v="ATQCUS1579"/>
        <s v="ATQCUS1580"/>
        <s v="ATQCUS1581"/>
        <s v="ATQCUS1582"/>
        <s v="ATQCUS1583"/>
        <s v="ATQCUS1584"/>
        <s v="ATQCUS1585"/>
        <s v="ATQCUS1586"/>
        <s v="ATQCUS1587"/>
        <s v="ATQCUS1588"/>
        <s v="ATQCUS1589"/>
        <s v="ATQCUS1590"/>
        <s v="ATQCUS1591"/>
        <s v="ATQCUS1592"/>
        <s v="ATQCUS1593"/>
        <s v="ATQCUS1594"/>
        <s v="ATQCUS1595"/>
        <s v="ATQCUS1596"/>
        <s v="ATQCUS1597"/>
        <s v="ATQCUS1598"/>
        <s v="ATQCUS1599"/>
        <s v="ATQCUS1600"/>
        <s v="ATQCUS1601"/>
        <s v="ATQCUS1602"/>
        <s v="ATQCUS1603"/>
        <s v="ATQCUS1604"/>
        <s v="ATQCUS1605"/>
        <s v="ATQCUS1606"/>
        <s v="ATQCUS1607"/>
        <s v="ATQCUS1608"/>
        <s v="ATQCUS1609"/>
        <s v="ATQCUS1610"/>
        <s v="ATQCUS1611"/>
        <s v="ATQCUS1612"/>
        <s v="ATQCUS1613"/>
        <s v="ATQCUS1614"/>
        <s v="ATQCUS1615"/>
        <s v="ATQCUS1616"/>
        <s v="ATQCUS1617"/>
        <s v="ATQCUS1618"/>
        <s v="ATQCUS1619"/>
        <s v="ATQCUS1620"/>
        <s v="ATQCUS1621"/>
        <s v="ATQCUS1622"/>
        <s v="ATQCUS1623"/>
        <s v="ATQCUS1624"/>
        <s v="ATQCUS1625"/>
        <s v="ATQCUS1626"/>
        <s v="ATQCUS1627"/>
        <s v="ATQCUS1628"/>
        <s v="ATQCUS1629"/>
        <s v="ATQCUS1630"/>
        <s v="ATQCUS1631"/>
        <s v="ATQCUS1632"/>
        <s v="ATQCUS1633"/>
        <s v="ATQCUS1634"/>
        <s v="ATQCUS1635"/>
        <s v="ATQCUS1636"/>
        <s v="ATQCUS1637"/>
        <s v="ATQCUS1638"/>
        <s v="ATQCUS1639"/>
        <s v="ATQCUS1640"/>
        <s v="ATQCUS1641"/>
        <s v="ATQCUS1642"/>
        <s v="ATQCUS1643"/>
        <s v="ATQCUS1644"/>
        <s v="ATQCUS1645"/>
        <s v="ATQCUS1646"/>
        <s v="ATQCUS1647"/>
        <s v="ATQCUS1648"/>
        <s v="ATQCUS1649"/>
        <s v="ATQCUS1650"/>
        <s v="ATQCUS1651"/>
        <s v="ATQCUS1652"/>
        <s v="ATQCUS1653"/>
        <s v="ATQCUS1654"/>
        <s v="ATQCUS1655"/>
        <s v="ATQCUS1656"/>
        <s v="ATQCUS1657"/>
        <s v="ATQCUS1658"/>
        <s v="ATQCUS1659"/>
        <s v="ATQCUS1660"/>
        <s v="ATQCUS1661"/>
        <s v="ATQCUS1662"/>
        <s v="ATQCUS1663"/>
        <s v="ATQCUS1664"/>
        <s v="ATQCUS1665"/>
        <s v="ATQCUS1666"/>
        <s v="ATQCUS1667"/>
        <s v="ATQCUS1668"/>
        <s v="ATQCUS1669"/>
        <s v="ATQCUS1670"/>
        <s v="ATQCUS1671"/>
        <s v="ATQCUS1672"/>
        <s v="ATQCUS1673"/>
        <s v="ATQCUS1674"/>
        <s v="ATQCUS1675"/>
        <s v="ATQCUS1676"/>
        <s v="ATQCUS1677"/>
        <s v="ATQCUS1678"/>
        <s v="ATQCUS1679"/>
        <s v="ATQCUS1680"/>
        <s v="ATQCUS1681"/>
        <s v="ATQCUS1682"/>
        <s v="ATQCUS1683"/>
        <s v="ATQCUS1684"/>
        <s v="ATQCUS1685"/>
        <s v="ATQCUS1686"/>
        <s v="ATQCUS1687"/>
        <s v="ATQCUS1688"/>
        <s v="ATQCUS1689"/>
        <s v="ATQCUS1690"/>
        <s v="ATQCUS1691"/>
        <s v="ATQCUS1692"/>
        <s v="ATQCUS1693"/>
        <s v="ATQCUS1694"/>
        <s v="ATQCUS1695"/>
        <s v="ATQCUS1696"/>
        <s v="ATQCUS1697"/>
        <s v="ATQCUS1698"/>
        <s v="ATQCUS1699"/>
        <s v="ATQCUS1700"/>
        <s v="ATQCUS1701"/>
        <s v="ATQCUS1702"/>
        <s v="ATQCUS1703"/>
        <s v="ATQCUS1704"/>
        <s v="ATQCUS1705"/>
        <s v="ATQCUS1706"/>
        <s v="ATQCUS1707"/>
        <s v="ATQCUS1708"/>
        <s v="ATQCUS1709"/>
        <s v="ATQCUS1710"/>
        <s v="ATQCUS1711"/>
        <s v="ATQCUS1712"/>
        <s v="ATQCUS1713"/>
        <s v="ATQCUS1714"/>
        <s v="ATQCUS1715"/>
        <s v="ATQCUS1716"/>
        <s v="ATQCUS1717"/>
        <s v="ATQCUS1718"/>
        <s v="ATQCUS1719"/>
        <s v="ATQCUS1720"/>
        <s v="ATQCUS1721"/>
        <s v="ATQCUS1722"/>
        <s v="ATQCUS1723"/>
        <s v="ATQCUS1724"/>
        <s v="ATQCUS1725"/>
        <s v="ATQCUS1726"/>
        <s v="ATQCUS1727"/>
        <s v="ATQCUS1728"/>
        <s v="ATQCUS1729"/>
        <s v="ATQCUS1730"/>
        <s v="ATQCUS1731"/>
        <s v="ATQCUS1732"/>
        <s v="ATQCUS1733"/>
        <s v="ATQCUS1734"/>
        <s v="ATQCUS1735"/>
        <s v="ATQCUS1736"/>
        <s v="ATQCUS1737"/>
        <s v="ATQCUS1738"/>
        <s v="ATQCUS1739"/>
        <s v="ATQCUS1740"/>
        <s v="ATQCUS1741"/>
        <s v="ATQCUS1742"/>
        <s v="ATQCUS1743"/>
        <s v="ATQCUS1744"/>
        <s v="ATQCUS1745"/>
        <s v="ATQCUS1746"/>
        <s v="ATQCUS1747"/>
        <s v="ATQCUS1748"/>
        <s v="ATQCUS1749"/>
        <s v="ATQCUS1750"/>
        <s v="ATQCUS1751"/>
        <s v="ATQCUS1752"/>
        <s v="ATQCUS1753"/>
        <s v="ATQCUS1754"/>
        <s v="ATQCUS1755"/>
        <s v="ATQCUS1756"/>
        <s v="ATQCUS1757"/>
        <s v="ATQCUS1758"/>
        <s v="ATQCUS1759"/>
        <s v="ATQCUS1760"/>
        <s v="ATQCUS1761"/>
        <s v="ATQCUS1762"/>
        <s v="ATQCUS1763"/>
        <s v="ATQCUS1764"/>
        <s v="ATQCUS1765"/>
        <s v="ATQCUS1766"/>
        <s v="ATQCUS1767"/>
        <s v="ATQCUS1768"/>
        <s v="ATQCUS1769"/>
        <s v="ATQCUS1770"/>
        <s v="ATQCUS1771"/>
        <s v="ATQCUS1772"/>
        <s v="ATQCUS1773"/>
        <s v="ATQCUS1774"/>
        <s v="ATQCUS1775"/>
        <s v="ATQCUS1776"/>
        <s v="ATQCUS1777"/>
        <s v="ATQCUS1778"/>
        <s v="ATQCUS1779"/>
        <s v="ATQCUS1780"/>
        <s v="ATQCUS1781"/>
        <s v="ATQCUS1782"/>
        <s v="ATQCUS1783"/>
        <s v="ATQCUS1784"/>
        <s v="ATQCUS1785"/>
        <s v="ATQCUS1786"/>
        <s v="ATQCUS1787"/>
        <s v="ATQCUS1788"/>
        <s v="ATQCUS1789"/>
        <s v="ATQCUS1790"/>
        <s v="ATQCUS1791"/>
        <s v="ATQCUS1792"/>
        <s v="ATQCUS1793"/>
        <s v="ATQCUS1794"/>
        <s v="ATQCUS1795"/>
        <s v="ATQCUS1796"/>
        <s v="ATQCUS1797"/>
        <s v="ATQCUS1798"/>
        <s v="ATQCUS1799"/>
        <s v="ATQCUS1800"/>
        <s v="ATQCUS1801"/>
        <s v="ATQCUS1802"/>
        <s v="ATQCUS1803"/>
        <s v="ATQCUS1804"/>
        <s v="ATQCUS1805"/>
        <s v="ATQCUS1806"/>
        <s v="ATQCUS1807"/>
        <s v="ATQCUS1808"/>
        <s v="ATQCUS1809"/>
        <s v="ATQCUS1810"/>
        <s v="ATQCUS1811"/>
        <s v="ATQCUS1812"/>
        <s v="ATQCUS1813"/>
        <s v="ATQCUS1814"/>
        <s v="ATQCUS1815"/>
        <s v="ATQCUS1816"/>
        <s v="ATQCUS1817"/>
        <s v="ATQCUS1818"/>
        <s v="ATQCUS1819"/>
        <s v="ATQCUS1820"/>
        <s v="ATQCUS1821"/>
        <s v="ATQCUS1822"/>
        <s v="ATQCUS1823"/>
        <s v="ATQCUS1824"/>
        <s v="ATQCUS1825"/>
        <s v="ATQCUS1826"/>
        <s v="ATQCUS1827"/>
        <s v="ATQCUS1828"/>
        <s v="ATQCUS1829"/>
        <s v="ATQCUS1830"/>
        <s v="ATQCUS1831"/>
        <s v="ATQCUS1832"/>
        <s v="ATQCUS1833"/>
        <s v="ATQCUS1834"/>
        <s v="ATQCUS1835"/>
        <s v="ATQCUS1836"/>
        <s v="ATQCUS1837"/>
        <s v="ATQCUS1838"/>
        <s v="ATQCUS1839"/>
        <s v="ATQCUS1840"/>
        <s v="ATQCUS1841"/>
        <s v="ATQCUS1842"/>
        <s v="ATQCUS1843"/>
        <s v="ATQCUS1844"/>
        <s v="ATQCUS1845"/>
        <s v="ATQCUS1846"/>
        <s v="ATQCUS1847"/>
        <s v="ATQCUS1848"/>
        <s v="ATQCUS1849"/>
        <s v="ATQCUS1850"/>
        <s v="ATQCUS1851"/>
        <s v="ATQCUS1852"/>
        <s v="ATQCUS1853"/>
        <s v="ATQCUS1854"/>
        <s v="ATQCUS1855"/>
        <s v="ATQCUS1856"/>
        <s v="ATQCUS1857"/>
        <s v="ATQCUS1858"/>
        <s v="ATQCUS1859"/>
        <s v="ATQCUS1860"/>
        <s v="ATQCUS1861"/>
        <s v="ATQCUS1862"/>
        <s v="ATQCUS1863"/>
        <s v="ATQCUS1864"/>
        <s v="ATQCUS1865"/>
        <s v="ATQCUS1866"/>
        <s v="ATQCUS1867"/>
        <s v="ATQCUS1868"/>
        <s v="ATQCUS1869"/>
        <s v="ATQCUS1870"/>
        <s v="ATQCUS1871"/>
        <s v="ATQCUS1872"/>
        <s v="ATQCUS1873"/>
        <s v="ATQCUS1874"/>
        <s v="ATQCUS1875"/>
        <s v="ATQCUS1876"/>
        <s v="ATQCUS1877"/>
        <s v="ATQCUS1878"/>
        <s v="ATQCUS1879"/>
        <s v="ATQCUS1880"/>
        <s v="ATQCUS1881"/>
        <s v="ATQCUS1882"/>
        <s v="ATQCUS1883"/>
        <s v="ATQCUS1884"/>
        <s v="ATQCUS1885"/>
        <s v="ATQCUS1886"/>
        <s v="ATQCUS1887"/>
        <s v="ATQCUS1888"/>
        <s v="ATQCUS1889"/>
        <s v="ATQCUS1890"/>
        <s v="ATQCUS1891"/>
        <s v="ATQCUS1892"/>
        <s v="ATQCUS1893"/>
        <s v="ATQCUS1894"/>
        <s v="ATQCUS1895"/>
        <s v="ATQCUS1896"/>
        <s v="ATQCUS1897"/>
        <s v="ATQCUS1898"/>
        <s v="ATQCUS1899"/>
        <s v="ATQCUS1900"/>
        <s v="ATQCUS1901"/>
        <s v="ATQCUS1902"/>
        <s v="ATQCUS1903"/>
        <s v="ATQCUS1904"/>
        <s v="ATQCUS1905"/>
        <s v="ATQCUS1906"/>
        <s v="ATQCUS1907"/>
        <s v="ATQCUS1908"/>
        <s v="ATQCUS1909"/>
        <s v="ATQCUS1910"/>
        <s v="ATQCUS1911"/>
        <s v="ATQCUS1912"/>
        <s v="ATQCUS1913"/>
        <s v="ATQCUS1914"/>
        <s v="ATQCUS1915"/>
        <s v="ATQCUS1916"/>
        <s v="ATQCUS1917"/>
        <s v="ATQCUS1918"/>
        <s v="ATQCUS1919"/>
        <s v="ATQCUS1920"/>
        <s v="ATQCUS1921"/>
        <s v="ATQCUS1922"/>
        <s v="ATQCUS1923"/>
        <s v="ATQCUS1924"/>
        <s v="ATQCUS1925"/>
        <s v="ATQCUS1926"/>
        <s v="ATQCUS1927"/>
        <s v="ATQCUS1928"/>
        <s v="ATQCUS1929"/>
        <s v="ATQCUS1930"/>
        <s v="ATQCUS1931"/>
        <s v="ATQCUS1932"/>
        <s v="ATQCUS1933"/>
        <s v="ATQCUS1934"/>
        <s v="ATQCUS1935"/>
        <s v="ATQCUS1936"/>
        <s v="ATQCUS1937"/>
        <s v="ATQCUS1938"/>
        <s v="ATQCUS1939"/>
        <s v="ATQCUS1940"/>
        <s v="ATQCUS1941"/>
        <s v="ATQCUS1942"/>
        <s v="ATQCUS1943"/>
        <s v="ATQCUS1944"/>
        <s v="ATQCUS1945"/>
        <s v="ATQCUS1946"/>
        <s v="ATQCUS1947"/>
        <s v="ATQCUS1948"/>
        <s v="ATQCUS1949"/>
        <s v="ATQCUS1950"/>
        <s v="ATQCUS1951"/>
        <s v="ATQCUS1952"/>
        <s v="ATQCUS1953"/>
        <s v="ATQCUS1954"/>
        <s v="ATQCUS1955"/>
        <s v="ATQCUS1956"/>
        <s v="ATQCUS1957"/>
        <s v="ATQCUS1958"/>
        <s v="ATQCUS1959"/>
        <s v="ATQCUS1960"/>
        <s v="ATQCUS1961"/>
        <s v="ATQCUS1962"/>
        <s v="ATQCUS1963"/>
        <s v="ATQCUS1964"/>
        <s v="ATQCUS1965"/>
        <s v="ATQCUS1966"/>
        <s v="ATQCUS1967"/>
        <s v="ATQCUS1968"/>
        <s v="ATQCUS1969"/>
        <s v="ATQCUS1970"/>
        <s v="ATQCUS1971"/>
        <s v="ATQCUS1972"/>
        <s v="ATQCUS1973"/>
        <s v="ATQCUS1974"/>
        <s v="ATQCUS1975"/>
        <s v="ATQCUS1976"/>
        <s v="ATQCUS1977"/>
        <s v="ATQCUS1978"/>
        <s v="ATQCUS1979"/>
        <s v="ATQCUS1980"/>
        <s v="ATQCUS1981"/>
        <s v="ATQCUS1982"/>
        <s v="ATQCUS1983"/>
        <s v="ATQCUS1984"/>
        <s v="ATQCUS1985"/>
        <s v="ATQCUS1986"/>
        <s v="ATQCUS1987"/>
        <s v="ATQCUS1988"/>
        <s v="ATQCUS1989"/>
        <s v="ATQCUS1990"/>
        <s v="ATQCUS1991"/>
        <s v="ATQCUS1992"/>
        <s v="ATQCUS1993"/>
        <s v="ATQCUS1994"/>
        <s v="ATQCUS1995"/>
        <s v="ATQCUS1996"/>
        <s v="ATQCUS1997"/>
        <s v="ATQCUS1998"/>
        <s v="ATQCUS1999"/>
        <s v="ATQCUS2000"/>
        <s v="ATQCUS2001"/>
        <s v="ATQCUS2002"/>
        <s v="ATQCUS2003"/>
        <s v="ATQCUS2004"/>
        <s v="ATQCUS2005"/>
        <s v="ATQCUS2006"/>
        <s v="ATQCUS2007"/>
        <s v="ATQCUS2008"/>
        <s v="ATQCUS2009"/>
        <s v="ATQCUS2010"/>
        <s v="ATQCUS2011"/>
        <s v="ATQCUS2012"/>
        <s v="ATQCUS2013"/>
        <s v="ATQCUS2014"/>
        <s v="ATQCUS2015"/>
        <s v="ATQCUS2016"/>
        <s v="ATQCUS2017"/>
        <s v="ATQCUS2018"/>
        <s v="ATQCUS2019"/>
        <s v="ATQCUS2020"/>
        <s v="ATQCUS2021"/>
        <s v="ATQCUS2022"/>
        <s v="ATQCUS2023"/>
        <s v="ATQCUS2024"/>
        <s v="ATQCUS2025"/>
        <s v="ATQCUS2026"/>
        <s v="ATQCUS2027"/>
        <s v="ATQCUS2028"/>
        <s v="ATQCUS2029"/>
        <s v="ATQCUS2030"/>
        <s v="ATQCUS2031"/>
        <s v="ATQCUS2032"/>
        <s v="ATQCUS2033"/>
        <s v="ATQCUS2034"/>
        <s v="ATQCUS2035"/>
        <s v="ATQCUS2036"/>
        <s v="ATQCUS2037"/>
        <s v="ATQCUS2038"/>
        <s v="ATQCUS2039"/>
        <s v="ATQCUS2040"/>
        <s v="ATQCUS2041"/>
        <s v="ATQCUS2042"/>
        <s v="ATQCUS2043"/>
        <s v="ATQCUS2044"/>
        <s v="ATQCUS2045"/>
        <s v="ATQCUS2046"/>
        <s v="ATQCUS2047"/>
        <s v="ATQCUS2048"/>
        <s v="ATQCUS2049"/>
        <s v="ATQCUS2050"/>
        <s v="ATQCUS2051"/>
        <s v="ATQCUS2052"/>
        <s v="ATQCUS2053"/>
        <s v="ATQCUS2054"/>
        <s v="ATQCUS2055"/>
        <s v="ATQCUS2056"/>
        <s v="ATQCUS2057"/>
        <s v="ATQCUS2058"/>
        <s v="ATQCUS2059"/>
        <s v="ATQCUS2060"/>
        <s v="ATQCUS2061"/>
        <s v="ATQCUS2062"/>
        <s v="ATQCUS2063"/>
        <s v="ATQCUS2064"/>
        <s v="ATQCUS2065"/>
        <s v="ATQCUS2066"/>
        <s v="ATQCUS2067"/>
        <s v="ATQCUS2068"/>
        <s v="ATQCUS2069"/>
        <s v="ATQCUS2070"/>
        <s v="ATQCUS2071"/>
        <s v="ATQCUS2072"/>
        <s v="ATQCUS2073"/>
        <s v="ATQCUS2074"/>
        <s v="ATQCUS2075"/>
        <s v="ATQCUS2076"/>
        <s v="ATQCUS2077"/>
        <s v="ATQCUS2078"/>
        <s v="ATQCUS2079"/>
        <s v="ATQCUS2080"/>
        <s v="ATQCUS2081"/>
        <s v="ATQCUS2082"/>
        <s v="ATQCUS2083"/>
        <s v="ATQCUS2084"/>
        <s v="ATQCUS2085"/>
        <s v="ATQCUS2086"/>
        <s v="ATQCUS2087"/>
        <s v="ATQCUS2088"/>
        <s v="ATQCUS2089"/>
        <s v="ATQCUS2090"/>
        <s v="ATQCUS2091"/>
        <s v="ATQCUS2092"/>
        <s v="ATQCUS2093"/>
        <s v="ATQCUS2094"/>
        <s v="ATQCUS2095"/>
        <s v="ATQCUS2096"/>
        <s v="ATQCUS2097"/>
        <s v="ATQCUS2098"/>
        <s v="ATQCUS2099"/>
        <s v="ATQCUS2100"/>
        <s v="ATQCUS2101"/>
        <s v="ATQCUS2102"/>
        <s v="ATQCUS2103"/>
        <s v="ATQCUS2104"/>
        <s v="ATQCUS2105"/>
        <s v="ATQCUS2106"/>
        <s v="ATQCUS2107"/>
        <s v="ATQCUS2108"/>
        <s v="ATQCUS2109"/>
        <s v="ATQCUS2110"/>
        <s v="ATQCUS2111"/>
        <s v="ATQCUS2112"/>
        <s v="ATQCUS2113"/>
        <s v="ATQCUS2114"/>
        <s v="ATQCUS2115"/>
        <s v="ATQCUS2116"/>
        <s v="ATQCUS2117"/>
        <s v="ATQCUS2118"/>
        <s v="ATQCUS2119"/>
        <s v="ATQCUS2120"/>
        <s v="ATQCUS2121"/>
        <s v="ATQCUS2122"/>
        <s v="ATQCUS2123"/>
        <s v="ATQCUS2124"/>
        <s v="ATQCUS2125"/>
        <s v="ATQCUS2126"/>
        <s v="ATQCUS2127"/>
        <s v="ATQCUS2128"/>
        <s v="ATQCUS2129"/>
        <s v="ATQCUS2130"/>
        <s v="ATQCUS2131"/>
        <s v="ATQCUS2132"/>
        <s v="ATQCUS2133"/>
        <s v="ATQCUS2134"/>
        <s v="ATQCUS2135"/>
        <s v="ATQCUS2136"/>
        <s v="ATQCUS2137"/>
        <s v="ATQCUS2138"/>
        <s v="ATQCUS2139"/>
        <s v="ATQCUS2140"/>
        <s v="ATQCUS2141"/>
        <s v="ATQCUS2142"/>
        <s v="ATQCUS2143"/>
        <s v="ATQCUS2144"/>
        <s v="ATQCUS2145"/>
        <s v="ATQCUS2146"/>
        <s v="ATQCUS2147"/>
        <s v="ATQCUS2148"/>
        <s v="ATQCUS2149"/>
        <s v="ATQCUS2150"/>
        <s v="ATQCUS2151"/>
        <s v="ATQCUS2152"/>
        <s v="ATQCUS2153"/>
        <s v="ATQCUS2154"/>
        <s v="ATQCUS2155"/>
        <s v="ATQCUS2156"/>
        <s v="ATQCUS2157"/>
        <s v="ATQCUS2158"/>
        <s v="ATQCUS2159"/>
        <s v="ATQCUS2160"/>
        <s v="ATQCUS2161"/>
        <s v="ATQCUS2162"/>
        <s v="ATQCUS2163"/>
        <s v="ATQCUS2164"/>
        <s v="ATQCUS2165"/>
        <s v="ATQCUS2166"/>
        <s v="ATQCUS2167"/>
        <s v="ATQCUS2168"/>
        <s v="ATQCUS2169"/>
        <s v="ATQCUS2170"/>
        <s v="ATQCUS2171"/>
        <s v="ATQCUS2172"/>
        <s v="ATQCUS2173"/>
        <s v="ATQCUS2174"/>
        <s v="ATQCUS2175"/>
        <s v="ATQCUS2176"/>
        <s v="ATQCUS2177"/>
        <s v="ATQCUS2178"/>
        <s v="ATQCUS2179"/>
        <s v="ATQCUS2180"/>
        <s v="ATQCUS2181"/>
        <s v="ATQCUS2182"/>
        <s v="ATQCUS2183"/>
        <s v="ATQCUS2184"/>
        <s v="ATQCUS2185"/>
        <s v="ATQCUS2186"/>
        <s v="ATQCUS2187"/>
        <s v="ATQCUS2188"/>
        <s v="ATQCUS2189"/>
        <s v="ATQCUS2190"/>
        <s v="ATQCUS2191"/>
        <s v="ATQCUS2192"/>
        <s v="ATQCUS2193"/>
        <s v="ATQCUS2194"/>
        <s v="ATQCUS2195"/>
        <s v="ATQCUS2196"/>
        <s v="ATQCUS2197"/>
        <s v="ATQCUS2198"/>
        <s v="ATQCUS2199"/>
        <s v="ATQCUS2200"/>
        <s v="ATQCUS2201"/>
        <s v="ATQCUS2202"/>
        <s v="ATQCUS2203"/>
        <s v="ATQCUS2204"/>
        <s v="ATQCUS2205"/>
        <s v="ATQCUS2206"/>
        <s v="ATQCUS2207"/>
        <s v="ATQCUS2208"/>
        <s v="ATQCUS2209"/>
        <s v="ATQCUS2210"/>
        <s v="ATQCUS2211"/>
        <s v="ATQCUS2212"/>
        <s v="ATQCUS2213"/>
        <s v="ATQCUS2214"/>
        <s v="ATQCUS2215"/>
        <s v="ATQCUS2216"/>
        <s v="ATQCUS2217"/>
        <s v="ATQCUS2218"/>
        <s v="ATQCUS2219"/>
        <s v="ATQCUS2220"/>
        <s v="ATQCUS2221"/>
        <s v="ATQCUS2222"/>
        <s v="ATQCUS2223"/>
        <s v="ATQCUS2224"/>
        <s v="ATQCUS2225"/>
        <s v="ATQCUS2226"/>
        <s v="ATQCUS2227"/>
        <s v="ATQCUS2228"/>
        <s v="ATQCUS2229"/>
        <s v="ATQCUS2230"/>
        <s v="ATQCUS2231"/>
        <s v="ATQCUS2232"/>
        <s v="ATQCUS2233"/>
        <s v="ATQCUS2234"/>
        <s v="ATQCUS2235"/>
        <s v="ATQCUS2236"/>
        <s v="ATQCUS2237"/>
        <s v="ATQCUS2238"/>
        <s v="ATQCUS2239"/>
        <s v="ATQCUS2240"/>
        <s v="ATQCUS2241"/>
        <s v="ATQCUS2242"/>
        <s v="ATQCUS2243"/>
        <s v="ATQCUS2244"/>
        <s v="ATQCUS2245"/>
        <s v="ATQCUS2246"/>
        <s v="ATQCUS2247"/>
        <s v="ATQCUS2248"/>
        <s v="ATQCUS2249"/>
        <s v="ATQCUS2250"/>
        <s v="ATQCUS2251"/>
        <s v="ATQCUS2252"/>
        <s v="ATQCUS2253"/>
        <s v="ATQCUS2254"/>
        <s v="ATQCUS2255"/>
        <s v="ATQCUS2256"/>
        <s v="ATQCUS2257"/>
        <s v="ATQCUS2258"/>
        <s v="ATQCUS2259"/>
        <s v="ATQCUS2260"/>
        <s v="ATQCUS2261"/>
        <s v="ATQCUS2262"/>
        <s v="ATQCUS2263"/>
        <s v="ATQCUS2264"/>
        <s v="ATQCUS2265"/>
        <s v="ATQCUS2266"/>
        <s v="ATQCUS2267"/>
        <s v="ATQCUS2268"/>
        <s v="ATQCUS2269"/>
        <s v="ATQCUS2270"/>
        <s v="ATQCUS2271"/>
        <s v="ATQCUS2272"/>
        <s v="ATQCUS2273"/>
        <s v="ATQCUS2274"/>
        <s v="ATQCUS2275"/>
        <s v="ATQCUS2276"/>
        <s v="ATQCUS2277"/>
        <s v="ATQCUS2278"/>
        <s v="ATQCUS2279"/>
        <s v="ATQCUS2280"/>
        <s v="ATQCUS2281"/>
        <s v="ATQCUS2282"/>
        <s v="ATQCUS2283"/>
        <s v="ATQCUS2284"/>
        <s v="ATQCUS2285"/>
        <s v="ATQCUS2286"/>
        <s v="ATQCUS2287"/>
        <s v="ATQCUS2288"/>
        <s v="ATQCUS2289"/>
        <s v="ATQCUS2290"/>
        <s v="ATQCUS2291"/>
        <s v="ATQCUS2292"/>
        <s v="ATQCUS2293"/>
        <s v="ATQCUS2294"/>
        <s v="ATQCUS2295"/>
        <s v="ATQCUS2296"/>
        <s v="ATQCUS2297"/>
        <s v="ATQCUS2298"/>
        <s v="ATQCUS2299"/>
        <s v="ATQCUS2300"/>
        <s v="ATQCUS2301"/>
        <s v="ATQCUS2302"/>
        <s v="ATQCUS2303"/>
        <s v="ATQCUS2304"/>
        <s v="ATQCUS2305"/>
        <s v="ATQCUS2306"/>
        <s v="ATQCUS2307"/>
        <s v="ATQCUS2308"/>
        <s v="ATQCUS2309"/>
        <s v="ATQCUS2310"/>
        <s v="ATQCUS2311"/>
        <s v="ATQCUS2312"/>
        <s v="ATQCUS2313"/>
        <s v="ATQCUS2314"/>
        <s v="ATQCUS2315"/>
        <s v="ATQCUS2316"/>
        <s v="ATQCUS2317"/>
        <s v="ATQCUS2318"/>
        <s v="ATQCUS2319"/>
        <s v="ATQCUS2320"/>
        <s v="ATQCUS2321"/>
        <s v="ATQCUS2322"/>
        <s v="ATQCUS2323"/>
        <s v="ATQCUS2324"/>
        <s v="ATQCUS2325"/>
        <s v="ATQCUS2326"/>
        <s v="ATQCUS2327"/>
        <s v="ATQCUS2328"/>
        <s v="ATQCUS2329"/>
        <s v="ATQCUS2330"/>
        <s v="ATQCUS2331"/>
        <s v="ATQCUS2332"/>
        <s v="ATQCUS2333"/>
        <s v="ATQCUS2334"/>
        <s v="ATQCUS2335"/>
        <s v="ATQCUS2336"/>
        <s v="ATQCUS2337"/>
        <s v="ATQCUS2338"/>
        <s v="ATQCUS2339"/>
        <s v="ATQCUS2340"/>
        <s v="ATQCUS2341"/>
        <s v="ATQCUS2342"/>
        <s v="ATQCUS2343"/>
        <s v="ATQCUS2344"/>
        <s v="ATQCUS2345"/>
        <s v="ATQCUS2346"/>
        <s v="ATQCUS2347"/>
        <s v="ATQCUS2348"/>
        <s v="ATQCUS2349"/>
        <s v="ATQCUS2350"/>
        <s v="ATQCUS2351"/>
        <s v="ATQCUS2352"/>
        <s v="ATQCUS2353"/>
        <s v="ATQCUS2354"/>
        <s v="ATQCUS2355"/>
        <s v="ATQCUS2356"/>
        <s v="ATQCUS2357"/>
        <s v="ATQCUS2358"/>
        <s v="ATQCUS2359"/>
        <s v="ATQCUS2360"/>
        <s v="ATQCUS2361"/>
        <s v="ATQCUS2362"/>
        <s v="ATQCUS2363"/>
        <s v="ATQCUS2364"/>
        <s v="ATQCUS2365"/>
        <s v="ATQCUS2366"/>
        <s v="ATQCUS2367"/>
        <s v="ATQCUS2368"/>
        <s v="ATQCUS2369"/>
        <s v="ATQCUS2370"/>
        <s v="ATQCUS2371"/>
        <s v="ATQCUS2372"/>
        <s v="ATQCUS2373"/>
        <s v="ATQCUS2374"/>
        <s v="ATQCUS2375"/>
        <s v="ATQCUS2376"/>
        <s v="ATQCUS2377"/>
        <s v="ATQCUS2378"/>
        <s v="ATQCUS2379"/>
        <s v="ATQCUS2380"/>
        <s v="ATQCUS2381"/>
        <s v="ATQCUS2382"/>
        <s v="ATQCUS2383"/>
        <s v="ATQCUS2384"/>
        <s v="ATQCUS2385"/>
        <s v="ATQCUS2386"/>
        <s v="ATQCUS2387"/>
        <s v="ATQCUS2388"/>
        <s v="ATQCUS2389"/>
        <s v="ATQCUS2390"/>
        <s v="ATQCUS2391"/>
        <s v="ATQCUS2392"/>
        <s v="ATQCUS2393"/>
        <s v="ATQCUS2394"/>
        <s v="ATQCUS2395"/>
        <s v="ATQCUS2396"/>
        <s v="ATQCUS2397"/>
        <s v="ATQCUS2398"/>
        <s v="ATQCUS2399"/>
        <s v="ATQCUS2400"/>
        <s v="ATQCUS2401"/>
        <s v="ATQCUS2402"/>
        <s v="ATQCUS2403"/>
        <s v="ATQCUS2404"/>
        <s v="ATQCUS2405"/>
        <s v="ATQCUS2406"/>
        <s v="ATQCUS2407"/>
        <s v="ATQCUS2408"/>
        <s v="ATQCUS2409"/>
        <s v="ATQCUS2410"/>
        <s v="ATQCUS2411"/>
        <s v="ATQCUS2412"/>
        <s v="ATQCUS2413"/>
        <s v="ATQCUS2414"/>
        <s v="ATQCUS2415"/>
        <s v="ATQCUS2416"/>
        <s v="ATQCUS2417"/>
        <s v="ATQCUS2418"/>
        <s v="ATQCUS2419"/>
        <s v="ATQCUS2420"/>
        <s v="ATQCUS2421"/>
        <s v="ATQCUS2422"/>
        <s v="ATQCUS2423"/>
        <s v="ATQCUS2424"/>
        <s v="ATQCUS2425"/>
        <s v="ATQCUS2426"/>
        <s v="ATQCUS2427"/>
        <s v="ATQCUS2428"/>
        <s v="ATQCUS2429"/>
        <s v="ATQCUS2430"/>
        <s v="ATQCUS2431"/>
        <s v="ATQCUS2432"/>
        <s v="ATQCUS2433"/>
        <s v="ATQCUS2434"/>
        <s v="ATQCUS2435"/>
        <s v="ATQCUS2436"/>
        <s v="ATQCUS2437"/>
        <s v="ATQCUS2438"/>
        <s v="ATQCUS2439"/>
        <s v="ATQCUS2440"/>
        <s v="ATQCUS2441"/>
        <s v="ATQCUS2442"/>
        <s v="ATQCUS2443"/>
        <s v="ATQCUS2444"/>
        <s v="ATQCUS2445"/>
        <s v="ATQCUS2446"/>
        <s v="ATQCUS2447"/>
        <s v="ATQCUS2448"/>
        <s v="ATQCUS2449"/>
        <s v="ATQCUS2450"/>
        <s v="ATQCUS2451"/>
        <s v="ATQCUS2452"/>
        <s v="ATQCUS2453"/>
        <s v="ATQCUS2454"/>
        <s v="ATQCUS2455"/>
        <s v="ATQCUS2456"/>
        <s v="ATQCUS2457"/>
        <s v="ATQCUS2458"/>
        <s v="ATQCUS2459"/>
        <s v="ATQCUS2460"/>
        <s v="ATQCUS2461"/>
        <s v="ATQCUS2462"/>
        <s v="ATQCUS2463"/>
        <s v="ATQCUS2464"/>
        <s v="ATQCUS2465"/>
        <s v="ATQCUS2466"/>
        <s v="ATQCUS2467"/>
        <s v="ATQCUS2468"/>
        <s v="ATQCUS2469"/>
        <s v="ATQCUS2470"/>
        <s v="ATQCUS2471"/>
        <s v="ATQCUS2472"/>
        <s v="ATQCUS2473"/>
        <s v="ATQCUS2474"/>
        <s v="ATQCUS2475"/>
        <s v="ATQCUS2476"/>
        <s v="ATQCUS2477"/>
        <s v="ATQCUS2478"/>
        <s v="ATQCUS2479"/>
        <s v="ATQCUS2480"/>
        <s v="ATQCUS2481"/>
        <s v="ATQCUS2482"/>
        <s v="ATQCUS2483"/>
        <s v="ATQCUS2484"/>
        <s v="ATQCUS2485"/>
        <s v="ATQCUS2486"/>
        <s v="ATQCUS2487"/>
        <s v="ATQCUS2488"/>
        <s v="ATQCUS2489"/>
        <s v="ATQCUS2490"/>
        <s v="ATQCUS2491"/>
        <s v="ATQCUS2492"/>
        <s v="ATQCUS2493"/>
        <s v="ATQCUS2494"/>
        <s v="ATQCUS2495"/>
        <s v="ATQCUS2496"/>
        <s v="ATQCUS2497"/>
        <s v="ATQCUS2498"/>
        <s v="ATQCUS2499"/>
        <s v="ATQCUS2500"/>
        <s v="ATQCUS2501"/>
        <s v="ATQCUS2502"/>
        <s v="ATQCUS2503"/>
        <s v="ATQCUS2504"/>
        <s v="ATQCUS2505"/>
        <s v="ATQCUS2506"/>
        <s v="ATQCUS2507"/>
        <s v="ATQCUS2508"/>
        <s v="ATQCUS2509"/>
        <s v="ATQCUS2510"/>
        <s v="ATQCUS2511"/>
        <s v="ATQCUS2512"/>
        <s v="ATQCUS2513"/>
        <s v="ATQCUS2514"/>
        <s v="ATQCUS2515"/>
        <s v="ATQCUS2516"/>
        <s v="ATQCUS2517"/>
        <s v="ATQCUS2518"/>
        <s v="ATQCUS2519"/>
        <s v="ATQCUS2520"/>
        <s v="ATQCUS2521"/>
        <s v="ATQCUS2522"/>
        <s v="ATQCUS2523"/>
        <s v="ATQCUS2524"/>
        <s v="ATQCUS2525"/>
        <s v="ATQCUS2526"/>
        <s v="ATQCUS2527"/>
        <s v="ATQCUS2528"/>
        <s v="ATQCUS2529"/>
        <s v="ATQCUS2530"/>
        <s v="ATQCUS2531"/>
        <s v="ATQCUS2532"/>
        <s v="ATQCUS2533"/>
        <s v="ATQCUS2534"/>
        <s v="ATQCUS2535"/>
        <s v="ATQCUS2536"/>
        <s v="ATQCUS2537"/>
        <s v="ATQCUS2538"/>
        <s v="ATQCUS2539"/>
        <s v="ATQCUS2540"/>
        <s v="ATQCUS2541"/>
        <s v="ATQCUS2542"/>
        <s v="ATQCUS2543"/>
        <s v="ATQCUS2544"/>
        <s v="ATQCUS2545"/>
        <s v="ATQCUS2546"/>
        <s v="ATQCUS2547"/>
        <s v="ATQCUS2548"/>
        <s v="ATQCUS2549"/>
        <s v="ATQCUS2550"/>
        <s v="ATQCUS2551"/>
        <s v="ATQCUS2552"/>
        <s v="ATQCUS2553"/>
        <s v="ATQCUS2554"/>
        <s v="ATQCUS2555"/>
        <s v="ATQCUS2556"/>
        <s v="ATQCUS2557"/>
        <s v="ATQCUS2558"/>
        <s v="ATQCUS2559"/>
        <s v="ATQCUS2560"/>
        <s v="ATQCUS2561"/>
        <s v="ATQCUS2562"/>
        <s v="ATQCUS2563"/>
        <s v="ATQCUS2564"/>
        <s v="ATQCUS2565"/>
        <s v="ATQCUS2566"/>
        <s v="ATQCUS2567"/>
        <s v="ATQCUS2568"/>
        <s v="ATQCUS2569"/>
        <s v="ATQCUS2570"/>
        <s v="ATQCUS2571"/>
        <s v="ATQCUS2572"/>
        <s v="ATQCUS2573"/>
        <s v="ATQCUS2574"/>
        <s v="ATQCUS2575"/>
        <s v="ATQCUS2576"/>
        <s v="ATQCUS2577"/>
        <s v="ATQCUS2578"/>
        <s v="ATQCUS2579"/>
        <s v="ATQCUS2580"/>
        <s v="ATQCUS2581"/>
        <s v="ATQCUS2582"/>
        <s v="ATQCUS2583"/>
        <s v="ATQCUS2584"/>
        <s v="ATQCUS2585"/>
        <s v="ATQCUS2586"/>
        <s v="ATQCUS2587"/>
        <s v="ATQCUS2588"/>
        <s v="ATQCUS2589"/>
        <s v="ATQCUS2590"/>
        <s v="ATQCUS2591"/>
        <s v="ATQCUS2592"/>
        <s v="ATQCUS2593"/>
        <s v="ATQCUS2594"/>
        <s v="ATQCUS2595"/>
        <s v="ATQCUS2596"/>
        <s v="ATQCUS2597"/>
        <s v="ATQCUS2598"/>
        <s v="ATQCUS2599"/>
        <s v="ATQCUS2600"/>
        <s v="ATQCUS2601"/>
        <s v="ATQCUS2602"/>
        <s v="ATQCUS2603"/>
        <s v="ATQCUS2604"/>
        <s v="ATQCUS2605"/>
        <s v="ATQCUS2606"/>
        <s v="ATQCUS2607"/>
        <s v="ATQCUS2608"/>
        <s v="ATQCUS2609"/>
        <s v="ATQCUS2610"/>
        <s v="ATQCUS2611"/>
        <s v="ATQCUS2612"/>
        <s v="ATQCUS2613"/>
        <s v="ATQCUS2614"/>
        <s v="ATQCUS2615"/>
        <s v="ATQCUS2616"/>
        <s v="ATQCUS2617"/>
        <s v="ATQCUS2618"/>
        <s v="ATQCUS2619"/>
        <s v="ATQCUS2620"/>
        <s v="ATQCUS2621"/>
        <s v="ATQCUS2622"/>
        <s v="ATQCUS2623"/>
        <s v="ATQCUS2624"/>
        <s v="ATQCUS2625"/>
        <s v="ATQCUS2626"/>
        <s v="ATQCUS2627"/>
        <s v="ATQCUS2628"/>
        <s v="ATQCUS2629"/>
        <s v="ATQCUS2630"/>
        <s v="ATQCUS2631"/>
        <s v="ATQCUS2632"/>
        <s v="ATQCUS2633"/>
        <s v="ATQCUS2634"/>
        <s v="ATQCUS2635"/>
        <s v="ATQCUS2636"/>
        <s v="ATQCUS2637"/>
        <s v="ATQCUS2638"/>
        <s v="ATQCUS2639"/>
        <s v="ATQCUS2640"/>
        <s v="ATQCUS2641"/>
        <s v="ATQCUS2642"/>
        <s v="ATQCUS2643"/>
        <s v="ATQCUS2644"/>
        <s v="ATQCUS2645"/>
        <s v="ATQCUS2646"/>
        <s v="ATQCUS2647"/>
        <s v="ATQCUS2648"/>
        <s v="ATQCUS2649"/>
        <s v="ATQCUS2650"/>
        <s v="ATQCUS2651"/>
        <s v="ATQCUS2652"/>
        <s v="ATQCUS2653"/>
        <s v="ATQCUS2654"/>
        <s v="ATQCUS2655"/>
        <s v="ATQCUS2656"/>
        <s v="ATQCUS2657"/>
        <s v="ATQCUS2658"/>
        <s v="ATQCUS2659"/>
        <s v="ATQCUS2660"/>
        <s v="ATQCUS2661"/>
        <s v="ATQCUS2662"/>
        <s v="ATQCUS2663"/>
        <s v="ATQCUS2664"/>
        <s v="ATQCUS2665"/>
        <s v="ATQCUS2666"/>
        <s v="ATQCUS2667"/>
        <s v="ATQCUS2668"/>
        <s v="ATQCUS2669"/>
        <s v="ATQCUS2670"/>
        <s v="ATQCUS2671"/>
        <s v="ATQCUS2672"/>
        <s v="ATQCUS2673"/>
        <s v="ATQCUS2674"/>
        <s v="ATQCUS2675"/>
        <s v="ATQCUS2676"/>
        <s v="ATQCUS2677"/>
        <s v="ATQCUS2678"/>
        <s v="ATQCUS2679"/>
        <s v="ATQCUS2680"/>
        <s v="ATQCUS2681"/>
        <s v="ATQCUS2682"/>
        <s v="ATQCUS2683"/>
        <s v="ATQCUS2684"/>
        <s v="ATQCUS2685"/>
        <s v="ATQCUS2686"/>
        <s v="ATQCUS2687"/>
        <s v="ATQCUS2688"/>
        <s v="ATQCUS2689"/>
        <s v="ATQCUS2690"/>
        <s v="ATQCUS2691"/>
        <s v="ATQCUS2692"/>
        <s v="ATQCUS2693"/>
        <s v="ATQCUS2694"/>
        <s v="ATQCUS2695"/>
        <s v="ATQCUS2696"/>
        <s v="ATQCUS2697"/>
        <s v="ATQCUS2698"/>
        <s v="ATQCUS2699"/>
        <s v="ATQCUS2700"/>
        <s v="ATQCUS2701"/>
        <s v="ATQCUS2702"/>
        <s v="ATQCUS2703"/>
        <s v="ATQCUS2704"/>
        <s v="ATQCUS2705"/>
        <s v="ATQCUS2706"/>
        <s v="ATQCUS2707"/>
        <s v="ATQCUS2708"/>
        <s v="ATQCUS2709"/>
        <s v="ATQCUS2710"/>
        <s v="ATQCUS2711"/>
        <s v="ATQCUS2712"/>
        <s v="ATQCUS2713"/>
        <s v="ATQCUS2714"/>
        <s v="ATQCUS2715"/>
        <s v="ATQCUS2716"/>
        <s v="ATQCUS2717"/>
        <s v="ATQCUS2718"/>
        <s v="ATQCUS2719"/>
        <s v="ATQCUS2720"/>
        <s v="ATQCUS2721"/>
        <s v="ATQCUS2722"/>
        <s v="ATQCUS2723"/>
        <s v="ATQCUS2724"/>
        <s v="ATQCUS2725"/>
        <s v="ATQCUS2726"/>
        <s v="ATQCUS2727"/>
        <s v="ATQCUS2728"/>
        <s v="ATQCUS2729"/>
        <s v="ATQCUS2730"/>
        <s v="ATQCUS2731"/>
        <s v="ATQCUS2732"/>
        <s v="ATQCUS2733"/>
        <s v="ATQCUS2734"/>
        <s v="ATQCUS2735"/>
        <s v="ATQCUS2736"/>
        <s v="ATQCUS2737"/>
        <s v="ATQCUS2738"/>
        <s v="ATQCUS2739"/>
        <s v="ATQCUS2740"/>
        <s v="ATQCUS2741"/>
        <s v="ATQCUS2742"/>
        <s v="ATQCUS2743"/>
        <s v="ATQCUS2744"/>
        <s v="ATQCUS2745"/>
        <s v="ATQCUS2746"/>
        <s v="ATQCUS2747"/>
        <s v="ATQCUS2748"/>
        <s v="ATQCUS2749"/>
        <s v="ATQCUS2750"/>
        <s v="ATQCUS2751"/>
        <s v="ATQCUS2752"/>
        <s v="ATQCUS2753"/>
        <s v="ATQCUS2754"/>
        <s v="ATQCUS2755"/>
        <s v="ATQCUS2756"/>
        <s v="ATQCUS2757"/>
        <s v="ATQCUS2758"/>
        <s v="ATQCUS2759"/>
        <s v="ATQCUS2760"/>
        <s v="ATQCUS2761"/>
        <s v="ATQCUS2762"/>
        <s v="ATQCUS2763"/>
        <s v="ATQCUS2764"/>
        <s v="ATQCUS2765"/>
        <s v="ATQCUS2766"/>
        <s v="ATQCUS2767"/>
        <s v="ATQCUS2768"/>
        <s v="ATQCUS2769"/>
        <s v="ATQCUS2770"/>
        <s v="ATQCUS2771"/>
        <s v="ATQCUS2772"/>
        <s v="ATQCUS2773"/>
        <s v="ATQCUS2774"/>
        <s v="ATQCUS2775"/>
        <s v="ATQCUS2776"/>
        <s v="ATQCUS2777"/>
        <s v="ATQCUS2778"/>
        <s v="ATQCUS2779"/>
        <s v="ATQCUS2780"/>
        <s v="ATQCUS2781"/>
        <s v="ATQCUS2782"/>
        <s v="ATQCUS2783"/>
        <s v="ATQCUS2784"/>
        <s v="ATQCUS2785"/>
        <s v="ATQCUS2786"/>
        <s v="ATQCUS2787"/>
        <s v="ATQCUS2788"/>
        <s v="ATQCUS2789"/>
        <s v="ATQCUS2790"/>
        <s v="ATQCUS2791"/>
        <s v="ATQCUS2792"/>
        <s v="ATQCUS2793"/>
        <s v="ATQCUS2794"/>
        <s v="ATQCUS2795"/>
        <s v="ATQCUS2796"/>
        <s v="ATQCUS2797"/>
        <s v="ATQCUS2798"/>
        <s v="ATQCUS2799"/>
        <s v="ATQCUS2800"/>
        <s v="ATQCUS2801"/>
        <s v="ATQCUS2802"/>
        <s v="ATQCUS2803"/>
        <s v="ATQCUS2804"/>
        <s v="ATQCUS2805"/>
        <s v="ATQCUS2806"/>
        <s v="ATQCUS2807"/>
        <s v="ATQCUS2808"/>
        <s v="ATQCUS2809"/>
        <s v="ATQCUS2810"/>
        <s v="ATQCUS2811"/>
        <s v="ATQCUS2812"/>
        <s v="ATQCUS2813"/>
        <s v="ATQCUS2814"/>
        <s v="ATQCUS2815"/>
        <s v="ATQCUS2816"/>
        <s v="ATQCUS2817"/>
        <s v="ATQCUS2818"/>
        <s v="ATQCUS2819"/>
        <s v="ATQCUS2820"/>
        <s v="ATQCUS2821"/>
        <s v="ATQCUS2822"/>
        <s v="ATQCUS2823"/>
        <s v="ATQCUS2824"/>
        <s v="ATQCUS2825"/>
        <s v="ATQCUS2826"/>
        <s v="ATQCUS2827"/>
        <s v="ATQCUS2828"/>
        <s v="ATQCUS2829"/>
        <s v="ATQCUS2830"/>
        <s v="ATQCUS2831"/>
        <s v="ATQCUS2832"/>
        <s v="ATQCUS2833"/>
        <s v="ATQCUS2834"/>
        <s v="ATQCUS2835"/>
        <s v="ATQCUS2836"/>
        <s v="ATQCUS2837"/>
        <s v="ATQCUS2838"/>
        <s v="ATQCUS2839"/>
        <s v="ATQCUS2840"/>
        <s v="ATQCUS2841"/>
        <s v="ATQCUS2842"/>
        <s v="ATQCUS2843"/>
        <s v="ATQCUS2844"/>
        <s v="ATQCUS2845"/>
        <s v="ATQCUS2846"/>
        <s v="ATQCUS2847"/>
        <s v="ATQCUS2848"/>
        <s v="ATQCUS2849"/>
        <s v="ATQCUS2850"/>
        <s v="ATQCUS2851"/>
        <s v="ATQCUS2852"/>
        <s v="ATQCUS2853"/>
        <s v="ATQCUS2854"/>
        <s v="ATQCUS2855"/>
        <s v="ATQCUS2856"/>
        <s v="ATQCUS2857"/>
        <s v="ATQCUS2858"/>
        <s v="ATQCUS2859"/>
        <s v="ATQCUS2860"/>
        <s v="ATQCUS2861"/>
        <s v="ATQCUS2862"/>
        <s v="ATQCUS2863"/>
        <s v="ATQCUS2864"/>
        <s v="ATQCUS2865"/>
        <s v="ATQCUS2866"/>
        <s v="ATQCUS2867"/>
        <s v="ATQCUS2868"/>
        <s v="ATQCUS2869"/>
        <s v="ATQCUS2870"/>
        <s v="ATQCUS2871"/>
        <s v="ATQCUS2872"/>
        <s v="ATQCUS2873"/>
        <s v="ATQCUS2874"/>
        <s v="ATQCUS2875"/>
        <s v="ATQCUS2876"/>
        <s v="ATQCUS2877"/>
        <s v="ATQCUS2878"/>
        <s v="ATQCUS2879"/>
        <s v="ATQCUS2880"/>
        <s v="ATQCUS2881"/>
        <s v="ATQCUS2882"/>
        <s v="ATQCUS2883"/>
        <s v="ATQCUS2884"/>
        <s v="ATQCUS2885"/>
        <s v="ATQCUS2886"/>
        <s v="ATQCUS2887"/>
        <s v="ATQCUS2888"/>
        <s v="ATQCUS2889"/>
        <s v="ATQCUS2890"/>
        <s v="ATQCUS2891"/>
        <s v="ATQCUS2892"/>
        <s v="ATQCUS2893"/>
        <s v="ATQCUS2894"/>
        <s v="ATQCUS2895"/>
        <s v="ATQCUS2896"/>
        <s v="ATQCUS2897"/>
        <s v="ATQCUS2898"/>
        <s v="ATQCUS2899"/>
        <s v="ATQCUS2900"/>
        <s v="ATQCUS2901"/>
        <s v="ATQCUS2902"/>
        <s v="ATQCUS2903"/>
        <s v="ATQCUS2904"/>
        <s v="ATQCUS2905"/>
        <s v="ATQCUS2906"/>
        <s v="ATQCUS2907"/>
        <s v="ATQCUS2908"/>
        <s v="ATQCUS2909"/>
        <s v="ATQCUS2910"/>
        <s v="ATQCUS2911"/>
        <s v="ATQCUS2912"/>
        <s v="ATQCUS2913"/>
        <s v="ATQCUS2914"/>
        <s v="ATQCUS2915"/>
        <s v="ATQCUS2916"/>
        <s v="ATQCUS2917"/>
        <s v="ATQCUS2918"/>
        <s v="ATQCUS2919"/>
        <s v="ATQCUS2920"/>
        <s v="ATQCUS2921"/>
        <s v="ATQCUS2922"/>
        <s v="ATQCUS2923"/>
        <s v="ATQCUS2924"/>
        <s v="ATQCUS2925"/>
        <s v="ATQCUS2926"/>
        <s v="ATQCUS2927"/>
        <s v="ATQCUS2928"/>
        <s v="ATQCUS2929"/>
        <s v="ATQCUS2930"/>
        <s v="ATQCUS2931"/>
        <s v="ATQCUS2932"/>
        <s v="ATQCUS2933"/>
        <s v="ATQCUS2934"/>
        <s v="ATQCUS2935"/>
        <s v="ATQCUS2936"/>
        <s v="ATQCUS2937"/>
        <s v="ATQCUS2938"/>
        <s v="ATQCUS2939"/>
        <s v="ATQCUS2940"/>
        <s v="ATQCUS2941"/>
        <s v="ATQCUS2942"/>
        <s v="ATQCUS2943"/>
        <s v="ATQCUS2944"/>
        <s v="ATQCUS2945"/>
        <s v="ATQCUS2946"/>
        <s v="ATQCUS2947"/>
        <s v="ATQCUS2948"/>
        <s v="ATQCUS2949"/>
        <s v="ATQCUS2950"/>
        <s v="ATQCUS2951"/>
        <s v="ATQCUS2952"/>
        <s v="ATQCUS2953"/>
        <s v="ATQCUS2954"/>
        <s v="ATQCUS2955"/>
        <s v="ATQCUS2956"/>
        <s v="ATQCUS2957"/>
        <s v="ATQCUS2958"/>
        <s v="ATQCUS2959"/>
        <s v="ATQCUS2960"/>
        <s v="ATQCUS2961"/>
        <s v="ATQCUS2962"/>
        <s v="ATQCUS2963"/>
        <s v="ATQCUS2964"/>
        <s v="ATQCUS2965"/>
        <s v="ATQCUS2966"/>
        <s v="ATQCUS2967"/>
        <s v="ATQCUS2968"/>
        <s v="ATQCUS2969"/>
        <s v="ATQCUS2970"/>
        <s v="ATQCUS2971"/>
        <s v="ATQCUS2972"/>
        <s v="ATQCUS2973"/>
        <s v="ATQCUS2974"/>
        <s v="ATQCUS2975"/>
        <s v="ATQCUS2976"/>
        <s v="ATQCUS2977"/>
        <s v="ATQCUS2978"/>
        <s v="ATQCUS2979"/>
        <s v="ATQCUS2980"/>
        <s v="ATQCUS2981"/>
        <s v="ATQCUS2982"/>
        <s v="ATQCUS2983"/>
        <s v="ATQCUS2984"/>
        <s v="ATQCUS2985"/>
        <s v="ATQCUS2986"/>
        <s v="ATQCUS2987"/>
        <s v="ATQCUS2988"/>
        <s v="ATQCUS2989"/>
        <s v="ATQCUS2990"/>
        <s v="ATQCUS2991"/>
        <s v="ATQCUS2992"/>
        <s v="ATQCUS2993"/>
        <s v="ATQCUS2994"/>
        <s v="ATQCUS2995"/>
        <s v="ATQCUS2996"/>
        <s v="ATQCUS2997"/>
        <s v="ATQCUS2998"/>
        <s v="ATQCUS2999"/>
        <s v="ATQCUS3000"/>
        <s v="ATQCUS3001"/>
        <s v="ATQCUS3002"/>
        <s v="ATQCUS3003"/>
        <s v="ATQCUS3004"/>
        <s v="ATQCUS3005"/>
        <s v="ATQCUS3006"/>
        <s v="ATQCUS3007"/>
        <s v="ATQCUS3008"/>
        <s v="ATQCUS3009"/>
        <s v="ATQCUS3010"/>
        <s v="ATQCUS3011"/>
        <s v="ATQCUS3012"/>
        <s v="ATQCUS3013"/>
        <s v="ATQCUS3014"/>
        <s v="ATQCUS3015"/>
        <s v="ATQCUS3016"/>
        <s v="ATQCUS3017"/>
        <s v="ATQCUS3018"/>
        <s v="ATQCUS3019"/>
        <s v="ATQCUS3020"/>
        <s v="ATQCUS3021"/>
        <s v="ATQCUS3022"/>
        <s v="ATQCUS3023"/>
        <s v="ATQCUS3024"/>
        <s v="ATQCUS3025"/>
        <s v="ATQCUS3026"/>
        <s v="ATQCUS3027"/>
        <s v="ATQCUS3028"/>
        <s v="ATQCUS3029"/>
        <s v="ATQCUS3030"/>
        <s v="ATQCUS3031"/>
        <s v="ATQCUS3032"/>
        <s v="ATQCUS3033"/>
        <s v="ATQCUS3034"/>
        <s v="ATQCUS3035"/>
        <s v="ATQCUS3036"/>
        <s v="ATQCUS3037"/>
        <s v="ATQCUS3038"/>
        <s v="ATQCUS3039"/>
        <s v="ATQCUS3040"/>
        <s v="ATQCUS3041"/>
        <s v="ATQCUS3042"/>
        <s v="ATQCUS3043"/>
        <s v="ATQCUS3044"/>
        <s v="ATQCUS3045"/>
        <s v="ATQCUS3046"/>
        <s v="ATQCUS3047"/>
        <s v="ATQCUS3048"/>
        <s v="ATQCUS3049"/>
        <s v="ATQCUS3050"/>
        <s v="ATQCUS3051"/>
        <s v="ATQCUS3052"/>
        <s v="ATQCUS3053"/>
        <s v="ATQCUS3054"/>
        <s v="ATQCUS3055"/>
        <s v="ATQCUS3056"/>
        <s v="ATQCUS3057"/>
        <s v="ATQCUS3058"/>
        <s v="ATQCUS3059"/>
        <s v="ATQCUS3060"/>
        <s v="ATQCUS3061"/>
        <s v="ATQCUS3062"/>
        <s v="ATQCUS3063"/>
        <s v="ATQCUS3064"/>
        <s v="ATQCUS3065"/>
        <s v="ATQCUS3066"/>
        <s v="ATQCUS3067"/>
        <s v="ATQCUS3068"/>
        <s v="ATQCUS3069"/>
        <s v="ATQCUS3070"/>
        <s v="ATQCUS3071"/>
        <s v="ATQCUS3072"/>
        <s v="ATQCUS3073"/>
        <s v="ATQCUS3074"/>
        <s v="ATQCUS3075"/>
        <s v="ATQCUS3076"/>
        <s v="ATQCUS3077"/>
        <s v="ATQCUS3078"/>
        <s v="ATQCUS3079"/>
        <s v="ATQCUS3080"/>
        <s v="ATQCUS3081"/>
        <s v="ATQCUS3082"/>
        <s v="ATQCUS3083"/>
        <s v="ATQCUS3084"/>
        <s v="ATQCUS3085"/>
        <s v="ATQCUS3086"/>
        <s v="ATQCUS3087"/>
        <s v="ATQCUS3088"/>
        <s v="ATQCUS3089"/>
        <s v="ATQCUS3090"/>
        <s v="ATQCUS3091"/>
        <s v="ATQCUS3092"/>
        <s v="ATQCUS3093"/>
        <s v="ATQCUS3094"/>
        <s v="ATQCUS3095"/>
        <s v="ATQCUS3096"/>
        <s v="ATQCUS3097"/>
        <s v="ATQCUS3098"/>
        <s v="ATQCUS3099"/>
        <s v="ATQCUS3100"/>
        <s v="ATQCUS3101"/>
        <s v="ATQCUS3102"/>
        <s v="ATQCUS3103"/>
        <s v="ATQCUS3104"/>
        <s v="ATQCUS3105"/>
        <s v="ATQCUS3106"/>
        <s v="ATQCUS3107"/>
        <s v="ATQCUS3108"/>
        <s v="ATQCUS3109"/>
        <s v="ATQCUS3110"/>
        <s v="ATQCUS3111"/>
        <s v="ATQCUS3112"/>
        <s v="ATQCUS3113"/>
        <s v="ATQCUS3114"/>
        <s v="ATQCUS3115"/>
        <s v="ATQCUS3116"/>
        <s v="ATQCUS3117"/>
        <s v="ATQCUS3118"/>
        <s v="ATQCUS3119"/>
        <s v="ATQCUS3120"/>
        <s v="ATQCUS3121"/>
        <s v="ATQCUS3122"/>
        <s v="ATQCUS3123"/>
        <s v="ATQCUS3124"/>
        <s v="ATQCUS3125"/>
        <s v="ATQCUS3126"/>
        <s v="ATQCUS3127"/>
        <s v="ATQCUS3128"/>
        <s v="ATQCUS3129"/>
        <s v="ATQCUS3130"/>
        <s v="ATQCUS3131"/>
        <s v="ATQCUS3132"/>
        <s v="ATQCUS3133"/>
        <s v="ATQCUS3134"/>
        <s v="ATQCUS3135"/>
        <s v="ATQCUS3136"/>
        <s v="ATQCUS3137"/>
        <s v="ATQCUS3138"/>
        <s v="ATQCUS3139"/>
        <s v="ATQCUS3140"/>
        <s v="ATQCUS3141"/>
        <s v="ATQCUS3142"/>
        <s v="ATQCUS3143"/>
        <s v="ATQCUS3144"/>
        <s v="ATQCUS3145"/>
        <s v="ATQCUS3146"/>
        <s v="ATQCUS3147"/>
        <s v="ATQCUS3148"/>
        <s v="ATQCUS3149"/>
        <s v="ATQCUS3150"/>
        <s v="ATQCUS3151"/>
        <s v="ATQCUS3152"/>
        <s v="ATQCUS3153"/>
        <s v="ATQCUS3154"/>
        <s v="ATQCUS3155"/>
        <s v="ATQCUS3156"/>
        <s v="ATQCUS3157"/>
        <s v="ATQCUS3158"/>
        <s v="ATQCUS3159"/>
        <s v="ATQCUS3160"/>
        <s v="ATQCUS3161"/>
        <s v="ATQCUS3162"/>
        <s v="ATQCUS3163"/>
        <s v="ATQCUS3164"/>
        <s v="ATQCUS3165"/>
        <s v="ATQCUS3166"/>
        <s v="ATQCUS3167"/>
        <s v="ATQCUS3168"/>
        <s v="ATQCUS3169"/>
        <s v="ATQCUS3170"/>
        <s v="ATQCUS3171"/>
        <s v="ATQCUS3172"/>
        <s v="ATQCUS3173"/>
        <s v="ATQCUS3174"/>
        <s v="ATQCUS3175"/>
        <s v="ATQCUS3176"/>
        <s v="ATQCUS3177"/>
        <s v="ATQCUS3178"/>
        <s v="ATQCUS3179"/>
        <s v="ATQCUS3180"/>
        <s v="ATQCUS3181"/>
        <s v="ATQCUS3182"/>
        <s v="ATQCUS3183"/>
        <s v="ATQCUS3184"/>
        <s v="ATQCUS3185"/>
        <s v="ATQCUS3186"/>
        <s v="ATQCUS3187"/>
        <s v="ATQCUS3188"/>
        <s v="ATQCUS3189"/>
        <s v="ATQCUS3190"/>
        <s v="ATQCUS3191"/>
        <s v="ATQCUS3192"/>
        <s v="ATQCUS3193"/>
        <s v="ATQCUS3194"/>
        <s v="ATQCUS3195"/>
        <s v="ATQCUS3196"/>
        <s v="ATQCUS3197"/>
        <s v="ATQCUS3198"/>
        <s v="ATQCUS3199"/>
        <s v="ATQCUS3200"/>
        <s v="ATQCUS3201"/>
        <s v="ATQCUS3202"/>
        <s v="ATQCUS3203"/>
        <s v="ATQCUS3204"/>
        <s v="ATQCUS3205"/>
        <s v="ATQCUS3206"/>
        <s v="ATQCUS3207"/>
        <s v="ATQCUS3208"/>
        <s v="ATQCUS3209"/>
        <s v="ATQCUS3210"/>
        <s v="ATQCUS3211"/>
        <s v="ATQCUS3212"/>
        <s v="ATQCUS3213"/>
        <s v="ATQCUS3214"/>
        <s v="ATQCUS3215"/>
        <s v="ATQCUS3216"/>
        <s v="ATQCUS3217"/>
        <s v="ATQCUS3218"/>
        <s v="ATQCUS3219"/>
        <s v="ATQCUS3220"/>
        <s v="ATQCUS3221"/>
        <s v="ATQCUS3222"/>
        <s v="ATQCUS3223"/>
        <s v="ATQCUS3224"/>
        <s v="ATQCUS3225"/>
        <s v="ATQCUS3226"/>
        <s v="ATQCUS3227"/>
        <s v="ATQCUS3228"/>
        <s v="ATQCUS3229"/>
        <s v="ATQCUS3230"/>
        <s v="ATQCUS3231"/>
        <s v="ATQCUS3232"/>
        <s v="ATQCUS3233"/>
        <s v="ATQCUS3234"/>
        <s v="ATQCUS3235"/>
        <s v="ATQCUS3236"/>
        <s v="ATQCUS3237"/>
        <s v="ATQCUS3238"/>
        <s v="ATQCUS3239"/>
        <s v="ATQCUS3240"/>
        <s v="ATQCUS3241"/>
        <s v="ATQCUS3242"/>
        <s v="ATQCUS3243"/>
        <s v="ATQCUS3244"/>
        <s v="ATQCUS3245"/>
        <s v="ATQCUS3246"/>
        <s v="ATQCUS3247"/>
        <s v="ATQCUS3248"/>
        <s v="ATQCUS3249"/>
        <s v="ATQCUS3250"/>
        <s v="ATQCUS3251"/>
        <s v="ATQCUS3252"/>
        <s v="ATQCUS3253"/>
        <s v="ATQCUS3254"/>
        <s v="ATQCUS3255"/>
        <s v="ATQCUS3256"/>
        <s v="ATQCUS3257"/>
        <s v="ATQCUS3258"/>
        <s v="ATQCUS3259"/>
        <s v="ATQCUS3260"/>
        <s v="ATQCUS3261"/>
        <s v="ATQCUS3262"/>
        <s v="ATQCUS3263"/>
        <s v="ATQCUS3264"/>
        <s v="ATQCUS3265"/>
        <s v="ATQCUS3266"/>
        <s v="ATQCUS3267"/>
        <s v="ATQCUS3268"/>
        <s v="ATQCUS3269"/>
        <s v="ATQCUS3270"/>
        <s v="ATQCUS3271"/>
        <s v="ATQCUS3272"/>
        <s v="ATQCUS3273"/>
        <s v="ATQCUS3274"/>
        <s v="ATQCUS3275"/>
        <s v="ATQCUS3276"/>
        <s v="ATQCUS3277"/>
        <s v="ATQCUS3278"/>
        <s v="ATQCUS3279"/>
        <s v="ATQCUS3280"/>
        <s v="ATQCUS3281"/>
        <s v="ATQCUS3282"/>
        <s v="ATQCUS3283"/>
        <s v="ATQCUS3284"/>
        <s v="ATQCUS3285"/>
        <s v="ATQCUS3286"/>
        <s v="ATQCUS3287"/>
        <s v="ATQCUS3288"/>
        <s v="ATQCUS3289"/>
        <s v="ATQCUS3290"/>
        <s v="ATQCUS3291"/>
        <s v="ATQCUS3292"/>
        <s v="ATQCUS3293"/>
        <s v="ATQCUS3294"/>
        <s v="ATQCUS3295"/>
        <s v="ATQCUS3296"/>
        <s v="ATQCUS3297"/>
        <s v="ATQCUS3298"/>
        <s v="ATQCUS3299"/>
        <s v="ATQCUS3300"/>
        <s v="ATQCUS3301"/>
        <s v="ATQCUS3302"/>
        <s v="ATQCUS3303"/>
        <s v="ATQCUS3304"/>
        <s v="ATQCUS3305"/>
        <s v="ATQCUS3306"/>
        <s v="ATQCUS3307"/>
        <s v="ATQCUS3308"/>
        <s v="ATQCUS3309"/>
        <s v="ATQCUS3310"/>
        <s v="ATQCUS3311"/>
        <s v="ATQCUS3312"/>
        <s v="ATQCUS3313"/>
        <s v="ATQCUS3314"/>
        <s v="ATQCUS3315"/>
        <s v="ATQCUS3316"/>
        <s v="ATQCUS3317"/>
        <s v="ATQCUS3318"/>
        <s v="ATQCUS3319"/>
        <s v="ATQCUS3320"/>
        <s v="ATQCUS3321"/>
        <s v="ATQCUS3322"/>
        <s v="ATQCUS3323"/>
        <s v="ATQCUS3324"/>
        <s v="ATQCUS3325"/>
        <s v="ATQCUS3326"/>
        <s v="ATQCUS3327"/>
        <s v="ATQCUS3328"/>
        <s v="ATQCUS3329"/>
        <s v="ATQCUS3330"/>
        <s v="ATQCUS3331"/>
        <s v="ATQCUS3332"/>
        <s v="ATQCUS3333"/>
        <s v="ATQCUS3334"/>
        <s v="ATQCUS3335"/>
        <s v="ATQCUS3336"/>
        <s v="ATQCUS3337"/>
        <s v="ATQCUS3338"/>
        <s v="ATQCUS3339"/>
        <s v="ATQCUS3340"/>
        <s v="ATQCUS3341"/>
        <s v="ATQCUS3342"/>
        <s v="ATQCUS3343"/>
        <s v="ATQCUS3344"/>
        <s v="ATQCUS3345"/>
        <s v="ATQCUS3346"/>
        <s v="ATQCUS3347"/>
        <s v="ATQCUS3348"/>
        <s v="ATQCUS3349"/>
        <s v="ATQCUS3350"/>
        <s v="ATQCUS3351"/>
        <s v="ATQCUS3352"/>
        <s v="ATQCUS3353"/>
        <s v="ATQCUS3354"/>
        <s v="ATQCUS3355"/>
        <s v="ATQCUS3356"/>
        <s v="ATQCUS3357"/>
        <s v="ATQCUS3358"/>
        <s v="ATQCUS3359"/>
        <s v="ATQCUS3360"/>
        <s v="ATQCUS3361"/>
        <s v="ATQCUS3362"/>
        <s v="ATQCUS3363"/>
        <s v="ATQCUS3364"/>
        <s v="ATQCUS3365"/>
        <s v="ATQCUS3366"/>
        <s v="ATQCUS3367"/>
        <s v="ATQCUS3368"/>
        <s v="ATQCUS3369"/>
        <s v="ATQCUS3370"/>
        <s v="ATQCUS3371"/>
        <s v="ATQCUS3372"/>
        <s v="ATQCUS3373"/>
        <s v="ATQCUS3374"/>
        <s v="ATQCUS3375"/>
        <s v="ATQCUS3376"/>
        <s v="ATQCUS3377"/>
        <s v="ATQCUS3378"/>
        <s v="ATQCUS3379"/>
        <s v="ATQCUS3380"/>
        <s v="ATQCUS3381"/>
        <s v="ATQCUS3382"/>
        <s v="ATQCUS3383"/>
        <s v="ATQCUS3384"/>
        <s v="ATQCUS3385"/>
        <s v="ATQCUS3386"/>
        <s v="ATQCUS3387"/>
        <s v="ATQCUS3388"/>
        <s v="ATQCUS3389"/>
        <s v="ATQCUS3390"/>
        <s v="ATQCUS3391"/>
        <s v="ATQCUS3392"/>
        <s v="ATQCUS3393"/>
        <s v="ATQCUS3394"/>
        <s v="ATQCUS3395"/>
        <s v="ATQCUS3396"/>
        <s v="ATQCUS3397"/>
        <s v="ATQCUS3398"/>
        <s v="ATQCUS3399"/>
        <s v="ATQCUS3400"/>
        <s v="ATQCUS3401"/>
        <s v="ATQCUS3402"/>
        <s v="ATQCUS3403"/>
        <s v="ATQCUS3404"/>
        <s v="ATQCUS3405"/>
        <s v="ATQCUS3406"/>
        <s v="ATQCUS3407"/>
        <s v="ATQCUS3408"/>
        <s v="ATQCUS3409"/>
        <s v="ATQCUS3410"/>
        <s v="ATQCUS3411"/>
        <s v="ATQCUS3412"/>
        <s v="ATQCUS3413"/>
        <s v="ATQCUS3414"/>
        <s v="ATQCUS3415"/>
        <s v="ATQCUS3416"/>
        <s v="ATQCUS3417"/>
        <s v="ATQCUS3418"/>
        <s v="ATQCUS3419"/>
        <s v="ATQCUS3420"/>
        <s v="ATQCUS3421"/>
        <s v="ATQCUS3422"/>
        <s v="ATQCUS3423"/>
        <s v="ATQCUS3424"/>
        <s v="ATQCUS3425"/>
        <s v="ATQCUS3426"/>
        <s v="ATQCUS3427"/>
        <s v="ATQCUS3428"/>
        <s v="ATQCUS3429"/>
        <s v="ATQCUS3430"/>
        <s v="ATQCUS3431"/>
        <s v="ATQCUS3432"/>
        <s v="ATQCUS3433"/>
        <s v="ATQCUS3434"/>
        <s v="ATQCUS3435"/>
        <s v="ATQCUS3436"/>
        <s v="ATQCUS3437"/>
        <s v="ATQCUS3438"/>
        <s v="ATQCUS3439"/>
        <s v="ATQCUS3440"/>
        <s v="ATQCUS3441"/>
        <s v="ATQCUS3442"/>
        <s v="ATQCUS3443"/>
        <s v="ATQCUS3444"/>
        <s v="ATQCUS3445"/>
        <s v="ATQCUS3446"/>
        <s v="ATQCUS3447"/>
        <s v="ATQCUS3448"/>
        <s v="ATQCUS3449"/>
        <s v="ATQCUS3450"/>
        <s v="ATQCUS3451"/>
        <s v="ATQCUS3452"/>
        <s v="ATQCUS3453"/>
        <s v="ATQCUS3454"/>
        <s v="ATQCUS3455"/>
        <s v="ATQCUS3456"/>
        <s v="ATQCUS3457"/>
        <s v="ATQCUS3458"/>
        <s v="ATQCUS3459"/>
        <s v="ATQCUS3460"/>
        <s v="ATQCUS3461"/>
        <s v="ATQCUS3462"/>
        <s v="ATQCUS3463"/>
        <s v="ATQCUS3464"/>
        <s v="ATQCUS3465"/>
        <s v="ATQCUS3466"/>
        <s v="ATQCUS3467"/>
        <s v="ATQCUS3468"/>
        <s v="ATQCUS3469"/>
        <s v="ATQCUS3470"/>
        <s v="ATQCUS3471"/>
        <s v="ATQCUS3472"/>
        <s v="ATQCUS3473"/>
        <s v="ATQCUS3474"/>
        <s v="ATQCUS3475"/>
        <s v="ATQCUS3476"/>
        <s v="ATQCUS3477"/>
        <s v="ATQCUS3478"/>
        <s v="ATQCUS3479"/>
        <s v="ATQCUS3480"/>
        <s v="ATQCUS3481"/>
        <s v="ATQCUS3482"/>
        <s v="ATQCUS3483"/>
        <s v="ATQCUS3484"/>
        <s v="ATQCUS3485"/>
        <s v="ATQCUS3486"/>
        <s v="ATQCUS3487"/>
        <s v="ATQCUS3488"/>
        <s v="ATQCUS3489"/>
        <s v="ATQCUS3490"/>
        <s v="ATQCUS3491"/>
        <s v="ATQCUS3492"/>
        <s v="ATQCUS3493"/>
        <s v="ATQCUS3494"/>
        <s v="ATQCUS3495"/>
        <s v="ATQCUS3496"/>
        <s v="ATQCUS3497"/>
        <s v="ATQCUS3498"/>
        <s v="ATQCUS3499"/>
        <s v="ATQCUS3500"/>
        <s v="ATQCUS3501"/>
        <s v="ATQCUS3502"/>
        <s v="ATQCUS3503"/>
        <s v="ATQCUS3504"/>
        <s v="ATQCUS3505"/>
        <s v="ATQCUS3506"/>
        <s v="ATQCUS3507"/>
        <s v="ATQCUS3508"/>
        <s v="ATQCUS3509"/>
        <s v="ATQCUS3510"/>
        <s v="ATQCUS3511"/>
        <s v="ATQCUS3512"/>
        <s v="ATQCUS3513"/>
        <s v="ATQCUS3514"/>
        <s v="ATQCUS3515"/>
        <s v="ATQCUS3516"/>
        <s v="ATQCUS3517"/>
        <s v="ATQCUS3518"/>
        <s v="ATQCUS3519"/>
        <s v="ATQCUS3520"/>
        <s v="ATQCUS3521"/>
        <s v="ATQCUS3522"/>
        <s v="ATQCUS3523"/>
        <s v="ATQCUS3524"/>
        <s v="ATQCUS3525"/>
        <s v="ATQCUS3526"/>
        <s v="ATQCUS3527"/>
        <s v="ATQCUS3528"/>
        <s v="ATQCUS3529"/>
        <s v="ATQCUS3530"/>
        <s v="ATQCUS3531"/>
        <s v="ATQCUS3532"/>
        <s v="ATQCUS3533"/>
        <s v="ATQCUS3534"/>
        <s v="ATQCUS3535"/>
        <s v="ATQCUS3536"/>
        <s v="ATQCUS3537"/>
        <s v="ATQCUS3538"/>
        <s v="ATQCUS3539"/>
        <s v="ATQCUS3540"/>
        <s v="ATQCUS3541"/>
        <s v="ATQCUS3542"/>
        <s v="ATQCUS3543"/>
        <s v="ATQCUS3544"/>
        <s v="ATQCUS3545"/>
        <s v="ATQCUS3546"/>
        <s v="ATQCUS3547"/>
        <s v="ATQCUS3548"/>
        <s v="ATQCUS3549"/>
        <s v="ATQCUS3550"/>
        <s v="ATQCUS3551"/>
        <s v="ATQCUS3552"/>
        <s v="ATQCUS3553"/>
        <s v="ATQCUS3554"/>
        <s v="ATQCUS3555"/>
        <s v="ATQCUS3556"/>
        <s v="ATQCUS3557"/>
        <s v="ATQCUS3558"/>
        <s v="ATQCUS3559"/>
        <s v="ATQCUS3560"/>
        <s v="ATQCUS3561"/>
        <s v="ATQCUS3562"/>
        <s v="ATQCUS3563"/>
        <s v="ATQCUS3564"/>
        <s v="ATQCUS3565"/>
        <s v="ATQCUS3566"/>
        <s v="ATQCUS3567"/>
        <s v="ATQCUS3568"/>
        <s v="ATQCUS3569"/>
        <s v="ATQCUS3570"/>
        <s v="ATQCUS3571"/>
        <s v="ATQCUS3572"/>
        <s v="ATQCUS3573"/>
        <s v="ATQCUS3574"/>
        <s v="ATQCUS3575"/>
        <s v="ATQCUS3576"/>
        <s v="ATQCUS3577"/>
        <s v="ATQCUS3578"/>
        <s v="ATQCUS3579"/>
        <s v="ATQCUS3580"/>
        <s v="ATQCUS3581"/>
        <s v="ATQCUS3582"/>
        <s v="ATQCUS3583"/>
        <s v="ATQCUS3584"/>
        <s v="ATQCUS3585"/>
        <s v="ATQCUS3586"/>
        <s v="ATQCUS3587"/>
        <s v="ATQCUS3588"/>
        <s v="ATQCUS3589"/>
        <s v="ATQCUS3590"/>
        <s v="ATQCUS3591"/>
        <s v="ATQCUS3592"/>
        <s v="ATQCUS3593"/>
        <s v="ATQCUS3594"/>
        <s v="ATQCUS3595"/>
        <s v="ATQCUS3596"/>
        <s v="ATQCUS3597"/>
        <s v="ATQCUS3598"/>
        <s v="ATQCUS3599"/>
        <s v="ATQCUS3600"/>
        <s v="ATQCUS3601"/>
        <s v="ATQCUS3602"/>
        <s v="ATQCUS3603"/>
        <s v="ATQCUS3604"/>
        <s v="ATQCUS3605"/>
        <s v="ATQCUS3606"/>
        <s v="ATQCUS3607"/>
        <s v="ATQCUS3608"/>
        <s v="ATQCUS3609"/>
        <s v="ATQCUS3610"/>
        <s v="ATQCUS3611"/>
        <s v="ATQCUS3612"/>
        <s v="ATQCUS3613"/>
        <s v="ATQCUS3614"/>
        <s v="ATQCUS3615"/>
        <s v="ATQCUS3616"/>
        <s v="ATQCUS3617"/>
        <s v="ATQCUS3618"/>
        <s v="ATQCUS3619"/>
        <s v="ATQCUS3620"/>
        <s v="ATQCUS3621"/>
        <s v="ATQCUS3622"/>
        <s v="ATQCUS3623"/>
        <s v="ATQCUS3624"/>
        <s v="ATQCUS3625"/>
        <s v="ATQCUS3626"/>
        <s v="ATQCUS3627"/>
        <s v="ATQCUS3628"/>
        <s v="ATQCUS3629"/>
        <s v="ATQCUS3630"/>
        <s v="ATQCUS3631"/>
        <s v="ATQCUS3632"/>
        <s v="ATQCUS3633"/>
        <s v="ATQCUS3634"/>
        <s v="ATQCUS3635"/>
        <s v="ATQCUS3636"/>
        <s v="ATQCUS3637"/>
        <s v="ATQCUS3638"/>
        <s v="ATQCUS3639"/>
        <s v="ATQCUS3640"/>
        <s v="ATQCUS3641"/>
        <s v="ATQCUS3642"/>
        <s v="ATQCUS3643"/>
        <s v="ATQCUS3644"/>
        <s v="ATQCUS3645"/>
        <s v="ATQCUS3646"/>
        <s v="ATQCUS3647"/>
        <s v="ATQCUS3648"/>
        <s v="ATQCUS3649"/>
        <s v="ATQCUS3650"/>
        <s v="ATQCUS3651"/>
        <s v="ATQCUS3652"/>
        <s v="ATQCUS3653"/>
        <s v="ATQCUS3654"/>
        <s v="ATQCUS3655"/>
        <s v="ATQCUS3656"/>
        <s v="ATQCUS3657"/>
        <s v="ATQCUS3658"/>
        <s v="ATQCUS3659"/>
        <s v="ATQCUS3660"/>
        <s v="ATQCUS3661"/>
        <s v="ATQCUS3662"/>
        <s v="ATQCUS3663"/>
        <s v="ATQCUS3664"/>
        <s v="ATQCUS3665"/>
        <s v="ATQCUS3666"/>
        <s v="ATQCUS3667"/>
        <s v="ATQCUS3668"/>
        <s v="ATQCUS3669"/>
        <s v="ATQCUS3670"/>
        <s v="ATQCUS3671"/>
        <s v="ATQCUS3672"/>
        <s v="ATQCUS3673"/>
        <s v="ATQCUS3674"/>
        <s v="ATQCUS3675"/>
        <s v="ATQCUS3676"/>
        <s v="ATQCUS3677"/>
        <s v="ATQCUS3678"/>
        <s v="ATQCUS3679"/>
        <s v="ATQCUS3680"/>
        <s v="ATQCUS3681"/>
        <s v="ATQCUS3682"/>
        <s v="ATQCUS3683"/>
        <s v="ATQCUS3684"/>
        <s v="ATQCUS3685"/>
        <s v="ATQCUS3686"/>
        <s v="ATQCUS3687"/>
        <s v="ATQCUS3688"/>
        <s v="ATQCUS3689"/>
        <s v="ATQCUS3690"/>
        <s v="ATQCUS3691"/>
        <s v="ATQCUS3692"/>
        <s v="ATQCUS3693"/>
        <s v="ATQCUS3694"/>
        <s v="ATQCUS3695"/>
        <s v="ATQCUS3696"/>
        <s v="ATQCUS3697"/>
        <s v="ATQCUS3698"/>
        <s v="ATQCUS3699"/>
        <s v="ATQCUS3700"/>
        <s v="ATQCUS3701"/>
        <s v="ATQCUS3702"/>
        <s v="ATQCUS3703"/>
        <s v="ATQCUS3704"/>
        <s v="ATQCUS3705"/>
        <s v="ATQCUS3706"/>
        <s v="ATQCUS3707"/>
        <s v="ATQCUS3708"/>
        <s v="ATQCUS3709"/>
        <s v="ATQCUS3710"/>
        <s v="ATQCUS3711"/>
        <s v="ATQCUS3712"/>
        <s v="ATQCUS3713"/>
        <s v="ATQCUS3714"/>
        <s v="ATQCUS3715"/>
        <s v="ATQCUS3716"/>
        <s v="ATQCUS3717"/>
        <s v="ATQCUS3718"/>
        <s v="ATQCUS3719"/>
        <s v="ATQCUS3720"/>
        <s v="ATQCUS3721"/>
        <s v="ATQCUS3722"/>
        <s v="ATQCUS3723"/>
        <s v="ATQCUS3724"/>
        <s v="ATQCUS3725"/>
        <s v="ATQCUS3726"/>
        <s v="ATQCUS3727"/>
        <s v="ATQCUS3728"/>
        <s v="ATQCUS3729"/>
        <s v="ATQCUS3730"/>
        <s v="ATQCUS3731"/>
        <s v="ATQCUS3732"/>
        <s v="ATQCUS3733"/>
        <s v="ATQCUS3734"/>
        <s v="ATQCUS3735"/>
        <s v="ATQCUS3736"/>
        <s v="ATQCUS3737"/>
        <s v="ATQCUS3738"/>
        <s v="ATQCUS3739"/>
        <s v="ATQCUS3740"/>
        <s v="ATQCUS3741"/>
        <s v="ATQCUS3742"/>
        <s v="ATQCUS3743"/>
        <s v="ATQCUS3744"/>
        <s v="ATQCUS3745"/>
        <s v="ATQCUS3746"/>
        <s v="ATQCUS3747"/>
        <s v="ATQCUS3748"/>
        <s v="ATQCUS3749"/>
        <s v="ATQCUS3750"/>
        <s v="ATQCUS3751"/>
        <s v="ATQCUS3752"/>
        <s v="ATQCUS3753"/>
        <s v="ATQCUS3754"/>
        <s v="ATQCUS3755"/>
        <s v="ATQCUS3756"/>
        <s v="ATQCUS3757"/>
        <s v="ATQCUS3758"/>
        <s v="ATQCUS3759"/>
        <s v="ATQCUS3760"/>
        <s v="ATQCUS3761"/>
        <s v="ATQCUS3762"/>
        <s v="ATQCUS3763"/>
        <s v="ATQCUS3764"/>
        <s v="ATQCUS3765"/>
        <s v="ATQCUS3766"/>
        <s v="ATQCUS3767"/>
        <s v="ATQCUS3768"/>
        <s v="ATQCUS3769"/>
        <s v="ATQCUS3770"/>
        <s v="ATQCUS3771"/>
        <s v="ATQCUS3772"/>
        <s v="ATQCUS3773"/>
        <s v="ATQCUS3774"/>
        <s v="ATQCUS3775"/>
        <s v="ATQCUS3776"/>
        <s v="ATQCUS3777"/>
        <s v="ATQCUS3778"/>
        <s v="ATQCUS3779"/>
        <s v="ATQCUS3780"/>
        <s v="ATQCUS3781"/>
        <s v="ATQCUS3782"/>
        <s v="ATQCUS3783"/>
        <s v="ATQCUS3784"/>
        <s v="ATQCUS3785"/>
        <s v="ATQCUS3786"/>
        <s v="ATQCUS3787"/>
        <s v="ATQCUS3788"/>
        <s v="ATQCUS3789"/>
        <s v="ATQCUS3790"/>
        <s v="ATQCUS3791"/>
        <s v="ATQCUS3792"/>
        <s v="ATQCUS3793"/>
        <s v="ATQCUS3794"/>
        <s v="ATQCUS3795"/>
        <s v="ATQCUS3796"/>
        <s v="ATQCUS3797"/>
        <s v="ATQCUS3798"/>
        <s v="ATQCUS3799"/>
        <s v="ATQCUS3800"/>
        <s v="ATQCUS3801"/>
        <s v="ATQCUS3802"/>
        <s v="ATQCUS3803"/>
        <s v="ATQCUS3804"/>
        <s v="ATQCUS3805"/>
        <s v="ATQCUS3806"/>
        <s v="ATQCUS3807"/>
        <s v="ATQCUS3808"/>
        <s v="ATQCUS3809"/>
        <s v="ATQCUS3810"/>
        <s v="ATQCUS3811"/>
        <s v="ATQCUS3812"/>
        <s v="ATQCUS3813"/>
        <s v="ATQCUS3814"/>
        <s v="ATQCUS3815"/>
        <s v="ATQCUS3816"/>
        <s v="ATQCUS3817"/>
        <s v="ATQCUS3818"/>
        <s v="ATQCUS3819"/>
        <s v="ATQCUS3820"/>
        <s v="ATQCUS3821"/>
        <s v="ATQCUS3822"/>
        <s v="ATQCUS3823"/>
        <s v="ATQCUS3824"/>
        <s v="ATQCUS3825"/>
        <s v="ATQCUS3826"/>
        <s v="ATQCUS3827"/>
        <s v="ATQCUS3828"/>
        <s v="ATQCUS3829"/>
        <s v="ATQCUS3830"/>
        <s v="ATQCUS3831"/>
        <s v="ATQCUS3832"/>
        <s v="ATQCUS3833"/>
        <s v="ATQCUS3834"/>
        <s v="ATQCUS3835"/>
        <s v="ATQCUS3836"/>
        <s v="ATQCUS3837"/>
        <s v="ATQCUS3838"/>
        <s v="ATQCUS3839"/>
        <s v="ATQCUS3840"/>
        <s v="ATQCUS3841"/>
        <s v="ATQCUS3842"/>
        <s v="ATQCUS3843"/>
        <s v="ATQCUS3844"/>
        <s v="ATQCUS3845"/>
        <s v="ATQCUS3846"/>
        <s v="ATQCUS3847"/>
        <s v="ATQCUS3848"/>
        <s v="ATQCUS3849"/>
        <s v="ATQCUS3850"/>
        <s v="ATQCUS3851"/>
        <s v="ATQCUS3852"/>
        <s v="ATQCUS3853"/>
        <s v="ATQCUS3854"/>
        <s v="ATQCUS3855"/>
        <s v="ATQCUS3856"/>
        <s v="ATQCUS3857"/>
        <s v="ATQCUS3858"/>
        <s v="ATQCUS3859"/>
        <s v="ATQCUS3860"/>
        <s v="ATQCUS3861"/>
        <s v="ATQCUS3862"/>
        <s v="ATQCUS3863"/>
        <s v="ATQCUS3864"/>
        <s v="ATQCUS3865"/>
        <s v="ATQCUS3866"/>
        <s v="ATQCUS3867"/>
        <s v="ATQCUS3868"/>
        <s v="ATQCUS3869"/>
        <s v="ATQCUS3870"/>
        <s v="ATQCUS3871"/>
        <s v="ATQCUS3872"/>
        <s v="ATQCUS3873"/>
        <s v="ATQCUS3874"/>
        <s v="ATQCUS3875"/>
        <s v="ATQCUS3876"/>
        <s v="ATQCUS3877"/>
        <s v="ATQCUS3878"/>
        <s v="ATQCUS3879"/>
        <s v="ATQCUS3880"/>
        <s v="ATQCUS3881"/>
        <s v="ATQCUS3882"/>
        <s v="ATQCUS3883"/>
        <s v="ATQCUS3884"/>
        <s v="ATQCUS3885"/>
        <s v="ATQCUS3886"/>
        <s v="ATQCUS3887"/>
        <s v="ATQCUS3888"/>
        <s v="ATQCUS3889"/>
        <s v="ATQCUS3890"/>
        <s v="ATQCUS3891"/>
        <s v="ATQCUS3892"/>
        <s v="ATQCUS3893"/>
        <s v="ATQCUS3894"/>
        <s v="ATQCUS3895"/>
        <s v="ATQCUS3896"/>
        <s v="ATQCUS3897"/>
        <s v="ATQCUS3898"/>
        <s v="ATQCUS3899"/>
        <s v="ATQCUS3900"/>
        <s v="ATQCUS3901"/>
        <s v="ATQCUS3902"/>
        <s v="ATQCUS3903"/>
        <s v="ATQCUS3904"/>
        <s v="ATQCUS3905"/>
        <s v="ATQCUS3906"/>
        <s v="ATQCUS3907"/>
        <s v="ATQCUS3908"/>
        <s v="ATQCUS3909"/>
        <s v="ATQCUS3910"/>
        <s v="ATQCUS3911"/>
        <s v="ATQCUS3912"/>
        <s v="ATQCUS3913"/>
        <s v="ATQCUS3914"/>
        <s v="ATQCUS3915"/>
        <s v="ATQCUS3916"/>
        <s v="ATQCUS3917"/>
        <s v="ATQCUS3918"/>
        <s v="ATQCUS3919"/>
        <s v="ATQCUS3920"/>
        <s v="ATQCUS3921"/>
        <s v="ATQCUS3922"/>
        <s v="ATQCUS3923"/>
        <s v="ATQCUS3924"/>
        <s v="ATQCUS3925"/>
        <s v="ATQCUS3926"/>
        <s v="ATQCUS3927"/>
        <s v="ATQCUS3928"/>
        <s v="ATQCUS3929"/>
        <s v="ATQCUS3930"/>
        <s v="ATQCUS3931"/>
        <s v="ATQCUS3932"/>
        <s v="ATQCUS3933"/>
        <s v="ATQCUS3934"/>
        <s v="ATQCUS3935"/>
        <s v="ATQCUS3936"/>
        <s v="ATQCUS3937"/>
        <s v="ATQCUS3938"/>
        <s v="ATQCUS3939"/>
        <s v="ATQCUS3940"/>
        <s v="ATQCUS3941"/>
        <s v="ATQCUS3942"/>
        <s v="ATQCUS3943"/>
        <s v="ATQCUS3944"/>
        <s v="ATQCUS3945"/>
        <s v="ATQCUS3946"/>
        <s v="ATQCUS3947"/>
        <s v="ATQCUS3948"/>
        <s v="ATQCUS3949"/>
        <s v="ATQCUS3950"/>
        <s v="ATQCUS3951"/>
        <s v="ATQCUS3952"/>
        <s v="ATQCUS3953"/>
        <s v="ATQCUS3954"/>
        <s v="ATQCUS3955"/>
        <s v="ATQCUS3956"/>
        <s v="ATQCUS3957"/>
        <s v="ATQCUS3958"/>
        <s v="ATQCUS3959"/>
        <s v="ATQCUS3960"/>
        <s v="ATQCUS3961"/>
        <s v="ATQCUS3962"/>
        <s v="ATQCUS3963"/>
        <s v="ATQCUS3964"/>
        <s v="ATQCUS3965"/>
        <s v="ATQCUS3966"/>
        <s v="ATQCUS3967"/>
        <s v="ATQCUS3968"/>
        <s v="ATQCUS3969"/>
        <s v="ATQCUS3970"/>
        <s v="ATQCUS3971"/>
        <s v="ATQCUS3972"/>
        <s v="ATQCUS3973"/>
        <s v="ATQCUS3974"/>
        <s v="ATQCUS3975"/>
        <s v="ATQCUS3976"/>
        <s v="ATQCUS3977"/>
        <s v="ATQCUS3978"/>
        <s v="ATQCUS3979"/>
        <s v="ATQCUS3980"/>
        <s v="ATQCUS3981"/>
        <s v="ATQCUS3982"/>
        <s v="ATQCUS3983"/>
        <s v="ATQCUS3984"/>
        <s v="ATQCUS3985"/>
        <s v="ATQCUS3986"/>
        <s v="ATQCUS3987"/>
        <s v="ATQCUS3988"/>
        <s v="ATQCUS3989"/>
        <s v="ATQCUS3990"/>
        <s v="ATQCUS3991"/>
        <s v="ATQCUS3992"/>
        <s v="ATQCUS3993"/>
        <s v="ATQCUS3994"/>
        <s v="ATQCUS3995"/>
        <s v="ATQCUS3996"/>
        <s v="ATQCUS3997"/>
        <s v="ATQCUS3998"/>
        <s v="ATQCUS3999"/>
        <s v="ATQCUS4000"/>
      </sharedItems>
    </cacheField>
    <cacheField name="[Measures].[Avg Income Utilisation %]" caption="Avg Income Utilisation %" numFmtId="0" hierarchy="121" level="32767"/>
    <cacheField name="[dim_customers].[customer_id].[customer_id]" caption="customer_id" numFmtId="0" level="1">
      <sharedItems count="481">
        <s v="ATQCUS0014"/>
        <s v="ATQCUS0016"/>
        <s v="ATQCUS0018"/>
        <s v="ATQCUS0019"/>
        <s v="ATQCUS0020"/>
        <s v="ATQCUS0023"/>
        <s v="ATQCUS0024"/>
        <s v="ATQCUS0025"/>
        <s v="ATQCUS0026"/>
        <s v="ATQCUS0027"/>
        <s v="ATQCUS0028"/>
        <s v="ATQCUS0029"/>
        <s v="ATQCUS0037"/>
        <s v="ATQCUS0038"/>
        <s v="ATQCUS0039"/>
        <s v="ATQCUS0040"/>
        <s v="ATQCUS0187"/>
        <s v="ATQCUS0211"/>
        <s v="ATQCUS0212"/>
        <s v="ATQCUS0213"/>
        <s v="ATQCUS0214"/>
        <s v="ATQCUS0215"/>
        <s v="ATQCUS0216"/>
        <s v="ATQCUS0217"/>
        <s v="ATQCUS0218"/>
        <s v="ATQCUS0219"/>
        <s v="ATQCUS0220"/>
        <s v="ATQCUS0221"/>
        <s v="ATQCUS0222"/>
        <s v="ATQCUS0223"/>
        <s v="ATQCUS0224"/>
        <s v="ATQCUS0225"/>
        <s v="ATQCUS0226"/>
        <s v="ATQCUS0227"/>
        <s v="ATQCUS0228"/>
        <s v="ATQCUS0229"/>
        <s v="ATQCUS0230"/>
        <s v="ATQCUS0231"/>
        <s v="ATQCUS0232"/>
        <s v="ATQCUS0233"/>
        <s v="ATQCUS0234"/>
        <s v="ATQCUS0235"/>
        <s v="ATQCUS0236"/>
        <s v="ATQCUS0237"/>
        <s v="ATQCUS0238"/>
        <s v="ATQCUS0239"/>
        <s v="ATQCUS0240"/>
        <s v="ATQCUS0241"/>
        <s v="ATQCUS0242"/>
        <s v="ATQCUS0243"/>
        <s v="ATQCUS0244"/>
        <s v="ATQCUS0245"/>
        <s v="ATQCUS0246"/>
        <s v="ATQCUS0247"/>
        <s v="ATQCUS0248"/>
        <s v="ATQCUS0249"/>
        <s v="ATQCUS0250"/>
        <s v="ATQCUS0251"/>
        <s v="ATQCUS0293"/>
        <s v="ATQCUS0294"/>
        <s v="ATQCUS0295"/>
        <s v="ATQCUS0296"/>
        <s v="ATQCUS0297"/>
        <s v="ATQCUS0298"/>
        <s v="ATQCUS0299"/>
        <s v="ATQCUS0300"/>
        <s v="ATQCUS0301"/>
        <s v="ATQCUS0302"/>
        <s v="ATQCUS0303"/>
        <s v="ATQCUS0304"/>
        <s v="ATQCUS0305"/>
        <s v="ATQCUS0306"/>
        <s v="ATQCUS0307"/>
        <s v="ATQCUS0308"/>
        <s v="ATQCUS0309"/>
        <s v="ATQCUS0310"/>
        <s v="ATQCUS0311"/>
        <s v="ATQCUS0312"/>
        <s v="ATQCUS0313"/>
        <s v="ATQCUS0314"/>
        <s v="ATQCUS0315"/>
        <s v="ATQCUS0989"/>
        <s v="ATQCUS0990"/>
        <s v="ATQCUS0991"/>
        <s v="ATQCUS0992"/>
        <s v="ATQCUS0993"/>
        <s v="ATQCUS0994"/>
        <s v="ATQCUS0995"/>
        <s v="ATQCUS0996"/>
        <s v="ATQCUS0997"/>
        <s v="ATQCUS0998"/>
        <s v="ATQCUS0999"/>
        <s v="ATQCUS1000"/>
        <s v="ATQCUS1001"/>
        <s v="ATQCUS1002"/>
        <s v="ATQCUS1003"/>
        <s v="ATQCUS1004"/>
        <s v="ATQCUS1005"/>
        <s v="ATQCUS1006"/>
        <s v="ATQCUS1007"/>
        <s v="ATQCUS1009"/>
        <s v="ATQCUS1010"/>
        <s v="ATQCUS1011"/>
        <s v="ATQCUS1012"/>
        <s v="ATQCUS1013"/>
        <s v="ATQCUS1014"/>
        <s v="ATQCUS1015"/>
        <s v="ATQCUS1016"/>
        <s v="ATQCUS1017"/>
        <s v="ATQCUS1018"/>
        <s v="ATQCUS1056"/>
        <s v="ATQCUS1057"/>
        <s v="ATQCUS1058"/>
        <s v="ATQCUS1059"/>
        <s v="ATQCUS1060"/>
        <s v="ATQCUS1061"/>
        <s v="ATQCUS1062"/>
        <s v="ATQCUS1063"/>
        <s v="ATQCUS1064"/>
        <s v="ATQCUS1065"/>
        <s v="ATQCUS1653"/>
        <s v="ATQCUS1662"/>
        <s v="ATQCUS1669"/>
        <s v="ATQCUS1670"/>
        <s v="ATQCUS1671"/>
        <s v="ATQCUS1672"/>
        <s v="ATQCUS1673"/>
        <s v="ATQCUS1674"/>
        <s v="ATQCUS1675"/>
        <s v="ATQCUS1676"/>
        <s v="ATQCUS1677"/>
        <s v="ATQCUS1678"/>
        <s v="ATQCUS1679"/>
        <s v="ATQCUS1680"/>
        <s v="ATQCUS1681"/>
        <s v="ATQCUS1682"/>
        <s v="ATQCUS1683"/>
        <s v="ATQCUS1684"/>
        <s v="ATQCUS1685"/>
        <s v="ATQCUS1686"/>
        <s v="ATQCUS1687"/>
        <s v="ATQCUS1688"/>
        <s v="ATQCUS1689"/>
        <s v="ATQCUS1690"/>
        <s v="ATQCUS1691"/>
        <s v="ATQCUS1692"/>
        <s v="ATQCUS1693"/>
        <s v="ATQCUS1694"/>
        <s v="ATQCUS1695"/>
        <s v="ATQCUS1696"/>
        <s v="ATQCUS1697"/>
        <s v="ATQCUS1698"/>
        <s v="ATQCUS1699"/>
        <s v="ATQCUS1700"/>
        <s v="ATQCUS1701"/>
        <s v="ATQCUS1702"/>
        <s v="ATQCUS1703"/>
        <s v="ATQCUS1704"/>
        <s v="ATQCUS1705"/>
        <s v="ATQCUS1706"/>
        <s v="ATQCUS1707"/>
        <s v="ATQCUS1708"/>
        <s v="ATQCUS1709"/>
        <s v="ATQCUS1710"/>
        <s v="ATQCUS1711"/>
        <s v="ATQCUS1712"/>
        <s v="ATQCUS1713"/>
        <s v="ATQCUS1714"/>
        <s v="ATQCUS1715"/>
        <s v="ATQCUS1716"/>
        <s v="ATQCUS1717"/>
        <s v="ATQCUS1718"/>
        <s v="ATQCUS1719"/>
        <s v="ATQCUS1720"/>
        <s v="ATQCUS1721"/>
        <s v="ATQCUS1722"/>
        <s v="ATQCUS1723"/>
        <s v="ATQCUS1724"/>
        <s v="ATQCUS1725"/>
        <s v="ATQCUS1727"/>
        <s v="ATQCUS1728"/>
        <s v="ATQCUS1729"/>
        <s v="ATQCUS1731"/>
        <s v="ATQCUS1732"/>
        <s v="ATQCUS1733"/>
        <s v="ATQCUS1736"/>
        <s v="ATQCUS1737"/>
        <s v="ATQCUS1738"/>
        <s v="ATQCUS1739"/>
        <s v="ATQCUS1740"/>
        <s v="ATQCUS1741"/>
        <s v="ATQCUS1742"/>
        <s v="ATQCUS1743"/>
        <s v="ATQCUS1744"/>
        <s v="ATQCUS1745"/>
        <s v="ATQCUS1746"/>
        <s v="ATQCUS2003"/>
        <s v="ATQCUS2004"/>
        <s v="ATQCUS2008"/>
        <s v="ATQCUS2013"/>
        <s v="ATQCUS2014"/>
        <s v="ATQCUS2015"/>
        <s v="ATQCUS2016"/>
        <s v="ATQCUS2017"/>
        <s v="ATQCUS2018"/>
        <s v="ATQCUS2019"/>
        <s v="ATQCUS2020"/>
        <s v="ATQCUS2021"/>
        <s v="ATQCUS2022"/>
        <s v="ATQCUS2023"/>
        <s v="ATQCUS2024"/>
        <s v="ATQCUS2025"/>
        <s v="ATQCUS2026"/>
        <s v="ATQCUS2027"/>
        <s v="ATQCUS2115"/>
        <s v="ATQCUS2116"/>
        <s v="ATQCUS2117"/>
        <s v="ATQCUS2119"/>
        <s v="ATQCUS2122"/>
        <s v="ATQCUS2123"/>
        <s v="ATQCUS2124"/>
        <s v="ATQCUS2125"/>
        <s v="ATQCUS2126"/>
        <s v="ATQCUS2127"/>
        <s v="ATQCUS2128"/>
        <s v="ATQCUS2129"/>
        <s v="ATQCUS2130"/>
        <s v="ATQCUS2131"/>
        <s v="ATQCUS2132"/>
        <s v="ATQCUS2133"/>
        <s v="ATQCUS2134"/>
        <s v="ATQCUS2136"/>
        <s v="ATQCUS2137"/>
        <s v="ATQCUS2138"/>
        <s v="ATQCUS2139"/>
        <s v="ATQCUS2141"/>
        <s v="ATQCUS2142"/>
        <s v="ATQCUS2143"/>
        <s v="ATQCUS2144"/>
        <s v="ATQCUS2145"/>
        <s v="ATQCUS2146"/>
        <s v="ATQCUS2147"/>
        <s v="ATQCUS2148"/>
        <s v="ATQCUS2149"/>
        <s v="ATQCUS2150"/>
        <s v="ATQCUS2151"/>
        <s v="ATQCUS2155"/>
        <s v="ATQCUS2160"/>
        <s v="ATQCUS2163"/>
        <s v="ATQCUS2166"/>
        <s v="ATQCUS2167"/>
        <s v="ATQCUS2168"/>
        <s v="ATQCUS2169"/>
        <s v="ATQCUS2170"/>
        <s v="ATQCUS2171"/>
        <s v="ATQCUS2172"/>
        <s v="ATQCUS2173"/>
        <s v="ATQCUS2174"/>
        <s v="ATQCUS2175"/>
        <s v="ATQCUS2176"/>
        <s v="ATQCUS2177"/>
        <s v="ATQCUS2178"/>
        <s v="ATQCUS2179"/>
        <s v="ATQCUS2180"/>
        <s v="ATQCUS2586"/>
        <s v="ATQCUS2587"/>
        <s v="ATQCUS2589"/>
        <s v="ATQCUS2590"/>
        <s v="ATQCUS2591"/>
        <s v="ATQCUS2592"/>
        <s v="ATQCUS2593"/>
        <s v="ATQCUS2597"/>
        <s v="ATQCUS2598"/>
        <s v="ATQCUS2599"/>
        <s v="ATQCUS2600"/>
        <s v="ATQCUS2603"/>
        <s v="ATQCUS2606"/>
        <s v="ATQCUS2607"/>
        <s v="ATQCUS2608"/>
        <s v="ATQCUS2609"/>
        <s v="ATQCUS2610"/>
        <s v="ATQCUS2611"/>
        <s v="ATQCUS2612"/>
        <s v="ATQCUS2613"/>
        <s v="ATQCUS2622"/>
        <s v="ATQCUS2626"/>
        <s v="ATQCUS2628"/>
        <s v="ATQCUS2629"/>
        <s v="ATQCUS2630"/>
        <s v="ATQCUS2631"/>
        <s v="ATQCUS2632"/>
        <s v="ATQCUS2962"/>
        <s v="ATQCUS2963"/>
        <s v="ATQCUS2964"/>
        <s v="ATQCUS2965"/>
        <s v="ATQCUS2966"/>
        <s v="ATQCUS2967"/>
        <s v="ATQCUS2968"/>
        <s v="ATQCUS2969"/>
        <s v="ATQCUS2970"/>
        <s v="ATQCUS2972"/>
        <s v="ATQCUS2973"/>
        <s v="ATQCUS2974"/>
        <s v="ATQCUS2975"/>
        <s v="ATQCUS2976"/>
        <s v="ATQCUS2977"/>
        <s v="ATQCUS2978"/>
        <s v="ATQCUS2979"/>
        <s v="ATQCUS2980"/>
        <s v="ATQCUS2981"/>
        <s v="ATQCUS2982"/>
        <s v="ATQCUS2983"/>
        <s v="ATQCUS2984"/>
        <s v="ATQCUS2985"/>
        <s v="ATQCUS2986"/>
        <s v="ATQCUS2987"/>
        <s v="ATQCUS2988"/>
        <s v="ATQCUS2989"/>
        <s v="ATQCUS2990"/>
        <s v="ATQCUS2991"/>
        <s v="ATQCUS2992"/>
        <s v="ATQCUS2993"/>
        <s v="ATQCUS2994"/>
        <s v="ATQCUS2995"/>
        <s v="ATQCUS2996"/>
        <s v="ATQCUS2997"/>
        <s v="ATQCUS2998"/>
        <s v="ATQCUS2999"/>
        <s v="ATQCUS3000"/>
        <s v="ATQCUS3001"/>
        <s v="ATQCUS3002"/>
        <s v="ATQCUS3003"/>
        <s v="ATQCUS3004"/>
        <s v="ATQCUS3005"/>
        <s v="ATQCUS3006"/>
        <s v="ATQCUS3007"/>
        <s v="ATQCUS3008"/>
        <s v="ATQCUS3009"/>
        <s v="ATQCUS3010"/>
        <s v="ATQCUS3011"/>
        <s v="ATQCUS3174"/>
        <s v="ATQCUS3175"/>
        <s v="ATQCUS3177"/>
        <s v="ATQCUS3178"/>
        <s v="ATQCUS3179"/>
        <s v="ATQCUS3180"/>
        <s v="ATQCUS3181"/>
        <s v="ATQCUS3182"/>
        <s v="ATQCUS3183"/>
        <s v="ATQCUS3184"/>
        <s v="ATQCUS3185"/>
        <s v="ATQCUS3186"/>
        <s v="ATQCUS3187"/>
        <s v="ATQCUS3189"/>
        <s v="ATQCUS3190"/>
        <s v="ATQCUS3191"/>
        <s v="ATQCUS3193"/>
        <s v="ATQCUS3195"/>
        <s v="ATQCUS3197"/>
        <s v="ATQCUS3199"/>
        <s v="ATQCUS3200"/>
        <s v="ATQCUS3201"/>
        <s v="ATQCUS3202"/>
        <s v="ATQCUS3203"/>
        <s v="ATQCUS3204"/>
        <s v="ATQCUS3205"/>
        <s v="ATQCUS3206"/>
        <s v="ATQCUS3207"/>
        <s v="ATQCUS3208"/>
        <s v="ATQCUS3209"/>
        <s v="ATQCUS3210"/>
        <s v="ATQCUS3211"/>
        <s v="ATQCUS3212"/>
        <s v="ATQCUS3213"/>
        <s v="ATQCUS3214"/>
        <s v="ATQCUS3215"/>
        <s v="ATQCUS3216"/>
        <s v="ATQCUS3217"/>
        <s v="ATQCUS3218"/>
        <s v="ATQCUS3220"/>
        <s v="ATQCUS3222"/>
        <s v="ATQCUS3223"/>
        <s v="ATQCUS3224"/>
        <s v="ATQCUS3229"/>
        <s v="ATQCUS3234"/>
        <s v="ATQCUS3236"/>
        <s v="ATQCUS3240"/>
        <s v="ATQCUS3241"/>
        <s v="ATQCUS3242"/>
        <s v="ATQCUS3243"/>
        <s v="ATQCUS3244"/>
        <s v="ATQCUS3245"/>
        <s v="ATQCUS3246"/>
        <s v="ATQCUS3247"/>
        <s v="ATQCUS3248"/>
        <s v="ATQCUS3472"/>
        <s v="ATQCUS3473"/>
        <s v="ATQCUS3474"/>
        <s v="ATQCUS3476"/>
        <s v="ATQCUS3477"/>
        <s v="ATQCUS3478"/>
        <s v="ATQCUS3479"/>
        <s v="ATQCUS3480"/>
        <s v="ATQCUS3481"/>
        <s v="ATQCUS3493"/>
        <s v="ATQCUS3494"/>
        <s v="ATQCUS3495"/>
        <s v="ATQCUS3496"/>
        <s v="ATQCUS3497"/>
        <s v="ATQCUS3498"/>
        <s v="ATQCUS3499"/>
        <s v="ATQCUS3657"/>
        <s v="ATQCUS3658"/>
        <s v="ATQCUS3659"/>
        <s v="ATQCUS3664"/>
        <s v="ATQCUS3724"/>
        <s v="ATQCUS3725"/>
        <s v="ATQCUS3726"/>
        <s v="ATQCUS3727"/>
        <s v="ATQCUS3728"/>
        <s v="ATQCUS3734"/>
        <s v="ATQCUS3735"/>
        <s v="ATQCUS3738"/>
        <s v="ATQCUS3743"/>
        <s v="ATQCUS3745"/>
        <s v="ATQCUS3748"/>
        <s v="ATQCUS3749"/>
        <s v="ATQCUS3750"/>
        <s v="ATQCUS3752"/>
        <s v="ATQCUS3755"/>
        <s v="ATQCUS3762"/>
        <s v="ATQCUS3764"/>
        <s v="ATQCUS3766"/>
        <s v="ATQCUS3767"/>
        <s v="ATQCUS3769"/>
        <s v="ATQCUS3770"/>
        <s v="ATQCUS3771"/>
        <s v="ATQCUS3772"/>
        <s v="ATQCUS3773"/>
        <s v="ATQCUS3774"/>
        <s v="ATQCUS3775"/>
        <s v="ATQCUS3776"/>
        <s v="ATQCUS3777"/>
        <s v="ATQCUS3778"/>
        <s v="ATQCUS3779"/>
        <s v="ATQCUS3780"/>
        <s v="ATQCUS3781"/>
        <s v="ATQCUS3782"/>
        <s v="ATQCUS3783"/>
        <s v="ATQCUS3784"/>
        <s v="ATQCUS3785"/>
        <s v="ATQCUS3786"/>
        <s v="ATQCUS3787"/>
        <s v="ATQCUS3788"/>
        <s v="ATQCUS3789"/>
        <s v="ATQCUS3790"/>
        <s v="ATQCUS3791"/>
        <s v="ATQCUS3792"/>
        <s v="ATQCUS3793"/>
        <s v="ATQCUS3794"/>
        <s v="ATQCUS3795"/>
        <s v="ATQCUS3796"/>
        <s v="ATQCUS3797"/>
        <s v="ATQCUS3798"/>
        <s v="ATQCUS3799"/>
        <s v="ATQCUS3800"/>
        <s v="ATQCUS3801"/>
        <s v="ATQCUS3802"/>
        <s v="ATQCUS3803"/>
        <s v="ATQCUS3924"/>
        <s v="ATQCUS3925"/>
        <s v="ATQCUS3926"/>
        <s v="ATQCUS3928"/>
        <s v="ATQCUS3929"/>
        <s v="ATQCUS3930"/>
        <s v="ATQCUS3931"/>
        <s v="ATQCUS3932"/>
        <s v="ATQCUS3934"/>
        <s v="ATQCUS3936"/>
        <s v="ATQCUS3937"/>
        <s v="ATQCUS3938"/>
      </sharedItems>
    </cacheField>
    <cacheField name="[fact_spends].[category].[category]" caption="category" numFmtId="0" hierarchy="38" level="1">
      <sharedItems count="9">
        <s v="Apparel"/>
        <s v="Bills"/>
        <s v="Electronics"/>
        <s v="Entertainment"/>
        <s v="Food"/>
        <s v="Groceries"/>
        <s v="Health &amp; Wellness"/>
        <s v="Others"/>
        <s v="Travel"/>
      </sharedItems>
    </cacheField>
  </cacheFields>
  <cacheHierarchies count="132">
    <cacheHierarchy uniqueName="[dim_customers].[customer_id]" caption="customer_id" attribute="1" defaultMemberUniqueName="[dim_customers].[customer_id].[All]" allUniqueName="[dim_customers].[customer_id].[All]" dimensionUniqueName="[dim_customers]" displayFolder="" count="2" memberValueDatatype="130" unbalanced="0">
      <fieldsUsage count="2">
        <fieldUsage x="-1"/>
        <fieldUsage x="2"/>
      </fieldsUsage>
    </cacheHierarchy>
    <cacheHierarchy uniqueName="[dim_customers].[age_group]" caption="age_group" attribute="1" defaultMemberUniqueName="[dim_customers].[age_group].[All]" allUniqueName="[dim_customers].[age_group].[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occupation]" caption="occupation" attribute="1" defaultMemberUniqueName="[dim_customers].[occupation].[All]" allUniqueName="[dim_customers].[occupation].[All]" dimensionUniqueName="[dim_customers]" displayFolder="" count="2" memberValueDatatype="130" unbalanced="0"/>
    <cacheHierarchy uniqueName="[dim_customers].[gender]" caption="gender" attribute="1" defaultMemberUniqueName="[dim_customers].[gender].[All]" allUniqueName="[dim_customers].[gender].[All]" dimensionUniqueName="[dim_customers]" displayFolder="" count="2" memberValueDatatype="130" unbalanced="0"/>
    <cacheHierarchy uniqueName="[dim_customers].[marital status]" caption="marital status" attribute="1" defaultMemberUniqueName="[dim_customers].[marital status].[All]" allUniqueName="[dim_customers].[marital status].[All]" dimensionUniqueName="[dim_customers]" displayFolder="" count="2" memberValueDatatype="130" unbalanced="0"/>
    <cacheHierarchy uniqueName="[dim_customers].[avg_income]" caption="avg_income" attribute="1" defaultMemberUniqueName="[dim_customers].[avg_income].[All]" allUniqueName="[dim_customers].[avg_income].[All]" dimensionUniqueName="[dim_customers]" displayFolder="" count="2" memberValueDatatype="20" unbalanced="0"/>
    <cacheHierarchy uniqueName="[dim_customers].[Income Category]" caption="Income Category" attribute="1" defaultMemberUniqueName="[dim_customers].[Income Category].[All]" allUniqueName="[dim_customers].[Income Category].[All]" dimensionUniqueName="[dim_customers]" displayFolder="" count="2" memberValueDatatype="130" unbalanced="0"/>
    <cacheHierarchy uniqueName="[dim_customers1].[customer_id]" caption="customer_id" attribute="1" defaultMemberUniqueName="[dim_customers1].[customer_id].[All]" allUniqueName="[dim_customers1].[customer_id].[All]" dimensionUniqueName="[dim_customers1]" displayFolder="" count="2"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cacheHierarchy uniqueName="[dim_customers1].[city]" caption="city" attribute="1" defaultMemberUniqueName="[dim_customers1].[city].[All]" allUniqueName="[dim_customers1].[city].[All]" dimensionUniqueName="[dim_customers1]" displayFolder="" count="2" memberValueDatatype="130" unbalanced="0"/>
    <cacheHierarchy uniqueName="[dim_customers1].[occupation]" caption="occupation" attribute="1" defaultMemberUniqueName="[dim_customers1].[occupation].[All]" allUniqueName="[dim_customers1].[occupation].[All]" dimensionUniqueName="[dim_customers1]" displayFolder="" count="2" memberValueDatatype="130" unbalanced="0"/>
    <cacheHierarchy uniqueName="[dim_customers1].[gender]" caption="gender" attribute="1" defaultMemberUniqueName="[dim_customers1].[gender].[All]" allUniqueName="[dim_customers1].[gender].[All]" dimensionUniqueName="[dim_customers1]" displayFolder="" count="2" memberValueDatatype="130" unbalanced="0"/>
    <cacheHierarchy uniqueName="[dim_customers1].[marital status]" caption="marital status" attribute="1" defaultMemberUniqueName="[dim_customers1].[marital status].[All]" allUniqueName="[dim_customers1].[marital status].[All]" dimensionUniqueName="[dim_customers1]" displayFolder="" count="2" memberValueDatatype="130" unbalanced="0"/>
    <cacheHierarchy uniqueName="[dim_customers1].[avg_income]" caption="avg_income" attribute="1" defaultMemberUniqueName="[dim_customers1].[avg_income].[All]" allUniqueName="[dim_customers1].[avg_income].[All]" dimensionUniqueName="[dim_customers1]" displayFolder="" count="2" memberValueDatatype="20" unbalanced="0"/>
    <cacheHierarchy uniqueName="[dim_customers2].[customer_id]" caption="customer_id" attribute="1" defaultMemberUniqueName="[dim_customers2].[customer_id].[All]" allUniqueName="[dim_customers2].[customer_id].[All]" dimensionUniqueName="[dim_customers2]" displayFolder="" count="2" memberValueDatatype="130" unbalanced="0">
      <fieldsUsage count="2">
        <fieldUsage x="-1"/>
        <fieldUsage x="0"/>
      </fieldsUsage>
    </cacheHierarchy>
    <cacheHierarchy uniqueName="[dim_customers2].[age_group]" caption="age_group" attribute="1" defaultMemberUniqueName="[dim_customers2].[age_group].[All]" allUniqueName="[dim_customers2].[age_group].[All]" dimensionUniqueName="[dim_customers2]" displayFolder="" count="2" memberValueDatatype="130" unbalanced="0"/>
    <cacheHierarchy uniqueName="[dim_customers2].[city]" caption="city" attribute="1" defaultMemberUniqueName="[dim_customers2].[city].[All]" allUniqueName="[dim_customers2].[city].[All]" dimensionUniqueName="[dim_customers2]" displayFolder="" count="2" memberValueDatatype="130" unbalanced="0"/>
    <cacheHierarchy uniqueName="[dim_customers2].[occupation]" caption="occupation" attribute="1" defaultMemberUniqueName="[dim_customers2].[occupation].[All]" allUniqueName="[dim_customers2].[occupation].[All]" dimensionUniqueName="[dim_customers2]" displayFolder="" count="2" memberValueDatatype="130" unbalanced="0"/>
    <cacheHierarchy uniqueName="[dim_customers2].[gender]" caption="gender" attribute="1" defaultMemberUniqueName="[dim_customers2].[gender].[All]" allUniqueName="[dim_customers2].[gender].[All]" dimensionUniqueName="[dim_customers2]" displayFolder="" count="2" memberValueDatatype="130" unbalanced="0"/>
    <cacheHierarchy uniqueName="[dim_customers2].[marital status]" caption="marital status" attribute="1" defaultMemberUniqueName="[dim_customers2].[marital status].[All]" allUniqueName="[dim_customers2].[marital status].[All]" dimensionUniqueName="[dim_customers2]" displayFolder="" count="2" memberValueDatatype="130" unbalanced="0"/>
    <cacheHierarchy uniqueName="[dim_customers2].[avg_income]" caption="avg_income" attribute="1" defaultMemberUniqueName="[dim_customers2].[avg_income].[All]" allUniqueName="[dim_customers2].[avg_income].[All]" dimensionUniqueName="[dim_customers2]" displayFolder="" count="2" memberValueDatatype="20" unbalanced="0"/>
    <cacheHierarchy uniqueName="[dim_customers3].[customer_id]" caption="customer_id" attribute="1" defaultMemberUniqueName="[dim_customers3].[customer_id].[All]" allUniqueName="[dim_customers3].[customer_id].[All]" dimensionUniqueName="[dim_customers3]" displayFolder="" count="2" memberValueDatatype="130" unbalanced="0"/>
    <cacheHierarchy uniqueName="[dim_customers3].[age_group]" caption="age_group" attribute="1" defaultMemberUniqueName="[dim_customers3].[age_group].[All]" allUniqueName="[dim_customers3].[age_group].[All]" dimensionUniqueName="[dim_customers3]" displayFolder="" count="2" memberValueDatatype="130" unbalanced="0"/>
    <cacheHierarchy uniqueName="[dim_customers3].[city]" caption="city" attribute="1" defaultMemberUniqueName="[dim_customers3].[city].[All]" allUniqueName="[dim_customers3].[city].[All]" dimensionUniqueName="[dim_customers3]" displayFolder="" count="2" memberValueDatatype="130" unbalanced="0"/>
    <cacheHierarchy uniqueName="[dim_customers3].[occupation]" caption="occupation" attribute="1" defaultMemberUniqueName="[dim_customers3].[occupation].[All]" allUniqueName="[dim_customers3].[occupation].[All]" dimensionUniqueName="[dim_customers3]" displayFolder="" count="2" memberValueDatatype="130" unbalanced="0"/>
    <cacheHierarchy uniqueName="[dim_customers3].[gender]" caption="gender" attribute="1" defaultMemberUniqueName="[dim_customers3].[gender].[All]" allUniqueName="[dim_customers3].[gender].[All]" dimensionUniqueName="[dim_customers3]" displayFolder="" count="2" memberValueDatatype="130" unbalanced="0"/>
    <cacheHierarchy uniqueName="[dim_customers3].[marital status]" caption="marital status" attribute="1" defaultMemberUniqueName="[dim_customers3].[marital status].[All]" allUniqueName="[dim_customers3].[marital status].[All]" dimensionUniqueName="[dim_customers3]" displayFolder="" count="2" memberValueDatatype="130" unbalanced="0"/>
    <cacheHierarchy uniqueName="[dim_customers3].[avg_income]" caption="avg_income" attribute="1" defaultMemberUniqueName="[dim_customers3].[avg_income].[All]" allUniqueName="[dim_customers3].[avg_income].[All]" dimensionUniqueName="[dim_customers3]" displayFolder="" count="2" memberValueDatatype="20" unbalanced="0"/>
    <cacheHierarchy uniqueName="[dim_customers4].[customer_id]" caption="customer_id" attribute="1" defaultMemberUniqueName="[dim_customers4].[customer_id].[All]" allUniqueName="[dim_customers4].[customer_id].[All]" dimensionUniqueName="[dim_customers4]" displayFolder="" count="2" memberValueDatatype="130" unbalanced="0"/>
    <cacheHierarchy uniqueName="[dim_customers4].[age_group]" caption="age_group" attribute="1" defaultMemberUniqueName="[dim_customers4].[age_group].[All]" allUniqueName="[dim_customers4].[age_group].[All]" dimensionUniqueName="[dim_customers4]" displayFolder="" count="2" memberValueDatatype="130" unbalanced="0"/>
    <cacheHierarchy uniqueName="[dim_customers4].[city]" caption="city" attribute="1" defaultMemberUniqueName="[dim_customers4].[city].[All]" allUniqueName="[dim_customers4].[city].[All]" dimensionUniqueName="[dim_customers4]" displayFolder="" count="2" memberValueDatatype="130" unbalanced="0"/>
    <cacheHierarchy uniqueName="[dim_customers4].[occupation]" caption="occupation" attribute="1" defaultMemberUniqueName="[dim_customers4].[occupation].[All]" allUniqueName="[dim_customers4].[occupation].[All]" dimensionUniqueName="[dim_customers4]" displayFolder="" count="2" memberValueDatatype="130" unbalanced="0"/>
    <cacheHierarchy uniqueName="[dim_customers4].[gender]" caption="gender" attribute="1" defaultMemberUniqueName="[dim_customers4].[gender].[All]" allUniqueName="[dim_customers4].[gender].[All]" dimensionUniqueName="[dim_customers4]" displayFolder="" count="2" memberValueDatatype="130" unbalanced="0"/>
    <cacheHierarchy uniqueName="[dim_customers4].[marital status]" caption="marital status" attribute="1" defaultMemberUniqueName="[dim_customers4].[marital status].[All]" allUniqueName="[dim_customers4].[marital status].[All]" dimensionUniqueName="[dim_customers4]" displayFolder="" count="2" memberValueDatatype="130" unbalanced="0"/>
    <cacheHierarchy uniqueName="[dim_customers4].[avg_income]" caption="avg_income" attribute="1" defaultMemberUniqueName="[dim_customers4].[avg_income].[All]" allUniqueName="[dim_customers4].[avg_income].[All]" dimensionUniqueName="[dim_customers4]" displayFolder="" count="2" memberValueDatatype="20" unbalanced="0"/>
    <cacheHierarchy uniqueName="[fact_spends].[customer_id]" caption="customer_id" attribute="1" defaultMemberUniqueName="[fact_spends].[customer_id].[All]" allUniqueName="[fact_spends].[customer_id].[All]" dimensionUniqueName="[fact_spends]" displayFolder="" count="2" memberValueDatatype="130" unbalanced="0"/>
    <cacheHierarchy uniqueName="[fact_spends].[month]" caption="month" attribute="1" defaultMemberUniqueName="[fact_spends].[month].[All]" allUniqueName="[fact_spends].[month].[All]" dimensionUniqueName="[fact_spends]" displayFolder="" count="2" memberValueDatatype="130" unbalanced="0"/>
    <cacheHierarchy uniqueName="[fact_spends].[category]" caption="category" attribute="1" defaultMemberUniqueName="[fact_spends].[category].[All]" allUniqueName="[fact_spends].[category].[All]" dimensionUniqueName="[fact_spends]" displayFolder="" count="2" memberValueDatatype="130" unbalanced="0">
      <fieldsUsage count="2">
        <fieldUsage x="-1"/>
        <fieldUsage x="3"/>
      </fieldsUsage>
    </cacheHierarchy>
    <cacheHierarchy uniqueName="[fact_spends].[payment_type]" caption="payment_type" attribute="1" defaultMemberUniqueName="[fact_spends].[payment_type].[All]" allUniqueName="[fact_spends].[payment_type].[All]" dimensionUniqueName="[fact_spends]" displayFolder="" count="2" memberValueDatatype="130" unbalanced="0"/>
    <cacheHierarchy uniqueName="[fact_spends].[spend]" caption="spend" attribute="1" defaultMemberUniqueName="[fact_spends].[spend].[All]" allUniqueName="[fact_spends].[spend].[All]" dimensionUniqueName="[fact_spends]" displayFolder="" count="2" memberValueDatatype="20" unbalanced="0"/>
    <cacheHierarchy uniqueName="[fact_spends1].[customer_id]" caption="customer_id" attribute="1" defaultMemberUniqueName="[fact_spends1].[customer_id].[All]" allUniqueName="[fact_spends1].[customer_id].[All]" dimensionUniqueName="[fact_spends1]" displayFolder="" count="2" memberValueDatatype="130" unbalanced="0"/>
    <cacheHierarchy uniqueName="[fact_spends1].[month]" caption="month" attribute="1" defaultMemberUniqueName="[fact_spends1].[month].[All]" allUniqueName="[fact_spends1].[month].[All]" dimensionUniqueName="[fact_spends1]" displayFolder="" count="2" memberValueDatatype="130" unbalanced="0"/>
    <cacheHierarchy uniqueName="[fact_spends1].[category]" caption="category" attribute="1" defaultMemberUniqueName="[fact_spends1].[category].[All]" allUniqueName="[fact_spends1].[category].[All]" dimensionUniqueName="[fact_spends1]" displayFolder="" count="2" memberValueDatatype="130" unbalanced="0"/>
    <cacheHierarchy uniqueName="[fact_spends1].[payment_type]" caption="payment_type" attribute="1" defaultMemberUniqueName="[fact_spends1].[payment_type].[All]" allUniqueName="[fact_spends1].[payment_type].[All]" dimensionUniqueName="[fact_spends1]" displayFolder="" count="2" memberValueDatatype="130" unbalanced="0"/>
    <cacheHierarchy uniqueName="[fact_spends1].[spend]" caption="spend" attribute="1" defaultMemberUniqueName="[fact_spends1].[spend].[All]" allUniqueName="[fact_spends1].[spend].[All]" dimensionUniqueName="[fact_spends1]" displayFolder="" count="2" memberValueDatatype="20" unbalanced="0"/>
    <cacheHierarchy uniqueName="[fact_spends2].[customer_id]" caption="customer_id" attribute="1" defaultMemberUniqueName="[fact_spends2].[customer_id].[All]" allUniqueName="[fact_spends2].[customer_id].[All]" dimensionUniqueName="[fact_spends2]" displayFolder="" count="2" memberValueDatatype="130" unbalanced="0"/>
    <cacheHierarchy uniqueName="[fact_spends2].[month]" caption="month" attribute="1" defaultMemberUniqueName="[fact_spends2].[month].[All]" allUniqueName="[fact_spends2].[month].[All]" dimensionUniqueName="[fact_spends2]" displayFolder="" count="2" memberValueDatatype="130" unbalanced="0"/>
    <cacheHierarchy uniqueName="[fact_spends2].[category]" caption="category" attribute="1" defaultMemberUniqueName="[fact_spends2].[category].[All]" allUniqueName="[fact_spends2].[category].[All]" dimensionUniqueName="[fact_spends2]" displayFolder="" count="2" memberValueDatatype="130" unbalanced="0"/>
    <cacheHierarchy uniqueName="[fact_spends2].[payment_type]" caption="payment_type" attribute="1" defaultMemberUniqueName="[fact_spends2].[payment_type].[All]" allUniqueName="[fact_spends2].[payment_type].[All]" dimensionUniqueName="[fact_spends2]" displayFolder="" count="2" memberValueDatatype="130" unbalanced="0"/>
    <cacheHierarchy uniqueName="[fact_spends2].[spend]" caption="spend" attribute="1" defaultMemberUniqueName="[fact_spends2].[spend].[All]" allUniqueName="[fact_spends2].[spend].[All]" dimensionUniqueName="[fact_spends2]" displayFolder="" count="2" memberValueDatatype="20" unbalanced="0"/>
    <cacheHierarchy uniqueName="[fact_spends3].[customer_id]" caption="customer_id" attribute="1" defaultMemberUniqueName="[fact_spends3].[customer_id].[All]" allUniqueName="[fact_spends3].[customer_id].[All]" dimensionUniqueName="[fact_spends3]" displayFolder="" count="2" memberValueDatatype="130" unbalanced="0"/>
    <cacheHierarchy uniqueName="[fact_spends3].[month]" caption="month" attribute="1" defaultMemberUniqueName="[fact_spends3].[month].[All]" allUniqueName="[fact_spends3].[month].[All]" dimensionUniqueName="[fact_spends3]" displayFolder="" count="2" memberValueDatatype="130" unbalanced="0"/>
    <cacheHierarchy uniqueName="[fact_spends3].[category]" caption="category" attribute="1" defaultMemberUniqueName="[fact_spends3].[category].[All]" allUniqueName="[fact_spends3].[category].[All]" dimensionUniqueName="[fact_spends3]" displayFolder="" count="2" memberValueDatatype="130" unbalanced="0"/>
    <cacheHierarchy uniqueName="[fact_spends3].[payment_type]" caption="payment_type" attribute="1" defaultMemberUniqueName="[fact_spends3].[payment_type].[All]" allUniqueName="[fact_spends3].[payment_type].[All]" dimensionUniqueName="[fact_spends3]" displayFolder="" count="2" memberValueDatatype="130" unbalanced="0"/>
    <cacheHierarchy uniqueName="[fact_spends3].[spend]" caption="spend" attribute="1" defaultMemberUniqueName="[fact_spends3].[spend].[All]" allUniqueName="[fact_spends3].[spend].[All]" dimensionUniqueName="[fact_spends3]" displayFolder="" count="2"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oneField="1">
      <fieldsUsage count="1">
        <fieldUsage x="1"/>
      </fieldsUsage>
    </cacheHierarchy>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7.639922800925" backgroundQuery="1" createdVersion="8" refreshedVersion="8" minRefreshableVersion="3" recordCount="0" supportSubquery="1" supportAdvancedDrill="1" xr:uid="{4AE3D0D3-9140-4901-8215-932DC590B6FB}">
  <cacheSource type="external" connectionId="10"/>
  <cacheFields count="6">
    <cacheField name="[dim_customers2].[customer_id].[customer_id]" caption="customer_id" numFmtId="0" hierarchy="15" level="1">
      <sharedItems count="4000">
        <s v="ATQCUS0001"/>
        <s v="ATQCUS0002"/>
        <s v="ATQCUS0003"/>
        <s v="ATQCUS0004"/>
        <s v="ATQCUS0005"/>
        <s v="ATQCUS0006"/>
        <s v="ATQCUS0007"/>
        <s v="ATQCUS0008"/>
        <s v="ATQCUS0009"/>
        <s v="ATQCUS0010"/>
        <s v="ATQCUS0011"/>
        <s v="ATQCUS0012"/>
        <s v="ATQCUS0013"/>
        <s v="ATQCUS0014"/>
        <s v="ATQCUS0015"/>
        <s v="ATQCUS0016"/>
        <s v="ATQCUS0017"/>
        <s v="ATQCUS0018"/>
        <s v="ATQCUS0019"/>
        <s v="ATQCUS0020"/>
        <s v="ATQCUS0021"/>
        <s v="ATQCUS0022"/>
        <s v="ATQCUS0023"/>
        <s v="ATQCUS0024"/>
        <s v="ATQCUS0025"/>
        <s v="ATQCUS0026"/>
        <s v="ATQCUS0027"/>
        <s v="ATQCUS0028"/>
        <s v="ATQCUS0029"/>
        <s v="ATQCUS0030"/>
        <s v="ATQCUS0031"/>
        <s v="ATQCUS0032"/>
        <s v="ATQCUS0033"/>
        <s v="ATQCUS0034"/>
        <s v="ATQCUS0035"/>
        <s v="ATQCUS0036"/>
        <s v="ATQCUS0037"/>
        <s v="ATQCUS0038"/>
        <s v="ATQCUS0039"/>
        <s v="ATQCUS0040"/>
        <s v="ATQCUS0041"/>
        <s v="ATQCUS0042"/>
        <s v="ATQCUS0043"/>
        <s v="ATQCUS0044"/>
        <s v="ATQCUS0045"/>
        <s v="ATQCUS0046"/>
        <s v="ATQCUS0047"/>
        <s v="ATQCUS0048"/>
        <s v="ATQCUS0049"/>
        <s v="ATQCUS0050"/>
        <s v="ATQCUS0051"/>
        <s v="ATQCUS0052"/>
        <s v="ATQCUS0053"/>
        <s v="ATQCUS0054"/>
        <s v="ATQCUS0055"/>
        <s v="ATQCUS0056"/>
        <s v="ATQCUS0057"/>
        <s v="ATQCUS0058"/>
        <s v="ATQCUS0059"/>
        <s v="ATQCUS0060"/>
        <s v="ATQCUS0061"/>
        <s v="ATQCUS0062"/>
        <s v="ATQCUS0063"/>
        <s v="ATQCUS0064"/>
        <s v="ATQCUS0065"/>
        <s v="ATQCUS0066"/>
        <s v="ATQCUS0067"/>
        <s v="ATQCUS0068"/>
        <s v="ATQCUS0069"/>
        <s v="ATQCUS0070"/>
        <s v="ATQCUS0071"/>
        <s v="ATQCUS0072"/>
        <s v="ATQCUS0073"/>
        <s v="ATQCUS0074"/>
        <s v="ATQCUS0075"/>
        <s v="ATQCUS0076"/>
        <s v="ATQCUS0077"/>
        <s v="ATQCUS0078"/>
        <s v="ATQCUS0079"/>
        <s v="ATQCUS0080"/>
        <s v="ATQCUS0081"/>
        <s v="ATQCUS0082"/>
        <s v="ATQCUS0083"/>
        <s v="ATQCUS0084"/>
        <s v="ATQCUS0085"/>
        <s v="ATQCUS0086"/>
        <s v="ATQCUS0087"/>
        <s v="ATQCUS0088"/>
        <s v="ATQCUS0089"/>
        <s v="ATQCUS0090"/>
        <s v="ATQCUS0091"/>
        <s v="ATQCUS0092"/>
        <s v="ATQCUS0093"/>
        <s v="ATQCUS0094"/>
        <s v="ATQCUS0095"/>
        <s v="ATQCUS0096"/>
        <s v="ATQCUS0097"/>
        <s v="ATQCUS0098"/>
        <s v="ATQCUS0099"/>
        <s v="ATQCUS0100"/>
        <s v="ATQCUS0101"/>
        <s v="ATQCUS0102"/>
        <s v="ATQCUS0103"/>
        <s v="ATQCUS0104"/>
        <s v="ATQCUS0105"/>
        <s v="ATQCUS0106"/>
        <s v="ATQCUS0107"/>
        <s v="ATQCUS0108"/>
        <s v="ATQCUS0109"/>
        <s v="ATQCUS0110"/>
        <s v="ATQCUS0111"/>
        <s v="ATQCUS0112"/>
        <s v="ATQCUS0113"/>
        <s v="ATQCUS0114"/>
        <s v="ATQCUS0115"/>
        <s v="ATQCUS0116"/>
        <s v="ATQCUS0117"/>
        <s v="ATQCUS0118"/>
        <s v="ATQCUS0119"/>
        <s v="ATQCUS0120"/>
        <s v="ATQCUS0121"/>
        <s v="ATQCUS0122"/>
        <s v="ATQCUS0123"/>
        <s v="ATQCUS0124"/>
        <s v="ATQCUS0125"/>
        <s v="ATQCUS0126"/>
        <s v="ATQCUS0127"/>
        <s v="ATQCUS0128"/>
        <s v="ATQCUS0129"/>
        <s v="ATQCUS0130"/>
        <s v="ATQCUS0131"/>
        <s v="ATQCUS0132"/>
        <s v="ATQCUS0133"/>
        <s v="ATQCUS0134"/>
        <s v="ATQCUS0135"/>
        <s v="ATQCUS0136"/>
        <s v="ATQCUS0137"/>
        <s v="ATQCUS0138"/>
        <s v="ATQCUS0139"/>
        <s v="ATQCUS0140"/>
        <s v="ATQCUS0141"/>
        <s v="ATQCUS0142"/>
        <s v="ATQCUS0143"/>
        <s v="ATQCUS0144"/>
        <s v="ATQCUS0145"/>
        <s v="ATQCUS0146"/>
        <s v="ATQCUS0147"/>
        <s v="ATQCUS0148"/>
        <s v="ATQCUS0149"/>
        <s v="ATQCUS0150"/>
        <s v="ATQCUS0151"/>
        <s v="ATQCUS0152"/>
        <s v="ATQCUS0153"/>
        <s v="ATQCUS0154"/>
        <s v="ATQCUS0155"/>
        <s v="ATQCUS0156"/>
        <s v="ATQCUS0157"/>
        <s v="ATQCUS0158"/>
        <s v="ATQCUS0159"/>
        <s v="ATQCUS0160"/>
        <s v="ATQCUS0161"/>
        <s v="ATQCUS0162"/>
        <s v="ATQCUS0163"/>
        <s v="ATQCUS0164"/>
        <s v="ATQCUS0165"/>
        <s v="ATQCUS0166"/>
        <s v="ATQCUS0167"/>
        <s v="ATQCUS0168"/>
        <s v="ATQCUS0169"/>
        <s v="ATQCUS0170"/>
        <s v="ATQCUS0171"/>
        <s v="ATQCUS0172"/>
        <s v="ATQCUS0173"/>
        <s v="ATQCUS0174"/>
        <s v="ATQCUS0175"/>
        <s v="ATQCUS0176"/>
        <s v="ATQCUS0177"/>
        <s v="ATQCUS0178"/>
        <s v="ATQCUS0179"/>
        <s v="ATQCUS0180"/>
        <s v="ATQCUS0181"/>
        <s v="ATQCUS0182"/>
        <s v="ATQCUS0183"/>
        <s v="ATQCUS0184"/>
        <s v="ATQCUS0185"/>
        <s v="ATQCUS0186"/>
        <s v="ATQCUS0187"/>
        <s v="ATQCUS0188"/>
        <s v="ATQCUS0189"/>
        <s v="ATQCUS0190"/>
        <s v="ATQCUS0191"/>
        <s v="ATQCUS0192"/>
        <s v="ATQCUS0193"/>
        <s v="ATQCUS0194"/>
        <s v="ATQCUS0195"/>
        <s v="ATQCUS0196"/>
        <s v="ATQCUS0197"/>
        <s v="ATQCUS0198"/>
        <s v="ATQCUS0199"/>
        <s v="ATQCUS0200"/>
        <s v="ATQCUS0201"/>
        <s v="ATQCUS0202"/>
        <s v="ATQCUS0203"/>
        <s v="ATQCUS0204"/>
        <s v="ATQCUS0205"/>
        <s v="ATQCUS0206"/>
        <s v="ATQCUS0207"/>
        <s v="ATQCUS0208"/>
        <s v="ATQCUS0209"/>
        <s v="ATQCUS0210"/>
        <s v="ATQCUS0211"/>
        <s v="ATQCUS0212"/>
        <s v="ATQCUS0213"/>
        <s v="ATQCUS0214"/>
        <s v="ATQCUS0215"/>
        <s v="ATQCUS0216"/>
        <s v="ATQCUS0217"/>
        <s v="ATQCUS0218"/>
        <s v="ATQCUS0219"/>
        <s v="ATQCUS0220"/>
        <s v="ATQCUS0221"/>
        <s v="ATQCUS0222"/>
        <s v="ATQCUS0223"/>
        <s v="ATQCUS0224"/>
        <s v="ATQCUS0225"/>
        <s v="ATQCUS0226"/>
        <s v="ATQCUS0227"/>
        <s v="ATQCUS0228"/>
        <s v="ATQCUS0229"/>
        <s v="ATQCUS0230"/>
        <s v="ATQCUS0231"/>
        <s v="ATQCUS0232"/>
        <s v="ATQCUS0233"/>
        <s v="ATQCUS0234"/>
        <s v="ATQCUS0235"/>
        <s v="ATQCUS0236"/>
        <s v="ATQCUS0237"/>
        <s v="ATQCUS0238"/>
        <s v="ATQCUS0239"/>
        <s v="ATQCUS0240"/>
        <s v="ATQCUS0241"/>
        <s v="ATQCUS0242"/>
        <s v="ATQCUS0243"/>
        <s v="ATQCUS0244"/>
        <s v="ATQCUS0245"/>
        <s v="ATQCUS0246"/>
        <s v="ATQCUS0247"/>
        <s v="ATQCUS0248"/>
        <s v="ATQCUS0249"/>
        <s v="ATQCUS0250"/>
        <s v="ATQCUS0251"/>
        <s v="ATQCUS0252"/>
        <s v="ATQCUS0253"/>
        <s v="ATQCUS0254"/>
        <s v="ATQCUS0255"/>
        <s v="ATQCUS0256"/>
        <s v="ATQCUS0257"/>
        <s v="ATQCUS0258"/>
        <s v="ATQCUS0259"/>
        <s v="ATQCUS0260"/>
        <s v="ATQCUS0261"/>
        <s v="ATQCUS0262"/>
        <s v="ATQCUS0263"/>
        <s v="ATQCUS0264"/>
        <s v="ATQCUS0265"/>
        <s v="ATQCUS0266"/>
        <s v="ATQCUS0267"/>
        <s v="ATQCUS0268"/>
        <s v="ATQCUS0269"/>
        <s v="ATQCUS0270"/>
        <s v="ATQCUS0271"/>
        <s v="ATQCUS0272"/>
        <s v="ATQCUS0273"/>
        <s v="ATQCUS0274"/>
        <s v="ATQCUS0275"/>
        <s v="ATQCUS0276"/>
        <s v="ATQCUS0277"/>
        <s v="ATQCUS0278"/>
        <s v="ATQCUS0279"/>
        <s v="ATQCUS0280"/>
        <s v="ATQCUS0281"/>
        <s v="ATQCUS0282"/>
        <s v="ATQCUS0283"/>
        <s v="ATQCUS0284"/>
        <s v="ATQCUS0285"/>
        <s v="ATQCUS0286"/>
        <s v="ATQCUS0287"/>
        <s v="ATQCUS0288"/>
        <s v="ATQCUS0289"/>
        <s v="ATQCUS0290"/>
        <s v="ATQCUS0291"/>
        <s v="ATQCUS0292"/>
        <s v="ATQCUS0293"/>
        <s v="ATQCUS0294"/>
        <s v="ATQCUS0295"/>
        <s v="ATQCUS0296"/>
        <s v="ATQCUS0297"/>
        <s v="ATQCUS0298"/>
        <s v="ATQCUS0299"/>
        <s v="ATQCUS0300"/>
        <s v="ATQCUS0301"/>
        <s v="ATQCUS0302"/>
        <s v="ATQCUS0303"/>
        <s v="ATQCUS0304"/>
        <s v="ATQCUS0305"/>
        <s v="ATQCUS0306"/>
        <s v="ATQCUS0307"/>
        <s v="ATQCUS0308"/>
        <s v="ATQCUS0309"/>
        <s v="ATQCUS0310"/>
        <s v="ATQCUS0311"/>
        <s v="ATQCUS0312"/>
        <s v="ATQCUS0313"/>
        <s v="ATQCUS0314"/>
        <s v="ATQCUS0315"/>
        <s v="ATQCUS0316"/>
        <s v="ATQCUS0317"/>
        <s v="ATQCUS0318"/>
        <s v="ATQCUS0319"/>
        <s v="ATQCUS0320"/>
        <s v="ATQCUS0321"/>
        <s v="ATQCUS0322"/>
        <s v="ATQCUS0323"/>
        <s v="ATQCUS0324"/>
        <s v="ATQCUS0325"/>
        <s v="ATQCUS0326"/>
        <s v="ATQCUS0327"/>
        <s v="ATQCUS0328"/>
        <s v="ATQCUS0329"/>
        <s v="ATQCUS0330"/>
        <s v="ATQCUS0331"/>
        <s v="ATQCUS0332"/>
        <s v="ATQCUS0333"/>
        <s v="ATQCUS0334"/>
        <s v="ATQCUS0335"/>
        <s v="ATQCUS0336"/>
        <s v="ATQCUS0337"/>
        <s v="ATQCUS0338"/>
        <s v="ATQCUS0339"/>
        <s v="ATQCUS0340"/>
        <s v="ATQCUS0341"/>
        <s v="ATQCUS0342"/>
        <s v="ATQCUS0343"/>
        <s v="ATQCUS0344"/>
        <s v="ATQCUS0345"/>
        <s v="ATQCUS0346"/>
        <s v="ATQCUS0347"/>
        <s v="ATQCUS0348"/>
        <s v="ATQCUS0349"/>
        <s v="ATQCUS0350"/>
        <s v="ATQCUS0351"/>
        <s v="ATQCUS0352"/>
        <s v="ATQCUS0353"/>
        <s v="ATQCUS0354"/>
        <s v="ATQCUS0355"/>
        <s v="ATQCUS0356"/>
        <s v="ATQCUS0357"/>
        <s v="ATQCUS0358"/>
        <s v="ATQCUS0359"/>
        <s v="ATQCUS0360"/>
        <s v="ATQCUS0361"/>
        <s v="ATQCUS0362"/>
        <s v="ATQCUS0363"/>
        <s v="ATQCUS0364"/>
        <s v="ATQCUS0365"/>
        <s v="ATQCUS0366"/>
        <s v="ATQCUS0367"/>
        <s v="ATQCUS0368"/>
        <s v="ATQCUS0369"/>
        <s v="ATQCUS0370"/>
        <s v="ATQCUS0371"/>
        <s v="ATQCUS0372"/>
        <s v="ATQCUS0373"/>
        <s v="ATQCUS0374"/>
        <s v="ATQCUS0375"/>
        <s v="ATQCUS0376"/>
        <s v="ATQCUS0377"/>
        <s v="ATQCUS0378"/>
        <s v="ATQCUS0379"/>
        <s v="ATQCUS0380"/>
        <s v="ATQCUS0381"/>
        <s v="ATQCUS0382"/>
        <s v="ATQCUS0383"/>
        <s v="ATQCUS0384"/>
        <s v="ATQCUS0385"/>
        <s v="ATQCUS0386"/>
        <s v="ATQCUS0387"/>
        <s v="ATQCUS0388"/>
        <s v="ATQCUS0389"/>
        <s v="ATQCUS0390"/>
        <s v="ATQCUS0391"/>
        <s v="ATQCUS0392"/>
        <s v="ATQCUS0393"/>
        <s v="ATQCUS0394"/>
        <s v="ATQCUS0395"/>
        <s v="ATQCUS0396"/>
        <s v="ATQCUS0397"/>
        <s v="ATQCUS0398"/>
        <s v="ATQCUS0399"/>
        <s v="ATQCUS0400"/>
        <s v="ATQCUS0401"/>
        <s v="ATQCUS0402"/>
        <s v="ATQCUS0403"/>
        <s v="ATQCUS0404"/>
        <s v="ATQCUS0405"/>
        <s v="ATQCUS0406"/>
        <s v="ATQCUS0407"/>
        <s v="ATQCUS0408"/>
        <s v="ATQCUS0409"/>
        <s v="ATQCUS0410"/>
        <s v="ATQCUS0411"/>
        <s v="ATQCUS0412"/>
        <s v="ATQCUS0413"/>
        <s v="ATQCUS0414"/>
        <s v="ATQCUS0415"/>
        <s v="ATQCUS0416"/>
        <s v="ATQCUS0417"/>
        <s v="ATQCUS0418"/>
        <s v="ATQCUS0419"/>
        <s v="ATQCUS0420"/>
        <s v="ATQCUS0421"/>
        <s v="ATQCUS0422"/>
        <s v="ATQCUS0423"/>
        <s v="ATQCUS0424"/>
        <s v="ATQCUS0425"/>
        <s v="ATQCUS0426"/>
        <s v="ATQCUS0427"/>
        <s v="ATQCUS0428"/>
        <s v="ATQCUS0429"/>
        <s v="ATQCUS0430"/>
        <s v="ATQCUS0431"/>
        <s v="ATQCUS0432"/>
        <s v="ATQCUS0433"/>
        <s v="ATQCUS0434"/>
        <s v="ATQCUS0435"/>
        <s v="ATQCUS0436"/>
        <s v="ATQCUS0437"/>
        <s v="ATQCUS0438"/>
        <s v="ATQCUS0439"/>
        <s v="ATQCUS0440"/>
        <s v="ATQCUS0441"/>
        <s v="ATQCUS0442"/>
        <s v="ATQCUS0443"/>
        <s v="ATQCUS0444"/>
        <s v="ATQCUS0445"/>
        <s v="ATQCUS0446"/>
        <s v="ATQCUS0447"/>
        <s v="ATQCUS0448"/>
        <s v="ATQCUS0449"/>
        <s v="ATQCUS0450"/>
        <s v="ATQCUS0451"/>
        <s v="ATQCUS0452"/>
        <s v="ATQCUS0453"/>
        <s v="ATQCUS0454"/>
        <s v="ATQCUS0455"/>
        <s v="ATQCUS0456"/>
        <s v="ATQCUS0457"/>
        <s v="ATQCUS0458"/>
        <s v="ATQCUS0459"/>
        <s v="ATQCUS0460"/>
        <s v="ATQCUS0461"/>
        <s v="ATQCUS0462"/>
        <s v="ATQCUS0463"/>
        <s v="ATQCUS0464"/>
        <s v="ATQCUS0465"/>
        <s v="ATQCUS0466"/>
        <s v="ATQCUS0467"/>
        <s v="ATQCUS0468"/>
        <s v="ATQCUS0469"/>
        <s v="ATQCUS0470"/>
        <s v="ATQCUS0471"/>
        <s v="ATQCUS0472"/>
        <s v="ATQCUS0473"/>
        <s v="ATQCUS0474"/>
        <s v="ATQCUS0475"/>
        <s v="ATQCUS0476"/>
        <s v="ATQCUS0477"/>
        <s v="ATQCUS0478"/>
        <s v="ATQCUS0479"/>
        <s v="ATQCUS0480"/>
        <s v="ATQCUS0481"/>
        <s v="ATQCUS0482"/>
        <s v="ATQCUS0483"/>
        <s v="ATQCUS0484"/>
        <s v="ATQCUS0485"/>
        <s v="ATQCUS0486"/>
        <s v="ATQCUS0487"/>
        <s v="ATQCUS0488"/>
        <s v="ATQCUS0489"/>
        <s v="ATQCUS0490"/>
        <s v="ATQCUS0491"/>
        <s v="ATQCUS0492"/>
        <s v="ATQCUS0493"/>
        <s v="ATQCUS0494"/>
        <s v="ATQCUS0495"/>
        <s v="ATQCUS0496"/>
        <s v="ATQCUS0497"/>
        <s v="ATQCUS0498"/>
        <s v="ATQCUS0499"/>
        <s v="ATQCUS0500"/>
        <s v="ATQCUS0501"/>
        <s v="ATQCUS0502"/>
        <s v="ATQCUS0503"/>
        <s v="ATQCUS0504"/>
        <s v="ATQCUS0505"/>
        <s v="ATQCUS0506"/>
        <s v="ATQCUS0507"/>
        <s v="ATQCUS0508"/>
        <s v="ATQCUS0509"/>
        <s v="ATQCUS0510"/>
        <s v="ATQCUS0511"/>
        <s v="ATQCUS0512"/>
        <s v="ATQCUS0513"/>
        <s v="ATQCUS0514"/>
        <s v="ATQCUS0515"/>
        <s v="ATQCUS0516"/>
        <s v="ATQCUS0517"/>
        <s v="ATQCUS0518"/>
        <s v="ATQCUS0519"/>
        <s v="ATQCUS0520"/>
        <s v="ATQCUS0521"/>
        <s v="ATQCUS0522"/>
        <s v="ATQCUS0523"/>
        <s v="ATQCUS0524"/>
        <s v="ATQCUS0525"/>
        <s v="ATQCUS0526"/>
        <s v="ATQCUS0527"/>
        <s v="ATQCUS0528"/>
        <s v="ATQCUS0529"/>
        <s v="ATQCUS0530"/>
        <s v="ATQCUS0531"/>
        <s v="ATQCUS0532"/>
        <s v="ATQCUS0533"/>
        <s v="ATQCUS0534"/>
        <s v="ATQCUS0535"/>
        <s v="ATQCUS0536"/>
        <s v="ATQCUS0537"/>
        <s v="ATQCUS0538"/>
        <s v="ATQCUS0539"/>
        <s v="ATQCUS0540"/>
        <s v="ATQCUS0541"/>
        <s v="ATQCUS0542"/>
        <s v="ATQCUS0543"/>
        <s v="ATQCUS0544"/>
        <s v="ATQCUS0545"/>
        <s v="ATQCUS0546"/>
        <s v="ATQCUS0547"/>
        <s v="ATQCUS0548"/>
        <s v="ATQCUS0549"/>
        <s v="ATQCUS0550"/>
        <s v="ATQCUS0551"/>
        <s v="ATQCUS0552"/>
        <s v="ATQCUS0553"/>
        <s v="ATQCUS0554"/>
        <s v="ATQCUS0555"/>
        <s v="ATQCUS0556"/>
        <s v="ATQCUS0557"/>
        <s v="ATQCUS0558"/>
        <s v="ATQCUS0559"/>
        <s v="ATQCUS0560"/>
        <s v="ATQCUS0561"/>
        <s v="ATQCUS0562"/>
        <s v="ATQCUS0563"/>
        <s v="ATQCUS0564"/>
        <s v="ATQCUS0565"/>
        <s v="ATQCUS0566"/>
        <s v="ATQCUS0567"/>
        <s v="ATQCUS0568"/>
        <s v="ATQCUS0569"/>
        <s v="ATQCUS0570"/>
        <s v="ATQCUS0571"/>
        <s v="ATQCUS0572"/>
        <s v="ATQCUS0573"/>
        <s v="ATQCUS0574"/>
        <s v="ATQCUS0575"/>
        <s v="ATQCUS0576"/>
        <s v="ATQCUS0577"/>
        <s v="ATQCUS0578"/>
        <s v="ATQCUS0579"/>
        <s v="ATQCUS0580"/>
        <s v="ATQCUS0581"/>
        <s v="ATQCUS0582"/>
        <s v="ATQCUS0583"/>
        <s v="ATQCUS0584"/>
        <s v="ATQCUS0585"/>
        <s v="ATQCUS0586"/>
        <s v="ATQCUS0587"/>
        <s v="ATQCUS0588"/>
        <s v="ATQCUS0589"/>
        <s v="ATQCUS0590"/>
        <s v="ATQCUS0591"/>
        <s v="ATQCUS0592"/>
        <s v="ATQCUS0593"/>
        <s v="ATQCUS0594"/>
        <s v="ATQCUS0595"/>
        <s v="ATQCUS0596"/>
        <s v="ATQCUS0597"/>
        <s v="ATQCUS0598"/>
        <s v="ATQCUS0599"/>
        <s v="ATQCUS0600"/>
        <s v="ATQCUS0601"/>
        <s v="ATQCUS0602"/>
        <s v="ATQCUS0603"/>
        <s v="ATQCUS0604"/>
        <s v="ATQCUS0605"/>
        <s v="ATQCUS0606"/>
        <s v="ATQCUS0607"/>
        <s v="ATQCUS0608"/>
        <s v="ATQCUS0609"/>
        <s v="ATQCUS0610"/>
        <s v="ATQCUS0611"/>
        <s v="ATQCUS0612"/>
        <s v="ATQCUS0613"/>
        <s v="ATQCUS0614"/>
        <s v="ATQCUS0615"/>
        <s v="ATQCUS0616"/>
        <s v="ATQCUS0617"/>
        <s v="ATQCUS0618"/>
        <s v="ATQCUS0619"/>
        <s v="ATQCUS0620"/>
        <s v="ATQCUS0621"/>
        <s v="ATQCUS0622"/>
        <s v="ATQCUS0623"/>
        <s v="ATQCUS0624"/>
        <s v="ATQCUS0625"/>
        <s v="ATQCUS0626"/>
        <s v="ATQCUS0627"/>
        <s v="ATQCUS0628"/>
        <s v="ATQCUS0629"/>
        <s v="ATQCUS0630"/>
        <s v="ATQCUS0631"/>
        <s v="ATQCUS0632"/>
        <s v="ATQCUS0633"/>
        <s v="ATQCUS0634"/>
        <s v="ATQCUS0635"/>
        <s v="ATQCUS0636"/>
        <s v="ATQCUS0637"/>
        <s v="ATQCUS0638"/>
        <s v="ATQCUS0639"/>
        <s v="ATQCUS0640"/>
        <s v="ATQCUS0641"/>
        <s v="ATQCUS0642"/>
        <s v="ATQCUS0643"/>
        <s v="ATQCUS0644"/>
        <s v="ATQCUS0645"/>
        <s v="ATQCUS0646"/>
        <s v="ATQCUS0647"/>
        <s v="ATQCUS0648"/>
        <s v="ATQCUS0649"/>
        <s v="ATQCUS0650"/>
        <s v="ATQCUS0651"/>
        <s v="ATQCUS0652"/>
        <s v="ATQCUS0653"/>
        <s v="ATQCUS0654"/>
        <s v="ATQCUS0655"/>
        <s v="ATQCUS0656"/>
        <s v="ATQCUS0657"/>
        <s v="ATQCUS0658"/>
        <s v="ATQCUS0659"/>
        <s v="ATQCUS0660"/>
        <s v="ATQCUS0661"/>
        <s v="ATQCUS0662"/>
        <s v="ATQCUS0663"/>
        <s v="ATQCUS0664"/>
        <s v="ATQCUS0665"/>
        <s v="ATQCUS0666"/>
        <s v="ATQCUS0667"/>
        <s v="ATQCUS0668"/>
        <s v="ATQCUS0669"/>
        <s v="ATQCUS0670"/>
        <s v="ATQCUS0671"/>
        <s v="ATQCUS0672"/>
        <s v="ATQCUS0673"/>
        <s v="ATQCUS0674"/>
        <s v="ATQCUS0675"/>
        <s v="ATQCUS0676"/>
        <s v="ATQCUS0677"/>
        <s v="ATQCUS0678"/>
        <s v="ATQCUS0679"/>
        <s v="ATQCUS0680"/>
        <s v="ATQCUS0681"/>
        <s v="ATQCUS0682"/>
        <s v="ATQCUS0683"/>
        <s v="ATQCUS0684"/>
        <s v="ATQCUS0685"/>
        <s v="ATQCUS0686"/>
        <s v="ATQCUS0687"/>
        <s v="ATQCUS0688"/>
        <s v="ATQCUS0689"/>
        <s v="ATQCUS0690"/>
        <s v="ATQCUS0691"/>
        <s v="ATQCUS0692"/>
        <s v="ATQCUS0693"/>
        <s v="ATQCUS0694"/>
        <s v="ATQCUS0695"/>
        <s v="ATQCUS0696"/>
        <s v="ATQCUS0697"/>
        <s v="ATQCUS0698"/>
        <s v="ATQCUS0699"/>
        <s v="ATQCUS0700"/>
        <s v="ATQCUS0701"/>
        <s v="ATQCUS0702"/>
        <s v="ATQCUS0703"/>
        <s v="ATQCUS0704"/>
        <s v="ATQCUS0705"/>
        <s v="ATQCUS0706"/>
        <s v="ATQCUS0707"/>
        <s v="ATQCUS0708"/>
        <s v="ATQCUS0709"/>
        <s v="ATQCUS0710"/>
        <s v="ATQCUS0711"/>
        <s v="ATQCUS0712"/>
        <s v="ATQCUS0713"/>
        <s v="ATQCUS0714"/>
        <s v="ATQCUS0715"/>
        <s v="ATQCUS0716"/>
        <s v="ATQCUS0717"/>
        <s v="ATQCUS0718"/>
        <s v="ATQCUS0719"/>
        <s v="ATQCUS0720"/>
        <s v="ATQCUS0721"/>
        <s v="ATQCUS0722"/>
        <s v="ATQCUS0723"/>
        <s v="ATQCUS0724"/>
        <s v="ATQCUS0725"/>
        <s v="ATQCUS0726"/>
        <s v="ATQCUS0727"/>
        <s v="ATQCUS0728"/>
        <s v="ATQCUS0729"/>
        <s v="ATQCUS0730"/>
        <s v="ATQCUS0731"/>
        <s v="ATQCUS0732"/>
        <s v="ATQCUS0733"/>
        <s v="ATQCUS0734"/>
        <s v="ATQCUS0735"/>
        <s v="ATQCUS0736"/>
        <s v="ATQCUS0737"/>
        <s v="ATQCUS0738"/>
        <s v="ATQCUS0739"/>
        <s v="ATQCUS0740"/>
        <s v="ATQCUS0741"/>
        <s v="ATQCUS0742"/>
        <s v="ATQCUS0743"/>
        <s v="ATQCUS0744"/>
        <s v="ATQCUS0745"/>
        <s v="ATQCUS0746"/>
        <s v="ATQCUS0747"/>
        <s v="ATQCUS0748"/>
        <s v="ATQCUS0749"/>
        <s v="ATQCUS0750"/>
        <s v="ATQCUS0751"/>
        <s v="ATQCUS0752"/>
        <s v="ATQCUS0753"/>
        <s v="ATQCUS0754"/>
        <s v="ATQCUS0755"/>
        <s v="ATQCUS0756"/>
        <s v="ATQCUS0757"/>
        <s v="ATQCUS0758"/>
        <s v="ATQCUS0759"/>
        <s v="ATQCUS0760"/>
        <s v="ATQCUS0761"/>
        <s v="ATQCUS0762"/>
        <s v="ATQCUS0763"/>
        <s v="ATQCUS0764"/>
        <s v="ATQCUS0765"/>
        <s v="ATQCUS0766"/>
        <s v="ATQCUS0767"/>
        <s v="ATQCUS0768"/>
        <s v="ATQCUS0769"/>
        <s v="ATQCUS0770"/>
        <s v="ATQCUS0771"/>
        <s v="ATQCUS0772"/>
        <s v="ATQCUS0773"/>
        <s v="ATQCUS0774"/>
        <s v="ATQCUS0775"/>
        <s v="ATQCUS0776"/>
        <s v="ATQCUS0777"/>
        <s v="ATQCUS0778"/>
        <s v="ATQCUS0779"/>
        <s v="ATQCUS0780"/>
        <s v="ATQCUS0781"/>
        <s v="ATQCUS0782"/>
        <s v="ATQCUS0783"/>
        <s v="ATQCUS0784"/>
        <s v="ATQCUS0785"/>
        <s v="ATQCUS0786"/>
        <s v="ATQCUS0787"/>
        <s v="ATQCUS0788"/>
        <s v="ATQCUS0789"/>
        <s v="ATQCUS0790"/>
        <s v="ATQCUS0791"/>
        <s v="ATQCUS0792"/>
        <s v="ATQCUS0793"/>
        <s v="ATQCUS0794"/>
        <s v="ATQCUS0795"/>
        <s v="ATQCUS0796"/>
        <s v="ATQCUS0797"/>
        <s v="ATQCUS0798"/>
        <s v="ATQCUS0799"/>
        <s v="ATQCUS0800"/>
        <s v="ATQCUS0801"/>
        <s v="ATQCUS0802"/>
        <s v="ATQCUS0803"/>
        <s v="ATQCUS0804"/>
        <s v="ATQCUS0805"/>
        <s v="ATQCUS0806"/>
        <s v="ATQCUS0807"/>
        <s v="ATQCUS0808"/>
        <s v="ATQCUS0809"/>
        <s v="ATQCUS0810"/>
        <s v="ATQCUS0811"/>
        <s v="ATQCUS0812"/>
        <s v="ATQCUS0813"/>
        <s v="ATQCUS0814"/>
        <s v="ATQCUS0815"/>
        <s v="ATQCUS0816"/>
        <s v="ATQCUS0817"/>
        <s v="ATQCUS0818"/>
        <s v="ATQCUS0819"/>
        <s v="ATQCUS0820"/>
        <s v="ATQCUS0821"/>
        <s v="ATQCUS0822"/>
        <s v="ATQCUS0823"/>
        <s v="ATQCUS0824"/>
        <s v="ATQCUS0825"/>
        <s v="ATQCUS0826"/>
        <s v="ATQCUS0827"/>
        <s v="ATQCUS0828"/>
        <s v="ATQCUS0829"/>
        <s v="ATQCUS0830"/>
        <s v="ATQCUS0831"/>
        <s v="ATQCUS0832"/>
        <s v="ATQCUS0833"/>
        <s v="ATQCUS0834"/>
        <s v="ATQCUS0835"/>
        <s v="ATQCUS0836"/>
        <s v="ATQCUS0837"/>
        <s v="ATQCUS0838"/>
        <s v="ATQCUS0839"/>
        <s v="ATQCUS0840"/>
        <s v="ATQCUS0841"/>
        <s v="ATQCUS0842"/>
        <s v="ATQCUS0843"/>
        <s v="ATQCUS0844"/>
        <s v="ATQCUS0845"/>
        <s v="ATQCUS0846"/>
        <s v="ATQCUS0847"/>
        <s v="ATQCUS0848"/>
        <s v="ATQCUS0849"/>
        <s v="ATQCUS0850"/>
        <s v="ATQCUS0851"/>
        <s v="ATQCUS0852"/>
        <s v="ATQCUS0853"/>
        <s v="ATQCUS0854"/>
        <s v="ATQCUS0855"/>
        <s v="ATQCUS0856"/>
        <s v="ATQCUS0857"/>
        <s v="ATQCUS0858"/>
        <s v="ATQCUS0859"/>
        <s v="ATQCUS0860"/>
        <s v="ATQCUS0861"/>
        <s v="ATQCUS0862"/>
        <s v="ATQCUS0863"/>
        <s v="ATQCUS0864"/>
        <s v="ATQCUS0865"/>
        <s v="ATQCUS0866"/>
        <s v="ATQCUS0867"/>
        <s v="ATQCUS0868"/>
        <s v="ATQCUS0869"/>
        <s v="ATQCUS0870"/>
        <s v="ATQCUS0871"/>
        <s v="ATQCUS0872"/>
        <s v="ATQCUS0873"/>
        <s v="ATQCUS0874"/>
        <s v="ATQCUS0875"/>
        <s v="ATQCUS0876"/>
        <s v="ATQCUS0877"/>
        <s v="ATQCUS0878"/>
        <s v="ATQCUS0879"/>
        <s v="ATQCUS0880"/>
        <s v="ATQCUS0881"/>
        <s v="ATQCUS0882"/>
        <s v="ATQCUS0883"/>
        <s v="ATQCUS0884"/>
        <s v="ATQCUS0885"/>
        <s v="ATQCUS0886"/>
        <s v="ATQCUS0887"/>
        <s v="ATQCUS0888"/>
        <s v="ATQCUS0889"/>
        <s v="ATQCUS0890"/>
        <s v="ATQCUS0891"/>
        <s v="ATQCUS0892"/>
        <s v="ATQCUS0893"/>
        <s v="ATQCUS0894"/>
        <s v="ATQCUS0895"/>
        <s v="ATQCUS0896"/>
        <s v="ATQCUS0897"/>
        <s v="ATQCUS0898"/>
        <s v="ATQCUS0899"/>
        <s v="ATQCUS0900"/>
        <s v="ATQCUS0901"/>
        <s v="ATQCUS0902"/>
        <s v="ATQCUS0903"/>
        <s v="ATQCUS0904"/>
        <s v="ATQCUS0905"/>
        <s v="ATQCUS0906"/>
        <s v="ATQCUS0907"/>
        <s v="ATQCUS0908"/>
        <s v="ATQCUS0909"/>
        <s v="ATQCUS0910"/>
        <s v="ATQCUS0911"/>
        <s v="ATQCUS0912"/>
        <s v="ATQCUS0913"/>
        <s v="ATQCUS0914"/>
        <s v="ATQCUS0915"/>
        <s v="ATQCUS0916"/>
        <s v="ATQCUS0917"/>
        <s v="ATQCUS0918"/>
        <s v="ATQCUS0919"/>
        <s v="ATQCUS0920"/>
        <s v="ATQCUS0921"/>
        <s v="ATQCUS0922"/>
        <s v="ATQCUS0923"/>
        <s v="ATQCUS0924"/>
        <s v="ATQCUS0925"/>
        <s v="ATQCUS0926"/>
        <s v="ATQCUS0927"/>
        <s v="ATQCUS0928"/>
        <s v="ATQCUS0929"/>
        <s v="ATQCUS0930"/>
        <s v="ATQCUS0931"/>
        <s v="ATQCUS0932"/>
        <s v="ATQCUS0933"/>
        <s v="ATQCUS0934"/>
        <s v="ATQCUS0935"/>
        <s v="ATQCUS0936"/>
        <s v="ATQCUS0937"/>
        <s v="ATQCUS0938"/>
        <s v="ATQCUS0939"/>
        <s v="ATQCUS0940"/>
        <s v="ATQCUS0941"/>
        <s v="ATQCUS0942"/>
        <s v="ATQCUS0943"/>
        <s v="ATQCUS0944"/>
        <s v="ATQCUS0945"/>
        <s v="ATQCUS0946"/>
        <s v="ATQCUS0947"/>
        <s v="ATQCUS0948"/>
        <s v="ATQCUS0949"/>
        <s v="ATQCUS0950"/>
        <s v="ATQCUS0951"/>
        <s v="ATQCUS0952"/>
        <s v="ATQCUS0953"/>
        <s v="ATQCUS0954"/>
        <s v="ATQCUS0955"/>
        <s v="ATQCUS0956"/>
        <s v="ATQCUS0957"/>
        <s v="ATQCUS0958"/>
        <s v="ATQCUS0959"/>
        <s v="ATQCUS0960"/>
        <s v="ATQCUS0961"/>
        <s v="ATQCUS0962"/>
        <s v="ATQCUS0963"/>
        <s v="ATQCUS0964"/>
        <s v="ATQCUS0965"/>
        <s v="ATQCUS0966"/>
        <s v="ATQCUS0967"/>
        <s v="ATQCUS0968"/>
        <s v="ATQCUS0969"/>
        <s v="ATQCUS0970"/>
        <s v="ATQCUS0971"/>
        <s v="ATQCUS0972"/>
        <s v="ATQCUS0973"/>
        <s v="ATQCUS0974"/>
        <s v="ATQCUS0975"/>
        <s v="ATQCUS0976"/>
        <s v="ATQCUS0977"/>
        <s v="ATQCUS0978"/>
        <s v="ATQCUS0979"/>
        <s v="ATQCUS0980"/>
        <s v="ATQCUS0981"/>
        <s v="ATQCUS0982"/>
        <s v="ATQCUS0983"/>
        <s v="ATQCUS0984"/>
        <s v="ATQCUS0985"/>
        <s v="ATQCUS0986"/>
        <s v="ATQCUS0987"/>
        <s v="ATQCUS0988"/>
        <s v="ATQCUS0989"/>
        <s v="ATQCUS0990"/>
        <s v="ATQCUS0991"/>
        <s v="ATQCUS0992"/>
        <s v="ATQCUS0993"/>
        <s v="ATQCUS0994"/>
        <s v="ATQCUS0995"/>
        <s v="ATQCUS0996"/>
        <s v="ATQCUS0997"/>
        <s v="ATQCUS0998"/>
        <s v="ATQCUS0999"/>
        <s v="ATQCUS1000"/>
        <s v="ATQCUS1001"/>
        <s v="ATQCUS1002"/>
        <s v="ATQCUS1003"/>
        <s v="ATQCUS1004"/>
        <s v="ATQCUS1005"/>
        <s v="ATQCUS1006"/>
        <s v="ATQCUS1007"/>
        <s v="ATQCUS1008"/>
        <s v="ATQCUS1009"/>
        <s v="ATQCUS1010"/>
        <s v="ATQCUS1011"/>
        <s v="ATQCUS1012"/>
        <s v="ATQCUS1013"/>
        <s v="ATQCUS1014"/>
        <s v="ATQCUS1015"/>
        <s v="ATQCUS1016"/>
        <s v="ATQCUS1017"/>
        <s v="ATQCUS1018"/>
        <s v="ATQCUS1019"/>
        <s v="ATQCUS1020"/>
        <s v="ATQCUS1021"/>
        <s v="ATQCUS1022"/>
        <s v="ATQCUS1023"/>
        <s v="ATQCUS1024"/>
        <s v="ATQCUS1025"/>
        <s v="ATQCUS1026"/>
        <s v="ATQCUS1027"/>
        <s v="ATQCUS1028"/>
        <s v="ATQCUS1029"/>
        <s v="ATQCUS1030"/>
        <s v="ATQCUS1031"/>
        <s v="ATQCUS1032"/>
        <s v="ATQCUS1033"/>
        <s v="ATQCUS1034"/>
        <s v="ATQCUS1035"/>
        <s v="ATQCUS1036"/>
        <s v="ATQCUS1037"/>
        <s v="ATQCUS1038"/>
        <s v="ATQCUS1039"/>
        <s v="ATQCUS1040"/>
        <s v="ATQCUS1041"/>
        <s v="ATQCUS1042"/>
        <s v="ATQCUS1043"/>
        <s v="ATQCUS1044"/>
        <s v="ATQCUS1045"/>
        <s v="ATQCUS1046"/>
        <s v="ATQCUS1047"/>
        <s v="ATQCUS1048"/>
        <s v="ATQCUS1049"/>
        <s v="ATQCUS1050"/>
        <s v="ATQCUS1051"/>
        <s v="ATQCUS1052"/>
        <s v="ATQCUS1053"/>
        <s v="ATQCUS1054"/>
        <s v="ATQCUS1055"/>
        <s v="ATQCUS1056"/>
        <s v="ATQCUS1057"/>
        <s v="ATQCUS1058"/>
        <s v="ATQCUS1059"/>
        <s v="ATQCUS1060"/>
        <s v="ATQCUS1061"/>
        <s v="ATQCUS1062"/>
        <s v="ATQCUS1063"/>
        <s v="ATQCUS1064"/>
        <s v="ATQCUS1065"/>
        <s v="ATQCUS1066"/>
        <s v="ATQCUS1067"/>
        <s v="ATQCUS1068"/>
        <s v="ATQCUS1069"/>
        <s v="ATQCUS1070"/>
        <s v="ATQCUS1071"/>
        <s v="ATQCUS1072"/>
        <s v="ATQCUS1073"/>
        <s v="ATQCUS1074"/>
        <s v="ATQCUS1075"/>
        <s v="ATQCUS1076"/>
        <s v="ATQCUS1077"/>
        <s v="ATQCUS1078"/>
        <s v="ATQCUS1079"/>
        <s v="ATQCUS1080"/>
        <s v="ATQCUS1081"/>
        <s v="ATQCUS1082"/>
        <s v="ATQCUS1083"/>
        <s v="ATQCUS1084"/>
        <s v="ATQCUS1085"/>
        <s v="ATQCUS1086"/>
        <s v="ATQCUS1087"/>
        <s v="ATQCUS1088"/>
        <s v="ATQCUS1089"/>
        <s v="ATQCUS1090"/>
        <s v="ATQCUS1091"/>
        <s v="ATQCUS1092"/>
        <s v="ATQCUS1093"/>
        <s v="ATQCUS1094"/>
        <s v="ATQCUS1095"/>
        <s v="ATQCUS1096"/>
        <s v="ATQCUS1097"/>
        <s v="ATQCUS1098"/>
        <s v="ATQCUS1099"/>
        <s v="ATQCUS1100"/>
        <s v="ATQCUS1101"/>
        <s v="ATQCUS1102"/>
        <s v="ATQCUS1103"/>
        <s v="ATQCUS1104"/>
        <s v="ATQCUS1105"/>
        <s v="ATQCUS1106"/>
        <s v="ATQCUS1107"/>
        <s v="ATQCUS1108"/>
        <s v="ATQCUS1109"/>
        <s v="ATQCUS1110"/>
        <s v="ATQCUS1111"/>
        <s v="ATQCUS1112"/>
        <s v="ATQCUS1113"/>
        <s v="ATQCUS1114"/>
        <s v="ATQCUS1115"/>
        <s v="ATQCUS1116"/>
        <s v="ATQCUS1117"/>
        <s v="ATQCUS1118"/>
        <s v="ATQCUS1119"/>
        <s v="ATQCUS1120"/>
        <s v="ATQCUS1121"/>
        <s v="ATQCUS1122"/>
        <s v="ATQCUS1123"/>
        <s v="ATQCUS1124"/>
        <s v="ATQCUS1125"/>
        <s v="ATQCUS1126"/>
        <s v="ATQCUS1127"/>
        <s v="ATQCUS1128"/>
        <s v="ATQCUS1129"/>
        <s v="ATQCUS1130"/>
        <s v="ATQCUS1131"/>
        <s v="ATQCUS1132"/>
        <s v="ATQCUS1133"/>
        <s v="ATQCUS1134"/>
        <s v="ATQCUS1135"/>
        <s v="ATQCUS1136"/>
        <s v="ATQCUS1137"/>
        <s v="ATQCUS1138"/>
        <s v="ATQCUS1139"/>
        <s v="ATQCUS1140"/>
        <s v="ATQCUS1141"/>
        <s v="ATQCUS1142"/>
        <s v="ATQCUS1143"/>
        <s v="ATQCUS1144"/>
        <s v="ATQCUS1145"/>
        <s v="ATQCUS1146"/>
        <s v="ATQCUS1147"/>
        <s v="ATQCUS1148"/>
        <s v="ATQCUS1149"/>
        <s v="ATQCUS1150"/>
        <s v="ATQCUS1151"/>
        <s v="ATQCUS1152"/>
        <s v="ATQCUS1153"/>
        <s v="ATQCUS1154"/>
        <s v="ATQCUS1155"/>
        <s v="ATQCUS1156"/>
        <s v="ATQCUS1157"/>
        <s v="ATQCUS1158"/>
        <s v="ATQCUS1159"/>
        <s v="ATQCUS1160"/>
        <s v="ATQCUS1161"/>
        <s v="ATQCUS1162"/>
        <s v="ATQCUS1163"/>
        <s v="ATQCUS1164"/>
        <s v="ATQCUS1165"/>
        <s v="ATQCUS1166"/>
        <s v="ATQCUS1167"/>
        <s v="ATQCUS1168"/>
        <s v="ATQCUS1169"/>
        <s v="ATQCUS1170"/>
        <s v="ATQCUS1171"/>
        <s v="ATQCUS1172"/>
        <s v="ATQCUS1173"/>
        <s v="ATQCUS1174"/>
        <s v="ATQCUS1175"/>
        <s v="ATQCUS1176"/>
        <s v="ATQCUS1177"/>
        <s v="ATQCUS1178"/>
        <s v="ATQCUS1179"/>
        <s v="ATQCUS1180"/>
        <s v="ATQCUS1181"/>
        <s v="ATQCUS1182"/>
        <s v="ATQCUS1183"/>
        <s v="ATQCUS1184"/>
        <s v="ATQCUS1185"/>
        <s v="ATQCUS1186"/>
        <s v="ATQCUS1187"/>
        <s v="ATQCUS1188"/>
        <s v="ATQCUS1189"/>
        <s v="ATQCUS1190"/>
        <s v="ATQCUS1191"/>
        <s v="ATQCUS1192"/>
        <s v="ATQCUS1193"/>
        <s v="ATQCUS1194"/>
        <s v="ATQCUS1195"/>
        <s v="ATQCUS1196"/>
        <s v="ATQCUS1197"/>
        <s v="ATQCUS1198"/>
        <s v="ATQCUS1199"/>
        <s v="ATQCUS1200"/>
        <s v="ATQCUS1201"/>
        <s v="ATQCUS1202"/>
        <s v="ATQCUS1203"/>
        <s v="ATQCUS1204"/>
        <s v="ATQCUS1205"/>
        <s v="ATQCUS1206"/>
        <s v="ATQCUS1207"/>
        <s v="ATQCUS1208"/>
        <s v="ATQCUS1209"/>
        <s v="ATQCUS1210"/>
        <s v="ATQCUS1211"/>
        <s v="ATQCUS1212"/>
        <s v="ATQCUS1213"/>
        <s v="ATQCUS1214"/>
        <s v="ATQCUS1215"/>
        <s v="ATQCUS1216"/>
        <s v="ATQCUS1217"/>
        <s v="ATQCUS1218"/>
        <s v="ATQCUS1219"/>
        <s v="ATQCUS1220"/>
        <s v="ATQCUS1221"/>
        <s v="ATQCUS1222"/>
        <s v="ATQCUS1223"/>
        <s v="ATQCUS1224"/>
        <s v="ATQCUS1225"/>
        <s v="ATQCUS1226"/>
        <s v="ATQCUS1227"/>
        <s v="ATQCUS1228"/>
        <s v="ATQCUS1229"/>
        <s v="ATQCUS1230"/>
        <s v="ATQCUS1231"/>
        <s v="ATQCUS1232"/>
        <s v="ATQCUS1233"/>
        <s v="ATQCUS1234"/>
        <s v="ATQCUS1235"/>
        <s v="ATQCUS1236"/>
        <s v="ATQCUS1237"/>
        <s v="ATQCUS1238"/>
        <s v="ATQCUS1239"/>
        <s v="ATQCUS1240"/>
        <s v="ATQCUS1241"/>
        <s v="ATQCUS1242"/>
        <s v="ATQCUS1243"/>
        <s v="ATQCUS1244"/>
        <s v="ATQCUS1245"/>
        <s v="ATQCUS1246"/>
        <s v="ATQCUS1247"/>
        <s v="ATQCUS1248"/>
        <s v="ATQCUS1249"/>
        <s v="ATQCUS1250"/>
        <s v="ATQCUS1251"/>
        <s v="ATQCUS1252"/>
        <s v="ATQCUS1253"/>
        <s v="ATQCUS1254"/>
        <s v="ATQCUS1255"/>
        <s v="ATQCUS1256"/>
        <s v="ATQCUS1257"/>
        <s v="ATQCUS1258"/>
        <s v="ATQCUS1259"/>
        <s v="ATQCUS1260"/>
        <s v="ATQCUS1261"/>
        <s v="ATQCUS1262"/>
        <s v="ATQCUS1263"/>
        <s v="ATQCUS1264"/>
        <s v="ATQCUS1265"/>
        <s v="ATQCUS1266"/>
        <s v="ATQCUS1267"/>
        <s v="ATQCUS1268"/>
        <s v="ATQCUS1269"/>
        <s v="ATQCUS1270"/>
        <s v="ATQCUS1271"/>
        <s v="ATQCUS1272"/>
        <s v="ATQCUS1273"/>
        <s v="ATQCUS1274"/>
        <s v="ATQCUS1275"/>
        <s v="ATQCUS1276"/>
        <s v="ATQCUS1277"/>
        <s v="ATQCUS1278"/>
        <s v="ATQCUS1279"/>
        <s v="ATQCUS1280"/>
        <s v="ATQCUS1281"/>
        <s v="ATQCUS1282"/>
        <s v="ATQCUS1283"/>
        <s v="ATQCUS1284"/>
        <s v="ATQCUS1285"/>
        <s v="ATQCUS1286"/>
        <s v="ATQCUS1287"/>
        <s v="ATQCUS1288"/>
        <s v="ATQCUS1289"/>
        <s v="ATQCUS1290"/>
        <s v="ATQCUS1291"/>
        <s v="ATQCUS1292"/>
        <s v="ATQCUS1293"/>
        <s v="ATQCUS1294"/>
        <s v="ATQCUS1295"/>
        <s v="ATQCUS1296"/>
        <s v="ATQCUS1297"/>
        <s v="ATQCUS1298"/>
        <s v="ATQCUS1299"/>
        <s v="ATQCUS1300"/>
        <s v="ATQCUS1301"/>
        <s v="ATQCUS1302"/>
        <s v="ATQCUS1303"/>
        <s v="ATQCUS1304"/>
        <s v="ATQCUS1305"/>
        <s v="ATQCUS1306"/>
        <s v="ATQCUS1307"/>
        <s v="ATQCUS1308"/>
        <s v="ATQCUS1309"/>
        <s v="ATQCUS1310"/>
        <s v="ATQCUS1311"/>
        <s v="ATQCUS1312"/>
        <s v="ATQCUS1313"/>
        <s v="ATQCUS1314"/>
        <s v="ATQCUS1315"/>
        <s v="ATQCUS1316"/>
        <s v="ATQCUS1317"/>
        <s v="ATQCUS1318"/>
        <s v="ATQCUS1319"/>
        <s v="ATQCUS1320"/>
        <s v="ATQCUS1321"/>
        <s v="ATQCUS1322"/>
        <s v="ATQCUS1323"/>
        <s v="ATQCUS1324"/>
        <s v="ATQCUS1325"/>
        <s v="ATQCUS1326"/>
        <s v="ATQCUS1327"/>
        <s v="ATQCUS1328"/>
        <s v="ATQCUS1329"/>
        <s v="ATQCUS1330"/>
        <s v="ATQCUS1331"/>
        <s v="ATQCUS1332"/>
        <s v="ATQCUS1333"/>
        <s v="ATQCUS1334"/>
        <s v="ATQCUS1335"/>
        <s v="ATQCUS1336"/>
        <s v="ATQCUS1337"/>
        <s v="ATQCUS1338"/>
        <s v="ATQCUS1339"/>
        <s v="ATQCUS1340"/>
        <s v="ATQCUS1341"/>
        <s v="ATQCUS1342"/>
        <s v="ATQCUS1343"/>
        <s v="ATQCUS1344"/>
        <s v="ATQCUS1345"/>
        <s v="ATQCUS1346"/>
        <s v="ATQCUS1347"/>
        <s v="ATQCUS1348"/>
        <s v="ATQCUS1349"/>
        <s v="ATQCUS1350"/>
        <s v="ATQCUS1351"/>
        <s v="ATQCUS1352"/>
        <s v="ATQCUS1353"/>
        <s v="ATQCUS1354"/>
        <s v="ATQCUS1355"/>
        <s v="ATQCUS1356"/>
        <s v="ATQCUS1357"/>
        <s v="ATQCUS1358"/>
        <s v="ATQCUS1359"/>
        <s v="ATQCUS1360"/>
        <s v="ATQCUS1361"/>
        <s v="ATQCUS1362"/>
        <s v="ATQCUS1363"/>
        <s v="ATQCUS1364"/>
        <s v="ATQCUS1365"/>
        <s v="ATQCUS1366"/>
        <s v="ATQCUS1367"/>
        <s v="ATQCUS1368"/>
        <s v="ATQCUS1369"/>
        <s v="ATQCUS1370"/>
        <s v="ATQCUS1371"/>
        <s v="ATQCUS1372"/>
        <s v="ATQCUS1373"/>
        <s v="ATQCUS1374"/>
        <s v="ATQCUS1375"/>
        <s v="ATQCUS1376"/>
        <s v="ATQCUS1377"/>
        <s v="ATQCUS1378"/>
        <s v="ATQCUS1379"/>
        <s v="ATQCUS1380"/>
        <s v="ATQCUS1381"/>
        <s v="ATQCUS1382"/>
        <s v="ATQCUS1383"/>
        <s v="ATQCUS1384"/>
        <s v="ATQCUS1385"/>
        <s v="ATQCUS1386"/>
        <s v="ATQCUS1387"/>
        <s v="ATQCUS1388"/>
        <s v="ATQCUS1389"/>
        <s v="ATQCUS1390"/>
        <s v="ATQCUS1391"/>
        <s v="ATQCUS1392"/>
        <s v="ATQCUS1393"/>
        <s v="ATQCUS1394"/>
        <s v="ATQCUS1395"/>
        <s v="ATQCUS1396"/>
        <s v="ATQCUS1397"/>
        <s v="ATQCUS1398"/>
        <s v="ATQCUS1399"/>
        <s v="ATQCUS1400"/>
        <s v="ATQCUS1401"/>
        <s v="ATQCUS1402"/>
        <s v="ATQCUS1403"/>
        <s v="ATQCUS1404"/>
        <s v="ATQCUS1405"/>
        <s v="ATQCUS1406"/>
        <s v="ATQCUS1407"/>
        <s v="ATQCUS1408"/>
        <s v="ATQCUS1409"/>
        <s v="ATQCUS1410"/>
        <s v="ATQCUS1411"/>
        <s v="ATQCUS1412"/>
        <s v="ATQCUS1413"/>
        <s v="ATQCUS1414"/>
        <s v="ATQCUS1415"/>
        <s v="ATQCUS1416"/>
        <s v="ATQCUS1417"/>
        <s v="ATQCUS1418"/>
        <s v="ATQCUS1419"/>
        <s v="ATQCUS1420"/>
        <s v="ATQCUS1421"/>
        <s v="ATQCUS1422"/>
        <s v="ATQCUS1423"/>
        <s v="ATQCUS1424"/>
        <s v="ATQCUS1425"/>
        <s v="ATQCUS1426"/>
        <s v="ATQCUS1427"/>
        <s v="ATQCUS1428"/>
        <s v="ATQCUS1429"/>
        <s v="ATQCUS1430"/>
        <s v="ATQCUS1431"/>
        <s v="ATQCUS1432"/>
        <s v="ATQCUS1433"/>
        <s v="ATQCUS1434"/>
        <s v="ATQCUS1435"/>
        <s v="ATQCUS1436"/>
        <s v="ATQCUS1437"/>
        <s v="ATQCUS1438"/>
        <s v="ATQCUS1439"/>
        <s v="ATQCUS1440"/>
        <s v="ATQCUS1441"/>
        <s v="ATQCUS1442"/>
        <s v="ATQCUS1443"/>
        <s v="ATQCUS1444"/>
        <s v="ATQCUS1445"/>
        <s v="ATQCUS1446"/>
        <s v="ATQCUS1447"/>
        <s v="ATQCUS1448"/>
        <s v="ATQCUS1449"/>
        <s v="ATQCUS1450"/>
        <s v="ATQCUS1451"/>
        <s v="ATQCUS1452"/>
        <s v="ATQCUS1453"/>
        <s v="ATQCUS1454"/>
        <s v="ATQCUS1455"/>
        <s v="ATQCUS1456"/>
        <s v="ATQCUS1457"/>
        <s v="ATQCUS1458"/>
        <s v="ATQCUS1459"/>
        <s v="ATQCUS1460"/>
        <s v="ATQCUS1461"/>
        <s v="ATQCUS1462"/>
        <s v="ATQCUS1463"/>
        <s v="ATQCUS1464"/>
        <s v="ATQCUS1465"/>
        <s v="ATQCUS1466"/>
        <s v="ATQCUS1467"/>
        <s v="ATQCUS1468"/>
        <s v="ATQCUS1469"/>
        <s v="ATQCUS1470"/>
        <s v="ATQCUS1471"/>
        <s v="ATQCUS1472"/>
        <s v="ATQCUS1473"/>
        <s v="ATQCUS1474"/>
        <s v="ATQCUS1475"/>
        <s v="ATQCUS1476"/>
        <s v="ATQCUS1477"/>
        <s v="ATQCUS1478"/>
        <s v="ATQCUS1479"/>
        <s v="ATQCUS1480"/>
        <s v="ATQCUS1481"/>
        <s v="ATQCUS1482"/>
        <s v="ATQCUS1483"/>
        <s v="ATQCUS1484"/>
        <s v="ATQCUS1485"/>
        <s v="ATQCUS1486"/>
        <s v="ATQCUS1487"/>
        <s v="ATQCUS1488"/>
        <s v="ATQCUS1489"/>
        <s v="ATQCUS1490"/>
        <s v="ATQCUS1491"/>
        <s v="ATQCUS1492"/>
        <s v="ATQCUS1493"/>
        <s v="ATQCUS1494"/>
        <s v="ATQCUS1495"/>
        <s v="ATQCUS1496"/>
        <s v="ATQCUS1497"/>
        <s v="ATQCUS1498"/>
        <s v="ATQCUS1499"/>
        <s v="ATQCUS1500"/>
        <s v="ATQCUS1501"/>
        <s v="ATQCUS1502"/>
        <s v="ATQCUS1503"/>
        <s v="ATQCUS1504"/>
        <s v="ATQCUS1505"/>
        <s v="ATQCUS1506"/>
        <s v="ATQCUS1507"/>
        <s v="ATQCUS1508"/>
        <s v="ATQCUS1509"/>
        <s v="ATQCUS1510"/>
        <s v="ATQCUS1511"/>
        <s v="ATQCUS1512"/>
        <s v="ATQCUS1513"/>
        <s v="ATQCUS1514"/>
        <s v="ATQCUS1515"/>
        <s v="ATQCUS1516"/>
        <s v="ATQCUS1517"/>
        <s v="ATQCUS1518"/>
        <s v="ATQCUS1519"/>
        <s v="ATQCUS1520"/>
        <s v="ATQCUS1521"/>
        <s v="ATQCUS1522"/>
        <s v="ATQCUS1523"/>
        <s v="ATQCUS1524"/>
        <s v="ATQCUS1525"/>
        <s v="ATQCUS1526"/>
        <s v="ATQCUS1527"/>
        <s v="ATQCUS1528"/>
        <s v="ATQCUS1529"/>
        <s v="ATQCUS1530"/>
        <s v="ATQCUS1531"/>
        <s v="ATQCUS1532"/>
        <s v="ATQCUS1533"/>
        <s v="ATQCUS1534"/>
        <s v="ATQCUS1535"/>
        <s v="ATQCUS1536"/>
        <s v="ATQCUS1537"/>
        <s v="ATQCUS1538"/>
        <s v="ATQCUS1539"/>
        <s v="ATQCUS1540"/>
        <s v="ATQCUS1541"/>
        <s v="ATQCUS1542"/>
        <s v="ATQCUS1543"/>
        <s v="ATQCUS1544"/>
        <s v="ATQCUS1545"/>
        <s v="ATQCUS1546"/>
        <s v="ATQCUS1547"/>
        <s v="ATQCUS1548"/>
        <s v="ATQCUS1549"/>
        <s v="ATQCUS1550"/>
        <s v="ATQCUS1551"/>
        <s v="ATQCUS1552"/>
        <s v="ATQCUS1553"/>
        <s v="ATQCUS1554"/>
        <s v="ATQCUS1555"/>
        <s v="ATQCUS1556"/>
        <s v="ATQCUS1557"/>
        <s v="ATQCUS1558"/>
        <s v="ATQCUS1559"/>
        <s v="ATQCUS1560"/>
        <s v="ATQCUS1561"/>
        <s v="ATQCUS1562"/>
        <s v="ATQCUS1563"/>
        <s v="ATQCUS1564"/>
        <s v="ATQCUS1565"/>
        <s v="ATQCUS1566"/>
        <s v="ATQCUS1567"/>
        <s v="ATQCUS1568"/>
        <s v="ATQCUS1569"/>
        <s v="ATQCUS1570"/>
        <s v="ATQCUS1571"/>
        <s v="ATQCUS1572"/>
        <s v="ATQCUS1573"/>
        <s v="ATQCUS1574"/>
        <s v="ATQCUS1575"/>
        <s v="ATQCUS1576"/>
        <s v="ATQCUS1577"/>
        <s v="ATQCUS1578"/>
        <s v="ATQCUS1579"/>
        <s v="ATQCUS1580"/>
        <s v="ATQCUS1581"/>
        <s v="ATQCUS1582"/>
        <s v="ATQCUS1583"/>
        <s v="ATQCUS1584"/>
        <s v="ATQCUS1585"/>
        <s v="ATQCUS1586"/>
        <s v="ATQCUS1587"/>
        <s v="ATQCUS1588"/>
        <s v="ATQCUS1589"/>
        <s v="ATQCUS1590"/>
        <s v="ATQCUS1591"/>
        <s v="ATQCUS1592"/>
        <s v="ATQCUS1593"/>
        <s v="ATQCUS1594"/>
        <s v="ATQCUS1595"/>
        <s v="ATQCUS1596"/>
        <s v="ATQCUS1597"/>
        <s v="ATQCUS1598"/>
        <s v="ATQCUS1599"/>
        <s v="ATQCUS1600"/>
        <s v="ATQCUS1601"/>
        <s v="ATQCUS1602"/>
        <s v="ATQCUS1603"/>
        <s v="ATQCUS1604"/>
        <s v="ATQCUS1605"/>
        <s v="ATQCUS1606"/>
        <s v="ATQCUS1607"/>
        <s v="ATQCUS1608"/>
        <s v="ATQCUS1609"/>
        <s v="ATQCUS1610"/>
        <s v="ATQCUS1611"/>
        <s v="ATQCUS1612"/>
        <s v="ATQCUS1613"/>
        <s v="ATQCUS1614"/>
        <s v="ATQCUS1615"/>
        <s v="ATQCUS1616"/>
        <s v="ATQCUS1617"/>
        <s v="ATQCUS1618"/>
        <s v="ATQCUS1619"/>
        <s v="ATQCUS1620"/>
        <s v="ATQCUS1621"/>
        <s v="ATQCUS1622"/>
        <s v="ATQCUS1623"/>
        <s v="ATQCUS1624"/>
        <s v="ATQCUS1625"/>
        <s v="ATQCUS1626"/>
        <s v="ATQCUS1627"/>
        <s v="ATQCUS1628"/>
        <s v="ATQCUS1629"/>
        <s v="ATQCUS1630"/>
        <s v="ATQCUS1631"/>
        <s v="ATQCUS1632"/>
        <s v="ATQCUS1633"/>
        <s v="ATQCUS1634"/>
        <s v="ATQCUS1635"/>
        <s v="ATQCUS1636"/>
        <s v="ATQCUS1637"/>
        <s v="ATQCUS1638"/>
        <s v="ATQCUS1639"/>
        <s v="ATQCUS1640"/>
        <s v="ATQCUS1641"/>
        <s v="ATQCUS1642"/>
        <s v="ATQCUS1643"/>
        <s v="ATQCUS1644"/>
        <s v="ATQCUS1645"/>
        <s v="ATQCUS1646"/>
        <s v="ATQCUS1647"/>
        <s v="ATQCUS1648"/>
        <s v="ATQCUS1649"/>
        <s v="ATQCUS1650"/>
        <s v="ATQCUS1651"/>
        <s v="ATQCUS1652"/>
        <s v="ATQCUS1653"/>
        <s v="ATQCUS1654"/>
        <s v="ATQCUS1655"/>
        <s v="ATQCUS1656"/>
        <s v="ATQCUS1657"/>
        <s v="ATQCUS1658"/>
        <s v="ATQCUS1659"/>
        <s v="ATQCUS1660"/>
        <s v="ATQCUS1661"/>
        <s v="ATQCUS1662"/>
        <s v="ATQCUS1663"/>
        <s v="ATQCUS1664"/>
        <s v="ATQCUS1665"/>
        <s v="ATQCUS1666"/>
        <s v="ATQCUS1667"/>
        <s v="ATQCUS1668"/>
        <s v="ATQCUS1669"/>
        <s v="ATQCUS1670"/>
        <s v="ATQCUS1671"/>
        <s v="ATQCUS1672"/>
        <s v="ATQCUS1673"/>
        <s v="ATQCUS1674"/>
        <s v="ATQCUS1675"/>
        <s v="ATQCUS1676"/>
        <s v="ATQCUS1677"/>
        <s v="ATQCUS1678"/>
        <s v="ATQCUS1679"/>
        <s v="ATQCUS1680"/>
        <s v="ATQCUS1681"/>
        <s v="ATQCUS1682"/>
        <s v="ATQCUS1683"/>
        <s v="ATQCUS1684"/>
        <s v="ATQCUS1685"/>
        <s v="ATQCUS1686"/>
        <s v="ATQCUS1687"/>
        <s v="ATQCUS1688"/>
        <s v="ATQCUS1689"/>
        <s v="ATQCUS1690"/>
        <s v="ATQCUS1691"/>
        <s v="ATQCUS1692"/>
        <s v="ATQCUS1693"/>
        <s v="ATQCUS1694"/>
        <s v="ATQCUS1695"/>
        <s v="ATQCUS1696"/>
        <s v="ATQCUS1697"/>
        <s v="ATQCUS1698"/>
        <s v="ATQCUS1699"/>
        <s v="ATQCUS1700"/>
        <s v="ATQCUS1701"/>
        <s v="ATQCUS1702"/>
        <s v="ATQCUS1703"/>
        <s v="ATQCUS1704"/>
        <s v="ATQCUS1705"/>
        <s v="ATQCUS1706"/>
        <s v="ATQCUS1707"/>
        <s v="ATQCUS1708"/>
        <s v="ATQCUS1709"/>
        <s v="ATQCUS1710"/>
        <s v="ATQCUS1711"/>
        <s v="ATQCUS1712"/>
        <s v="ATQCUS1713"/>
        <s v="ATQCUS1714"/>
        <s v="ATQCUS1715"/>
        <s v="ATQCUS1716"/>
        <s v="ATQCUS1717"/>
        <s v="ATQCUS1718"/>
        <s v="ATQCUS1719"/>
        <s v="ATQCUS1720"/>
        <s v="ATQCUS1721"/>
        <s v="ATQCUS1722"/>
        <s v="ATQCUS1723"/>
        <s v="ATQCUS1724"/>
        <s v="ATQCUS1725"/>
        <s v="ATQCUS1726"/>
        <s v="ATQCUS1727"/>
        <s v="ATQCUS1728"/>
        <s v="ATQCUS1729"/>
        <s v="ATQCUS1730"/>
        <s v="ATQCUS1731"/>
        <s v="ATQCUS1732"/>
        <s v="ATQCUS1733"/>
        <s v="ATQCUS1734"/>
        <s v="ATQCUS1735"/>
        <s v="ATQCUS1736"/>
        <s v="ATQCUS1737"/>
        <s v="ATQCUS1738"/>
        <s v="ATQCUS1739"/>
        <s v="ATQCUS1740"/>
        <s v="ATQCUS1741"/>
        <s v="ATQCUS1742"/>
        <s v="ATQCUS1743"/>
        <s v="ATQCUS1744"/>
        <s v="ATQCUS1745"/>
        <s v="ATQCUS1746"/>
        <s v="ATQCUS1747"/>
        <s v="ATQCUS1748"/>
        <s v="ATQCUS1749"/>
        <s v="ATQCUS1750"/>
        <s v="ATQCUS1751"/>
        <s v="ATQCUS1752"/>
        <s v="ATQCUS1753"/>
        <s v="ATQCUS1754"/>
        <s v="ATQCUS1755"/>
        <s v="ATQCUS1756"/>
        <s v="ATQCUS1757"/>
        <s v="ATQCUS1758"/>
        <s v="ATQCUS1759"/>
        <s v="ATQCUS1760"/>
        <s v="ATQCUS1761"/>
        <s v="ATQCUS1762"/>
        <s v="ATQCUS1763"/>
        <s v="ATQCUS1764"/>
        <s v="ATQCUS1765"/>
        <s v="ATQCUS1766"/>
        <s v="ATQCUS1767"/>
        <s v="ATQCUS1768"/>
        <s v="ATQCUS1769"/>
        <s v="ATQCUS1770"/>
        <s v="ATQCUS1771"/>
        <s v="ATQCUS1772"/>
        <s v="ATQCUS1773"/>
        <s v="ATQCUS1774"/>
        <s v="ATQCUS1775"/>
        <s v="ATQCUS1776"/>
        <s v="ATQCUS1777"/>
        <s v="ATQCUS1778"/>
        <s v="ATQCUS1779"/>
        <s v="ATQCUS1780"/>
        <s v="ATQCUS1781"/>
        <s v="ATQCUS1782"/>
        <s v="ATQCUS1783"/>
        <s v="ATQCUS1784"/>
        <s v="ATQCUS1785"/>
        <s v="ATQCUS1786"/>
        <s v="ATQCUS1787"/>
        <s v="ATQCUS1788"/>
        <s v="ATQCUS1789"/>
        <s v="ATQCUS1790"/>
        <s v="ATQCUS1791"/>
        <s v="ATQCUS1792"/>
        <s v="ATQCUS1793"/>
        <s v="ATQCUS1794"/>
        <s v="ATQCUS1795"/>
        <s v="ATQCUS1796"/>
        <s v="ATQCUS1797"/>
        <s v="ATQCUS1798"/>
        <s v="ATQCUS1799"/>
        <s v="ATQCUS1800"/>
        <s v="ATQCUS1801"/>
        <s v="ATQCUS1802"/>
        <s v="ATQCUS1803"/>
        <s v="ATQCUS1804"/>
        <s v="ATQCUS1805"/>
        <s v="ATQCUS1806"/>
        <s v="ATQCUS1807"/>
        <s v="ATQCUS1808"/>
        <s v="ATQCUS1809"/>
        <s v="ATQCUS1810"/>
        <s v="ATQCUS1811"/>
        <s v="ATQCUS1812"/>
        <s v="ATQCUS1813"/>
        <s v="ATQCUS1814"/>
        <s v="ATQCUS1815"/>
        <s v="ATQCUS1816"/>
        <s v="ATQCUS1817"/>
        <s v="ATQCUS1818"/>
        <s v="ATQCUS1819"/>
        <s v="ATQCUS1820"/>
        <s v="ATQCUS1821"/>
        <s v="ATQCUS1822"/>
        <s v="ATQCUS1823"/>
        <s v="ATQCUS1824"/>
        <s v="ATQCUS1825"/>
        <s v="ATQCUS1826"/>
        <s v="ATQCUS1827"/>
        <s v="ATQCUS1828"/>
        <s v="ATQCUS1829"/>
        <s v="ATQCUS1830"/>
        <s v="ATQCUS1831"/>
        <s v="ATQCUS1832"/>
        <s v="ATQCUS1833"/>
        <s v="ATQCUS1834"/>
        <s v="ATQCUS1835"/>
        <s v="ATQCUS1836"/>
        <s v="ATQCUS1837"/>
        <s v="ATQCUS1838"/>
        <s v="ATQCUS1839"/>
        <s v="ATQCUS1840"/>
        <s v="ATQCUS1841"/>
        <s v="ATQCUS1842"/>
        <s v="ATQCUS1843"/>
        <s v="ATQCUS1844"/>
        <s v="ATQCUS1845"/>
        <s v="ATQCUS1846"/>
        <s v="ATQCUS1847"/>
        <s v="ATQCUS1848"/>
        <s v="ATQCUS1849"/>
        <s v="ATQCUS1850"/>
        <s v="ATQCUS1851"/>
        <s v="ATQCUS1852"/>
        <s v="ATQCUS1853"/>
        <s v="ATQCUS1854"/>
        <s v="ATQCUS1855"/>
        <s v="ATQCUS1856"/>
        <s v="ATQCUS1857"/>
        <s v="ATQCUS1858"/>
        <s v="ATQCUS1859"/>
        <s v="ATQCUS1860"/>
        <s v="ATQCUS1861"/>
        <s v="ATQCUS1862"/>
        <s v="ATQCUS1863"/>
        <s v="ATQCUS1864"/>
        <s v="ATQCUS1865"/>
        <s v="ATQCUS1866"/>
        <s v="ATQCUS1867"/>
        <s v="ATQCUS1868"/>
        <s v="ATQCUS1869"/>
        <s v="ATQCUS1870"/>
        <s v="ATQCUS1871"/>
        <s v="ATQCUS1872"/>
        <s v="ATQCUS1873"/>
        <s v="ATQCUS1874"/>
        <s v="ATQCUS1875"/>
        <s v="ATQCUS1876"/>
        <s v="ATQCUS1877"/>
        <s v="ATQCUS1878"/>
        <s v="ATQCUS1879"/>
        <s v="ATQCUS1880"/>
        <s v="ATQCUS1881"/>
        <s v="ATQCUS1882"/>
        <s v="ATQCUS1883"/>
        <s v="ATQCUS1884"/>
        <s v="ATQCUS1885"/>
        <s v="ATQCUS1886"/>
        <s v="ATQCUS1887"/>
        <s v="ATQCUS1888"/>
        <s v="ATQCUS1889"/>
        <s v="ATQCUS1890"/>
        <s v="ATQCUS1891"/>
        <s v="ATQCUS1892"/>
        <s v="ATQCUS1893"/>
        <s v="ATQCUS1894"/>
        <s v="ATQCUS1895"/>
        <s v="ATQCUS1896"/>
        <s v="ATQCUS1897"/>
        <s v="ATQCUS1898"/>
        <s v="ATQCUS1899"/>
        <s v="ATQCUS1900"/>
        <s v="ATQCUS1901"/>
        <s v="ATQCUS1902"/>
        <s v="ATQCUS1903"/>
        <s v="ATQCUS1904"/>
        <s v="ATQCUS1905"/>
        <s v="ATQCUS1906"/>
        <s v="ATQCUS1907"/>
        <s v="ATQCUS1908"/>
        <s v="ATQCUS1909"/>
        <s v="ATQCUS1910"/>
        <s v="ATQCUS1911"/>
        <s v="ATQCUS1912"/>
        <s v="ATQCUS1913"/>
        <s v="ATQCUS1914"/>
        <s v="ATQCUS1915"/>
        <s v="ATQCUS1916"/>
        <s v="ATQCUS1917"/>
        <s v="ATQCUS1918"/>
        <s v="ATQCUS1919"/>
        <s v="ATQCUS1920"/>
        <s v="ATQCUS1921"/>
        <s v="ATQCUS1922"/>
        <s v="ATQCUS1923"/>
        <s v="ATQCUS1924"/>
        <s v="ATQCUS1925"/>
        <s v="ATQCUS1926"/>
        <s v="ATQCUS1927"/>
        <s v="ATQCUS1928"/>
        <s v="ATQCUS1929"/>
        <s v="ATQCUS1930"/>
        <s v="ATQCUS1931"/>
        <s v="ATQCUS1932"/>
        <s v="ATQCUS1933"/>
        <s v="ATQCUS1934"/>
        <s v="ATQCUS1935"/>
        <s v="ATQCUS1936"/>
        <s v="ATQCUS1937"/>
        <s v="ATQCUS1938"/>
        <s v="ATQCUS1939"/>
        <s v="ATQCUS1940"/>
        <s v="ATQCUS1941"/>
        <s v="ATQCUS1942"/>
        <s v="ATQCUS1943"/>
        <s v="ATQCUS1944"/>
        <s v="ATQCUS1945"/>
        <s v="ATQCUS1946"/>
        <s v="ATQCUS1947"/>
        <s v="ATQCUS1948"/>
        <s v="ATQCUS1949"/>
        <s v="ATQCUS1950"/>
        <s v="ATQCUS1951"/>
        <s v="ATQCUS1952"/>
        <s v="ATQCUS1953"/>
        <s v="ATQCUS1954"/>
        <s v="ATQCUS1955"/>
        <s v="ATQCUS1956"/>
        <s v="ATQCUS1957"/>
        <s v="ATQCUS1958"/>
        <s v="ATQCUS1959"/>
        <s v="ATQCUS1960"/>
        <s v="ATQCUS1961"/>
        <s v="ATQCUS1962"/>
        <s v="ATQCUS1963"/>
        <s v="ATQCUS1964"/>
        <s v="ATQCUS1965"/>
        <s v="ATQCUS1966"/>
        <s v="ATQCUS1967"/>
        <s v="ATQCUS1968"/>
        <s v="ATQCUS1969"/>
        <s v="ATQCUS1970"/>
        <s v="ATQCUS1971"/>
        <s v="ATQCUS1972"/>
        <s v="ATQCUS1973"/>
        <s v="ATQCUS1974"/>
        <s v="ATQCUS1975"/>
        <s v="ATQCUS1976"/>
        <s v="ATQCUS1977"/>
        <s v="ATQCUS1978"/>
        <s v="ATQCUS1979"/>
        <s v="ATQCUS1980"/>
        <s v="ATQCUS1981"/>
        <s v="ATQCUS1982"/>
        <s v="ATQCUS1983"/>
        <s v="ATQCUS1984"/>
        <s v="ATQCUS1985"/>
        <s v="ATQCUS1986"/>
        <s v="ATQCUS1987"/>
        <s v="ATQCUS1988"/>
        <s v="ATQCUS1989"/>
        <s v="ATQCUS1990"/>
        <s v="ATQCUS1991"/>
        <s v="ATQCUS1992"/>
        <s v="ATQCUS1993"/>
        <s v="ATQCUS1994"/>
        <s v="ATQCUS1995"/>
        <s v="ATQCUS1996"/>
        <s v="ATQCUS1997"/>
        <s v="ATQCUS1998"/>
        <s v="ATQCUS1999"/>
        <s v="ATQCUS2000"/>
        <s v="ATQCUS2001"/>
        <s v="ATQCUS2002"/>
        <s v="ATQCUS2003"/>
        <s v="ATQCUS2004"/>
        <s v="ATQCUS2005"/>
        <s v="ATQCUS2006"/>
        <s v="ATQCUS2007"/>
        <s v="ATQCUS2008"/>
        <s v="ATQCUS2009"/>
        <s v="ATQCUS2010"/>
        <s v="ATQCUS2011"/>
        <s v="ATQCUS2012"/>
        <s v="ATQCUS2013"/>
        <s v="ATQCUS2014"/>
        <s v="ATQCUS2015"/>
        <s v="ATQCUS2016"/>
        <s v="ATQCUS2017"/>
        <s v="ATQCUS2018"/>
        <s v="ATQCUS2019"/>
        <s v="ATQCUS2020"/>
        <s v="ATQCUS2021"/>
        <s v="ATQCUS2022"/>
        <s v="ATQCUS2023"/>
        <s v="ATQCUS2024"/>
        <s v="ATQCUS2025"/>
        <s v="ATQCUS2026"/>
        <s v="ATQCUS2027"/>
        <s v="ATQCUS2028"/>
        <s v="ATQCUS2029"/>
        <s v="ATQCUS2030"/>
        <s v="ATQCUS2031"/>
        <s v="ATQCUS2032"/>
        <s v="ATQCUS2033"/>
        <s v="ATQCUS2034"/>
        <s v="ATQCUS2035"/>
        <s v="ATQCUS2036"/>
        <s v="ATQCUS2037"/>
        <s v="ATQCUS2038"/>
        <s v="ATQCUS2039"/>
        <s v="ATQCUS2040"/>
        <s v="ATQCUS2041"/>
        <s v="ATQCUS2042"/>
        <s v="ATQCUS2043"/>
        <s v="ATQCUS2044"/>
        <s v="ATQCUS2045"/>
        <s v="ATQCUS2046"/>
        <s v="ATQCUS2047"/>
        <s v="ATQCUS2048"/>
        <s v="ATQCUS2049"/>
        <s v="ATQCUS2050"/>
        <s v="ATQCUS2051"/>
        <s v="ATQCUS2052"/>
        <s v="ATQCUS2053"/>
        <s v="ATQCUS2054"/>
        <s v="ATQCUS2055"/>
        <s v="ATQCUS2056"/>
        <s v="ATQCUS2057"/>
        <s v="ATQCUS2058"/>
        <s v="ATQCUS2059"/>
        <s v="ATQCUS2060"/>
        <s v="ATQCUS2061"/>
        <s v="ATQCUS2062"/>
        <s v="ATQCUS2063"/>
        <s v="ATQCUS2064"/>
        <s v="ATQCUS2065"/>
        <s v="ATQCUS2066"/>
        <s v="ATQCUS2067"/>
        <s v="ATQCUS2068"/>
        <s v="ATQCUS2069"/>
        <s v="ATQCUS2070"/>
        <s v="ATQCUS2071"/>
        <s v="ATQCUS2072"/>
        <s v="ATQCUS2073"/>
        <s v="ATQCUS2074"/>
        <s v="ATQCUS2075"/>
        <s v="ATQCUS2076"/>
        <s v="ATQCUS2077"/>
        <s v="ATQCUS2078"/>
        <s v="ATQCUS2079"/>
        <s v="ATQCUS2080"/>
        <s v="ATQCUS2081"/>
        <s v="ATQCUS2082"/>
        <s v="ATQCUS2083"/>
        <s v="ATQCUS2084"/>
        <s v="ATQCUS2085"/>
        <s v="ATQCUS2086"/>
        <s v="ATQCUS2087"/>
        <s v="ATQCUS2088"/>
        <s v="ATQCUS2089"/>
        <s v="ATQCUS2090"/>
        <s v="ATQCUS2091"/>
        <s v="ATQCUS2092"/>
        <s v="ATQCUS2093"/>
        <s v="ATQCUS2094"/>
        <s v="ATQCUS2095"/>
        <s v="ATQCUS2096"/>
        <s v="ATQCUS2097"/>
        <s v="ATQCUS2098"/>
        <s v="ATQCUS2099"/>
        <s v="ATQCUS2100"/>
        <s v="ATQCUS2101"/>
        <s v="ATQCUS2102"/>
        <s v="ATQCUS2103"/>
        <s v="ATQCUS2104"/>
        <s v="ATQCUS2105"/>
        <s v="ATQCUS2106"/>
        <s v="ATQCUS2107"/>
        <s v="ATQCUS2108"/>
        <s v="ATQCUS2109"/>
        <s v="ATQCUS2110"/>
        <s v="ATQCUS2111"/>
        <s v="ATQCUS2112"/>
        <s v="ATQCUS2113"/>
        <s v="ATQCUS2114"/>
        <s v="ATQCUS2115"/>
        <s v="ATQCUS2116"/>
        <s v="ATQCUS2117"/>
        <s v="ATQCUS2118"/>
        <s v="ATQCUS2119"/>
        <s v="ATQCUS2120"/>
        <s v="ATQCUS2121"/>
        <s v="ATQCUS2122"/>
        <s v="ATQCUS2123"/>
        <s v="ATQCUS2124"/>
        <s v="ATQCUS2125"/>
        <s v="ATQCUS2126"/>
        <s v="ATQCUS2127"/>
        <s v="ATQCUS2128"/>
        <s v="ATQCUS2129"/>
        <s v="ATQCUS2130"/>
        <s v="ATQCUS2131"/>
        <s v="ATQCUS2132"/>
        <s v="ATQCUS2133"/>
        <s v="ATQCUS2134"/>
        <s v="ATQCUS2135"/>
        <s v="ATQCUS2136"/>
        <s v="ATQCUS2137"/>
        <s v="ATQCUS2138"/>
        <s v="ATQCUS2139"/>
        <s v="ATQCUS2140"/>
        <s v="ATQCUS2141"/>
        <s v="ATQCUS2142"/>
        <s v="ATQCUS2143"/>
        <s v="ATQCUS2144"/>
        <s v="ATQCUS2145"/>
        <s v="ATQCUS2146"/>
        <s v="ATQCUS2147"/>
        <s v="ATQCUS2148"/>
        <s v="ATQCUS2149"/>
        <s v="ATQCUS2150"/>
        <s v="ATQCUS2151"/>
        <s v="ATQCUS2152"/>
        <s v="ATQCUS2153"/>
        <s v="ATQCUS2154"/>
        <s v="ATQCUS2155"/>
        <s v="ATQCUS2156"/>
        <s v="ATQCUS2157"/>
        <s v="ATQCUS2158"/>
        <s v="ATQCUS2159"/>
        <s v="ATQCUS2160"/>
        <s v="ATQCUS2161"/>
        <s v="ATQCUS2162"/>
        <s v="ATQCUS2163"/>
        <s v="ATQCUS2164"/>
        <s v="ATQCUS2165"/>
        <s v="ATQCUS2166"/>
        <s v="ATQCUS2167"/>
        <s v="ATQCUS2168"/>
        <s v="ATQCUS2169"/>
        <s v="ATQCUS2170"/>
        <s v="ATQCUS2171"/>
        <s v="ATQCUS2172"/>
        <s v="ATQCUS2173"/>
        <s v="ATQCUS2174"/>
        <s v="ATQCUS2175"/>
        <s v="ATQCUS2176"/>
        <s v="ATQCUS2177"/>
        <s v="ATQCUS2178"/>
        <s v="ATQCUS2179"/>
        <s v="ATQCUS2180"/>
        <s v="ATQCUS2181"/>
        <s v="ATQCUS2182"/>
        <s v="ATQCUS2183"/>
        <s v="ATQCUS2184"/>
        <s v="ATQCUS2185"/>
        <s v="ATQCUS2186"/>
        <s v="ATQCUS2187"/>
        <s v="ATQCUS2188"/>
        <s v="ATQCUS2189"/>
        <s v="ATQCUS2190"/>
        <s v="ATQCUS2191"/>
        <s v="ATQCUS2192"/>
        <s v="ATQCUS2193"/>
        <s v="ATQCUS2194"/>
        <s v="ATQCUS2195"/>
        <s v="ATQCUS2196"/>
        <s v="ATQCUS2197"/>
        <s v="ATQCUS2198"/>
        <s v="ATQCUS2199"/>
        <s v="ATQCUS2200"/>
        <s v="ATQCUS2201"/>
        <s v="ATQCUS2202"/>
        <s v="ATQCUS2203"/>
        <s v="ATQCUS2204"/>
        <s v="ATQCUS2205"/>
        <s v="ATQCUS2206"/>
        <s v="ATQCUS2207"/>
        <s v="ATQCUS2208"/>
        <s v="ATQCUS2209"/>
        <s v="ATQCUS2210"/>
        <s v="ATQCUS2211"/>
        <s v="ATQCUS2212"/>
        <s v="ATQCUS2213"/>
        <s v="ATQCUS2214"/>
        <s v="ATQCUS2215"/>
        <s v="ATQCUS2216"/>
        <s v="ATQCUS2217"/>
        <s v="ATQCUS2218"/>
        <s v="ATQCUS2219"/>
        <s v="ATQCUS2220"/>
        <s v="ATQCUS2221"/>
        <s v="ATQCUS2222"/>
        <s v="ATQCUS2223"/>
        <s v="ATQCUS2224"/>
        <s v="ATQCUS2225"/>
        <s v="ATQCUS2226"/>
        <s v="ATQCUS2227"/>
        <s v="ATQCUS2228"/>
        <s v="ATQCUS2229"/>
        <s v="ATQCUS2230"/>
        <s v="ATQCUS2231"/>
        <s v="ATQCUS2232"/>
        <s v="ATQCUS2233"/>
        <s v="ATQCUS2234"/>
        <s v="ATQCUS2235"/>
        <s v="ATQCUS2236"/>
        <s v="ATQCUS2237"/>
        <s v="ATQCUS2238"/>
        <s v="ATQCUS2239"/>
        <s v="ATQCUS2240"/>
        <s v="ATQCUS2241"/>
        <s v="ATQCUS2242"/>
        <s v="ATQCUS2243"/>
        <s v="ATQCUS2244"/>
        <s v="ATQCUS2245"/>
        <s v="ATQCUS2246"/>
        <s v="ATQCUS2247"/>
        <s v="ATQCUS2248"/>
        <s v="ATQCUS2249"/>
        <s v="ATQCUS2250"/>
        <s v="ATQCUS2251"/>
        <s v="ATQCUS2252"/>
        <s v="ATQCUS2253"/>
        <s v="ATQCUS2254"/>
        <s v="ATQCUS2255"/>
        <s v="ATQCUS2256"/>
        <s v="ATQCUS2257"/>
        <s v="ATQCUS2258"/>
        <s v="ATQCUS2259"/>
        <s v="ATQCUS2260"/>
        <s v="ATQCUS2261"/>
        <s v="ATQCUS2262"/>
        <s v="ATQCUS2263"/>
        <s v="ATQCUS2264"/>
        <s v="ATQCUS2265"/>
        <s v="ATQCUS2266"/>
        <s v="ATQCUS2267"/>
        <s v="ATQCUS2268"/>
        <s v="ATQCUS2269"/>
        <s v="ATQCUS2270"/>
        <s v="ATQCUS2271"/>
        <s v="ATQCUS2272"/>
        <s v="ATQCUS2273"/>
        <s v="ATQCUS2274"/>
        <s v="ATQCUS2275"/>
        <s v="ATQCUS2276"/>
        <s v="ATQCUS2277"/>
        <s v="ATQCUS2278"/>
        <s v="ATQCUS2279"/>
        <s v="ATQCUS2280"/>
        <s v="ATQCUS2281"/>
        <s v="ATQCUS2282"/>
        <s v="ATQCUS2283"/>
        <s v="ATQCUS2284"/>
        <s v="ATQCUS2285"/>
        <s v="ATQCUS2286"/>
        <s v="ATQCUS2287"/>
        <s v="ATQCUS2288"/>
        <s v="ATQCUS2289"/>
        <s v="ATQCUS2290"/>
        <s v="ATQCUS2291"/>
        <s v="ATQCUS2292"/>
        <s v="ATQCUS2293"/>
        <s v="ATQCUS2294"/>
        <s v="ATQCUS2295"/>
        <s v="ATQCUS2296"/>
        <s v="ATQCUS2297"/>
        <s v="ATQCUS2298"/>
        <s v="ATQCUS2299"/>
        <s v="ATQCUS2300"/>
        <s v="ATQCUS2301"/>
        <s v="ATQCUS2302"/>
        <s v="ATQCUS2303"/>
        <s v="ATQCUS2304"/>
        <s v="ATQCUS2305"/>
        <s v="ATQCUS2306"/>
        <s v="ATQCUS2307"/>
        <s v="ATQCUS2308"/>
        <s v="ATQCUS2309"/>
        <s v="ATQCUS2310"/>
        <s v="ATQCUS2311"/>
        <s v="ATQCUS2312"/>
        <s v="ATQCUS2313"/>
        <s v="ATQCUS2314"/>
        <s v="ATQCUS2315"/>
        <s v="ATQCUS2316"/>
        <s v="ATQCUS2317"/>
        <s v="ATQCUS2318"/>
        <s v="ATQCUS2319"/>
        <s v="ATQCUS2320"/>
        <s v="ATQCUS2321"/>
        <s v="ATQCUS2322"/>
        <s v="ATQCUS2323"/>
        <s v="ATQCUS2324"/>
        <s v="ATQCUS2325"/>
        <s v="ATQCUS2326"/>
        <s v="ATQCUS2327"/>
        <s v="ATQCUS2328"/>
        <s v="ATQCUS2329"/>
        <s v="ATQCUS2330"/>
        <s v="ATQCUS2331"/>
        <s v="ATQCUS2332"/>
        <s v="ATQCUS2333"/>
        <s v="ATQCUS2334"/>
        <s v="ATQCUS2335"/>
        <s v="ATQCUS2336"/>
        <s v="ATQCUS2337"/>
        <s v="ATQCUS2338"/>
        <s v="ATQCUS2339"/>
        <s v="ATQCUS2340"/>
        <s v="ATQCUS2341"/>
        <s v="ATQCUS2342"/>
        <s v="ATQCUS2343"/>
        <s v="ATQCUS2344"/>
        <s v="ATQCUS2345"/>
        <s v="ATQCUS2346"/>
        <s v="ATQCUS2347"/>
        <s v="ATQCUS2348"/>
        <s v="ATQCUS2349"/>
        <s v="ATQCUS2350"/>
        <s v="ATQCUS2351"/>
        <s v="ATQCUS2352"/>
        <s v="ATQCUS2353"/>
        <s v="ATQCUS2354"/>
        <s v="ATQCUS2355"/>
        <s v="ATQCUS2356"/>
        <s v="ATQCUS2357"/>
        <s v="ATQCUS2358"/>
        <s v="ATQCUS2359"/>
        <s v="ATQCUS2360"/>
        <s v="ATQCUS2361"/>
        <s v="ATQCUS2362"/>
        <s v="ATQCUS2363"/>
        <s v="ATQCUS2364"/>
        <s v="ATQCUS2365"/>
        <s v="ATQCUS2366"/>
        <s v="ATQCUS2367"/>
        <s v="ATQCUS2368"/>
        <s v="ATQCUS2369"/>
        <s v="ATQCUS2370"/>
        <s v="ATQCUS2371"/>
        <s v="ATQCUS2372"/>
        <s v="ATQCUS2373"/>
        <s v="ATQCUS2374"/>
        <s v="ATQCUS2375"/>
        <s v="ATQCUS2376"/>
        <s v="ATQCUS2377"/>
        <s v="ATQCUS2378"/>
        <s v="ATQCUS2379"/>
        <s v="ATQCUS2380"/>
        <s v="ATQCUS2381"/>
        <s v="ATQCUS2382"/>
        <s v="ATQCUS2383"/>
        <s v="ATQCUS2384"/>
        <s v="ATQCUS2385"/>
        <s v="ATQCUS2386"/>
        <s v="ATQCUS2387"/>
        <s v="ATQCUS2388"/>
        <s v="ATQCUS2389"/>
        <s v="ATQCUS2390"/>
        <s v="ATQCUS2391"/>
        <s v="ATQCUS2392"/>
        <s v="ATQCUS2393"/>
        <s v="ATQCUS2394"/>
        <s v="ATQCUS2395"/>
        <s v="ATQCUS2396"/>
        <s v="ATQCUS2397"/>
        <s v="ATQCUS2398"/>
        <s v="ATQCUS2399"/>
        <s v="ATQCUS2400"/>
        <s v="ATQCUS2401"/>
        <s v="ATQCUS2402"/>
        <s v="ATQCUS2403"/>
        <s v="ATQCUS2404"/>
        <s v="ATQCUS2405"/>
        <s v="ATQCUS2406"/>
        <s v="ATQCUS2407"/>
        <s v="ATQCUS2408"/>
        <s v="ATQCUS2409"/>
        <s v="ATQCUS2410"/>
        <s v="ATQCUS2411"/>
        <s v="ATQCUS2412"/>
        <s v="ATQCUS2413"/>
        <s v="ATQCUS2414"/>
        <s v="ATQCUS2415"/>
        <s v="ATQCUS2416"/>
        <s v="ATQCUS2417"/>
        <s v="ATQCUS2418"/>
        <s v="ATQCUS2419"/>
        <s v="ATQCUS2420"/>
        <s v="ATQCUS2421"/>
        <s v="ATQCUS2422"/>
        <s v="ATQCUS2423"/>
        <s v="ATQCUS2424"/>
        <s v="ATQCUS2425"/>
        <s v="ATQCUS2426"/>
        <s v="ATQCUS2427"/>
        <s v="ATQCUS2428"/>
        <s v="ATQCUS2429"/>
        <s v="ATQCUS2430"/>
        <s v="ATQCUS2431"/>
        <s v="ATQCUS2432"/>
        <s v="ATQCUS2433"/>
        <s v="ATQCUS2434"/>
        <s v="ATQCUS2435"/>
        <s v="ATQCUS2436"/>
        <s v="ATQCUS2437"/>
        <s v="ATQCUS2438"/>
        <s v="ATQCUS2439"/>
        <s v="ATQCUS2440"/>
        <s v="ATQCUS2441"/>
        <s v="ATQCUS2442"/>
        <s v="ATQCUS2443"/>
        <s v="ATQCUS2444"/>
        <s v="ATQCUS2445"/>
        <s v="ATQCUS2446"/>
        <s v="ATQCUS2447"/>
        <s v="ATQCUS2448"/>
        <s v="ATQCUS2449"/>
        <s v="ATQCUS2450"/>
        <s v="ATQCUS2451"/>
        <s v="ATQCUS2452"/>
        <s v="ATQCUS2453"/>
        <s v="ATQCUS2454"/>
        <s v="ATQCUS2455"/>
        <s v="ATQCUS2456"/>
        <s v="ATQCUS2457"/>
        <s v="ATQCUS2458"/>
        <s v="ATQCUS2459"/>
        <s v="ATQCUS2460"/>
        <s v="ATQCUS2461"/>
        <s v="ATQCUS2462"/>
        <s v="ATQCUS2463"/>
        <s v="ATQCUS2464"/>
        <s v="ATQCUS2465"/>
        <s v="ATQCUS2466"/>
        <s v="ATQCUS2467"/>
        <s v="ATQCUS2468"/>
        <s v="ATQCUS2469"/>
        <s v="ATQCUS2470"/>
        <s v="ATQCUS2471"/>
        <s v="ATQCUS2472"/>
        <s v="ATQCUS2473"/>
        <s v="ATQCUS2474"/>
        <s v="ATQCUS2475"/>
        <s v="ATQCUS2476"/>
        <s v="ATQCUS2477"/>
        <s v="ATQCUS2478"/>
        <s v="ATQCUS2479"/>
        <s v="ATQCUS2480"/>
        <s v="ATQCUS2481"/>
        <s v="ATQCUS2482"/>
        <s v="ATQCUS2483"/>
        <s v="ATQCUS2484"/>
        <s v="ATQCUS2485"/>
        <s v="ATQCUS2486"/>
        <s v="ATQCUS2487"/>
        <s v="ATQCUS2488"/>
        <s v="ATQCUS2489"/>
        <s v="ATQCUS2490"/>
        <s v="ATQCUS2491"/>
        <s v="ATQCUS2492"/>
        <s v="ATQCUS2493"/>
        <s v="ATQCUS2494"/>
        <s v="ATQCUS2495"/>
        <s v="ATQCUS2496"/>
        <s v="ATQCUS2497"/>
        <s v="ATQCUS2498"/>
        <s v="ATQCUS2499"/>
        <s v="ATQCUS2500"/>
        <s v="ATQCUS2501"/>
        <s v="ATQCUS2502"/>
        <s v="ATQCUS2503"/>
        <s v="ATQCUS2504"/>
        <s v="ATQCUS2505"/>
        <s v="ATQCUS2506"/>
        <s v="ATQCUS2507"/>
        <s v="ATQCUS2508"/>
        <s v="ATQCUS2509"/>
        <s v="ATQCUS2510"/>
        <s v="ATQCUS2511"/>
        <s v="ATQCUS2512"/>
        <s v="ATQCUS2513"/>
        <s v="ATQCUS2514"/>
        <s v="ATQCUS2515"/>
        <s v="ATQCUS2516"/>
        <s v="ATQCUS2517"/>
        <s v="ATQCUS2518"/>
        <s v="ATQCUS2519"/>
        <s v="ATQCUS2520"/>
        <s v="ATQCUS2521"/>
        <s v="ATQCUS2522"/>
        <s v="ATQCUS2523"/>
        <s v="ATQCUS2524"/>
        <s v="ATQCUS2525"/>
        <s v="ATQCUS2526"/>
        <s v="ATQCUS2527"/>
        <s v="ATQCUS2528"/>
        <s v="ATQCUS2529"/>
        <s v="ATQCUS2530"/>
        <s v="ATQCUS2531"/>
        <s v="ATQCUS2532"/>
        <s v="ATQCUS2533"/>
        <s v="ATQCUS2534"/>
        <s v="ATQCUS2535"/>
        <s v="ATQCUS2536"/>
        <s v="ATQCUS2537"/>
        <s v="ATQCUS2538"/>
        <s v="ATQCUS2539"/>
        <s v="ATQCUS2540"/>
        <s v="ATQCUS2541"/>
        <s v="ATQCUS2542"/>
        <s v="ATQCUS2543"/>
        <s v="ATQCUS2544"/>
        <s v="ATQCUS2545"/>
        <s v="ATQCUS2546"/>
        <s v="ATQCUS2547"/>
        <s v="ATQCUS2548"/>
        <s v="ATQCUS2549"/>
        <s v="ATQCUS2550"/>
        <s v="ATQCUS2551"/>
        <s v="ATQCUS2552"/>
        <s v="ATQCUS2553"/>
        <s v="ATQCUS2554"/>
        <s v="ATQCUS2555"/>
        <s v="ATQCUS2556"/>
        <s v="ATQCUS2557"/>
        <s v="ATQCUS2558"/>
        <s v="ATQCUS2559"/>
        <s v="ATQCUS2560"/>
        <s v="ATQCUS2561"/>
        <s v="ATQCUS2562"/>
        <s v="ATQCUS2563"/>
        <s v="ATQCUS2564"/>
        <s v="ATQCUS2565"/>
        <s v="ATQCUS2566"/>
        <s v="ATQCUS2567"/>
        <s v="ATQCUS2568"/>
        <s v="ATQCUS2569"/>
        <s v="ATQCUS2570"/>
        <s v="ATQCUS2571"/>
        <s v="ATQCUS2572"/>
        <s v="ATQCUS2573"/>
        <s v="ATQCUS2574"/>
        <s v="ATQCUS2575"/>
        <s v="ATQCUS2576"/>
        <s v="ATQCUS2577"/>
        <s v="ATQCUS2578"/>
        <s v="ATQCUS2579"/>
        <s v="ATQCUS2580"/>
        <s v="ATQCUS2581"/>
        <s v="ATQCUS2582"/>
        <s v="ATQCUS2583"/>
        <s v="ATQCUS2584"/>
        <s v="ATQCUS2585"/>
        <s v="ATQCUS2586"/>
        <s v="ATQCUS2587"/>
        <s v="ATQCUS2588"/>
        <s v="ATQCUS2589"/>
        <s v="ATQCUS2590"/>
        <s v="ATQCUS2591"/>
        <s v="ATQCUS2592"/>
        <s v="ATQCUS2593"/>
        <s v="ATQCUS2594"/>
        <s v="ATQCUS2595"/>
        <s v="ATQCUS2596"/>
        <s v="ATQCUS2597"/>
        <s v="ATQCUS2598"/>
        <s v="ATQCUS2599"/>
        <s v="ATQCUS2600"/>
        <s v="ATQCUS2601"/>
        <s v="ATQCUS2602"/>
        <s v="ATQCUS2603"/>
        <s v="ATQCUS2604"/>
        <s v="ATQCUS2605"/>
        <s v="ATQCUS2606"/>
        <s v="ATQCUS2607"/>
        <s v="ATQCUS2608"/>
        <s v="ATQCUS2609"/>
        <s v="ATQCUS2610"/>
        <s v="ATQCUS2611"/>
        <s v="ATQCUS2612"/>
        <s v="ATQCUS2613"/>
        <s v="ATQCUS2614"/>
        <s v="ATQCUS2615"/>
        <s v="ATQCUS2616"/>
        <s v="ATQCUS2617"/>
        <s v="ATQCUS2618"/>
        <s v="ATQCUS2619"/>
        <s v="ATQCUS2620"/>
        <s v="ATQCUS2621"/>
        <s v="ATQCUS2622"/>
        <s v="ATQCUS2623"/>
        <s v="ATQCUS2624"/>
        <s v="ATQCUS2625"/>
        <s v="ATQCUS2626"/>
        <s v="ATQCUS2627"/>
        <s v="ATQCUS2628"/>
        <s v="ATQCUS2629"/>
        <s v="ATQCUS2630"/>
        <s v="ATQCUS2631"/>
        <s v="ATQCUS2632"/>
        <s v="ATQCUS2633"/>
        <s v="ATQCUS2634"/>
        <s v="ATQCUS2635"/>
        <s v="ATQCUS2636"/>
        <s v="ATQCUS2637"/>
        <s v="ATQCUS2638"/>
        <s v="ATQCUS2639"/>
        <s v="ATQCUS2640"/>
        <s v="ATQCUS2641"/>
        <s v="ATQCUS2642"/>
        <s v="ATQCUS2643"/>
        <s v="ATQCUS2644"/>
        <s v="ATQCUS2645"/>
        <s v="ATQCUS2646"/>
        <s v="ATQCUS2647"/>
        <s v="ATQCUS2648"/>
        <s v="ATQCUS2649"/>
        <s v="ATQCUS2650"/>
        <s v="ATQCUS2651"/>
        <s v="ATQCUS2652"/>
        <s v="ATQCUS2653"/>
        <s v="ATQCUS2654"/>
        <s v="ATQCUS2655"/>
        <s v="ATQCUS2656"/>
        <s v="ATQCUS2657"/>
        <s v="ATQCUS2658"/>
        <s v="ATQCUS2659"/>
        <s v="ATQCUS2660"/>
        <s v="ATQCUS2661"/>
        <s v="ATQCUS2662"/>
        <s v="ATQCUS2663"/>
        <s v="ATQCUS2664"/>
        <s v="ATQCUS2665"/>
        <s v="ATQCUS2666"/>
        <s v="ATQCUS2667"/>
        <s v="ATQCUS2668"/>
        <s v="ATQCUS2669"/>
        <s v="ATQCUS2670"/>
        <s v="ATQCUS2671"/>
        <s v="ATQCUS2672"/>
        <s v="ATQCUS2673"/>
        <s v="ATQCUS2674"/>
        <s v="ATQCUS2675"/>
        <s v="ATQCUS2676"/>
        <s v="ATQCUS2677"/>
        <s v="ATQCUS2678"/>
        <s v="ATQCUS2679"/>
        <s v="ATQCUS2680"/>
        <s v="ATQCUS2681"/>
        <s v="ATQCUS2682"/>
        <s v="ATQCUS2683"/>
        <s v="ATQCUS2684"/>
        <s v="ATQCUS2685"/>
        <s v="ATQCUS2686"/>
        <s v="ATQCUS2687"/>
        <s v="ATQCUS2688"/>
        <s v="ATQCUS2689"/>
        <s v="ATQCUS2690"/>
        <s v="ATQCUS2691"/>
        <s v="ATQCUS2692"/>
        <s v="ATQCUS2693"/>
        <s v="ATQCUS2694"/>
        <s v="ATQCUS2695"/>
        <s v="ATQCUS2696"/>
        <s v="ATQCUS2697"/>
        <s v="ATQCUS2698"/>
        <s v="ATQCUS2699"/>
        <s v="ATQCUS2700"/>
        <s v="ATQCUS2701"/>
        <s v="ATQCUS2702"/>
        <s v="ATQCUS2703"/>
        <s v="ATQCUS2704"/>
        <s v="ATQCUS2705"/>
        <s v="ATQCUS2706"/>
        <s v="ATQCUS2707"/>
        <s v="ATQCUS2708"/>
        <s v="ATQCUS2709"/>
        <s v="ATQCUS2710"/>
        <s v="ATQCUS2711"/>
        <s v="ATQCUS2712"/>
        <s v="ATQCUS2713"/>
        <s v="ATQCUS2714"/>
        <s v="ATQCUS2715"/>
        <s v="ATQCUS2716"/>
        <s v="ATQCUS2717"/>
        <s v="ATQCUS2718"/>
        <s v="ATQCUS2719"/>
        <s v="ATQCUS2720"/>
        <s v="ATQCUS2721"/>
        <s v="ATQCUS2722"/>
        <s v="ATQCUS2723"/>
        <s v="ATQCUS2724"/>
        <s v="ATQCUS2725"/>
        <s v="ATQCUS2726"/>
        <s v="ATQCUS2727"/>
        <s v="ATQCUS2728"/>
        <s v="ATQCUS2729"/>
        <s v="ATQCUS2730"/>
        <s v="ATQCUS2731"/>
        <s v="ATQCUS2732"/>
        <s v="ATQCUS2733"/>
        <s v="ATQCUS2734"/>
        <s v="ATQCUS2735"/>
        <s v="ATQCUS2736"/>
        <s v="ATQCUS2737"/>
        <s v="ATQCUS2738"/>
        <s v="ATQCUS2739"/>
        <s v="ATQCUS2740"/>
        <s v="ATQCUS2741"/>
        <s v="ATQCUS2742"/>
        <s v="ATQCUS2743"/>
        <s v="ATQCUS2744"/>
        <s v="ATQCUS2745"/>
        <s v="ATQCUS2746"/>
        <s v="ATQCUS2747"/>
        <s v="ATQCUS2748"/>
        <s v="ATQCUS2749"/>
        <s v="ATQCUS2750"/>
        <s v="ATQCUS2751"/>
        <s v="ATQCUS2752"/>
        <s v="ATQCUS2753"/>
        <s v="ATQCUS2754"/>
        <s v="ATQCUS2755"/>
        <s v="ATQCUS2756"/>
        <s v="ATQCUS2757"/>
        <s v="ATQCUS2758"/>
        <s v="ATQCUS2759"/>
        <s v="ATQCUS2760"/>
        <s v="ATQCUS2761"/>
        <s v="ATQCUS2762"/>
        <s v="ATQCUS2763"/>
        <s v="ATQCUS2764"/>
        <s v="ATQCUS2765"/>
        <s v="ATQCUS2766"/>
        <s v="ATQCUS2767"/>
        <s v="ATQCUS2768"/>
        <s v="ATQCUS2769"/>
        <s v="ATQCUS2770"/>
        <s v="ATQCUS2771"/>
        <s v="ATQCUS2772"/>
        <s v="ATQCUS2773"/>
        <s v="ATQCUS2774"/>
        <s v="ATQCUS2775"/>
        <s v="ATQCUS2776"/>
        <s v="ATQCUS2777"/>
        <s v="ATQCUS2778"/>
        <s v="ATQCUS2779"/>
        <s v="ATQCUS2780"/>
        <s v="ATQCUS2781"/>
        <s v="ATQCUS2782"/>
        <s v="ATQCUS2783"/>
        <s v="ATQCUS2784"/>
        <s v="ATQCUS2785"/>
        <s v="ATQCUS2786"/>
        <s v="ATQCUS2787"/>
        <s v="ATQCUS2788"/>
        <s v="ATQCUS2789"/>
        <s v="ATQCUS2790"/>
        <s v="ATQCUS2791"/>
        <s v="ATQCUS2792"/>
        <s v="ATQCUS2793"/>
        <s v="ATQCUS2794"/>
        <s v="ATQCUS2795"/>
        <s v="ATQCUS2796"/>
        <s v="ATQCUS2797"/>
        <s v="ATQCUS2798"/>
        <s v="ATQCUS2799"/>
        <s v="ATQCUS2800"/>
        <s v="ATQCUS2801"/>
        <s v="ATQCUS2802"/>
        <s v="ATQCUS2803"/>
        <s v="ATQCUS2804"/>
        <s v="ATQCUS2805"/>
        <s v="ATQCUS2806"/>
        <s v="ATQCUS2807"/>
        <s v="ATQCUS2808"/>
        <s v="ATQCUS2809"/>
        <s v="ATQCUS2810"/>
        <s v="ATQCUS2811"/>
        <s v="ATQCUS2812"/>
        <s v="ATQCUS2813"/>
        <s v="ATQCUS2814"/>
        <s v="ATQCUS2815"/>
        <s v="ATQCUS2816"/>
        <s v="ATQCUS2817"/>
        <s v="ATQCUS2818"/>
        <s v="ATQCUS2819"/>
        <s v="ATQCUS2820"/>
        <s v="ATQCUS2821"/>
        <s v="ATQCUS2822"/>
        <s v="ATQCUS2823"/>
        <s v="ATQCUS2824"/>
        <s v="ATQCUS2825"/>
        <s v="ATQCUS2826"/>
        <s v="ATQCUS2827"/>
        <s v="ATQCUS2828"/>
        <s v="ATQCUS2829"/>
        <s v="ATQCUS2830"/>
        <s v="ATQCUS2831"/>
        <s v="ATQCUS2832"/>
        <s v="ATQCUS2833"/>
        <s v="ATQCUS2834"/>
        <s v="ATQCUS2835"/>
        <s v="ATQCUS2836"/>
        <s v="ATQCUS2837"/>
        <s v="ATQCUS2838"/>
        <s v="ATQCUS2839"/>
        <s v="ATQCUS2840"/>
        <s v="ATQCUS2841"/>
        <s v="ATQCUS2842"/>
        <s v="ATQCUS2843"/>
        <s v="ATQCUS2844"/>
        <s v="ATQCUS2845"/>
        <s v="ATQCUS2846"/>
        <s v="ATQCUS2847"/>
        <s v="ATQCUS2848"/>
        <s v="ATQCUS2849"/>
        <s v="ATQCUS2850"/>
        <s v="ATQCUS2851"/>
        <s v="ATQCUS2852"/>
        <s v="ATQCUS2853"/>
        <s v="ATQCUS2854"/>
        <s v="ATQCUS2855"/>
        <s v="ATQCUS2856"/>
        <s v="ATQCUS2857"/>
        <s v="ATQCUS2858"/>
        <s v="ATQCUS2859"/>
        <s v="ATQCUS2860"/>
        <s v="ATQCUS2861"/>
        <s v="ATQCUS2862"/>
        <s v="ATQCUS2863"/>
        <s v="ATQCUS2864"/>
        <s v="ATQCUS2865"/>
        <s v="ATQCUS2866"/>
        <s v="ATQCUS2867"/>
        <s v="ATQCUS2868"/>
        <s v="ATQCUS2869"/>
        <s v="ATQCUS2870"/>
        <s v="ATQCUS2871"/>
        <s v="ATQCUS2872"/>
        <s v="ATQCUS2873"/>
        <s v="ATQCUS2874"/>
        <s v="ATQCUS2875"/>
        <s v="ATQCUS2876"/>
        <s v="ATQCUS2877"/>
        <s v="ATQCUS2878"/>
        <s v="ATQCUS2879"/>
        <s v="ATQCUS2880"/>
        <s v="ATQCUS2881"/>
        <s v="ATQCUS2882"/>
        <s v="ATQCUS2883"/>
        <s v="ATQCUS2884"/>
        <s v="ATQCUS2885"/>
        <s v="ATQCUS2886"/>
        <s v="ATQCUS2887"/>
        <s v="ATQCUS2888"/>
        <s v="ATQCUS2889"/>
        <s v="ATQCUS2890"/>
        <s v="ATQCUS2891"/>
        <s v="ATQCUS2892"/>
        <s v="ATQCUS2893"/>
        <s v="ATQCUS2894"/>
        <s v="ATQCUS2895"/>
        <s v="ATQCUS2896"/>
        <s v="ATQCUS2897"/>
        <s v="ATQCUS2898"/>
        <s v="ATQCUS2899"/>
        <s v="ATQCUS2900"/>
        <s v="ATQCUS2901"/>
        <s v="ATQCUS2902"/>
        <s v="ATQCUS2903"/>
        <s v="ATQCUS2904"/>
        <s v="ATQCUS2905"/>
        <s v="ATQCUS2906"/>
        <s v="ATQCUS2907"/>
        <s v="ATQCUS2908"/>
        <s v="ATQCUS2909"/>
        <s v="ATQCUS2910"/>
        <s v="ATQCUS2911"/>
        <s v="ATQCUS2912"/>
        <s v="ATQCUS2913"/>
        <s v="ATQCUS2914"/>
        <s v="ATQCUS2915"/>
        <s v="ATQCUS2916"/>
        <s v="ATQCUS2917"/>
        <s v="ATQCUS2918"/>
        <s v="ATQCUS2919"/>
        <s v="ATQCUS2920"/>
        <s v="ATQCUS2921"/>
        <s v="ATQCUS2922"/>
        <s v="ATQCUS2923"/>
        <s v="ATQCUS2924"/>
        <s v="ATQCUS2925"/>
        <s v="ATQCUS2926"/>
        <s v="ATQCUS2927"/>
        <s v="ATQCUS2928"/>
        <s v="ATQCUS2929"/>
        <s v="ATQCUS2930"/>
        <s v="ATQCUS2931"/>
        <s v="ATQCUS2932"/>
        <s v="ATQCUS2933"/>
        <s v="ATQCUS2934"/>
        <s v="ATQCUS2935"/>
        <s v="ATQCUS2936"/>
        <s v="ATQCUS2937"/>
        <s v="ATQCUS2938"/>
        <s v="ATQCUS2939"/>
        <s v="ATQCUS2940"/>
        <s v="ATQCUS2941"/>
        <s v="ATQCUS2942"/>
        <s v="ATQCUS2943"/>
        <s v="ATQCUS2944"/>
        <s v="ATQCUS2945"/>
        <s v="ATQCUS2946"/>
        <s v="ATQCUS2947"/>
        <s v="ATQCUS2948"/>
        <s v="ATQCUS2949"/>
        <s v="ATQCUS2950"/>
        <s v="ATQCUS2951"/>
        <s v="ATQCUS2952"/>
        <s v="ATQCUS2953"/>
        <s v="ATQCUS2954"/>
        <s v="ATQCUS2955"/>
        <s v="ATQCUS2956"/>
        <s v="ATQCUS2957"/>
        <s v="ATQCUS2958"/>
        <s v="ATQCUS2959"/>
        <s v="ATQCUS2960"/>
        <s v="ATQCUS2961"/>
        <s v="ATQCUS2962"/>
        <s v="ATQCUS2963"/>
        <s v="ATQCUS2964"/>
        <s v="ATQCUS2965"/>
        <s v="ATQCUS2966"/>
        <s v="ATQCUS2967"/>
        <s v="ATQCUS2968"/>
        <s v="ATQCUS2969"/>
        <s v="ATQCUS2970"/>
        <s v="ATQCUS2971"/>
        <s v="ATQCUS2972"/>
        <s v="ATQCUS2973"/>
        <s v="ATQCUS2974"/>
        <s v="ATQCUS2975"/>
        <s v="ATQCUS2976"/>
        <s v="ATQCUS2977"/>
        <s v="ATQCUS2978"/>
        <s v="ATQCUS2979"/>
        <s v="ATQCUS2980"/>
        <s v="ATQCUS2981"/>
        <s v="ATQCUS2982"/>
        <s v="ATQCUS2983"/>
        <s v="ATQCUS2984"/>
        <s v="ATQCUS2985"/>
        <s v="ATQCUS2986"/>
        <s v="ATQCUS2987"/>
        <s v="ATQCUS2988"/>
        <s v="ATQCUS2989"/>
        <s v="ATQCUS2990"/>
        <s v="ATQCUS2991"/>
        <s v="ATQCUS2992"/>
        <s v="ATQCUS2993"/>
        <s v="ATQCUS2994"/>
        <s v="ATQCUS2995"/>
        <s v="ATQCUS2996"/>
        <s v="ATQCUS2997"/>
        <s v="ATQCUS2998"/>
        <s v="ATQCUS2999"/>
        <s v="ATQCUS3000"/>
        <s v="ATQCUS3001"/>
        <s v="ATQCUS3002"/>
        <s v="ATQCUS3003"/>
        <s v="ATQCUS3004"/>
        <s v="ATQCUS3005"/>
        <s v="ATQCUS3006"/>
        <s v="ATQCUS3007"/>
        <s v="ATQCUS3008"/>
        <s v="ATQCUS3009"/>
        <s v="ATQCUS3010"/>
        <s v="ATQCUS3011"/>
        <s v="ATQCUS3012"/>
        <s v="ATQCUS3013"/>
        <s v="ATQCUS3014"/>
        <s v="ATQCUS3015"/>
        <s v="ATQCUS3016"/>
        <s v="ATQCUS3017"/>
        <s v="ATQCUS3018"/>
        <s v="ATQCUS3019"/>
        <s v="ATQCUS3020"/>
        <s v="ATQCUS3021"/>
        <s v="ATQCUS3022"/>
        <s v="ATQCUS3023"/>
        <s v="ATQCUS3024"/>
        <s v="ATQCUS3025"/>
        <s v="ATQCUS3026"/>
        <s v="ATQCUS3027"/>
        <s v="ATQCUS3028"/>
        <s v="ATQCUS3029"/>
        <s v="ATQCUS3030"/>
        <s v="ATQCUS3031"/>
        <s v="ATQCUS3032"/>
        <s v="ATQCUS3033"/>
        <s v="ATQCUS3034"/>
        <s v="ATQCUS3035"/>
        <s v="ATQCUS3036"/>
        <s v="ATQCUS3037"/>
        <s v="ATQCUS3038"/>
        <s v="ATQCUS3039"/>
        <s v="ATQCUS3040"/>
        <s v="ATQCUS3041"/>
        <s v="ATQCUS3042"/>
        <s v="ATQCUS3043"/>
        <s v="ATQCUS3044"/>
        <s v="ATQCUS3045"/>
        <s v="ATQCUS3046"/>
        <s v="ATQCUS3047"/>
        <s v="ATQCUS3048"/>
        <s v="ATQCUS3049"/>
        <s v="ATQCUS3050"/>
        <s v="ATQCUS3051"/>
        <s v="ATQCUS3052"/>
        <s v="ATQCUS3053"/>
        <s v="ATQCUS3054"/>
        <s v="ATQCUS3055"/>
        <s v="ATQCUS3056"/>
        <s v="ATQCUS3057"/>
        <s v="ATQCUS3058"/>
        <s v="ATQCUS3059"/>
        <s v="ATQCUS3060"/>
        <s v="ATQCUS3061"/>
        <s v="ATQCUS3062"/>
        <s v="ATQCUS3063"/>
        <s v="ATQCUS3064"/>
        <s v="ATQCUS3065"/>
        <s v="ATQCUS3066"/>
        <s v="ATQCUS3067"/>
        <s v="ATQCUS3068"/>
        <s v="ATQCUS3069"/>
        <s v="ATQCUS3070"/>
        <s v="ATQCUS3071"/>
        <s v="ATQCUS3072"/>
        <s v="ATQCUS3073"/>
        <s v="ATQCUS3074"/>
        <s v="ATQCUS3075"/>
        <s v="ATQCUS3076"/>
        <s v="ATQCUS3077"/>
        <s v="ATQCUS3078"/>
        <s v="ATQCUS3079"/>
        <s v="ATQCUS3080"/>
        <s v="ATQCUS3081"/>
        <s v="ATQCUS3082"/>
        <s v="ATQCUS3083"/>
        <s v="ATQCUS3084"/>
        <s v="ATQCUS3085"/>
        <s v="ATQCUS3086"/>
        <s v="ATQCUS3087"/>
        <s v="ATQCUS3088"/>
        <s v="ATQCUS3089"/>
        <s v="ATQCUS3090"/>
        <s v="ATQCUS3091"/>
        <s v="ATQCUS3092"/>
        <s v="ATQCUS3093"/>
        <s v="ATQCUS3094"/>
        <s v="ATQCUS3095"/>
        <s v="ATQCUS3096"/>
        <s v="ATQCUS3097"/>
        <s v="ATQCUS3098"/>
        <s v="ATQCUS3099"/>
        <s v="ATQCUS3100"/>
        <s v="ATQCUS3101"/>
        <s v="ATQCUS3102"/>
        <s v="ATQCUS3103"/>
        <s v="ATQCUS3104"/>
        <s v="ATQCUS3105"/>
        <s v="ATQCUS3106"/>
        <s v="ATQCUS3107"/>
        <s v="ATQCUS3108"/>
        <s v="ATQCUS3109"/>
        <s v="ATQCUS3110"/>
        <s v="ATQCUS3111"/>
        <s v="ATQCUS3112"/>
        <s v="ATQCUS3113"/>
        <s v="ATQCUS3114"/>
        <s v="ATQCUS3115"/>
        <s v="ATQCUS3116"/>
        <s v="ATQCUS3117"/>
        <s v="ATQCUS3118"/>
        <s v="ATQCUS3119"/>
        <s v="ATQCUS3120"/>
        <s v="ATQCUS3121"/>
        <s v="ATQCUS3122"/>
        <s v="ATQCUS3123"/>
        <s v="ATQCUS3124"/>
        <s v="ATQCUS3125"/>
        <s v="ATQCUS3126"/>
        <s v="ATQCUS3127"/>
        <s v="ATQCUS3128"/>
        <s v="ATQCUS3129"/>
        <s v="ATQCUS3130"/>
        <s v="ATQCUS3131"/>
        <s v="ATQCUS3132"/>
        <s v="ATQCUS3133"/>
        <s v="ATQCUS3134"/>
        <s v="ATQCUS3135"/>
        <s v="ATQCUS3136"/>
        <s v="ATQCUS3137"/>
        <s v="ATQCUS3138"/>
        <s v="ATQCUS3139"/>
        <s v="ATQCUS3140"/>
        <s v="ATQCUS3141"/>
        <s v="ATQCUS3142"/>
        <s v="ATQCUS3143"/>
        <s v="ATQCUS3144"/>
        <s v="ATQCUS3145"/>
        <s v="ATQCUS3146"/>
        <s v="ATQCUS3147"/>
        <s v="ATQCUS3148"/>
        <s v="ATQCUS3149"/>
        <s v="ATQCUS3150"/>
        <s v="ATQCUS3151"/>
        <s v="ATQCUS3152"/>
        <s v="ATQCUS3153"/>
        <s v="ATQCUS3154"/>
        <s v="ATQCUS3155"/>
        <s v="ATQCUS3156"/>
        <s v="ATQCUS3157"/>
        <s v="ATQCUS3158"/>
        <s v="ATQCUS3159"/>
        <s v="ATQCUS3160"/>
        <s v="ATQCUS3161"/>
        <s v="ATQCUS3162"/>
        <s v="ATQCUS3163"/>
        <s v="ATQCUS3164"/>
        <s v="ATQCUS3165"/>
        <s v="ATQCUS3166"/>
        <s v="ATQCUS3167"/>
        <s v="ATQCUS3168"/>
        <s v="ATQCUS3169"/>
        <s v="ATQCUS3170"/>
        <s v="ATQCUS3171"/>
        <s v="ATQCUS3172"/>
        <s v="ATQCUS3173"/>
        <s v="ATQCUS3174"/>
        <s v="ATQCUS3175"/>
        <s v="ATQCUS3176"/>
        <s v="ATQCUS3177"/>
        <s v="ATQCUS3178"/>
        <s v="ATQCUS3179"/>
        <s v="ATQCUS3180"/>
        <s v="ATQCUS3181"/>
        <s v="ATQCUS3182"/>
        <s v="ATQCUS3183"/>
        <s v="ATQCUS3184"/>
        <s v="ATQCUS3185"/>
        <s v="ATQCUS3186"/>
        <s v="ATQCUS3187"/>
        <s v="ATQCUS3188"/>
        <s v="ATQCUS3189"/>
        <s v="ATQCUS3190"/>
        <s v="ATQCUS3191"/>
        <s v="ATQCUS3192"/>
        <s v="ATQCUS3193"/>
        <s v="ATQCUS3194"/>
        <s v="ATQCUS3195"/>
        <s v="ATQCUS3196"/>
        <s v="ATQCUS3197"/>
        <s v="ATQCUS3198"/>
        <s v="ATQCUS3199"/>
        <s v="ATQCUS3200"/>
        <s v="ATQCUS3201"/>
        <s v="ATQCUS3202"/>
        <s v="ATQCUS3203"/>
        <s v="ATQCUS3204"/>
        <s v="ATQCUS3205"/>
        <s v="ATQCUS3206"/>
        <s v="ATQCUS3207"/>
        <s v="ATQCUS3208"/>
        <s v="ATQCUS3209"/>
        <s v="ATQCUS3210"/>
        <s v="ATQCUS3211"/>
        <s v="ATQCUS3212"/>
        <s v="ATQCUS3213"/>
        <s v="ATQCUS3214"/>
        <s v="ATQCUS3215"/>
        <s v="ATQCUS3216"/>
        <s v="ATQCUS3217"/>
        <s v="ATQCUS3218"/>
        <s v="ATQCUS3219"/>
        <s v="ATQCUS3220"/>
        <s v="ATQCUS3221"/>
        <s v="ATQCUS3222"/>
        <s v="ATQCUS3223"/>
        <s v="ATQCUS3224"/>
        <s v="ATQCUS3225"/>
        <s v="ATQCUS3226"/>
        <s v="ATQCUS3227"/>
        <s v="ATQCUS3228"/>
        <s v="ATQCUS3229"/>
        <s v="ATQCUS3230"/>
        <s v="ATQCUS3231"/>
        <s v="ATQCUS3232"/>
        <s v="ATQCUS3233"/>
        <s v="ATQCUS3234"/>
        <s v="ATQCUS3235"/>
        <s v="ATQCUS3236"/>
        <s v="ATQCUS3237"/>
        <s v="ATQCUS3238"/>
        <s v="ATQCUS3239"/>
        <s v="ATQCUS3240"/>
        <s v="ATQCUS3241"/>
        <s v="ATQCUS3242"/>
        <s v="ATQCUS3243"/>
        <s v="ATQCUS3244"/>
        <s v="ATQCUS3245"/>
        <s v="ATQCUS3246"/>
        <s v="ATQCUS3247"/>
        <s v="ATQCUS3248"/>
        <s v="ATQCUS3249"/>
        <s v="ATQCUS3250"/>
        <s v="ATQCUS3251"/>
        <s v="ATQCUS3252"/>
        <s v="ATQCUS3253"/>
        <s v="ATQCUS3254"/>
        <s v="ATQCUS3255"/>
        <s v="ATQCUS3256"/>
        <s v="ATQCUS3257"/>
        <s v="ATQCUS3258"/>
        <s v="ATQCUS3259"/>
        <s v="ATQCUS3260"/>
        <s v="ATQCUS3261"/>
        <s v="ATQCUS3262"/>
        <s v="ATQCUS3263"/>
        <s v="ATQCUS3264"/>
        <s v="ATQCUS3265"/>
        <s v="ATQCUS3266"/>
        <s v="ATQCUS3267"/>
        <s v="ATQCUS3268"/>
        <s v="ATQCUS3269"/>
        <s v="ATQCUS3270"/>
        <s v="ATQCUS3271"/>
        <s v="ATQCUS3272"/>
        <s v="ATQCUS3273"/>
        <s v="ATQCUS3274"/>
        <s v="ATQCUS3275"/>
        <s v="ATQCUS3276"/>
        <s v="ATQCUS3277"/>
        <s v="ATQCUS3278"/>
        <s v="ATQCUS3279"/>
        <s v="ATQCUS3280"/>
        <s v="ATQCUS3281"/>
        <s v="ATQCUS3282"/>
        <s v="ATQCUS3283"/>
        <s v="ATQCUS3284"/>
        <s v="ATQCUS3285"/>
        <s v="ATQCUS3286"/>
        <s v="ATQCUS3287"/>
        <s v="ATQCUS3288"/>
        <s v="ATQCUS3289"/>
        <s v="ATQCUS3290"/>
        <s v="ATQCUS3291"/>
        <s v="ATQCUS3292"/>
        <s v="ATQCUS3293"/>
        <s v="ATQCUS3294"/>
        <s v="ATQCUS3295"/>
        <s v="ATQCUS3296"/>
        <s v="ATQCUS3297"/>
        <s v="ATQCUS3298"/>
        <s v="ATQCUS3299"/>
        <s v="ATQCUS3300"/>
        <s v="ATQCUS3301"/>
        <s v="ATQCUS3302"/>
        <s v="ATQCUS3303"/>
        <s v="ATQCUS3304"/>
        <s v="ATQCUS3305"/>
        <s v="ATQCUS3306"/>
        <s v="ATQCUS3307"/>
        <s v="ATQCUS3308"/>
        <s v="ATQCUS3309"/>
        <s v="ATQCUS3310"/>
        <s v="ATQCUS3311"/>
        <s v="ATQCUS3312"/>
        <s v="ATQCUS3313"/>
        <s v="ATQCUS3314"/>
        <s v="ATQCUS3315"/>
        <s v="ATQCUS3316"/>
        <s v="ATQCUS3317"/>
        <s v="ATQCUS3318"/>
        <s v="ATQCUS3319"/>
        <s v="ATQCUS3320"/>
        <s v="ATQCUS3321"/>
        <s v="ATQCUS3322"/>
        <s v="ATQCUS3323"/>
        <s v="ATQCUS3324"/>
        <s v="ATQCUS3325"/>
        <s v="ATQCUS3326"/>
        <s v="ATQCUS3327"/>
        <s v="ATQCUS3328"/>
        <s v="ATQCUS3329"/>
        <s v="ATQCUS3330"/>
        <s v="ATQCUS3331"/>
        <s v="ATQCUS3332"/>
        <s v="ATQCUS3333"/>
        <s v="ATQCUS3334"/>
        <s v="ATQCUS3335"/>
        <s v="ATQCUS3336"/>
        <s v="ATQCUS3337"/>
        <s v="ATQCUS3338"/>
        <s v="ATQCUS3339"/>
        <s v="ATQCUS3340"/>
        <s v="ATQCUS3341"/>
        <s v="ATQCUS3342"/>
        <s v="ATQCUS3343"/>
        <s v="ATQCUS3344"/>
        <s v="ATQCUS3345"/>
        <s v="ATQCUS3346"/>
        <s v="ATQCUS3347"/>
        <s v="ATQCUS3348"/>
        <s v="ATQCUS3349"/>
        <s v="ATQCUS3350"/>
        <s v="ATQCUS3351"/>
        <s v="ATQCUS3352"/>
        <s v="ATQCUS3353"/>
        <s v="ATQCUS3354"/>
        <s v="ATQCUS3355"/>
        <s v="ATQCUS3356"/>
        <s v="ATQCUS3357"/>
        <s v="ATQCUS3358"/>
        <s v="ATQCUS3359"/>
        <s v="ATQCUS3360"/>
        <s v="ATQCUS3361"/>
        <s v="ATQCUS3362"/>
        <s v="ATQCUS3363"/>
        <s v="ATQCUS3364"/>
        <s v="ATQCUS3365"/>
        <s v="ATQCUS3366"/>
        <s v="ATQCUS3367"/>
        <s v="ATQCUS3368"/>
        <s v="ATQCUS3369"/>
        <s v="ATQCUS3370"/>
        <s v="ATQCUS3371"/>
        <s v="ATQCUS3372"/>
        <s v="ATQCUS3373"/>
        <s v="ATQCUS3374"/>
        <s v="ATQCUS3375"/>
        <s v="ATQCUS3376"/>
        <s v="ATQCUS3377"/>
        <s v="ATQCUS3378"/>
        <s v="ATQCUS3379"/>
        <s v="ATQCUS3380"/>
        <s v="ATQCUS3381"/>
        <s v="ATQCUS3382"/>
        <s v="ATQCUS3383"/>
        <s v="ATQCUS3384"/>
        <s v="ATQCUS3385"/>
        <s v="ATQCUS3386"/>
        <s v="ATQCUS3387"/>
        <s v="ATQCUS3388"/>
        <s v="ATQCUS3389"/>
        <s v="ATQCUS3390"/>
        <s v="ATQCUS3391"/>
        <s v="ATQCUS3392"/>
        <s v="ATQCUS3393"/>
        <s v="ATQCUS3394"/>
        <s v="ATQCUS3395"/>
        <s v="ATQCUS3396"/>
        <s v="ATQCUS3397"/>
        <s v="ATQCUS3398"/>
        <s v="ATQCUS3399"/>
        <s v="ATQCUS3400"/>
        <s v="ATQCUS3401"/>
        <s v="ATQCUS3402"/>
        <s v="ATQCUS3403"/>
        <s v="ATQCUS3404"/>
        <s v="ATQCUS3405"/>
        <s v="ATQCUS3406"/>
        <s v="ATQCUS3407"/>
        <s v="ATQCUS3408"/>
        <s v="ATQCUS3409"/>
        <s v="ATQCUS3410"/>
        <s v="ATQCUS3411"/>
        <s v="ATQCUS3412"/>
        <s v="ATQCUS3413"/>
        <s v="ATQCUS3414"/>
        <s v="ATQCUS3415"/>
        <s v="ATQCUS3416"/>
        <s v="ATQCUS3417"/>
        <s v="ATQCUS3418"/>
        <s v="ATQCUS3419"/>
        <s v="ATQCUS3420"/>
        <s v="ATQCUS3421"/>
        <s v="ATQCUS3422"/>
        <s v="ATQCUS3423"/>
        <s v="ATQCUS3424"/>
        <s v="ATQCUS3425"/>
        <s v="ATQCUS3426"/>
        <s v="ATQCUS3427"/>
        <s v="ATQCUS3428"/>
        <s v="ATQCUS3429"/>
        <s v="ATQCUS3430"/>
        <s v="ATQCUS3431"/>
        <s v="ATQCUS3432"/>
        <s v="ATQCUS3433"/>
        <s v="ATQCUS3434"/>
        <s v="ATQCUS3435"/>
        <s v="ATQCUS3436"/>
        <s v="ATQCUS3437"/>
        <s v="ATQCUS3438"/>
        <s v="ATQCUS3439"/>
        <s v="ATQCUS3440"/>
        <s v="ATQCUS3441"/>
        <s v="ATQCUS3442"/>
        <s v="ATQCUS3443"/>
        <s v="ATQCUS3444"/>
        <s v="ATQCUS3445"/>
        <s v="ATQCUS3446"/>
        <s v="ATQCUS3447"/>
        <s v="ATQCUS3448"/>
        <s v="ATQCUS3449"/>
        <s v="ATQCUS3450"/>
        <s v="ATQCUS3451"/>
        <s v="ATQCUS3452"/>
        <s v="ATQCUS3453"/>
        <s v="ATQCUS3454"/>
        <s v="ATQCUS3455"/>
        <s v="ATQCUS3456"/>
        <s v="ATQCUS3457"/>
        <s v="ATQCUS3458"/>
        <s v="ATQCUS3459"/>
        <s v="ATQCUS3460"/>
        <s v="ATQCUS3461"/>
        <s v="ATQCUS3462"/>
        <s v="ATQCUS3463"/>
        <s v="ATQCUS3464"/>
        <s v="ATQCUS3465"/>
        <s v="ATQCUS3466"/>
        <s v="ATQCUS3467"/>
        <s v="ATQCUS3468"/>
        <s v="ATQCUS3469"/>
        <s v="ATQCUS3470"/>
        <s v="ATQCUS3471"/>
        <s v="ATQCUS3472"/>
        <s v="ATQCUS3473"/>
        <s v="ATQCUS3474"/>
        <s v="ATQCUS3475"/>
        <s v="ATQCUS3476"/>
        <s v="ATQCUS3477"/>
        <s v="ATQCUS3478"/>
        <s v="ATQCUS3479"/>
        <s v="ATQCUS3480"/>
        <s v="ATQCUS3481"/>
        <s v="ATQCUS3482"/>
        <s v="ATQCUS3483"/>
        <s v="ATQCUS3484"/>
        <s v="ATQCUS3485"/>
        <s v="ATQCUS3486"/>
        <s v="ATQCUS3487"/>
        <s v="ATQCUS3488"/>
        <s v="ATQCUS3489"/>
        <s v="ATQCUS3490"/>
        <s v="ATQCUS3491"/>
        <s v="ATQCUS3492"/>
        <s v="ATQCUS3493"/>
        <s v="ATQCUS3494"/>
        <s v="ATQCUS3495"/>
        <s v="ATQCUS3496"/>
        <s v="ATQCUS3497"/>
        <s v="ATQCUS3498"/>
        <s v="ATQCUS3499"/>
        <s v="ATQCUS3500"/>
        <s v="ATQCUS3501"/>
        <s v="ATQCUS3502"/>
        <s v="ATQCUS3503"/>
        <s v="ATQCUS3504"/>
        <s v="ATQCUS3505"/>
        <s v="ATQCUS3506"/>
        <s v="ATQCUS3507"/>
        <s v="ATQCUS3508"/>
        <s v="ATQCUS3509"/>
        <s v="ATQCUS3510"/>
        <s v="ATQCUS3511"/>
        <s v="ATQCUS3512"/>
        <s v="ATQCUS3513"/>
        <s v="ATQCUS3514"/>
        <s v="ATQCUS3515"/>
        <s v="ATQCUS3516"/>
        <s v="ATQCUS3517"/>
        <s v="ATQCUS3518"/>
        <s v="ATQCUS3519"/>
        <s v="ATQCUS3520"/>
        <s v="ATQCUS3521"/>
        <s v="ATQCUS3522"/>
        <s v="ATQCUS3523"/>
        <s v="ATQCUS3524"/>
        <s v="ATQCUS3525"/>
        <s v="ATQCUS3526"/>
        <s v="ATQCUS3527"/>
        <s v="ATQCUS3528"/>
        <s v="ATQCUS3529"/>
        <s v="ATQCUS3530"/>
        <s v="ATQCUS3531"/>
        <s v="ATQCUS3532"/>
        <s v="ATQCUS3533"/>
        <s v="ATQCUS3534"/>
        <s v="ATQCUS3535"/>
        <s v="ATQCUS3536"/>
        <s v="ATQCUS3537"/>
        <s v="ATQCUS3538"/>
        <s v="ATQCUS3539"/>
        <s v="ATQCUS3540"/>
        <s v="ATQCUS3541"/>
        <s v="ATQCUS3542"/>
        <s v="ATQCUS3543"/>
        <s v="ATQCUS3544"/>
        <s v="ATQCUS3545"/>
        <s v="ATQCUS3546"/>
        <s v="ATQCUS3547"/>
        <s v="ATQCUS3548"/>
        <s v="ATQCUS3549"/>
        <s v="ATQCUS3550"/>
        <s v="ATQCUS3551"/>
        <s v="ATQCUS3552"/>
        <s v="ATQCUS3553"/>
        <s v="ATQCUS3554"/>
        <s v="ATQCUS3555"/>
        <s v="ATQCUS3556"/>
        <s v="ATQCUS3557"/>
        <s v="ATQCUS3558"/>
        <s v="ATQCUS3559"/>
        <s v="ATQCUS3560"/>
        <s v="ATQCUS3561"/>
        <s v="ATQCUS3562"/>
        <s v="ATQCUS3563"/>
        <s v="ATQCUS3564"/>
        <s v="ATQCUS3565"/>
        <s v="ATQCUS3566"/>
        <s v="ATQCUS3567"/>
        <s v="ATQCUS3568"/>
        <s v="ATQCUS3569"/>
        <s v="ATQCUS3570"/>
        <s v="ATQCUS3571"/>
        <s v="ATQCUS3572"/>
        <s v="ATQCUS3573"/>
        <s v="ATQCUS3574"/>
        <s v="ATQCUS3575"/>
        <s v="ATQCUS3576"/>
        <s v="ATQCUS3577"/>
        <s v="ATQCUS3578"/>
        <s v="ATQCUS3579"/>
        <s v="ATQCUS3580"/>
        <s v="ATQCUS3581"/>
        <s v="ATQCUS3582"/>
        <s v="ATQCUS3583"/>
        <s v="ATQCUS3584"/>
        <s v="ATQCUS3585"/>
        <s v="ATQCUS3586"/>
        <s v="ATQCUS3587"/>
        <s v="ATQCUS3588"/>
        <s v="ATQCUS3589"/>
        <s v="ATQCUS3590"/>
        <s v="ATQCUS3591"/>
        <s v="ATQCUS3592"/>
        <s v="ATQCUS3593"/>
        <s v="ATQCUS3594"/>
        <s v="ATQCUS3595"/>
        <s v="ATQCUS3596"/>
        <s v="ATQCUS3597"/>
        <s v="ATQCUS3598"/>
        <s v="ATQCUS3599"/>
        <s v="ATQCUS3600"/>
        <s v="ATQCUS3601"/>
        <s v="ATQCUS3602"/>
        <s v="ATQCUS3603"/>
        <s v="ATQCUS3604"/>
        <s v="ATQCUS3605"/>
        <s v="ATQCUS3606"/>
        <s v="ATQCUS3607"/>
        <s v="ATQCUS3608"/>
        <s v="ATQCUS3609"/>
        <s v="ATQCUS3610"/>
        <s v="ATQCUS3611"/>
        <s v="ATQCUS3612"/>
        <s v="ATQCUS3613"/>
        <s v="ATQCUS3614"/>
        <s v="ATQCUS3615"/>
        <s v="ATQCUS3616"/>
        <s v="ATQCUS3617"/>
        <s v="ATQCUS3618"/>
        <s v="ATQCUS3619"/>
        <s v="ATQCUS3620"/>
        <s v="ATQCUS3621"/>
        <s v="ATQCUS3622"/>
        <s v="ATQCUS3623"/>
        <s v="ATQCUS3624"/>
        <s v="ATQCUS3625"/>
        <s v="ATQCUS3626"/>
        <s v="ATQCUS3627"/>
        <s v="ATQCUS3628"/>
        <s v="ATQCUS3629"/>
        <s v="ATQCUS3630"/>
        <s v="ATQCUS3631"/>
        <s v="ATQCUS3632"/>
        <s v="ATQCUS3633"/>
        <s v="ATQCUS3634"/>
        <s v="ATQCUS3635"/>
        <s v="ATQCUS3636"/>
        <s v="ATQCUS3637"/>
        <s v="ATQCUS3638"/>
        <s v="ATQCUS3639"/>
        <s v="ATQCUS3640"/>
        <s v="ATQCUS3641"/>
        <s v="ATQCUS3642"/>
        <s v="ATQCUS3643"/>
        <s v="ATQCUS3644"/>
        <s v="ATQCUS3645"/>
        <s v="ATQCUS3646"/>
        <s v="ATQCUS3647"/>
        <s v="ATQCUS3648"/>
        <s v="ATQCUS3649"/>
        <s v="ATQCUS3650"/>
        <s v="ATQCUS3651"/>
        <s v="ATQCUS3652"/>
        <s v="ATQCUS3653"/>
        <s v="ATQCUS3654"/>
        <s v="ATQCUS3655"/>
        <s v="ATQCUS3656"/>
        <s v="ATQCUS3657"/>
        <s v="ATQCUS3658"/>
        <s v="ATQCUS3659"/>
        <s v="ATQCUS3660"/>
        <s v="ATQCUS3661"/>
        <s v="ATQCUS3662"/>
        <s v="ATQCUS3663"/>
        <s v="ATQCUS3664"/>
        <s v="ATQCUS3665"/>
        <s v="ATQCUS3666"/>
        <s v="ATQCUS3667"/>
        <s v="ATQCUS3668"/>
        <s v="ATQCUS3669"/>
        <s v="ATQCUS3670"/>
        <s v="ATQCUS3671"/>
        <s v="ATQCUS3672"/>
        <s v="ATQCUS3673"/>
        <s v="ATQCUS3674"/>
        <s v="ATQCUS3675"/>
        <s v="ATQCUS3676"/>
        <s v="ATQCUS3677"/>
        <s v="ATQCUS3678"/>
        <s v="ATQCUS3679"/>
        <s v="ATQCUS3680"/>
        <s v="ATQCUS3681"/>
        <s v="ATQCUS3682"/>
        <s v="ATQCUS3683"/>
        <s v="ATQCUS3684"/>
        <s v="ATQCUS3685"/>
        <s v="ATQCUS3686"/>
        <s v="ATQCUS3687"/>
        <s v="ATQCUS3688"/>
        <s v="ATQCUS3689"/>
        <s v="ATQCUS3690"/>
        <s v="ATQCUS3691"/>
        <s v="ATQCUS3692"/>
        <s v="ATQCUS3693"/>
        <s v="ATQCUS3694"/>
        <s v="ATQCUS3695"/>
        <s v="ATQCUS3696"/>
        <s v="ATQCUS3697"/>
        <s v="ATQCUS3698"/>
        <s v="ATQCUS3699"/>
        <s v="ATQCUS3700"/>
        <s v="ATQCUS3701"/>
        <s v="ATQCUS3702"/>
        <s v="ATQCUS3703"/>
        <s v="ATQCUS3704"/>
        <s v="ATQCUS3705"/>
        <s v="ATQCUS3706"/>
        <s v="ATQCUS3707"/>
        <s v="ATQCUS3708"/>
        <s v="ATQCUS3709"/>
        <s v="ATQCUS3710"/>
        <s v="ATQCUS3711"/>
        <s v="ATQCUS3712"/>
        <s v="ATQCUS3713"/>
        <s v="ATQCUS3714"/>
        <s v="ATQCUS3715"/>
        <s v="ATQCUS3716"/>
        <s v="ATQCUS3717"/>
        <s v="ATQCUS3718"/>
        <s v="ATQCUS3719"/>
        <s v="ATQCUS3720"/>
        <s v="ATQCUS3721"/>
        <s v="ATQCUS3722"/>
        <s v="ATQCUS3723"/>
        <s v="ATQCUS3724"/>
        <s v="ATQCUS3725"/>
        <s v="ATQCUS3726"/>
        <s v="ATQCUS3727"/>
        <s v="ATQCUS3728"/>
        <s v="ATQCUS3729"/>
        <s v="ATQCUS3730"/>
        <s v="ATQCUS3731"/>
        <s v="ATQCUS3732"/>
        <s v="ATQCUS3733"/>
        <s v="ATQCUS3734"/>
        <s v="ATQCUS3735"/>
        <s v="ATQCUS3736"/>
        <s v="ATQCUS3737"/>
        <s v="ATQCUS3738"/>
        <s v="ATQCUS3739"/>
        <s v="ATQCUS3740"/>
        <s v="ATQCUS3741"/>
        <s v="ATQCUS3742"/>
        <s v="ATQCUS3743"/>
        <s v="ATQCUS3744"/>
        <s v="ATQCUS3745"/>
        <s v="ATQCUS3746"/>
        <s v="ATQCUS3747"/>
        <s v="ATQCUS3748"/>
        <s v="ATQCUS3749"/>
        <s v="ATQCUS3750"/>
        <s v="ATQCUS3751"/>
        <s v="ATQCUS3752"/>
        <s v="ATQCUS3753"/>
        <s v="ATQCUS3754"/>
        <s v="ATQCUS3755"/>
        <s v="ATQCUS3756"/>
        <s v="ATQCUS3757"/>
        <s v="ATQCUS3758"/>
        <s v="ATQCUS3759"/>
        <s v="ATQCUS3760"/>
        <s v="ATQCUS3761"/>
        <s v="ATQCUS3762"/>
        <s v="ATQCUS3763"/>
        <s v="ATQCUS3764"/>
        <s v="ATQCUS3765"/>
        <s v="ATQCUS3766"/>
        <s v="ATQCUS3767"/>
        <s v="ATQCUS3768"/>
        <s v="ATQCUS3769"/>
        <s v="ATQCUS3770"/>
        <s v="ATQCUS3771"/>
        <s v="ATQCUS3772"/>
        <s v="ATQCUS3773"/>
        <s v="ATQCUS3774"/>
        <s v="ATQCUS3775"/>
        <s v="ATQCUS3776"/>
        <s v="ATQCUS3777"/>
        <s v="ATQCUS3778"/>
        <s v="ATQCUS3779"/>
        <s v="ATQCUS3780"/>
        <s v="ATQCUS3781"/>
        <s v="ATQCUS3782"/>
        <s v="ATQCUS3783"/>
        <s v="ATQCUS3784"/>
        <s v="ATQCUS3785"/>
        <s v="ATQCUS3786"/>
        <s v="ATQCUS3787"/>
        <s v="ATQCUS3788"/>
        <s v="ATQCUS3789"/>
        <s v="ATQCUS3790"/>
        <s v="ATQCUS3791"/>
        <s v="ATQCUS3792"/>
        <s v="ATQCUS3793"/>
        <s v="ATQCUS3794"/>
        <s v="ATQCUS3795"/>
        <s v="ATQCUS3796"/>
        <s v="ATQCUS3797"/>
        <s v="ATQCUS3798"/>
        <s v="ATQCUS3799"/>
        <s v="ATQCUS3800"/>
        <s v="ATQCUS3801"/>
        <s v="ATQCUS3802"/>
        <s v="ATQCUS3803"/>
        <s v="ATQCUS3804"/>
        <s v="ATQCUS3805"/>
        <s v="ATQCUS3806"/>
        <s v="ATQCUS3807"/>
        <s v="ATQCUS3808"/>
        <s v="ATQCUS3809"/>
        <s v="ATQCUS3810"/>
        <s v="ATQCUS3811"/>
        <s v="ATQCUS3812"/>
        <s v="ATQCUS3813"/>
        <s v="ATQCUS3814"/>
        <s v="ATQCUS3815"/>
        <s v="ATQCUS3816"/>
        <s v="ATQCUS3817"/>
        <s v="ATQCUS3818"/>
        <s v="ATQCUS3819"/>
        <s v="ATQCUS3820"/>
        <s v="ATQCUS3821"/>
        <s v="ATQCUS3822"/>
        <s v="ATQCUS3823"/>
        <s v="ATQCUS3824"/>
        <s v="ATQCUS3825"/>
        <s v="ATQCUS3826"/>
        <s v="ATQCUS3827"/>
        <s v="ATQCUS3828"/>
        <s v="ATQCUS3829"/>
        <s v="ATQCUS3830"/>
        <s v="ATQCUS3831"/>
        <s v="ATQCUS3832"/>
        <s v="ATQCUS3833"/>
        <s v="ATQCUS3834"/>
        <s v="ATQCUS3835"/>
        <s v="ATQCUS3836"/>
        <s v="ATQCUS3837"/>
        <s v="ATQCUS3838"/>
        <s v="ATQCUS3839"/>
        <s v="ATQCUS3840"/>
        <s v="ATQCUS3841"/>
        <s v="ATQCUS3842"/>
        <s v="ATQCUS3843"/>
        <s v="ATQCUS3844"/>
        <s v="ATQCUS3845"/>
        <s v="ATQCUS3846"/>
        <s v="ATQCUS3847"/>
        <s v="ATQCUS3848"/>
        <s v="ATQCUS3849"/>
        <s v="ATQCUS3850"/>
        <s v="ATQCUS3851"/>
        <s v="ATQCUS3852"/>
        <s v="ATQCUS3853"/>
        <s v="ATQCUS3854"/>
        <s v="ATQCUS3855"/>
        <s v="ATQCUS3856"/>
        <s v="ATQCUS3857"/>
        <s v="ATQCUS3858"/>
        <s v="ATQCUS3859"/>
        <s v="ATQCUS3860"/>
        <s v="ATQCUS3861"/>
        <s v="ATQCUS3862"/>
        <s v="ATQCUS3863"/>
        <s v="ATQCUS3864"/>
        <s v="ATQCUS3865"/>
        <s v="ATQCUS3866"/>
        <s v="ATQCUS3867"/>
        <s v="ATQCUS3868"/>
        <s v="ATQCUS3869"/>
        <s v="ATQCUS3870"/>
        <s v="ATQCUS3871"/>
        <s v="ATQCUS3872"/>
        <s v="ATQCUS3873"/>
        <s v="ATQCUS3874"/>
        <s v="ATQCUS3875"/>
        <s v="ATQCUS3876"/>
        <s v="ATQCUS3877"/>
        <s v="ATQCUS3878"/>
        <s v="ATQCUS3879"/>
        <s v="ATQCUS3880"/>
        <s v="ATQCUS3881"/>
        <s v="ATQCUS3882"/>
        <s v="ATQCUS3883"/>
        <s v="ATQCUS3884"/>
        <s v="ATQCUS3885"/>
        <s v="ATQCUS3886"/>
        <s v="ATQCUS3887"/>
        <s v="ATQCUS3888"/>
        <s v="ATQCUS3889"/>
        <s v="ATQCUS3890"/>
        <s v="ATQCUS3891"/>
        <s v="ATQCUS3892"/>
        <s v="ATQCUS3893"/>
        <s v="ATQCUS3894"/>
        <s v="ATQCUS3895"/>
        <s v="ATQCUS3896"/>
        <s v="ATQCUS3897"/>
        <s v="ATQCUS3898"/>
        <s v="ATQCUS3899"/>
        <s v="ATQCUS3900"/>
        <s v="ATQCUS3901"/>
        <s v="ATQCUS3902"/>
        <s v="ATQCUS3903"/>
        <s v="ATQCUS3904"/>
        <s v="ATQCUS3905"/>
        <s v="ATQCUS3906"/>
        <s v="ATQCUS3907"/>
        <s v="ATQCUS3908"/>
        <s v="ATQCUS3909"/>
        <s v="ATQCUS3910"/>
        <s v="ATQCUS3911"/>
        <s v="ATQCUS3912"/>
        <s v="ATQCUS3913"/>
        <s v="ATQCUS3914"/>
        <s v="ATQCUS3915"/>
        <s v="ATQCUS3916"/>
        <s v="ATQCUS3917"/>
        <s v="ATQCUS3918"/>
        <s v="ATQCUS3919"/>
        <s v="ATQCUS3920"/>
        <s v="ATQCUS3921"/>
        <s v="ATQCUS3922"/>
        <s v="ATQCUS3923"/>
        <s v="ATQCUS3924"/>
        <s v="ATQCUS3925"/>
        <s v="ATQCUS3926"/>
        <s v="ATQCUS3927"/>
        <s v="ATQCUS3928"/>
        <s v="ATQCUS3929"/>
        <s v="ATQCUS3930"/>
        <s v="ATQCUS3931"/>
        <s v="ATQCUS3932"/>
        <s v="ATQCUS3933"/>
        <s v="ATQCUS3934"/>
        <s v="ATQCUS3935"/>
        <s v="ATQCUS3936"/>
        <s v="ATQCUS3937"/>
        <s v="ATQCUS3938"/>
        <s v="ATQCUS3939"/>
        <s v="ATQCUS3940"/>
        <s v="ATQCUS3941"/>
        <s v="ATQCUS3942"/>
        <s v="ATQCUS3943"/>
        <s v="ATQCUS3944"/>
        <s v="ATQCUS3945"/>
        <s v="ATQCUS3946"/>
        <s v="ATQCUS3947"/>
        <s v="ATQCUS3948"/>
        <s v="ATQCUS3949"/>
        <s v="ATQCUS3950"/>
        <s v="ATQCUS3951"/>
        <s v="ATQCUS3952"/>
        <s v="ATQCUS3953"/>
        <s v="ATQCUS3954"/>
        <s v="ATQCUS3955"/>
        <s v="ATQCUS3956"/>
        <s v="ATQCUS3957"/>
        <s v="ATQCUS3958"/>
        <s v="ATQCUS3959"/>
        <s v="ATQCUS3960"/>
        <s v="ATQCUS3961"/>
        <s v="ATQCUS3962"/>
        <s v="ATQCUS3963"/>
        <s v="ATQCUS3964"/>
        <s v="ATQCUS3965"/>
        <s v="ATQCUS3966"/>
        <s v="ATQCUS3967"/>
        <s v="ATQCUS3968"/>
        <s v="ATQCUS3969"/>
        <s v="ATQCUS3970"/>
        <s v="ATQCUS3971"/>
        <s v="ATQCUS3972"/>
        <s v="ATQCUS3973"/>
        <s v="ATQCUS3974"/>
        <s v="ATQCUS3975"/>
        <s v="ATQCUS3976"/>
        <s v="ATQCUS3977"/>
        <s v="ATQCUS3978"/>
        <s v="ATQCUS3979"/>
        <s v="ATQCUS3980"/>
        <s v="ATQCUS3981"/>
        <s v="ATQCUS3982"/>
        <s v="ATQCUS3983"/>
        <s v="ATQCUS3984"/>
        <s v="ATQCUS3985"/>
        <s v="ATQCUS3986"/>
        <s v="ATQCUS3987"/>
        <s v="ATQCUS3988"/>
        <s v="ATQCUS3989"/>
        <s v="ATQCUS3990"/>
        <s v="ATQCUS3991"/>
        <s v="ATQCUS3992"/>
        <s v="ATQCUS3993"/>
        <s v="ATQCUS3994"/>
        <s v="ATQCUS3995"/>
        <s v="ATQCUS3996"/>
        <s v="ATQCUS3997"/>
        <s v="ATQCUS3998"/>
        <s v="ATQCUS3999"/>
        <s v="ATQCUS4000"/>
      </sharedItems>
    </cacheField>
    <cacheField name="[Measures].[Average Spend]" caption="Average Spend" numFmtId="0" hierarchy="120" level="32767"/>
    <cacheField name="[Measures].[Avg Income Utilisation %]" caption="Avg Income Utilisation %" numFmtId="0" hierarchy="121" level="32767"/>
    <cacheField name="[dim_customers].[customer_id].[customer_id]" caption="customer_id" numFmtId="0" level="1">
      <sharedItems count="4000">
        <s v="ATQCUS0063"/>
        <s v="ATQCUS0064"/>
        <s v="ATQCUS0065"/>
        <s v="ATQCUS0066"/>
        <s v="ATQCUS0067"/>
        <s v="ATQCUS0068"/>
        <s v="ATQCUS0069"/>
        <s v="ATQCUS0070"/>
        <s v="ATQCUS0071"/>
        <s v="ATQCUS0072"/>
        <s v="ATQCUS0073"/>
        <s v="ATQCUS0074"/>
        <s v="ATQCUS0075"/>
        <s v="ATQCUS0076"/>
        <s v="ATQCUS0077"/>
        <s v="ATQCUS0078"/>
        <s v="ATQCUS0079"/>
        <s v="ATQCUS0080"/>
        <s v="ATQCUS0081"/>
        <s v="ATQCUS0082"/>
        <s v="ATQCUS0083"/>
        <s v="ATQCUS0084"/>
        <s v="ATQCUS0085"/>
        <s v="ATQCUS0086"/>
        <s v="ATQCUS0458"/>
        <s v="ATQCUS0459"/>
        <s v="ATQCUS0460"/>
        <s v="ATQCUS0461"/>
        <s v="ATQCUS0462"/>
        <s v="ATQCUS0463"/>
        <s v="ATQCUS0464"/>
        <s v="ATQCUS0465"/>
        <s v="ATQCUS0466"/>
        <s v="ATQCUS0467"/>
        <s v="ATQCUS0468"/>
        <s v="ATQCUS0469"/>
        <s v="ATQCUS0470"/>
        <s v="ATQCUS0471"/>
        <s v="ATQCUS0472"/>
        <s v="ATQCUS0473"/>
        <s v="ATQCUS0474"/>
        <s v="ATQCUS0475"/>
        <s v="ATQCUS0476"/>
        <s v="ATQCUS0477"/>
        <s v="ATQCUS0478"/>
        <s v="ATQCUS0479"/>
        <s v="ATQCUS0480"/>
        <s v="ATQCUS0481"/>
        <s v="ATQCUS0482"/>
        <s v="ATQCUS0483"/>
        <s v="ATQCUS0484"/>
        <s v="ATQCUS0485"/>
        <s v="ATQCUS0486"/>
        <s v="ATQCUS0487"/>
        <s v="ATQCUS0488"/>
        <s v="ATQCUS0489"/>
        <s v="ATQCUS0490"/>
        <s v="ATQCUS0491"/>
        <s v="ATQCUS0492"/>
        <s v="ATQCUS0493"/>
        <s v="ATQCUS0494"/>
        <s v="ATQCUS0495"/>
        <s v="ATQCUS0496"/>
        <s v="ATQCUS0497"/>
        <s v="ATQCUS0498"/>
        <s v="ATQCUS0499"/>
        <s v="ATQCUS0500"/>
        <s v="ATQCUS0501"/>
        <s v="ATQCUS0502"/>
        <s v="ATQCUS0503"/>
        <s v="ATQCUS0504"/>
        <s v="ATQCUS0505"/>
        <s v="ATQCUS0506"/>
        <s v="ATQCUS0507"/>
        <s v="ATQCUS0508"/>
        <s v="ATQCUS0509"/>
        <s v="ATQCUS0510"/>
        <s v="ATQCUS0511"/>
        <s v="ATQCUS0512"/>
        <s v="ATQCUS0513"/>
        <s v="ATQCUS0514"/>
        <s v="ATQCUS0515"/>
        <s v="ATQCUS0516"/>
        <s v="ATQCUS0517"/>
        <s v="ATQCUS0518"/>
        <s v="ATQCUS0519"/>
        <s v="ATQCUS0520"/>
        <s v="ATQCUS0521"/>
        <s v="ATQCUS0522"/>
        <s v="ATQCUS0523"/>
        <s v="ATQCUS0524"/>
        <s v="ATQCUS0525"/>
        <s v="ATQCUS0526"/>
        <s v="ATQCUS0527"/>
        <s v="ATQCUS0528"/>
        <s v="ATQCUS0529"/>
        <s v="ATQCUS0530"/>
        <s v="ATQCUS0531"/>
        <s v="ATQCUS0532"/>
        <s v="ATQCUS0533"/>
        <s v="ATQCUS0534"/>
        <s v="ATQCUS0535"/>
        <s v="ATQCUS0536"/>
        <s v="ATQCUS0537"/>
        <s v="ATQCUS0538"/>
        <s v="ATQCUS0539"/>
        <s v="ATQCUS0540"/>
        <s v="ATQCUS0541"/>
        <s v="ATQCUS0542"/>
        <s v="ATQCUS0543"/>
        <s v="ATQCUS0544"/>
        <s v="ATQCUS0545"/>
        <s v="ATQCUS0546"/>
        <s v="ATQCUS0547"/>
        <s v="ATQCUS0548"/>
        <s v="ATQCUS0549"/>
        <s v="ATQCUS0550"/>
        <s v="ATQCUS0551"/>
        <s v="ATQCUS0552"/>
        <s v="ATQCUS0553"/>
        <s v="ATQCUS0554"/>
        <s v="ATQCUS0555"/>
        <s v="ATQCUS0556"/>
        <s v="ATQCUS0557"/>
        <s v="ATQCUS0558"/>
        <s v="ATQCUS0559"/>
        <s v="ATQCUS0560"/>
        <s v="ATQCUS0561"/>
        <s v="ATQCUS0562"/>
        <s v="ATQCUS0563"/>
        <s v="ATQCUS0564"/>
        <s v="ATQCUS0565"/>
        <s v="ATQCUS0566"/>
        <s v="ATQCUS0567"/>
        <s v="ATQCUS0568"/>
        <s v="ATQCUS0569"/>
        <s v="ATQCUS0570"/>
        <s v="ATQCUS0571"/>
        <s v="ATQCUS0572"/>
        <s v="ATQCUS0573"/>
        <s v="ATQCUS0574"/>
        <s v="ATQCUS0575"/>
        <s v="ATQCUS0576"/>
        <s v="ATQCUS0577"/>
        <s v="ATQCUS0578"/>
        <s v="ATQCUS0579"/>
        <s v="ATQCUS0580"/>
        <s v="ATQCUS0581"/>
        <s v="ATQCUS0582"/>
        <s v="ATQCUS0583"/>
        <s v="ATQCUS0584"/>
        <s v="ATQCUS0585"/>
        <s v="ATQCUS0586"/>
        <s v="ATQCUS0587"/>
        <s v="ATQCUS0588"/>
        <s v="ATQCUS0589"/>
        <s v="ATQCUS0590"/>
        <s v="ATQCUS0591"/>
        <s v="ATQCUS0592"/>
        <s v="ATQCUS0593"/>
        <s v="ATQCUS0594"/>
        <s v="ATQCUS0595"/>
        <s v="ATQCUS0596"/>
        <s v="ATQCUS1212"/>
        <s v="ATQCUS1213"/>
        <s v="ATQCUS1214"/>
        <s v="ATQCUS1215"/>
        <s v="ATQCUS1216"/>
        <s v="ATQCUS1217"/>
        <s v="ATQCUS1218"/>
        <s v="ATQCUS1219"/>
        <s v="ATQCUS1220"/>
        <s v="ATQCUS1221"/>
        <s v="ATQCUS1222"/>
        <s v="ATQCUS1223"/>
        <s v="ATQCUS1224"/>
        <s v="ATQCUS1225"/>
        <s v="ATQCUS1226"/>
        <s v="ATQCUS1227"/>
        <s v="ATQCUS1228"/>
        <s v="ATQCUS1229"/>
        <s v="ATQCUS1230"/>
        <s v="ATQCUS1231"/>
        <s v="ATQCUS1232"/>
        <s v="ATQCUS1233"/>
        <s v="ATQCUS1234"/>
        <s v="ATQCUS1235"/>
        <s v="ATQCUS1236"/>
        <s v="ATQCUS1237"/>
        <s v="ATQCUS1238"/>
        <s v="ATQCUS1239"/>
        <s v="ATQCUS1240"/>
        <s v="ATQCUS1241"/>
        <s v="ATQCUS1242"/>
        <s v="ATQCUS1243"/>
        <s v="ATQCUS1244"/>
        <s v="ATQCUS1245"/>
        <s v="ATQCUS1246"/>
        <s v="ATQCUS1247"/>
        <s v="ATQCUS1248"/>
        <s v="ATQCUS1249"/>
        <s v="ATQCUS1250"/>
        <s v="ATQCUS1251"/>
        <s v="ATQCUS1252"/>
        <s v="ATQCUS1253"/>
        <s v="ATQCUS1254"/>
        <s v="ATQCUS1255"/>
        <s v="ATQCUS1256"/>
        <s v="ATQCUS1257"/>
        <s v="ATQCUS1258"/>
        <s v="ATQCUS1259"/>
        <s v="ATQCUS1260"/>
        <s v="ATQCUS1261"/>
        <s v="ATQCUS1262"/>
        <s v="ATQCUS1263"/>
        <s v="ATQCUS1264"/>
        <s v="ATQCUS1265"/>
        <s v="ATQCUS1266"/>
        <s v="ATQCUS1267"/>
        <s v="ATQCUS1268"/>
        <s v="ATQCUS1269"/>
        <s v="ATQCUS1270"/>
        <s v="ATQCUS1271"/>
        <s v="ATQCUS1272"/>
        <s v="ATQCUS1273"/>
        <s v="ATQCUS1274"/>
        <s v="ATQCUS1275"/>
        <s v="ATQCUS1276"/>
        <s v="ATQCUS1277"/>
        <s v="ATQCUS1278"/>
        <s v="ATQCUS1279"/>
        <s v="ATQCUS1280"/>
        <s v="ATQCUS1281"/>
        <s v="ATQCUS1282"/>
        <s v="ATQCUS1283"/>
        <s v="ATQCUS1284"/>
        <s v="ATQCUS1285"/>
        <s v="ATQCUS1286"/>
        <s v="ATQCUS1287"/>
        <s v="ATQCUS1288"/>
        <s v="ATQCUS1289"/>
        <s v="ATQCUS1290"/>
        <s v="ATQCUS1291"/>
        <s v="ATQCUS1292"/>
        <s v="ATQCUS1293"/>
        <s v="ATQCUS1294"/>
        <s v="ATQCUS1295"/>
        <s v="ATQCUS1296"/>
        <s v="ATQCUS1297"/>
        <s v="ATQCUS1298"/>
        <s v="ATQCUS1299"/>
        <s v="ATQCUS1300"/>
        <s v="ATQCUS1301"/>
        <s v="ATQCUS1302"/>
        <s v="ATQCUS1303"/>
        <s v="ATQCUS1304"/>
        <s v="ATQCUS1305"/>
        <s v="ATQCUS1306"/>
        <s v="ATQCUS1307"/>
        <s v="ATQCUS1308"/>
        <s v="ATQCUS1309"/>
        <s v="ATQCUS1310"/>
        <s v="ATQCUS1311"/>
        <s v="ATQCUS1312"/>
        <s v="ATQCUS1313"/>
        <s v="ATQCUS1314"/>
        <s v="ATQCUS1315"/>
        <s v="ATQCUS1316"/>
        <s v="ATQCUS1317"/>
        <s v="ATQCUS1318"/>
        <s v="ATQCUS1319"/>
        <s v="ATQCUS1320"/>
        <s v="ATQCUS1321"/>
        <s v="ATQCUS1322"/>
        <s v="ATQCUS1323"/>
        <s v="ATQCUS1324"/>
        <s v="ATQCUS1325"/>
        <s v="ATQCUS1326"/>
        <s v="ATQCUS1327"/>
        <s v="ATQCUS1328"/>
        <s v="ATQCUS1329"/>
        <s v="ATQCUS1330"/>
        <s v="ATQCUS1331"/>
        <s v="ATQCUS1332"/>
        <s v="ATQCUS1333"/>
        <s v="ATQCUS1334"/>
        <s v="ATQCUS1335"/>
        <s v="ATQCUS1336"/>
        <s v="ATQCUS1337"/>
        <s v="ATQCUS1338"/>
        <s v="ATQCUS1339"/>
        <s v="ATQCUS1340"/>
        <s v="ATQCUS1341"/>
        <s v="ATQCUS1342"/>
        <s v="ATQCUS1811"/>
        <s v="ATQCUS1812"/>
        <s v="ATQCUS1813"/>
        <s v="ATQCUS1814"/>
        <s v="ATQCUS1815"/>
        <s v="ATQCUS1816"/>
        <s v="ATQCUS1817"/>
        <s v="ATQCUS1818"/>
        <s v="ATQCUS1819"/>
        <s v="ATQCUS1820"/>
        <s v="ATQCUS1821"/>
        <s v="ATQCUS1822"/>
        <s v="ATQCUS1823"/>
        <s v="ATQCUS1824"/>
        <s v="ATQCUS1825"/>
        <s v="ATQCUS1826"/>
        <s v="ATQCUS1827"/>
        <s v="ATQCUS1828"/>
        <s v="ATQCUS1829"/>
        <s v="ATQCUS1830"/>
        <s v="ATQCUS1831"/>
        <s v="ATQCUS1832"/>
        <s v="ATQCUS1833"/>
        <s v="ATQCUS1834"/>
        <s v="ATQCUS1835"/>
        <s v="ATQCUS1836"/>
        <s v="ATQCUS1837"/>
        <s v="ATQCUS1838"/>
        <s v="ATQCUS1839"/>
        <s v="ATQCUS1840"/>
        <s v="ATQCUS1841"/>
        <s v="ATQCUS1842"/>
        <s v="ATQCUS1843"/>
        <s v="ATQCUS1844"/>
        <s v="ATQCUS1845"/>
        <s v="ATQCUS1846"/>
        <s v="ATQCUS1847"/>
        <s v="ATQCUS1848"/>
        <s v="ATQCUS1849"/>
        <s v="ATQCUS1850"/>
        <s v="ATQCUS1851"/>
        <s v="ATQCUS1852"/>
        <s v="ATQCUS1853"/>
        <s v="ATQCUS1854"/>
        <s v="ATQCUS1855"/>
        <s v="ATQCUS1856"/>
        <s v="ATQCUS1857"/>
        <s v="ATQCUS1858"/>
        <s v="ATQCUS1859"/>
        <s v="ATQCUS1860"/>
        <s v="ATQCUS1861"/>
        <s v="ATQCUS1862"/>
        <s v="ATQCUS1863"/>
        <s v="ATQCUS1864"/>
        <s v="ATQCUS1865"/>
        <s v="ATQCUS1866"/>
        <s v="ATQCUS1867"/>
        <s v="ATQCUS1868"/>
        <s v="ATQCUS1869"/>
        <s v="ATQCUS1870"/>
        <s v="ATQCUS1871"/>
        <s v="ATQCUS1872"/>
        <s v="ATQCUS1873"/>
        <s v="ATQCUS1874"/>
        <s v="ATQCUS1875"/>
        <s v="ATQCUS1876"/>
        <s v="ATQCUS1877"/>
        <s v="ATQCUS1878"/>
        <s v="ATQCUS1879"/>
        <s v="ATQCUS1880"/>
        <s v="ATQCUS1881"/>
        <s v="ATQCUS1882"/>
        <s v="ATQCUS1883"/>
        <s v="ATQCUS1884"/>
        <s v="ATQCUS1885"/>
        <s v="ATQCUS1886"/>
        <s v="ATQCUS1887"/>
        <s v="ATQCUS1888"/>
        <s v="ATQCUS1889"/>
        <s v="ATQCUS1890"/>
        <s v="ATQCUS1891"/>
        <s v="ATQCUS1892"/>
        <s v="ATQCUS1893"/>
        <s v="ATQCUS1894"/>
        <s v="ATQCUS1895"/>
        <s v="ATQCUS1896"/>
        <s v="ATQCUS1897"/>
        <s v="ATQCUS1898"/>
        <s v="ATQCUS1899"/>
        <s v="ATQCUS1900"/>
        <s v="ATQCUS1901"/>
        <s v="ATQCUS2042"/>
        <s v="ATQCUS2043"/>
        <s v="ATQCUS2044"/>
        <s v="ATQCUS2045"/>
        <s v="ATQCUS2046"/>
        <s v="ATQCUS2047"/>
        <s v="ATQCUS2048"/>
        <s v="ATQCUS2049"/>
        <s v="ATQCUS2050"/>
        <s v="ATQCUS2051"/>
        <s v="ATQCUS2052"/>
        <s v="ATQCUS2053"/>
        <s v="ATQCUS2054"/>
        <s v="ATQCUS2055"/>
        <s v="ATQCUS2273"/>
        <s v="ATQCUS2274"/>
        <s v="ATQCUS2275"/>
        <s v="ATQCUS2276"/>
        <s v="ATQCUS2277"/>
        <s v="ATQCUS2278"/>
        <s v="ATQCUS2279"/>
        <s v="ATQCUS2280"/>
        <s v="ATQCUS2281"/>
        <s v="ATQCUS2282"/>
        <s v="ATQCUS2283"/>
        <s v="ATQCUS2284"/>
        <s v="ATQCUS2285"/>
        <s v="ATQCUS2286"/>
        <s v="ATQCUS2287"/>
        <s v="ATQCUS2288"/>
        <s v="ATQCUS2289"/>
        <s v="ATQCUS2290"/>
        <s v="ATQCUS2291"/>
        <s v="ATQCUS2292"/>
        <s v="ATQCUS2293"/>
        <s v="ATQCUS2294"/>
        <s v="ATQCUS2295"/>
        <s v="ATQCUS2296"/>
        <s v="ATQCUS2297"/>
        <s v="ATQCUS2298"/>
        <s v="ATQCUS2299"/>
        <s v="ATQCUS2300"/>
        <s v="ATQCUS2301"/>
        <s v="ATQCUS2302"/>
        <s v="ATQCUS2303"/>
        <s v="ATQCUS2304"/>
        <s v="ATQCUS2305"/>
        <s v="ATQCUS2306"/>
        <s v="ATQCUS2307"/>
        <s v="ATQCUS2308"/>
        <s v="ATQCUS2309"/>
        <s v="ATQCUS2310"/>
        <s v="ATQCUS2311"/>
        <s v="ATQCUS2312"/>
        <s v="ATQCUS2313"/>
        <s v="ATQCUS2314"/>
        <s v="ATQCUS2315"/>
        <s v="ATQCUS2316"/>
        <s v="ATQCUS2317"/>
        <s v="ATQCUS2318"/>
        <s v="ATQCUS2319"/>
        <s v="ATQCUS2320"/>
        <s v="ATQCUS2321"/>
        <s v="ATQCUS2322"/>
        <s v="ATQCUS2323"/>
        <s v="ATQCUS2324"/>
        <s v="ATQCUS2325"/>
        <s v="ATQCUS2326"/>
        <s v="ATQCUS2327"/>
        <s v="ATQCUS2328"/>
        <s v="ATQCUS2329"/>
        <s v="ATQCUS2330"/>
        <s v="ATQCUS2331"/>
        <s v="ATQCUS2332"/>
        <s v="ATQCUS2333"/>
        <s v="ATQCUS2334"/>
        <s v="ATQCUS2335"/>
        <s v="ATQCUS2336"/>
        <s v="ATQCUS2337"/>
        <s v="ATQCUS2338"/>
        <s v="ATQCUS2339"/>
        <s v="ATQCUS2340"/>
        <s v="ATQCUS2341"/>
        <s v="ATQCUS2342"/>
        <s v="ATQCUS2343"/>
        <s v="ATQCUS2344"/>
        <s v="ATQCUS2345"/>
        <s v="ATQCUS2346"/>
        <s v="ATQCUS2347"/>
        <s v="ATQCUS2348"/>
        <s v="ATQCUS2349"/>
        <s v="ATQCUS2350"/>
        <s v="ATQCUS2351"/>
        <s v="ATQCUS2713"/>
        <s v="ATQCUS2714"/>
        <s v="ATQCUS2715"/>
        <s v="ATQCUS2716"/>
        <s v="ATQCUS2717"/>
        <s v="ATQCUS2718"/>
        <s v="ATQCUS2719"/>
        <s v="ATQCUS2720"/>
        <s v="ATQCUS2721"/>
        <s v="ATQCUS2722"/>
        <s v="ATQCUS2723"/>
        <s v="ATQCUS2724"/>
        <s v="ATQCUS2725"/>
        <s v="ATQCUS2726"/>
        <s v="ATQCUS2727"/>
        <s v="ATQCUS2728"/>
        <s v="ATQCUS2729"/>
        <s v="ATQCUS2730"/>
        <s v="ATQCUS2731"/>
        <s v="ATQCUS2732"/>
        <s v="ATQCUS2733"/>
        <s v="ATQCUS2734"/>
        <s v="ATQCUS2735"/>
        <s v="ATQCUS2736"/>
        <s v="ATQCUS2737"/>
        <s v="ATQCUS2738"/>
        <s v="ATQCUS2739"/>
        <s v="ATQCUS2740"/>
        <s v="ATQCUS2741"/>
        <s v="ATQCUS2742"/>
        <s v="ATQCUS2743"/>
        <s v="ATQCUS2744"/>
        <s v="ATQCUS2745"/>
        <s v="ATQCUS2746"/>
        <s v="ATQCUS2747"/>
        <s v="ATQCUS2748"/>
        <s v="ATQCUS2749"/>
        <s v="ATQCUS2750"/>
        <s v="ATQCUS2751"/>
        <s v="ATQCUS2752"/>
        <s v="ATQCUS2753"/>
        <s v="ATQCUS2754"/>
        <s v="ATQCUS2755"/>
        <s v="ATQCUS2756"/>
        <s v="ATQCUS2757"/>
        <s v="ATQCUS2758"/>
        <s v="ATQCUS2759"/>
        <s v="ATQCUS2760"/>
        <s v="ATQCUS2761"/>
        <s v="ATQCUS2762"/>
        <s v="ATQCUS2763"/>
        <s v="ATQCUS2764"/>
        <s v="ATQCUS2765"/>
        <s v="ATQCUS2766"/>
        <s v="ATQCUS2767"/>
        <s v="ATQCUS2768"/>
        <s v="ATQCUS2769"/>
        <s v="ATQCUS2770"/>
        <s v="ATQCUS2771"/>
        <s v="ATQCUS2772"/>
        <s v="ATQCUS2773"/>
        <s v="ATQCUS2774"/>
        <s v="ATQCUS2775"/>
        <s v="ATQCUS2776"/>
        <s v="ATQCUS2777"/>
        <s v="ATQCUS2778"/>
        <s v="ATQCUS2779"/>
        <s v="ATQCUS3044"/>
        <s v="ATQCUS3045"/>
        <s v="ATQCUS3046"/>
        <s v="ATQCUS3047"/>
        <s v="ATQCUS3048"/>
        <s v="ATQCUS3049"/>
        <s v="ATQCUS3050"/>
        <s v="ATQCUS3051"/>
        <s v="ATQCUS3052"/>
        <s v="ATQCUS3053"/>
        <s v="ATQCUS3054"/>
        <s v="ATQCUS3055"/>
        <s v="ATQCUS3056"/>
        <s v="ATQCUS3057"/>
        <s v="ATQCUS3058"/>
        <s v="ATQCUS3059"/>
        <s v="ATQCUS3060"/>
        <s v="ATQCUS3061"/>
        <s v="ATQCUS3062"/>
        <s v="ATQCUS3063"/>
        <s v="ATQCUS3064"/>
        <s v="ATQCUS3065"/>
        <s v="ATQCUS3066"/>
        <s v="ATQCUS3067"/>
        <s v="ATQCUS3068"/>
        <s v="ATQCUS3069"/>
        <s v="ATQCUS3070"/>
        <s v="ATQCUS3071"/>
        <s v="ATQCUS3072"/>
        <s v="ATQCUS3073"/>
        <s v="ATQCUS3074"/>
        <s v="ATQCUS3075"/>
        <s v="ATQCUS3076"/>
        <s v="ATQCUS3077"/>
        <s v="ATQCUS3078"/>
        <s v="ATQCUS3079"/>
        <s v="ATQCUS3080"/>
        <s v="ATQCUS3081"/>
        <s v="ATQCUS3082"/>
        <s v="ATQCUS3083"/>
        <s v="ATQCUS3084"/>
        <s v="ATQCUS3085"/>
        <s v="ATQCUS3086"/>
        <s v="ATQCUS3087"/>
        <s v="ATQCUS3301"/>
        <s v="ATQCUS3302"/>
        <s v="ATQCUS3303"/>
        <s v="ATQCUS3304"/>
        <s v="ATQCUS3305"/>
        <s v="ATQCUS3306"/>
        <s v="ATQCUS3307"/>
        <s v="ATQCUS3308"/>
        <s v="ATQCUS3309"/>
        <s v="ATQCUS3310"/>
        <s v="ATQCUS3311"/>
        <s v="ATQCUS3312"/>
        <s v="ATQCUS3313"/>
        <s v="ATQCUS3314"/>
        <s v="ATQCUS3315"/>
        <s v="ATQCUS3316"/>
        <s v="ATQCUS3317"/>
        <s v="ATQCUS3318"/>
        <s v="ATQCUS3319"/>
        <s v="ATQCUS3320"/>
        <s v="ATQCUS3321"/>
        <s v="ATQCUS3322"/>
        <s v="ATQCUS3323"/>
        <s v="ATQCUS3324"/>
        <s v="ATQCUS3325"/>
        <s v="ATQCUS3326"/>
        <s v="ATQCUS3327"/>
        <s v="ATQCUS3328"/>
        <s v="ATQCUS3329"/>
        <s v="ATQCUS3330"/>
        <s v="ATQCUS3331"/>
        <s v="ATQCUS3332"/>
        <s v="ATQCUS3333"/>
        <s v="ATQCUS3334"/>
        <s v="ATQCUS3335"/>
        <s v="ATQCUS3336"/>
        <s v="ATQCUS3337"/>
        <s v="ATQCUS3338"/>
        <s v="ATQCUS3339"/>
        <s v="ATQCUS3340"/>
        <s v="ATQCUS3341"/>
        <s v="ATQCUS3342"/>
        <s v="ATQCUS3343"/>
        <s v="ATQCUS3344"/>
        <s v="ATQCUS3345"/>
        <s v="ATQCUS3346"/>
        <s v="ATQCUS3347"/>
        <s v="ATQCUS3348"/>
        <s v="ATQCUS3349"/>
        <s v="ATQCUS3350"/>
        <s v="ATQCUS3351"/>
        <s v="ATQCUS3352"/>
        <s v="ATQCUS3353"/>
        <s v="ATQCUS3354"/>
        <s v="ATQCUS3355"/>
        <s v="ATQCUS3356"/>
        <s v="ATQCUS3536"/>
        <s v="ATQCUS3537"/>
        <s v="ATQCUS3538"/>
        <s v="ATQCUS3539"/>
        <s v="ATQCUS3540"/>
        <s v="ATQCUS3541"/>
        <s v="ATQCUS3542"/>
        <s v="ATQCUS3543"/>
        <s v="ATQCUS3544"/>
        <s v="ATQCUS3545"/>
        <s v="ATQCUS3546"/>
        <s v="ATQCUS3547"/>
        <s v="ATQCUS3548"/>
        <s v="ATQCUS3549"/>
        <s v="ATQCUS3550"/>
        <s v="ATQCUS3551"/>
        <s v="ATQCUS3552"/>
        <s v="ATQCUS3553"/>
        <s v="ATQCUS3554"/>
        <s v="ATQCUS3555"/>
        <s v="ATQCUS3556"/>
        <s v="ATQCUS3557"/>
        <s v="ATQCUS3558"/>
        <s v="ATQCUS3559"/>
        <s v="ATQCUS3560"/>
        <s v="ATQCUS3561"/>
        <s v="ATQCUS3562"/>
        <s v="ATQCUS3563"/>
        <s v="ATQCUS3564"/>
        <s v="ATQCUS3565"/>
        <s v="ATQCUS3566"/>
        <s v="ATQCUS3567"/>
        <s v="ATQCUS3568"/>
        <s v="ATQCUS3569"/>
        <s v="ATQCUS3570"/>
        <s v="ATQCUS3571"/>
        <s v="ATQCUS3572"/>
        <s v="ATQCUS3677"/>
        <s v="ATQCUS3678"/>
        <s v="ATQCUS3679"/>
        <s v="ATQCUS3680"/>
        <s v="ATQCUS3681"/>
        <s v="ATQCUS3682"/>
        <s v="ATQCUS3683"/>
        <s v="ATQCUS3684"/>
        <s v="ATQCUS3685"/>
        <s v="ATQCUS3686"/>
        <s v="ATQCUS3687"/>
        <s v="ATQCUS3688"/>
        <s v="ATQCUS3689"/>
        <s v="ATQCUS3690"/>
        <s v="ATQCUS3691"/>
        <s v="ATQCUS3729"/>
        <s v="ATQCUS3730"/>
        <s v="ATQCUS3731"/>
        <s v="ATQCUS3835"/>
        <s v="ATQCUS3836"/>
        <s v="ATQCUS3837"/>
        <s v="ATQCUS3838"/>
        <s v="ATQCUS3839"/>
        <s v="ATQCUS3840"/>
        <s v="ATQCUS3841"/>
        <s v="ATQCUS3842"/>
        <s v="ATQCUS3843"/>
        <s v="ATQCUS3844"/>
        <s v="ATQCUS3845"/>
        <s v="ATQCUS3846"/>
        <s v="ATQCUS3847"/>
        <s v="ATQCUS3848"/>
        <s v="ATQCUS3849"/>
        <s v="ATQCUS3850"/>
        <s v="ATQCUS3851"/>
        <s v="ATQCUS3852"/>
        <s v="ATQCUS3853"/>
        <s v="ATQCUS3854"/>
        <s v="ATQCUS3855"/>
        <s v="ATQCUS3856"/>
        <s v="ATQCUS3857"/>
        <s v="ATQCUS3858"/>
        <s v="ATQCUS3859"/>
        <s v="ATQCUS3860"/>
        <s v="ATQCUS3861"/>
        <s v="ATQCUS3862"/>
        <s v="ATQCUS3863"/>
        <s v="ATQCUS3864"/>
        <s v="ATQCUS3865"/>
        <s v="ATQCUS3866"/>
        <s v="ATQCUS3960"/>
        <s v="ATQCUS3961"/>
        <s v="ATQCUS3962"/>
        <s v="ATQCUS3963"/>
        <s v="ATQCUS3964"/>
        <s v="ATQCUS3965"/>
        <s v="ATQCUS3966"/>
        <s v="ATQCUS3967"/>
        <s v="ATQCUS3968"/>
        <s v="ATQCUS3969"/>
        <s v="ATQCUS3970"/>
        <s v="ATQCUS3971"/>
        <s v="ATQCUS3972"/>
        <s v="ATQCUS3973"/>
        <s v="ATQCUS3974"/>
        <s v="ATQCUS3975"/>
        <s v="ATQCUS3976"/>
        <s v="ATQCUS3977"/>
        <s v="ATQCUS3978"/>
        <s v="ATQCUS0087"/>
        <s v="ATQCUS0088"/>
        <s v="ATQCUS0089"/>
        <s v="ATQCUS0090"/>
        <s v="ATQCUS0091"/>
        <s v="ATQCUS0092"/>
        <s v="ATQCUS0093"/>
        <s v="ATQCUS0094"/>
        <s v="ATQCUS0095"/>
        <s v="ATQCUS0096"/>
        <s v="ATQCUS0097"/>
        <s v="ATQCUS0098"/>
        <s v="ATQCUS0099"/>
        <s v="ATQCUS0100"/>
        <s v="ATQCUS0101"/>
        <s v="ATQCUS0102"/>
        <s v="ATQCUS0103"/>
        <s v="ATQCUS0104"/>
        <s v="ATQCUS0105"/>
        <s v="ATQCUS0106"/>
        <s v="ATQCUS0107"/>
        <s v="ATQCUS0597"/>
        <s v="ATQCUS0598"/>
        <s v="ATQCUS0599"/>
        <s v="ATQCUS0600"/>
        <s v="ATQCUS0601"/>
        <s v="ATQCUS0602"/>
        <s v="ATQCUS0603"/>
        <s v="ATQCUS0604"/>
        <s v="ATQCUS0605"/>
        <s v="ATQCUS0606"/>
        <s v="ATQCUS0607"/>
        <s v="ATQCUS0608"/>
        <s v="ATQCUS0609"/>
        <s v="ATQCUS0610"/>
        <s v="ATQCUS0611"/>
        <s v="ATQCUS0612"/>
        <s v="ATQCUS0613"/>
        <s v="ATQCUS0614"/>
        <s v="ATQCUS0615"/>
        <s v="ATQCUS0616"/>
        <s v="ATQCUS0617"/>
        <s v="ATQCUS0618"/>
        <s v="ATQCUS0619"/>
        <s v="ATQCUS0620"/>
        <s v="ATQCUS0621"/>
        <s v="ATQCUS0622"/>
        <s v="ATQCUS0623"/>
        <s v="ATQCUS0624"/>
        <s v="ATQCUS0625"/>
        <s v="ATQCUS0626"/>
        <s v="ATQCUS0627"/>
        <s v="ATQCUS0628"/>
        <s v="ATQCUS0629"/>
        <s v="ATQCUS0630"/>
        <s v="ATQCUS0631"/>
        <s v="ATQCUS0632"/>
        <s v="ATQCUS0633"/>
        <s v="ATQCUS0634"/>
        <s v="ATQCUS0635"/>
        <s v="ATQCUS0636"/>
        <s v="ATQCUS0637"/>
        <s v="ATQCUS0638"/>
        <s v="ATQCUS0639"/>
        <s v="ATQCUS0640"/>
        <s v="ATQCUS0641"/>
        <s v="ATQCUS0642"/>
        <s v="ATQCUS0643"/>
        <s v="ATQCUS0644"/>
        <s v="ATQCUS0645"/>
        <s v="ATQCUS0646"/>
        <s v="ATQCUS0647"/>
        <s v="ATQCUS0648"/>
        <s v="ATQCUS0649"/>
        <s v="ATQCUS0650"/>
        <s v="ATQCUS0651"/>
        <s v="ATQCUS0652"/>
        <s v="ATQCUS0653"/>
        <s v="ATQCUS0654"/>
        <s v="ATQCUS0655"/>
        <s v="ATQCUS0656"/>
        <s v="ATQCUS0657"/>
        <s v="ATQCUS0658"/>
        <s v="ATQCUS0659"/>
        <s v="ATQCUS0660"/>
        <s v="ATQCUS0661"/>
        <s v="ATQCUS0662"/>
        <s v="ATQCUS0663"/>
        <s v="ATQCUS0664"/>
        <s v="ATQCUS0665"/>
        <s v="ATQCUS0666"/>
        <s v="ATQCUS0667"/>
        <s v="ATQCUS0668"/>
        <s v="ATQCUS0669"/>
        <s v="ATQCUS0670"/>
        <s v="ATQCUS0671"/>
        <s v="ATQCUS0672"/>
        <s v="ATQCUS0673"/>
        <s v="ATQCUS0674"/>
        <s v="ATQCUS0675"/>
        <s v="ATQCUS0676"/>
        <s v="ATQCUS0677"/>
        <s v="ATQCUS0678"/>
        <s v="ATQCUS0679"/>
        <s v="ATQCUS0680"/>
        <s v="ATQCUS0681"/>
        <s v="ATQCUS0682"/>
        <s v="ATQCUS0683"/>
        <s v="ATQCUS0684"/>
        <s v="ATQCUS0685"/>
        <s v="ATQCUS0686"/>
        <s v="ATQCUS0687"/>
        <s v="ATQCUS0688"/>
        <s v="ATQCUS0689"/>
        <s v="ATQCUS0690"/>
        <s v="ATQCUS0691"/>
        <s v="ATQCUS0692"/>
        <s v="ATQCUS0693"/>
        <s v="ATQCUS0694"/>
        <s v="ATQCUS0695"/>
        <s v="ATQCUS0696"/>
        <s v="ATQCUS0697"/>
        <s v="ATQCUS0698"/>
        <s v="ATQCUS0699"/>
        <s v="ATQCUS0700"/>
        <s v="ATQCUS0701"/>
        <s v="ATQCUS0702"/>
        <s v="ATQCUS0703"/>
        <s v="ATQCUS0704"/>
        <s v="ATQCUS0705"/>
        <s v="ATQCUS0706"/>
        <s v="ATQCUS0707"/>
        <s v="ATQCUS0708"/>
        <s v="ATQCUS0709"/>
        <s v="ATQCUS0710"/>
        <s v="ATQCUS0711"/>
        <s v="ATQCUS0712"/>
        <s v="ATQCUS0713"/>
        <s v="ATQCUS0714"/>
        <s v="ATQCUS0715"/>
        <s v="ATQCUS0716"/>
        <s v="ATQCUS0717"/>
        <s v="ATQCUS0718"/>
        <s v="ATQCUS0719"/>
        <s v="ATQCUS0720"/>
        <s v="ATQCUS0721"/>
        <s v="ATQCUS0722"/>
        <s v="ATQCUS0723"/>
        <s v="ATQCUS0724"/>
        <s v="ATQCUS0725"/>
        <s v="ATQCUS0726"/>
        <s v="ATQCUS0727"/>
        <s v="ATQCUS0728"/>
        <s v="ATQCUS0729"/>
        <s v="ATQCUS0730"/>
        <s v="ATQCUS0731"/>
        <s v="ATQCUS0732"/>
        <s v="ATQCUS0733"/>
        <s v="ATQCUS0734"/>
        <s v="ATQCUS0735"/>
        <s v="ATQCUS0736"/>
        <s v="ATQCUS0737"/>
        <s v="ATQCUS0738"/>
        <s v="ATQCUS0739"/>
        <s v="ATQCUS0740"/>
        <s v="ATQCUS0741"/>
        <s v="ATQCUS0742"/>
        <s v="ATQCUS0743"/>
        <s v="ATQCUS0744"/>
        <s v="ATQCUS0745"/>
        <s v="ATQCUS0746"/>
        <s v="ATQCUS0747"/>
        <s v="ATQCUS0748"/>
        <s v="ATQCUS0749"/>
        <s v="ATQCUS0750"/>
        <s v="ATQCUS0751"/>
        <s v="ATQCUS0752"/>
        <s v="ATQCUS0753"/>
        <s v="ATQCUS0754"/>
        <s v="ATQCUS0755"/>
        <s v="ATQCUS0756"/>
        <s v="ATQCUS0757"/>
        <s v="ATQCUS0758"/>
        <s v="ATQCUS0759"/>
        <s v="ATQCUS0760"/>
        <s v="ATQCUS0761"/>
        <s v="ATQCUS0762"/>
        <s v="ATQCUS0763"/>
        <s v="ATQCUS0764"/>
        <s v="ATQCUS0765"/>
        <s v="ATQCUS0766"/>
        <s v="ATQCUS0767"/>
        <s v="ATQCUS0768"/>
        <s v="ATQCUS0769"/>
        <s v="ATQCUS1343"/>
        <s v="ATQCUS1344"/>
        <s v="ATQCUS1345"/>
        <s v="ATQCUS1346"/>
        <s v="ATQCUS1347"/>
        <s v="ATQCUS1348"/>
        <s v="ATQCUS1349"/>
        <s v="ATQCUS1350"/>
        <s v="ATQCUS1351"/>
        <s v="ATQCUS1352"/>
        <s v="ATQCUS1353"/>
        <s v="ATQCUS1354"/>
        <s v="ATQCUS1355"/>
        <s v="ATQCUS1356"/>
        <s v="ATQCUS1357"/>
        <s v="ATQCUS1358"/>
        <s v="ATQCUS1359"/>
        <s v="ATQCUS1360"/>
        <s v="ATQCUS1361"/>
        <s v="ATQCUS1362"/>
        <s v="ATQCUS1363"/>
        <s v="ATQCUS1364"/>
        <s v="ATQCUS1365"/>
        <s v="ATQCUS1366"/>
        <s v="ATQCUS1367"/>
        <s v="ATQCUS1368"/>
        <s v="ATQCUS1369"/>
        <s v="ATQCUS1370"/>
        <s v="ATQCUS1371"/>
        <s v="ATQCUS1372"/>
        <s v="ATQCUS1373"/>
        <s v="ATQCUS1374"/>
        <s v="ATQCUS1375"/>
        <s v="ATQCUS1376"/>
        <s v="ATQCUS1377"/>
        <s v="ATQCUS1378"/>
        <s v="ATQCUS1379"/>
        <s v="ATQCUS1380"/>
        <s v="ATQCUS1381"/>
        <s v="ATQCUS1382"/>
        <s v="ATQCUS1383"/>
        <s v="ATQCUS1384"/>
        <s v="ATQCUS1385"/>
        <s v="ATQCUS1386"/>
        <s v="ATQCUS1387"/>
        <s v="ATQCUS1388"/>
        <s v="ATQCUS1389"/>
        <s v="ATQCUS1390"/>
        <s v="ATQCUS1391"/>
        <s v="ATQCUS1392"/>
        <s v="ATQCUS1393"/>
        <s v="ATQCUS1394"/>
        <s v="ATQCUS1395"/>
        <s v="ATQCUS1396"/>
        <s v="ATQCUS1397"/>
        <s v="ATQCUS1398"/>
        <s v="ATQCUS1399"/>
        <s v="ATQCUS1400"/>
        <s v="ATQCUS1401"/>
        <s v="ATQCUS1402"/>
        <s v="ATQCUS1403"/>
        <s v="ATQCUS1404"/>
        <s v="ATQCUS1405"/>
        <s v="ATQCUS1406"/>
        <s v="ATQCUS1407"/>
        <s v="ATQCUS1408"/>
        <s v="ATQCUS1409"/>
        <s v="ATQCUS1410"/>
        <s v="ATQCUS1411"/>
        <s v="ATQCUS1412"/>
        <s v="ATQCUS1413"/>
        <s v="ATQCUS1414"/>
        <s v="ATQCUS1415"/>
        <s v="ATQCUS1416"/>
        <s v="ATQCUS1417"/>
        <s v="ATQCUS1418"/>
        <s v="ATQCUS1419"/>
        <s v="ATQCUS1420"/>
        <s v="ATQCUS1421"/>
        <s v="ATQCUS1422"/>
        <s v="ATQCUS1423"/>
        <s v="ATQCUS1424"/>
        <s v="ATQCUS1425"/>
        <s v="ATQCUS1426"/>
        <s v="ATQCUS1427"/>
        <s v="ATQCUS1428"/>
        <s v="ATQCUS1429"/>
        <s v="ATQCUS1430"/>
        <s v="ATQCUS1431"/>
        <s v="ATQCUS1432"/>
        <s v="ATQCUS1433"/>
        <s v="ATQCUS1434"/>
        <s v="ATQCUS1435"/>
        <s v="ATQCUS1436"/>
        <s v="ATQCUS1437"/>
        <s v="ATQCUS1438"/>
        <s v="ATQCUS1439"/>
        <s v="ATQCUS1440"/>
        <s v="ATQCUS1441"/>
        <s v="ATQCUS1442"/>
        <s v="ATQCUS1443"/>
        <s v="ATQCUS1444"/>
        <s v="ATQCUS1445"/>
        <s v="ATQCUS1446"/>
        <s v="ATQCUS1447"/>
        <s v="ATQCUS1448"/>
        <s v="ATQCUS1449"/>
        <s v="ATQCUS1450"/>
        <s v="ATQCUS1451"/>
        <s v="ATQCUS1452"/>
        <s v="ATQCUS1453"/>
        <s v="ATQCUS1454"/>
        <s v="ATQCUS1455"/>
        <s v="ATQCUS1456"/>
        <s v="ATQCUS1457"/>
        <s v="ATQCUS1458"/>
        <s v="ATQCUS1459"/>
        <s v="ATQCUS1460"/>
        <s v="ATQCUS1461"/>
        <s v="ATQCUS1462"/>
        <s v="ATQCUS1463"/>
        <s v="ATQCUS1464"/>
        <s v="ATQCUS1465"/>
        <s v="ATQCUS1466"/>
        <s v="ATQCUS1467"/>
        <s v="ATQCUS1468"/>
        <s v="ATQCUS1469"/>
        <s v="ATQCUS1470"/>
        <s v="ATQCUS1471"/>
        <s v="ATQCUS1472"/>
        <s v="ATQCUS1473"/>
        <s v="ATQCUS1474"/>
        <s v="ATQCUS1475"/>
        <s v="ATQCUS1476"/>
        <s v="ATQCUS1477"/>
        <s v="ATQCUS1478"/>
        <s v="ATQCUS1479"/>
        <s v="ATQCUS1480"/>
        <s v="ATQCUS1481"/>
        <s v="ATQCUS1482"/>
        <s v="ATQCUS1483"/>
        <s v="ATQCUS1484"/>
        <s v="ATQCUS1485"/>
        <s v="ATQCUS1486"/>
        <s v="ATQCUS1487"/>
        <s v="ATQCUS1488"/>
        <s v="ATQCUS1489"/>
        <s v="ATQCUS1490"/>
        <s v="ATQCUS1491"/>
        <s v="ATQCUS1492"/>
        <s v="ATQCUS1493"/>
        <s v="ATQCUS1494"/>
        <s v="ATQCUS1495"/>
        <s v="ATQCUS1496"/>
        <s v="ATQCUS1497"/>
        <s v="ATQCUS1498"/>
        <s v="ATQCUS1499"/>
        <s v="ATQCUS1500"/>
        <s v="ATQCUS1501"/>
        <s v="ATQCUS1502"/>
        <s v="ATQCUS1503"/>
        <s v="ATQCUS1504"/>
        <s v="ATQCUS1505"/>
        <s v="ATQCUS1506"/>
        <s v="ATQCUS1507"/>
        <s v="ATQCUS1508"/>
        <s v="ATQCUS1509"/>
        <s v="ATQCUS1510"/>
        <s v="ATQCUS1511"/>
        <s v="ATQCUS1512"/>
        <s v="ATQCUS1513"/>
        <s v="ATQCUS1514"/>
        <s v="ATQCUS1515"/>
        <s v="ATQCUS1516"/>
        <s v="ATQCUS1517"/>
        <s v="ATQCUS1518"/>
        <s v="ATQCUS1519"/>
        <s v="ATQCUS1520"/>
        <s v="ATQCUS1902"/>
        <s v="ATQCUS1903"/>
        <s v="ATQCUS1904"/>
        <s v="ATQCUS1905"/>
        <s v="ATQCUS1906"/>
        <s v="ATQCUS1907"/>
        <s v="ATQCUS1908"/>
        <s v="ATQCUS1909"/>
        <s v="ATQCUS1910"/>
        <s v="ATQCUS1911"/>
        <s v="ATQCUS1912"/>
        <s v="ATQCUS1913"/>
        <s v="ATQCUS1914"/>
        <s v="ATQCUS1915"/>
        <s v="ATQCUS1916"/>
        <s v="ATQCUS1917"/>
        <s v="ATQCUS1918"/>
        <s v="ATQCUS1919"/>
        <s v="ATQCUS1920"/>
        <s v="ATQCUS1921"/>
        <s v="ATQCUS1922"/>
        <s v="ATQCUS1923"/>
        <s v="ATQCUS1924"/>
        <s v="ATQCUS1925"/>
        <s v="ATQCUS1926"/>
        <s v="ATQCUS1927"/>
        <s v="ATQCUS1928"/>
        <s v="ATQCUS1929"/>
        <s v="ATQCUS1930"/>
        <s v="ATQCUS1931"/>
        <s v="ATQCUS1932"/>
        <s v="ATQCUS1933"/>
        <s v="ATQCUS1934"/>
        <s v="ATQCUS1935"/>
        <s v="ATQCUS1936"/>
        <s v="ATQCUS1937"/>
        <s v="ATQCUS1938"/>
        <s v="ATQCUS1939"/>
        <s v="ATQCUS1940"/>
        <s v="ATQCUS1941"/>
        <s v="ATQCUS1942"/>
        <s v="ATQCUS1943"/>
        <s v="ATQCUS1944"/>
        <s v="ATQCUS1945"/>
        <s v="ATQCUS1946"/>
        <s v="ATQCUS1947"/>
        <s v="ATQCUS1948"/>
        <s v="ATQCUS1949"/>
        <s v="ATQCUS1950"/>
        <s v="ATQCUS1951"/>
        <s v="ATQCUS1952"/>
        <s v="ATQCUS2056"/>
        <s v="ATQCUS2057"/>
        <s v="ATQCUS2058"/>
        <s v="ATQCUS2059"/>
        <s v="ATQCUS2060"/>
        <s v="ATQCUS2061"/>
        <s v="ATQCUS2062"/>
        <s v="ATQCUS2063"/>
        <s v="ATQCUS2064"/>
        <s v="ATQCUS2065"/>
        <s v="ATQCUS2066"/>
        <s v="ATQCUS2067"/>
        <s v="ATQCUS2352"/>
        <s v="ATQCUS2353"/>
        <s v="ATQCUS2354"/>
        <s v="ATQCUS2355"/>
        <s v="ATQCUS2356"/>
        <s v="ATQCUS2357"/>
        <s v="ATQCUS2358"/>
        <s v="ATQCUS2359"/>
        <s v="ATQCUS2360"/>
        <s v="ATQCUS2361"/>
        <s v="ATQCUS2362"/>
        <s v="ATQCUS2363"/>
        <s v="ATQCUS2364"/>
        <s v="ATQCUS2365"/>
        <s v="ATQCUS2366"/>
        <s v="ATQCUS2367"/>
        <s v="ATQCUS2368"/>
        <s v="ATQCUS2369"/>
        <s v="ATQCUS2370"/>
        <s v="ATQCUS2371"/>
        <s v="ATQCUS2372"/>
        <s v="ATQCUS2373"/>
        <s v="ATQCUS2374"/>
        <s v="ATQCUS2375"/>
        <s v="ATQCUS2376"/>
        <s v="ATQCUS2377"/>
        <s v="ATQCUS2378"/>
        <s v="ATQCUS2379"/>
        <s v="ATQCUS2380"/>
        <s v="ATQCUS2381"/>
        <s v="ATQCUS2382"/>
        <s v="ATQCUS2383"/>
        <s v="ATQCUS2384"/>
        <s v="ATQCUS2385"/>
        <s v="ATQCUS2386"/>
        <s v="ATQCUS2387"/>
        <s v="ATQCUS2388"/>
        <s v="ATQCUS2389"/>
        <s v="ATQCUS2390"/>
        <s v="ATQCUS2391"/>
        <s v="ATQCUS2392"/>
        <s v="ATQCUS2393"/>
        <s v="ATQCUS2394"/>
        <s v="ATQCUS2395"/>
        <s v="ATQCUS2396"/>
        <s v="ATQCUS2397"/>
        <s v="ATQCUS2398"/>
        <s v="ATQCUS2399"/>
        <s v="ATQCUS2400"/>
        <s v="ATQCUS2401"/>
        <s v="ATQCUS2402"/>
        <s v="ATQCUS2403"/>
        <s v="ATQCUS2404"/>
        <s v="ATQCUS2405"/>
        <s v="ATQCUS2406"/>
        <s v="ATQCUS2407"/>
        <s v="ATQCUS2408"/>
        <s v="ATQCUS2409"/>
        <s v="ATQCUS2410"/>
        <s v="ATQCUS2411"/>
        <s v="ATQCUS2412"/>
        <s v="ATQCUS2413"/>
        <s v="ATQCUS2414"/>
        <s v="ATQCUS2415"/>
        <s v="ATQCUS2416"/>
        <s v="ATQCUS2417"/>
        <s v="ATQCUS2418"/>
        <s v="ATQCUS2419"/>
        <s v="ATQCUS2420"/>
        <s v="ATQCUS2421"/>
        <s v="ATQCUS2422"/>
        <s v="ATQCUS2423"/>
        <s v="ATQCUS2424"/>
        <s v="ATQCUS2425"/>
        <s v="ATQCUS2426"/>
        <s v="ATQCUS2427"/>
        <s v="ATQCUS2428"/>
        <s v="ATQCUS2429"/>
        <s v="ATQCUS2430"/>
        <s v="ATQCUS2431"/>
        <s v="ATQCUS2432"/>
        <s v="ATQCUS2433"/>
        <s v="ATQCUS2434"/>
        <s v="ATQCUS2435"/>
        <s v="ATQCUS2436"/>
        <s v="ATQCUS2437"/>
        <s v="ATQCUS2438"/>
        <s v="ATQCUS2439"/>
        <s v="ATQCUS2440"/>
        <s v="ATQCUS2441"/>
        <s v="ATQCUS2442"/>
        <s v="ATQCUS2443"/>
        <s v="ATQCUS2444"/>
        <s v="ATQCUS2445"/>
        <s v="ATQCUS2446"/>
        <s v="ATQCUS2447"/>
        <s v="ATQCUS2448"/>
        <s v="ATQCUS2449"/>
        <s v="ATQCUS2450"/>
        <s v="ATQCUS2451"/>
        <s v="ATQCUS2452"/>
        <s v="ATQCUS2453"/>
        <s v="ATQCUS2454"/>
        <s v="ATQCUS2455"/>
        <s v="ATQCUS2456"/>
        <s v="ATQCUS2780"/>
        <s v="ATQCUS2781"/>
        <s v="ATQCUS2782"/>
        <s v="ATQCUS2783"/>
        <s v="ATQCUS2784"/>
        <s v="ATQCUS2785"/>
        <s v="ATQCUS2786"/>
        <s v="ATQCUS2787"/>
        <s v="ATQCUS2788"/>
        <s v="ATQCUS2789"/>
        <s v="ATQCUS2790"/>
        <s v="ATQCUS2791"/>
        <s v="ATQCUS2792"/>
        <s v="ATQCUS2793"/>
        <s v="ATQCUS2794"/>
        <s v="ATQCUS2795"/>
        <s v="ATQCUS2796"/>
        <s v="ATQCUS2797"/>
        <s v="ATQCUS2798"/>
        <s v="ATQCUS2799"/>
        <s v="ATQCUS2800"/>
        <s v="ATQCUS2801"/>
        <s v="ATQCUS2802"/>
        <s v="ATQCUS2803"/>
        <s v="ATQCUS2804"/>
        <s v="ATQCUS2805"/>
        <s v="ATQCUS2806"/>
        <s v="ATQCUS2807"/>
        <s v="ATQCUS2808"/>
        <s v="ATQCUS2809"/>
        <s v="ATQCUS2810"/>
        <s v="ATQCUS2811"/>
        <s v="ATQCUS2812"/>
        <s v="ATQCUS2813"/>
        <s v="ATQCUS2814"/>
        <s v="ATQCUS2815"/>
        <s v="ATQCUS2816"/>
        <s v="ATQCUS2817"/>
        <s v="ATQCUS2818"/>
        <s v="ATQCUS2819"/>
        <s v="ATQCUS2820"/>
        <s v="ATQCUS2821"/>
        <s v="ATQCUS2822"/>
        <s v="ATQCUS2823"/>
        <s v="ATQCUS2824"/>
        <s v="ATQCUS2825"/>
        <s v="ATQCUS2826"/>
        <s v="ATQCUS2827"/>
        <s v="ATQCUS2828"/>
        <s v="ATQCUS2829"/>
        <s v="ATQCUS2830"/>
        <s v="ATQCUS2831"/>
        <s v="ATQCUS2832"/>
        <s v="ATQCUS2833"/>
        <s v="ATQCUS2834"/>
        <s v="ATQCUS2835"/>
        <s v="ATQCUS2836"/>
        <s v="ATQCUS2837"/>
        <s v="ATQCUS2838"/>
        <s v="ATQCUS2839"/>
        <s v="ATQCUS2840"/>
        <s v="ATQCUS2841"/>
        <s v="ATQCUS2842"/>
        <s v="ATQCUS2843"/>
        <s v="ATQCUS2844"/>
        <s v="ATQCUS2845"/>
        <s v="ATQCUS2846"/>
        <s v="ATQCUS2847"/>
        <s v="ATQCUS2848"/>
        <s v="ATQCUS2849"/>
        <s v="ATQCUS2850"/>
        <s v="ATQCUS2851"/>
        <s v="ATQCUS2852"/>
        <s v="ATQCUS2853"/>
        <s v="ATQCUS2854"/>
        <s v="ATQCUS2855"/>
        <s v="ATQCUS2856"/>
        <s v="ATQCUS2857"/>
        <s v="ATQCUS2858"/>
        <s v="ATQCUS2859"/>
        <s v="ATQCUS2860"/>
        <s v="ATQCUS2861"/>
        <s v="ATQCUS2862"/>
        <s v="ATQCUS2863"/>
        <s v="ATQCUS2864"/>
        <s v="ATQCUS2865"/>
        <s v="ATQCUS2866"/>
        <s v="ATQCUS2867"/>
        <s v="ATQCUS2868"/>
        <s v="ATQCUS2869"/>
        <s v="ATQCUS2870"/>
        <s v="ATQCUS2871"/>
        <s v="ATQCUS2872"/>
        <s v="ATQCUS2873"/>
        <s v="ATQCUS2874"/>
        <s v="ATQCUS2875"/>
        <s v="ATQCUS2876"/>
        <s v="ATQCUS2877"/>
        <s v="ATQCUS2878"/>
        <s v="ATQCUS2879"/>
        <s v="ATQCUS2880"/>
        <s v="ATQCUS2881"/>
        <s v="ATQCUS2882"/>
        <s v="ATQCUS2883"/>
        <s v="ATQCUS2884"/>
        <s v="ATQCUS2885"/>
        <s v="ATQCUS2886"/>
        <s v="ATQCUS2887"/>
        <s v="ATQCUS3088"/>
        <s v="ATQCUS3089"/>
        <s v="ATQCUS3090"/>
        <s v="ATQCUS3091"/>
        <s v="ATQCUS3092"/>
        <s v="ATQCUS3093"/>
        <s v="ATQCUS3094"/>
        <s v="ATQCUS3095"/>
        <s v="ATQCUS3096"/>
        <s v="ATQCUS3097"/>
        <s v="ATQCUS3098"/>
        <s v="ATQCUS3099"/>
        <s v="ATQCUS3100"/>
        <s v="ATQCUS3101"/>
        <s v="ATQCUS3102"/>
        <s v="ATQCUS3103"/>
        <s v="ATQCUS3104"/>
        <s v="ATQCUS3105"/>
        <s v="ATQCUS3106"/>
        <s v="ATQCUS3107"/>
        <s v="ATQCUS3108"/>
        <s v="ATQCUS3109"/>
        <s v="ATQCUS3110"/>
        <s v="ATQCUS3111"/>
        <s v="ATQCUS3112"/>
        <s v="ATQCUS3113"/>
        <s v="ATQCUS3114"/>
        <s v="ATQCUS3357"/>
        <s v="ATQCUS3358"/>
        <s v="ATQCUS3359"/>
        <s v="ATQCUS3360"/>
        <s v="ATQCUS3361"/>
        <s v="ATQCUS3362"/>
        <s v="ATQCUS3363"/>
        <s v="ATQCUS3364"/>
        <s v="ATQCUS3365"/>
        <s v="ATQCUS3366"/>
        <s v="ATQCUS3367"/>
        <s v="ATQCUS3368"/>
        <s v="ATQCUS3369"/>
        <s v="ATQCUS3370"/>
        <s v="ATQCUS3371"/>
        <s v="ATQCUS3372"/>
        <s v="ATQCUS3373"/>
        <s v="ATQCUS3374"/>
        <s v="ATQCUS3375"/>
        <s v="ATQCUS3376"/>
        <s v="ATQCUS3377"/>
        <s v="ATQCUS3378"/>
        <s v="ATQCUS3379"/>
        <s v="ATQCUS3380"/>
        <s v="ATQCUS3381"/>
        <s v="ATQCUS3382"/>
        <s v="ATQCUS3383"/>
        <s v="ATQCUS3384"/>
        <s v="ATQCUS3385"/>
        <s v="ATQCUS3386"/>
        <s v="ATQCUS3387"/>
        <s v="ATQCUS3388"/>
        <s v="ATQCUS3389"/>
        <s v="ATQCUS3390"/>
        <s v="ATQCUS3391"/>
        <s v="ATQCUS3392"/>
        <s v="ATQCUS3393"/>
        <s v="ATQCUS3394"/>
        <s v="ATQCUS3395"/>
        <s v="ATQCUS3396"/>
        <s v="ATQCUS3397"/>
        <s v="ATQCUS3398"/>
        <s v="ATQCUS3399"/>
        <s v="ATQCUS3400"/>
        <s v="ATQCUS3401"/>
        <s v="ATQCUS3402"/>
        <s v="ATQCUS3403"/>
        <s v="ATQCUS3404"/>
        <s v="ATQCUS3405"/>
        <s v="ATQCUS3573"/>
        <s v="ATQCUS3574"/>
        <s v="ATQCUS3575"/>
        <s v="ATQCUS3576"/>
        <s v="ATQCUS3577"/>
        <s v="ATQCUS3578"/>
        <s v="ATQCUS3579"/>
        <s v="ATQCUS3580"/>
        <s v="ATQCUS3581"/>
        <s v="ATQCUS3582"/>
        <s v="ATQCUS3583"/>
        <s v="ATQCUS3584"/>
        <s v="ATQCUS3585"/>
        <s v="ATQCUS3586"/>
        <s v="ATQCUS3587"/>
        <s v="ATQCUS3588"/>
        <s v="ATQCUS3589"/>
        <s v="ATQCUS3590"/>
        <s v="ATQCUS3591"/>
        <s v="ATQCUS3592"/>
        <s v="ATQCUS3593"/>
        <s v="ATQCUS3594"/>
        <s v="ATQCUS3595"/>
        <s v="ATQCUS3596"/>
        <s v="ATQCUS3597"/>
        <s v="ATQCUS3598"/>
        <s v="ATQCUS3599"/>
        <s v="ATQCUS3600"/>
        <s v="ATQCUS3601"/>
        <s v="ATQCUS3602"/>
        <s v="ATQCUS3603"/>
        <s v="ATQCUS3604"/>
        <s v="ATQCUS3605"/>
        <s v="ATQCUS3606"/>
        <s v="ATQCUS3607"/>
        <s v="ATQCUS3608"/>
        <s v="ATQCUS3609"/>
        <s v="ATQCUS3610"/>
        <s v="ATQCUS3611"/>
        <s v="ATQCUS3612"/>
        <s v="ATQCUS3613"/>
        <s v="ATQCUS3614"/>
        <s v="ATQCUS3615"/>
        <s v="ATQCUS3616"/>
        <s v="ATQCUS3617"/>
        <s v="ATQCUS3692"/>
        <s v="ATQCUS3693"/>
        <s v="ATQCUS3694"/>
        <s v="ATQCUS3695"/>
        <s v="ATQCUS3696"/>
        <s v="ATQCUS3697"/>
        <s v="ATQCUS3698"/>
        <s v="ATQCUS3699"/>
        <s v="ATQCUS3700"/>
        <s v="ATQCUS3701"/>
        <s v="ATQCUS3702"/>
        <s v="ATQCUS3703"/>
        <s v="ATQCUS3704"/>
        <s v="ATQCUS3705"/>
        <s v="ATQCUS3706"/>
        <s v="ATQCUS3707"/>
        <s v="ATQCUS3708"/>
        <s v="ATQCUS3709"/>
        <s v="ATQCUS3732"/>
        <s v="ATQCUS3733"/>
        <s v="ATQCUS3867"/>
        <s v="ATQCUS3868"/>
        <s v="ATQCUS3869"/>
        <s v="ATQCUS3870"/>
        <s v="ATQCUS3871"/>
        <s v="ATQCUS3872"/>
        <s v="ATQCUS3873"/>
        <s v="ATQCUS3874"/>
        <s v="ATQCUS3875"/>
        <s v="ATQCUS3876"/>
        <s v="ATQCUS3877"/>
        <s v="ATQCUS3878"/>
        <s v="ATQCUS3879"/>
        <s v="ATQCUS3880"/>
        <s v="ATQCUS3881"/>
        <s v="ATQCUS3882"/>
        <s v="ATQCUS3883"/>
        <s v="ATQCUS3884"/>
        <s v="ATQCUS3885"/>
        <s v="ATQCUS3886"/>
        <s v="ATQCUS3887"/>
        <s v="ATQCUS3888"/>
        <s v="ATQCUS3889"/>
        <s v="ATQCUS3979"/>
        <s v="ATQCUS3980"/>
        <s v="ATQCUS3981"/>
        <s v="ATQCUS3982"/>
        <s v="ATQCUS3983"/>
        <s v="ATQCUS3984"/>
        <s v="ATQCUS3985"/>
        <s v="ATQCUS3986"/>
        <s v="ATQCUS3987"/>
        <s v="ATQCUS3988"/>
        <s v="ATQCUS3989"/>
        <s v="ATQCUS3990"/>
        <s v="ATQCUS3991"/>
        <s v="ATQCUS3992"/>
        <s v="ATQCUS3993"/>
        <s v="ATQCUS3994"/>
        <s v="ATQCUS3995"/>
        <s v="ATQCUS3996"/>
        <s v="ATQCUS3997"/>
        <s v="ATQCUS3998"/>
        <s v="ATQCUS3999"/>
        <s v="ATQCUS4000"/>
        <s v="ATQCUS0041"/>
        <s v="ATQCUS0042"/>
        <s v="ATQCUS0043"/>
        <s v="ATQCUS0044"/>
        <s v="ATQCUS0045"/>
        <s v="ATQCUS0046"/>
        <s v="ATQCUS0047"/>
        <s v="ATQCUS0048"/>
        <s v="ATQCUS0049"/>
        <s v="ATQCUS0050"/>
        <s v="ATQCUS0051"/>
        <s v="ATQCUS0052"/>
        <s v="ATQCUS0053"/>
        <s v="ATQCUS0054"/>
        <s v="ATQCUS0055"/>
        <s v="ATQCUS0056"/>
        <s v="ATQCUS0057"/>
        <s v="ATQCUS0058"/>
        <s v="ATQCUS0059"/>
        <s v="ATQCUS0060"/>
        <s v="ATQCUS0061"/>
        <s v="ATQCUS0062"/>
        <s v="ATQCUS0316"/>
        <s v="ATQCUS0317"/>
        <s v="ATQCUS0318"/>
        <s v="ATQCUS0319"/>
        <s v="ATQCUS0320"/>
        <s v="ATQCUS0321"/>
        <s v="ATQCUS0322"/>
        <s v="ATQCUS0323"/>
        <s v="ATQCUS0324"/>
        <s v="ATQCUS0325"/>
        <s v="ATQCUS0326"/>
        <s v="ATQCUS0327"/>
        <s v="ATQCUS0328"/>
        <s v="ATQCUS0329"/>
        <s v="ATQCUS0330"/>
        <s v="ATQCUS0331"/>
        <s v="ATQCUS0332"/>
        <s v="ATQCUS0333"/>
        <s v="ATQCUS0334"/>
        <s v="ATQCUS0335"/>
        <s v="ATQCUS0336"/>
        <s v="ATQCUS0337"/>
        <s v="ATQCUS0338"/>
        <s v="ATQCUS0339"/>
        <s v="ATQCUS0340"/>
        <s v="ATQCUS0341"/>
        <s v="ATQCUS0342"/>
        <s v="ATQCUS0343"/>
        <s v="ATQCUS0344"/>
        <s v="ATQCUS0345"/>
        <s v="ATQCUS0346"/>
        <s v="ATQCUS0347"/>
        <s v="ATQCUS0348"/>
        <s v="ATQCUS0349"/>
        <s v="ATQCUS0350"/>
        <s v="ATQCUS0351"/>
        <s v="ATQCUS0352"/>
        <s v="ATQCUS0353"/>
        <s v="ATQCUS0354"/>
        <s v="ATQCUS0355"/>
        <s v="ATQCUS0356"/>
        <s v="ATQCUS0357"/>
        <s v="ATQCUS0358"/>
        <s v="ATQCUS0359"/>
        <s v="ATQCUS0360"/>
        <s v="ATQCUS0361"/>
        <s v="ATQCUS0362"/>
        <s v="ATQCUS0363"/>
        <s v="ATQCUS0364"/>
        <s v="ATQCUS0365"/>
        <s v="ATQCUS0366"/>
        <s v="ATQCUS0367"/>
        <s v="ATQCUS0368"/>
        <s v="ATQCUS0369"/>
        <s v="ATQCUS0370"/>
        <s v="ATQCUS0371"/>
        <s v="ATQCUS0372"/>
        <s v="ATQCUS0373"/>
        <s v="ATQCUS0374"/>
        <s v="ATQCUS0375"/>
        <s v="ATQCUS0376"/>
        <s v="ATQCUS0377"/>
        <s v="ATQCUS0378"/>
        <s v="ATQCUS0379"/>
        <s v="ATQCUS0380"/>
        <s v="ATQCUS0381"/>
        <s v="ATQCUS0382"/>
        <s v="ATQCUS0383"/>
        <s v="ATQCUS0384"/>
        <s v="ATQCUS0385"/>
        <s v="ATQCUS0386"/>
        <s v="ATQCUS0387"/>
        <s v="ATQCUS0388"/>
        <s v="ATQCUS0389"/>
        <s v="ATQCUS0390"/>
        <s v="ATQCUS0391"/>
        <s v="ATQCUS0392"/>
        <s v="ATQCUS0393"/>
        <s v="ATQCUS0394"/>
        <s v="ATQCUS0395"/>
        <s v="ATQCUS0396"/>
        <s v="ATQCUS0397"/>
        <s v="ATQCUS0398"/>
        <s v="ATQCUS0399"/>
        <s v="ATQCUS0400"/>
        <s v="ATQCUS0401"/>
        <s v="ATQCUS0402"/>
        <s v="ATQCUS0403"/>
        <s v="ATQCUS0404"/>
        <s v="ATQCUS0405"/>
        <s v="ATQCUS0406"/>
        <s v="ATQCUS0407"/>
        <s v="ATQCUS0408"/>
        <s v="ATQCUS0409"/>
        <s v="ATQCUS0410"/>
        <s v="ATQCUS0411"/>
        <s v="ATQCUS0412"/>
        <s v="ATQCUS0413"/>
        <s v="ATQCUS0414"/>
        <s v="ATQCUS0415"/>
        <s v="ATQCUS0416"/>
        <s v="ATQCUS0417"/>
        <s v="ATQCUS0418"/>
        <s v="ATQCUS0419"/>
        <s v="ATQCUS0420"/>
        <s v="ATQCUS0421"/>
        <s v="ATQCUS0422"/>
        <s v="ATQCUS0423"/>
        <s v="ATQCUS0424"/>
        <s v="ATQCUS0425"/>
        <s v="ATQCUS0426"/>
        <s v="ATQCUS0427"/>
        <s v="ATQCUS0428"/>
        <s v="ATQCUS0429"/>
        <s v="ATQCUS0430"/>
        <s v="ATQCUS0431"/>
        <s v="ATQCUS0432"/>
        <s v="ATQCUS0433"/>
        <s v="ATQCUS0434"/>
        <s v="ATQCUS0435"/>
        <s v="ATQCUS0436"/>
        <s v="ATQCUS0437"/>
        <s v="ATQCUS0438"/>
        <s v="ATQCUS0439"/>
        <s v="ATQCUS0440"/>
        <s v="ATQCUS0441"/>
        <s v="ATQCUS0442"/>
        <s v="ATQCUS0443"/>
        <s v="ATQCUS0444"/>
        <s v="ATQCUS0445"/>
        <s v="ATQCUS0446"/>
        <s v="ATQCUS0447"/>
        <s v="ATQCUS0448"/>
        <s v="ATQCUS0449"/>
        <s v="ATQCUS0450"/>
        <s v="ATQCUS0451"/>
        <s v="ATQCUS0452"/>
        <s v="ATQCUS0453"/>
        <s v="ATQCUS0454"/>
        <s v="ATQCUS0455"/>
        <s v="ATQCUS0456"/>
        <s v="ATQCUS0457"/>
        <s v="ATQCUS1066"/>
        <s v="ATQCUS1067"/>
        <s v="ATQCUS1068"/>
        <s v="ATQCUS1069"/>
        <s v="ATQCUS1070"/>
        <s v="ATQCUS1071"/>
        <s v="ATQCUS1072"/>
        <s v="ATQCUS1073"/>
        <s v="ATQCUS1074"/>
        <s v="ATQCUS1075"/>
        <s v="ATQCUS1076"/>
        <s v="ATQCUS1077"/>
        <s v="ATQCUS1078"/>
        <s v="ATQCUS1079"/>
        <s v="ATQCUS1080"/>
        <s v="ATQCUS1081"/>
        <s v="ATQCUS1082"/>
        <s v="ATQCUS1083"/>
        <s v="ATQCUS1084"/>
        <s v="ATQCUS1085"/>
        <s v="ATQCUS1086"/>
        <s v="ATQCUS1087"/>
        <s v="ATQCUS1088"/>
        <s v="ATQCUS1089"/>
        <s v="ATQCUS1090"/>
        <s v="ATQCUS1091"/>
        <s v="ATQCUS1092"/>
        <s v="ATQCUS1093"/>
        <s v="ATQCUS1094"/>
        <s v="ATQCUS1095"/>
        <s v="ATQCUS1096"/>
        <s v="ATQCUS1097"/>
        <s v="ATQCUS1098"/>
        <s v="ATQCUS1099"/>
        <s v="ATQCUS1100"/>
        <s v="ATQCUS1101"/>
        <s v="ATQCUS1102"/>
        <s v="ATQCUS1103"/>
        <s v="ATQCUS1104"/>
        <s v="ATQCUS1105"/>
        <s v="ATQCUS1106"/>
        <s v="ATQCUS1107"/>
        <s v="ATQCUS1108"/>
        <s v="ATQCUS1109"/>
        <s v="ATQCUS1110"/>
        <s v="ATQCUS1111"/>
        <s v="ATQCUS1112"/>
        <s v="ATQCUS1113"/>
        <s v="ATQCUS1114"/>
        <s v="ATQCUS1115"/>
        <s v="ATQCUS1116"/>
        <s v="ATQCUS1117"/>
        <s v="ATQCUS1118"/>
        <s v="ATQCUS1119"/>
        <s v="ATQCUS1120"/>
        <s v="ATQCUS1121"/>
        <s v="ATQCUS1122"/>
        <s v="ATQCUS1123"/>
        <s v="ATQCUS1124"/>
        <s v="ATQCUS1125"/>
        <s v="ATQCUS1126"/>
        <s v="ATQCUS1127"/>
        <s v="ATQCUS1128"/>
        <s v="ATQCUS1129"/>
        <s v="ATQCUS1130"/>
        <s v="ATQCUS1131"/>
        <s v="ATQCUS1132"/>
        <s v="ATQCUS1133"/>
        <s v="ATQCUS1134"/>
        <s v="ATQCUS1135"/>
        <s v="ATQCUS1136"/>
        <s v="ATQCUS1137"/>
        <s v="ATQCUS1138"/>
        <s v="ATQCUS1139"/>
        <s v="ATQCUS1140"/>
        <s v="ATQCUS1141"/>
        <s v="ATQCUS1142"/>
        <s v="ATQCUS1143"/>
        <s v="ATQCUS1144"/>
        <s v="ATQCUS1145"/>
        <s v="ATQCUS1146"/>
        <s v="ATQCUS1147"/>
        <s v="ATQCUS1148"/>
        <s v="ATQCUS1149"/>
        <s v="ATQCUS1150"/>
        <s v="ATQCUS1151"/>
        <s v="ATQCUS1152"/>
        <s v="ATQCUS1153"/>
        <s v="ATQCUS1154"/>
        <s v="ATQCUS1155"/>
        <s v="ATQCUS1156"/>
        <s v="ATQCUS1157"/>
        <s v="ATQCUS1158"/>
        <s v="ATQCUS1159"/>
        <s v="ATQCUS1160"/>
        <s v="ATQCUS1161"/>
        <s v="ATQCUS1162"/>
        <s v="ATQCUS1163"/>
        <s v="ATQCUS1164"/>
        <s v="ATQCUS1165"/>
        <s v="ATQCUS1166"/>
        <s v="ATQCUS1167"/>
        <s v="ATQCUS1168"/>
        <s v="ATQCUS1169"/>
        <s v="ATQCUS1170"/>
        <s v="ATQCUS1171"/>
        <s v="ATQCUS1172"/>
        <s v="ATQCUS1173"/>
        <s v="ATQCUS1174"/>
        <s v="ATQCUS1175"/>
        <s v="ATQCUS1176"/>
        <s v="ATQCUS1177"/>
        <s v="ATQCUS1178"/>
        <s v="ATQCUS1179"/>
        <s v="ATQCUS1180"/>
        <s v="ATQCUS1181"/>
        <s v="ATQCUS1182"/>
        <s v="ATQCUS1183"/>
        <s v="ATQCUS1184"/>
        <s v="ATQCUS1185"/>
        <s v="ATQCUS1186"/>
        <s v="ATQCUS1187"/>
        <s v="ATQCUS1188"/>
        <s v="ATQCUS1189"/>
        <s v="ATQCUS1190"/>
        <s v="ATQCUS1191"/>
        <s v="ATQCUS1192"/>
        <s v="ATQCUS1193"/>
        <s v="ATQCUS1194"/>
        <s v="ATQCUS1195"/>
        <s v="ATQCUS1196"/>
        <s v="ATQCUS1197"/>
        <s v="ATQCUS1198"/>
        <s v="ATQCUS1199"/>
        <s v="ATQCUS1200"/>
        <s v="ATQCUS1201"/>
        <s v="ATQCUS1202"/>
        <s v="ATQCUS1203"/>
        <s v="ATQCUS1204"/>
        <s v="ATQCUS1205"/>
        <s v="ATQCUS1206"/>
        <s v="ATQCUS1207"/>
        <s v="ATQCUS1208"/>
        <s v="ATQCUS1209"/>
        <s v="ATQCUS1210"/>
        <s v="ATQCUS1211"/>
        <s v="ATQCUS1747"/>
        <s v="ATQCUS1748"/>
        <s v="ATQCUS1749"/>
        <s v="ATQCUS1750"/>
        <s v="ATQCUS1751"/>
        <s v="ATQCUS1752"/>
        <s v="ATQCUS1753"/>
        <s v="ATQCUS1754"/>
        <s v="ATQCUS1755"/>
        <s v="ATQCUS1756"/>
        <s v="ATQCUS1757"/>
        <s v="ATQCUS1758"/>
        <s v="ATQCUS1759"/>
        <s v="ATQCUS1760"/>
        <s v="ATQCUS1761"/>
        <s v="ATQCUS1762"/>
        <s v="ATQCUS1763"/>
        <s v="ATQCUS1764"/>
        <s v="ATQCUS1765"/>
        <s v="ATQCUS1766"/>
        <s v="ATQCUS1767"/>
        <s v="ATQCUS1768"/>
        <s v="ATQCUS1769"/>
        <s v="ATQCUS1770"/>
        <s v="ATQCUS1771"/>
        <s v="ATQCUS1772"/>
        <s v="ATQCUS1773"/>
        <s v="ATQCUS1774"/>
        <s v="ATQCUS1775"/>
        <s v="ATQCUS1776"/>
        <s v="ATQCUS1777"/>
        <s v="ATQCUS1778"/>
        <s v="ATQCUS1779"/>
        <s v="ATQCUS1780"/>
        <s v="ATQCUS1781"/>
        <s v="ATQCUS1782"/>
        <s v="ATQCUS1783"/>
        <s v="ATQCUS1784"/>
        <s v="ATQCUS1785"/>
        <s v="ATQCUS1786"/>
        <s v="ATQCUS1787"/>
        <s v="ATQCUS1788"/>
        <s v="ATQCUS1789"/>
        <s v="ATQCUS1790"/>
        <s v="ATQCUS1791"/>
        <s v="ATQCUS1792"/>
        <s v="ATQCUS1793"/>
        <s v="ATQCUS1794"/>
        <s v="ATQCUS1795"/>
        <s v="ATQCUS1796"/>
        <s v="ATQCUS1797"/>
        <s v="ATQCUS1798"/>
        <s v="ATQCUS1799"/>
        <s v="ATQCUS1800"/>
        <s v="ATQCUS1801"/>
        <s v="ATQCUS1802"/>
        <s v="ATQCUS1803"/>
        <s v="ATQCUS1804"/>
        <s v="ATQCUS1805"/>
        <s v="ATQCUS1806"/>
        <s v="ATQCUS1807"/>
        <s v="ATQCUS1808"/>
        <s v="ATQCUS1809"/>
        <s v="ATQCUS1810"/>
        <s v="ATQCUS2028"/>
        <s v="ATQCUS2029"/>
        <s v="ATQCUS2030"/>
        <s v="ATQCUS2031"/>
        <s v="ATQCUS2032"/>
        <s v="ATQCUS2033"/>
        <s v="ATQCUS2034"/>
        <s v="ATQCUS2035"/>
        <s v="ATQCUS2036"/>
        <s v="ATQCUS2037"/>
        <s v="ATQCUS2038"/>
        <s v="ATQCUS2039"/>
        <s v="ATQCUS2040"/>
        <s v="ATQCUS2041"/>
        <s v="ATQCUS2181"/>
        <s v="ATQCUS2182"/>
        <s v="ATQCUS2183"/>
        <s v="ATQCUS2184"/>
        <s v="ATQCUS2185"/>
        <s v="ATQCUS2186"/>
        <s v="ATQCUS2187"/>
        <s v="ATQCUS2188"/>
        <s v="ATQCUS2189"/>
        <s v="ATQCUS2190"/>
        <s v="ATQCUS2191"/>
        <s v="ATQCUS2192"/>
        <s v="ATQCUS2193"/>
        <s v="ATQCUS2194"/>
        <s v="ATQCUS2195"/>
        <s v="ATQCUS2196"/>
        <s v="ATQCUS2197"/>
        <s v="ATQCUS2198"/>
        <s v="ATQCUS2199"/>
        <s v="ATQCUS2200"/>
        <s v="ATQCUS2201"/>
        <s v="ATQCUS2202"/>
        <s v="ATQCUS2203"/>
        <s v="ATQCUS2204"/>
        <s v="ATQCUS2205"/>
        <s v="ATQCUS2206"/>
        <s v="ATQCUS2207"/>
        <s v="ATQCUS2208"/>
        <s v="ATQCUS2209"/>
        <s v="ATQCUS2210"/>
        <s v="ATQCUS2211"/>
        <s v="ATQCUS2212"/>
        <s v="ATQCUS2213"/>
        <s v="ATQCUS2214"/>
        <s v="ATQCUS2215"/>
        <s v="ATQCUS2216"/>
        <s v="ATQCUS2217"/>
        <s v="ATQCUS2218"/>
        <s v="ATQCUS2219"/>
        <s v="ATQCUS2220"/>
        <s v="ATQCUS2221"/>
        <s v="ATQCUS2222"/>
        <s v="ATQCUS2223"/>
        <s v="ATQCUS2224"/>
        <s v="ATQCUS2225"/>
        <s v="ATQCUS2226"/>
        <s v="ATQCUS2227"/>
        <s v="ATQCUS2228"/>
        <s v="ATQCUS2229"/>
        <s v="ATQCUS2230"/>
        <s v="ATQCUS2231"/>
        <s v="ATQCUS2232"/>
        <s v="ATQCUS2233"/>
        <s v="ATQCUS2234"/>
        <s v="ATQCUS2235"/>
        <s v="ATQCUS2236"/>
        <s v="ATQCUS2237"/>
        <s v="ATQCUS2238"/>
        <s v="ATQCUS2239"/>
        <s v="ATQCUS2240"/>
        <s v="ATQCUS2241"/>
        <s v="ATQCUS2242"/>
        <s v="ATQCUS2243"/>
        <s v="ATQCUS2244"/>
        <s v="ATQCUS2245"/>
        <s v="ATQCUS2246"/>
        <s v="ATQCUS2247"/>
        <s v="ATQCUS2248"/>
        <s v="ATQCUS2249"/>
        <s v="ATQCUS2250"/>
        <s v="ATQCUS2251"/>
        <s v="ATQCUS2252"/>
        <s v="ATQCUS2253"/>
        <s v="ATQCUS2254"/>
        <s v="ATQCUS2255"/>
        <s v="ATQCUS2256"/>
        <s v="ATQCUS2257"/>
        <s v="ATQCUS2258"/>
        <s v="ATQCUS2259"/>
        <s v="ATQCUS2260"/>
        <s v="ATQCUS2261"/>
        <s v="ATQCUS2262"/>
        <s v="ATQCUS2263"/>
        <s v="ATQCUS2264"/>
        <s v="ATQCUS2265"/>
        <s v="ATQCUS2266"/>
        <s v="ATQCUS2267"/>
        <s v="ATQCUS2268"/>
        <s v="ATQCUS2269"/>
        <s v="ATQCUS2270"/>
        <s v="ATQCUS2271"/>
        <s v="ATQCUS2272"/>
        <s v="ATQCUS2633"/>
        <s v="ATQCUS2634"/>
        <s v="ATQCUS2635"/>
        <s v="ATQCUS2636"/>
        <s v="ATQCUS2637"/>
        <s v="ATQCUS2638"/>
        <s v="ATQCUS2639"/>
        <s v="ATQCUS2640"/>
        <s v="ATQCUS2641"/>
        <s v="ATQCUS2642"/>
        <s v="ATQCUS2643"/>
        <s v="ATQCUS2644"/>
        <s v="ATQCUS2645"/>
        <s v="ATQCUS2646"/>
        <s v="ATQCUS2647"/>
        <s v="ATQCUS2648"/>
        <s v="ATQCUS2649"/>
        <s v="ATQCUS2650"/>
        <s v="ATQCUS2651"/>
        <s v="ATQCUS2652"/>
        <s v="ATQCUS2653"/>
        <s v="ATQCUS2654"/>
        <s v="ATQCUS2655"/>
        <s v="ATQCUS2656"/>
        <s v="ATQCUS2657"/>
        <s v="ATQCUS2658"/>
        <s v="ATQCUS2659"/>
        <s v="ATQCUS2660"/>
        <s v="ATQCUS2661"/>
        <s v="ATQCUS2662"/>
        <s v="ATQCUS2663"/>
        <s v="ATQCUS2664"/>
        <s v="ATQCUS2665"/>
        <s v="ATQCUS2666"/>
        <s v="ATQCUS2667"/>
        <s v="ATQCUS2668"/>
        <s v="ATQCUS2669"/>
        <s v="ATQCUS2670"/>
        <s v="ATQCUS2671"/>
        <s v="ATQCUS2672"/>
        <s v="ATQCUS2673"/>
        <s v="ATQCUS2674"/>
        <s v="ATQCUS2675"/>
        <s v="ATQCUS2676"/>
        <s v="ATQCUS2677"/>
        <s v="ATQCUS2678"/>
        <s v="ATQCUS2679"/>
        <s v="ATQCUS2680"/>
        <s v="ATQCUS2681"/>
        <s v="ATQCUS2682"/>
        <s v="ATQCUS2683"/>
        <s v="ATQCUS2684"/>
        <s v="ATQCUS2685"/>
        <s v="ATQCUS2686"/>
        <s v="ATQCUS2687"/>
        <s v="ATQCUS2688"/>
        <s v="ATQCUS2689"/>
        <s v="ATQCUS2690"/>
        <s v="ATQCUS2691"/>
        <s v="ATQCUS2692"/>
        <s v="ATQCUS2693"/>
        <s v="ATQCUS2694"/>
        <s v="ATQCUS2695"/>
        <s v="ATQCUS2696"/>
        <s v="ATQCUS2697"/>
        <s v="ATQCUS2698"/>
        <s v="ATQCUS2699"/>
        <s v="ATQCUS2700"/>
        <s v="ATQCUS2701"/>
        <s v="ATQCUS2702"/>
        <s v="ATQCUS2703"/>
        <s v="ATQCUS2704"/>
        <s v="ATQCUS2705"/>
        <s v="ATQCUS2706"/>
        <s v="ATQCUS2707"/>
        <s v="ATQCUS2708"/>
        <s v="ATQCUS2709"/>
        <s v="ATQCUS2710"/>
        <s v="ATQCUS2711"/>
        <s v="ATQCUS2712"/>
        <s v="ATQCUS3012"/>
        <s v="ATQCUS3013"/>
        <s v="ATQCUS3014"/>
        <s v="ATQCUS3015"/>
        <s v="ATQCUS3016"/>
        <s v="ATQCUS3017"/>
        <s v="ATQCUS3018"/>
        <s v="ATQCUS3019"/>
        <s v="ATQCUS3020"/>
        <s v="ATQCUS3021"/>
        <s v="ATQCUS3022"/>
        <s v="ATQCUS3023"/>
        <s v="ATQCUS3024"/>
        <s v="ATQCUS3025"/>
        <s v="ATQCUS3026"/>
        <s v="ATQCUS3027"/>
        <s v="ATQCUS3028"/>
        <s v="ATQCUS3029"/>
        <s v="ATQCUS3030"/>
        <s v="ATQCUS3031"/>
        <s v="ATQCUS3032"/>
        <s v="ATQCUS3033"/>
        <s v="ATQCUS3034"/>
        <s v="ATQCUS3035"/>
        <s v="ATQCUS3036"/>
        <s v="ATQCUS3037"/>
        <s v="ATQCUS3038"/>
        <s v="ATQCUS3039"/>
        <s v="ATQCUS3040"/>
        <s v="ATQCUS3041"/>
        <s v="ATQCUS3042"/>
        <s v="ATQCUS3043"/>
        <s v="ATQCUS3249"/>
        <s v="ATQCUS3250"/>
        <s v="ATQCUS3251"/>
        <s v="ATQCUS3252"/>
        <s v="ATQCUS3253"/>
        <s v="ATQCUS3254"/>
        <s v="ATQCUS3255"/>
        <s v="ATQCUS3256"/>
        <s v="ATQCUS3257"/>
        <s v="ATQCUS3258"/>
        <s v="ATQCUS3259"/>
        <s v="ATQCUS3260"/>
        <s v="ATQCUS3261"/>
        <s v="ATQCUS3262"/>
        <s v="ATQCUS3263"/>
        <s v="ATQCUS3264"/>
        <s v="ATQCUS3265"/>
        <s v="ATQCUS3266"/>
        <s v="ATQCUS3267"/>
        <s v="ATQCUS3268"/>
        <s v="ATQCUS3269"/>
        <s v="ATQCUS3270"/>
        <s v="ATQCUS3271"/>
        <s v="ATQCUS3272"/>
        <s v="ATQCUS3273"/>
        <s v="ATQCUS3274"/>
        <s v="ATQCUS3275"/>
        <s v="ATQCUS3276"/>
        <s v="ATQCUS3277"/>
        <s v="ATQCUS3278"/>
        <s v="ATQCUS3279"/>
        <s v="ATQCUS3280"/>
        <s v="ATQCUS3281"/>
        <s v="ATQCUS3282"/>
        <s v="ATQCUS3283"/>
        <s v="ATQCUS3284"/>
        <s v="ATQCUS3285"/>
        <s v="ATQCUS3286"/>
        <s v="ATQCUS3287"/>
        <s v="ATQCUS3288"/>
        <s v="ATQCUS3289"/>
        <s v="ATQCUS3290"/>
        <s v="ATQCUS3291"/>
        <s v="ATQCUS3292"/>
        <s v="ATQCUS3293"/>
        <s v="ATQCUS3294"/>
        <s v="ATQCUS3295"/>
        <s v="ATQCUS3296"/>
        <s v="ATQCUS3297"/>
        <s v="ATQCUS3298"/>
        <s v="ATQCUS3299"/>
        <s v="ATQCUS3300"/>
        <s v="ATQCUS3500"/>
        <s v="ATQCUS3501"/>
        <s v="ATQCUS3502"/>
        <s v="ATQCUS3503"/>
        <s v="ATQCUS3504"/>
        <s v="ATQCUS3505"/>
        <s v="ATQCUS3506"/>
        <s v="ATQCUS3507"/>
        <s v="ATQCUS3508"/>
        <s v="ATQCUS3509"/>
        <s v="ATQCUS3510"/>
        <s v="ATQCUS3511"/>
        <s v="ATQCUS3512"/>
        <s v="ATQCUS3513"/>
        <s v="ATQCUS3514"/>
        <s v="ATQCUS3515"/>
        <s v="ATQCUS3516"/>
        <s v="ATQCUS3517"/>
        <s v="ATQCUS3518"/>
        <s v="ATQCUS3519"/>
        <s v="ATQCUS3520"/>
        <s v="ATQCUS3521"/>
        <s v="ATQCUS3522"/>
        <s v="ATQCUS3523"/>
        <s v="ATQCUS3524"/>
        <s v="ATQCUS3525"/>
        <s v="ATQCUS3526"/>
        <s v="ATQCUS3527"/>
        <s v="ATQCUS3528"/>
        <s v="ATQCUS3529"/>
        <s v="ATQCUS3530"/>
        <s v="ATQCUS3531"/>
        <s v="ATQCUS3532"/>
        <s v="ATQCUS3533"/>
        <s v="ATQCUS3534"/>
        <s v="ATQCUS3535"/>
        <s v="ATQCUS3665"/>
        <s v="ATQCUS3666"/>
        <s v="ATQCUS3667"/>
        <s v="ATQCUS3668"/>
        <s v="ATQCUS3669"/>
        <s v="ATQCUS3670"/>
        <s v="ATQCUS3671"/>
        <s v="ATQCUS3672"/>
        <s v="ATQCUS3673"/>
        <s v="ATQCUS3674"/>
        <s v="ATQCUS3675"/>
        <s v="ATQCUS3676"/>
        <s v="ATQCUS3804"/>
        <s v="ATQCUS3805"/>
        <s v="ATQCUS3806"/>
        <s v="ATQCUS3807"/>
        <s v="ATQCUS3808"/>
        <s v="ATQCUS3809"/>
        <s v="ATQCUS3810"/>
        <s v="ATQCUS3811"/>
        <s v="ATQCUS3812"/>
        <s v="ATQCUS3813"/>
        <s v="ATQCUS3814"/>
        <s v="ATQCUS3815"/>
        <s v="ATQCUS3816"/>
        <s v="ATQCUS3817"/>
        <s v="ATQCUS3818"/>
        <s v="ATQCUS3819"/>
        <s v="ATQCUS3820"/>
        <s v="ATQCUS3821"/>
        <s v="ATQCUS3822"/>
        <s v="ATQCUS3823"/>
        <s v="ATQCUS3824"/>
        <s v="ATQCUS3825"/>
        <s v="ATQCUS3826"/>
        <s v="ATQCUS3827"/>
        <s v="ATQCUS3828"/>
        <s v="ATQCUS3829"/>
        <s v="ATQCUS3830"/>
        <s v="ATQCUS3831"/>
        <s v="ATQCUS3832"/>
        <s v="ATQCUS3833"/>
        <s v="ATQCUS3834"/>
        <s v="ATQCUS3939"/>
        <s v="ATQCUS3940"/>
        <s v="ATQCUS3941"/>
        <s v="ATQCUS3942"/>
        <s v="ATQCUS3943"/>
        <s v="ATQCUS3944"/>
        <s v="ATQCUS3945"/>
        <s v="ATQCUS3946"/>
        <s v="ATQCUS3947"/>
        <s v="ATQCUS3948"/>
        <s v="ATQCUS3949"/>
        <s v="ATQCUS3950"/>
        <s v="ATQCUS3951"/>
        <s v="ATQCUS3952"/>
        <s v="ATQCUS3953"/>
        <s v="ATQCUS3954"/>
        <s v="ATQCUS3955"/>
        <s v="ATQCUS3956"/>
        <s v="ATQCUS3957"/>
        <s v="ATQCUS3958"/>
        <s v="ATQCUS3959"/>
        <s v="ATQCUS0108"/>
        <s v="ATQCUS0109"/>
        <s v="ATQCUS0110"/>
        <s v="ATQCUS0111"/>
        <s v="ATQCUS0112"/>
        <s v="ATQCUS0113"/>
        <s v="ATQCUS0114"/>
        <s v="ATQCUS0115"/>
        <s v="ATQCUS0116"/>
        <s v="ATQCUS0117"/>
        <s v="ATQCUS0118"/>
        <s v="ATQCUS0119"/>
        <s v="ATQCUS0120"/>
        <s v="ATQCUS0121"/>
        <s v="ATQCUS0122"/>
        <s v="ATQCUS0123"/>
        <s v="ATQCUS0770"/>
        <s v="ATQCUS0771"/>
        <s v="ATQCUS0772"/>
        <s v="ATQCUS0773"/>
        <s v="ATQCUS0774"/>
        <s v="ATQCUS0775"/>
        <s v="ATQCUS0776"/>
        <s v="ATQCUS0777"/>
        <s v="ATQCUS0778"/>
        <s v="ATQCUS0779"/>
        <s v="ATQCUS0780"/>
        <s v="ATQCUS0781"/>
        <s v="ATQCUS0782"/>
        <s v="ATQCUS0783"/>
        <s v="ATQCUS0784"/>
        <s v="ATQCUS0785"/>
        <s v="ATQCUS0786"/>
        <s v="ATQCUS0787"/>
        <s v="ATQCUS0788"/>
        <s v="ATQCUS0789"/>
        <s v="ATQCUS0790"/>
        <s v="ATQCUS0791"/>
        <s v="ATQCUS0792"/>
        <s v="ATQCUS0793"/>
        <s v="ATQCUS0794"/>
        <s v="ATQCUS0795"/>
        <s v="ATQCUS0796"/>
        <s v="ATQCUS0797"/>
        <s v="ATQCUS0798"/>
        <s v="ATQCUS0799"/>
        <s v="ATQCUS0800"/>
        <s v="ATQCUS0801"/>
        <s v="ATQCUS0802"/>
        <s v="ATQCUS0803"/>
        <s v="ATQCUS0804"/>
        <s v="ATQCUS0805"/>
        <s v="ATQCUS0806"/>
        <s v="ATQCUS0807"/>
        <s v="ATQCUS0808"/>
        <s v="ATQCUS0809"/>
        <s v="ATQCUS0810"/>
        <s v="ATQCUS0811"/>
        <s v="ATQCUS0812"/>
        <s v="ATQCUS0813"/>
        <s v="ATQCUS0814"/>
        <s v="ATQCUS0815"/>
        <s v="ATQCUS0816"/>
        <s v="ATQCUS0817"/>
        <s v="ATQCUS0818"/>
        <s v="ATQCUS0819"/>
        <s v="ATQCUS0820"/>
        <s v="ATQCUS0821"/>
        <s v="ATQCUS0822"/>
        <s v="ATQCUS0823"/>
        <s v="ATQCUS0824"/>
        <s v="ATQCUS0825"/>
        <s v="ATQCUS0826"/>
        <s v="ATQCUS0827"/>
        <s v="ATQCUS0828"/>
        <s v="ATQCUS0829"/>
        <s v="ATQCUS0830"/>
        <s v="ATQCUS0831"/>
        <s v="ATQCUS0832"/>
        <s v="ATQCUS0833"/>
        <s v="ATQCUS0834"/>
        <s v="ATQCUS0835"/>
        <s v="ATQCUS0836"/>
        <s v="ATQCUS0837"/>
        <s v="ATQCUS0838"/>
        <s v="ATQCUS0839"/>
        <s v="ATQCUS0840"/>
        <s v="ATQCUS0841"/>
        <s v="ATQCUS0842"/>
        <s v="ATQCUS0843"/>
        <s v="ATQCUS0844"/>
        <s v="ATQCUS0845"/>
        <s v="ATQCUS0846"/>
        <s v="ATQCUS0847"/>
        <s v="ATQCUS0848"/>
        <s v="ATQCUS0849"/>
        <s v="ATQCUS0850"/>
        <s v="ATQCUS0851"/>
        <s v="ATQCUS0852"/>
        <s v="ATQCUS0853"/>
        <s v="ATQCUS0854"/>
        <s v="ATQCUS0855"/>
        <s v="ATQCUS0856"/>
        <s v="ATQCUS0857"/>
        <s v="ATQCUS0858"/>
        <s v="ATQCUS0859"/>
        <s v="ATQCUS0860"/>
        <s v="ATQCUS0861"/>
        <s v="ATQCUS0862"/>
        <s v="ATQCUS0863"/>
        <s v="ATQCUS0864"/>
        <s v="ATQCUS0865"/>
        <s v="ATQCUS0866"/>
        <s v="ATQCUS0867"/>
        <s v="ATQCUS0868"/>
        <s v="ATQCUS0869"/>
        <s v="ATQCUS0870"/>
        <s v="ATQCUS0871"/>
        <s v="ATQCUS0872"/>
        <s v="ATQCUS0873"/>
        <s v="ATQCUS0874"/>
        <s v="ATQCUS0875"/>
        <s v="ATQCUS0876"/>
        <s v="ATQCUS0877"/>
        <s v="ATQCUS0878"/>
        <s v="ATQCUS0879"/>
        <s v="ATQCUS0880"/>
        <s v="ATQCUS0881"/>
        <s v="ATQCUS0882"/>
        <s v="ATQCUS0883"/>
        <s v="ATQCUS0884"/>
        <s v="ATQCUS0885"/>
        <s v="ATQCUS0886"/>
        <s v="ATQCUS0887"/>
        <s v="ATQCUS0888"/>
        <s v="ATQCUS0889"/>
        <s v="ATQCUS1521"/>
        <s v="ATQCUS1522"/>
        <s v="ATQCUS1523"/>
        <s v="ATQCUS1524"/>
        <s v="ATQCUS1525"/>
        <s v="ATQCUS1526"/>
        <s v="ATQCUS1527"/>
        <s v="ATQCUS1528"/>
        <s v="ATQCUS1529"/>
        <s v="ATQCUS1530"/>
        <s v="ATQCUS1531"/>
        <s v="ATQCUS1532"/>
        <s v="ATQCUS1533"/>
        <s v="ATQCUS1534"/>
        <s v="ATQCUS1535"/>
        <s v="ATQCUS1536"/>
        <s v="ATQCUS1537"/>
        <s v="ATQCUS1538"/>
        <s v="ATQCUS1539"/>
        <s v="ATQCUS1540"/>
        <s v="ATQCUS1541"/>
        <s v="ATQCUS1542"/>
        <s v="ATQCUS1543"/>
        <s v="ATQCUS1544"/>
        <s v="ATQCUS1545"/>
        <s v="ATQCUS1546"/>
        <s v="ATQCUS1547"/>
        <s v="ATQCUS1548"/>
        <s v="ATQCUS1549"/>
        <s v="ATQCUS1550"/>
        <s v="ATQCUS1551"/>
        <s v="ATQCUS1552"/>
        <s v="ATQCUS1553"/>
        <s v="ATQCUS1554"/>
        <s v="ATQCUS1555"/>
        <s v="ATQCUS1556"/>
        <s v="ATQCUS1557"/>
        <s v="ATQCUS1558"/>
        <s v="ATQCUS1559"/>
        <s v="ATQCUS1560"/>
        <s v="ATQCUS1561"/>
        <s v="ATQCUS1562"/>
        <s v="ATQCUS1563"/>
        <s v="ATQCUS1564"/>
        <s v="ATQCUS1565"/>
        <s v="ATQCUS1566"/>
        <s v="ATQCUS1567"/>
        <s v="ATQCUS1568"/>
        <s v="ATQCUS1569"/>
        <s v="ATQCUS1570"/>
        <s v="ATQCUS1571"/>
        <s v="ATQCUS1572"/>
        <s v="ATQCUS1573"/>
        <s v="ATQCUS1574"/>
        <s v="ATQCUS1575"/>
        <s v="ATQCUS1576"/>
        <s v="ATQCUS1577"/>
        <s v="ATQCUS1578"/>
        <s v="ATQCUS1579"/>
        <s v="ATQCUS1580"/>
        <s v="ATQCUS1581"/>
        <s v="ATQCUS1582"/>
        <s v="ATQCUS1583"/>
        <s v="ATQCUS1584"/>
        <s v="ATQCUS1585"/>
        <s v="ATQCUS1586"/>
        <s v="ATQCUS1587"/>
        <s v="ATQCUS1588"/>
        <s v="ATQCUS1589"/>
        <s v="ATQCUS1590"/>
        <s v="ATQCUS1591"/>
        <s v="ATQCUS1592"/>
        <s v="ATQCUS1593"/>
        <s v="ATQCUS1594"/>
        <s v="ATQCUS1595"/>
        <s v="ATQCUS1596"/>
        <s v="ATQCUS1597"/>
        <s v="ATQCUS1598"/>
        <s v="ATQCUS1599"/>
        <s v="ATQCUS1600"/>
        <s v="ATQCUS1601"/>
        <s v="ATQCUS1602"/>
        <s v="ATQCUS1603"/>
        <s v="ATQCUS1604"/>
        <s v="ATQCUS1605"/>
        <s v="ATQCUS1606"/>
        <s v="ATQCUS1607"/>
        <s v="ATQCUS1608"/>
        <s v="ATQCUS1609"/>
        <s v="ATQCUS1610"/>
        <s v="ATQCUS1611"/>
        <s v="ATQCUS1612"/>
        <s v="ATQCUS1613"/>
        <s v="ATQCUS1614"/>
        <s v="ATQCUS1615"/>
        <s v="ATQCUS1616"/>
        <s v="ATQCUS1617"/>
        <s v="ATQCUS1618"/>
        <s v="ATQCUS1619"/>
        <s v="ATQCUS1620"/>
        <s v="ATQCUS1621"/>
        <s v="ATQCUS1622"/>
        <s v="ATQCUS1623"/>
        <s v="ATQCUS1624"/>
        <s v="ATQCUS1625"/>
        <s v="ATQCUS1626"/>
        <s v="ATQCUS1627"/>
        <s v="ATQCUS1628"/>
        <s v="ATQCUS1629"/>
        <s v="ATQCUS1630"/>
        <s v="ATQCUS1631"/>
        <s v="ATQCUS1632"/>
        <s v="ATQCUS1633"/>
        <s v="ATQCUS1634"/>
        <s v="ATQCUS1635"/>
        <s v="ATQCUS1636"/>
        <s v="ATQCUS1637"/>
        <s v="ATQCUS1638"/>
        <s v="ATQCUS1639"/>
        <s v="ATQCUS1640"/>
        <s v="ATQCUS1641"/>
        <s v="ATQCUS1642"/>
        <s v="ATQCUS1643"/>
        <s v="ATQCUS1644"/>
        <s v="ATQCUS1645"/>
        <s v="ATQCUS1646"/>
        <s v="ATQCUS1647"/>
        <s v="ATQCUS1648"/>
        <s v="ATQCUS1953"/>
        <s v="ATQCUS1954"/>
        <s v="ATQCUS1955"/>
        <s v="ATQCUS1956"/>
        <s v="ATQCUS1957"/>
        <s v="ATQCUS1958"/>
        <s v="ATQCUS1959"/>
        <s v="ATQCUS1960"/>
        <s v="ATQCUS1961"/>
        <s v="ATQCUS1962"/>
        <s v="ATQCUS1963"/>
        <s v="ATQCUS1964"/>
        <s v="ATQCUS1965"/>
        <s v="ATQCUS1966"/>
        <s v="ATQCUS1967"/>
        <s v="ATQCUS1968"/>
        <s v="ATQCUS1969"/>
        <s v="ATQCUS1970"/>
        <s v="ATQCUS1971"/>
        <s v="ATQCUS1972"/>
        <s v="ATQCUS1973"/>
        <s v="ATQCUS1974"/>
        <s v="ATQCUS1975"/>
        <s v="ATQCUS1976"/>
        <s v="ATQCUS1977"/>
        <s v="ATQCUS1978"/>
        <s v="ATQCUS1979"/>
        <s v="ATQCUS1980"/>
        <s v="ATQCUS1981"/>
        <s v="ATQCUS1982"/>
        <s v="ATQCUS1983"/>
        <s v="ATQCUS1984"/>
        <s v="ATQCUS1985"/>
        <s v="ATQCUS1986"/>
        <s v="ATQCUS1987"/>
        <s v="ATQCUS1988"/>
        <s v="ATQCUS1989"/>
        <s v="ATQCUS1990"/>
        <s v="ATQCUS1991"/>
        <s v="ATQCUS1992"/>
        <s v="ATQCUS1993"/>
        <s v="ATQCUS1994"/>
        <s v="ATQCUS1995"/>
        <s v="ATQCUS1996"/>
        <s v="ATQCUS1997"/>
        <s v="ATQCUS1998"/>
        <s v="ATQCUS1999"/>
        <s v="ATQCUS2000"/>
        <s v="ATQCUS2068"/>
        <s v="ATQCUS2069"/>
        <s v="ATQCUS2070"/>
        <s v="ATQCUS2071"/>
        <s v="ATQCUS2072"/>
        <s v="ATQCUS2073"/>
        <s v="ATQCUS2074"/>
        <s v="ATQCUS2075"/>
        <s v="ATQCUS2076"/>
        <s v="ATQCUS2077"/>
        <s v="ATQCUS2078"/>
        <s v="ATQCUS2457"/>
        <s v="ATQCUS2458"/>
        <s v="ATQCUS2459"/>
        <s v="ATQCUS2460"/>
        <s v="ATQCUS2461"/>
        <s v="ATQCUS2462"/>
        <s v="ATQCUS2463"/>
        <s v="ATQCUS2464"/>
        <s v="ATQCUS2465"/>
        <s v="ATQCUS2466"/>
        <s v="ATQCUS2467"/>
        <s v="ATQCUS2468"/>
        <s v="ATQCUS2469"/>
        <s v="ATQCUS2470"/>
        <s v="ATQCUS2471"/>
        <s v="ATQCUS2472"/>
        <s v="ATQCUS2473"/>
        <s v="ATQCUS2474"/>
        <s v="ATQCUS2475"/>
        <s v="ATQCUS2476"/>
        <s v="ATQCUS2477"/>
        <s v="ATQCUS2478"/>
        <s v="ATQCUS2479"/>
        <s v="ATQCUS2480"/>
        <s v="ATQCUS2481"/>
        <s v="ATQCUS2482"/>
        <s v="ATQCUS2483"/>
        <s v="ATQCUS2484"/>
        <s v="ATQCUS2485"/>
        <s v="ATQCUS2486"/>
        <s v="ATQCUS2487"/>
        <s v="ATQCUS2488"/>
        <s v="ATQCUS2489"/>
        <s v="ATQCUS2490"/>
        <s v="ATQCUS2491"/>
        <s v="ATQCUS2492"/>
        <s v="ATQCUS2493"/>
        <s v="ATQCUS2494"/>
        <s v="ATQCUS2495"/>
        <s v="ATQCUS2496"/>
        <s v="ATQCUS2497"/>
        <s v="ATQCUS2498"/>
        <s v="ATQCUS2499"/>
        <s v="ATQCUS2500"/>
        <s v="ATQCUS2501"/>
        <s v="ATQCUS2502"/>
        <s v="ATQCUS2503"/>
        <s v="ATQCUS2504"/>
        <s v="ATQCUS2505"/>
        <s v="ATQCUS2506"/>
        <s v="ATQCUS2507"/>
        <s v="ATQCUS2508"/>
        <s v="ATQCUS2509"/>
        <s v="ATQCUS2510"/>
        <s v="ATQCUS2511"/>
        <s v="ATQCUS2512"/>
        <s v="ATQCUS2513"/>
        <s v="ATQCUS2514"/>
        <s v="ATQCUS2515"/>
        <s v="ATQCUS2516"/>
        <s v="ATQCUS2517"/>
        <s v="ATQCUS2518"/>
        <s v="ATQCUS2519"/>
        <s v="ATQCUS2520"/>
        <s v="ATQCUS2521"/>
        <s v="ATQCUS2522"/>
        <s v="ATQCUS2888"/>
        <s v="ATQCUS2889"/>
        <s v="ATQCUS2890"/>
        <s v="ATQCUS2891"/>
        <s v="ATQCUS2892"/>
        <s v="ATQCUS2893"/>
        <s v="ATQCUS2894"/>
        <s v="ATQCUS2895"/>
        <s v="ATQCUS2896"/>
        <s v="ATQCUS2897"/>
        <s v="ATQCUS2898"/>
        <s v="ATQCUS2899"/>
        <s v="ATQCUS2900"/>
        <s v="ATQCUS2901"/>
        <s v="ATQCUS2902"/>
        <s v="ATQCUS2903"/>
        <s v="ATQCUS2904"/>
        <s v="ATQCUS2905"/>
        <s v="ATQCUS2906"/>
        <s v="ATQCUS2907"/>
        <s v="ATQCUS2908"/>
        <s v="ATQCUS2909"/>
        <s v="ATQCUS2910"/>
        <s v="ATQCUS2911"/>
        <s v="ATQCUS2912"/>
        <s v="ATQCUS2913"/>
        <s v="ATQCUS2914"/>
        <s v="ATQCUS2915"/>
        <s v="ATQCUS2916"/>
        <s v="ATQCUS2917"/>
        <s v="ATQCUS2918"/>
        <s v="ATQCUS2919"/>
        <s v="ATQCUS2920"/>
        <s v="ATQCUS2921"/>
        <s v="ATQCUS2922"/>
        <s v="ATQCUS2923"/>
        <s v="ATQCUS2924"/>
        <s v="ATQCUS2925"/>
        <s v="ATQCUS2926"/>
        <s v="ATQCUS2927"/>
        <s v="ATQCUS2928"/>
        <s v="ATQCUS2929"/>
        <s v="ATQCUS2930"/>
        <s v="ATQCUS2931"/>
        <s v="ATQCUS2932"/>
        <s v="ATQCUS2933"/>
        <s v="ATQCUS2934"/>
        <s v="ATQCUS2935"/>
        <s v="ATQCUS2936"/>
        <s v="ATQCUS2937"/>
        <s v="ATQCUS2938"/>
        <s v="ATQCUS2939"/>
        <s v="ATQCUS2940"/>
        <s v="ATQCUS2941"/>
        <s v="ATQCUS2942"/>
        <s v="ATQCUS2943"/>
        <s v="ATQCUS2944"/>
        <s v="ATQCUS2945"/>
        <s v="ATQCUS2946"/>
        <s v="ATQCUS2947"/>
        <s v="ATQCUS2948"/>
        <s v="ATQCUS2949"/>
        <s v="ATQCUS2950"/>
        <s v="ATQCUS2951"/>
        <s v="ATQCUS2952"/>
        <s v="ATQCUS2953"/>
        <s v="ATQCUS2954"/>
        <s v="ATQCUS2955"/>
        <s v="ATQCUS2956"/>
        <s v="ATQCUS2957"/>
        <s v="ATQCUS2958"/>
        <s v="ATQCUS2959"/>
        <s v="ATQCUS2960"/>
        <s v="ATQCUS2961"/>
        <s v="ATQCUS3115"/>
        <s v="ATQCUS3116"/>
        <s v="ATQCUS3117"/>
        <s v="ATQCUS3118"/>
        <s v="ATQCUS3119"/>
        <s v="ATQCUS3120"/>
        <s v="ATQCUS3121"/>
        <s v="ATQCUS3122"/>
        <s v="ATQCUS3123"/>
        <s v="ATQCUS3124"/>
        <s v="ATQCUS3125"/>
        <s v="ATQCUS3126"/>
        <s v="ATQCUS3127"/>
        <s v="ATQCUS3128"/>
        <s v="ATQCUS3129"/>
        <s v="ATQCUS3130"/>
        <s v="ATQCUS3131"/>
        <s v="ATQCUS3132"/>
        <s v="ATQCUS3133"/>
        <s v="ATQCUS3134"/>
        <s v="ATQCUS3135"/>
        <s v="ATQCUS3136"/>
        <s v="ATQCUS3406"/>
        <s v="ATQCUS3407"/>
        <s v="ATQCUS3408"/>
        <s v="ATQCUS3409"/>
        <s v="ATQCUS3410"/>
        <s v="ATQCUS3411"/>
        <s v="ATQCUS3412"/>
        <s v="ATQCUS3413"/>
        <s v="ATQCUS3414"/>
        <s v="ATQCUS3415"/>
        <s v="ATQCUS3416"/>
        <s v="ATQCUS3417"/>
        <s v="ATQCUS3418"/>
        <s v="ATQCUS3419"/>
        <s v="ATQCUS3420"/>
        <s v="ATQCUS3421"/>
        <s v="ATQCUS3422"/>
        <s v="ATQCUS3423"/>
        <s v="ATQCUS3424"/>
        <s v="ATQCUS3425"/>
        <s v="ATQCUS3426"/>
        <s v="ATQCUS3427"/>
        <s v="ATQCUS3428"/>
        <s v="ATQCUS3429"/>
        <s v="ATQCUS3430"/>
        <s v="ATQCUS3431"/>
        <s v="ATQCUS3432"/>
        <s v="ATQCUS3433"/>
        <s v="ATQCUS3434"/>
        <s v="ATQCUS3435"/>
        <s v="ATQCUS3436"/>
        <s v="ATQCUS3437"/>
        <s v="ATQCUS3438"/>
        <s v="ATQCUS3439"/>
        <s v="ATQCUS3440"/>
        <s v="ATQCUS3441"/>
        <s v="ATQCUS3442"/>
        <s v="ATQCUS3443"/>
        <s v="ATQCUS3444"/>
        <s v="ATQCUS3445"/>
        <s v="ATQCUS3446"/>
        <s v="ATQCUS3447"/>
        <s v="ATQCUS3618"/>
        <s v="ATQCUS3619"/>
        <s v="ATQCUS3620"/>
        <s v="ATQCUS3621"/>
        <s v="ATQCUS3622"/>
        <s v="ATQCUS3623"/>
        <s v="ATQCUS3624"/>
        <s v="ATQCUS3625"/>
        <s v="ATQCUS3626"/>
        <s v="ATQCUS3627"/>
        <s v="ATQCUS3628"/>
        <s v="ATQCUS3629"/>
        <s v="ATQCUS3630"/>
        <s v="ATQCUS3631"/>
        <s v="ATQCUS3632"/>
        <s v="ATQCUS3633"/>
        <s v="ATQCUS3634"/>
        <s v="ATQCUS3635"/>
        <s v="ATQCUS3636"/>
        <s v="ATQCUS3637"/>
        <s v="ATQCUS3638"/>
        <s v="ATQCUS3639"/>
        <s v="ATQCUS3640"/>
        <s v="ATQCUS3641"/>
        <s v="ATQCUS3642"/>
        <s v="ATQCUS3643"/>
        <s v="ATQCUS3644"/>
        <s v="ATQCUS3645"/>
        <s v="ATQCUS3646"/>
        <s v="ATQCUS3647"/>
        <s v="ATQCUS3710"/>
        <s v="ATQCUS3711"/>
        <s v="ATQCUS3712"/>
        <s v="ATQCUS3713"/>
        <s v="ATQCUS3714"/>
        <s v="ATQCUS3715"/>
        <s v="ATQCUS3716"/>
        <s v="ATQCUS3717"/>
        <s v="ATQCUS3718"/>
        <s v="ATQCUS3719"/>
        <s v="ATQCUS3720"/>
        <s v="ATQCUS3721"/>
        <s v="ATQCUS3722"/>
        <s v="ATQCUS3890"/>
        <s v="ATQCUS3891"/>
        <s v="ATQCUS3892"/>
        <s v="ATQCUS3893"/>
        <s v="ATQCUS3894"/>
        <s v="ATQCUS3895"/>
        <s v="ATQCUS3896"/>
        <s v="ATQCUS3897"/>
        <s v="ATQCUS3898"/>
        <s v="ATQCUS3899"/>
        <s v="ATQCUS3900"/>
        <s v="ATQCUS3901"/>
        <s v="ATQCUS3902"/>
        <s v="ATQCUS3903"/>
        <s v="ATQCUS3904"/>
        <s v="ATQCUS3905"/>
        <s v="ATQCUS3906"/>
        <s v="ATQCUS3907"/>
        <s v="ATQCUS3908"/>
        <s v="ATQCUS3909"/>
        <s v="ATQCUS3910"/>
        <s v="ATQCUS3911"/>
        <s v="ATQCUS3912"/>
        <s v="ATQCUS0001"/>
        <s v="ATQCUS0002"/>
        <s v="ATQCUS0003"/>
        <s v="ATQCUS0004"/>
        <s v="ATQCUS0005"/>
        <s v="ATQCUS0006"/>
        <s v="ATQCUS0007"/>
        <s v="ATQCUS0008"/>
        <s v="ATQCUS0009"/>
        <s v="ATQCUS0010"/>
        <s v="ATQCUS0011"/>
        <s v="ATQCUS0012"/>
        <s v="ATQCUS0013"/>
        <s v="ATQCUS0014"/>
        <s v="ATQCUS0015"/>
        <s v="ATQCUS0016"/>
        <s v="ATQCUS0017"/>
        <s v="ATQCUS0018"/>
        <s v="ATQCUS0019"/>
        <s v="ATQCUS0020"/>
        <s v="ATQCUS0021"/>
        <s v="ATQCUS0022"/>
        <s v="ATQCUS0023"/>
        <s v="ATQCUS0024"/>
        <s v="ATQCUS0025"/>
        <s v="ATQCUS0026"/>
        <s v="ATQCUS0027"/>
        <s v="ATQCUS0028"/>
        <s v="ATQCUS0029"/>
        <s v="ATQCUS0030"/>
        <s v="ATQCUS0031"/>
        <s v="ATQCUS0032"/>
        <s v="ATQCUS0033"/>
        <s v="ATQCUS0034"/>
        <s v="ATQCUS0035"/>
        <s v="ATQCUS0036"/>
        <s v="ATQCUS0037"/>
        <s v="ATQCUS0038"/>
        <s v="ATQCUS0039"/>
        <s v="ATQCUS0040"/>
        <s v="ATQCUS0124"/>
        <s v="ATQCUS0125"/>
        <s v="ATQCUS0126"/>
        <s v="ATQCUS0127"/>
        <s v="ATQCUS0128"/>
        <s v="ATQCUS0129"/>
        <s v="ATQCUS0130"/>
        <s v="ATQCUS0131"/>
        <s v="ATQCUS0132"/>
        <s v="ATQCUS0133"/>
        <s v="ATQCUS0134"/>
        <s v="ATQCUS0135"/>
        <s v="ATQCUS0136"/>
        <s v="ATQCUS0137"/>
        <s v="ATQCUS0138"/>
        <s v="ATQCUS0139"/>
        <s v="ATQCUS0140"/>
        <s v="ATQCUS0141"/>
        <s v="ATQCUS0142"/>
        <s v="ATQCUS0143"/>
        <s v="ATQCUS0144"/>
        <s v="ATQCUS0145"/>
        <s v="ATQCUS0146"/>
        <s v="ATQCUS0147"/>
        <s v="ATQCUS0148"/>
        <s v="ATQCUS0149"/>
        <s v="ATQCUS0150"/>
        <s v="ATQCUS0151"/>
        <s v="ATQCUS0152"/>
        <s v="ATQCUS0153"/>
        <s v="ATQCUS0154"/>
        <s v="ATQCUS0155"/>
        <s v="ATQCUS0156"/>
        <s v="ATQCUS0157"/>
        <s v="ATQCUS0158"/>
        <s v="ATQCUS0159"/>
        <s v="ATQCUS0160"/>
        <s v="ATQCUS0161"/>
        <s v="ATQCUS0162"/>
        <s v="ATQCUS0163"/>
        <s v="ATQCUS0164"/>
        <s v="ATQCUS0165"/>
        <s v="ATQCUS0166"/>
        <s v="ATQCUS0167"/>
        <s v="ATQCUS0168"/>
        <s v="ATQCUS0169"/>
        <s v="ATQCUS0170"/>
        <s v="ATQCUS0171"/>
        <s v="ATQCUS0172"/>
        <s v="ATQCUS0173"/>
        <s v="ATQCUS0174"/>
        <s v="ATQCUS0175"/>
        <s v="ATQCUS0176"/>
        <s v="ATQCUS0177"/>
        <s v="ATQCUS0178"/>
        <s v="ATQCUS0179"/>
        <s v="ATQCUS0180"/>
        <s v="ATQCUS0181"/>
        <s v="ATQCUS0182"/>
        <s v="ATQCUS0183"/>
        <s v="ATQCUS0184"/>
        <s v="ATQCUS0185"/>
        <s v="ATQCUS0186"/>
        <s v="ATQCUS0187"/>
        <s v="ATQCUS0188"/>
        <s v="ATQCUS0189"/>
        <s v="ATQCUS0190"/>
        <s v="ATQCUS0191"/>
        <s v="ATQCUS0192"/>
        <s v="ATQCUS0193"/>
        <s v="ATQCUS0194"/>
        <s v="ATQCUS0195"/>
        <s v="ATQCUS0196"/>
        <s v="ATQCUS0197"/>
        <s v="ATQCUS0198"/>
        <s v="ATQCUS0199"/>
        <s v="ATQCUS0200"/>
        <s v="ATQCUS0201"/>
        <s v="ATQCUS0202"/>
        <s v="ATQCUS0203"/>
        <s v="ATQCUS0204"/>
        <s v="ATQCUS0205"/>
        <s v="ATQCUS0206"/>
        <s v="ATQCUS0207"/>
        <s v="ATQCUS0208"/>
        <s v="ATQCUS0209"/>
        <s v="ATQCUS0210"/>
        <s v="ATQCUS0211"/>
        <s v="ATQCUS0212"/>
        <s v="ATQCUS0213"/>
        <s v="ATQCUS0214"/>
        <s v="ATQCUS0215"/>
        <s v="ATQCUS0216"/>
        <s v="ATQCUS0217"/>
        <s v="ATQCUS0218"/>
        <s v="ATQCUS0219"/>
        <s v="ATQCUS0220"/>
        <s v="ATQCUS0221"/>
        <s v="ATQCUS0222"/>
        <s v="ATQCUS0223"/>
        <s v="ATQCUS0224"/>
        <s v="ATQCUS0225"/>
        <s v="ATQCUS0226"/>
        <s v="ATQCUS0227"/>
        <s v="ATQCUS0228"/>
        <s v="ATQCUS0229"/>
        <s v="ATQCUS0230"/>
        <s v="ATQCUS0231"/>
        <s v="ATQCUS0232"/>
        <s v="ATQCUS0233"/>
        <s v="ATQCUS0234"/>
        <s v="ATQCUS0235"/>
        <s v="ATQCUS0236"/>
        <s v="ATQCUS0237"/>
        <s v="ATQCUS0238"/>
        <s v="ATQCUS0239"/>
        <s v="ATQCUS0240"/>
        <s v="ATQCUS0241"/>
        <s v="ATQCUS0242"/>
        <s v="ATQCUS0243"/>
        <s v="ATQCUS0244"/>
        <s v="ATQCUS0245"/>
        <s v="ATQCUS0246"/>
        <s v="ATQCUS0247"/>
        <s v="ATQCUS0248"/>
        <s v="ATQCUS0249"/>
        <s v="ATQCUS0250"/>
        <s v="ATQCUS0251"/>
        <s v="ATQCUS0252"/>
        <s v="ATQCUS0253"/>
        <s v="ATQCUS0254"/>
        <s v="ATQCUS0255"/>
        <s v="ATQCUS0256"/>
        <s v="ATQCUS0257"/>
        <s v="ATQCUS0258"/>
        <s v="ATQCUS0259"/>
        <s v="ATQCUS0260"/>
        <s v="ATQCUS0261"/>
        <s v="ATQCUS0262"/>
        <s v="ATQCUS0263"/>
        <s v="ATQCUS0264"/>
        <s v="ATQCUS0265"/>
        <s v="ATQCUS0266"/>
        <s v="ATQCUS0267"/>
        <s v="ATQCUS0268"/>
        <s v="ATQCUS0269"/>
        <s v="ATQCUS0270"/>
        <s v="ATQCUS0271"/>
        <s v="ATQCUS0272"/>
        <s v="ATQCUS0273"/>
        <s v="ATQCUS0274"/>
        <s v="ATQCUS0275"/>
        <s v="ATQCUS0276"/>
        <s v="ATQCUS0277"/>
        <s v="ATQCUS0278"/>
        <s v="ATQCUS0279"/>
        <s v="ATQCUS0280"/>
        <s v="ATQCUS0281"/>
        <s v="ATQCUS0282"/>
        <s v="ATQCUS0283"/>
        <s v="ATQCUS0284"/>
        <s v="ATQCUS0285"/>
        <s v="ATQCUS0286"/>
        <s v="ATQCUS0287"/>
        <s v="ATQCUS0288"/>
        <s v="ATQCUS0289"/>
        <s v="ATQCUS0290"/>
        <s v="ATQCUS0291"/>
        <s v="ATQCUS0292"/>
        <s v="ATQCUS0293"/>
        <s v="ATQCUS0294"/>
        <s v="ATQCUS0295"/>
        <s v="ATQCUS0296"/>
        <s v="ATQCUS0297"/>
        <s v="ATQCUS0298"/>
        <s v="ATQCUS0299"/>
        <s v="ATQCUS0300"/>
        <s v="ATQCUS0301"/>
        <s v="ATQCUS0302"/>
        <s v="ATQCUS0303"/>
        <s v="ATQCUS0304"/>
        <s v="ATQCUS0305"/>
        <s v="ATQCUS0306"/>
        <s v="ATQCUS0307"/>
        <s v="ATQCUS0308"/>
        <s v="ATQCUS0309"/>
        <s v="ATQCUS0310"/>
        <s v="ATQCUS0311"/>
        <s v="ATQCUS0312"/>
        <s v="ATQCUS0313"/>
        <s v="ATQCUS0314"/>
        <s v="ATQCUS0315"/>
        <s v="ATQCUS0890"/>
        <s v="ATQCUS0891"/>
        <s v="ATQCUS0892"/>
        <s v="ATQCUS0893"/>
        <s v="ATQCUS0894"/>
        <s v="ATQCUS0895"/>
        <s v="ATQCUS0896"/>
        <s v="ATQCUS0897"/>
        <s v="ATQCUS0898"/>
        <s v="ATQCUS0899"/>
        <s v="ATQCUS0900"/>
        <s v="ATQCUS0901"/>
        <s v="ATQCUS0902"/>
        <s v="ATQCUS0903"/>
        <s v="ATQCUS0904"/>
        <s v="ATQCUS0905"/>
        <s v="ATQCUS0906"/>
        <s v="ATQCUS0907"/>
        <s v="ATQCUS0908"/>
        <s v="ATQCUS0909"/>
        <s v="ATQCUS0910"/>
        <s v="ATQCUS0911"/>
        <s v="ATQCUS0912"/>
        <s v="ATQCUS0913"/>
        <s v="ATQCUS0914"/>
        <s v="ATQCUS0915"/>
        <s v="ATQCUS0916"/>
        <s v="ATQCUS0917"/>
        <s v="ATQCUS0918"/>
        <s v="ATQCUS0919"/>
        <s v="ATQCUS0920"/>
        <s v="ATQCUS0921"/>
        <s v="ATQCUS0922"/>
        <s v="ATQCUS0923"/>
        <s v="ATQCUS0924"/>
        <s v="ATQCUS0925"/>
        <s v="ATQCUS0926"/>
        <s v="ATQCUS0927"/>
        <s v="ATQCUS0928"/>
        <s v="ATQCUS0929"/>
        <s v="ATQCUS0930"/>
        <s v="ATQCUS0931"/>
        <s v="ATQCUS0932"/>
        <s v="ATQCUS0933"/>
        <s v="ATQCUS0934"/>
        <s v="ATQCUS0935"/>
        <s v="ATQCUS0936"/>
        <s v="ATQCUS0937"/>
        <s v="ATQCUS0938"/>
        <s v="ATQCUS0939"/>
        <s v="ATQCUS0940"/>
        <s v="ATQCUS0941"/>
        <s v="ATQCUS0942"/>
        <s v="ATQCUS0943"/>
        <s v="ATQCUS0944"/>
        <s v="ATQCUS0945"/>
        <s v="ATQCUS0946"/>
        <s v="ATQCUS0947"/>
        <s v="ATQCUS0948"/>
        <s v="ATQCUS0949"/>
        <s v="ATQCUS0950"/>
        <s v="ATQCUS0951"/>
        <s v="ATQCUS0952"/>
        <s v="ATQCUS0953"/>
        <s v="ATQCUS0954"/>
        <s v="ATQCUS0955"/>
        <s v="ATQCUS0956"/>
        <s v="ATQCUS0957"/>
        <s v="ATQCUS0958"/>
        <s v="ATQCUS0959"/>
        <s v="ATQCUS0960"/>
        <s v="ATQCUS0961"/>
        <s v="ATQCUS0962"/>
        <s v="ATQCUS0963"/>
        <s v="ATQCUS0964"/>
        <s v="ATQCUS0965"/>
        <s v="ATQCUS0966"/>
        <s v="ATQCUS0967"/>
        <s v="ATQCUS0968"/>
        <s v="ATQCUS0969"/>
        <s v="ATQCUS0970"/>
        <s v="ATQCUS0971"/>
        <s v="ATQCUS0972"/>
        <s v="ATQCUS0973"/>
        <s v="ATQCUS0974"/>
        <s v="ATQCUS0975"/>
        <s v="ATQCUS0976"/>
        <s v="ATQCUS0977"/>
        <s v="ATQCUS0978"/>
        <s v="ATQCUS0979"/>
        <s v="ATQCUS0980"/>
        <s v="ATQCUS0981"/>
        <s v="ATQCUS0982"/>
        <s v="ATQCUS0983"/>
        <s v="ATQCUS0984"/>
        <s v="ATQCUS0985"/>
        <s v="ATQCUS0986"/>
        <s v="ATQCUS0987"/>
        <s v="ATQCUS0988"/>
        <s v="ATQCUS0989"/>
        <s v="ATQCUS0990"/>
        <s v="ATQCUS0991"/>
        <s v="ATQCUS0992"/>
        <s v="ATQCUS0993"/>
        <s v="ATQCUS0994"/>
        <s v="ATQCUS0995"/>
        <s v="ATQCUS0996"/>
        <s v="ATQCUS0997"/>
        <s v="ATQCUS0998"/>
        <s v="ATQCUS0999"/>
        <s v="ATQCUS1000"/>
        <s v="ATQCUS1001"/>
        <s v="ATQCUS1002"/>
        <s v="ATQCUS1003"/>
        <s v="ATQCUS1004"/>
        <s v="ATQCUS1005"/>
        <s v="ATQCUS1006"/>
        <s v="ATQCUS1007"/>
        <s v="ATQCUS1008"/>
        <s v="ATQCUS1009"/>
        <s v="ATQCUS1010"/>
        <s v="ATQCUS1011"/>
        <s v="ATQCUS1012"/>
        <s v="ATQCUS1013"/>
        <s v="ATQCUS1014"/>
        <s v="ATQCUS1015"/>
        <s v="ATQCUS1016"/>
        <s v="ATQCUS1017"/>
        <s v="ATQCUS1018"/>
        <s v="ATQCUS1019"/>
        <s v="ATQCUS1020"/>
        <s v="ATQCUS1021"/>
        <s v="ATQCUS1022"/>
        <s v="ATQCUS1023"/>
        <s v="ATQCUS1024"/>
        <s v="ATQCUS1025"/>
        <s v="ATQCUS1026"/>
        <s v="ATQCUS1027"/>
        <s v="ATQCUS1028"/>
        <s v="ATQCUS1029"/>
        <s v="ATQCUS1030"/>
        <s v="ATQCUS1031"/>
        <s v="ATQCUS1032"/>
        <s v="ATQCUS1033"/>
        <s v="ATQCUS1034"/>
        <s v="ATQCUS1035"/>
        <s v="ATQCUS1036"/>
        <s v="ATQCUS1037"/>
        <s v="ATQCUS1038"/>
        <s v="ATQCUS1039"/>
        <s v="ATQCUS1040"/>
        <s v="ATQCUS1041"/>
        <s v="ATQCUS1042"/>
        <s v="ATQCUS1043"/>
        <s v="ATQCUS1044"/>
        <s v="ATQCUS1045"/>
        <s v="ATQCUS1046"/>
        <s v="ATQCUS1047"/>
        <s v="ATQCUS1048"/>
        <s v="ATQCUS1049"/>
        <s v="ATQCUS1050"/>
        <s v="ATQCUS1051"/>
        <s v="ATQCUS1052"/>
        <s v="ATQCUS1053"/>
        <s v="ATQCUS1054"/>
        <s v="ATQCUS1055"/>
        <s v="ATQCUS1056"/>
        <s v="ATQCUS1057"/>
        <s v="ATQCUS1058"/>
        <s v="ATQCUS1059"/>
        <s v="ATQCUS1060"/>
        <s v="ATQCUS1061"/>
        <s v="ATQCUS1062"/>
        <s v="ATQCUS1063"/>
        <s v="ATQCUS1064"/>
        <s v="ATQCUS1065"/>
        <s v="ATQCUS1649"/>
        <s v="ATQCUS1650"/>
        <s v="ATQCUS1651"/>
        <s v="ATQCUS1652"/>
        <s v="ATQCUS1653"/>
        <s v="ATQCUS1654"/>
        <s v="ATQCUS1655"/>
        <s v="ATQCUS1656"/>
        <s v="ATQCUS1657"/>
        <s v="ATQCUS1658"/>
        <s v="ATQCUS1659"/>
        <s v="ATQCUS1660"/>
        <s v="ATQCUS1661"/>
        <s v="ATQCUS1662"/>
        <s v="ATQCUS1663"/>
        <s v="ATQCUS1664"/>
        <s v="ATQCUS1665"/>
        <s v="ATQCUS1666"/>
        <s v="ATQCUS1667"/>
        <s v="ATQCUS1668"/>
        <s v="ATQCUS1669"/>
        <s v="ATQCUS1670"/>
        <s v="ATQCUS1671"/>
        <s v="ATQCUS1672"/>
        <s v="ATQCUS1673"/>
        <s v="ATQCUS1674"/>
        <s v="ATQCUS1675"/>
        <s v="ATQCUS1676"/>
        <s v="ATQCUS1677"/>
        <s v="ATQCUS1678"/>
        <s v="ATQCUS1679"/>
        <s v="ATQCUS1680"/>
        <s v="ATQCUS1681"/>
        <s v="ATQCUS1682"/>
        <s v="ATQCUS1683"/>
        <s v="ATQCUS1684"/>
        <s v="ATQCUS1685"/>
        <s v="ATQCUS1686"/>
        <s v="ATQCUS1687"/>
        <s v="ATQCUS1688"/>
        <s v="ATQCUS1689"/>
        <s v="ATQCUS1690"/>
        <s v="ATQCUS1691"/>
        <s v="ATQCUS1692"/>
        <s v="ATQCUS1693"/>
        <s v="ATQCUS1694"/>
        <s v="ATQCUS1695"/>
        <s v="ATQCUS1696"/>
        <s v="ATQCUS1697"/>
        <s v="ATQCUS1698"/>
        <s v="ATQCUS1699"/>
        <s v="ATQCUS1700"/>
        <s v="ATQCUS1701"/>
        <s v="ATQCUS1702"/>
        <s v="ATQCUS1703"/>
        <s v="ATQCUS1704"/>
        <s v="ATQCUS1705"/>
        <s v="ATQCUS1706"/>
        <s v="ATQCUS1707"/>
        <s v="ATQCUS1708"/>
        <s v="ATQCUS1709"/>
        <s v="ATQCUS1710"/>
        <s v="ATQCUS1711"/>
        <s v="ATQCUS1712"/>
        <s v="ATQCUS1713"/>
        <s v="ATQCUS1714"/>
        <s v="ATQCUS1715"/>
        <s v="ATQCUS1716"/>
        <s v="ATQCUS1717"/>
        <s v="ATQCUS1718"/>
        <s v="ATQCUS1719"/>
        <s v="ATQCUS1720"/>
        <s v="ATQCUS1721"/>
        <s v="ATQCUS1722"/>
        <s v="ATQCUS1723"/>
        <s v="ATQCUS1724"/>
        <s v="ATQCUS1725"/>
        <s v="ATQCUS1726"/>
        <s v="ATQCUS1727"/>
        <s v="ATQCUS1728"/>
        <s v="ATQCUS1729"/>
        <s v="ATQCUS1730"/>
        <s v="ATQCUS1731"/>
        <s v="ATQCUS1732"/>
        <s v="ATQCUS1733"/>
        <s v="ATQCUS1734"/>
        <s v="ATQCUS1735"/>
        <s v="ATQCUS1736"/>
        <s v="ATQCUS1737"/>
        <s v="ATQCUS1738"/>
        <s v="ATQCUS1739"/>
        <s v="ATQCUS1740"/>
        <s v="ATQCUS1741"/>
        <s v="ATQCUS1742"/>
        <s v="ATQCUS1743"/>
        <s v="ATQCUS1744"/>
        <s v="ATQCUS1745"/>
        <s v="ATQCUS1746"/>
        <s v="ATQCUS2001"/>
        <s v="ATQCUS2002"/>
        <s v="ATQCUS2003"/>
        <s v="ATQCUS2004"/>
        <s v="ATQCUS2005"/>
        <s v="ATQCUS2006"/>
        <s v="ATQCUS2007"/>
        <s v="ATQCUS2008"/>
        <s v="ATQCUS2009"/>
        <s v="ATQCUS2010"/>
        <s v="ATQCUS2011"/>
        <s v="ATQCUS2012"/>
        <s v="ATQCUS2013"/>
        <s v="ATQCUS2014"/>
        <s v="ATQCUS2015"/>
        <s v="ATQCUS2016"/>
        <s v="ATQCUS2017"/>
        <s v="ATQCUS2018"/>
        <s v="ATQCUS2019"/>
        <s v="ATQCUS2020"/>
        <s v="ATQCUS2021"/>
        <s v="ATQCUS2022"/>
        <s v="ATQCUS2023"/>
        <s v="ATQCUS2024"/>
        <s v="ATQCUS2025"/>
        <s v="ATQCUS2026"/>
        <s v="ATQCUS2027"/>
        <s v="ATQCUS2079"/>
        <s v="ATQCUS2080"/>
        <s v="ATQCUS2081"/>
        <s v="ATQCUS2082"/>
        <s v="ATQCUS2083"/>
        <s v="ATQCUS2084"/>
        <s v="ATQCUS2085"/>
        <s v="ATQCUS2086"/>
        <s v="ATQCUS2087"/>
        <s v="ATQCUS2088"/>
        <s v="ATQCUS2089"/>
        <s v="ATQCUS2090"/>
        <s v="ATQCUS2091"/>
        <s v="ATQCUS2092"/>
        <s v="ATQCUS2093"/>
        <s v="ATQCUS2094"/>
        <s v="ATQCUS2095"/>
        <s v="ATQCUS2096"/>
        <s v="ATQCUS2097"/>
        <s v="ATQCUS2098"/>
        <s v="ATQCUS2099"/>
        <s v="ATQCUS2100"/>
        <s v="ATQCUS2101"/>
        <s v="ATQCUS2102"/>
        <s v="ATQCUS2103"/>
        <s v="ATQCUS2104"/>
        <s v="ATQCUS2105"/>
        <s v="ATQCUS2106"/>
        <s v="ATQCUS2107"/>
        <s v="ATQCUS2108"/>
        <s v="ATQCUS2109"/>
        <s v="ATQCUS2110"/>
        <s v="ATQCUS2111"/>
        <s v="ATQCUS2112"/>
        <s v="ATQCUS2113"/>
        <s v="ATQCUS2114"/>
        <s v="ATQCUS2115"/>
        <s v="ATQCUS2116"/>
        <s v="ATQCUS2117"/>
        <s v="ATQCUS2118"/>
        <s v="ATQCUS2119"/>
        <s v="ATQCUS2120"/>
        <s v="ATQCUS2121"/>
        <s v="ATQCUS2122"/>
        <s v="ATQCUS2123"/>
        <s v="ATQCUS2124"/>
        <s v="ATQCUS2125"/>
        <s v="ATQCUS2126"/>
        <s v="ATQCUS2127"/>
        <s v="ATQCUS2128"/>
        <s v="ATQCUS2129"/>
        <s v="ATQCUS2130"/>
        <s v="ATQCUS2131"/>
        <s v="ATQCUS2132"/>
        <s v="ATQCUS2133"/>
        <s v="ATQCUS2134"/>
        <s v="ATQCUS2135"/>
        <s v="ATQCUS2136"/>
        <s v="ATQCUS2137"/>
        <s v="ATQCUS2138"/>
        <s v="ATQCUS2139"/>
        <s v="ATQCUS2140"/>
        <s v="ATQCUS2141"/>
        <s v="ATQCUS2142"/>
        <s v="ATQCUS2143"/>
        <s v="ATQCUS2144"/>
        <s v="ATQCUS2145"/>
        <s v="ATQCUS2146"/>
        <s v="ATQCUS2147"/>
        <s v="ATQCUS2148"/>
        <s v="ATQCUS2149"/>
        <s v="ATQCUS2150"/>
        <s v="ATQCUS2151"/>
        <s v="ATQCUS2152"/>
        <s v="ATQCUS2153"/>
        <s v="ATQCUS2154"/>
        <s v="ATQCUS2155"/>
        <s v="ATQCUS2156"/>
        <s v="ATQCUS2157"/>
        <s v="ATQCUS2158"/>
        <s v="ATQCUS2159"/>
        <s v="ATQCUS2160"/>
        <s v="ATQCUS2161"/>
        <s v="ATQCUS2162"/>
        <s v="ATQCUS2163"/>
        <s v="ATQCUS2164"/>
        <s v="ATQCUS2165"/>
        <s v="ATQCUS2166"/>
        <s v="ATQCUS2167"/>
        <s v="ATQCUS2168"/>
        <s v="ATQCUS2169"/>
        <s v="ATQCUS2170"/>
        <s v="ATQCUS2171"/>
        <s v="ATQCUS2172"/>
        <s v="ATQCUS2173"/>
        <s v="ATQCUS2174"/>
        <s v="ATQCUS2175"/>
        <s v="ATQCUS2176"/>
        <s v="ATQCUS2177"/>
        <s v="ATQCUS2178"/>
        <s v="ATQCUS2179"/>
        <s v="ATQCUS2180"/>
        <s v="ATQCUS2523"/>
        <s v="ATQCUS2524"/>
        <s v="ATQCUS2525"/>
        <s v="ATQCUS2526"/>
        <s v="ATQCUS2527"/>
        <s v="ATQCUS2528"/>
        <s v="ATQCUS2529"/>
        <s v="ATQCUS2530"/>
        <s v="ATQCUS2531"/>
        <s v="ATQCUS2532"/>
        <s v="ATQCUS2533"/>
        <s v="ATQCUS2534"/>
        <s v="ATQCUS2535"/>
        <s v="ATQCUS2536"/>
        <s v="ATQCUS2537"/>
        <s v="ATQCUS2538"/>
        <s v="ATQCUS2539"/>
        <s v="ATQCUS2540"/>
        <s v="ATQCUS2541"/>
        <s v="ATQCUS2542"/>
        <s v="ATQCUS2543"/>
        <s v="ATQCUS2544"/>
        <s v="ATQCUS2545"/>
        <s v="ATQCUS2546"/>
        <s v="ATQCUS2547"/>
        <s v="ATQCUS2548"/>
        <s v="ATQCUS2549"/>
        <s v="ATQCUS2550"/>
        <s v="ATQCUS2551"/>
        <s v="ATQCUS2552"/>
        <s v="ATQCUS2553"/>
        <s v="ATQCUS2554"/>
        <s v="ATQCUS2555"/>
        <s v="ATQCUS2556"/>
        <s v="ATQCUS2557"/>
        <s v="ATQCUS2558"/>
        <s v="ATQCUS2559"/>
        <s v="ATQCUS2560"/>
        <s v="ATQCUS2561"/>
        <s v="ATQCUS2562"/>
        <s v="ATQCUS2563"/>
        <s v="ATQCUS2564"/>
        <s v="ATQCUS2565"/>
        <s v="ATQCUS2566"/>
        <s v="ATQCUS2567"/>
        <s v="ATQCUS2568"/>
        <s v="ATQCUS2569"/>
        <s v="ATQCUS2570"/>
        <s v="ATQCUS2571"/>
        <s v="ATQCUS2572"/>
        <s v="ATQCUS2573"/>
        <s v="ATQCUS2574"/>
        <s v="ATQCUS2575"/>
        <s v="ATQCUS2576"/>
        <s v="ATQCUS2577"/>
        <s v="ATQCUS2578"/>
        <s v="ATQCUS2579"/>
        <s v="ATQCUS2580"/>
        <s v="ATQCUS2581"/>
        <s v="ATQCUS2582"/>
        <s v="ATQCUS2583"/>
        <s v="ATQCUS2584"/>
        <s v="ATQCUS2585"/>
        <s v="ATQCUS2586"/>
        <s v="ATQCUS2587"/>
        <s v="ATQCUS2588"/>
        <s v="ATQCUS2589"/>
        <s v="ATQCUS2590"/>
        <s v="ATQCUS2591"/>
        <s v="ATQCUS2592"/>
        <s v="ATQCUS2593"/>
        <s v="ATQCUS2594"/>
        <s v="ATQCUS2595"/>
        <s v="ATQCUS2596"/>
        <s v="ATQCUS2597"/>
        <s v="ATQCUS2598"/>
        <s v="ATQCUS2599"/>
        <s v="ATQCUS2600"/>
        <s v="ATQCUS2601"/>
        <s v="ATQCUS2602"/>
        <s v="ATQCUS2603"/>
        <s v="ATQCUS2604"/>
        <s v="ATQCUS2605"/>
        <s v="ATQCUS2606"/>
        <s v="ATQCUS2607"/>
        <s v="ATQCUS2608"/>
        <s v="ATQCUS2609"/>
        <s v="ATQCUS2610"/>
        <s v="ATQCUS2611"/>
        <s v="ATQCUS2612"/>
        <s v="ATQCUS2613"/>
        <s v="ATQCUS2614"/>
        <s v="ATQCUS2615"/>
        <s v="ATQCUS2616"/>
        <s v="ATQCUS2617"/>
        <s v="ATQCUS2618"/>
        <s v="ATQCUS2619"/>
        <s v="ATQCUS2620"/>
        <s v="ATQCUS2621"/>
        <s v="ATQCUS2622"/>
        <s v="ATQCUS2623"/>
        <s v="ATQCUS2624"/>
        <s v="ATQCUS2625"/>
        <s v="ATQCUS2626"/>
        <s v="ATQCUS2627"/>
        <s v="ATQCUS2628"/>
        <s v="ATQCUS2629"/>
        <s v="ATQCUS2630"/>
        <s v="ATQCUS2631"/>
        <s v="ATQCUS2632"/>
        <s v="ATQCUS2962"/>
        <s v="ATQCUS2963"/>
        <s v="ATQCUS2964"/>
        <s v="ATQCUS2965"/>
        <s v="ATQCUS2966"/>
        <s v="ATQCUS2967"/>
        <s v="ATQCUS2968"/>
        <s v="ATQCUS2969"/>
        <s v="ATQCUS2970"/>
        <s v="ATQCUS2971"/>
        <s v="ATQCUS2972"/>
        <s v="ATQCUS2973"/>
        <s v="ATQCUS2974"/>
        <s v="ATQCUS2975"/>
        <s v="ATQCUS2976"/>
        <s v="ATQCUS2977"/>
        <s v="ATQCUS2978"/>
        <s v="ATQCUS2979"/>
        <s v="ATQCUS2980"/>
        <s v="ATQCUS2981"/>
        <s v="ATQCUS2982"/>
        <s v="ATQCUS2983"/>
        <s v="ATQCUS2984"/>
        <s v="ATQCUS2985"/>
        <s v="ATQCUS2986"/>
        <s v="ATQCUS2987"/>
        <s v="ATQCUS2988"/>
        <s v="ATQCUS2989"/>
        <s v="ATQCUS2990"/>
        <s v="ATQCUS2991"/>
        <s v="ATQCUS2992"/>
        <s v="ATQCUS2993"/>
        <s v="ATQCUS2994"/>
        <s v="ATQCUS2995"/>
        <s v="ATQCUS2996"/>
        <s v="ATQCUS2997"/>
        <s v="ATQCUS2998"/>
        <s v="ATQCUS2999"/>
        <s v="ATQCUS3000"/>
        <s v="ATQCUS3001"/>
        <s v="ATQCUS3002"/>
        <s v="ATQCUS3003"/>
        <s v="ATQCUS3004"/>
        <s v="ATQCUS3005"/>
        <s v="ATQCUS3006"/>
        <s v="ATQCUS3007"/>
        <s v="ATQCUS3008"/>
        <s v="ATQCUS3009"/>
        <s v="ATQCUS3010"/>
        <s v="ATQCUS3011"/>
        <s v="ATQCUS3137"/>
        <s v="ATQCUS3138"/>
        <s v="ATQCUS3139"/>
        <s v="ATQCUS3140"/>
        <s v="ATQCUS3141"/>
        <s v="ATQCUS3142"/>
        <s v="ATQCUS3143"/>
        <s v="ATQCUS3144"/>
        <s v="ATQCUS3145"/>
        <s v="ATQCUS3146"/>
        <s v="ATQCUS3147"/>
        <s v="ATQCUS3148"/>
        <s v="ATQCUS3149"/>
        <s v="ATQCUS3150"/>
        <s v="ATQCUS3151"/>
        <s v="ATQCUS3152"/>
        <s v="ATQCUS3153"/>
        <s v="ATQCUS3154"/>
        <s v="ATQCUS3155"/>
        <s v="ATQCUS3156"/>
        <s v="ATQCUS3157"/>
        <s v="ATQCUS3158"/>
        <s v="ATQCUS3159"/>
        <s v="ATQCUS3160"/>
        <s v="ATQCUS3161"/>
        <s v="ATQCUS3162"/>
        <s v="ATQCUS3163"/>
        <s v="ATQCUS3164"/>
        <s v="ATQCUS3165"/>
        <s v="ATQCUS3166"/>
        <s v="ATQCUS3167"/>
        <s v="ATQCUS3168"/>
        <s v="ATQCUS3169"/>
        <s v="ATQCUS3170"/>
        <s v="ATQCUS3171"/>
        <s v="ATQCUS3172"/>
        <s v="ATQCUS3173"/>
        <s v="ATQCUS3174"/>
        <s v="ATQCUS3175"/>
        <s v="ATQCUS3176"/>
        <s v="ATQCUS3177"/>
        <s v="ATQCUS3178"/>
        <s v="ATQCUS3179"/>
        <s v="ATQCUS3180"/>
        <s v="ATQCUS3181"/>
        <s v="ATQCUS3182"/>
        <s v="ATQCUS3183"/>
        <s v="ATQCUS3184"/>
        <s v="ATQCUS3185"/>
        <s v="ATQCUS3186"/>
        <s v="ATQCUS3187"/>
        <s v="ATQCUS3188"/>
        <s v="ATQCUS3189"/>
        <s v="ATQCUS3190"/>
        <s v="ATQCUS3191"/>
        <s v="ATQCUS3192"/>
        <s v="ATQCUS3193"/>
        <s v="ATQCUS3194"/>
        <s v="ATQCUS3195"/>
        <s v="ATQCUS3196"/>
        <s v="ATQCUS3197"/>
        <s v="ATQCUS3198"/>
        <s v="ATQCUS3199"/>
        <s v="ATQCUS3200"/>
        <s v="ATQCUS3201"/>
        <s v="ATQCUS3202"/>
        <s v="ATQCUS3203"/>
        <s v="ATQCUS3204"/>
        <s v="ATQCUS3205"/>
        <s v="ATQCUS3206"/>
        <s v="ATQCUS3207"/>
        <s v="ATQCUS3208"/>
        <s v="ATQCUS3209"/>
        <s v="ATQCUS3210"/>
        <s v="ATQCUS3211"/>
        <s v="ATQCUS3212"/>
        <s v="ATQCUS3213"/>
        <s v="ATQCUS3214"/>
        <s v="ATQCUS3215"/>
        <s v="ATQCUS3216"/>
        <s v="ATQCUS3217"/>
        <s v="ATQCUS3218"/>
        <s v="ATQCUS3219"/>
        <s v="ATQCUS3220"/>
        <s v="ATQCUS3221"/>
        <s v="ATQCUS3222"/>
        <s v="ATQCUS3223"/>
        <s v="ATQCUS3224"/>
        <s v="ATQCUS3225"/>
        <s v="ATQCUS3226"/>
        <s v="ATQCUS3227"/>
        <s v="ATQCUS3228"/>
        <s v="ATQCUS3229"/>
        <s v="ATQCUS3230"/>
        <s v="ATQCUS3231"/>
        <s v="ATQCUS3232"/>
        <s v="ATQCUS3233"/>
        <s v="ATQCUS3234"/>
        <s v="ATQCUS3235"/>
        <s v="ATQCUS3236"/>
        <s v="ATQCUS3237"/>
        <s v="ATQCUS3238"/>
        <s v="ATQCUS3239"/>
        <s v="ATQCUS3240"/>
        <s v="ATQCUS3241"/>
        <s v="ATQCUS3242"/>
        <s v="ATQCUS3243"/>
        <s v="ATQCUS3244"/>
        <s v="ATQCUS3245"/>
        <s v="ATQCUS3246"/>
        <s v="ATQCUS3247"/>
        <s v="ATQCUS3248"/>
        <s v="ATQCUS3448"/>
        <s v="ATQCUS3449"/>
        <s v="ATQCUS3450"/>
        <s v="ATQCUS3451"/>
        <s v="ATQCUS3452"/>
        <s v="ATQCUS3453"/>
        <s v="ATQCUS3454"/>
        <s v="ATQCUS3455"/>
        <s v="ATQCUS3456"/>
        <s v="ATQCUS3457"/>
        <s v="ATQCUS3458"/>
        <s v="ATQCUS3459"/>
        <s v="ATQCUS3460"/>
        <s v="ATQCUS3461"/>
        <s v="ATQCUS3462"/>
        <s v="ATQCUS3463"/>
        <s v="ATQCUS3464"/>
        <s v="ATQCUS3465"/>
        <s v="ATQCUS3466"/>
        <s v="ATQCUS3467"/>
        <s v="ATQCUS3468"/>
        <s v="ATQCUS3469"/>
        <s v="ATQCUS3470"/>
        <s v="ATQCUS3471"/>
        <s v="ATQCUS3472"/>
        <s v="ATQCUS3473"/>
        <s v="ATQCUS3474"/>
        <s v="ATQCUS3475"/>
        <s v="ATQCUS3476"/>
        <s v="ATQCUS3477"/>
        <s v="ATQCUS3478"/>
        <s v="ATQCUS3479"/>
        <s v="ATQCUS3480"/>
        <s v="ATQCUS3481"/>
        <s v="ATQCUS3482"/>
        <s v="ATQCUS3483"/>
        <s v="ATQCUS3484"/>
        <s v="ATQCUS3485"/>
        <s v="ATQCUS3486"/>
        <s v="ATQCUS3487"/>
        <s v="ATQCUS3488"/>
        <s v="ATQCUS3489"/>
        <s v="ATQCUS3490"/>
        <s v="ATQCUS3491"/>
        <s v="ATQCUS3492"/>
        <s v="ATQCUS3493"/>
        <s v="ATQCUS3494"/>
        <s v="ATQCUS3495"/>
        <s v="ATQCUS3496"/>
        <s v="ATQCUS3497"/>
        <s v="ATQCUS3498"/>
        <s v="ATQCUS3499"/>
        <s v="ATQCUS3648"/>
        <s v="ATQCUS3649"/>
        <s v="ATQCUS3650"/>
        <s v="ATQCUS3651"/>
        <s v="ATQCUS3652"/>
        <s v="ATQCUS3653"/>
        <s v="ATQCUS3654"/>
        <s v="ATQCUS3655"/>
        <s v="ATQCUS3656"/>
        <s v="ATQCUS3657"/>
        <s v="ATQCUS3658"/>
        <s v="ATQCUS3659"/>
        <s v="ATQCUS3660"/>
        <s v="ATQCUS3661"/>
        <s v="ATQCUS3662"/>
        <s v="ATQCUS3663"/>
        <s v="ATQCUS3664"/>
        <s v="ATQCUS3723"/>
        <s v="ATQCUS3724"/>
        <s v="ATQCUS3725"/>
        <s v="ATQCUS3726"/>
        <s v="ATQCUS3727"/>
        <s v="ATQCUS3728"/>
        <s v="ATQCUS3734"/>
        <s v="ATQCUS3735"/>
        <s v="ATQCUS3736"/>
        <s v="ATQCUS3737"/>
        <s v="ATQCUS3738"/>
        <s v="ATQCUS3739"/>
        <s v="ATQCUS3740"/>
        <s v="ATQCUS3741"/>
        <s v="ATQCUS3742"/>
        <s v="ATQCUS3743"/>
        <s v="ATQCUS3744"/>
        <s v="ATQCUS3745"/>
        <s v="ATQCUS3746"/>
        <s v="ATQCUS3747"/>
        <s v="ATQCUS3748"/>
        <s v="ATQCUS3749"/>
        <s v="ATQCUS3750"/>
        <s v="ATQCUS3751"/>
        <s v="ATQCUS3752"/>
        <s v="ATQCUS3753"/>
        <s v="ATQCUS3754"/>
        <s v="ATQCUS3755"/>
        <s v="ATQCUS3756"/>
        <s v="ATQCUS3757"/>
        <s v="ATQCUS3758"/>
        <s v="ATQCUS3759"/>
        <s v="ATQCUS3760"/>
        <s v="ATQCUS3761"/>
        <s v="ATQCUS3762"/>
        <s v="ATQCUS3763"/>
        <s v="ATQCUS3764"/>
        <s v="ATQCUS3765"/>
        <s v="ATQCUS3766"/>
        <s v="ATQCUS3767"/>
        <s v="ATQCUS3768"/>
        <s v="ATQCUS3769"/>
        <s v="ATQCUS3770"/>
        <s v="ATQCUS3771"/>
        <s v="ATQCUS3772"/>
        <s v="ATQCUS3773"/>
        <s v="ATQCUS3774"/>
        <s v="ATQCUS3775"/>
        <s v="ATQCUS3776"/>
        <s v="ATQCUS3777"/>
        <s v="ATQCUS3778"/>
        <s v="ATQCUS3779"/>
        <s v="ATQCUS3780"/>
        <s v="ATQCUS3781"/>
        <s v="ATQCUS3782"/>
        <s v="ATQCUS3783"/>
        <s v="ATQCUS3784"/>
        <s v="ATQCUS3785"/>
        <s v="ATQCUS3786"/>
        <s v="ATQCUS3787"/>
        <s v="ATQCUS3788"/>
        <s v="ATQCUS3789"/>
        <s v="ATQCUS3790"/>
        <s v="ATQCUS3791"/>
        <s v="ATQCUS3792"/>
        <s v="ATQCUS3793"/>
        <s v="ATQCUS3794"/>
        <s v="ATQCUS3795"/>
        <s v="ATQCUS3796"/>
        <s v="ATQCUS3797"/>
        <s v="ATQCUS3798"/>
        <s v="ATQCUS3799"/>
        <s v="ATQCUS3800"/>
        <s v="ATQCUS3801"/>
        <s v="ATQCUS3802"/>
        <s v="ATQCUS3803"/>
        <s v="ATQCUS3913"/>
        <s v="ATQCUS3914"/>
        <s v="ATQCUS3915"/>
        <s v="ATQCUS3916"/>
        <s v="ATQCUS3917"/>
        <s v="ATQCUS3918"/>
        <s v="ATQCUS3919"/>
        <s v="ATQCUS3920"/>
        <s v="ATQCUS3921"/>
        <s v="ATQCUS3922"/>
        <s v="ATQCUS3923"/>
        <s v="ATQCUS3924"/>
        <s v="ATQCUS3925"/>
        <s v="ATQCUS3926"/>
        <s v="ATQCUS3927"/>
        <s v="ATQCUS3928"/>
        <s v="ATQCUS3929"/>
        <s v="ATQCUS3930"/>
        <s v="ATQCUS3931"/>
        <s v="ATQCUS3932"/>
        <s v="ATQCUS3933"/>
        <s v="ATQCUS3934"/>
        <s v="ATQCUS3935"/>
        <s v="ATQCUS3936"/>
        <s v="ATQCUS3937"/>
        <s v="ATQCUS3938"/>
      </sharedItems>
    </cacheField>
    <cacheField name="[Measures].[Sum of avg_income]" caption="Sum of avg_income" numFmtId="0" hierarchy="64" level="32767"/>
    <cacheField name="[dim_customers].[city].[city]" caption="city" numFmtId="0" hierarchy="2" level="1">
      <sharedItems count="5">
        <s v="Bengaluru"/>
        <s v="Chennai"/>
        <s v="Delhi NCR"/>
        <s v="Hyderabad"/>
        <s v="Mumbai"/>
      </sharedItems>
    </cacheField>
  </cacheFields>
  <cacheHierarchies count="132">
    <cacheHierarchy uniqueName="[dim_customers].[customer_id]" caption="customer_id" attribute="1" defaultMemberUniqueName="[dim_customers].[customer_id].[All]" allUniqueName="[dim_customers].[customer_id].[All]" dimensionUniqueName="[dim_customers]" displayFolder="" count="2" memberValueDatatype="130" unbalanced="0">
      <fieldsUsage count="2">
        <fieldUsage x="-1"/>
        <fieldUsage x="3"/>
      </fieldsUsage>
    </cacheHierarchy>
    <cacheHierarchy uniqueName="[dim_customers].[age_group]" caption="age_group" attribute="1" defaultMemberUniqueName="[dim_customers].[age_group].[All]" allUniqueName="[dim_customers].[age_group].[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fieldsUsage count="2">
        <fieldUsage x="-1"/>
        <fieldUsage x="5"/>
      </fieldsUsage>
    </cacheHierarchy>
    <cacheHierarchy uniqueName="[dim_customers].[occupation]" caption="occupation" attribute="1" defaultMemberUniqueName="[dim_customers].[occupation].[All]" allUniqueName="[dim_customers].[occupation].[All]" dimensionUniqueName="[dim_customers]" displayFolder="" count="2" memberValueDatatype="130" unbalanced="0"/>
    <cacheHierarchy uniqueName="[dim_customers].[gender]" caption="gender" attribute="1" defaultMemberUniqueName="[dim_customers].[gender].[All]" allUniqueName="[dim_customers].[gender].[All]" dimensionUniqueName="[dim_customers]" displayFolder="" count="2" memberValueDatatype="130" unbalanced="0"/>
    <cacheHierarchy uniqueName="[dim_customers].[marital status]" caption="marital status" attribute="1" defaultMemberUniqueName="[dim_customers].[marital status].[All]" allUniqueName="[dim_customers].[marital status].[All]" dimensionUniqueName="[dim_customers]" displayFolder="" count="2" memberValueDatatype="130" unbalanced="0"/>
    <cacheHierarchy uniqueName="[dim_customers].[avg_income]" caption="avg_income" attribute="1" defaultMemberUniqueName="[dim_customers].[avg_income].[All]" allUniqueName="[dim_customers].[avg_income].[All]" dimensionUniqueName="[dim_customers]" displayFolder="" count="2" memberValueDatatype="20" unbalanced="0"/>
    <cacheHierarchy uniqueName="[dim_customers].[Income Category]" caption="Income Category" attribute="1" defaultMemberUniqueName="[dim_customers].[Income Category].[All]" allUniqueName="[dim_customers].[Income Category].[All]" dimensionUniqueName="[dim_customers]" displayFolder="" count="2" memberValueDatatype="130" unbalanced="0"/>
    <cacheHierarchy uniqueName="[dim_customers1].[customer_id]" caption="customer_id" attribute="1" defaultMemberUniqueName="[dim_customers1].[customer_id].[All]" allUniqueName="[dim_customers1].[customer_id].[All]" dimensionUniqueName="[dim_customers1]" displayFolder="" count="2"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cacheHierarchy uniqueName="[dim_customers1].[city]" caption="city" attribute="1" defaultMemberUniqueName="[dim_customers1].[city].[All]" allUniqueName="[dim_customers1].[city].[All]" dimensionUniqueName="[dim_customers1]" displayFolder="" count="2" memberValueDatatype="130" unbalanced="0"/>
    <cacheHierarchy uniqueName="[dim_customers1].[occupation]" caption="occupation" attribute="1" defaultMemberUniqueName="[dim_customers1].[occupation].[All]" allUniqueName="[dim_customers1].[occupation].[All]" dimensionUniqueName="[dim_customers1]" displayFolder="" count="2" memberValueDatatype="130" unbalanced="0"/>
    <cacheHierarchy uniqueName="[dim_customers1].[gender]" caption="gender" attribute="1" defaultMemberUniqueName="[dim_customers1].[gender].[All]" allUniqueName="[dim_customers1].[gender].[All]" dimensionUniqueName="[dim_customers1]" displayFolder="" count="2" memberValueDatatype="130" unbalanced="0"/>
    <cacheHierarchy uniqueName="[dim_customers1].[marital status]" caption="marital status" attribute="1" defaultMemberUniqueName="[dim_customers1].[marital status].[All]" allUniqueName="[dim_customers1].[marital status].[All]" dimensionUniqueName="[dim_customers1]" displayFolder="" count="2" memberValueDatatype="130" unbalanced="0"/>
    <cacheHierarchy uniqueName="[dim_customers1].[avg_income]" caption="avg_income" attribute="1" defaultMemberUniqueName="[dim_customers1].[avg_income].[All]" allUniqueName="[dim_customers1].[avg_income].[All]" dimensionUniqueName="[dim_customers1]" displayFolder="" count="2" memberValueDatatype="20" unbalanced="0"/>
    <cacheHierarchy uniqueName="[dim_customers2].[customer_id]" caption="customer_id" attribute="1" defaultMemberUniqueName="[dim_customers2].[customer_id].[All]" allUniqueName="[dim_customers2].[customer_id].[All]" dimensionUniqueName="[dim_customers2]" displayFolder="" count="2" memberValueDatatype="130" unbalanced="0">
      <fieldsUsage count="2">
        <fieldUsage x="-1"/>
        <fieldUsage x="0"/>
      </fieldsUsage>
    </cacheHierarchy>
    <cacheHierarchy uniqueName="[dim_customers2].[age_group]" caption="age_group" attribute="1" defaultMemberUniqueName="[dim_customers2].[age_group].[All]" allUniqueName="[dim_customers2].[age_group].[All]" dimensionUniqueName="[dim_customers2]" displayFolder="" count="2" memberValueDatatype="130" unbalanced="0"/>
    <cacheHierarchy uniqueName="[dim_customers2].[city]" caption="city" attribute="1" defaultMemberUniqueName="[dim_customers2].[city].[All]" allUniqueName="[dim_customers2].[city].[All]" dimensionUniqueName="[dim_customers2]" displayFolder="" count="2" memberValueDatatype="130" unbalanced="0"/>
    <cacheHierarchy uniqueName="[dim_customers2].[occupation]" caption="occupation" attribute="1" defaultMemberUniqueName="[dim_customers2].[occupation].[All]" allUniqueName="[dim_customers2].[occupation].[All]" dimensionUniqueName="[dim_customers2]" displayFolder="" count="2" memberValueDatatype="130" unbalanced="0"/>
    <cacheHierarchy uniqueName="[dim_customers2].[gender]" caption="gender" attribute="1" defaultMemberUniqueName="[dim_customers2].[gender].[All]" allUniqueName="[dim_customers2].[gender].[All]" dimensionUniqueName="[dim_customers2]" displayFolder="" count="2" memberValueDatatype="130" unbalanced="0"/>
    <cacheHierarchy uniqueName="[dim_customers2].[marital status]" caption="marital status" attribute="1" defaultMemberUniqueName="[dim_customers2].[marital status].[All]" allUniqueName="[dim_customers2].[marital status].[All]" dimensionUniqueName="[dim_customers2]" displayFolder="" count="2" memberValueDatatype="130" unbalanced="0"/>
    <cacheHierarchy uniqueName="[dim_customers2].[avg_income]" caption="avg_income" attribute="1" defaultMemberUniqueName="[dim_customers2].[avg_income].[All]" allUniqueName="[dim_customers2].[avg_income].[All]" dimensionUniqueName="[dim_customers2]" displayFolder="" count="2" memberValueDatatype="20" unbalanced="0"/>
    <cacheHierarchy uniqueName="[dim_customers3].[customer_id]" caption="customer_id" attribute="1" defaultMemberUniqueName="[dim_customers3].[customer_id].[All]" allUniqueName="[dim_customers3].[customer_id].[All]" dimensionUniqueName="[dim_customers3]" displayFolder="" count="2" memberValueDatatype="130" unbalanced="0"/>
    <cacheHierarchy uniqueName="[dim_customers3].[age_group]" caption="age_group" attribute="1" defaultMemberUniqueName="[dim_customers3].[age_group].[All]" allUniqueName="[dim_customers3].[age_group].[All]" dimensionUniqueName="[dim_customers3]" displayFolder="" count="2" memberValueDatatype="130" unbalanced="0"/>
    <cacheHierarchy uniqueName="[dim_customers3].[city]" caption="city" attribute="1" defaultMemberUniqueName="[dim_customers3].[city].[All]" allUniqueName="[dim_customers3].[city].[All]" dimensionUniqueName="[dim_customers3]" displayFolder="" count="2" memberValueDatatype="130" unbalanced="0"/>
    <cacheHierarchy uniqueName="[dim_customers3].[occupation]" caption="occupation" attribute="1" defaultMemberUniqueName="[dim_customers3].[occupation].[All]" allUniqueName="[dim_customers3].[occupation].[All]" dimensionUniqueName="[dim_customers3]" displayFolder="" count="2" memberValueDatatype="130" unbalanced="0"/>
    <cacheHierarchy uniqueName="[dim_customers3].[gender]" caption="gender" attribute="1" defaultMemberUniqueName="[dim_customers3].[gender].[All]" allUniqueName="[dim_customers3].[gender].[All]" dimensionUniqueName="[dim_customers3]" displayFolder="" count="2" memberValueDatatype="130" unbalanced="0"/>
    <cacheHierarchy uniqueName="[dim_customers3].[marital status]" caption="marital status" attribute="1" defaultMemberUniqueName="[dim_customers3].[marital status].[All]" allUniqueName="[dim_customers3].[marital status].[All]" dimensionUniqueName="[dim_customers3]" displayFolder="" count="2" memberValueDatatype="130" unbalanced="0"/>
    <cacheHierarchy uniqueName="[dim_customers3].[avg_income]" caption="avg_income" attribute="1" defaultMemberUniqueName="[dim_customers3].[avg_income].[All]" allUniqueName="[dim_customers3].[avg_income].[All]" dimensionUniqueName="[dim_customers3]" displayFolder="" count="2" memberValueDatatype="20" unbalanced="0"/>
    <cacheHierarchy uniqueName="[dim_customers4].[customer_id]" caption="customer_id" attribute="1" defaultMemberUniqueName="[dim_customers4].[customer_id].[All]" allUniqueName="[dim_customers4].[customer_id].[All]" dimensionUniqueName="[dim_customers4]" displayFolder="" count="2" memberValueDatatype="130" unbalanced="0"/>
    <cacheHierarchy uniqueName="[dim_customers4].[age_group]" caption="age_group" attribute="1" defaultMemberUniqueName="[dim_customers4].[age_group].[All]" allUniqueName="[dim_customers4].[age_group].[All]" dimensionUniqueName="[dim_customers4]" displayFolder="" count="2" memberValueDatatype="130" unbalanced="0"/>
    <cacheHierarchy uniqueName="[dim_customers4].[city]" caption="city" attribute="1" defaultMemberUniqueName="[dim_customers4].[city].[All]" allUniqueName="[dim_customers4].[city].[All]" dimensionUniqueName="[dim_customers4]" displayFolder="" count="2" memberValueDatatype="130" unbalanced="0"/>
    <cacheHierarchy uniqueName="[dim_customers4].[occupation]" caption="occupation" attribute="1" defaultMemberUniqueName="[dim_customers4].[occupation].[All]" allUniqueName="[dim_customers4].[occupation].[All]" dimensionUniqueName="[dim_customers4]" displayFolder="" count="2" memberValueDatatype="130" unbalanced="0"/>
    <cacheHierarchy uniqueName="[dim_customers4].[gender]" caption="gender" attribute="1" defaultMemberUniqueName="[dim_customers4].[gender].[All]" allUniqueName="[dim_customers4].[gender].[All]" dimensionUniqueName="[dim_customers4]" displayFolder="" count="2" memberValueDatatype="130" unbalanced="0"/>
    <cacheHierarchy uniqueName="[dim_customers4].[marital status]" caption="marital status" attribute="1" defaultMemberUniqueName="[dim_customers4].[marital status].[All]" allUniqueName="[dim_customers4].[marital status].[All]" dimensionUniqueName="[dim_customers4]" displayFolder="" count="2" memberValueDatatype="130" unbalanced="0"/>
    <cacheHierarchy uniqueName="[dim_customers4].[avg_income]" caption="avg_income" attribute="1" defaultMemberUniqueName="[dim_customers4].[avg_income].[All]" allUniqueName="[dim_customers4].[avg_income].[All]" dimensionUniqueName="[dim_customers4]" displayFolder="" count="2" memberValueDatatype="20" unbalanced="0"/>
    <cacheHierarchy uniqueName="[fact_spends].[customer_id]" caption="customer_id" attribute="1" defaultMemberUniqueName="[fact_spends].[customer_id].[All]" allUniqueName="[fact_spends].[customer_id].[All]" dimensionUniqueName="[fact_spends]" displayFolder="" count="2" memberValueDatatype="130" unbalanced="0"/>
    <cacheHierarchy uniqueName="[fact_spends].[month]" caption="month" attribute="1" defaultMemberUniqueName="[fact_spends].[month].[All]" allUniqueName="[fact_spends].[month].[All]" dimensionUniqueName="[fact_spends]" displayFolder="" count="2" memberValueDatatype="130" unbalanced="0"/>
    <cacheHierarchy uniqueName="[fact_spends].[category]" caption="category" attribute="1" defaultMemberUniqueName="[fact_spends].[category].[All]" allUniqueName="[fact_spends].[category].[All]" dimensionUniqueName="[fact_spends]" displayFolder="" count="2" memberValueDatatype="130" unbalanced="0"/>
    <cacheHierarchy uniqueName="[fact_spends].[payment_type]" caption="payment_type" attribute="1" defaultMemberUniqueName="[fact_spends].[payment_type].[All]" allUniqueName="[fact_spends].[payment_type].[All]" dimensionUniqueName="[fact_spends]" displayFolder="" count="2" memberValueDatatype="130" unbalanced="0"/>
    <cacheHierarchy uniqueName="[fact_spends].[spend]" caption="spend" attribute="1" defaultMemberUniqueName="[fact_spends].[spend].[All]" allUniqueName="[fact_spends].[spend].[All]" dimensionUniqueName="[fact_spends]" displayFolder="" count="2" memberValueDatatype="20" unbalanced="0"/>
    <cacheHierarchy uniqueName="[fact_spends1].[customer_id]" caption="customer_id" attribute="1" defaultMemberUniqueName="[fact_spends1].[customer_id].[All]" allUniqueName="[fact_spends1].[customer_id].[All]" dimensionUniqueName="[fact_spends1]" displayFolder="" count="2" memberValueDatatype="130" unbalanced="0"/>
    <cacheHierarchy uniqueName="[fact_spends1].[month]" caption="month" attribute="1" defaultMemberUniqueName="[fact_spends1].[month].[All]" allUniqueName="[fact_spends1].[month].[All]" dimensionUniqueName="[fact_spends1]" displayFolder="" count="2" memberValueDatatype="130" unbalanced="0"/>
    <cacheHierarchy uniqueName="[fact_spends1].[category]" caption="category" attribute="1" defaultMemberUniqueName="[fact_spends1].[category].[All]" allUniqueName="[fact_spends1].[category].[All]" dimensionUniqueName="[fact_spends1]" displayFolder="" count="2" memberValueDatatype="130" unbalanced="0"/>
    <cacheHierarchy uniqueName="[fact_spends1].[payment_type]" caption="payment_type" attribute="1" defaultMemberUniqueName="[fact_spends1].[payment_type].[All]" allUniqueName="[fact_spends1].[payment_type].[All]" dimensionUniqueName="[fact_spends1]" displayFolder="" count="2" memberValueDatatype="130" unbalanced="0"/>
    <cacheHierarchy uniqueName="[fact_spends1].[spend]" caption="spend" attribute="1" defaultMemberUniqueName="[fact_spends1].[spend].[All]" allUniqueName="[fact_spends1].[spend].[All]" dimensionUniqueName="[fact_spends1]" displayFolder="" count="2" memberValueDatatype="20" unbalanced="0"/>
    <cacheHierarchy uniqueName="[fact_spends2].[customer_id]" caption="customer_id" attribute="1" defaultMemberUniqueName="[fact_spends2].[customer_id].[All]" allUniqueName="[fact_spends2].[customer_id].[All]" dimensionUniqueName="[fact_spends2]" displayFolder="" count="2" memberValueDatatype="130" unbalanced="0"/>
    <cacheHierarchy uniqueName="[fact_spends2].[month]" caption="month" attribute="1" defaultMemberUniqueName="[fact_spends2].[month].[All]" allUniqueName="[fact_spends2].[month].[All]" dimensionUniqueName="[fact_spends2]" displayFolder="" count="2" memberValueDatatype="130" unbalanced="0"/>
    <cacheHierarchy uniqueName="[fact_spends2].[category]" caption="category" attribute="1" defaultMemberUniqueName="[fact_spends2].[category].[All]" allUniqueName="[fact_spends2].[category].[All]" dimensionUniqueName="[fact_spends2]" displayFolder="" count="2" memberValueDatatype="130" unbalanced="0"/>
    <cacheHierarchy uniqueName="[fact_spends2].[payment_type]" caption="payment_type" attribute="1" defaultMemberUniqueName="[fact_spends2].[payment_type].[All]" allUniqueName="[fact_spends2].[payment_type].[All]" dimensionUniqueName="[fact_spends2]" displayFolder="" count="2" memberValueDatatype="130" unbalanced="0"/>
    <cacheHierarchy uniqueName="[fact_spends2].[spend]" caption="spend" attribute="1" defaultMemberUniqueName="[fact_spends2].[spend].[All]" allUniqueName="[fact_spends2].[spend].[All]" dimensionUniqueName="[fact_spends2]" displayFolder="" count="2" memberValueDatatype="20" unbalanced="0"/>
    <cacheHierarchy uniqueName="[fact_spends3].[customer_id]" caption="customer_id" attribute="1" defaultMemberUniqueName="[fact_spends3].[customer_id].[All]" allUniqueName="[fact_spends3].[customer_id].[All]" dimensionUniqueName="[fact_spends3]" displayFolder="" count="2" memberValueDatatype="130" unbalanced="0"/>
    <cacheHierarchy uniqueName="[fact_spends3].[month]" caption="month" attribute="1" defaultMemberUniqueName="[fact_spends3].[month].[All]" allUniqueName="[fact_spends3].[month].[All]" dimensionUniqueName="[fact_spends3]" displayFolder="" count="2" memberValueDatatype="130" unbalanced="0"/>
    <cacheHierarchy uniqueName="[fact_spends3].[category]" caption="category" attribute="1" defaultMemberUniqueName="[fact_spends3].[category].[All]" allUniqueName="[fact_spends3].[category].[All]" dimensionUniqueName="[fact_spends3]" displayFolder="" count="2" memberValueDatatype="130" unbalanced="0"/>
    <cacheHierarchy uniqueName="[fact_spends3].[payment_type]" caption="payment_type" attribute="1" defaultMemberUniqueName="[fact_spends3].[payment_type].[All]" allUniqueName="[fact_spends3].[payment_type].[All]" dimensionUniqueName="[fact_spends3]" displayFolder="" count="2" memberValueDatatype="130" unbalanced="0"/>
    <cacheHierarchy uniqueName="[fact_spends3].[spend]" caption="spend" attribute="1" defaultMemberUniqueName="[fact_spends3].[spend].[All]" allUniqueName="[fact_spends3].[spend].[All]" dimensionUniqueName="[fact_spends3]" displayFolder="" count="2"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oneField="1">
      <fieldsUsage count="1">
        <fieldUsage x="4"/>
      </fieldsUsage>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oneField="1">
      <fieldsUsage count="1">
        <fieldUsage x="1"/>
      </fieldsUsage>
    </cacheHierarchy>
    <cacheHierarchy uniqueName="[Measures].[Avg Income Utilisation %]" caption="Avg Income Utilisation %" measure="1" displayFolder="" measureGroup="dim_customers" count="0" oneField="1">
      <fieldsUsage count="1">
        <fieldUsage x="2"/>
      </fieldsUsage>
    </cacheHierarchy>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7.647654398148" backgroundQuery="1" createdVersion="8" refreshedVersion="8" minRefreshableVersion="3" recordCount="0" supportSubquery="1" supportAdvancedDrill="1" xr:uid="{C8A391EE-A99D-48C0-A459-6324F690B4DB}">
  <cacheSource type="external" connectionId="10"/>
  <cacheFields count="3">
    <cacheField name="[dim_customers2].[customer_id].[customer_id]" caption="customer_id" numFmtId="0" hierarchy="15" level="1">
      <sharedItems count="4000">
        <s v="ATQCUS0001"/>
        <s v="ATQCUS0002"/>
        <s v="ATQCUS0003"/>
        <s v="ATQCUS0004"/>
        <s v="ATQCUS0005"/>
        <s v="ATQCUS0006"/>
        <s v="ATQCUS0007"/>
        <s v="ATQCUS0008"/>
        <s v="ATQCUS0009"/>
        <s v="ATQCUS0010"/>
        <s v="ATQCUS0011"/>
        <s v="ATQCUS0012"/>
        <s v="ATQCUS0013"/>
        <s v="ATQCUS0014"/>
        <s v="ATQCUS0015"/>
        <s v="ATQCUS0016"/>
        <s v="ATQCUS0017"/>
        <s v="ATQCUS0018"/>
        <s v="ATQCUS0019"/>
        <s v="ATQCUS0020"/>
        <s v="ATQCUS0021"/>
        <s v="ATQCUS0022"/>
        <s v="ATQCUS0023"/>
        <s v="ATQCUS0024"/>
        <s v="ATQCUS0025"/>
        <s v="ATQCUS0026"/>
        <s v="ATQCUS0027"/>
        <s v="ATQCUS0028"/>
        <s v="ATQCUS0029"/>
        <s v="ATQCUS0030"/>
        <s v="ATQCUS0031"/>
        <s v="ATQCUS0032"/>
        <s v="ATQCUS0033"/>
        <s v="ATQCUS0034"/>
        <s v="ATQCUS0035"/>
        <s v="ATQCUS0036"/>
        <s v="ATQCUS0037"/>
        <s v="ATQCUS0038"/>
        <s v="ATQCUS0039"/>
        <s v="ATQCUS0040"/>
        <s v="ATQCUS0041"/>
        <s v="ATQCUS0042"/>
        <s v="ATQCUS0043"/>
        <s v="ATQCUS0044"/>
        <s v="ATQCUS0045"/>
        <s v="ATQCUS0046"/>
        <s v="ATQCUS0047"/>
        <s v="ATQCUS0048"/>
        <s v="ATQCUS0049"/>
        <s v="ATQCUS0050"/>
        <s v="ATQCUS0051"/>
        <s v="ATQCUS0052"/>
        <s v="ATQCUS0053"/>
        <s v="ATQCUS0054"/>
        <s v="ATQCUS0055"/>
        <s v="ATQCUS0056"/>
        <s v="ATQCUS0057"/>
        <s v="ATQCUS0058"/>
        <s v="ATQCUS0059"/>
        <s v="ATQCUS0060"/>
        <s v="ATQCUS0061"/>
        <s v="ATQCUS0062"/>
        <s v="ATQCUS0063"/>
        <s v="ATQCUS0064"/>
        <s v="ATQCUS0065"/>
        <s v="ATQCUS0066"/>
        <s v="ATQCUS0067"/>
        <s v="ATQCUS0068"/>
        <s v="ATQCUS0069"/>
        <s v="ATQCUS0070"/>
        <s v="ATQCUS0071"/>
        <s v="ATQCUS0072"/>
        <s v="ATQCUS0073"/>
        <s v="ATQCUS0074"/>
        <s v="ATQCUS0075"/>
        <s v="ATQCUS0076"/>
        <s v="ATQCUS0077"/>
        <s v="ATQCUS0078"/>
        <s v="ATQCUS0079"/>
        <s v="ATQCUS0080"/>
        <s v="ATQCUS0081"/>
        <s v="ATQCUS0082"/>
        <s v="ATQCUS0083"/>
        <s v="ATQCUS0084"/>
        <s v="ATQCUS0085"/>
        <s v="ATQCUS0086"/>
        <s v="ATQCUS0087"/>
        <s v="ATQCUS0088"/>
        <s v="ATQCUS0089"/>
        <s v="ATQCUS0090"/>
        <s v="ATQCUS0091"/>
        <s v="ATQCUS0092"/>
        <s v="ATQCUS0093"/>
        <s v="ATQCUS0094"/>
        <s v="ATQCUS0095"/>
        <s v="ATQCUS0096"/>
        <s v="ATQCUS0097"/>
        <s v="ATQCUS0098"/>
        <s v="ATQCUS0099"/>
        <s v="ATQCUS0100"/>
        <s v="ATQCUS0101"/>
        <s v="ATQCUS0102"/>
        <s v="ATQCUS0103"/>
        <s v="ATQCUS0104"/>
        <s v="ATQCUS0105"/>
        <s v="ATQCUS0106"/>
        <s v="ATQCUS0107"/>
        <s v="ATQCUS0108"/>
        <s v="ATQCUS0109"/>
        <s v="ATQCUS0110"/>
        <s v="ATQCUS0111"/>
        <s v="ATQCUS0112"/>
        <s v="ATQCUS0113"/>
        <s v="ATQCUS0114"/>
        <s v="ATQCUS0115"/>
        <s v="ATQCUS0116"/>
        <s v="ATQCUS0117"/>
        <s v="ATQCUS0118"/>
        <s v="ATQCUS0119"/>
        <s v="ATQCUS0120"/>
        <s v="ATQCUS0121"/>
        <s v="ATQCUS0122"/>
        <s v="ATQCUS0123"/>
        <s v="ATQCUS0124"/>
        <s v="ATQCUS0125"/>
        <s v="ATQCUS0126"/>
        <s v="ATQCUS0127"/>
        <s v="ATQCUS0128"/>
        <s v="ATQCUS0129"/>
        <s v="ATQCUS0130"/>
        <s v="ATQCUS0131"/>
        <s v="ATQCUS0132"/>
        <s v="ATQCUS0133"/>
        <s v="ATQCUS0134"/>
        <s v="ATQCUS0135"/>
        <s v="ATQCUS0136"/>
        <s v="ATQCUS0137"/>
        <s v="ATQCUS0138"/>
        <s v="ATQCUS0139"/>
        <s v="ATQCUS0140"/>
        <s v="ATQCUS0141"/>
        <s v="ATQCUS0142"/>
        <s v="ATQCUS0143"/>
        <s v="ATQCUS0144"/>
        <s v="ATQCUS0145"/>
        <s v="ATQCUS0146"/>
        <s v="ATQCUS0147"/>
        <s v="ATQCUS0148"/>
        <s v="ATQCUS0149"/>
        <s v="ATQCUS0150"/>
        <s v="ATQCUS0151"/>
        <s v="ATQCUS0152"/>
        <s v="ATQCUS0153"/>
        <s v="ATQCUS0154"/>
        <s v="ATQCUS0155"/>
        <s v="ATQCUS0156"/>
        <s v="ATQCUS0157"/>
        <s v="ATQCUS0158"/>
        <s v="ATQCUS0159"/>
        <s v="ATQCUS0160"/>
        <s v="ATQCUS0161"/>
        <s v="ATQCUS0162"/>
        <s v="ATQCUS0163"/>
        <s v="ATQCUS0164"/>
        <s v="ATQCUS0165"/>
        <s v="ATQCUS0166"/>
        <s v="ATQCUS0167"/>
        <s v="ATQCUS0168"/>
        <s v="ATQCUS0169"/>
        <s v="ATQCUS0170"/>
        <s v="ATQCUS0171"/>
        <s v="ATQCUS0172"/>
        <s v="ATQCUS0173"/>
        <s v="ATQCUS0174"/>
        <s v="ATQCUS0175"/>
        <s v="ATQCUS0176"/>
        <s v="ATQCUS0177"/>
        <s v="ATQCUS0178"/>
        <s v="ATQCUS0179"/>
        <s v="ATQCUS0180"/>
        <s v="ATQCUS0181"/>
        <s v="ATQCUS0182"/>
        <s v="ATQCUS0183"/>
        <s v="ATQCUS0184"/>
        <s v="ATQCUS0185"/>
        <s v="ATQCUS0186"/>
        <s v="ATQCUS0187"/>
        <s v="ATQCUS0188"/>
        <s v="ATQCUS0189"/>
        <s v="ATQCUS0190"/>
        <s v="ATQCUS0191"/>
        <s v="ATQCUS0192"/>
        <s v="ATQCUS0193"/>
        <s v="ATQCUS0194"/>
        <s v="ATQCUS0195"/>
        <s v="ATQCUS0196"/>
        <s v="ATQCUS0197"/>
        <s v="ATQCUS0198"/>
        <s v="ATQCUS0199"/>
        <s v="ATQCUS0200"/>
        <s v="ATQCUS0201"/>
        <s v="ATQCUS0202"/>
        <s v="ATQCUS0203"/>
        <s v="ATQCUS0204"/>
        <s v="ATQCUS0205"/>
        <s v="ATQCUS0206"/>
        <s v="ATQCUS0207"/>
        <s v="ATQCUS0208"/>
        <s v="ATQCUS0209"/>
        <s v="ATQCUS0210"/>
        <s v="ATQCUS0211"/>
        <s v="ATQCUS0212"/>
        <s v="ATQCUS0213"/>
        <s v="ATQCUS0214"/>
        <s v="ATQCUS0215"/>
        <s v="ATQCUS0216"/>
        <s v="ATQCUS0217"/>
        <s v="ATQCUS0218"/>
        <s v="ATQCUS0219"/>
        <s v="ATQCUS0220"/>
        <s v="ATQCUS0221"/>
        <s v="ATQCUS0222"/>
        <s v="ATQCUS0223"/>
        <s v="ATQCUS0224"/>
        <s v="ATQCUS0225"/>
        <s v="ATQCUS0226"/>
        <s v="ATQCUS0227"/>
        <s v="ATQCUS0228"/>
        <s v="ATQCUS0229"/>
        <s v="ATQCUS0230"/>
        <s v="ATQCUS0231"/>
        <s v="ATQCUS0232"/>
        <s v="ATQCUS0233"/>
        <s v="ATQCUS0234"/>
        <s v="ATQCUS0235"/>
        <s v="ATQCUS0236"/>
        <s v="ATQCUS0237"/>
        <s v="ATQCUS0238"/>
        <s v="ATQCUS0239"/>
        <s v="ATQCUS0240"/>
        <s v="ATQCUS0241"/>
        <s v="ATQCUS0242"/>
        <s v="ATQCUS0243"/>
        <s v="ATQCUS0244"/>
        <s v="ATQCUS0245"/>
        <s v="ATQCUS0246"/>
        <s v="ATQCUS0247"/>
        <s v="ATQCUS0248"/>
        <s v="ATQCUS0249"/>
        <s v="ATQCUS0250"/>
        <s v="ATQCUS0251"/>
        <s v="ATQCUS0252"/>
        <s v="ATQCUS0253"/>
        <s v="ATQCUS0254"/>
        <s v="ATQCUS0255"/>
        <s v="ATQCUS0256"/>
        <s v="ATQCUS0257"/>
        <s v="ATQCUS0258"/>
        <s v="ATQCUS0259"/>
        <s v="ATQCUS0260"/>
        <s v="ATQCUS0261"/>
        <s v="ATQCUS0262"/>
        <s v="ATQCUS0263"/>
        <s v="ATQCUS0264"/>
        <s v="ATQCUS0265"/>
        <s v="ATQCUS0266"/>
        <s v="ATQCUS0267"/>
        <s v="ATQCUS0268"/>
        <s v="ATQCUS0269"/>
        <s v="ATQCUS0270"/>
        <s v="ATQCUS0271"/>
        <s v="ATQCUS0272"/>
        <s v="ATQCUS0273"/>
        <s v="ATQCUS0274"/>
        <s v="ATQCUS0275"/>
        <s v="ATQCUS0276"/>
        <s v="ATQCUS0277"/>
        <s v="ATQCUS0278"/>
        <s v="ATQCUS0279"/>
        <s v="ATQCUS0280"/>
        <s v="ATQCUS0281"/>
        <s v="ATQCUS0282"/>
        <s v="ATQCUS0283"/>
        <s v="ATQCUS0284"/>
        <s v="ATQCUS0285"/>
        <s v="ATQCUS0286"/>
        <s v="ATQCUS0287"/>
        <s v="ATQCUS0288"/>
        <s v="ATQCUS0289"/>
        <s v="ATQCUS0290"/>
        <s v="ATQCUS0291"/>
        <s v="ATQCUS0292"/>
        <s v="ATQCUS0293"/>
        <s v="ATQCUS0294"/>
        <s v="ATQCUS0295"/>
        <s v="ATQCUS0296"/>
        <s v="ATQCUS0297"/>
        <s v="ATQCUS0298"/>
        <s v="ATQCUS0299"/>
        <s v="ATQCUS0300"/>
        <s v="ATQCUS0301"/>
        <s v="ATQCUS0302"/>
        <s v="ATQCUS0303"/>
        <s v="ATQCUS0304"/>
        <s v="ATQCUS0305"/>
        <s v="ATQCUS0306"/>
        <s v="ATQCUS0307"/>
        <s v="ATQCUS0308"/>
        <s v="ATQCUS0309"/>
        <s v="ATQCUS0310"/>
        <s v="ATQCUS0311"/>
        <s v="ATQCUS0312"/>
        <s v="ATQCUS0313"/>
        <s v="ATQCUS0314"/>
        <s v="ATQCUS0315"/>
        <s v="ATQCUS0316"/>
        <s v="ATQCUS0317"/>
        <s v="ATQCUS0318"/>
        <s v="ATQCUS0319"/>
        <s v="ATQCUS0320"/>
        <s v="ATQCUS0321"/>
        <s v="ATQCUS0322"/>
        <s v="ATQCUS0323"/>
        <s v="ATQCUS0324"/>
        <s v="ATQCUS0325"/>
        <s v="ATQCUS0326"/>
        <s v="ATQCUS0327"/>
        <s v="ATQCUS0328"/>
        <s v="ATQCUS0329"/>
        <s v="ATQCUS0330"/>
        <s v="ATQCUS0331"/>
        <s v="ATQCUS0332"/>
        <s v="ATQCUS0333"/>
        <s v="ATQCUS0334"/>
        <s v="ATQCUS0335"/>
        <s v="ATQCUS0336"/>
        <s v="ATQCUS0337"/>
        <s v="ATQCUS0338"/>
        <s v="ATQCUS0339"/>
        <s v="ATQCUS0340"/>
        <s v="ATQCUS0341"/>
        <s v="ATQCUS0342"/>
        <s v="ATQCUS0343"/>
        <s v="ATQCUS0344"/>
        <s v="ATQCUS0345"/>
        <s v="ATQCUS0346"/>
        <s v="ATQCUS0347"/>
        <s v="ATQCUS0348"/>
        <s v="ATQCUS0349"/>
        <s v="ATQCUS0350"/>
        <s v="ATQCUS0351"/>
        <s v="ATQCUS0352"/>
        <s v="ATQCUS0353"/>
        <s v="ATQCUS0354"/>
        <s v="ATQCUS0355"/>
        <s v="ATQCUS0356"/>
        <s v="ATQCUS0357"/>
        <s v="ATQCUS0358"/>
        <s v="ATQCUS0359"/>
        <s v="ATQCUS0360"/>
        <s v="ATQCUS0361"/>
        <s v="ATQCUS0362"/>
        <s v="ATQCUS0363"/>
        <s v="ATQCUS0364"/>
        <s v="ATQCUS0365"/>
        <s v="ATQCUS0366"/>
        <s v="ATQCUS0367"/>
        <s v="ATQCUS0368"/>
        <s v="ATQCUS0369"/>
        <s v="ATQCUS0370"/>
        <s v="ATQCUS0371"/>
        <s v="ATQCUS0372"/>
        <s v="ATQCUS0373"/>
        <s v="ATQCUS0374"/>
        <s v="ATQCUS0375"/>
        <s v="ATQCUS0376"/>
        <s v="ATQCUS0377"/>
        <s v="ATQCUS0378"/>
        <s v="ATQCUS0379"/>
        <s v="ATQCUS0380"/>
        <s v="ATQCUS0381"/>
        <s v="ATQCUS0382"/>
        <s v="ATQCUS0383"/>
        <s v="ATQCUS0384"/>
        <s v="ATQCUS0385"/>
        <s v="ATQCUS0386"/>
        <s v="ATQCUS0387"/>
        <s v="ATQCUS0388"/>
        <s v="ATQCUS0389"/>
        <s v="ATQCUS0390"/>
        <s v="ATQCUS0391"/>
        <s v="ATQCUS0392"/>
        <s v="ATQCUS0393"/>
        <s v="ATQCUS0394"/>
        <s v="ATQCUS0395"/>
        <s v="ATQCUS0396"/>
        <s v="ATQCUS0397"/>
        <s v="ATQCUS0398"/>
        <s v="ATQCUS0399"/>
        <s v="ATQCUS0400"/>
        <s v="ATQCUS0401"/>
        <s v="ATQCUS0402"/>
        <s v="ATQCUS0403"/>
        <s v="ATQCUS0404"/>
        <s v="ATQCUS0405"/>
        <s v="ATQCUS0406"/>
        <s v="ATQCUS0407"/>
        <s v="ATQCUS0408"/>
        <s v="ATQCUS0409"/>
        <s v="ATQCUS0410"/>
        <s v="ATQCUS0411"/>
        <s v="ATQCUS0412"/>
        <s v="ATQCUS0413"/>
        <s v="ATQCUS0414"/>
        <s v="ATQCUS0415"/>
        <s v="ATQCUS0416"/>
        <s v="ATQCUS0417"/>
        <s v="ATQCUS0418"/>
        <s v="ATQCUS0419"/>
        <s v="ATQCUS0420"/>
        <s v="ATQCUS0421"/>
        <s v="ATQCUS0422"/>
        <s v="ATQCUS0423"/>
        <s v="ATQCUS0424"/>
        <s v="ATQCUS0425"/>
        <s v="ATQCUS0426"/>
        <s v="ATQCUS0427"/>
        <s v="ATQCUS0428"/>
        <s v="ATQCUS0429"/>
        <s v="ATQCUS0430"/>
        <s v="ATQCUS0431"/>
        <s v="ATQCUS0432"/>
        <s v="ATQCUS0433"/>
        <s v="ATQCUS0434"/>
        <s v="ATQCUS0435"/>
        <s v="ATQCUS0436"/>
        <s v="ATQCUS0437"/>
        <s v="ATQCUS0438"/>
        <s v="ATQCUS0439"/>
        <s v="ATQCUS0440"/>
        <s v="ATQCUS0441"/>
        <s v="ATQCUS0442"/>
        <s v="ATQCUS0443"/>
        <s v="ATQCUS0444"/>
        <s v="ATQCUS0445"/>
        <s v="ATQCUS0446"/>
        <s v="ATQCUS0447"/>
        <s v="ATQCUS0448"/>
        <s v="ATQCUS0449"/>
        <s v="ATQCUS0450"/>
        <s v="ATQCUS0451"/>
        <s v="ATQCUS0452"/>
        <s v="ATQCUS0453"/>
        <s v="ATQCUS0454"/>
        <s v="ATQCUS0455"/>
        <s v="ATQCUS0456"/>
        <s v="ATQCUS0457"/>
        <s v="ATQCUS0458"/>
        <s v="ATQCUS0459"/>
        <s v="ATQCUS0460"/>
        <s v="ATQCUS0461"/>
        <s v="ATQCUS0462"/>
        <s v="ATQCUS0463"/>
        <s v="ATQCUS0464"/>
        <s v="ATQCUS0465"/>
        <s v="ATQCUS0466"/>
        <s v="ATQCUS0467"/>
        <s v="ATQCUS0468"/>
        <s v="ATQCUS0469"/>
        <s v="ATQCUS0470"/>
        <s v="ATQCUS0471"/>
        <s v="ATQCUS0472"/>
        <s v="ATQCUS0473"/>
        <s v="ATQCUS0474"/>
        <s v="ATQCUS0475"/>
        <s v="ATQCUS0476"/>
        <s v="ATQCUS0477"/>
        <s v="ATQCUS0478"/>
        <s v="ATQCUS0479"/>
        <s v="ATQCUS0480"/>
        <s v="ATQCUS0481"/>
        <s v="ATQCUS0482"/>
        <s v="ATQCUS0483"/>
        <s v="ATQCUS0484"/>
        <s v="ATQCUS0485"/>
        <s v="ATQCUS0486"/>
        <s v="ATQCUS0487"/>
        <s v="ATQCUS0488"/>
        <s v="ATQCUS0489"/>
        <s v="ATQCUS0490"/>
        <s v="ATQCUS0491"/>
        <s v="ATQCUS0492"/>
        <s v="ATQCUS0493"/>
        <s v="ATQCUS0494"/>
        <s v="ATQCUS0495"/>
        <s v="ATQCUS0496"/>
        <s v="ATQCUS0497"/>
        <s v="ATQCUS0498"/>
        <s v="ATQCUS0499"/>
        <s v="ATQCUS0500"/>
        <s v="ATQCUS0501"/>
        <s v="ATQCUS0502"/>
        <s v="ATQCUS0503"/>
        <s v="ATQCUS0504"/>
        <s v="ATQCUS0505"/>
        <s v="ATQCUS0506"/>
        <s v="ATQCUS0507"/>
        <s v="ATQCUS0508"/>
        <s v="ATQCUS0509"/>
        <s v="ATQCUS0510"/>
        <s v="ATQCUS0511"/>
        <s v="ATQCUS0512"/>
        <s v="ATQCUS0513"/>
        <s v="ATQCUS0514"/>
        <s v="ATQCUS0515"/>
        <s v="ATQCUS0516"/>
        <s v="ATQCUS0517"/>
        <s v="ATQCUS0518"/>
        <s v="ATQCUS0519"/>
        <s v="ATQCUS0520"/>
        <s v="ATQCUS0521"/>
        <s v="ATQCUS0522"/>
        <s v="ATQCUS0523"/>
        <s v="ATQCUS0524"/>
        <s v="ATQCUS0525"/>
        <s v="ATQCUS0526"/>
        <s v="ATQCUS0527"/>
        <s v="ATQCUS0528"/>
        <s v="ATQCUS0529"/>
        <s v="ATQCUS0530"/>
        <s v="ATQCUS0531"/>
        <s v="ATQCUS0532"/>
        <s v="ATQCUS0533"/>
        <s v="ATQCUS0534"/>
        <s v="ATQCUS0535"/>
        <s v="ATQCUS0536"/>
        <s v="ATQCUS0537"/>
        <s v="ATQCUS0538"/>
        <s v="ATQCUS0539"/>
        <s v="ATQCUS0540"/>
        <s v="ATQCUS0541"/>
        <s v="ATQCUS0542"/>
        <s v="ATQCUS0543"/>
        <s v="ATQCUS0544"/>
        <s v="ATQCUS0545"/>
        <s v="ATQCUS0546"/>
        <s v="ATQCUS0547"/>
        <s v="ATQCUS0548"/>
        <s v="ATQCUS0549"/>
        <s v="ATQCUS0550"/>
        <s v="ATQCUS0551"/>
        <s v="ATQCUS0552"/>
        <s v="ATQCUS0553"/>
        <s v="ATQCUS0554"/>
        <s v="ATQCUS0555"/>
        <s v="ATQCUS0556"/>
        <s v="ATQCUS0557"/>
        <s v="ATQCUS0558"/>
        <s v="ATQCUS0559"/>
        <s v="ATQCUS0560"/>
        <s v="ATQCUS0561"/>
        <s v="ATQCUS0562"/>
        <s v="ATQCUS0563"/>
        <s v="ATQCUS0564"/>
        <s v="ATQCUS0565"/>
        <s v="ATQCUS0566"/>
        <s v="ATQCUS0567"/>
        <s v="ATQCUS0568"/>
        <s v="ATQCUS0569"/>
        <s v="ATQCUS0570"/>
        <s v="ATQCUS0571"/>
        <s v="ATQCUS0572"/>
        <s v="ATQCUS0573"/>
        <s v="ATQCUS0574"/>
        <s v="ATQCUS0575"/>
        <s v="ATQCUS0576"/>
        <s v="ATQCUS0577"/>
        <s v="ATQCUS0578"/>
        <s v="ATQCUS0579"/>
        <s v="ATQCUS0580"/>
        <s v="ATQCUS0581"/>
        <s v="ATQCUS0582"/>
        <s v="ATQCUS0583"/>
        <s v="ATQCUS0584"/>
        <s v="ATQCUS0585"/>
        <s v="ATQCUS0586"/>
        <s v="ATQCUS0587"/>
        <s v="ATQCUS0588"/>
        <s v="ATQCUS0589"/>
        <s v="ATQCUS0590"/>
        <s v="ATQCUS0591"/>
        <s v="ATQCUS0592"/>
        <s v="ATQCUS0593"/>
        <s v="ATQCUS0594"/>
        <s v="ATQCUS0595"/>
        <s v="ATQCUS0596"/>
        <s v="ATQCUS0597"/>
        <s v="ATQCUS0598"/>
        <s v="ATQCUS0599"/>
        <s v="ATQCUS0600"/>
        <s v="ATQCUS0601"/>
        <s v="ATQCUS0602"/>
        <s v="ATQCUS0603"/>
        <s v="ATQCUS0604"/>
        <s v="ATQCUS0605"/>
        <s v="ATQCUS0606"/>
        <s v="ATQCUS0607"/>
        <s v="ATQCUS0608"/>
        <s v="ATQCUS0609"/>
        <s v="ATQCUS0610"/>
        <s v="ATQCUS0611"/>
        <s v="ATQCUS0612"/>
        <s v="ATQCUS0613"/>
        <s v="ATQCUS0614"/>
        <s v="ATQCUS0615"/>
        <s v="ATQCUS0616"/>
        <s v="ATQCUS0617"/>
        <s v="ATQCUS0618"/>
        <s v="ATQCUS0619"/>
        <s v="ATQCUS0620"/>
        <s v="ATQCUS0621"/>
        <s v="ATQCUS0622"/>
        <s v="ATQCUS0623"/>
        <s v="ATQCUS0624"/>
        <s v="ATQCUS0625"/>
        <s v="ATQCUS0626"/>
        <s v="ATQCUS0627"/>
        <s v="ATQCUS0628"/>
        <s v="ATQCUS0629"/>
        <s v="ATQCUS0630"/>
        <s v="ATQCUS0631"/>
        <s v="ATQCUS0632"/>
        <s v="ATQCUS0633"/>
        <s v="ATQCUS0634"/>
        <s v="ATQCUS0635"/>
        <s v="ATQCUS0636"/>
        <s v="ATQCUS0637"/>
        <s v="ATQCUS0638"/>
        <s v="ATQCUS0639"/>
        <s v="ATQCUS0640"/>
        <s v="ATQCUS0641"/>
        <s v="ATQCUS0642"/>
        <s v="ATQCUS0643"/>
        <s v="ATQCUS0644"/>
        <s v="ATQCUS0645"/>
        <s v="ATQCUS0646"/>
        <s v="ATQCUS0647"/>
        <s v="ATQCUS0648"/>
        <s v="ATQCUS0649"/>
        <s v="ATQCUS0650"/>
        <s v="ATQCUS0651"/>
        <s v="ATQCUS0652"/>
        <s v="ATQCUS0653"/>
        <s v="ATQCUS0654"/>
        <s v="ATQCUS0655"/>
        <s v="ATQCUS0656"/>
        <s v="ATQCUS0657"/>
        <s v="ATQCUS0658"/>
        <s v="ATQCUS0659"/>
        <s v="ATQCUS0660"/>
        <s v="ATQCUS0661"/>
        <s v="ATQCUS0662"/>
        <s v="ATQCUS0663"/>
        <s v="ATQCUS0664"/>
        <s v="ATQCUS0665"/>
        <s v="ATQCUS0666"/>
        <s v="ATQCUS0667"/>
        <s v="ATQCUS0668"/>
        <s v="ATQCUS0669"/>
        <s v="ATQCUS0670"/>
        <s v="ATQCUS0671"/>
        <s v="ATQCUS0672"/>
        <s v="ATQCUS0673"/>
        <s v="ATQCUS0674"/>
        <s v="ATQCUS0675"/>
        <s v="ATQCUS0676"/>
        <s v="ATQCUS0677"/>
        <s v="ATQCUS0678"/>
        <s v="ATQCUS0679"/>
        <s v="ATQCUS0680"/>
        <s v="ATQCUS0681"/>
        <s v="ATQCUS0682"/>
        <s v="ATQCUS0683"/>
        <s v="ATQCUS0684"/>
        <s v="ATQCUS0685"/>
        <s v="ATQCUS0686"/>
        <s v="ATQCUS0687"/>
        <s v="ATQCUS0688"/>
        <s v="ATQCUS0689"/>
        <s v="ATQCUS0690"/>
        <s v="ATQCUS0691"/>
        <s v="ATQCUS0692"/>
        <s v="ATQCUS0693"/>
        <s v="ATQCUS0694"/>
        <s v="ATQCUS0695"/>
        <s v="ATQCUS0696"/>
        <s v="ATQCUS0697"/>
        <s v="ATQCUS0698"/>
        <s v="ATQCUS0699"/>
        <s v="ATQCUS0700"/>
        <s v="ATQCUS0701"/>
        <s v="ATQCUS0702"/>
        <s v="ATQCUS0703"/>
        <s v="ATQCUS0704"/>
        <s v="ATQCUS0705"/>
        <s v="ATQCUS0706"/>
        <s v="ATQCUS0707"/>
        <s v="ATQCUS0708"/>
        <s v="ATQCUS0709"/>
        <s v="ATQCUS0710"/>
        <s v="ATQCUS0711"/>
        <s v="ATQCUS0712"/>
        <s v="ATQCUS0713"/>
        <s v="ATQCUS0714"/>
        <s v="ATQCUS0715"/>
        <s v="ATQCUS0716"/>
        <s v="ATQCUS0717"/>
        <s v="ATQCUS0718"/>
        <s v="ATQCUS0719"/>
        <s v="ATQCUS0720"/>
        <s v="ATQCUS0721"/>
        <s v="ATQCUS0722"/>
        <s v="ATQCUS0723"/>
        <s v="ATQCUS0724"/>
        <s v="ATQCUS0725"/>
        <s v="ATQCUS0726"/>
        <s v="ATQCUS0727"/>
        <s v="ATQCUS0728"/>
        <s v="ATQCUS0729"/>
        <s v="ATQCUS0730"/>
        <s v="ATQCUS0731"/>
        <s v="ATQCUS0732"/>
        <s v="ATQCUS0733"/>
        <s v="ATQCUS0734"/>
        <s v="ATQCUS0735"/>
        <s v="ATQCUS0736"/>
        <s v="ATQCUS0737"/>
        <s v="ATQCUS0738"/>
        <s v="ATQCUS0739"/>
        <s v="ATQCUS0740"/>
        <s v="ATQCUS0741"/>
        <s v="ATQCUS0742"/>
        <s v="ATQCUS0743"/>
        <s v="ATQCUS0744"/>
        <s v="ATQCUS0745"/>
        <s v="ATQCUS0746"/>
        <s v="ATQCUS0747"/>
        <s v="ATQCUS0748"/>
        <s v="ATQCUS0749"/>
        <s v="ATQCUS0750"/>
        <s v="ATQCUS0751"/>
        <s v="ATQCUS0752"/>
        <s v="ATQCUS0753"/>
        <s v="ATQCUS0754"/>
        <s v="ATQCUS0755"/>
        <s v="ATQCUS0756"/>
        <s v="ATQCUS0757"/>
        <s v="ATQCUS0758"/>
        <s v="ATQCUS0759"/>
        <s v="ATQCUS0760"/>
        <s v="ATQCUS0761"/>
        <s v="ATQCUS0762"/>
        <s v="ATQCUS0763"/>
        <s v="ATQCUS0764"/>
        <s v="ATQCUS0765"/>
        <s v="ATQCUS0766"/>
        <s v="ATQCUS0767"/>
        <s v="ATQCUS0768"/>
        <s v="ATQCUS0769"/>
        <s v="ATQCUS0770"/>
        <s v="ATQCUS0771"/>
        <s v="ATQCUS0772"/>
        <s v="ATQCUS0773"/>
        <s v="ATQCUS0774"/>
        <s v="ATQCUS0775"/>
        <s v="ATQCUS0776"/>
        <s v="ATQCUS0777"/>
        <s v="ATQCUS0778"/>
        <s v="ATQCUS0779"/>
        <s v="ATQCUS0780"/>
        <s v="ATQCUS0781"/>
        <s v="ATQCUS0782"/>
        <s v="ATQCUS0783"/>
        <s v="ATQCUS0784"/>
        <s v="ATQCUS0785"/>
        <s v="ATQCUS0786"/>
        <s v="ATQCUS0787"/>
        <s v="ATQCUS0788"/>
        <s v="ATQCUS0789"/>
        <s v="ATQCUS0790"/>
        <s v="ATQCUS0791"/>
        <s v="ATQCUS0792"/>
        <s v="ATQCUS0793"/>
        <s v="ATQCUS0794"/>
        <s v="ATQCUS0795"/>
        <s v="ATQCUS0796"/>
        <s v="ATQCUS0797"/>
        <s v="ATQCUS0798"/>
        <s v="ATQCUS0799"/>
        <s v="ATQCUS0800"/>
        <s v="ATQCUS0801"/>
        <s v="ATQCUS0802"/>
        <s v="ATQCUS0803"/>
        <s v="ATQCUS0804"/>
        <s v="ATQCUS0805"/>
        <s v="ATQCUS0806"/>
        <s v="ATQCUS0807"/>
        <s v="ATQCUS0808"/>
        <s v="ATQCUS0809"/>
        <s v="ATQCUS0810"/>
        <s v="ATQCUS0811"/>
        <s v="ATQCUS0812"/>
        <s v="ATQCUS0813"/>
        <s v="ATQCUS0814"/>
        <s v="ATQCUS0815"/>
        <s v="ATQCUS0816"/>
        <s v="ATQCUS0817"/>
        <s v="ATQCUS0818"/>
        <s v="ATQCUS0819"/>
        <s v="ATQCUS0820"/>
        <s v="ATQCUS0821"/>
        <s v="ATQCUS0822"/>
        <s v="ATQCUS0823"/>
        <s v="ATQCUS0824"/>
        <s v="ATQCUS0825"/>
        <s v="ATQCUS0826"/>
        <s v="ATQCUS0827"/>
        <s v="ATQCUS0828"/>
        <s v="ATQCUS0829"/>
        <s v="ATQCUS0830"/>
        <s v="ATQCUS0831"/>
        <s v="ATQCUS0832"/>
        <s v="ATQCUS0833"/>
        <s v="ATQCUS0834"/>
        <s v="ATQCUS0835"/>
        <s v="ATQCUS0836"/>
        <s v="ATQCUS0837"/>
        <s v="ATQCUS0838"/>
        <s v="ATQCUS0839"/>
        <s v="ATQCUS0840"/>
        <s v="ATQCUS0841"/>
        <s v="ATQCUS0842"/>
        <s v="ATQCUS0843"/>
        <s v="ATQCUS0844"/>
        <s v="ATQCUS0845"/>
        <s v="ATQCUS0846"/>
        <s v="ATQCUS0847"/>
        <s v="ATQCUS0848"/>
        <s v="ATQCUS0849"/>
        <s v="ATQCUS0850"/>
        <s v="ATQCUS0851"/>
        <s v="ATQCUS0852"/>
        <s v="ATQCUS0853"/>
        <s v="ATQCUS0854"/>
        <s v="ATQCUS0855"/>
        <s v="ATQCUS0856"/>
        <s v="ATQCUS0857"/>
        <s v="ATQCUS0858"/>
        <s v="ATQCUS0859"/>
        <s v="ATQCUS0860"/>
        <s v="ATQCUS0861"/>
        <s v="ATQCUS0862"/>
        <s v="ATQCUS0863"/>
        <s v="ATQCUS0864"/>
        <s v="ATQCUS0865"/>
        <s v="ATQCUS0866"/>
        <s v="ATQCUS0867"/>
        <s v="ATQCUS0868"/>
        <s v="ATQCUS0869"/>
        <s v="ATQCUS0870"/>
        <s v="ATQCUS0871"/>
        <s v="ATQCUS0872"/>
        <s v="ATQCUS0873"/>
        <s v="ATQCUS0874"/>
        <s v="ATQCUS0875"/>
        <s v="ATQCUS0876"/>
        <s v="ATQCUS0877"/>
        <s v="ATQCUS0878"/>
        <s v="ATQCUS0879"/>
        <s v="ATQCUS0880"/>
        <s v="ATQCUS0881"/>
        <s v="ATQCUS0882"/>
        <s v="ATQCUS0883"/>
        <s v="ATQCUS0884"/>
        <s v="ATQCUS0885"/>
        <s v="ATQCUS0886"/>
        <s v="ATQCUS0887"/>
        <s v="ATQCUS0888"/>
        <s v="ATQCUS0889"/>
        <s v="ATQCUS0890"/>
        <s v="ATQCUS0891"/>
        <s v="ATQCUS0892"/>
        <s v="ATQCUS0893"/>
        <s v="ATQCUS0894"/>
        <s v="ATQCUS0895"/>
        <s v="ATQCUS0896"/>
        <s v="ATQCUS0897"/>
        <s v="ATQCUS0898"/>
        <s v="ATQCUS0899"/>
        <s v="ATQCUS0900"/>
        <s v="ATQCUS0901"/>
        <s v="ATQCUS0902"/>
        <s v="ATQCUS0903"/>
        <s v="ATQCUS0904"/>
        <s v="ATQCUS0905"/>
        <s v="ATQCUS0906"/>
        <s v="ATQCUS0907"/>
        <s v="ATQCUS0908"/>
        <s v="ATQCUS0909"/>
        <s v="ATQCUS0910"/>
        <s v="ATQCUS0911"/>
        <s v="ATQCUS0912"/>
        <s v="ATQCUS0913"/>
        <s v="ATQCUS0914"/>
        <s v="ATQCUS0915"/>
        <s v="ATQCUS0916"/>
        <s v="ATQCUS0917"/>
        <s v="ATQCUS0918"/>
        <s v="ATQCUS0919"/>
        <s v="ATQCUS0920"/>
        <s v="ATQCUS0921"/>
        <s v="ATQCUS0922"/>
        <s v="ATQCUS0923"/>
        <s v="ATQCUS0924"/>
        <s v="ATQCUS0925"/>
        <s v="ATQCUS0926"/>
        <s v="ATQCUS0927"/>
        <s v="ATQCUS0928"/>
        <s v="ATQCUS0929"/>
        <s v="ATQCUS0930"/>
        <s v="ATQCUS0931"/>
        <s v="ATQCUS0932"/>
        <s v="ATQCUS0933"/>
        <s v="ATQCUS0934"/>
        <s v="ATQCUS0935"/>
        <s v="ATQCUS0936"/>
        <s v="ATQCUS0937"/>
        <s v="ATQCUS0938"/>
        <s v="ATQCUS0939"/>
        <s v="ATQCUS0940"/>
        <s v="ATQCUS0941"/>
        <s v="ATQCUS0942"/>
        <s v="ATQCUS0943"/>
        <s v="ATQCUS0944"/>
        <s v="ATQCUS0945"/>
        <s v="ATQCUS0946"/>
        <s v="ATQCUS0947"/>
        <s v="ATQCUS0948"/>
        <s v="ATQCUS0949"/>
        <s v="ATQCUS0950"/>
        <s v="ATQCUS0951"/>
        <s v="ATQCUS0952"/>
        <s v="ATQCUS0953"/>
        <s v="ATQCUS0954"/>
        <s v="ATQCUS0955"/>
        <s v="ATQCUS0956"/>
        <s v="ATQCUS0957"/>
        <s v="ATQCUS0958"/>
        <s v="ATQCUS0959"/>
        <s v="ATQCUS0960"/>
        <s v="ATQCUS0961"/>
        <s v="ATQCUS0962"/>
        <s v="ATQCUS0963"/>
        <s v="ATQCUS0964"/>
        <s v="ATQCUS0965"/>
        <s v="ATQCUS0966"/>
        <s v="ATQCUS0967"/>
        <s v="ATQCUS0968"/>
        <s v="ATQCUS0969"/>
        <s v="ATQCUS0970"/>
        <s v="ATQCUS0971"/>
        <s v="ATQCUS0972"/>
        <s v="ATQCUS0973"/>
        <s v="ATQCUS0974"/>
        <s v="ATQCUS0975"/>
        <s v="ATQCUS0976"/>
        <s v="ATQCUS0977"/>
        <s v="ATQCUS0978"/>
        <s v="ATQCUS0979"/>
        <s v="ATQCUS0980"/>
        <s v="ATQCUS0981"/>
        <s v="ATQCUS0982"/>
        <s v="ATQCUS0983"/>
        <s v="ATQCUS0984"/>
        <s v="ATQCUS0985"/>
        <s v="ATQCUS0986"/>
        <s v="ATQCUS0987"/>
        <s v="ATQCUS0988"/>
        <s v="ATQCUS0989"/>
        <s v="ATQCUS0990"/>
        <s v="ATQCUS0991"/>
        <s v="ATQCUS0992"/>
        <s v="ATQCUS0993"/>
        <s v="ATQCUS0994"/>
        <s v="ATQCUS0995"/>
        <s v="ATQCUS0996"/>
        <s v="ATQCUS0997"/>
        <s v="ATQCUS0998"/>
        <s v="ATQCUS0999"/>
        <s v="ATQCUS1000"/>
        <s v="ATQCUS1001"/>
        <s v="ATQCUS1002"/>
        <s v="ATQCUS1003"/>
        <s v="ATQCUS1004"/>
        <s v="ATQCUS1005"/>
        <s v="ATQCUS1006"/>
        <s v="ATQCUS1007"/>
        <s v="ATQCUS1008"/>
        <s v="ATQCUS1009"/>
        <s v="ATQCUS1010"/>
        <s v="ATQCUS1011"/>
        <s v="ATQCUS1012"/>
        <s v="ATQCUS1013"/>
        <s v="ATQCUS1014"/>
        <s v="ATQCUS1015"/>
        <s v="ATQCUS1016"/>
        <s v="ATQCUS1017"/>
        <s v="ATQCUS1018"/>
        <s v="ATQCUS1019"/>
        <s v="ATQCUS1020"/>
        <s v="ATQCUS1021"/>
        <s v="ATQCUS1022"/>
        <s v="ATQCUS1023"/>
        <s v="ATQCUS1024"/>
        <s v="ATQCUS1025"/>
        <s v="ATQCUS1026"/>
        <s v="ATQCUS1027"/>
        <s v="ATQCUS1028"/>
        <s v="ATQCUS1029"/>
        <s v="ATQCUS1030"/>
        <s v="ATQCUS1031"/>
        <s v="ATQCUS1032"/>
        <s v="ATQCUS1033"/>
        <s v="ATQCUS1034"/>
        <s v="ATQCUS1035"/>
        <s v="ATQCUS1036"/>
        <s v="ATQCUS1037"/>
        <s v="ATQCUS1038"/>
        <s v="ATQCUS1039"/>
        <s v="ATQCUS1040"/>
        <s v="ATQCUS1041"/>
        <s v="ATQCUS1042"/>
        <s v="ATQCUS1043"/>
        <s v="ATQCUS1044"/>
        <s v="ATQCUS1045"/>
        <s v="ATQCUS1046"/>
        <s v="ATQCUS1047"/>
        <s v="ATQCUS1048"/>
        <s v="ATQCUS1049"/>
        <s v="ATQCUS1050"/>
        <s v="ATQCUS1051"/>
        <s v="ATQCUS1052"/>
        <s v="ATQCUS1053"/>
        <s v="ATQCUS1054"/>
        <s v="ATQCUS1055"/>
        <s v="ATQCUS1056"/>
        <s v="ATQCUS1057"/>
        <s v="ATQCUS1058"/>
        <s v="ATQCUS1059"/>
        <s v="ATQCUS1060"/>
        <s v="ATQCUS1061"/>
        <s v="ATQCUS1062"/>
        <s v="ATQCUS1063"/>
        <s v="ATQCUS1064"/>
        <s v="ATQCUS1065"/>
        <s v="ATQCUS1066"/>
        <s v="ATQCUS1067"/>
        <s v="ATQCUS1068"/>
        <s v="ATQCUS1069"/>
        <s v="ATQCUS1070"/>
        <s v="ATQCUS1071"/>
        <s v="ATQCUS1072"/>
        <s v="ATQCUS1073"/>
        <s v="ATQCUS1074"/>
        <s v="ATQCUS1075"/>
        <s v="ATQCUS1076"/>
        <s v="ATQCUS1077"/>
        <s v="ATQCUS1078"/>
        <s v="ATQCUS1079"/>
        <s v="ATQCUS1080"/>
        <s v="ATQCUS1081"/>
        <s v="ATQCUS1082"/>
        <s v="ATQCUS1083"/>
        <s v="ATQCUS1084"/>
        <s v="ATQCUS1085"/>
        <s v="ATQCUS1086"/>
        <s v="ATQCUS1087"/>
        <s v="ATQCUS1088"/>
        <s v="ATQCUS1089"/>
        <s v="ATQCUS1090"/>
        <s v="ATQCUS1091"/>
        <s v="ATQCUS1092"/>
        <s v="ATQCUS1093"/>
        <s v="ATQCUS1094"/>
        <s v="ATQCUS1095"/>
        <s v="ATQCUS1096"/>
        <s v="ATQCUS1097"/>
        <s v="ATQCUS1098"/>
        <s v="ATQCUS1099"/>
        <s v="ATQCUS1100"/>
        <s v="ATQCUS1101"/>
        <s v="ATQCUS1102"/>
        <s v="ATQCUS1103"/>
        <s v="ATQCUS1104"/>
        <s v="ATQCUS1105"/>
        <s v="ATQCUS1106"/>
        <s v="ATQCUS1107"/>
        <s v="ATQCUS1108"/>
        <s v="ATQCUS1109"/>
        <s v="ATQCUS1110"/>
        <s v="ATQCUS1111"/>
        <s v="ATQCUS1112"/>
        <s v="ATQCUS1113"/>
        <s v="ATQCUS1114"/>
        <s v="ATQCUS1115"/>
        <s v="ATQCUS1116"/>
        <s v="ATQCUS1117"/>
        <s v="ATQCUS1118"/>
        <s v="ATQCUS1119"/>
        <s v="ATQCUS1120"/>
        <s v="ATQCUS1121"/>
        <s v="ATQCUS1122"/>
        <s v="ATQCUS1123"/>
        <s v="ATQCUS1124"/>
        <s v="ATQCUS1125"/>
        <s v="ATQCUS1126"/>
        <s v="ATQCUS1127"/>
        <s v="ATQCUS1128"/>
        <s v="ATQCUS1129"/>
        <s v="ATQCUS1130"/>
        <s v="ATQCUS1131"/>
        <s v="ATQCUS1132"/>
        <s v="ATQCUS1133"/>
        <s v="ATQCUS1134"/>
        <s v="ATQCUS1135"/>
        <s v="ATQCUS1136"/>
        <s v="ATQCUS1137"/>
        <s v="ATQCUS1138"/>
        <s v="ATQCUS1139"/>
        <s v="ATQCUS1140"/>
        <s v="ATQCUS1141"/>
        <s v="ATQCUS1142"/>
        <s v="ATQCUS1143"/>
        <s v="ATQCUS1144"/>
        <s v="ATQCUS1145"/>
        <s v="ATQCUS1146"/>
        <s v="ATQCUS1147"/>
        <s v="ATQCUS1148"/>
        <s v="ATQCUS1149"/>
        <s v="ATQCUS1150"/>
        <s v="ATQCUS1151"/>
        <s v="ATQCUS1152"/>
        <s v="ATQCUS1153"/>
        <s v="ATQCUS1154"/>
        <s v="ATQCUS1155"/>
        <s v="ATQCUS1156"/>
        <s v="ATQCUS1157"/>
        <s v="ATQCUS1158"/>
        <s v="ATQCUS1159"/>
        <s v="ATQCUS1160"/>
        <s v="ATQCUS1161"/>
        <s v="ATQCUS1162"/>
        <s v="ATQCUS1163"/>
        <s v="ATQCUS1164"/>
        <s v="ATQCUS1165"/>
        <s v="ATQCUS1166"/>
        <s v="ATQCUS1167"/>
        <s v="ATQCUS1168"/>
        <s v="ATQCUS1169"/>
        <s v="ATQCUS1170"/>
        <s v="ATQCUS1171"/>
        <s v="ATQCUS1172"/>
        <s v="ATQCUS1173"/>
        <s v="ATQCUS1174"/>
        <s v="ATQCUS1175"/>
        <s v="ATQCUS1176"/>
        <s v="ATQCUS1177"/>
        <s v="ATQCUS1178"/>
        <s v="ATQCUS1179"/>
        <s v="ATQCUS1180"/>
        <s v="ATQCUS1181"/>
        <s v="ATQCUS1182"/>
        <s v="ATQCUS1183"/>
        <s v="ATQCUS1184"/>
        <s v="ATQCUS1185"/>
        <s v="ATQCUS1186"/>
        <s v="ATQCUS1187"/>
        <s v="ATQCUS1188"/>
        <s v="ATQCUS1189"/>
        <s v="ATQCUS1190"/>
        <s v="ATQCUS1191"/>
        <s v="ATQCUS1192"/>
        <s v="ATQCUS1193"/>
        <s v="ATQCUS1194"/>
        <s v="ATQCUS1195"/>
        <s v="ATQCUS1196"/>
        <s v="ATQCUS1197"/>
        <s v="ATQCUS1198"/>
        <s v="ATQCUS1199"/>
        <s v="ATQCUS1200"/>
        <s v="ATQCUS1201"/>
        <s v="ATQCUS1202"/>
        <s v="ATQCUS1203"/>
        <s v="ATQCUS1204"/>
        <s v="ATQCUS1205"/>
        <s v="ATQCUS1206"/>
        <s v="ATQCUS1207"/>
        <s v="ATQCUS1208"/>
        <s v="ATQCUS1209"/>
        <s v="ATQCUS1210"/>
        <s v="ATQCUS1211"/>
        <s v="ATQCUS1212"/>
        <s v="ATQCUS1213"/>
        <s v="ATQCUS1214"/>
        <s v="ATQCUS1215"/>
        <s v="ATQCUS1216"/>
        <s v="ATQCUS1217"/>
        <s v="ATQCUS1218"/>
        <s v="ATQCUS1219"/>
        <s v="ATQCUS1220"/>
        <s v="ATQCUS1221"/>
        <s v="ATQCUS1222"/>
        <s v="ATQCUS1223"/>
        <s v="ATQCUS1224"/>
        <s v="ATQCUS1225"/>
        <s v="ATQCUS1226"/>
        <s v="ATQCUS1227"/>
        <s v="ATQCUS1228"/>
        <s v="ATQCUS1229"/>
        <s v="ATQCUS1230"/>
        <s v="ATQCUS1231"/>
        <s v="ATQCUS1232"/>
        <s v="ATQCUS1233"/>
        <s v="ATQCUS1234"/>
        <s v="ATQCUS1235"/>
        <s v="ATQCUS1236"/>
        <s v="ATQCUS1237"/>
        <s v="ATQCUS1238"/>
        <s v="ATQCUS1239"/>
        <s v="ATQCUS1240"/>
        <s v="ATQCUS1241"/>
        <s v="ATQCUS1242"/>
        <s v="ATQCUS1243"/>
        <s v="ATQCUS1244"/>
        <s v="ATQCUS1245"/>
        <s v="ATQCUS1246"/>
        <s v="ATQCUS1247"/>
        <s v="ATQCUS1248"/>
        <s v="ATQCUS1249"/>
        <s v="ATQCUS1250"/>
        <s v="ATQCUS1251"/>
        <s v="ATQCUS1252"/>
        <s v="ATQCUS1253"/>
        <s v="ATQCUS1254"/>
        <s v="ATQCUS1255"/>
        <s v="ATQCUS1256"/>
        <s v="ATQCUS1257"/>
        <s v="ATQCUS1258"/>
        <s v="ATQCUS1259"/>
        <s v="ATQCUS1260"/>
        <s v="ATQCUS1261"/>
        <s v="ATQCUS1262"/>
        <s v="ATQCUS1263"/>
        <s v="ATQCUS1264"/>
        <s v="ATQCUS1265"/>
        <s v="ATQCUS1266"/>
        <s v="ATQCUS1267"/>
        <s v="ATQCUS1268"/>
        <s v="ATQCUS1269"/>
        <s v="ATQCUS1270"/>
        <s v="ATQCUS1271"/>
        <s v="ATQCUS1272"/>
        <s v="ATQCUS1273"/>
        <s v="ATQCUS1274"/>
        <s v="ATQCUS1275"/>
        <s v="ATQCUS1276"/>
        <s v="ATQCUS1277"/>
        <s v="ATQCUS1278"/>
        <s v="ATQCUS1279"/>
        <s v="ATQCUS1280"/>
        <s v="ATQCUS1281"/>
        <s v="ATQCUS1282"/>
        <s v="ATQCUS1283"/>
        <s v="ATQCUS1284"/>
        <s v="ATQCUS1285"/>
        <s v="ATQCUS1286"/>
        <s v="ATQCUS1287"/>
        <s v="ATQCUS1288"/>
        <s v="ATQCUS1289"/>
        <s v="ATQCUS1290"/>
        <s v="ATQCUS1291"/>
        <s v="ATQCUS1292"/>
        <s v="ATQCUS1293"/>
        <s v="ATQCUS1294"/>
        <s v="ATQCUS1295"/>
        <s v="ATQCUS1296"/>
        <s v="ATQCUS1297"/>
        <s v="ATQCUS1298"/>
        <s v="ATQCUS1299"/>
        <s v="ATQCUS1300"/>
        <s v="ATQCUS1301"/>
        <s v="ATQCUS1302"/>
        <s v="ATQCUS1303"/>
        <s v="ATQCUS1304"/>
        <s v="ATQCUS1305"/>
        <s v="ATQCUS1306"/>
        <s v="ATQCUS1307"/>
        <s v="ATQCUS1308"/>
        <s v="ATQCUS1309"/>
        <s v="ATQCUS1310"/>
        <s v="ATQCUS1311"/>
        <s v="ATQCUS1312"/>
        <s v="ATQCUS1313"/>
        <s v="ATQCUS1314"/>
        <s v="ATQCUS1315"/>
        <s v="ATQCUS1316"/>
        <s v="ATQCUS1317"/>
        <s v="ATQCUS1318"/>
        <s v="ATQCUS1319"/>
        <s v="ATQCUS1320"/>
        <s v="ATQCUS1321"/>
        <s v="ATQCUS1322"/>
        <s v="ATQCUS1323"/>
        <s v="ATQCUS1324"/>
        <s v="ATQCUS1325"/>
        <s v="ATQCUS1326"/>
        <s v="ATQCUS1327"/>
        <s v="ATQCUS1328"/>
        <s v="ATQCUS1329"/>
        <s v="ATQCUS1330"/>
        <s v="ATQCUS1331"/>
        <s v="ATQCUS1332"/>
        <s v="ATQCUS1333"/>
        <s v="ATQCUS1334"/>
        <s v="ATQCUS1335"/>
        <s v="ATQCUS1336"/>
        <s v="ATQCUS1337"/>
        <s v="ATQCUS1338"/>
        <s v="ATQCUS1339"/>
        <s v="ATQCUS1340"/>
        <s v="ATQCUS1341"/>
        <s v="ATQCUS1342"/>
        <s v="ATQCUS1343"/>
        <s v="ATQCUS1344"/>
        <s v="ATQCUS1345"/>
        <s v="ATQCUS1346"/>
        <s v="ATQCUS1347"/>
        <s v="ATQCUS1348"/>
        <s v="ATQCUS1349"/>
        <s v="ATQCUS1350"/>
        <s v="ATQCUS1351"/>
        <s v="ATQCUS1352"/>
        <s v="ATQCUS1353"/>
        <s v="ATQCUS1354"/>
        <s v="ATQCUS1355"/>
        <s v="ATQCUS1356"/>
        <s v="ATQCUS1357"/>
        <s v="ATQCUS1358"/>
        <s v="ATQCUS1359"/>
        <s v="ATQCUS1360"/>
        <s v="ATQCUS1361"/>
        <s v="ATQCUS1362"/>
        <s v="ATQCUS1363"/>
        <s v="ATQCUS1364"/>
        <s v="ATQCUS1365"/>
        <s v="ATQCUS1366"/>
        <s v="ATQCUS1367"/>
        <s v="ATQCUS1368"/>
        <s v="ATQCUS1369"/>
        <s v="ATQCUS1370"/>
        <s v="ATQCUS1371"/>
        <s v="ATQCUS1372"/>
        <s v="ATQCUS1373"/>
        <s v="ATQCUS1374"/>
        <s v="ATQCUS1375"/>
        <s v="ATQCUS1376"/>
        <s v="ATQCUS1377"/>
        <s v="ATQCUS1378"/>
        <s v="ATQCUS1379"/>
        <s v="ATQCUS1380"/>
        <s v="ATQCUS1381"/>
        <s v="ATQCUS1382"/>
        <s v="ATQCUS1383"/>
        <s v="ATQCUS1384"/>
        <s v="ATQCUS1385"/>
        <s v="ATQCUS1386"/>
        <s v="ATQCUS1387"/>
        <s v="ATQCUS1388"/>
        <s v="ATQCUS1389"/>
        <s v="ATQCUS1390"/>
        <s v="ATQCUS1391"/>
        <s v="ATQCUS1392"/>
        <s v="ATQCUS1393"/>
        <s v="ATQCUS1394"/>
        <s v="ATQCUS1395"/>
        <s v="ATQCUS1396"/>
        <s v="ATQCUS1397"/>
        <s v="ATQCUS1398"/>
        <s v="ATQCUS1399"/>
        <s v="ATQCUS1400"/>
        <s v="ATQCUS1401"/>
        <s v="ATQCUS1402"/>
        <s v="ATQCUS1403"/>
        <s v="ATQCUS1404"/>
        <s v="ATQCUS1405"/>
        <s v="ATQCUS1406"/>
        <s v="ATQCUS1407"/>
        <s v="ATQCUS1408"/>
        <s v="ATQCUS1409"/>
        <s v="ATQCUS1410"/>
        <s v="ATQCUS1411"/>
        <s v="ATQCUS1412"/>
        <s v="ATQCUS1413"/>
        <s v="ATQCUS1414"/>
        <s v="ATQCUS1415"/>
        <s v="ATQCUS1416"/>
        <s v="ATQCUS1417"/>
        <s v="ATQCUS1418"/>
        <s v="ATQCUS1419"/>
        <s v="ATQCUS1420"/>
        <s v="ATQCUS1421"/>
        <s v="ATQCUS1422"/>
        <s v="ATQCUS1423"/>
        <s v="ATQCUS1424"/>
        <s v="ATQCUS1425"/>
        <s v="ATQCUS1426"/>
        <s v="ATQCUS1427"/>
        <s v="ATQCUS1428"/>
        <s v="ATQCUS1429"/>
        <s v="ATQCUS1430"/>
        <s v="ATQCUS1431"/>
        <s v="ATQCUS1432"/>
        <s v="ATQCUS1433"/>
        <s v="ATQCUS1434"/>
        <s v="ATQCUS1435"/>
        <s v="ATQCUS1436"/>
        <s v="ATQCUS1437"/>
        <s v="ATQCUS1438"/>
        <s v="ATQCUS1439"/>
        <s v="ATQCUS1440"/>
        <s v="ATQCUS1441"/>
        <s v="ATQCUS1442"/>
        <s v="ATQCUS1443"/>
        <s v="ATQCUS1444"/>
        <s v="ATQCUS1445"/>
        <s v="ATQCUS1446"/>
        <s v="ATQCUS1447"/>
        <s v="ATQCUS1448"/>
        <s v="ATQCUS1449"/>
        <s v="ATQCUS1450"/>
        <s v="ATQCUS1451"/>
        <s v="ATQCUS1452"/>
        <s v="ATQCUS1453"/>
        <s v="ATQCUS1454"/>
        <s v="ATQCUS1455"/>
        <s v="ATQCUS1456"/>
        <s v="ATQCUS1457"/>
        <s v="ATQCUS1458"/>
        <s v="ATQCUS1459"/>
        <s v="ATQCUS1460"/>
        <s v="ATQCUS1461"/>
        <s v="ATQCUS1462"/>
        <s v="ATQCUS1463"/>
        <s v="ATQCUS1464"/>
        <s v="ATQCUS1465"/>
        <s v="ATQCUS1466"/>
        <s v="ATQCUS1467"/>
        <s v="ATQCUS1468"/>
        <s v="ATQCUS1469"/>
        <s v="ATQCUS1470"/>
        <s v="ATQCUS1471"/>
        <s v="ATQCUS1472"/>
        <s v="ATQCUS1473"/>
        <s v="ATQCUS1474"/>
        <s v="ATQCUS1475"/>
        <s v="ATQCUS1476"/>
        <s v="ATQCUS1477"/>
        <s v="ATQCUS1478"/>
        <s v="ATQCUS1479"/>
        <s v="ATQCUS1480"/>
        <s v="ATQCUS1481"/>
        <s v="ATQCUS1482"/>
        <s v="ATQCUS1483"/>
        <s v="ATQCUS1484"/>
        <s v="ATQCUS1485"/>
        <s v="ATQCUS1486"/>
        <s v="ATQCUS1487"/>
        <s v="ATQCUS1488"/>
        <s v="ATQCUS1489"/>
        <s v="ATQCUS1490"/>
        <s v="ATQCUS1491"/>
        <s v="ATQCUS1492"/>
        <s v="ATQCUS1493"/>
        <s v="ATQCUS1494"/>
        <s v="ATQCUS1495"/>
        <s v="ATQCUS1496"/>
        <s v="ATQCUS1497"/>
        <s v="ATQCUS1498"/>
        <s v="ATQCUS1499"/>
        <s v="ATQCUS1500"/>
        <s v="ATQCUS1501"/>
        <s v="ATQCUS1502"/>
        <s v="ATQCUS1503"/>
        <s v="ATQCUS1504"/>
        <s v="ATQCUS1505"/>
        <s v="ATQCUS1506"/>
        <s v="ATQCUS1507"/>
        <s v="ATQCUS1508"/>
        <s v="ATQCUS1509"/>
        <s v="ATQCUS1510"/>
        <s v="ATQCUS1511"/>
        <s v="ATQCUS1512"/>
        <s v="ATQCUS1513"/>
        <s v="ATQCUS1514"/>
        <s v="ATQCUS1515"/>
        <s v="ATQCUS1516"/>
        <s v="ATQCUS1517"/>
        <s v="ATQCUS1518"/>
        <s v="ATQCUS1519"/>
        <s v="ATQCUS1520"/>
        <s v="ATQCUS1521"/>
        <s v="ATQCUS1522"/>
        <s v="ATQCUS1523"/>
        <s v="ATQCUS1524"/>
        <s v="ATQCUS1525"/>
        <s v="ATQCUS1526"/>
        <s v="ATQCUS1527"/>
        <s v="ATQCUS1528"/>
        <s v="ATQCUS1529"/>
        <s v="ATQCUS1530"/>
        <s v="ATQCUS1531"/>
        <s v="ATQCUS1532"/>
        <s v="ATQCUS1533"/>
        <s v="ATQCUS1534"/>
        <s v="ATQCUS1535"/>
        <s v="ATQCUS1536"/>
        <s v="ATQCUS1537"/>
        <s v="ATQCUS1538"/>
        <s v="ATQCUS1539"/>
        <s v="ATQCUS1540"/>
        <s v="ATQCUS1541"/>
        <s v="ATQCUS1542"/>
        <s v="ATQCUS1543"/>
        <s v="ATQCUS1544"/>
        <s v="ATQCUS1545"/>
        <s v="ATQCUS1546"/>
        <s v="ATQCUS1547"/>
        <s v="ATQCUS1548"/>
        <s v="ATQCUS1549"/>
        <s v="ATQCUS1550"/>
        <s v="ATQCUS1551"/>
        <s v="ATQCUS1552"/>
        <s v="ATQCUS1553"/>
        <s v="ATQCUS1554"/>
        <s v="ATQCUS1555"/>
        <s v="ATQCUS1556"/>
        <s v="ATQCUS1557"/>
        <s v="ATQCUS1558"/>
        <s v="ATQCUS1559"/>
        <s v="ATQCUS1560"/>
        <s v="ATQCUS1561"/>
        <s v="ATQCUS1562"/>
        <s v="ATQCUS1563"/>
        <s v="ATQCUS1564"/>
        <s v="ATQCUS1565"/>
        <s v="ATQCUS1566"/>
        <s v="ATQCUS1567"/>
        <s v="ATQCUS1568"/>
        <s v="ATQCUS1569"/>
        <s v="ATQCUS1570"/>
        <s v="ATQCUS1571"/>
        <s v="ATQCUS1572"/>
        <s v="ATQCUS1573"/>
        <s v="ATQCUS1574"/>
        <s v="ATQCUS1575"/>
        <s v="ATQCUS1576"/>
        <s v="ATQCUS1577"/>
        <s v="ATQCUS1578"/>
        <s v="ATQCUS1579"/>
        <s v="ATQCUS1580"/>
        <s v="ATQCUS1581"/>
        <s v="ATQCUS1582"/>
        <s v="ATQCUS1583"/>
        <s v="ATQCUS1584"/>
        <s v="ATQCUS1585"/>
        <s v="ATQCUS1586"/>
        <s v="ATQCUS1587"/>
        <s v="ATQCUS1588"/>
        <s v="ATQCUS1589"/>
        <s v="ATQCUS1590"/>
        <s v="ATQCUS1591"/>
        <s v="ATQCUS1592"/>
        <s v="ATQCUS1593"/>
        <s v="ATQCUS1594"/>
        <s v="ATQCUS1595"/>
        <s v="ATQCUS1596"/>
        <s v="ATQCUS1597"/>
        <s v="ATQCUS1598"/>
        <s v="ATQCUS1599"/>
        <s v="ATQCUS1600"/>
        <s v="ATQCUS1601"/>
        <s v="ATQCUS1602"/>
        <s v="ATQCUS1603"/>
        <s v="ATQCUS1604"/>
        <s v="ATQCUS1605"/>
        <s v="ATQCUS1606"/>
        <s v="ATQCUS1607"/>
        <s v="ATQCUS1608"/>
        <s v="ATQCUS1609"/>
        <s v="ATQCUS1610"/>
        <s v="ATQCUS1611"/>
        <s v="ATQCUS1612"/>
        <s v="ATQCUS1613"/>
        <s v="ATQCUS1614"/>
        <s v="ATQCUS1615"/>
        <s v="ATQCUS1616"/>
        <s v="ATQCUS1617"/>
        <s v="ATQCUS1618"/>
        <s v="ATQCUS1619"/>
        <s v="ATQCUS1620"/>
        <s v="ATQCUS1621"/>
        <s v="ATQCUS1622"/>
        <s v="ATQCUS1623"/>
        <s v="ATQCUS1624"/>
        <s v="ATQCUS1625"/>
        <s v="ATQCUS1626"/>
        <s v="ATQCUS1627"/>
        <s v="ATQCUS1628"/>
        <s v="ATQCUS1629"/>
        <s v="ATQCUS1630"/>
        <s v="ATQCUS1631"/>
        <s v="ATQCUS1632"/>
        <s v="ATQCUS1633"/>
        <s v="ATQCUS1634"/>
        <s v="ATQCUS1635"/>
        <s v="ATQCUS1636"/>
        <s v="ATQCUS1637"/>
        <s v="ATQCUS1638"/>
        <s v="ATQCUS1639"/>
        <s v="ATQCUS1640"/>
        <s v="ATQCUS1641"/>
        <s v="ATQCUS1642"/>
        <s v="ATQCUS1643"/>
        <s v="ATQCUS1644"/>
        <s v="ATQCUS1645"/>
        <s v="ATQCUS1646"/>
        <s v="ATQCUS1647"/>
        <s v="ATQCUS1648"/>
        <s v="ATQCUS1649"/>
        <s v="ATQCUS1650"/>
        <s v="ATQCUS1651"/>
        <s v="ATQCUS1652"/>
        <s v="ATQCUS1653"/>
        <s v="ATQCUS1654"/>
        <s v="ATQCUS1655"/>
        <s v="ATQCUS1656"/>
        <s v="ATQCUS1657"/>
        <s v="ATQCUS1658"/>
        <s v="ATQCUS1659"/>
        <s v="ATQCUS1660"/>
        <s v="ATQCUS1661"/>
        <s v="ATQCUS1662"/>
        <s v="ATQCUS1663"/>
        <s v="ATQCUS1664"/>
        <s v="ATQCUS1665"/>
        <s v="ATQCUS1666"/>
        <s v="ATQCUS1667"/>
        <s v="ATQCUS1668"/>
        <s v="ATQCUS1669"/>
        <s v="ATQCUS1670"/>
        <s v="ATQCUS1671"/>
        <s v="ATQCUS1672"/>
        <s v="ATQCUS1673"/>
        <s v="ATQCUS1674"/>
        <s v="ATQCUS1675"/>
        <s v="ATQCUS1676"/>
        <s v="ATQCUS1677"/>
        <s v="ATQCUS1678"/>
        <s v="ATQCUS1679"/>
        <s v="ATQCUS1680"/>
        <s v="ATQCUS1681"/>
        <s v="ATQCUS1682"/>
        <s v="ATQCUS1683"/>
        <s v="ATQCUS1684"/>
        <s v="ATQCUS1685"/>
        <s v="ATQCUS1686"/>
        <s v="ATQCUS1687"/>
        <s v="ATQCUS1688"/>
        <s v="ATQCUS1689"/>
        <s v="ATQCUS1690"/>
        <s v="ATQCUS1691"/>
        <s v="ATQCUS1692"/>
        <s v="ATQCUS1693"/>
        <s v="ATQCUS1694"/>
        <s v="ATQCUS1695"/>
        <s v="ATQCUS1696"/>
        <s v="ATQCUS1697"/>
        <s v="ATQCUS1698"/>
        <s v="ATQCUS1699"/>
        <s v="ATQCUS1700"/>
        <s v="ATQCUS1701"/>
        <s v="ATQCUS1702"/>
        <s v="ATQCUS1703"/>
        <s v="ATQCUS1704"/>
        <s v="ATQCUS1705"/>
        <s v="ATQCUS1706"/>
        <s v="ATQCUS1707"/>
        <s v="ATQCUS1708"/>
        <s v="ATQCUS1709"/>
        <s v="ATQCUS1710"/>
        <s v="ATQCUS1711"/>
        <s v="ATQCUS1712"/>
        <s v="ATQCUS1713"/>
        <s v="ATQCUS1714"/>
        <s v="ATQCUS1715"/>
        <s v="ATQCUS1716"/>
        <s v="ATQCUS1717"/>
        <s v="ATQCUS1718"/>
        <s v="ATQCUS1719"/>
        <s v="ATQCUS1720"/>
        <s v="ATQCUS1721"/>
        <s v="ATQCUS1722"/>
        <s v="ATQCUS1723"/>
        <s v="ATQCUS1724"/>
        <s v="ATQCUS1725"/>
        <s v="ATQCUS1726"/>
        <s v="ATQCUS1727"/>
        <s v="ATQCUS1728"/>
        <s v="ATQCUS1729"/>
        <s v="ATQCUS1730"/>
        <s v="ATQCUS1731"/>
        <s v="ATQCUS1732"/>
        <s v="ATQCUS1733"/>
        <s v="ATQCUS1734"/>
        <s v="ATQCUS1735"/>
        <s v="ATQCUS1736"/>
        <s v="ATQCUS1737"/>
        <s v="ATQCUS1738"/>
        <s v="ATQCUS1739"/>
        <s v="ATQCUS1740"/>
        <s v="ATQCUS1741"/>
        <s v="ATQCUS1742"/>
        <s v="ATQCUS1743"/>
        <s v="ATQCUS1744"/>
        <s v="ATQCUS1745"/>
        <s v="ATQCUS1746"/>
        <s v="ATQCUS1747"/>
        <s v="ATQCUS1748"/>
        <s v="ATQCUS1749"/>
        <s v="ATQCUS1750"/>
        <s v="ATQCUS1751"/>
        <s v="ATQCUS1752"/>
        <s v="ATQCUS1753"/>
        <s v="ATQCUS1754"/>
        <s v="ATQCUS1755"/>
        <s v="ATQCUS1756"/>
        <s v="ATQCUS1757"/>
        <s v="ATQCUS1758"/>
        <s v="ATQCUS1759"/>
        <s v="ATQCUS1760"/>
        <s v="ATQCUS1761"/>
        <s v="ATQCUS1762"/>
        <s v="ATQCUS1763"/>
        <s v="ATQCUS1764"/>
        <s v="ATQCUS1765"/>
        <s v="ATQCUS1766"/>
        <s v="ATQCUS1767"/>
        <s v="ATQCUS1768"/>
        <s v="ATQCUS1769"/>
        <s v="ATQCUS1770"/>
        <s v="ATQCUS1771"/>
        <s v="ATQCUS1772"/>
        <s v="ATQCUS1773"/>
        <s v="ATQCUS1774"/>
        <s v="ATQCUS1775"/>
        <s v="ATQCUS1776"/>
        <s v="ATQCUS1777"/>
        <s v="ATQCUS1778"/>
        <s v="ATQCUS1779"/>
        <s v="ATQCUS1780"/>
        <s v="ATQCUS1781"/>
        <s v="ATQCUS1782"/>
        <s v="ATQCUS1783"/>
        <s v="ATQCUS1784"/>
        <s v="ATQCUS1785"/>
        <s v="ATQCUS1786"/>
        <s v="ATQCUS1787"/>
        <s v="ATQCUS1788"/>
        <s v="ATQCUS1789"/>
        <s v="ATQCUS1790"/>
        <s v="ATQCUS1791"/>
        <s v="ATQCUS1792"/>
        <s v="ATQCUS1793"/>
        <s v="ATQCUS1794"/>
        <s v="ATQCUS1795"/>
        <s v="ATQCUS1796"/>
        <s v="ATQCUS1797"/>
        <s v="ATQCUS1798"/>
        <s v="ATQCUS1799"/>
        <s v="ATQCUS1800"/>
        <s v="ATQCUS1801"/>
        <s v="ATQCUS1802"/>
        <s v="ATQCUS1803"/>
        <s v="ATQCUS1804"/>
        <s v="ATQCUS1805"/>
        <s v="ATQCUS1806"/>
        <s v="ATQCUS1807"/>
        <s v="ATQCUS1808"/>
        <s v="ATQCUS1809"/>
        <s v="ATQCUS1810"/>
        <s v="ATQCUS1811"/>
        <s v="ATQCUS1812"/>
        <s v="ATQCUS1813"/>
        <s v="ATQCUS1814"/>
        <s v="ATQCUS1815"/>
        <s v="ATQCUS1816"/>
        <s v="ATQCUS1817"/>
        <s v="ATQCUS1818"/>
        <s v="ATQCUS1819"/>
        <s v="ATQCUS1820"/>
        <s v="ATQCUS1821"/>
        <s v="ATQCUS1822"/>
        <s v="ATQCUS1823"/>
        <s v="ATQCUS1824"/>
        <s v="ATQCUS1825"/>
        <s v="ATQCUS1826"/>
        <s v="ATQCUS1827"/>
        <s v="ATQCUS1828"/>
        <s v="ATQCUS1829"/>
        <s v="ATQCUS1830"/>
        <s v="ATQCUS1831"/>
        <s v="ATQCUS1832"/>
        <s v="ATQCUS1833"/>
        <s v="ATQCUS1834"/>
        <s v="ATQCUS1835"/>
        <s v="ATQCUS1836"/>
        <s v="ATQCUS1837"/>
        <s v="ATQCUS1838"/>
        <s v="ATQCUS1839"/>
        <s v="ATQCUS1840"/>
        <s v="ATQCUS1841"/>
        <s v="ATQCUS1842"/>
        <s v="ATQCUS1843"/>
        <s v="ATQCUS1844"/>
        <s v="ATQCUS1845"/>
        <s v="ATQCUS1846"/>
        <s v="ATQCUS1847"/>
        <s v="ATQCUS1848"/>
        <s v="ATQCUS1849"/>
        <s v="ATQCUS1850"/>
        <s v="ATQCUS1851"/>
        <s v="ATQCUS1852"/>
        <s v="ATQCUS1853"/>
        <s v="ATQCUS1854"/>
        <s v="ATQCUS1855"/>
        <s v="ATQCUS1856"/>
        <s v="ATQCUS1857"/>
        <s v="ATQCUS1858"/>
        <s v="ATQCUS1859"/>
        <s v="ATQCUS1860"/>
        <s v="ATQCUS1861"/>
        <s v="ATQCUS1862"/>
        <s v="ATQCUS1863"/>
        <s v="ATQCUS1864"/>
        <s v="ATQCUS1865"/>
        <s v="ATQCUS1866"/>
        <s v="ATQCUS1867"/>
        <s v="ATQCUS1868"/>
        <s v="ATQCUS1869"/>
        <s v="ATQCUS1870"/>
        <s v="ATQCUS1871"/>
        <s v="ATQCUS1872"/>
        <s v="ATQCUS1873"/>
        <s v="ATQCUS1874"/>
        <s v="ATQCUS1875"/>
        <s v="ATQCUS1876"/>
        <s v="ATQCUS1877"/>
        <s v="ATQCUS1878"/>
        <s v="ATQCUS1879"/>
        <s v="ATQCUS1880"/>
        <s v="ATQCUS1881"/>
        <s v="ATQCUS1882"/>
        <s v="ATQCUS1883"/>
        <s v="ATQCUS1884"/>
        <s v="ATQCUS1885"/>
        <s v="ATQCUS1886"/>
        <s v="ATQCUS1887"/>
        <s v="ATQCUS1888"/>
        <s v="ATQCUS1889"/>
        <s v="ATQCUS1890"/>
        <s v="ATQCUS1891"/>
        <s v="ATQCUS1892"/>
        <s v="ATQCUS1893"/>
        <s v="ATQCUS1894"/>
        <s v="ATQCUS1895"/>
        <s v="ATQCUS1896"/>
        <s v="ATQCUS1897"/>
        <s v="ATQCUS1898"/>
        <s v="ATQCUS1899"/>
        <s v="ATQCUS1900"/>
        <s v="ATQCUS1901"/>
        <s v="ATQCUS1902"/>
        <s v="ATQCUS1903"/>
        <s v="ATQCUS1904"/>
        <s v="ATQCUS1905"/>
        <s v="ATQCUS1906"/>
        <s v="ATQCUS1907"/>
        <s v="ATQCUS1908"/>
        <s v="ATQCUS1909"/>
        <s v="ATQCUS1910"/>
        <s v="ATQCUS1911"/>
        <s v="ATQCUS1912"/>
        <s v="ATQCUS1913"/>
        <s v="ATQCUS1914"/>
        <s v="ATQCUS1915"/>
        <s v="ATQCUS1916"/>
        <s v="ATQCUS1917"/>
        <s v="ATQCUS1918"/>
        <s v="ATQCUS1919"/>
        <s v="ATQCUS1920"/>
        <s v="ATQCUS1921"/>
        <s v="ATQCUS1922"/>
        <s v="ATQCUS1923"/>
        <s v="ATQCUS1924"/>
        <s v="ATQCUS1925"/>
        <s v="ATQCUS1926"/>
        <s v="ATQCUS1927"/>
        <s v="ATQCUS1928"/>
        <s v="ATQCUS1929"/>
        <s v="ATQCUS1930"/>
        <s v="ATQCUS1931"/>
        <s v="ATQCUS1932"/>
        <s v="ATQCUS1933"/>
        <s v="ATQCUS1934"/>
        <s v="ATQCUS1935"/>
        <s v="ATQCUS1936"/>
        <s v="ATQCUS1937"/>
        <s v="ATQCUS1938"/>
        <s v="ATQCUS1939"/>
        <s v="ATQCUS1940"/>
        <s v="ATQCUS1941"/>
        <s v="ATQCUS1942"/>
        <s v="ATQCUS1943"/>
        <s v="ATQCUS1944"/>
        <s v="ATQCUS1945"/>
        <s v="ATQCUS1946"/>
        <s v="ATQCUS1947"/>
        <s v="ATQCUS1948"/>
        <s v="ATQCUS1949"/>
        <s v="ATQCUS1950"/>
        <s v="ATQCUS1951"/>
        <s v="ATQCUS1952"/>
        <s v="ATQCUS1953"/>
        <s v="ATQCUS1954"/>
        <s v="ATQCUS1955"/>
        <s v="ATQCUS1956"/>
        <s v="ATQCUS1957"/>
        <s v="ATQCUS1958"/>
        <s v="ATQCUS1959"/>
        <s v="ATQCUS1960"/>
        <s v="ATQCUS1961"/>
        <s v="ATQCUS1962"/>
        <s v="ATQCUS1963"/>
        <s v="ATQCUS1964"/>
        <s v="ATQCUS1965"/>
        <s v="ATQCUS1966"/>
        <s v="ATQCUS1967"/>
        <s v="ATQCUS1968"/>
        <s v="ATQCUS1969"/>
        <s v="ATQCUS1970"/>
        <s v="ATQCUS1971"/>
        <s v="ATQCUS1972"/>
        <s v="ATQCUS1973"/>
        <s v="ATQCUS1974"/>
        <s v="ATQCUS1975"/>
        <s v="ATQCUS1976"/>
        <s v="ATQCUS1977"/>
        <s v="ATQCUS1978"/>
        <s v="ATQCUS1979"/>
        <s v="ATQCUS1980"/>
        <s v="ATQCUS1981"/>
        <s v="ATQCUS1982"/>
        <s v="ATQCUS1983"/>
        <s v="ATQCUS1984"/>
        <s v="ATQCUS1985"/>
        <s v="ATQCUS1986"/>
        <s v="ATQCUS1987"/>
        <s v="ATQCUS1988"/>
        <s v="ATQCUS1989"/>
        <s v="ATQCUS1990"/>
        <s v="ATQCUS1991"/>
        <s v="ATQCUS1992"/>
        <s v="ATQCUS1993"/>
        <s v="ATQCUS1994"/>
        <s v="ATQCUS1995"/>
        <s v="ATQCUS1996"/>
        <s v="ATQCUS1997"/>
        <s v="ATQCUS1998"/>
        <s v="ATQCUS1999"/>
        <s v="ATQCUS2000"/>
        <s v="ATQCUS2001"/>
        <s v="ATQCUS2002"/>
        <s v="ATQCUS2003"/>
        <s v="ATQCUS2004"/>
        <s v="ATQCUS2005"/>
        <s v="ATQCUS2006"/>
        <s v="ATQCUS2007"/>
        <s v="ATQCUS2008"/>
        <s v="ATQCUS2009"/>
        <s v="ATQCUS2010"/>
        <s v="ATQCUS2011"/>
        <s v="ATQCUS2012"/>
        <s v="ATQCUS2013"/>
        <s v="ATQCUS2014"/>
        <s v="ATQCUS2015"/>
        <s v="ATQCUS2016"/>
        <s v="ATQCUS2017"/>
        <s v="ATQCUS2018"/>
        <s v="ATQCUS2019"/>
        <s v="ATQCUS2020"/>
        <s v="ATQCUS2021"/>
        <s v="ATQCUS2022"/>
        <s v="ATQCUS2023"/>
        <s v="ATQCUS2024"/>
        <s v="ATQCUS2025"/>
        <s v="ATQCUS2026"/>
        <s v="ATQCUS2027"/>
        <s v="ATQCUS2028"/>
        <s v="ATQCUS2029"/>
        <s v="ATQCUS2030"/>
        <s v="ATQCUS2031"/>
        <s v="ATQCUS2032"/>
        <s v="ATQCUS2033"/>
        <s v="ATQCUS2034"/>
        <s v="ATQCUS2035"/>
        <s v="ATQCUS2036"/>
        <s v="ATQCUS2037"/>
        <s v="ATQCUS2038"/>
        <s v="ATQCUS2039"/>
        <s v="ATQCUS2040"/>
        <s v="ATQCUS2041"/>
        <s v="ATQCUS2042"/>
        <s v="ATQCUS2043"/>
        <s v="ATQCUS2044"/>
        <s v="ATQCUS2045"/>
        <s v="ATQCUS2046"/>
        <s v="ATQCUS2047"/>
        <s v="ATQCUS2048"/>
        <s v="ATQCUS2049"/>
        <s v="ATQCUS2050"/>
        <s v="ATQCUS2051"/>
        <s v="ATQCUS2052"/>
        <s v="ATQCUS2053"/>
        <s v="ATQCUS2054"/>
        <s v="ATQCUS2055"/>
        <s v="ATQCUS2056"/>
        <s v="ATQCUS2057"/>
        <s v="ATQCUS2058"/>
        <s v="ATQCUS2059"/>
        <s v="ATQCUS2060"/>
        <s v="ATQCUS2061"/>
        <s v="ATQCUS2062"/>
        <s v="ATQCUS2063"/>
        <s v="ATQCUS2064"/>
        <s v="ATQCUS2065"/>
        <s v="ATQCUS2066"/>
        <s v="ATQCUS2067"/>
        <s v="ATQCUS2068"/>
        <s v="ATQCUS2069"/>
        <s v="ATQCUS2070"/>
        <s v="ATQCUS2071"/>
        <s v="ATQCUS2072"/>
        <s v="ATQCUS2073"/>
        <s v="ATQCUS2074"/>
        <s v="ATQCUS2075"/>
        <s v="ATQCUS2076"/>
        <s v="ATQCUS2077"/>
        <s v="ATQCUS2078"/>
        <s v="ATQCUS2079"/>
        <s v="ATQCUS2080"/>
        <s v="ATQCUS2081"/>
        <s v="ATQCUS2082"/>
        <s v="ATQCUS2083"/>
        <s v="ATQCUS2084"/>
        <s v="ATQCUS2085"/>
        <s v="ATQCUS2086"/>
        <s v="ATQCUS2087"/>
        <s v="ATQCUS2088"/>
        <s v="ATQCUS2089"/>
        <s v="ATQCUS2090"/>
        <s v="ATQCUS2091"/>
        <s v="ATQCUS2092"/>
        <s v="ATQCUS2093"/>
        <s v="ATQCUS2094"/>
        <s v="ATQCUS2095"/>
        <s v="ATQCUS2096"/>
        <s v="ATQCUS2097"/>
        <s v="ATQCUS2098"/>
        <s v="ATQCUS2099"/>
        <s v="ATQCUS2100"/>
        <s v="ATQCUS2101"/>
        <s v="ATQCUS2102"/>
        <s v="ATQCUS2103"/>
        <s v="ATQCUS2104"/>
        <s v="ATQCUS2105"/>
        <s v="ATQCUS2106"/>
        <s v="ATQCUS2107"/>
        <s v="ATQCUS2108"/>
        <s v="ATQCUS2109"/>
        <s v="ATQCUS2110"/>
        <s v="ATQCUS2111"/>
        <s v="ATQCUS2112"/>
        <s v="ATQCUS2113"/>
        <s v="ATQCUS2114"/>
        <s v="ATQCUS2115"/>
        <s v="ATQCUS2116"/>
        <s v="ATQCUS2117"/>
        <s v="ATQCUS2118"/>
        <s v="ATQCUS2119"/>
        <s v="ATQCUS2120"/>
        <s v="ATQCUS2121"/>
        <s v="ATQCUS2122"/>
        <s v="ATQCUS2123"/>
        <s v="ATQCUS2124"/>
        <s v="ATQCUS2125"/>
        <s v="ATQCUS2126"/>
        <s v="ATQCUS2127"/>
        <s v="ATQCUS2128"/>
        <s v="ATQCUS2129"/>
        <s v="ATQCUS2130"/>
        <s v="ATQCUS2131"/>
        <s v="ATQCUS2132"/>
        <s v="ATQCUS2133"/>
        <s v="ATQCUS2134"/>
        <s v="ATQCUS2135"/>
        <s v="ATQCUS2136"/>
        <s v="ATQCUS2137"/>
        <s v="ATQCUS2138"/>
        <s v="ATQCUS2139"/>
        <s v="ATQCUS2140"/>
        <s v="ATQCUS2141"/>
        <s v="ATQCUS2142"/>
        <s v="ATQCUS2143"/>
        <s v="ATQCUS2144"/>
        <s v="ATQCUS2145"/>
        <s v="ATQCUS2146"/>
        <s v="ATQCUS2147"/>
        <s v="ATQCUS2148"/>
        <s v="ATQCUS2149"/>
        <s v="ATQCUS2150"/>
        <s v="ATQCUS2151"/>
        <s v="ATQCUS2152"/>
        <s v="ATQCUS2153"/>
        <s v="ATQCUS2154"/>
        <s v="ATQCUS2155"/>
        <s v="ATQCUS2156"/>
        <s v="ATQCUS2157"/>
        <s v="ATQCUS2158"/>
        <s v="ATQCUS2159"/>
        <s v="ATQCUS2160"/>
        <s v="ATQCUS2161"/>
        <s v="ATQCUS2162"/>
        <s v="ATQCUS2163"/>
        <s v="ATQCUS2164"/>
        <s v="ATQCUS2165"/>
        <s v="ATQCUS2166"/>
        <s v="ATQCUS2167"/>
        <s v="ATQCUS2168"/>
        <s v="ATQCUS2169"/>
        <s v="ATQCUS2170"/>
        <s v="ATQCUS2171"/>
        <s v="ATQCUS2172"/>
        <s v="ATQCUS2173"/>
        <s v="ATQCUS2174"/>
        <s v="ATQCUS2175"/>
        <s v="ATQCUS2176"/>
        <s v="ATQCUS2177"/>
        <s v="ATQCUS2178"/>
        <s v="ATQCUS2179"/>
        <s v="ATQCUS2180"/>
        <s v="ATQCUS2181"/>
        <s v="ATQCUS2182"/>
        <s v="ATQCUS2183"/>
        <s v="ATQCUS2184"/>
        <s v="ATQCUS2185"/>
        <s v="ATQCUS2186"/>
        <s v="ATQCUS2187"/>
        <s v="ATQCUS2188"/>
        <s v="ATQCUS2189"/>
        <s v="ATQCUS2190"/>
        <s v="ATQCUS2191"/>
        <s v="ATQCUS2192"/>
        <s v="ATQCUS2193"/>
        <s v="ATQCUS2194"/>
        <s v="ATQCUS2195"/>
        <s v="ATQCUS2196"/>
        <s v="ATQCUS2197"/>
        <s v="ATQCUS2198"/>
        <s v="ATQCUS2199"/>
        <s v="ATQCUS2200"/>
        <s v="ATQCUS2201"/>
        <s v="ATQCUS2202"/>
        <s v="ATQCUS2203"/>
        <s v="ATQCUS2204"/>
        <s v="ATQCUS2205"/>
        <s v="ATQCUS2206"/>
        <s v="ATQCUS2207"/>
        <s v="ATQCUS2208"/>
        <s v="ATQCUS2209"/>
        <s v="ATQCUS2210"/>
        <s v="ATQCUS2211"/>
        <s v="ATQCUS2212"/>
        <s v="ATQCUS2213"/>
        <s v="ATQCUS2214"/>
        <s v="ATQCUS2215"/>
        <s v="ATQCUS2216"/>
        <s v="ATQCUS2217"/>
        <s v="ATQCUS2218"/>
        <s v="ATQCUS2219"/>
        <s v="ATQCUS2220"/>
        <s v="ATQCUS2221"/>
        <s v="ATQCUS2222"/>
        <s v="ATQCUS2223"/>
        <s v="ATQCUS2224"/>
        <s v="ATQCUS2225"/>
        <s v="ATQCUS2226"/>
        <s v="ATQCUS2227"/>
        <s v="ATQCUS2228"/>
        <s v="ATQCUS2229"/>
        <s v="ATQCUS2230"/>
        <s v="ATQCUS2231"/>
        <s v="ATQCUS2232"/>
        <s v="ATQCUS2233"/>
        <s v="ATQCUS2234"/>
        <s v="ATQCUS2235"/>
        <s v="ATQCUS2236"/>
        <s v="ATQCUS2237"/>
        <s v="ATQCUS2238"/>
        <s v="ATQCUS2239"/>
        <s v="ATQCUS2240"/>
        <s v="ATQCUS2241"/>
        <s v="ATQCUS2242"/>
        <s v="ATQCUS2243"/>
        <s v="ATQCUS2244"/>
        <s v="ATQCUS2245"/>
        <s v="ATQCUS2246"/>
        <s v="ATQCUS2247"/>
        <s v="ATQCUS2248"/>
        <s v="ATQCUS2249"/>
        <s v="ATQCUS2250"/>
        <s v="ATQCUS2251"/>
        <s v="ATQCUS2252"/>
        <s v="ATQCUS2253"/>
        <s v="ATQCUS2254"/>
        <s v="ATQCUS2255"/>
        <s v="ATQCUS2256"/>
        <s v="ATQCUS2257"/>
        <s v="ATQCUS2258"/>
        <s v="ATQCUS2259"/>
        <s v="ATQCUS2260"/>
        <s v="ATQCUS2261"/>
        <s v="ATQCUS2262"/>
        <s v="ATQCUS2263"/>
        <s v="ATQCUS2264"/>
        <s v="ATQCUS2265"/>
        <s v="ATQCUS2266"/>
        <s v="ATQCUS2267"/>
        <s v="ATQCUS2268"/>
        <s v="ATQCUS2269"/>
        <s v="ATQCUS2270"/>
        <s v="ATQCUS2271"/>
        <s v="ATQCUS2272"/>
        <s v="ATQCUS2273"/>
        <s v="ATQCUS2274"/>
        <s v="ATQCUS2275"/>
        <s v="ATQCUS2276"/>
        <s v="ATQCUS2277"/>
        <s v="ATQCUS2278"/>
        <s v="ATQCUS2279"/>
        <s v="ATQCUS2280"/>
        <s v="ATQCUS2281"/>
        <s v="ATQCUS2282"/>
        <s v="ATQCUS2283"/>
        <s v="ATQCUS2284"/>
        <s v="ATQCUS2285"/>
        <s v="ATQCUS2286"/>
        <s v="ATQCUS2287"/>
        <s v="ATQCUS2288"/>
        <s v="ATQCUS2289"/>
        <s v="ATQCUS2290"/>
        <s v="ATQCUS2291"/>
        <s v="ATQCUS2292"/>
        <s v="ATQCUS2293"/>
        <s v="ATQCUS2294"/>
        <s v="ATQCUS2295"/>
        <s v="ATQCUS2296"/>
        <s v="ATQCUS2297"/>
        <s v="ATQCUS2298"/>
        <s v="ATQCUS2299"/>
        <s v="ATQCUS2300"/>
        <s v="ATQCUS2301"/>
        <s v="ATQCUS2302"/>
        <s v="ATQCUS2303"/>
        <s v="ATQCUS2304"/>
        <s v="ATQCUS2305"/>
        <s v="ATQCUS2306"/>
        <s v="ATQCUS2307"/>
        <s v="ATQCUS2308"/>
        <s v="ATQCUS2309"/>
        <s v="ATQCUS2310"/>
        <s v="ATQCUS2311"/>
        <s v="ATQCUS2312"/>
        <s v="ATQCUS2313"/>
        <s v="ATQCUS2314"/>
        <s v="ATQCUS2315"/>
        <s v="ATQCUS2316"/>
        <s v="ATQCUS2317"/>
        <s v="ATQCUS2318"/>
        <s v="ATQCUS2319"/>
        <s v="ATQCUS2320"/>
        <s v="ATQCUS2321"/>
        <s v="ATQCUS2322"/>
        <s v="ATQCUS2323"/>
        <s v="ATQCUS2324"/>
        <s v="ATQCUS2325"/>
        <s v="ATQCUS2326"/>
        <s v="ATQCUS2327"/>
        <s v="ATQCUS2328"/>
        <s v="ATQCUS2329"/>
        <s v="ATQCUS2330"/>
        <s v="ATQCUS2331"/>
        <s v="ATQCUS2332"/>
        <s v="ATQCUS2333"/>
        <s v="ATQCUS2334"/>
        <s v="ATQCUS2335"/>
        <s v="ATQCUS2336"/>
        <s v="ATQCUS2337"/>
        <s v="ATQCUS2338"/>
        <s v="ATQCUS2339"/>
        <s v="ATQCUS2340"/>
        <s v="ATQCUS2341"/>
        <s v="ATQCUS2342"/>
        <s v="ATQCUS2343"/>
        <s v="ATQCUS2344"/>
        <s v="ATQCUS2345"/>
        <s v="ATQCUS2346"/>
        <s v="ATQCUS2347"/>
        <s v="ATQCUS2348"/>
        <s v="ATQCUS2349"/>
        <s v="ATQCUS2350"/>
        <s v="ATQCUS2351"/>
        <s v="ATQCUS2352"/>
        <s v="ATQCUS2353"/>
        <s v="ATQCUS2354"/>
        <s v="ATQCUS2355"/>
        <s v="ATQCUS2356"/>
        <s v="ATQCUS2357"/>
        <s v="ATQCUS2358"/>
        <s v="ATQCUS2359"/>
        <s v="ATQCUS2360"/>
        <s v="ATQCUS2361"/>
        <s v="ATQCUS2362"/>
        <s v="ATQCUS2363"/>
        <s v="ATQCUS2364"/>
        <s v="ATQCUS2365"/>
        <s v="ATQCUS2366"/>
        <s v="ATQCUS2367"/>
        <s v="ATQCUS2368"/>
        <s v="ATQCUS2369"/>
        <s v="ATQCUS2370"/>
        <s v="ATQCUS2371"/>
        <s v="ATQCUS2372"/>
        <s v="ATQCUS2373"/>
        <s v="ATQCUS2374"/>
        <s v="ATQCUS2375"/>
        <s v="ATQCUS2376"/>
        <s v="ATQCUS2377"/>
        <s v="ATQCUS2378"/>
        <s v="ATQCUS2379"/>
        <s v="ATQCUS2380"/>
        <s v="ATQCUS2381"/>
        <s v="ATQCUS2382"/>
        <s v="ATQCUS2383"/>
        <s v="ATQCUS2384"/>
        <s v="ATQCUS2385"/>
        <s v="ATQCUS2386"/>
        <s v="ATQCUS2387"/>
        <s v="ATQCUS2388"/>
        <s v="ATQCUS2389"/>
        <s v="ATQCUS2390"/>
        <s v="ATQCUS2391"/>
        <s v="ATQCUS2392"/>
        <s v="ATQCUS2393"/>
        <s v="ATQCUS2394"/>
        <s v="ATQCUS2395"/>
        <s v="ATQCUS2396"/>
        <s v="ATQCUS2397"/>
        <s v="ATQCUS2398"/>
        <s v="ATQCUS2399"/>
        <s v="ATQCUS2400"/>
        <s v="ATQCUS2401"/>
        <s v="ATQCUS2402"/>
        <s v="ATQCUS2403"/>
        <s v="ATQCUS2404"/>
        <s v="ATQCUS2405"/>
        <s v="ATQCUS2406"/>
        <s v="ATQCUS2407"/>
        <s v="ATQCUS2408"/>
        <s v="ATQCUS2409"/>
        <s v="ATQCUS2410"/>
        <s v="ATQCUS2411"/>
        <s v="ATQCUS2412"/>
        <s v="ATQCUS2413"/>
        <s v="ATQCUS2414"/>
        <s v="ATQCUS2415"/>
        <s v="ATQCUS2416"/>
        <s v="ATQCUS2417"/>
        <s v="ATQCUS2418"/>
        <s v="ATQCUS2419"/>
        <s v="ATQCUS2420"/>
        <s v="ATQCUS2421"/>
        <s v="ATQCUS2422"/>
        <s v="ATQCUS2423"/>
        <s v="ATQCUS2424"/>
        <s v="ATQCUS2425"/>
        <s v="ATQCUS2426"/>
        <s v="ATQCUS2427"/>
        <s v="ATQCUS2428"/>
        <s v="ATQCUS2429"/>
        <s v="ATQCUS2430"/>
        <s v="ATQCUS2431"/>
        <s v="ATQCUS2432"/>
        <s v="ATQCUS2433"/>
        <s v="ATQCUS2434"/>
        <s v="ATQCUS2435"/>
        <s v="ATQCUS2436"/>
        <s v="ATQCUS2437"/>
        <s v="ATQCUS2438"/>
        <s v="ATQCUS2439"/>
        <s v="ATQCUS2440"/>
        <s v="ATQCUS2441"/>
        <s v="ATQCUS2442"/>
        <s v="ATQCUS2443"/>
        <s v="ATQCUS2444"/>
        <s v="ATQCUS2445"/>
        <s v="ATQCUS2446"/>
        <s v="ATQCUS2447"/>
        <s v="ATQCUS2448"/>
        <s v="ATQCUS2449"/>
        <s v="ATQCUS2450"/>
        <s v="ATQCUS2451"/>
        <s v="ATQCUS2452"/>
        <s v="ATQCUS2453"/>
        <s v="ATQCUS2454"/>
        <s v="ATQCUS2455"/>
        <s v="ATQCUS2456"/>
        <s v="ATQCUS2457"/>
        <s v="ATQCUS2458"/>
        <s v="ATQCUS2459"/>
        <s v="ATQCUS2460"/>
        <s v="ATQCUS2461"/>
        <s v="ATQCUS2462"/>
        <s v="ATQCUS2463"/>
        <s v="ATQCUS2464"/>
        <s v="ATQCUS2465"/>
        <s v="ATQCUS2466"/>
        <s v="ATQCUS2467"/>
        <s v="ATQCUS2468"/>
        <s v="ATQCUS2469"/>
        <s v="ATQCUS2470"/>
        <s v="ATQCUS2471"/>
        <s v="ATQCUS2472"/>
        <s v="ATQCUS2473"/>
        <s v="ATQCUS2474"/>
        <s v="ATQCUS2475"/>
        <s v="ATQCUS2476"/>
        <s v="ATQCUS2477"/>
        <s v="ATQCUS2478"/>
        <s v="ATQCUS2479"/>
        <s v="ATQCUS2480"/>
        <s v="ATQCUS2481"/>
        <s v="ATQCUS2482"/>
        <s v="ATQCUS2483"/>
        <s v="ATQCUS2484"/>
        <s v="ATQCUS2485"/>
        <s v="ATQCUS2486"/>
        <s v="ATQCUS2487"/>
        <s v="ATQCUS2488"/>
        <s v="ATQCUS2489"/>
        <s v="ATQCUS2490"/>
        <s v="ATQCUS2491"/>
        <s v="ATQCUS2492"/>
        <s v="ATQCUS2493"/>
        <s v="ATQCUS2494"/>
        <s v="ATQCUS2495"/>
        <s v="ATQCUS2496"/>
        <s v="ATQCUS2497"/>
        <s v="ATQCUS2498"/>
        <s v="ATQCUS2499"/>
        <s v="ATQCUS2500"/>
        <s v="ATQCUS2501"/>
        <s v="ATQCUS2502"/>
        <s v="ATQCUS2503"/>
        <s v="ATQCUS2504"/>
        <s v="ATQCUS2505"/>
        <s v="ATQCUS2506"/>
        <s v="ATQCUS2507"/>
        <s v="ATQCUS2508"/>
        <s v="ATQCUS2509"/>
        <s v="ATQCUS2510"/>
        <s v="ATQCUS2511"/>
        <s v="ATQCUS2512"/>
        <s v="ATQCUS2513"/>
        <s v="ATQCUS2514"/>
        <s v="ATQCUS2515"/>
        <s v="ATQCUS2516"/>
        <s v="ATQCUS2517"/>
        <s v="ATQCUS2518"/>
        <s v="ATQCUS2519"/>
        <s v="ATQCUS2520"/>
        <s v="ATQCUS2521"/>
        <s v="ATQCUS2522"/>
        <s v="ATQCUS2523"/>
        <s v="ATQCUS2524"/>
        <s v="ATQCUS2525"/>
        <s v="ATQCUS2526"/>
        <s v="ATQCUS2527"/>
        <s v="ATQCUS2528"/>
        <s v="ATQCUS2529"/>
        <s v="ATQCUS2530"/>
        <s v="ATQCUS2531"/>
        <s v="ATQCUS2532"/>
        <s v="ATQCUS2533"/>
        <s v="ATQCUS2534"/>
        <s v="ATQCUS2535"/>
        <s v="ATQCUS2536"/>
        <s v="ATQCUS2537"/>
        <s v="ATQCUS2538"/>
        <s v="ATQCUS2539"/>
        <s v="ATQCUS2540"/>
        <s v="ATQCUS2541"/>
        <s v="ATQCUS2542"/>
        <s v="ATQCUS2543"/>
        <s v="ATQCUS2544"/>
        <s v="ATQCUS2545"/>
        <s v="ATQCUS2546"/>
        <s v="ATQCUS2547"/>
        <s v="ATQCUS2548"/>
        <s v="ATQCUS2549"/>
        <s v="ATQCUS2550"/>
        <s v="ATQCUS2551"/>
        <s v="ATQCUS2552"/>
        <s v="ATQCUS2553"/>
        <s v="ATQCUS2554"/>
        <s v="ATQCUS2555"/>
        <s v="ATQCUS2556"/>
        <s v="ATQCUS2557"/>
        <s v="ATQCUS2558"/>
        <s v="ATQCUS2559"/>
        <s v="ATQCUS2560"/>
        <s v="ATQCUS2561"/>
        <s v="ATQCUS2562"/>
        <s v="ATQCUS2563"/>
        <s v="ATQCUS2564"/>
        <s v="ATQCUS2565"/>
        <s v="ATQCUS2566"/>
        <s v="ATQCUS2567"/>
        <s v="ATQCUS2568"/>
        <s v="ATQCUS2569"/>
        <s v="ATQCUS2570"/>
        <s v="ATQCUS2571"/>
        <s v="ATQCUS2572"/>
        <s v="ATQCUS2573"/>
        <s v="ATQCUS2574"/>
        <s v="ATQCUS2575"/>
        <s v="ATQCUS2576"/>
        <s v="ATQCUS2577"/>
        <s v="ATQCUS2578"/>
        <s v="ATQCUS2579"/>
        <s v="ATQCUS2580"/>
        <s v="ATQCUS2581"/>
        <s v="ATQCUS2582"/>
        <s v="ATQCUS2583"/>
        <s v="ATQCUS2584"/>
        <s v="ATQCUS2585"/>
        <s v="ATQCUS2586"/>
        <s v="ATQCUS2587"/>
        <s v="ATQCUS2588"/>
        <s v="ATQCUS2589"/>
        <s v="ATQCUS2590"/>
        <s v="ATQCUS2591"/>
        <s v="ATQCUS2592"/>
        <s v="ATQCUS2593"/>
        <s v="ATQCUS2594"/>
        <s v="ATQCUS2595"/>
        <s v="ATQCUS2596"/>
        <s v="ATQCUS2597"/>
        <s v="ATQCUS2598"/>
        <s v="ATQCUS2599"/>
        <s v="ATQCUS2600"/>
        <s v="ATQCUS2601"/>
        <s v="ATQCUS2602"/>
        <s v="ATQCUS2603"/>
        <s v="ATQCUS2604"/>
        <s v="ATQCUS2605"/>
        <s v="ATQCUS2606"/>
        <s v="ATQCUS2607"/>
        <s v="ATQCUS2608"/>
        <s v="ATQCUS2609"/>
        <s v="ATQCUS2610"/>
        <s v="ATQCUS2611"/>
        <s v="ATQCUS2612"/>
        <s v="ATQCUS2613"/>
        <s v="ATQCUS2614"/>
        <s v="ATQCUS2615"/>
        <s v="ATQCUS2616"/>
        <s v="ATQCUS2617"/>
        <s v="ATQCUS2618"/>
        <s v="ATQCUS2619"/>
        <s v="ATQCUS2620"/>
        <s v="ATQCUS2621"/>
        <s v="ATQCUS2622"/>
        <s v="ATQCUS2623"/>
        <s v="ATQCUS2624"/>
        <s v="ATQCUS2625"/>
        <s v="ATQCUS2626"/>
        <s v="ATQCUS2627"/>
        <s v="ATQCUS2628"/>
        <s v="ATQCUS2629"/>
        <s v="ATQCUS2630"/>
        <s v="ATQCUS2631"/>
        <s v="ATQCUS2632"/>
        <s v="ATQCUS2633"/>
        <s v="ATQCUS2634"/>
        <s v="ATQCUS2635"/>
        <s v="ATQCUS2636"/>
        <s v="ATQCUS2637"/>
        <s v="ATQCUS2638"/>
        <s v="ATQCUS2639"/>
        <s v="ATQCUS2640"/>
        <s v="ATQCUS2641"/>
        <s v="ATQCUS2642"/>
        <s v="ATQCUS2643"/>
        <s v="ATQCUS2644"/>
        <s v="ATQCUS2645"/>
        <s v="ATQCUS2646"/>
        <s v="ATQCUS2647"/>
        <s v="ATQCUS2648"/>
        <s v="ATQCUS2649"/>
        <s v="ATQCUS2650"/>
        <s v="ATQCUS2651"/>
        <s v="ATQCUS2652"/>
        <s v="ATQCUS2653"/>
        <s v="ATQCUS2654"/>
        <s v="ATQCUS2655"/>
        <s v="ATQCUS2656"/>
        <s v="ATQCUS2657"/>
        <s v="ATQCUS2658"/>
        <s v="ATQCUS2659"/>
        <s v="ATQCUS2660"/>
        <s v="ATQCUS2661"/>
        <s v="ATQCUS2662"/>
        <s v="ATQCUS2663"/>
        <s v="ATQCUS2664"/>
        <s v="ATQCUS2665"/>
        <s v="ATQCUS2666"/>
        <s v="ATQCUS2667"/>
        <s v="ATQCUS2668"/>
        <s v="ATQCUS2669"/>
        <s v="ATQCUS2670"/>
        <s v="ATQCUS2671"/>
        <s v="ATQCUS2672"/>
        <s v="ATQCUS2673"/>
        <s v="ATQCUS2674"/>
        <s v="ATQCUS2675"/>
        <s v="ATQCUS2676"/>
        <s v="ATQCUS2677"/>
        <s v="ATQCUS2678"/>
        <s v="ATQCUS2679"/>
        <s v="ATQCUS2680"/>
        <s v="ATQCUS2681"/>
        <s v="ATQCUS2682"/>
        <s v="ATQCUS2683"/>
        <s v="ATQCUS2684"/>
        <s v="ATQCUS2685"/>
        <s v="ATQCUS2686"/>
        <s v="ATQCUS2687"/>
        <s v="ATQCUS2688"/>
        <s v="ATQCUS2689"/>
        <s v="ATQCUS2690"/>
        <s v="ATQCUS2691"/>
        <s v="ATQCUS2692"/>
        <s v="ATQCUS2693"/>
        <s v="ATQCUS2694"/>
        <s v="ATQCUS2695"/>
        <s v="ATQCUS2696"/>
        <s v="ATQCUS2697"/>
        <s v="ATQCUS2698"/>
        <s v="ATQCUS2699"/>
        <s v="ATQCUS2700"/>
        <s v="ATQCUS2701"/>
        <s v="ATQCUS2702"/>
        <s v="ATQCUS2703"/>
        <s v="ATQCUS2704"/>
        <s v="ATQCUS2705"/>
        <s v="ATQCUS2706"/>
        <s v="ATQCUS2707"/>
        <s v="ATQCUS2708"/>
        <s v="ATQCUS2709"/>
        <s v="ATQCUS2710"/>
        <s v="ATQCUS2711"/>
        <s v="ATQCUS2712"/>
        <s v="ATQCUS2713"/>
        <s v="ATQCUS2714"/>
        <s v="ATQCUS2715"/>
        <s v="ATQCUS2716"/>
        <s v="ATQCUS2717"/>
        <s v="ATQCUS2718"/>
        <s v="ATQCUS2719"/>
        <s v="ATQCUS2720"/>
        <s v="ATQCUS2721"/>
        <s v="ATQCUS2722"/>
        <s v="ATQCUS2723"/>
        <s v="ATQCUS2724"/>
        <s v="ATQCUS2725"/>
        <s v="ATQCUS2726"/>
        <s v="ATQCUS2727"/>
        <s v="ATQCUS2728"/>
        <s v="ATQCUS2729"/>
        <s v="ATQCUS2730"/>
        <s v="ATQCUS2731"/>
        <s v="ATQCUS2732"/>
        <s v="ATQCUS2733"/>
        <s v="ATQCUS2734"/>
        <s v="ATQCUS2735"/>
        <s v="ATQCUS2736"/>
        <s v="ATQCUS2737"/>
        <s v="ATQCUS2738"/>
        <s v="ATQCUS2739"/>
        <s v="ATQCUS2740"/>
        <s v="ATQCUS2741"/>
        <s v="ATQCUS2742"/>
        <s v="ATQCUS2743"/>
        <s v="ATQCUS2744"/>
        <s v="ATQCUS2745"/>
        <s v="ATQCUS2746"/>
        <s v="ATQCUS2747"/>
        <s v="ATQCUS2748"/>
        <s v="ATQCUS2749"/>
        <s v="ATQCUS2750"/>
        <s v="ATQCUS2751"/>
        <s v="ATQCUS2752"/>
        <s v="ATQCUS2753"/>
        <s v="ATQCUS2754"/>
        <s v="ATQCUS2755"/>
        <s v="ATQCUS2756"/>
        <s v="ATQCUS2757"/>
        <s v="ATQCUS2758"/>
        <s v="ATQCUS2759"/>
        <s v="ATQCUS2760"/>
        <s v="ATQCUS2761"/>
        <s v="ATQCUS2762"/>
        <s v="ATQCUS2763"/>
        <s v="ATQCUS2764"/>
        <s v="ATQCUS2765"/>
        <s v="ATQCUS2766"/>
        <s v="ATQCUS2767"/>
        <s v="ATQCUS2768"/>
        <s v="ATQCUS2769"/>
        <s v="ATQCUS2770"/>
        <s v="ATQCUS2771"/>
        <s v="ATQCUS2772"/>
        <s v="ATQCUS2773"/>
        <s v="ATQCUS2774"/>
        <s v="ATQCUS2775"/>
        <s v="ATQCUS2776"/>
        <s v="ATQCUS2777"/>
        <s v="ATQCUS2778"/>
        <s v="ATQCUS2779"/>
        <s v="ATQCUS2780"/>
        <s v="ATQCUS2781"/>
        <s v="ATQCUS2782"/>
        <s v="ATQCUS2783"/>
        <s v="ATQCUS2784"/>
        <s v="ATQCUS2785"/>
        <s v="ATQCUS2786"/>
        <s v="ATQCUS2787"/>
        <s v="ATQCUS2788"/>
        <s v="ATQCUS2789"/>
        <s v="ATQCUS2790"/>
        <s v="ATQCUS2791"/>
        <s v="ATQCUS2792"/>
        <s v="ATQCUS2793"/>
        <s v="ATQCUS2794"/>
        <s v="ATQCUS2795"/>
        <s v="ATQCUS2796"/>
        <s v="ATQCUS2797"/>
        <s v="ATQCUS2798"/>
        <s v="ATQCUS2799"/>
        <s v="ATQCUS2800"/>
        <s v="ATQCUS2801"/>
        <s v="ATQCUS2802"/>
        <s v="ATQCUS2803"/>
        <s v="ATQCUS2804"/>
        <s v="ATQCUS2805"/>
        <s v="ATQCUS2806"/>
        <s v="ATQCUS2807"/>
        <s v="ATQCUS2808"/>
        <s v="ATQCUS2809"/>
        <s v="ATQCUS2810"/>
        <s v="ATQCUS2811"/>
        <s v="ATQCUS2812"/>
        <s v="ATQCUS2813"/>
        <s v="ATQCUS2814"/>
        <s v="ATQCUS2815"/>
        <s v="ATQCUS2816"/>
        <s v="ATQCUS2817"/>
        <s v="ATQCUS2818"/>
        <s v="ATQCUS2819"/>
        <s v="ATQCUS2820"/>
        <s v="ATQCUS2821"/>
        <s v="ATQCUS2822"/>
        <s v="ATQCUS2823"/>
        <s v="ATQCUS2824"/>
        <s v="ATQCUS2825"/>
        <s v="ATQCUS2826"/>
        <s v="ATQCUS2827"/>
        <s v="ATQCUS2828"/>
        <s v="ATQCUS2829"/>
        <s v="ATQCUS2830"/>
        <s v="ATQCUS2831"/>
        <s v="ATQCUS2832"/>
        <s v="ATQCUS2833"/>
        <s v="ATQCUS2834"/>
        <s v="ATQCUS2835"/>
        <s v="ATQCUS2836"/>
        <s v="ATQCUS2837"/>
        <s v="ATQCUS2838"/>
        <s v="ATQCUS2839"/>
        <s v="ATQCUS2840"/>
        <s v="ATQCUS2841"/>
        <s v="ATQCUS2842"/>
        <s v="ATQCUS2843"/>
        <s v="ATQCUS2844"/>
        <s v="ATQCUS2845"/>
        <s v="ATQCUS2846"/>
        <s v="ATQCUS2847"/>
        <s v="ATQCUS2848"/>
        <s v="ATQCUS2849"/>
        <s v="ATQCUS2850"/>
        <s v="ATQCUS2851"/>
        <s v="ATQCUS2852"/>
        <s v="ATQCUS2853"/>
        <s v="ATQCUS2854"/>
        <s v="ATQCUS2855"/>
        <s v="ATQCUS2856"/>
        <s v="ATQCUS2857"/>
        <s v="ATQCUS2858"/>
        <s v="ATQCUS2859"/>
        <s v="ATQCUS2860"/>
        <s v="ATQCUS2861"/>
        <s v="ATQCUS2862"/>
        <s v="ATQCUS2863"/>
        <s v="ATQCUS2864"/>
        <s v="ATQCUS2865"/>
        <s v="ATQCUS2866"/>
        <s v="ATQCUS2867"/>
        <s v="ATQCUS2868"/>
        <s v="ATQCUS2869"/>
        <s v="ATQCUS2870"/>
        <s v="ATQCUS2871"/>
        <s v="ATQCUS2872"/>
        <s v="ATQCUS2873"/>
        <s v="ATQCUS2874"/>
        <s v="ATQCUS2875"/>
        <s v="ATQCUS2876"/>
        <s v="ATQCUS2877"/>
        <s v="ATQCUS2878"/>
        <s v="ATQCUS2879"/>
        <s v="ATQCUS2880"/>
        <s v="ATQCUS2881"/>
        <s v="ATQCUS2882"/>
        <s v="ATQCUS2883"/>
        <s v="ATQCUS2884"/>
        <s v="ATQCUS2885"/>
        <s v="ATQCUS2886"/>
        <s v="ATQCUS2887"/>
        <s v="ATQCUS2888"/>
        <s v="ATQCUS2889"/>
        <s v="ATQCUS2890"/>
        <s v="ATQCUS2891"/>
        <s v="ATQCUS2892"/>
        <s v="ATQCUS2893"/>
        <s v="ATQCUS2894"/>
        <s v="ATQCUS2895"/>
        <s v="ATQCUS2896"/>
        <s v="ATQCUS2897"/>
        <s v="ATQCUS2898"/>
        <s v="ATQCUS2899"/>
        <s v="ATQCUS2900"/>
        <s v="ATQCUS2901"/>
        <s v="ATQCUS2902"/>
        <s v="ATQCUS2903"/>
        <s v="ATQCUS2904"/>
        <s v="ATQCUS2905"/>
        <s v="ATQCUS2906"/>
        <s v="ATQCUS2907"/>
        <s v="ATQCUS2908"/>
        <s v="ATQCUS2909"/>
        <s v="ATQCUS2910"/>
        <s v="ATQCUS2911"/>
        <s v="ATQCUS2912"/>
        <s v="ATQCUS2913"/>
        <s v="ATQCUS2914"/>
        <s v="ATQCUS2915"/>
        <s v="ATQCUS2916"/>
        <s v="ATQCUS2917"/>
        <s v="ATQCUS2918"/>
        <s v="ATQCUS2919"/>
        <s v="ATQCUS2920"/>
        <s v="ATQCUS2921"/>
        <s v="ATQCUS2922"/>
        <s v="ATQCUS2923"/>
        <s v="ATQCUS2924"/>
        <s v="ATQCUS2925"/>
        <s v="ATQCUS2926"/>
        <s v="ATQCUS2927"/>
        <s v="ATQCUS2928"/>
        <s v="ATQCUS2929"/>
        <s v="ATQCUS2930"/>
        <s v="ATQCUS2931"/>
        <s v="ATQCUS2932"/>
        <s v="ATQCUS2933"/>
        <s v="ATQCUS2934"/>
        <s v="ATQCUS2935"/>
        <s v="ATQCUS2936"/>
        <s v="ATQCUS2937"/>
        <s v="ATQCUS2938"/>
        <s v="ATQCUS2939"/>
        <s v="ATQCUS2940"/>
        <s v="ATQCUS2941"/>
        <s v="ATQCUS2942"/>
        <s v="ATQCUS2943"/>
        <s v="ATQCUS2944"/>
        <s v="ATQCUS2945"/>
        <s v="ATQCUS2946"/>
        <s v="ATQCUS2947"/>
        <s v="ATQCUS2948"/>
        <s v="ATQCUS2949"/>
        <s v="ATQCUS2950"/>
        <s v="ATQCUS2951"/>
        <s v="ATQCUS2952"/>
        <s v="ATQCUS2953"/>
        <s v="ATQCUS2954"/>
        <s v="ATQCUS2955"/>
        <s v="ATQCUS2956"/>
        <s v="ATQCUS2957"/>
        <s v="ATQCUS2958"/>
        <s v="ATQCUS2959"/>
        <s v="ATQCUS2960"/>
        <s v="ATQCUS2961"/>
        <s v="ATQCUS2962"/>
        <s v="ATQCUS2963"/>
        <s v="ATQCUS2964"/>
        <s v="ATQCUS2965"/>
        <s v="ATQCUS2966"/>
        <s v="ATQCUS2967"/>
        <s v="ATQCUS2968"/>
        <s v="ATQCUS2969"/>
        <s v="ATQCUS2970"/>
        <s v="ATQCUS2971"/>
        <s v="ATQCUS2972"/>
        <s v="ATQCUS2973"/>
        <s v="ATQCUS2974"/>
        <s v="ATQCUS2975"/>
        <s v="ATQCUS2976"/>
        <s v="ATQCUS2977"/>
        <s v="ATQCUS2978"/>
        <s v="ATQCUS2979"/>
        <s v="ATQCUS2980"/>
        <s v="ATQCUS2981"/>
        <s v="ATQCUS2982"/>
        <s v="ATQCUS2983"/>
        <s v="ATQCUS2984"/>
        <s v="ATQCUS2985"/>
        <s v="ATQCUS2986"/>
        <s v="ATQCUS2987"/>
        <s v="ATQCUS2988"/>
        <s v="ATQCUS2989"/>
        <s v="ATQCUS2990"/>
        <s v="ATQCUS2991"/>
        <s v="ATQCUS2992"/>
        <s v="ATQCUS2993"/>
        <s v="ATQCUS2994"/>
        <s v="ATQCUS2995"/>
        <s v="ATQCUS2996"/>
        <s v="ATQCUS2997"/>
        <s v="ATQCUS2998"/>
        <s v="ATQCUS2999"/>
        <s v="ATQCUS3000"/>
        <s v="ATQCUS3001"/>
        <s v="ATQCUS3002"/>
        <s v="ATQCUS3003"/>
        <s v="ATQCUS3004"/>
        <s v="ATQCUS3005"/>
        <s v="ATQCUS3006"/>
        <s v="ATQCUS3007"/>
        <s v="ATQCUS3008"/>
        <s v="ATQCUS3009"/>
        <s v="ATQCUS3010"/>
        <s v="ATQCUS3011"/>
        <s v="ATQCUS3012"/>
        <s v="ATQCUS3013"/>
        <s v="ATQCUS3014"/>
        <s v="ATQCUS3015"/>
        <s v="ATQCUS3016"/>
        <s v="ATQCUS3017"/>
        <s v="ATQCUS3018"/>
        <s v="ATQCUS3019"/>
        <s v="ATQCUS3020"/>
        <s v="ATQCUS3021"/>
        <s v="ATQCUS3022"/>
        <s v="ATQCUS3023"/>
        <s v="ATQCUS3024"/>
        <s v="ATQCUS3025"/>
        <s v="ATQCUS3026"/>
        <s v="ATQCUS3027"/>
        <s v="ATQCUS3028"/>
        <s v="ATQCUS3029"/>
        <s v="ATQCUS3030"/>
        <s v="ATQCUS3031"/>
        <s v="ATQCUS3032"/>
        <s v="ATQCUS3033"/>
        <s v="ATQCUS3034"/>
        <s v="ATQCUS3035"/>
        <s v="ATQCUS3036"/>
        <s v="ATQCUS3037"/>
        <s v="ATQCUS3038"/>
        <s v="ATQCUS3039"/>
        <s v="ATQCUS3040"/>
        <s v="ATQCUS3041"/>
        <s v="ATQCUS3042"/>
        <s v="ATQCUS3043"/>
        <s v="ATQCUS3044"/>
        <s v="ATQCUS3045"/>
        <s v="ATQCUS3046"/>
        <s v="ATQCUS3047"/>
        <s v="ATQCUS3048"/>
        <s v="ATQCUS3049"/>
        <s v="ATQCUS3050"/>
        <s v="ATQCUS3051"/>
        <s v="ATQCUS3052"/>
        <s v="ATQCUS3053"/>
        <s v="ATQCUS3054"/>
        <s v="ATQCUS3055"/>
        <s v="ATQCUS3056"/>
        <s v="ATQCUS3057"/>
        <s v="ATQCUS3058"/>
        <s v="ATQCUS3059"/>
        <s v="ATQCUS3060"/>
        <s v="ATQCUS3061"/>
        <s v="ATQCUS3062"/>
        <s v="ATQCUS3063"/>
        <s v="ATQCUS3064"/>
        <s v="ATQCUS3065"/>
        <s v="ATQCUS3066"/>
        <s v="ATQCUS3067"/>
        <s v="ATQCUS3068"/>
        <s v="ATQCUS3069"/>
        <s v="ATQCUS3070"/>
        <s v="ATQCUS3071"/>
        <s v="ATQCUS3072"/>
        <s v="ATQCUS3073"/>
        <s v="ATQCUS3074"/>
        <s v="ATQCUS3075"/>
        <s v="ATQCUS3076"/>
        <s v="ATQCUS3077"/>
        <s v="ATQCUS3078"/>
        <s v="ATQCUS3079"/>
        <s v="ATQCUS3080"/>
        <s v="ATQCUS3081"/>
        <s v="ATQCUS3082"/>
        <s v="ATQCUS3083"/>
        <s v="ATQCUS3084"/>
        <s v="ATQCUS3085"/>
        <s v="ATQCUS3086"/>
        <s v="ATQCUS3087"/>
        <s v="ATQCUS3088"/>
        <s v="ATQCUS3089"/>
        <s v="ATQCUS3090"/>
        <s v="ATQCUS3091"/>
        <s v="ATQCUS3092"/>
        <s v="ATQCUS3093"/>
        <s v="ATQCUS3094"/>
        <s v="ATQCUS3095"/>
        <s v="ATQCUS3096"/>
        <s v="ATQCUS3097"/>
        <s v="ATQCUS3098"/>
        <s v="ATQCUS3099"/>
        <s v="ATQCUS3100"/>
        <s v="ATQCUS3101"/>
        <s v="ATQCUS3102"/>
        <s v="ATQCUS3103"/>
        <s v="ATQCUS3104"/>
        <s v="ATQCUS3105"/>
        <s v="ATQCUS3106"/>
        <s v="ATQCUS3107"/>
        <s v="ATQCUS3108"/>
        <s v="ATQCUS3109"/>
        <s v="ATQCUS3110"/>
        <s v="ATQCUS3111"/>
        <s v="ATQCUS3112"/>
        <s v="ATQCUS3113"/>
        <s v="ATQCUS3114"/>
        <s v="ATQCUS3115"/>
        <s v="ATQCUS3116"/>
        <s v="ATQCUS3117"/>
        <s v="ATQCUS3118"/>
        <s v="ATQCUS3119"/>
        <s v="ATQCUS3120"/>
        <s v="ATQCUS3121"/>
        <s v="ATQCUS3122"/>
        <s v="ATQCUS3123"/>
        <s v="ATQCUS3124"/>
        <s v="ATQCUS3125"/>
        <s v="ATQCUS3126"/>
        <s v="ATQCUS3127"/>
        <s v="ATQCUS3128"/>
        <s v="ATQCUS3129"/>
        <s v="ATQCUS3130"/>
        <s v="ATQCUS3131"/>
        <s v="ATQCUS3132"/>
        <s v="ATQCUS3133"/>
        <s v="ATQCUS3134"/>
        <s v="ATQCUS3135"/>
        <s v="ATQCUS3136"/>
        <s v="ATQCUS3137"/>
        <s v="ATQCUS3138"/>
        <s v="ATQCUS3139"/>
        <s v="ATQCUS3140"/>
        <s v="ATQCUS3141"/>
        <s v="ATQCUS3142"/>
        <s v="ATQCUS3143"/>
        <s v="ATQCUS3144"/>
        <s v="ATQCUS3145"/>
        <s v="ATQCUS3146"/>
        <s v="ATQCUS3147"/>
        <s v="ATQCUS3148"/>
        <s v="ATQCUS3149"/>
        <s v="ATQCUS3150"/>
        <s v="ATQCUS3151"/>
        <s v="ATQCUS3152"/>
        <s v="ATQCUS3153"/>
        <s v="ATQCUS3154"/>
        <s v="ATQCUS3155"/>
        <s v="ATQCUS3156"/>
        <s v="ATQCUS3157"/>
        <s v="ATQCUS3158"/>
        <s v="ATQCUS3159"/>
        <s v="ATQCUS3160"/>
        <s v="ATQCUS3161"/>
        <s v="ATQCUS3162"/>
        <s v="ATQCUS3163"/>
        <s v="ATQCUS3164"/>
        <s v="ATQCUS3165"/>
        <s v="ATQCUS3166"/>
        <s v="ATQCUS3167"/>
        <s v="ATQCUS3168"/>
        <s v="ATQCUS3169"/>
        <s v="ATQCUS3170"/>
        <s v="ATQCUS3171"/>
        <s v="ATQCUS3172"/>
        <s v="ATQCUS3173"/>
        <s v="ATQCUS3174"/>
        <s v="ATQCUS3175"/>
        <s v="ATQCUS3176"/>
        <s v="ATQCUS3177"/>
        <s v="ATQCUS3178"/>
        <s v="ATQCUS3179"/>
        <s v="ATQCUS3180"/>
        <s v="ATQCUS3181"/>
        <s v="ATQCUS3182"/>
        <s v="ATQCUS3183"/>
        <s v="ATQCUS3184"/>
        <s v="ATQCUS3185"/>
        <s v="ATQCUS3186"/>
        <s v="ATQCUS3187"/>
        <s v="ATQCUS3188"/>
        <s v="ATQCUS3189"/>
        <s v="ATQCUS3190"/>
        <s v="ATQCUS3191"/>
        <s v="ATQCUS3192"/>
        <s v="ATQCUS3193"/>
        <s v="ATQCUS3194"/>
        <s v="ATQCUS3195"/>
        <s v="ATQCUS3196"/>
        <s v="ATQCUS3197"/>
        <s v="ATQCUS3198"/>
        <s v="ATQCUS3199"/>
        <s v="ATQCUS3200"/>
        <s v="ATQCUS3201"/>
        <s v="ATQCUS3202"/>
        <s v="ATQCUS3203"/>
        <s v="ATQCUS3204"/>
        <s v="ATQCUS3205"/>
        <s v="ATQCUS3206"/>
        <s v="ATQCUS3207"/>
        <s v="ATQCUS3208"/>
        <s v="ATQCUS3209"/>
        <s v="ATQCUS3210"/>
        <s v="ATQCUS3211"/>
        <s v="ATQCUS3212"/>
        <s v="ATQCUS3213"/>
        <s v="ATQCUS3214"/>
        <s v="ATQCUS3215"/>
        <s v="ATQCUS3216"/>
        <s v="ATQCUS3217"/>
        <s v="ATQCUS3218"/>
        <s v="ATQCUS3219"/>
        <s v="ATQCUS3220"/>
        <s v="ATQCUS3221"/>
        <s v="ATQCUS3222"/>
        <s v="ATQCUS3223"/>
        <s v="ATQCUS3224"/>
        <s v="ATQCUS3225"/>
        <s v="ATQCUS3226"/>
        <s v="ATQCUS3227"/>
        <s v="ATQCUS3228"/>
        <s v="ATQCUS3229"/>
        <s v="ATQCUS3230"/>
        <s v="ATQCUS3231"/>
        <s v="ATQCUS3232"/>
        <s v="ATQCUS3233"/>
        <s v="ATQCUS3234"/>
        <s v="ATQCUS3235"/>
        <s v="ATQCUS3236"/>
        <s v="ATQCUS3237"/>
        <s v="ATQCUS3238"/>
        <s v="ATQCUS3239"/>
        <s v="ATQCUS3240"/>
        <s v="ATQCUS3241"/>
        <s v="ATQCUS3242"/>
        <s v="ATQCUS3243"/>
        <s v="ATQCUS3244"/>
        <s v="ATQCUS3245"/>
        <s v="ATQCUS3246"/>
        <s v="ATQCUS3247"/>
        <s v="ATQCUS3248"/>
        <s v="ATQCUS3249"/>
        <s v="ATQCUS3250"/>
        <s v="ATQCUS3251"/>
        <s v="ATQCUS3252"/>
        <s v="ATQCUS3253"/>
        <s v="ATQCUS3254"/>
        <s v="ATQCUS3255"/>
        <s v="ATQCUS3256"/>
        <s v="ATQCUS3257"/>
        <s v="ATQCUS3258"/>
        <s v="ATQCUS3259"/>
        <s v="ATQCUS3260"/>
        <s v="ATQCUS3261"/>
        <s v="ATQCUS3262"/>
        <s v="ATQCUS3263"/>
        <s v="ATQCUS3264"/>
        <s v="ATQCUS3265"/>
        <s v="ATQCUS3266"/>
        <s v="ATQCUS3267"/>
        <s v="ATQCUS3268"/>
        <s v="ATQCUS3269"/>
        <s v="ATQCUS3270"/>
        <s v="ATQCUS3271"/>
        <s v="ATQCUS3272"/>
        <s v="ATQCUS3273"/>
        <s v="ATQCUS3274"/>
        <s v="ATQCUS3275"/>
        <s v="ATQCUS3276"/>
        <s v="ATQCUS3277"/>
        <s v="ATQCUS3278"/>
        <s v="ATQCUS3279"/>
        <s v="ATQCUS3280"/>
        <s v="ATQCUS3281"/>
        <s v="ATQCUS3282"/>
        <s v="ATQCUS3283"/>
        <s v="ATQCUS3284"/>
        <s v="ATQCUS3285"/>
        <s v="ATQCUS3286"/>
        <s v="ATQCUS3287"/>
        <s v="ATQCUS3288"/>
        <s v="ATQCUS3289"/>
        <s v="ATQCUS3290"/>
        <s v="ATQCUS3291"/>
        <s v="ATQCUS3292"/>
        <s v="ATQCUS3293"/>
        <s v="ATQCUS3294"/>
        <s v="ATQCUS3295"/>
        <s v="ATQCUS3296"/>
        <s v="ATQCUS3297"/>
        <s v="ATQCUS3298"/>
        <s v="ATQCUS3299"/>
        <s v="ATQCUS3300"/>
        <s v="ATQCUS3301"/>
        <s v="ATQCUS3302"/>
        <s v="ATQCUS3303"/>
        <s v="ATQCUS3304"/>
        <s v="ATQCUS3305"/>
        <s v="ATQCUS3306"/>
        <s v="ATQCUS3307"/>
        <s v="ATQCUS3308"/>
        <s v="ATQCUS3309"/>
        <s v="ATQCUS3310"/>
        <s v="ATQCUS3311"/>
        <s v="ATQCUS3312"/>
        <s v="ATQCUS3313"/>
        <s v="ATQCUS3314"/>
        <s v="ATQCUS3315"/>
        <s v="ATQCUS3316"/>
        <s v="ATQCUS3317"/>
        <s v="ATQCUS3318"/>
        <s v="ATQCUS3319"/>
        <s v="ATQCUS3320"/>
        <s v="ATQCUS3321"/>
        <s v="ATQCUS3322"/>
        <s v="ATQCUS3323"/>
        <s v="ATQCUS3324"/>
        <s v="ATQCUS3325"/>
        <s v="ATQCUS3326"/>
        <s v="ATQCUS3327"/>
        <s v="ATQCUS3328"/>
        <s v="ATQCUS3329"/>
        <s v="ATQCUS3330"/>
        <s v="ATQCUS3331"/>
        <s v="ATQCUS3332"/>
        <s v="ATQCUS3333"/>
        <s v="ATQCUS3334"/>
        <s v="ATQCUS3335"/>
        <s v="ATQCUS3336"/>
        <s v="ATQCUS3337"/>
        <s v="ATQCUS3338"/>
        <s v="ATQCUS3339"/>
        <s v="ATQCUS3340"/>
        <s v="ATQCUS3341"/>
        <s v="ATQCUS3342"/>
        <s v="ATQCUS3343"/>
        <s v="ATQCUS3344"/>
        <s v="ATQCUS3345"/>
        <s v="ATQCUS3346"/>
        <s v="ATQCUS3347"/>
        <s v="ATQCUS3348"/>
        <s v="ATQCUS3349"/>
        <s v="ATQCUS3350"/>
        <s v="ATQCUS3351"/>
        <s v="ATQCUS3352"/>
        <s v="ATQCUS3353"/>
        <s v="ATQCUS3354"/>
        <s v="ATQCUS3355"/>
        <s v="ATQCUS3356"/>
        <s v="ATQCUS3357"/>
        <s v="ATQCUS3358"/>
        <s v="ATQCUS3359"/>
        <s v="ATQCUS3360"/>
        <s v="ATQCUS3361"/>
        <s v="ATQCUS3362"/>
        <s v="ATQCUS3363"/>
        <s v="ATQCUS3364"/>
        <s v="ATQCUS3365"/>
        <s v="ATQCUS3366"/>
        <s v="ATQCUS3367"/>
        <s v="ATQCUS3368"/>
        <s v="ATQCUS3369"/>
        <s v="ATQCUS3370"/>
        <s v="ATQCUS3371"/>
        <s v="ATQCUS3372"/>
        <s v="ATQCUS3373"/>
        <s v="ATQCUS3374"/>
        <s v="ATQCUS3375"/>
        <s v="ATQCUS3376"/>
        <s v="ATQCUS3377"/>
        <s v="ATQCUS3378"/>
        <s v="ATQCUS3379"/>
        <s v="ATQCUS3380"/>
        <s v="ATQCUS3381"/>
        <s v="ATQCUS3382"/>
        <s v="ATQCUS3383"/>
        <s v="ATQCUS3384"/>
        <s v="ATQCUS3385"/>
        <s v="ATQCUS3386"/>
        <s v="ATQCUS3387"/>
        <s v="ATQCUS3388"/>
        <s v="ATQCUS3389"/>
        <s v="ATQCUS3390"/>
        <s v="ATQCUS3391"/>
        <s v="ATQCUS3392"/>
        <s v="ATQCUS3393"/>
        <s v="ATQCUS3394"/>
        <s v="ATQCUS3395"/>
        <s v="ATQCUS3396"/>
        <s v="ATQCUS3397"/>
        <s v="ATQCUS3398"/>
        <s v="ATQCUS3399"/>
        <s v="ATQCUS3400"/>
        <s v="ATQCUS3401"/>
        <s v="ATQCUS3402"/>
        <s v="ATQCUS3403"/>
        <s v="ATQCUS3404"/>
        <s v="ATQCUS3405"/>
        <s v="ATQCUS3406"/>
        <s v="ATQCUS3407"/>
        <s v="ATQCUS3408"/>
        <s v="ATQCUS3409"/>
        <s v="ATQCUS3410"/>
        <s v="ATQCUS3411"/>
        <s v="ATQCUS3412"/>
        <s v="ATQCUS3413"/>
        <s v="ATQCUS3414"/>
        <s v="ATQCUS3415"/>
        <s v="ATQCUS3416"/>
        <s v="ATQCUS3417"/>
        <s v="ATQCUS3418"/>
        <s v="ATQCUS3419"/>
        <s v="ATQCUS3420"/>
        <s v="ATQCUS3421"/>
        <s v="ATQCUS3422"/>
        <s v="ATQCUS3423"/>
        <s v="ATQCUS3424"/>
        <s v="ATQCUS3425"/>
        <s v="ATQCUS3426"/>
        <s v="ATQCUS3427"/>
        <s v="ATQCUS3428"/>
        <s v="ATQCUS3429"/>
        <s v="ATQCUS3430"/>
        <s v="ATQCUS3431"/>
        <s v="ATQCUS3432"/>
        <s v="ATQCUS3433"/>
        <s v="ATQCUS3434"/>
        <s v="ATQCUS3435"/>
        <s v="ATQCUS3436"/>
        <s v="ATQCUS3437"/>
        <s v="ATQCUS3438"/>
        <s v="ATQCUS3439"/>
        <s v="ATQCUS3440"/>
        <s v="ATQCUS3441"/>
        <s v="ATQCUS3442"/>
        <s v="ATQCUS3443"/>
        <s v="ATQCUS3444"/>
        <s v="ATQCUS3445"/>
        <s v="ATQCUS3446"/>
        <s v="ATQCUS3447"/>
        <s v="ATQCUS3448"/>
        <s v="ATQCUS3449"/>
        <s v="ATQCUS3450"/>
        <s v="ATQCUS3451"/>
        <s v="ATQCUS3452"/>
        <s v="ATQCUS3453"/>
        <s v="ATQCUS3454"/>
        <s v="ATQCUS3455"/>
        <s v="ATQCUS3456"/>
        <s v="ATQCUS3457"/>
        <s v="ATQCUS3458"/>
        <s v="ATQCUS3459"/>
        <s v="ATQCUS3460"/>
        <s v="ATQCUS3461"/>
        <s v="ATQCUS3462"/>
        <s v="ATQCUS3463"/>
        <s v="ATQCUS3464"/>
        <s v="ATQCUS3465"/>
        <s v="ATQCUS3466"/>
        <s v="ATQCUS3467"/>
        <s v="ATQCUS3468"/>
        <s v="ATQCUS3469"/>
        <s v="ATQCUS3470"/>
        <s v="ATQCUS3471"/>
        <s v="ATQCUS3472"/>
        <s v="ATQCUS3473"/>
        <s v="ATQCUS3474"/>
        <s v="ATQCUS3475"/>
        <s v="ATQCUS3476"/>
        <s v="ATQCUS3477"/>
        <s v="ATQCUS3478"/>
        <s v="ATQCUS3479"/>
        <s v="ATQCUS3480"/>
        <s v="ATQCUS3481"/>
        <s v="ATQCUS3482"/>
        <s v="ATQCUS3483"/>
        <s v="ATQCUS3484"/>
        <s v="ATQCUS3485"/>
        <s v="ATQCUS3486"/>
        <s v="ATQCUS3487"/>
        <s v="ATQCUS3488"/>
        <s v="ATQCUS3489"/>
        <s v="ATQCUS3490"/>
        <s v="ATQCUS3491"/>
        <s v="ATQCUS3492"/>
        <s v="ATQCUS3493"/>
        <s v="ATQCUS3494"/>
        <s v="ATQCUS3495"/>
        <s v="ATQCUS3496"/>
        <s v="ATQCUS3497"/>
        <s v="ATQCUS3498"/>
        <s v="ATQCUS3499"/>
        <s v="ATQCUS3500"/>
        <s v="ATQCUS3501"/>
        <s v="ATQCUS3502"/>
        <s v="ATQCUS3503"/>
        <s v="ATQCUS3504"/>
        <s v="ATQCUS3505"/>
        <s v="ATQCUS3506"/>
        <s v="ATQCUS3507"/>
        <s v="ATQCUS3508"/>
        <s v="ATQCUS3509"/>
        <s v="ATQCUS3510"/>
        <s v="ATQCUS3511"/>
        <s v="ATQCUS3512"/>
        <s v="ATQCUS3513"/>
        <s v="ATQCUS3514"/>
        <s v="ATQCUS3515"/>
        <s v="ATQCUS3516"/>
        <s v="ATQCUS3517"/>
        <s v="ATQCUS3518"/>
        <s v="ATQCUS3519"/>
        <s v="ATQCUS3520"/>
        <s v="ATQCUS3521"/>
        <s v="ATQCUS3522"/>
        <s v="ATQCUS3523"/>
        <s v="ATQCUS3524"/>
        <s v="ATQCUS3525"/>
        <s v="ATQCUS3526"/>
        <s v="ATQCUS3527"/>
        <s v="ATQCUS3528"/>
        <s v="ATQCUS3529"/>
        <s v="ATQCUS3530"/>
        <s v="ATQCUS3531"/>
        <s v="ATQCUS3532"/>
        <s v="ATQCUS3533"/>
        <s v="ATQCUS3534"/>
        <s v="ATQCUS3535"/>
        <s v="ATQCUS3536"/>
        <s v="ATQCUS3537"/>
        <s v="ATQCUS3538"/>
        <s v="ATQCUS3539"/>
        <s v="ATQCUS3540"/>
        <s v="ATQCUS3541"/>
        <s v="ATQCUS3542"/>
        <s v="ATQCUS3543"/>
        <s v="ATQCUS3544"/>
        <s v="ATQCUS3545"/>
        <s v="ATQCUS3546"/>
        <s v="ATQCUS3547"/>
        <s v="ATQCUS3548"/>
        <s v="ATQCUS3549"/>
        <s v="ATQCUS3550"/>
        <s v="ATQCUS3551"/>
        <s v="ATQCUS3552"/>
        <s v="ATQCUS3553"/>
        <s v="ATQCUS3554"/>
        <s v="ATQCUS3555"/>
        <s v="ATQCUS3556"/>
        <s v="ATQCUS3557"/>
        <s v="ATQCUS3558"/>
        <s v="ATQCUS3559"/>
        <s v="ATQCUS3560"/>
        <s v="ATQCUS3561"/>
        <s v="ATQCUS3562"/>
        <s v="ATQCUS3563"/>
        <s v="ATQCUS3564"/>
        <s v="ATQCUS3565"/>
        <s v="ATQCUS3566"/>
        <s v="ATQCUS3567"/>
        <s v="ATQCUS3568"/>
        <s v="ATQCUS3569"/>
        <s v="ATQCUS3570"/>
        <s v="ATQCUS3571"/>
        <s v="ATQCUS3572"/>
        <s v="ATQCUS3573"/>
        <s v="ATQCUS3574"/>
        <s v="ATQCUS3575"/>
        <s v="ATQCUS3576"/>
        <s v="ATQCUS3577"/>
        <s v="ATQCUS3578"/>
        <s v="ATQCUS3579"/>
        <s v="ATQCUS3580"/>
        <s v="ATQCUS3581"/>
        <s v="ATQCUS3582"/>
        <s v="ATQCUS3583"/>
        <s v="ATQCUS3584"/>
        <s v="ATQCUS3585"/>
        <s v="ATQCUS3586"/>
        <s v="ATQCUS3587"/>
        <s v="ATQCUS3588"/>
        <s v="ATQCUS3589"/>
        <s v="ATQCUS3590"/>
        <s v="ATQCUS3591"/>
        <s v="ATQCUS3592"/>
        <s v="ATQCUS3593"/>
        <s v="ATQCUS3594"/>
        <s v="ATQCUS3595"/>
        <s v="ATQCUS3596"/>
        <s v="ATQCUS3597"/>
        <s v="ATQCUS3598"/>
        <s v="ATQCUS3599"/>
        <s v="ATQCUS3600"/>
        <s v="ATQCUS3601"/>
        <s v="ATQCUS3602"/>
        <s v="ATQCUS3603"/>
        <s v="ATQCUS3604"/>
        <s v="ATQCUS3605"/>
        <s v="ATQCUS3606"/>
        <s v="ATQCUS3607"/>
        <s v="ATQCUS3608"/>
        <s v="ATQCUS3609"/>
        <s v="ATQCUS3610"/>
        <s v="ATQCUS3611"/>
        <s v="ATQCUS3612"/>
        <s v="ATQCUS3613"/>
        <s v="ATQCUS3614"/>
        <s v="ATQCUS3615"/>
        <s v="ATQCUS3616"/>
        <s v="ATQCUS3617"/>
        <s v="ATQCUS3618"/>
        <s v="ATQCUS3619"/>
        <s v="ATQCUS3620"/>
        <s v="ATQCUS3621"/>
        <s v="ATQCUS3622"/>
        <s v="ATQCUS3623"/>
        <s v="ATQCUS3624"/>
        <s v="ATQCUS3625"/>
        <s v="ATQCUS3626"/>
        <s v="ATQCUS3627"/>
        <s v="ATQCUS3628"/>
        <s v="ATQCUS3629"/>
        <s v="ATQCUS3630"/>
        <s v="ATQCUS3631"/>
        <s v="ATQCUS3632"/>
        <s v="ATQCUS3633"/>
        <s v="ATQCUS3634"/>
        <s v="ATQCUS3635"/>
        <s v="ATQCUS3636"/>
        <s v="ATQCUS3637"/>
        <s v="ATQCUS3638"/>
        <s v="ATQCUS3639"/>
        <s v="ATQCUS3640"/>
        <s v="ATQCUS3641"/>
        <s v="ATQCUS3642"/>
        <s v="ATQCUS3643"/>
        <s v="ATQCUS3644"/>
        <s v="ATQCUS3645"/>
        <s v="ATQCUS3646"/>
        <s v="ATQCUS3647"/>
        <s v="ATQCUS3648"/>
        <s v="ATQCUS3649"/>
        <s v="ATQCUS3650"/>
        <s v="ATQCUS3651"/>
        <s v="ATQCUS3652"/>
        <s v="ATQCUS3653"/>
        <s v="ATQCUS3654"/>
        <s v="ATQCUS3655"/>
        <s v="ATQCUS3656"/>
        <s v="ATQCUS3657"/>
        <s v="ATQCUS3658"/>
        <s v="ATQCUS3659"/>
        <s v="ATQCUS3660"/>
        <s v="ATQCUS3661"/>
        <s v="ATQCUS3662"/>
        <s v="ATQCUS3663"/>
        <s v="ATQCUS3664"/>
        <s v="ATQCUS3665"/>
        <s v="ATQCUS3666"/>
        <s v="ATQCUS3667"/>
        <s v="ATQCUS3668"/>
        <s v="ATQCUS3669"/>
        <s v="ATQCUS3670"/>
        <s v="ATQCUS3671"/>
        <s v="ATQCUS3672"/>
        <s v="ATQCUS3673"/>
        <s v="ATQCUS3674"/>
        <s v="ATQCUS3675"/>
        <s v="ATQCUS3676"/>
        <s v="ATQCUS3677"/>
        <s v="ATQCUS3678"/>
        <s v="ATQCUS3679"/>
        <s v="ATQCUS3680"/>
        <s v="ATQCUS3681"/>
        <s v="ATQCUS3682"/>
        <s v="ATQCUS3683"/>
        <s v="ATQCUS3684"/>
        <s v="ATQCUS3685"/>
        <s v="ATQCUS3686"/>
        <s v="ATQCUS3687"/>
        <s v="ATQCUS3688"/>
        <s v="ATQCUS3689"/>
        <s v="ATQCUS3690"/>
        <s v="ATQCUS3691"/>
        <s v="ATQCUS3692"/>
        <s v="ATQCUS3693"/>
        <s v="ATQCUS3694"/>
        <s v="ATQCUS3695"/>
        <s v="ATQCUS3696"/>
        <s v="ATQCUS3697"/>
        <s v="ATQCUS3698"/>
        <s v="ATQCUS3699"/>
        <s v="ATQCUS3700"/>
        <s v="ATQCUS3701"/>
        <s v="ATQCUS3702"/>
        <s v="ATQCUS3703"/>
        <s v="ATQCUS3704"/>
        <s v="ATQCUS3705"/>
        <s v="ATQCUS3706"/>
        <s v="ATQCUS3707"/>
        <s v="ATQCUS3708"/>
        <s v="ATQCUS3709"/>
        <s v="ATQCUS3710"/>
        <s v="ATQCUS3711"/>
        <s v="ATQCUS3712"/>
        <s v="ATQCUS3713"/>
        <s v="ATQCUS3714"/>
        <s v="ATQCUS3715"/>
        <s v="ATQCUS3716"/>
        <s v="ATQCUS3717"/>
        <s v="ATQCUS3718"/>
        <s v="ATQCUS3719"/>
        <s v="ATQCUS3720"/>
        <s v="ATQCUS3721"/>
        <s v="ATQCUS3722"/>
        <s v="ATQCUS3723"/>
        <s v="ATQCUS3724"/>
        <s v="ATQCUS3725"/>
        <s v="ATQCUS3726"/>
        <s v="ATQCUS3727"/>
        <s v="ATQCUS3728"/>
        <s v="ATQCUS3729"/>
        <s v="ATQCUS3730"/>
        <s v="ATQCUS3731"/>
        <s v="ATQCUS3732"/>
        <s v="ATQCUS3733"/>
        <s v="ATQCUS3734"/>
        <s v="ATQCUS3735"/>
        <s v="ATQCUS3736"/>
        <s v="ATQCUS3737"/>
        <s v="ATQCUS3738"/>
        <s v="ATQCUS3739"/>
        <s v="ATQCUS3740"/>
        <s v="ATQCUS3741"/>
        <s v="ATQCUS3742"/>
        <s v="ATQCUS3743"/>
        <s v="ATQCUS3744"/>
        <s v="ATQCUS3745"/>
        <s v="ATQCUS3746"/>
        <s v="ATQCUS3747"/>
        <s v="ATQCUS3748"/>
        <s v="ATQCUS3749"/>
        <s v="ATQCUS3750"/>
        <s v="ATQCUS3751"/>
        <s v="ATQCUS3752"/>
        <s v="ATQCUS3753"/>
        <s v="ATQCUS3754"/>
        <s v="ATQCUS3755"/>
        <s v="ATQCUS3756"/>
        <s v="ATQCUS3757"/>
        <s v="ATQCUS3758"/>
        <s v="ATQCUS3759"/>
        <s v="ATQCUS3760"/>
        <s v="ATQCUS3761"/>
        <s v="ATQCUS3762"/>
        <s v="ATQCUS3763"/>
        <s v="ATQCUS3764"/>
        <s v="ATQCUS3765"/>
        <s v="ATQCUS3766"/>
        <s v="ATQCUS3767"/>
        <s v="ATQCUS3768"/>
        <s v="ATQCUS3769"/>
        <s v="ATQCUS3770"/>
        <s v="ATQCUS3771"/>
        <s v="ATQCUS3772"/>
        <s v="ATQCUS3773"/>
        <s v="ATQCUS3774"/>
        <s v="ATQCUS3775"/>
        <s v="ATQCUS3776"/>
        <s v="ATQCUS3777"/>
        <s v="ATQCUS3778"/>
        <s v="ATQCUS3779"/>
        <s v="ATQCUS3780"/>
        <s v="ATQCUS3781"/>
        <s v="ATQCUS3782"/>
        <s v="ATQCUS3783"/>
        <s v="ATQCUS3784"/>
        <s v="ATQCUS3785"/>
        <s v="ATQCUS3786"/>
        <s v="ATQCUS3787"/>
        <s v="ATQCUS3788"/>
        <s v="ATQCUS3789"/>
        <s v="ATQCUS3790"/>
        <s v="ATQCUS3791"/>
        <s v="ATQCUS3792"/>
        <s v="ATQCUS3793"/>
        <s v="ATQCUS3794"/>
        <s v="ATQCUS3795"/>
        <s v="ATQCUS3796"/>
        <s v="ATQCUS3797"/>
        <s v="ATQCUS3798"/>
        <s v="ATQCUS3799"/>
        <s v="ATQCUS3800"/>
        <s v="ATQCUS3801"/>
        <s v="ATQCUS3802"/>
        <s v="ATQCUS3803"/>
        <s v="ATQCUS3804"/>
        <s v="ATQCUS3805"/>
        <s v="ATQCUS3806"/>
        <s v="ATQCUS3807"/>
        <s v="ATQCUS3808"/>
        <s v="ATQCUS3809"/>
        <s v="ATQCUS3810"/>
        <s v="ATQCUS3811"/>
        <s v="ATQCUS3812"/>
        <s v="ATQCUS3813"/>
        <s v="ATQCUS3814"/>
        <s v="ATQCUS3815"/>
        <s v="ATQCUS3816"/>
        <s v="ATQCUS3817"/>
        <s v="ATQCUS3818"/>
        <s v="ATQCUS3819"/>
        <s v="ATQCUS3820"/>
        <s v="ATQCUS3821"/>
        <s v="ATQCUS3822"/>
        <s v="ATQCUS3823"/>
        <s v="ATQCUS3824"/>
        <s v="ATQCUS3825"/>
        <s v="ATQCUS3826"/>
        <s v="ATQCUS3827"/>
        <s v="ATQCUS3828"/>
        <s v="ATQCUS3829"/>
        <s v="ATQCUS3830"/>
        <s v="ATQCUS3831"/>
        <s v="ATQCUS3832"/>
        <s v="ATQCUS3833"/>
        <s v="ATQCUS3834"/>
        <s v="ATQCUS3835"/>
        <s v="ATQCUS3836"/>
        <s v="ATQCUS3837"/>
        <s v="ATQCUS3838"/>
        <s v="ATQCUS3839"/>
        <s v="ATQCUS3840"/>
        <s v="ATQCUS3841"/>
        <s v="ATQCUS3842"/>
        <s v="ATQCUS3843"/>
        <s v="ATQCUS3844"/>
        <s v="ATQCUS3845"/>
        <s v="ATQCUS3846"/>
        <s v="ATQCUS3847"/>
        <s v="ATQCUS3848"/>
        <s v="ATQCUS3849"/>
        <s v="ATQCUS3850"/>
        <s v="ATQCUS3851"/>
        <s v="ATQCUS3852"/>
        <s v="ATQCUS3853"/>
        <s v="ATQCUS3854"/>
        <s v="ATQCUS3855"/>
        <s v="ATQCUS3856"/>
        <s v="ATQCUS3857"/>
        <s v="ATQCUS3858"/>
        <s v="ATQCUS3859"/>
        <s v="ATQCUS3860"/>
        <s v="ATQCUS3861"/>
        <s v="ATQCUS3862"/>
        <s v="ATQCUS3863"/>
        <s v="ATQCUS3864"/>
        <s v="ATQCUS3865"/>
        <s v="ATQCUS3866"/>
        <s v="ATQCUS3867"/>
        <s v="ATQCUS3868"/>
        <s v="ATQCUS3869"/>
        <s v="ATQCUS3870"/>
        <s v="ATQCUS3871"/>
        <s v="ATQCUS3872"/>
        <s v="ATQCUS3873"/>
        <s v="ATQCUS3874"/>
        <s v="ATQCUS3875"/>
        <s v="ATQCUS3876"/>
        <s v="ATQCUS3877"/>
        <s v="ATQCUS3878"/>
        <s v="ATQCUS3879"/>
        <s v="ATQCUS3880"/>
        <s v="ATQCUS3881"/>
        <s v="ATQCUS3882"/>
        <s v="ATQCUS3883"/>
        <s v="ATQCUS3884"/>
        <s v="ATQCUS3885"/>
        <s v="ATQCUS3886"/>
        <s v="ATQCUS3887"/>
        <s v="ATQCUS3888"/>
        <s v="ATQCUS3889"/>
        <s v="ATQCUS3890"/>
        <s v="ATQCUS3891"/>
        <s v="ATQCUS3892"/>
        <s v="ATQCUS3893"/>
        <s v="ATQCUS3894"/>
        <s v="ATQCUS3895"/>
        <s v="ATQCUS3896"/>
        <s v="ATQCUS3897"/>
        <s v="ATQCUS3898"/>
        <s v="ATQCUS3899"/>
        <s v="ATQCUS3900"/>
        <s v="ATQCUS3901"/>
        <s v="ATQCUS3902"/>
        <s v="ATQCUS3903"/>
        <s v="ATQCUS3904"/>
        <s v="ATQCUS3905"/>
        <s v="ATQCUS3906"/>
        <s v="ATQCUS3907"/>
        <s v="ATQCUS3908"/>
        <s v="ATQCUS3909"/>
        <s v="ATQCUS3910"/>
        <s v="ATQCUS3911"/>
        <s v="ATQCUS3912"/>
        <s v="ATQCUS3913"/>
        <s v="ATQCUS3914"/>
        <s v="ATQCUS3915"/>
        <s v="ATQCUS3916"/>
        <s v="ATQCUS3917"/>
        <s v="ATQCUS3918"/>
        <s v="ATQCUS3919"/>
        <s v="ATQCUS3920"/>
        <s v="ATQCUS3921"/>
        <s v="ATQCUS3922"/>
        <s v="ATQCUS3923"/>
        <s v="ATQCUS3924"/>
        <s v="ATQCUS3925"/>
        <s v="ATQCUS3926"/>
        <s v="ATQCUS3927"/>
        <s v="ATQCUS3928"/>
        <s v="ATQCUS3929"/>
        <s v="ATQCUS3930"/>
        <s v="ATQCUS3931"/>
        <s v="ATQCUS3932"/>
        <s v="ATQCUS3933"/>
        <s v="ATQCUS3934"/>
        <s v="ATQCUS3935"/>
        <s v="ATQCUS3936"/>
        <s v="ATQCUS3937"/>
        <s v="ATQCUS3938"/>
        <s v="ATQCUS3939"/>
        <s v="ATQCUS3940"/>
        <s v="ATQCUS3941"/>
        <s v="ATQCUS3942"/>
        <s v="ATQCUS3943"/>
        <s v="ATQCUS3944"/>
        <s v="ATQCUS3945"/>
        <s v="ATQCUS3946"/>
        <s v="ATQCUS3947"/>
        <s v="ATQCUS3948"/>
        <s v="ATQCUS3949"/>
        <s v="ATQCUS3950"/>
        <s v="ATQCUS3951"/>
        <s v="ATQCUS3952"/>
        <s v="ATQCUS3953"/>
        <s v="ATQCUS3954"/>
        <s v="ATQCUS3955"/>
        <s v="ATQCUS3956"/>
        <s v="ATQCUS3957"/>
        <s v="ATQCUS3958"/>
        <s v="ATQCUS3959"/>
        <s v="ATQCUS3960"/>
        <s v="ATQCUS3961"/>
        <s v="ATQCUS3962"/>
        <s v="ATQCUS3963"/>
        <s v="ATQCUS3964"/>
        <s v="ATQCUS3965"/>
        <s v="ATQCUS3966"/>
        <s v="ATQCUS3967"/>
        <s v="ATQCUS3968"/>
        <s v="ATQCUS3969"/>
        <s v="ATQCUS3970"/>
        <s v="ATQCUS3971"/>
        <s v="ATQCUS3972"/>
        <s v="ATQCUS3973"/>
        <s v="ATQCUS3974"/>
        <s v="ATQCUS3975"/>
        <s v="ATQCUS3976"/>
        <s v="ATQCUS3977"/>
        <s v="ATQCUS3978"/>
        <s v="ATQCUS3979"/>
        <s v="ATQCUS3980"/>
        <s v="ATQCUS3981"/>
        <s v="ATQCUS3982"/>
        <s v="ATQCUS3983"/>
        <s v="ATQCUS3984"/>
        <s v="ATQCUS3985"/>
        <s v="ATQCUS3986"/>
        <s v="ATQCUS3987"/>
        <s v="ATQCUS3988"/>
        <s v="ATQCUS3989"/>
        <s v="ATQCUS3990"/>
        <s v="ATQCUS3991"/>
        <s v="ATQCUS3992"/>
        <s v="ATQCUS3993"/>
        <s v="ATQCUS3994"/>
        <s v="ATQCUS3995"/>
        <s v="ATQCUS3996"/>
        <s v="ATQCUS3997"/>
        <s v="ATQCUS3998"/>
        <s v="ATQCUS3999"/>
        <s v="ATQCUS4000"/>
      </sharedItems>
    </cacheField>
    <cacheField name="[Measures].[Avg Income Utilisation %]" caption="Avg Income Utilisation %" numFmtId="0" hierarchy="121" level="32767"/>
    <cacheField name="[dim_customers].[customer_id].[customer_id]" caption="customer_id" numFmtId="0" level="1">
      <sharedItems count="481">
        <s v="ATQCUS0014"/>
        <s v="ATQCUS0016"/>
        <s v="ATQCUS0018"/>
        <s v="ATQCUS0019"/>
        <s v="ATQCUS0020"/>
        <s v="ATQCUS0023"/>
        <s v="ATQCUS0024"/>
        <s v="ATQCUS0025"/>
        <s v="ATQCUS0026"/>
        <s v="ATQCUS0027"/>
        <s v="ATQCUS0028"/>
        <s v="ATQCUS0029"/>
        <s v="ATQCUS0037"/>
        <s v="ATQCUS0038"/>
        <s v="ATQCUS0039"/>
        <s v="ATQCUS0040"/>
        <s v="ATQCUS0187"/>
        <s v="ATQCUS0211"/>
        <s v="ATQCUS0212"/>
        <s v="ATQCUS0213"/>
        <s v="ATQCUS0214"/>
        <s v="ATQCUS0215"/>
        <s v="ATQCUS0216"/>
        <s v="ATQCUS0217"/>
        <s v="ATQCUS0218"/>
        <s v="ATQCUS0219"/>
        <s v="ATQCUS0220"/>
        <s v="ATQCUS0221"/>
        <s v="ATQCUS0222"/>
        <s v="ATQCUS0223"/>
        <s v="ATQCUS0224"/>
        <s v="ATQCUS0225"/>
        <s v="ATQCUS0226"/>
        <s v="ATQCUS0227"/>
        <s v="ATQCUS0228"/>
        <s v="ATQCUS0229"/>
        <s v="ATQCUS0230"/>
        <s v="ATQCUS0231"/>
        <s v="ATQCUS0232"/>
        <s v="ATQCUS0233"/>
        <s v="ATQCUS0234"/>
        <s v="ATQCUS0235"/>
        <s v="ATQCUS0236"/>
        <s v="ATQCUS0237"/>
        <s v="ATQCUS0238"/>
        <s v="ATQCUS0239"/>
        <s v="ATQCUS0240"/>
        <s v="ATQCUS0241"/>
        <s v="ATQCUS0242"/>
        <s v="ATQCUS0243"/>
        <s v="ATQCUS0244"/>
        <s v="ATQCUS0245"/>
        <s v="ATQCUS0246"/>
        <s v="ATQCUS0247"/>
        <s v="ATQCUS0248"/>
        <s v="ATQCUS0249"/>
        <s v="ATQCUS0250"/>
        <s v="ATQCUS0251"/>
        <s v="ATQCUS0293"/>
        <s v="ATQCUS0294"/>
        <s v="ATQCUS0295"/>
        <s v="ATQCUS0296"/>
        <s v="ATQCUS0297"/>
        <s v="ATQCUS0298"/>
        <s v="ATQCUS0299"/>
        <s v="ATQCUS0300"/>
        <s v="ATQCUS0301"/>
        <s v="ATQCUS0302"/>
        <s v="ATQCUS0303"/>
        <s v="ATQCUS0304"/>
        <s v="ATQCUS0305"/>
        <s v="ATQCUS0306"/>
        <s v="ATQCUS0307"/>
        <s v="ATQCUS0308"/>
        <s v="ATQCUS0309"/>
        <s v="ATQCUS0310"/>
        <s v="ATQCUS0311"/>
        <s v="ATQCUS0312"/>
        <s v="ATQCUS0313"/>
        <s v="ATQCUS0314"/>
        <s v="ATQCUS0315"/>
        <s v="ATQCUS0989"/>
        <s v="ATQCUS0990"/>
        <s v="ATQCUS0991"/>
        <s v="ATQCUS0992"/>
        <s v="ATQCUS0993"/>
        <s v="ATQCUS0994"/>
        <s v="ATQCUS0995"/>
        <s v="ATQCUS0996"/>
        <s v="ATQCUS0997"/>
        <s v="ATQCUS0998"/>
        <s v="ATQCUS0999"/>
        <s v="ATQCUS1000"/>
        <s v="ATQCUS1001"/>
        <s v="ATQCUS1002"/>
        <s v="ATQCUS1003"/>
        <s v="ATQCUS1004"/>
        <s v="ATQCUS1005"/>
        <s v="ATQCUS1006"/>
        <s v="ATQCUS1007"/>
        <s v="ATQCUS1009"/>
        <s v="ATQCUS1010"/>
        <s v="ATQCUS1011"/>
        <s v="ATQCUS1012"/>
        <s v="ATQCUS1013"/>
        <s v="ATQCUS1014"/>
        <s v="ATQCUS1015"/>
        <s v="ATQCUS1016"/>
        <s v="ATQCUS1017"/>
        <s v="ATQCUS1018"/>
        <s v="ATQCUS1056"/>
        <s v="ATQCUS1057"/>
        <s v="ATQCUS1058"/>
        <s v="ATQCUS1059"/>
        <s v="ATQCUS1060"/>
        <s v="ATQCUS1061"/>
        <s v="ATQCUS1062"/>
        <s v="ATQCUS1063"/>
        <s v="ATQCUS1064"/>
        <s v="ATQCUS1065"/>
        <s v="ATQCUS1653"/>
        <s v="ATQCUS1662"/>
        <s v="ATQCUS1669"/>
        <s v="ATQCUS1670"/>
        <s v="ATQCUS1671"/>
        <s v="ATQCUS1672"/>
        <s v="ATQCUS1673"/>
        <s v="ATQCUS1674"/>
        <s v="ATQCUS1675"/>
        <s v="ATQCUS1676"/>
        <s v="ATQCUS1677"/>
        <s v="ATQCUS1678"/>
        <s v="ATQCUS1679"/>
        <s v="ATQCUS1680"/>
        <s v="ATQCUS1681"/>
        <s v="ATQCUS1682"/>
        <s v="ATQCUS1683"/>
        <s v="ATQCUS1684"/>
        <s v="ATQCUS1685"/>
        <s v="ATQCUS1686"/>
        <s v="ATQCUS1687"/>
        <s v="ATQCUS1688"/>
        <s v="ATQCUS1689"/>
        <s v="ATQCUS1690"/>
        <s v="ATQCUS1691"/>
        <s v="ATQCUS1692"/>
        <s v="ATQCUS1693"/>
        <s v="ATQCUS1694"/>
        <s v="ATQCUS1695"/>
        <s v="ATQCUS1696"/>
        <s v="ATQCUS1697"/>
        <s v="ATQCUS1698"/>
        <s v="ATQCUS1699"/>
        <s v="ATQCUS1700"/>
        <s v="ATQCUS1701"/>
        <s v="ATQCUS1702"/>
        <s v="ATQCUS1703"/>
        <s v="ATQCUS1704"/>
        <s v="ATQCUS1705"/>
        <s v="ATQCUS1706"/>
        <s v="ATQCUS1707"/>
        <s v="ATQCUS1708"/>
        <s v="ATQCUS1709"/>
        <s v="ATQCUS1710"/>
        <s v="ATQCUS1711"/>
        <s v="ATQCUS1712"/>
        <s v="ATQCUS1713"/>
        <s v="ATQCUS1714"/>
        <s v="ATQCUS1715"/>
        <s v="ATQCUS1716"/>
        <s v="ATQCUS1717"/>
        <s v="ATQCUS1718"/>
        <s v="ATQCUS1719"/>
        <s v="ATQCUS1720"/>
        <s v="ATQCUS1721"/>
        <s v="ATQCUS1722"/>
        <s v="ATQCUS1723"/>
        <s v="ATQCUS1724"/>
        <s v="ATQCUS1725"/>
        <s v="ATQCUS1727"/>
        <s v="ATQCUS1728"/>
        <s v="ATQCUS1729"/>
        <s v="ATQCUS1731"/>
        <s v="ATQCUS1732"/>
        <s v="ATQCUS1733"/>
        <s v="ATQCUS1736"/>
        <s v="ATQCUS1737"/>
        <s v="ATQCUS1738"/>
        <s v="ATQCUS1739"/>
        <s v="ATQCUS1740"/>
        <s v="ATQCUS1741"/>
        <s v="ATQCUS1742"/>
        <s v="ATQCUS1743"/>
        <s v="ATQCUS1744"/>
        <s v="ATQCUS1745"/>
        <s v="ATQCUS1746"/>
        <s v="ATQCUS2003"/>
        <s v="ATQCUS2004"/>
        <s v="ATQCUS2008"/>
        <s v="ATQCUS2013"/>
        <s v="ATQCUS2014"/>
        <s v="ATQCUS2015"/>
        <s v="ATQCUS2016"/>
        <s v="ATQCUS2017"/>
        <s v="ATQCUS2018"/>
        <s v="ATQCUS2019"/>
        <s v="ATQCUS2020"/>
        <s v="ATQCUS2021"/>
        <s v="ATQCUS2022"/>
        <s v="ATQCUS2023"/>
        <s v="ATQCUS2024"/>
        <s v="ATQCUS2025"/>
        <s v="ATQCUS2026"/>
        <s v="ATQCUS2027"/>
        <s v="ATQCUS2115"/>
        <s v="ATQCUS2116"/>
        <s v="ATQCUS2117"/>
        <s v="ATQCUS2119"/>
        <s v="ATQCUS2122"/>
        <s v="ATQCUS2123"/>
        <s v="ATQCUS2124"/>
        <s v="ATQCUS2125"/>
        <s v="ATQCUS2126"/>
        <s v="ATQCUS2127"/>
        <s v="ATQCUS2128"/>
        <s v="ATQCUS2129"/>
        <s v="ATQCUS2130"/>
        <s v="ATQCUS2131"/>
        <s v="ATQCUS2132"/>
        <s v="ATQCUS2133"/>
        <s v="ATQCUS2134"/>
        <s v="ATQCUS2136"/>
        <s v="ATQCUS2137"/>
        <s v="ATQCUS2138"/>
        <s v="ATQCUS2139"/>
        <s v="ATQCUS2141"/>
        <s v="ATQCUS2142"/>
        <s v="ATQCUS2143"/>
        <s v="ATQCUS2144"/>
        <s v="ATQCUS2145"/>
        <s v="ATQCUS2146"/>
        <s v="ATQCUS2147"/>
        <s v="ATQCUS2148"/>
        <s v="ATQCUS2149"/>
        <s v="ATQCUS2150"/>
        <s v="ATQCUS2151"/>
        <s v="ATQCUS2155"/>
        <s v="ATQCUS2160"/>
        <s v="ATQCUS2163"/>
        <s v="ATQCUS2166"/>
        <s v="ATQCUS2167"/>
        <s v="ATQCUS2168"/>
        <s v="ATQCUS2169"/>
        <s v="ATQCUS2170"/>
        <s v="ATQCUS2171"/>
        <s v="ATQCUS2172"/>
        <s v="ATQCUS2173"/>
        <s v="ATQCUS2174"/>
        <s v="ATQCUS2175"/>
        <s v="ATQCUS2176"/>
        <s v="ATQCUS2177"/>
        <s v="ATQCUS2178"/>
        <s v="ATQCUS2179"/>
        <s v="ATQCUS2180"/>
        <s v="ATQCUS2586"/>
        <s v="ATQCUS2587"/>
        <s v="ATQCUS2589"/>
        <s v="ATQCUS2590"/>
        <s v="ATQCUS2591"/>
        <s v="ATQCUS2592"/>
        <s v="ATQCUS2593"/>
        <s v="ATQCUS2597"/>
        <s v="ATQCUS2598"/>
        <s v="ATQCUS2599"/>
        <s v="ATQCUS2600"/>
        <s v="ATQCUS2603"/>
        <s v="ATQCUS2606"/>
        <s v="ATQCUS2607"/>
        <s v="ATQCUS2608"/>
        <s v="ATQCUS2609"/>
        <s v="ATQCUS2610"/>
        <s v="ATQCUS2611"/>
        <s v="ATQCUS2612"/>
        <s v="ATQCUS2613"/>
        <s v="ATQCUS2622"/>
        <s v="ATQCUS2626"/>
        <s v="ATQCUS2628"/>
        <s v="ATQCUS2629"/>
        <s v="ATQCUS2630"/>
        <s v="ATQCUS2631"/>
        <s v="ATQCUS2632"/>
        <s v="ATQCUS2962"/>
        <s v="ATQCUS2963"/>
        <s v="ATQCUS2964"/>
        <s v="ATQCUS2965"/>
        <s v="ATQCUS2966"/>
        <s v="ATQCUS2967"/>
        <s v="ATQCUS2968"/>
        <s v="ATQCUS2969"/>
        <s v="ATQCUS2970"/>
        <s v="ATQCUS2972"/>
        <s v="ATQCUS2973"/>
        <s v="ATQCUS2974"/>
        <s v="ATQCUS2975"/>
        <s v="ATQCUS2976"/>
        <s v="ATQCUS2977"/>
        <s v="ATQCUS2978"/>
        <s v="ATQCUS2979"/>
        <s v="ATQCUS2980"/>
        <s v="ATQCUS2981"/>
        <s v="ATQCUS2982"/>
        <s v="ATQCUS2983"/>
        <s v="ATQCUS2984"/>
        <s v="ATQCUS2985"/>
        <s v="ATQCUS2986"/>
        <s v="ATQCUS2987"/>
        <s v="ATQCUS2988"/>
        <s v="ATQCUS2989"/>
        <s v="ATQCUS2990"/>
        <s v="ATQCUS2991"/>
        <s v="ATQCUS2992"/>
        <s v="ATQCUS2993"/>
        <s v="ATQCUS2994"/>
        <s v="ATQCUS2995"/>
        <s v="ATQCUS2996"/>
        <s v="ATQCUS2997"/>
        <s v="ATQCUS2998"/>
        <s v="ATQCUS2999"/>
        <s v="ATQCUS3000"/>
        <s v="ATQCUS3001"/>
        <s v="ATQCUS3002"/>
        <s v="ATQCUS3003"/>
        <s v="ATQCUS3004"/>
        <s v="ATQCUS3005"/>
        <s v="ATQCUS3006"/>
        <s v="ATQCUS3007"/>
        <s v="ATQCUS3008"/>
        <s v="ATQCUS3009"/>
        <s v="ATQCUS3010"/>
        <s v="ATQCUS3011"/>
        <s v="ATQCUS3174"/>
        <s v="ATQCUS3175"/>
        <s v="ATQCUS3177"/>
        <s v="ATQCUS3178"/>
        <s v="ATQCUS3179"/>
        <s v="ATQCUS3180"/>
        <s v="ATQCUS3181"/>
        <s v="ATQCUS3182"/>
        <s v="ATQCUS3183"/>
        <s v="ATQCUS3184"/>
        <s v="ATQCUS3185"/>
        <s v="ATQCUS3186"/>
        <s v="ATQCUS3187"/>
        <s v="ATQCUS3189"/>
        <s v="ATQCUS3190"/>
        <s v="ATQCUS3191"/>
        <s v="ATQCUS3193"/>
        <s v="ATQCUS3195"/>
        <s v="ATQCUS3197"/>
        <s v="ATQCUS3199"/>
        <s v="ATQCUS3200"/>
        <s v="ATQCUS3201"/>
        <s v="ATQCUS3202"/>
        <s v="ATQCUS3203"/>
        <s v="ATQCUS3204"/>
        <s v="ATQCUS3205"/>
        <s v="ATQCUS3206"/>
        <s v="ATQCUS3207"/>
        <s v="ATQCUS3208"/>
        <s v="ATQCUS3209"/>
        <s v="ATQCUS3210"/>
        <s v="ATQCUS3211"/>
        <s v="ATQCUS3212"/>
        <s v="ATQCUS3213"/>
        <s v="ATQCUS3214"/>
        <s v="ATQCUS3215"/>
        <s v="ATQCUS3216"/>
        <s v="ATQCUS3217"/>
        <s v="ATQCUS3218"/>
        <s v="ATQCUS3220"/>
        <s v="ATQCUS3222"/>
        <s v="ATQCUS3223"/>
        <s v="ATQCUS3224"/>
        <s v="ATQCUS3229"/>
        <s v="ATQCUS3234"/>
        <s v="ATQCUS3236"/>
        <s v="ATQCUS3240"/>
        <s v="ATQCUS3241"/>
        <s v="ATQCUS3242"/>
        <s v="ATQCUS3243"/>
        <s v="ATQCUS3244"/>
        <s v="ATQCUS3245"/>
        <s v="ATQCUS3246"/>
        <s v="ATQCUS3247"/>
        <s v="ATQCUS3248"/>
        <s v="ATQCUS3472"/>
        <s v="ATQCUS3473"/>
        <s v="ATQCUS3474"/>
        <s v="ATQCUS3476"/>
        <s v="ATQCUS3477"/>
        <s v="ATQCUS3478"/>
        <s v="ATQCUS3479"/>
        <s v="ATQCUS3480"/>
        <s v="ATQCUS3481"/>
        <s v="ATQCUS3493"/>
        <s v="ATQCUS3494"/>
        <s v="ATQCUS3495"/>
        <s v="ATQCUS3496"/>
        <s v="ATQCUS3497"/>
        <s v="ATQCUS3498"/>
        <s v="ATQCUS3499"/>
        <s v="ATQCUS3657"/>
        <s v="ATQCUS3658"/>
        <s v="ATQCUS3659"/>
        <s v="ATQCUS3664"/>
        <s v="ATQCUS3724"/>
        <s v="ATQCUS3725"/>
        <s v="ATQCUS3726"/>
        <s v="ATQCUS3727"/>
        <s v="ATQCUS3728"/>
        <s v="ATQCUS3734"/>
        <s v="ATQCUS3735"/>
        <s v="ATQCUS3738"/>
        <s v="ATQCUS3743"/>
        <s v="ATQCUS3745"/>
        <s v="ATQCUS3748"/>
        <s v="ATQCUS3749"/>
        <s v="ATQCUS3750"/>
        <s v="ATQCUS3752"/>
        <s v="ATQCUS3755"/>
        <s v="ATQCUS3762"/>
        <s v="ATQCUS3764"/>
        <s v="ATQCUS3766"/>
        <s v="ATQCUS3767"/>
        <s v="ATQCUS3769"/>
        <s v="ATQCUS3770"/>
        <s v="ATQCUS3771"/>
        <s v="ATQCUS3772"/>
        <s v="ATQCUS3773"/>
        <s v="ATQCUS3774"/>
        <s v="ATQCUS3775"/>
        <s v="ATQCUS3776"/>
        <s v="ATQCUS3777"/>
        <s v="ATQCUS3778"/>
        <s v="ATQCUS3779"/>
        <s v="ATQCUS3780"/>
        <s v="ATQCUS3781"/>
        <s v="ATQCUS3782"/>
        <s v="ATQCUS3783"/>
        <s v="ATQCUS3784"/>
        <s v="ATQCUS3785"/>
        <s v="ATQCUS3786"/>
        <s v="ATQCUS3787"/>
        <s v="ATQCUS3788"/>
        <s v="ATQCUS3789"/>
        <s v="ATQCUS3790"/>
        <s v="ATQCUS3791"/>
        <s v="ATQCUS3792"/>
        <s v="ATQCUS3793"/>
        <s v="ATQCUS3794"/>
        <s v="ATQCUS3795"/>
        <s v="ATQCUS3796"/>
        <s v="ATQCUS3797"/>
        <s v="ATQCUS3798"/>
        <s v="ATQCUS3799"/>
        <s v="ATQCUS3800"/>
        <s v="ATQCUS3801"/>
        <s v="ATQCUS3802"/>
        <s v="ATQCUS3803"/>
        <s v="ATQCUS3924"/>
        <s v="ATQCUS3925"/>
        <s v="ATQCUS3926"/>
        <s v="ATQCUS3928"/>
        <s v="ATQCUS3929"/>
        <s v="ATQCUS3930"/>
        <s v="ATQCUS3931"/>
        <s v="ATQCUS3932"/>
        <s v="ATQCUS3934"/>
        <s v="ATQCUS3936"/>
        <s v="ATQCUS3937"/>
        <s v="ATQCUS3938"/>
      </sharedItems>
    </cacheField>
  </cacheFields>
  <cacheHierarchies count="132">
    <cacheHierarchy uniqueName="[dim_customers].[customer_id]" caption="customer_id" attribute="1" defaultMemberUniqueName="[dim_customers].[customer_id].[All]" allUniqueName="[dim_customers].[customer_id].[All]" dimensionUniqueName="[dim_customers]" displayFolder="" count="2" memberValueDatatype="130" unbalanced="0">
      <fieldsUsage count="2">
        <fieldUsage x="-1"/>
        <fieldUsage x="2"/>
      </fieldsUsage>
    </cacheHierarchy>
    <cacheHierarchy uniqueName="[dim_customers].[age_group]" caption="age_group" attribute="1" defaultMemberUniqueName="[dim_customers].[age_group].[All]" allUniqueName="[dim_customers].[age_group].[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occupation]" caption="occupation" attribute="1" defaultMemberUniqueName="[dim_customers].[occupation].[All]" allUniqueName="[dim_customers].[occupation].[All]" dimensionUniqueName="[dim_customers]" displayFolder="" count="2" memberValueDatatype="130" unbalanced="0"/>
    <cacheHierarchy uniqueName="[dim_customers].[gender]" caption="gender" attribute="1" defaultMemberUniqueName="[dim_customers].[gender].[All]" allUniqueName="[dim_customers].[gender].[All]" dimensionUniqueName="[dim_customers]" displayFolder="" count="2" memberValueDatatype="130" unbalanced="0"/>
    <cacheHierarchy uniqueName="[dim_customers].[marital status]" caption="marital status" attribute="1" defaultMemberUniqueName="[dim_customers].[marital status].[All]" allUniqueName="[dim_customers].[marital status].[All]" dimensionUniqueName="[dim_customers]" displayFolder="" count="2" memberValueDatatype="130" unbalanced="0"/>
    <cacheHierarchy uniqueName="[dim_customers].[avg_income]" caption="avg_income" attribute="1" defaultMemberUniqueName="[dim_customers].[avg_income].[All]" allUniqueName="[dim_customers].[avg_income].[All]" dimensionUniqueName="[dim_customers]" displayFolder="" count="2" memberValueDatatype="20" unbalanced="0"/>
    <cacheHierarchy uniqueName="[dim_customers].[Income Category]" caption="Income Category" attribute="1" defaultMemberUniqueName="[dim_customers].[Income Category].[All]" allUniqueName="[dim_customers].[Income Category].[All]" dimensionUniqueName="[dim_customers]" displayFolder="" count="2" memberValueDatatype="130" unbalanced="0"/>
    <cacheHierarchy uniqueName="[dim_customers1].[customer_id]" caption="customer_id" attribute="1" defaultMemberUniqueName="[dim_customers1].[customer_id].[All]" allUniqueName="[dim_customers1].[customer_id].[All]" dimensionUniqueName="[dim_customers1]" displayFolder="" count="2"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cacheHierarchy uniqueName="[dim_customers1].[city]" caption="city" attribute="1" defaultMemberUniqueName="[dim_customers1].[city].[All]" allUniqueName="[dim_customers1].[city].[All]" dimensionUniqueName="[dim_customers1]" displayFolder="" count="2" memberValueDatatype="130" unbalanced="0"/>
    <cacheHierarchy uniqueName="[dim_customers1].[occupation]" caption="occupation" attribute="1" defaultMemberUniqueName="[dim_customers1].[occupation].[All]" allUniqueName="[dim_customers1].[occupation].[All]" dimensionUniqueName="[dim_customers1]" displayFolder="" count="2" memberValueDatatype="130" unbalanced="0"/>
    <cacheHierarchy uniqueName="[dim_customers1].[gender]" caption="gender" attribute="1" defaultMemberUniqueName="[dim_customers1].[gender].[All]" allUniqueName="[dim_customers1].[gender].[All]" dimensionUniqueName="[dim_customers1]" displayFolder="" count="2" memberValueDatatype="130" unbalanced="0"/>
    <cacheHierarchy uniqueName="[dim_customers1].[marital status]" caption="marital status" attribute="1" defaultMemberUniqueName="[dim_customers1].[marital status].[All]" allUniqueName="[dim_customers1].[marital status].[All]" dimensionUniqueName="[dim_customers1]" displayFolder="" count="2" memberValueDatatype="130" unbalanced="0"/>
    <cacheHierarchy uniqueName="[dim_customers1].[avg_income]" caption="avg_income" attribute="1" defaultMemberUniqueName="[dim_customers1].[avg_income].[All]" allUniqueName="[dim_customers1].[avg_income].[All]" dimensionUniqueName="[dim_customers1]" displayFolder="" count="2" memberValueDatatype="20" unbalanced="0"/>
    <cacheHierarchy uniqueName="[dim_customers2].[customer_id]" caption="customer_id" attribute="1" defaultMemberUniqueName="[dim_customers2].[customer_id].[All]" allUniqueName="[dim_customers2].[customer_id].[All]" dimensionUniqueName="[dim_customers2]" displayFolder="" count="2" memberValueDatatype="130" unbalanced="0">
      <fieldsUsage count="2">
        <fieldUsage x="-1"/>
        <fieldUsage x="0"/>
      </fieldsUsage>
    </cacheHierarchy>
    <cacheHierarchy uniqueName="[dim_customers2].[age_group]" caption="age_group" attribute="1" defaultMemberUniqueName="[dim_customers2].[age_group].[All]" allUniqueName="[dim_customers2].[age_group].[All]" dimensionUniqueName="[dim_customers2]" displayFolder="" count="2" memberValueDatatype="130" unbalanced="0"/>
    <cacheHierarchy uniqueName="[dim_customers2].[city]" caption="city" attribute="1" defaultMemberUniqueName="[dim_customers2].[city].[All]" allUniqueName="[dim_customers2].[city].[All]" dimensionUniqueName="[dim_customers2]" displayFolder="" count="2" memberValueDatatype="130" unbalanced="0"/>
    <cacheHierarchy uniqueName="[dim_customers2].[occupation]" caption="occupation" attribute="1" defaultMemberUniqueName="[dim_customers2].[occupation].[All]" allUniqueName="[dim_customers2].[occupation].[All]" dimensionUniqueName="[dim_customers2]" displayFolder="" count="2" memberValueDatatype="130" unbalanced="0"/>
    <cacheHierarchy uniqueName="[dim_customers2].[gender]" caption="gender" attribute="1" defaultMemberUniqueName="[dim_customers2].[gender].[All]" allUniqueName="[dim_customers2].[gender].[All]" dimensionUniqueName="[dim_customers2]" displayFolder="" count="2" memberValueDatatype="130" unbalanced="0"/>
    <cacheHierarchy uniqueName="[dim_customers2].[marital status]" caption="marital status" attribute="1" defaultMemberUniqueName="[dim_customers2].[marital status].[All]" allUniqueName="[dim_customers2].[marital status].[All]" dimensionUniqueName="[dim_customers2]" displayFolder="" count="2" memberValueDatatype="130" unbalanced="0"/>
    <cacheHierarchy uniqueName="[dim_customers2].[avg_income]" caption="avg_income" attribute="1" defaultMemberUniqueName="[dim_customers2].[avg_income].[All]" allUniqueName="[dim_customers2].[avg_income].[All]" dimensionUniqueName="[dim_customers2]" displayFolder="" count="2" memberValueDatatype="20" unbalanced="0"/>
    <cacheHierarchy uniqueName="[dim_customers3].[customer_id]" caption="customer_id" attribute="1" defaultMemberUniqueName="[dim_customers3].[customer_id].[All]" allUniqueName="[dim_customers3].[customer_id].[All]" dimensionUniqueName="[dim_customers3]" displayFolder="" count="2" memberValueDatatype="130" unbalanced="0"/>
    <cacheHierarchy uniqueName="[dim_customers3].[age_group]" caption="age_group" attribute="1" defaultMemberUniqueName="[dim_customers3].[age_group].[All]" allUniqueName="[dim_customers3].[age_group].[All]" dimensionUniqueName="[dim_customers3]" displayFolder="" count="2" memberValueDatatype="130" unbalanced="0"/>
    <cacheHierarchy uniqueName="[dim_customers3].[city]" caption="city" attribute="1" defaultMemberUniqueName="[dim_customers3].[city].[All]" allUniqueName="[dim_customers3].[city].[All]" dimensionUniqueName="[dim_customers3]" displayFolder="" count="2" memberValueDatatype="130" unbalanced="0"/>
    <cacheHierarchy uniqueName="[dim_customers3].[occupation]" caption="occupation" attribute="1" defaultMemberUniqueName="[dim_customers3].[occupation].[All]" allUniqueName="[dim_customers3].[occupation].[All]" dimensionUniqueName="[dim_customers3]" displayFolder="" count="2" memberValueDatatype="130" unbalanced="0"/>
    <cacheHierarchy uniqueName="[dim_customers3].[gender]" caption="gender" attribute="1" defaultMemberUniqueName="[dim_customers3].[gender].[All]" allUniqueName="[dim_customers3].[gender].[All]" dimensionUniqueName="[dim_customers3]" displayFolder="" count="2" memberValueDatatype="130" unbalanced="0"/>
    <cacheHierarchy uniqueName="[dim_customers3].[marital status]" caption="marital status" attribute="1" defaultMemberUniqueName="[dim_customers3].[marital status].[All]" allUniqueName="[dim_customers3].[marital status].[All]" dimensionUniqueName="[dim_customers3]" displayFolder="" count="2" memberValueDatatype="130" unbalanced="0"/>
    <cacheHierarchy uniqueName="[dim_customers3].[avg_income]" caption="avg_income" attribute="1" defaultMemberUniqueName="[dim_customers3].[avg_income].[All]" allUniqueName="[dim_customers3].[avg_income].[All]" dimensionUniqueName="[dim_customers3]" displayFolder="" count="2" memberValueDatatype="20" unbalanced="0"/>
    <cacheHierarchy uniqueName="[dim_customers4].[customer_id]" caption="customer_id" attribute="1" defaultMemberUniqueName="[dim_customers4].[customer_id].[All]" allUniqueName="[dim_customers4].[customer_id].[All]" dimensionUniqueName="[dim_customers4]" displayFolder="" count="2" memberValueDatatype="130" unbalanced="0"/>
    <cacheHierarchy uniqueName="[dim_customers4].[age_group]" caption="age_group" attribute="1" defaultMemberUniqueName="[dim_customers4].[age_group].[All]" allUniqueName="[dim_customers4].[age_group].[All]" dimensionUniqueName="[dim_customers4]" displayFolder="" count="2" memberValueDatatype="130" unbalanced="0"/>
    <cacheHierarchy uniqueName="[dim_customers4].[city]" caption="city" attribute="1" defaultMemberUniqueName="[dim_customers4].[city].[All]" allUniqueName="[dim_customers4].[city].[All]" dimensionUniqueName="[dim_customers4]" displayFolder="" count="2" memberValueDatatype="130" unbalanced="0"/>
    <cacheHierarchy uniqueName="[dim_customers4].[occupation]" caption="occupation" attribute="1" defaultMemberUniqueName="[dim_customers4].[occupation].[All]" allUniqueName="[dim_customers4].[occupation].[All]" dimensionUniqueName="[dim_customers4]" displayFolder="" count="2" memberValueDatatype="130" unbalanced="0"/>
    <cacheHierarchy uniqueName="[dim_customers4].[gender]" caption="gender" attribute="1" defaultMemberUniqueName="[dim_customers4].[gender].[All]" allUniqueName="[dim_customers4].[gender].[All]" dimensionUniqueName="[dim_customers4]" displayFolder="" count="2" memberValueDatatype="130" unbalanced="0"/>
    <cacheHierarchy uniqueName="[dim_customers4].[marital status]" caption="marital status" attribute="1" defaultMemberUniqueName="[dim_customers4].[marital status].[All]" allUniqueName="[dim_customers4].[marital status].[All]" dimensionUniqueName="[dim_customers4]" displayFolder="" count="2" memberValueDatatype="130" unbalanced="0"/>
    <cacheHierarchy uniqueName="[dim_customers4].[avg_income]" caption="avg_income" attribute="1" defaultMemberUniqueName="[dim_customers4].[avg_income].[All]" allUniqueName="[dim_customers4].[avg_income].[All]" dimensionUniqueName="[dim_customers4]" displayFolder="" count="2" memberValueDatatype="20" unbalanced="0"/>
    <cacheHierarchy uniqueName="[fact_spends].[customer_id]" caption="customer_id" attribute="1" defaultMemberUniqueName="[fact_spends].[customer_id].[All]" allUniqueName="[fact_spends].[customer_id].[All]" dimensionUniqueName="[fact_spends]" displayFolder="" count="2" memberValueDatatype="130" unbalanced="0"/>
    <cacheHierarchy uniqueName="[fact_spends].[month]" caption="month" attribute="1" defaultMemberUniqueName="[fact_spends].[month].[All]" allUniqueName="[fact_spends].[month].[All]" dimensionUniqueName="[fact_spends]" displayFolder="" count="2" memberValueDatatype="130" unbalanced="0"/>
    <cacheHierarchy uniqueName="[fact_spends].[category]" caption="category" attribute="1" defaultMemberUniqueName="[fact_spends].[category].[All]" allUniqueName="[fact_spends].[category].[All]" dimensionUniqueName="[fact_spends]" displayFolder="" count="2" memberValueDatatype="130" unbalanced="0"/>
    <cacheHierarchy uniqueName="[fact_spends].[payment_type]" caption="payment_type" attribute="1" defaultMemberUniqueName="[fact_spends].[payment_type].[All]" allUniqueName="[fact_spends].[payment_type].[All]" dimensionUniqueName="[fact_spends]" displayFolder="" count="2" memberValueDatatype="130" unbalanced="0"/>
    <cacheHierarchy uniqueName="[fact_spends].[spend]" caption="spend" attribute="1" defaultMemberUniqueName="[fact_spends].[spend].[All]" allUniqueName="[fact_spends].[spend].[All]" dimensionUniqueName="[fact_spends]" displayFolder="" count="2" memberValueDatatype="20" unbalanced="0"/>
    <cacheHierarchy uniqueName="[fact_spends1].[customer_id]" caption="customer_id" attribute="1" defaultMemberUniqueName="[fact_spends1].[customer_id].[All]" allUniqueName="[fact_spends1].[customer_id].[All]" dimensionUniqueName="[fact_spends1]" displayFolder="" count="2" memberValueDatatype="130" unbalanced="0"/>
    <cacheHierarchy uniqueName="[fact_spends1].[month]" caption="month" attribute="1" defaultMemberUniqueName="[fact_spends1].[month].[All]" allUniqueName="[fact_spends1].[month].[All]" dimensionUniqueName="[fact_spends1]" displayFolder="" count="2" memberValueDatatype="130" unbalanced="0"/>
    <cacheHierarchy uniqueName="[fact_spends1].[category]" caption="category" attribute="1" defaultMemberUniqueName="[fact_spends1].[category].[All]" allUniqueName="[fact_spends1].[category].[All]" dimensionUniqueName="[fact_spends1]" displayFolder="" count="2" memberValueDatatype="130" unbalanced="0"/>
    <cacheHierarchy uniqueName="[fact_spends1].[payment_type]" caption="payment_type" attribute="1" defaultMemberUniqueName="[fact_spends1].[payment_type].[All]" allUniqueName="[fact_spends1].[payment_type].[All]" dimensionUniqueName="[fact_spends1]" displayFolder="" count="2" memberValueDatatype="130" unbalanced="0"/>
    <cacheHierarchy uniqueName="[fact_spends1].[spend]" caption="spend" attribute="1" defaultMemberUniqueName="[fact_spends1].[spend].[All]" allUniqueName="[fact_spends1].[spend].[All]" dimensionUniqueName="[fact_spends1]" displayFolder="" count="2" memberValueDatatype="20" unbalanced="0"/>
    <cacheHierarchy uniqueName="[fact_spends2].[customer_id]" caption="customer_id" attribute="1" defaultMemberUniqueName="[fact_spends2].[customer_id].[All]" allUniqueName="[fact_spends2].[customer_id].[All]" dimensionUniqueName="[fact_spends2]" displayFolder="" count="2" memberValueDatatype="130" unbalanced="0"/>
    <cacheHierarchy uniqueName="[fact_spends2].[month]" caption="month" attribute="1" defaultMemberUniqueName="[fact_spends2].[month].[All]" allUniqueName="[fact_spends2].[month].[All]" dimensionUniqueName="[fact_spends2]" displayFolder="" count="2" memberValueDatatype="130" unbalanced="0"/>
    <cacheHierarchy uniqueName="[fact_spends2].[category]" caption="category" attribute="1" defaultMemberUniqueName="[fact_spends2].[category].[All]" allUniqueName="[fact_spends2].[category].[All]" dimensionUniqueName="[fact_spends2]" displayFolder="" count="2" memberValueDatatype="130" unbalanced="0"/>
    <cacheHierarchy uniqueName="[fact_spends2].[payment_type]" caption="payment_type" attribute="1" defaultMemberUniqueName="[fact_spends2].[payment_type].[All]" allUniqueName="[fact_spends2].[payment_type].[All]" dimensionUniqueName="[fact_spends2]" displayFolder="" count="2" memberValueDatatype="130" unbalanced="0"/>
    <cacheHierarchy uniqueName="[fact_spends2].[spend]" caption="spend" attribute="1" defaultMemberUniqueName="[fact_spends2].[spend].[All]" allUniqueName="[fact_spends2].[spend].[All]" dimensionUniqueName="[fact_spends2]" displayFolder="" count="2" memberValueDatatype="20" unbalanced="0"/>
    <cacheHierarchy uniqueName="[fact_spends3].[customer_id]" caption="customer_id" attribute="1" defaultMemberUniqueName="[fact_spends3].[customer_id].[All]" allUniqueName="[fact_spends3].[customer_id].[All]" dimensionUniqueName="[fact_spends3]" displayFolder="" count="2" memberValueDatatype="130" unbalanced="0"/>
    <cacheHierarchy uniqueName="[fact_spends3].[month]" caption="month" attribute="1" defaultMemberUniqueName="[fact_spends3].[month].[All]" allUniqueName="[fact_spends3].[month].[All]" dimensionUniqueName="[fact_spends3]" displayFolder="" count="2" memberValueDatatype="130" unbalanced="0"/>
    <cacheHierarchy uniqueName="[fact_spends3].[category]" caption="category" attribute="1" defaultMemberUniqueName="[fact_spends3].[category].[All]" allUniqueName="[fact_spends3].[category].[All]" dimensionUniqueName="[fact_spends3]" displayFolder="" count="2" memberValueDatatype="130" unbalanced="0"/>
    <cacheHierarchy uniqueName="[fact_spends3].[payment_type]" caption="payment_type" attribute="1" defaultMemberUniqueName="[fact_spends3].[payment_type].[All]" allUniqueName="[fact_spends3].[payment_type].[All]" dimensionUniqueName="[fact_spends3]" displayFolder="" count="2" memberValueDatatype="130" unbalanced="0"/>
    <cacheHierarchy uniqueName="[fact_spends3].[spend]" caption="spend" attribute="1" defaultMemberUniqueName="[fact_spends3].[spend].[All]" allUniqueName="[fact_spends3].[spend].[All]" dimensionUniqueName="[fact_spends3]" displayFolder="" count="2"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oneField="1">
      <fieldsUsage count="1">
        <fieldUsage x="1"/>
      </fieldsUsage>
    </cacheHierarchy>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7.673639120374" backgroundQuery="1" createdVersion="8" refreshedVersion="8" minRefreshableVersion="3" recordCount="0" supportSubquery="1" supportAdvancedDrill="1" xr:uid="{1F80688B-021B-4DAD-99FA-A034F5580793}">
  <cacheSource type="external" connectionId="10"/>
  <cacheFields count="2">
    <cacheField name="[dim_customers].[city].[city]" caption="city" numFmtId="0" hierarchy="2" level="1">
      <sharedItems count="5">
        <s v="Bengaluru"/>
        <s v="Chennai"/>
        <s v="Delhi NCR"/>
        <s v="Hyderabad"/>
        <s v="Mumbai"/>
      </sharedItems>
    </cacheField>
    <cacheField name="[Measures].[Count of customer_id]" caption="Count of customer_id" numFmtId="0" hierarchy="56"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2" memberValueDatatype="130" unbalanced="0">
      <fieldsUsage count="2">
        <fieldUsage x="-1"/>
        <fieldUsage x="0"/>
      </fieldsUsage>
    </cacheHierarchy>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oneField="1">
      <fieldsUsage count="1">
        <fieldUsage x="1"/>
      </fieldsUsage>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9.539971296297" backgroundQuery="1" createdVersion="8" refreshedVersion="8" minRefreshableVersion="3" recordCount="0" supportSubquery="1" supportAdvancedDrill="1" xr:uid="{5523729D-9E57-41E1-A649-70939B7447EC}">
  <cacheSource type="external" connectionId="10"/>
  <cacheFields count="2">
    <cacheField name="[Measures].[Count of customer_id 7]" caption="Count of customer_id 7" numFmtId="0" hierarchy="95" level="32767"/>
    <cacheField name="[dim_customers3].[occupation].[occupation]" caption="occupation" numFmtId="0" hierarchy="25" level="1">
      <sharedItems count="5">
        <s v="Business Owners"/>
        <s v="Freelancers"/>
        <s v="Government Employees"/>
        <s v="Salaried IT Employees"/>
        <s v="Salaried Other Employees"/>
      </sharedItems>
    </cacheField>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2" memberValueDatatype="130" unbalanced="0">
      <fieldsUsage count="2">
        <fieldUsage x="-1"/>
        <fieldUsage x="1"/>
      </fieldsUsage>
    </cacheHierarchy>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oneField="1">
      <fieldsUsage count="1">
        <fieldUsage x="0"/>
      </fieldsUsage>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9.573071296298" backgroundQuery="1" createdVersion="8" refreshedVersion="8" minRefreshableVersion="3" recordCount="0" supportSubquery="1" supportAdvancedDrill="1" xr:uid="{391E27ED-86FC-4A84-981A-BE82E6ABF46A}">
  <cacheSource type="external" connectionId="10"/>
  <cacheFields count="2">
    <cacheField name="[dim_customers].[marital status].[marital status]" caption="marital status" numFmtId="0" hierarchy="5" level="1">
      <sharedItems count="2">
        <s v="Married"/>
        <s v="Single"/>
      </sharedItems>
    </cacheField>
    <cacheField name="[Measures].[Count of customer_id]" caption="Count of customer_id" numFmtId="0" hierarchy="56" level="32767"/>
  </cacheFields>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2" memberValueDatatype="130" unbalanced="0">
      <fieldsUsage count="2">
        <fieldUsage x="-1"/>
        <fieldUsage x="0"/>
      </fieldsUsage>
    </cacheHierarchy>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0"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0" memberValueDatatype="130" unbalanced="0"/>
    <cacheHierarchy uniqueName="[dim_customers1].[city]" caption="city" attribute="1" defaultMemberUniqueName="[dim_customers1].[city].[All]" allUniqueName="[dim_customers1].[city].[All]" dimensionUniqueName="[dim_customers1]" displayFolder="" count="0" memberValueDatatype="130" unbalanced="0"/>
    <cacheHierarchy uniqueName="[dim_customers1].[occupation]" caption="occupation" attribute="1" defaultMemberUniqueName="[dim_customers1].[occupation].[All]" allUniqueName="[dim_customers1].[occupation].[All]" dimensionUniqueName="[dim_customers1]" displayFolder="" count="0" memberValueDatatype="130" unbalanced="0"/>
    <cacheHierarchy uniqueName="[dim_customers1].[gender]" caption="gender" attribute="1" defaultMemberUniqueName="[dim_customers1].[gender].[All]" allUniqueName="[dim_customers1].[gender].[All]" dimensionUniqueName="[dim_customers1]" displayFolder="" count="0"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0"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oneField="1">
      <fieldsUsage count="1">
        <fieldUsage x="1"/>
      </fieldsUsage>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dimensions count="10">
    <dimension name="dim_customers" uniqueName="[dim_customers]" caption="dim_customers"/>
    <dimension name="dim_customers1" uniqueName="[dim_customers1]" caption="dim_customers1"/>
    <dimension name="dim_customers2" uniqueName="[dim_customers2]" caption="dim_customers2"/>
    <dimension name="dim_customers3" uniqueName="[dim_customers3]" caption="dim_customers3"/>
    <dimension name="dim_customers4" uniqueName="[dim_customers4]" caption="dim_customers4"/>
    <dimension name="fact_spends" uniqueName="[fact_spends]" caption="fact_spends"/>
    <dimension name="fact_spends1" uniqueName="[fact_spends1]" caption="fact_spends1"/>
    <dimension name="fact_spends2" uniqueName="[fact_spends2]" caption="fact_spends2"/>
    <dimension name="fact_spends3" uniqueName="[fact_spends3]" caption="fact_spends3"/>
    <dimension measure="1" name="Measures" uniqueName="[Measures]" caption="Measures"/>
  </dimensions>
  <measureGroups count="9">
    <measureGroup name="dim_customers" caption="dim_customers"/>
    <measureGroup name="dim_customers1" caption="dim_customers1"/>
    <measureGroup name="dim_customers2" caption="dim_customers2"/>
    <measureGroup name="dim_customers3" caption="dim_customers3"/>
    <measureGroup name="dim_customers4" caption="dim_customers4"/>
    <measureGroup name="fact_spends" caption="fact_spends"/>
    <measureGroup name="fact_spends1" caption="fact_spends1"/>
    <measureGroup name="fact_spends2" caption="fact_spends2"/>
    <measureGroup name="fact_spends3" caption="fact_spends3"/>
  </measureGroups>
  <maps count="19">
    <map measureGroup="0" dimension="0"/>
    <map measureGroup="1" dimension="1"/>
    <map measureGroup="2" dimension="2"/>
    <map measureGroup="3" dimension="3"/>
    <map measureGroup="4" dimension="4"/>
    <map measureGroup="5" dimension="0"/>
    <map measureGroup="5" dimension="1"/>
    <map measureGroup="5" dimension="2"/>
    <map measureGroup="5" dimension="5"/>
    <map measureGroup="6" dimension="0"/>
    <map measureGroup="6" dimension="1"/>
    <map measureGroup="6" dimension="2"/>
    <map measureGroup="6" dimension="6"/>
    <map measureGroup="7" dimension="0"/>
    <map measureGroup="7" dimension="1"/>
    <map measureGroup="7" dimension="2"/>
    <map measureGroup="7" dimension="7"/>
    <map measureGroup="8" dimension="4"/>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56.59676990741" backgroundQuery="1" createdVersion="3" refreshedVersion="8" minRefreshableVersion="3" recordCount="0" supportSubquery="1" supportAdvancedDrill="1" xr:uid="{F679A636-3013-429F-916A-F3D45E5A30E2}">
  <cacheSource type="external" connectionId="10">
    <extLst>
      <ext xmlns:x14="http://schemas.microsoft.com/office/spreadsheetml/2009/9/main" uri="{F057638F-6D5F-4e77-A914-E7F072B9BCA8}">
        <x14:sourceConnection name="ThisWorkbookDataModel"/>
      </ext>
    </extLst>
  </cacheSource>
  <cacheFields count="0"/>
  <cacheHierarchies count="132">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Income Category]" caption="Income Category" attribute="1" defaultMemberUniqueName="[dim_customers].[Income Category].[All]" allUniqueName="[dim_customers].[Income Category].[All]" dimensionUniqueName="[dim_customers]" displayFolder="" count="2" memberValueDatatype="130" unbalanced="0"/>
    <cacheHierarchy uniqueName="[dim_customers1].[customer_id]" caption="customer_id" attribute="1" defaultMemberUniqueName="[dim_customers1].[customer_id].[All]" allUniqueName="[dim_customers1].[customer_id].[All]" dimensionUniqueName="[dim_customers1]" displayFolder="" count="0" memberValueDatatype="130" unbalanced="0"/>
    <cacheHierarchy uniqueName="[dim_customers1].[age_group]" caption="age_group" attribute="1" defaultMemberUniqueName="[dim_customers1].[age_group].[All]" allUniqueName="[dim_customers1].[age_group].[All]" dimensionUniqueName="[dim_customers1]" displayFolder="" count="2" memberValueDatatype="130" unbalanced="0"/>
    <cacheHierarchy uniqueName="[dim_customers1].[city]" caption="city" attribute="1" defaultMemberUniqueName="[dim_customers1].[city].[All]" allUniqueName="[dim_customers1].[city].[All]" dimensionUniqueName="[dim_customers1]" displayFolder="" count="2" memberValueDatatype="130" unbalanced="0"/>
    <cacheHierarchy uniqueName="[dim_customers1].[occupation]" caption="occupation" attribute="1" defaultMemberUniqueName="[dim_customers1].[occupation].[All]" allUniqueName="[dim_customers1].[occupation].[All]" dimensionUniqueName="[dim_customers1]" displayFolder="" count="2" memberValueDatatype="130" unbalanced="0"/>
    <cacheHierarchy uniqueName="[dim_customers1].[gender]" caption="gender" attribute="1" defaultMemberUniqueName="[dim_customers1].[gender].[All]" allUniqueName="[dim_customers1].[gender].[All]" dimensionUniqueName="[dim_customers1]" displayFolder="" count="2" memberValueDatatype="130" unbalanced="0"/>
    <cacheHierarchy uniqueName="[dim_customers1].[marital status]" caption="marital status" attribute="1" defaultMemberUniqueName="[dim_customers1].[marital status].[All]" allUniqueName="[dim_customers1].[marital status].[All]" dimensionUniqueName="[dim_customers1]" displayFolder="" count="0" memberValueDatatype="130" unbalanced="0"/>
    <cacheHierarchy uniqueName="[dim_customers1].[avg_income]" caption="avg_income" attribute="1" defaultMemberUniqueName="[dim_customers1].[avg_income].[All]" allUniqueName="[dim_customers1].[avg_income].[All]" dimensionUniqueName="[dim_customers1]" displayFolder="" count="0" memberValueDatatype="20" unbalanced="0"/>
    <cacheHierarchy uniqueName="[dim_customers2].[customer_id]" caption="customer_id" attribute="1" defaultMemberUniqueName="[dim_customers2].[customer_id].[All]" allUniqueName="[dim_customers2].[customer_id].[All]" dimensionUniqueName="[dim_customers2]" displayFolder="" count="0" memberValueDatatype="130" unbalanced="0"/>
    <cacheHierarchy uniqueName="[dim_customers2].[age_group]" caption="age_group" attribute="1" defaultMemberUniqueName="[dim_customers2].[age_group].[All]" allUniqueName="[dim_customers2].[age_group].[All]" dimensionUniqueName="[dim_customers2]" displayFolder="" count="0" memberValueDatatype="130" unbalanced="0"/>
    <cacheHierarchy uniqueName="[dim_customers2].[city]" caption="city" attribute="1" defaultMemberUniqueName="[dim_customers2].[city].[All]" allUniqueName="[dim_customers2].[city].[All]" dimensionUniqueName="[dim_customers2]" displayFolder="" count="0" memberValueDatatype="130" unbalanced="0"/>
    <cacheHierarchy uniqueName="[dim_customers2].[occupation]" caption="occupation" attribute="1" defaultMemberUniqueName="[dim_customers2].[occupation].[All]" allUniqueName="[dim_customers2].[occupation].[All]" dimensionUniqueName="[dim_customers2]" displayFolder="" count="0" memberValueDatatype="130" unbalanced="0"/>
    <cacheHierarchy uniqueName="[dim_customers2].[gender]" caption="gender" attribute="1" defaultMemberUniqueName="[dim_customers2].[gender].[All]" allUniqueName="[dim_customers2].[gender].[All]" dimensionUniqueName="[dim_customers2]" displayFolder="" count="0" memberValueDatatype="130" unbalanced="0"/>
    <cacheHierarchy uniqueName="[dim_customers2].[marital status]" caption="marital status" attribute="1" defaultMemberUniqueName="[dim_customers2].[marital status].[All]" allUniqueName="[dim_customers2].[marital status].[All]" dimensionUniqueName="[dim_customers2]" displayFolder="" count="0" memberValueDatatype="130" unbalanced="0"/>
    <cacheHierarchy uniqueName="[dim_customers2].[avg_income]" caption="avg_income" attribute="1" defaultMemberUniqueName="[dim_customers2].[avg_income].[All]" allUniqueName="[dim_customers2].[avg_income].[All]" dimensionUniqueName="[dim_customers2]" displayFolder="" count="0" memberValueDatatype="20" unbalanced="0"/>
    <cacheHierarchy uniqueName="[dim_customers3].[customer_id]" caption="customer_id" attribute="1" defaultMemberUniqueName="[dim_customers3].[customer_id].[All]" allUniqueName="[dim_customers3].[customer_id].[All]" dimensionUniqueName="[dim_customers3]" displayFolder="" count="0" memberValueDatatype="130" unbalanced="0"/>
    <cacheHierarchy uniqueName="[dim_customers3].[age_group]" caption="age_group" attribute="1" defaultMemberUniqueName="[dim_customers3].[age_group].[All]" allUniqueName="[dim_customers3].[age_group].[All]" dimensionUniqueName="[dim_customers3]" displayFolder="" count="0" memberValueDatatype="130" unbalanced="0"/>
    <cacheHierarchy uniqueName="[dim_customers3].[city]" caption="city" attribute="1" defaultMemberUniqueName="[dim_customers3].[city].[All]" allUniqueName="[dim_customers3].[city].[All]" dimensionUniqueName="[dim_customers3]" displayFolder="" count="0" memberValueDatatype="130" unbalanced="0"/>
    <cacheHierarchy uniqueName="[dim_customers3].[occupation]" caption="occupation" attribute="1" defaultMemberUniqueName="[dim_customers3].[occupation].[All]" allUniqueName="[dim_customers3].[occupation].[All]" dimensionUniqueName="[dim_customers3]" displayFolder="" count="0" memberValueDatatype="130" unbalanced="0"/>
    <cacheHierarchy uniqueName="[dim_customers3].[gender]" caption="gender" attribute="1" defaultMemberUniqueName="[dim_customers3].[gender].[All]" allUniqueName="[dim_customers3].[gender].[All]" dimensionUniqueName="[dim_customers3]" displayFolder="" count="0" memberValueDatatype="130" unbalanced="0"/>
    <cacheHierarchy uniqueName="[dim_customers3].[marital status]" caption="marital status" attribute="1" defaultMemberUniqueName="[dim_customers3].[marital status].[All]" allUniqueName="[dim_customers3].[marital status].[All]" dimensionUniqueName="[dim_customers3]" displayFolder="" count="0" memberValueDatatype="130" unbalanced="0"/>
    <cacheHierarchy uniqueName="[dim_customers3].[avg_income]" caption="avg_income" attribute="1" defaultMemberUniqueName="[dim_customers3].[avg_income].[All]" allUniqueName="[dim_customers3].[avg_income].[All]" dimensionUniqueName="[dim_customers3]" displayFolder="" count="0" memberValueDatatype="20" unbalanced="0"/>
    <cacheHierarchy uniqueName="[dim_customers4].[customer_id]" caption="customer_id" attribute="1" defaultMemberUniqueName="[dim_customers4].[customer_id].[All]" allUniqueName="[dim_customers4].[customer_id].[All]" dimensionUniqueName="[dim_customers4]" displayFolder="" count="0" memberValueDatatype="130" unbalanced="0"/>
    <cacheHierarchy uniqueName="[dim_customers4].[age_group]" caption="age_group" attribute="1" defaultMemberUniqueName="[dim_customers4].[age_group].[All]" allUniqueName="[dim_customers4].[age_group].[All]" dimensionUniqueName="[dim_customers4]" displayFolder="" count="0" memberValueDatatype="130" unbalanced="0"/>
    <cacheHierarchy uniqueName="[dim_customers4].[city]" caption="city" attribute="1" defaultMemberUniqueName="[dim_customers4].[city].[All]" allUniqueName="[dim_customers4].[city].[All]" dimensionUniqueName="[dim_customers4]" displayFolder="" count="0" memberValueDatatype="130" unbalanced="0"/>
    <cacheHierarchy uniqueName="[dim_customers4].[occupation]" caption="occupation" attribute="1" defaultMemberUniqueName="[dim_customers4].[occupation].[All]" allUniqueName="[dim_customers4].[occupation].[All]" dimensionUniqueName="[dim_customers4]" displayFolder="" count="0" memberValueDatatype="130" unbalanced="0"/>
    <cacheHierarchy uniqueName="[dim_customers4].[gender]" caption="gender" attribute="1" defaultMemberUniqueName="[dim_customers4].[gender].[All]" allUniqueName="[dim_customers4].[gender].[All]" dimensionUniqueName="[dim_customers4]" displayFolder="" count="0" memberValueDatatype="130" unbalanced="0"/>
    <cacheHierarchy uniqueName="[dim_customers4].[marital status]" caption="marital status" attribute="1" defaultMemberUniqueName="[dim_customers4].[marital status].[All]" allUniqueName="[dim_customers4].[marital status].[All]" dimensionUniqueName="[dim_customers4]" displayFolder="" count="0" memberValueDatatype="130" unbalanced="0"/>
    <cacheHierarchy uniqueName="[dim_customers4].[avg_income]" caption="avg_income" attribute="1" defaultMemberUniqueName="[dim_customers4].[avg_income].[All]" allUniqueName="[dim_customers4].[avg_income].[All]" dimensionUniqueName="[dim_customers4]"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month]" caption="month" attribute="1" defaultMemberUniqueName="[fact_spends].[month].[All]" allUniqueName="[fact_spends].[month].[All]" dimensionUniqueName="[fact_spends]" displayFolder="" count="0" memberValueDatatype="130" unbalanced="0"/>
    <cacheHierarchy uniqueName="[fact_spends].[category]" caption="category" attribute="1" defaultMemberUniqueName="[fact_spends].[category].[All]" allUniqueName="[fact_spends].[category].[All]" dimensionUniqueName="[fact_spends]" displayFolder="" count="0" memberValueDatatype="130" unbalanced="0"/>
    <cacheHierarchy uniqueName="[fact_spends].[payment_type]" caption="payment_type" attribute="1" defaultMemberUniqueName="[fact_spends].[payment_type].[All]" allUniqueName="[fact_spends].[payment_type].[All]" dimensionUniqueName="[fact_spends]" displayFolder="" count="2" memberValueDatatype="130" unbalanced="0"/>
    <cacheHierarchy uniqueName="[fact_spends].[spend]" caption="spend" attribute="1" defaultMemberUniqueName="[fact_spends].[spend].[All]" allUniqueName="[fact_spends].[spend].[All]" dimensionUniqueName="[fact_spends]" displayFolder="" count="0" memberValueDatatype="20" unbalanced="0"/>
    <cacheHierarchy uniqueName="[fact_spends1].[customer_id]" caption="customer_id" attribute="1" defaultMemberUniqueName="[fact_spends1].[customer_id].[All]" allUniqueName="[fact_spends1].[customer_id].[All]" dimensionUniqueName="[fact_spends1]" displayFolder="" count="0" memberValueDatatype="130" unbalanced="0"/>
    <cacheHierarchy uniqueName="[fact_spends1].[month]" caption="month" attribute="1" defaultMemberUniqueName="[fact_spends1].[month].[All]" allUniqueName="[fact_spends1].[month].[All]" dimensionUniqueName="[fact_spends1]" displayFolder="" count="0" memberValueDatatype="130" unbalanced="0"/>
    <cacheHierarchy uniqueName="[fact_spends1].[category]" caption="category" attribute="1" defaultMemberUniqueName="[fact_spends1].[category].[All]" allUniqueName="[fact_spends1].[category].[All]" dimensionUniqueName="[fact_spends1]" displayFolder="" count="0" memberValueDatatype="130" unbalanced="0"/>
    <cacheHierarchy uniqueName="[fact_spends1].[payment_type]" caption="payment_type" attribute="1" defaultMemberUniqueName="[fact_spends1].[payment_type].[All]" allUniqueName="[fact_spends1].[payment_type].[All]" dimensionUniqueName="[fact_spends1]" displayFolder="" count="0" memberValueDatatype="130" unbalanced="0"/>
    <cacheHierarchy uniqueName="[fact_spends1].[spend]" caption="spend" attribute="1" defaultMemberUniqueName="[fact_spends1].[spend].[All]" allUniqueName="[fact_spends1].[spend].[All]" dimensionUniqueName="[fact_spends1]" displayFolder="" count="0" memberValueDatatype="20" unbalanced="0"/>
    <cacheHierarchy uniqueName="[fact_spends2].[customer_id]" caption="customer_id" attribute="1" defaultMemberUniqueName="[fact_spends2].[customer_id].[All]" allUniqueName="[fact_spends2].[customer_id].[All]" dimensionUniqueName="[fact_spends2]" displayFolder="" count="0" memberValueDatatype="130" unbalanced="0"/>
    <cacheHierarchy uniqueName="[fact_spends2].[month]" caption="month" attribute="1" defaultMemberUniqueName="[fact_spends2].[month].[All]" allUniqueName="[fact_spends2].[month].[All]" dimensionUniqueName="[fact_spends2]" displayFolder="" count="0" memberValueDatatype="130" unbalanced="0"/>
    <cacheHierarchy uniqueName="[fact_spends2].[category]" caption="category" attribute="1" defaultMemberUniqueName="[fact_spends2].[category].[All]" allUniqueName="[fact_spends2].[category].[All]" dimensionUniqueName="[fact_spends2]" displayFolder="" count="0" memberValueDatatype="130" unbalanced="0"/>
    <cacheHierarchy uniqueName="[fact_spends2].[payment_type]" caption="payment_type" attribute="1" defaultMemberUniqueName="[fact_spends2].[payment_type].[All]" allUniqueName="[fact_spends2].[payment_type].[All]" dimensionUniqueName="[fact_spends2]" displayFolder="" count="0" memberValueDatatype="130" unbalanced="0"/>
    <cacheHierarchy uniqueName="[fact_spends2].[spend]" caption="spend" attribute="1" defaultMemberUniqueName="[fact_spends2].[spend].[All]" allUniqueName="[fact_spends2].[spend].[All]" dimensionUniqueName="[fact_spends2]" displayFolder="" count="0" memberValueDatatype="20" unbalanced="0"/>
    <cacheHierarchy uniqueName="[fact_spends3].[customer_id]" caption="customer_id" attribute="1" defaultMemberUniqueName="[fact_spends3].[customer_id].[All]" allUniqueName="[fact_spends3].[customer_id].[All]" dimensionUniqueName="[fact_spends3]" displayFolder="" count="0" memberValueDatatype="130" unbalanced="0"/>
    <cacheHierarchy uniqueName="[fact_spends3].[month]" caption="month" attribute="1" defaultMemberUniqueName="[fact_spends3].[month].[All]" allUniqueName="[fact_spends3].[month].[All]" dimensionUniqueName="[fact_spends3]" displayFolder="" count="0" memberValueDatatype="130" unbalanced="0"/>
    <cacheHierarchy uniqueName="[fact_spends3].[category]" caption="category" attribute="1" defaultMemberUniqueName="[fact_spends3].[category].[All]" allUniqueName="[fact_spends3].[category].[All]" dimensionUniqueName="[fact_spends3]" displayFolder="" count="0" memberValueDatatype="130" unbalanced="0"/>
    <cacheHierarchy uniqueName="[fact_spends3].[payment_type]" caption="payment_type" attribute="1" defaultMemberUniqueName="[fact_spends3].[payment_type].[All]" allUniqueName="[fact_spends3].[payment_type].[All]" dimensionUniqueName="[fact_spends3]" displayFolder="" count="0" memberValueDatatype="130" unbalanced="0"/>
    <cacheHierarchy uniqueName="[fact_spends3].[spend]" caption="spend" attribute="1" defaultMemberUniqueName="[fact_spends3].[spend].[All]" allUniqueName="[fact_spends3].[spend].[All]" dimensionUniqueName="[fact_spends3]" displayFolder="" count="0" memberValueDatatype="20" unbalanced="0"/>
    <cacheHierarchy uniqueName="[Measures].[Count of customer_id]" caption="Count of customer_id" measure="1" displayFolder="" measureGroup="dim_customers" count="0">
      <extLst>
        <ext xmlns:x15="http://schemas.microsoft.com/office/spreadsheetml/2010/11/main" uri="{B97F6D7D-B522-45F9-BDA1-12C45D357490}">
          <x15:cacheHierarchy aggregatedColumn="0"/>
        </ext>
      </extLst>
    </cacheHierarchy>
    <cacheHierarchy uniqueName="[Measures].[Count of city]" caption="Count of city" measure="1" displayFolder="" measureGroup="dim_customers" count="0">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dim_customers" count="0">
      <extLst>
        <ext xmlns:x15="http://schemas.microsoft.com/office/spreadsheetml/2010/11/main" uri="{B97F6D7D-B522-45F9-BDA1-12C45D357490}">
          <x15:cacheHierarchy aggregatedColumn="2"/>
        </ext>
      </extLst>
    </cacheHierarchy>
    <cacheHierarchy uniqueName="[Measures].[Count of occupation]" caption="Count of occupation" measure="1" displayFolder="" measureGroup="dim_customers" count="0">
      <extLst>
        <ext xmlns:x15="http://schemas.microsoft.com/office/spreadsheetml/2010/11/main" uri="{B97F6D7D-B522-45F9-BDA1-12C45D357490}">
          <x15:cacheHierarchy aggregatedColumn="3"/>
        </ext>
      </extLst>
    </cacheHierarchy>
    <cacheHierarchy uniqueName="[Measures].[Distinct Count of occupation]" caption="Distinct Count of occupation" measure="1" displayFolder="" measureGroup="dim_customers" count="0">
      <extLst>
        <ext xmlns:x15="http://schemas.microsoft.com/office/spreadsheetml/2010/11/main" uri="{B97F6D7D-B522-45F9-BDA1-12C45D357490}">
          <x15:cacheHierarchy aggregatedColumn="3"/>
        </ext>
      </extLst>
    </cacheHierarchy>
    <cacheHierarchy uniqueName="[Measures].[Count of age_group]" caption="Count of age_group" measure="1" displayFolder="" measureGroup="dim_customers" count="0">
      <extLst>
        <ext xmlns:x15="http://schemas.microsoft.com/office/spreadsheetml/2010/11/main" uri="{B97F6D7D-B522-45F9-BDA1-12C45D357490}">
          <x15:cacheHierarchy aggregatedColumn="1"/>
        </ext>
      </extLst>
    </cacheHierarchy>
    <cacheHierarchy uniqueName="[Measures].[Distinct Count of age_group]" caption="Distinct Count of age_group" measure="1" displayFolder="" measureGroup="dim_customers" count="0">
      <extLst>
        <ext xmlns:x15="http://schemas.microsoft.com/office/spreadsheetml/2010/11/main" uri="{B97F6D7D-B522-45F9-BDA1-12C45D357490}">
          <x15:cacheHierarchy aggregatedColumn="1"/>
        </ext>
      </extLst>
    </cacheHierarchy>
    <cacheHierarchy uniqueName="[Measures].[Sum of spend]" caption="Sum of spend" measure="1" displayFolder="" measureGroup="fact_spends" count="0">
      <extLst>
        <ext xmlns:x15="http://schemas.microsoft.com/office/spreadsheetml/2010/11/main" uri="{B97F6D7D-B522-45F9-BDA1-12C45D357490}">
          <x15:cacheHierarchy aggregatedColumn="40"/>
        </ext>
      </extLst>
    </cacheHierarchy>
    <cacheHierarchy uniqueName="[Measures].[Sum of avg_income]" caption="Sum of avg_income" measure="1" displayFolder="" measureGroup="dim_customers" count="0">
      <extLst>
        <ext xmlns:x15="http://schemas.microsoft.com/office/spreadsheetml/2010/11/main" uri="{B97F6D7D-B522-45F9-BDA1-12C45D357490}">
          <x15:cacheHierarchy aggregatedColumn="6"/>
        </ext>
      </extLst>
    </cacheHierarchy>
    <cacheHierarchy uniqueName="[Measures].[Average of avg_income]" caption="Average of avg_income" measure="1" displayFolder="" measureGroup="dim_customers" count="0">
      <extLst>
        <ext xmlns:x15="http://schemas.microsoft.com/office/spreadsheetml/2010/11/main" uri="{B97F6D7D-B522-45F9-BDA1-12C45D357490}">
          <x15:cacheHierarchy aggregatedColumn="6"/>
        </ext>
      </extLst>
    </cacheHierarchy>
    <cacheHierarchy uniqueName="[Measures].[Count of customer_id 2]" caption="Count of customer_id 2" measure="1" displayFolder="" measureGroup="fact_spends" count="0">
      <extLst>
        <ext xmlns:x15="http://schemas.microsoft.com/office/spreadsheetml/2010/11/main" uri="{B97F6D7D-B522-45F9-BDA1-12C45D357490}">
          <x15:cacheHierarchy aggregatedColumn="36"/>
        </ext>
      </extLst>
    </cacheHierarchy>
    <cacheHierarchy uniqueName="[Measures].[Distinct Count of customer_id]" caption="Distinct Count of customer_id" measure="1" displayFolder="" measureGroup="fact_spends" count="0">
      <extLst>
        <ext xmlns:x15="http://schemas.microsoft.com/office/spreadsheetml/2010/11/main" uri="{B97F6D7D-B522-45F9-BDA1-12C45D357490}">
          <x15:cacheHierarchy aggregatedColumn="36"/>
        </ext>
      </extLst>
    </cacheHierarchy>
    <cacheHierarchy uniqueName="[Measures].[Average of spend]" caption="Average of spend" measure="1" displayFolder="" measureGroup="fact_spends" count="0">
      <extLst>
        <ext xmlns:x15="http://schemas.microsoft.com/office/spreadsheetml/2010/11/main" uri="{B97F6D7D-B522-45F9-BDA1-12C45D357490}">
          <x15:cacheHierarchy aggregatedColumn="40"/>
        </ext>
      </extLst>
    </cacheHierarchy>
    <cacheHierarchy uniqueName="[Measures].[Count of customer_id 3]" caption="Count of customer_id 3" measure="1" displayFolder="" measureGroup="dim_customers1" count="0">
      <extLst>
        <ext xmlns:x15="http://schemas.microsoft.com/office/spreadsheetml/2010/11/main" uri="{B97F6D7D-B522-45F9-BDA1-12C45D357490}">
          <x15:cacheHierarchy aggregatedColumn="8"/>
        </ext>
      </extLst>
    </cacheHierarchy>
    <cacheHierarchy uniqueName="[Measures].[Count of city 2]" caption="Count of city 2" measure="1" displayFolder="" measureGroup="dim_customers1" count="0">
      <extLst>
        <ext xmlns:x15="http://schemas.microsoft.com/office/spreadsheetml/2010/11/main" uri="{B97F6D7D-B522-45F9-BDA1-12C45D357490}">
          <x15:cacheHierarchy aggregatedColumn="10"/>
        </ext>
      </extLst>
    </cacheHierarchy>
    <cacheHierarchy uniqueName="[Measures].[Distinct Count of city 2]" caption="Distinct Count of city 2" measure="1" displayFolder="" measureGroup="dim_customers1" count="0">
      <extLst>
        <ext xmlns:x15="http://schemas.microsoft.com/office/spreadsheetml/2010/11/main" uri="{B97F6D7D-B522-45F9-BDA1-12C45D357490}">
          <x15:cacheHierarchy aggregatedColumn="10"/>
        </ext>
      </extLst>
    </cacheHierarchy>
    <cacheHierarchy uniqueName="[Measures].[Count of occupation 2]" caption="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Distinct Count of occupation 2]" caption="Distinct Count of occupation 2" measure="1" displayFolder="" measureGroup="dim_customers1" count="0">
      <extLst>
        <ext xmlns:x15="http://schemas.microsoft.com/office/spreadsheetml/2010/11/main" uri="{B97F6D7D-B522-45F9-BDA1-12C45D357490}">
          <x15:cacheHierarchy aggregatedColumn="11"/>
        </ext>
      </extLst>
    </cacheHierarchy>
    <cacheHierarchy uniqueName="[Measures].[Count of age_group 2]" caption="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Distinct Count of age_group 2]" caption="Distinct Count of age_group 2" measure="1" displayFolder="" measureGroup="dim_customers1" count="0">
      <extLst>
        <ext xmlns:x15="http://schemas.microsoft.com/office/spreadsheetml/2010/11/main" uri="{B97F6D7D-B522-45F9-BDA1-12C45D357490}">
          <x15:cacheHierarchy aggregatedColumn="9"/>
        </ext>
      </extLst>
    </cacheHierarchy>
    <cacheHierarchy uniqueName="[Measures].[Sum of spend 2]" caption="Sum of spend 2" measure="1" displayFolder="" measureGroup="fact_spends1" count="0">
      <extLst>
        <ext xmlns:x15="http://schemas.microsoft.com/office/spreadsheetml/2010/11/main" uri="{B97F6D7D-B522-45F9-BDA1-12C45D357490}">
          <x15:cacheHierarchy aggregatedColumn="45"/>
        </ext>
      </extLst>
    </cacheHierarchy>
    <cacheHierarchy uniqueName="[Measures].[Sum of avg_income 2]" caption="Sum of avg_income 2" measure="1" displayFolder="" measureGroup="dim_customers1" count="0">
      <extLst>
        <ext xmlns:x15="http://schemas.microsoft.com/office/spreadsheetml/2010/11/main" uri="{B97F6D7D-B522-45F9-BDA1-12C45D357490}">
          <x15:cacheHierarchy aggregatedColumn="14"/>
        </ext>
      </extLst>
    </cacheHierarchy>
    <cacheHierarchy uniqueName="[Measures].[Average of avg_income 2]" caption="Average of avg_income 2" measure="1" displayFolder="" measureGroup="dim_customers1" count="0">
      <extLst>
        <ext xmlns:x15="http://schemas.microsoft.com/office/spreadsheetml/2010/11/main" uri="{B97F6D7D-B522-45F9-BDA1-12C45D357490}">
          <x15:cacheHierarchy aggregatedColumn="14"/>
        </ext>
      </extLst>
    </cacheHierarchy>
    <cacheHierarchy uniqueName="[Measures].[Count of customer_id 4]" caption="Count of customer_id 4" measure="1" displayFolder="" measureGroup="fact_spends1" count="0">
      <extLst>
        <ext xmlns:x15="http://schemas.microsoft.com/office/spreadsheetml/2010/11/main" uri="{B97F6D7D-B522-45F9-BDA1-12C45D357490}">
          <x15:cacheHierarchy aggregatedColumn="41"/>
        </ext>
      </extLst>
    </cacheHierarchy>
    <cacheHierarchy uniqueName="[Measures].[Distinct Count of customer_id 2]" caption="Distinct Count of customer_id 2" measure="1" displayFolder="" measureGroup="fact_spends1" count="0">
      <extLst>
        <ext xmlns:x15="http://schemas.microsoft.com/office/spreadsheetml/2010/11/main" uri="{B97F6D7D-B522-45F9-BDA1-12C45D357490}">
          <x15:cacheHierarchy aggregatedColumn="41"/>
        </ext>
      </extLst>
    </cacheHierarchy>
    <cacheHierarchy uniqueName="[Measures].[Average of spend 2]" caption="Average of spend 2" measure="1" displayFolder="" measureGroup="fact_spends1" count="0">
      <extLst>
        <ext xmlns:x15="http://schemas.microsoft.com/office/spreadsheetml/2010/11/main" uri="{B97F6D7D-B522-45F9-BDA1-12C45D357490}">
          <x15:cacheHierarchy aggregatedColumn="45"/>
        </ext>
      </extLst>
    </cacheHierarchy>
    <cacheHierarchy uniqueName="[Measures].[Count of customer_id 5]" caption="Count of customer_id 5" measure="1" displayFolder="" measureGroup="dim_customers2" count="0">
      <extLst>
        <ext xmlns:x15="http://schemas.microsoft.com/office/spreadsheetml/2010/11/main" uri="{B97F6D7D-B522-45F9-BDA1-12C45D357490}">
          <x15:cacheHierarchy aggregatedColumn="15"/>
        </ext>
      </extLst>
    </cacheHierarchy>
    <cacheHierarchy uniqueName="[Measures].[Count of city 3]" caption="Count of city 3" measure="1" displayFolder="" measureGroup="dim_customers2" count="0">
      <extLst>
        <ext xmlns:x15="http://schemas.microsoft.com/office/spreadsheetml/2010/11/main" uri="{B97F6D7D-B522-45F9-BDA1-12C45D357490}">
          <x15:cacheHierarchy aggregatedColumn="17"/>
        </ext>
      </extLst>
    </cacheHierarchy>
    <cacheHierarchy uniqueName="[Measures].[Distinct Count of city 3]" caption="Distinct Count of city 3" measure="1" displayFolder="" measureGroup="dim_customers2" count="0">
      <extLst>
        <ext xmlns:x15="http://schemas.microsoft.com/office/spreadsheetml/2010/11/main" uri="{B97F6D7D-B522-45F9-BDA1-12C45D357490}">
          <x15:cacheHierarchy aggregatedColumn="17"/>
        </ext>
      </extLst>
    </cacheHierarchy>
    <cacheHierarchy uniqueName="[Measures].[Count of occupation 3]" caption="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Distinct Count of occupation 3]" caption="Distinct Count of occupation 3" measure="1" displayFolder="" measureGroup="dim_customers2" count="0">
      <extLst>
        <ext xmlns:x15="http://schemas.microsoft.com/office/spreadsheetml/2010/11/main" uri="{B97F6D7D-B522-45F9-BDA1-12C45D357490}">
          <x15:cacheHierarchy aggregatedColumn="18"/>
        </ext>
      </extLst>
    </cacheHierarchy>
    <cacheHierarchy uniqueName="[Measures].[Count of age_group 3]" caption="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Distinct Count of age_group 3]" caption="Distinct Count of age_group 3" measure="1" displayFolder="" measureGroup="dim_customers2" count="0">
      <extLst>
        <ext xmlns:x15="http://schemas.microsoft.com/office/spreadsheetml/2010/11/main" uri="{B97F6D7D-B522-45F9-BDA1-12C45D357490}">
          <x15:cacheHierarchy aggregatedColumn="16"/>
        </ext>
      </extLst>
    </cacheHierarchy>
    <cacheHierarchy uniqueName="[Measures].[Sum of spend 3]" caption="Sum of spend 3" measure="1" displayFolder="" measureGroup="fact_spends2" count="0">
      <extLst>
        <ext xmlns:x15="http://schemas.microsoft.com/office/spreadsheetml/2010/11/main" uri="{B97F6D7D-B522-45F9-BDA1-12C45D357490}">
          <x15:cacheHierarchy aggregatedColumn="50"/>
        </ext>
      </extLst>
    </cacheHierarchy>
    <cacheHierarchy uniqueName="[Measures].[Sum of avg_income 3]" caption="Sum of avg_income 3" measure="1" displayFolder="" measureGroup="dim_customers2" count="0">
      <extLst>
        <ext xmlns:x15="http://schemas.microsoft.com/office/spreadsheetml/2010/11/main" uri="{B97F6D7D-B522-45F9-BDA1-12C45D357490}">
          <x15:cacheHierarchy aggregatedColumn="21"/>
        </ext>
      </extLst>
    </cacheHierarchy>
    <cacheHierarchy uniqueName="[Measures].[Average of avg_income 3]" caption="Average of avg_income 3" measure="1" displayFolder="" measureGroup="dim_customers2" count="0">
      <extLst>
        <ext xmlns:x15="http://schemas.microsoft.com/office/spreadsheetml/2010/11/main" uri="{B97F6D7D-B522-45F9-BDA1-12C45D357490}">
          <x15:cacheHierarchy aggregatedColumn="21"/>
        </ext>
      </extLst>
    </cacheHierarchy>
    <cacheHierarchy uniqueName="[Measures].[Count of customer_id 6]" caption="Count of customer_id 6" measure="1" displayFolder="" measureGroup="fact_spends2" count="0">
      <extLst>
        <ext xmlns:x15="http://schemas.microsoft.com/office/spreadsheetml/2010/11/main" uri="{B97F6D7D-B522-45F9-BDA1-12C45D357490}">
          <x15:cacheHierarchy aggregatedColumn="46"/>
        </ext>
      </extLst>
    </cacheHierarchy>
    <cacheHierarchy uniqueName="[Measures].[Distinct Count of customer_id 3]" caption="Distinct Count of customer_id 3" measure="1" displayFolder="" measureGroup="fact_spends2" count="0">
      <extLst>
        <ext xmlns:x15="http://schemas.microsoft.com/office/spreadsheetml/2010/11/main" uri="{B97F6D7D-B522-45F9-BDA1-12C45D357490}">
          <x15:cacheHierarchy aggregatedColumn="46"/>
        </ext>
      </extLst>
    </cacheHierarchy>
    <cacheHierarchy uniqueName="[Measures].[Average of spend 3]" caption="Average of spend 3" measure="1" displayFolder="" measureGroup="fact_spends2" count="0">
      <extLst>
        <ext xmlns:x15="http://schemas.microsoft.com/office/spreadsheetml/2010/11/main" uri="{B97F6D7D-B522-45F9-BDA1-12C45D357490}">
          <x15:cacheHierarchy aggregatedColumn="50"/>
        </ext>
      </extLst>
    </cacheHierarchy>
    <cacheHierarchy uniqueName="[Measures].[Count of customer_id 7]" caption="Count of customer_id 7" measure="1" displayFolder="" measureGroup="dim_customers3" count="0">
      <extLst>
        <ext xmlns:x15="http://schemas.microsoft.com/office/spreadsheetml/2010/11/main" uri="{B97F6D7D-B522-45F9-BDA1-12C45D357490}">
          <x15:cacheHierarchy aggregatedColumn="22"/>
        </ext>
      </extLst>
    </cacheHierarchy>
    <cacheHierarchy uniqueName="[Measures].[Count of city 4]" caption="Count of city 4" measure="1" displayFolder="" measureGroup="dim_customers3" count="0">
      <extLst>
        <ext xmlns:x15="http://schemas.microsoft.com/office/spreadsheetml/2010/11/main" uri="{B97F6D7D-B522-45F9-BDA1-12C45D357490}">
          <x15:cacheHierarchy aggregatedColumn="24"/>
        </ext>
      </extLst>
    </cacheHierarchy>
    <cacheHierarchy uniqueName="[Measures].[Distinct Count of city 4]" caption="Distinct Count of city 4" measure="1" displayFolder="" measureGroup="dim_customers3" count="0">
      <extLst>
        <ext xmlns:x15="http://schemas.microsoft.com/office/spreadsheetml/2010/11/main" uri="{B97F6D7D-B522-45F9-BDA1-12C45D357490}">
          <x15:cacheHierarchy aggregatedColumn="24"/>
        </ext>
      </extLst>
    </cacheHierarchy>
    <cacheHierarchy uniqueName="[Measures].[Count of occupation 4]" caption="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Distinct Count of occupation 4]" caption="Distinct Count of occupation 4" measure="1" displayFolder="" measureGroup="dim_customers3" count="0">
      <extLst>
        <ext xmlns:x15="http://schemas.microsoft.com/office/spreadsheetml/2010/11/main" uri="{B97F6D7D-B522-45F9-BDA1-12C45D357490}">
          <x15:cacheHierarchy aggregatedColumn="25"/>
        </ext>
      </extLst>
    </cacheHierarchy>
    <cacheHierarchy uniqueName="[Measures].[Count of age_group 4]" caption="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Distinct Count of age_group 4]" caption="Distinct Count of age_group 4" measure="1" displayFolder="" measureGroup="dim_customers3" count="0">
      <extLst>
        <ext xmlns:x15="http://schemas.microsoft.com/office/spreadsheetml/2010/11/main" uri="{B97F6D7D-B522-45F9-BDA1-12C45D357490}">
          <x15:cacheHierarchy aggregatedColumn="23"/>
        </ext>
      </extLst>
    </cacheHierarchy>
    <cacheHierarchy uniqueName="[Measures].[Sum of avg_income 4]" caption="Sum of avg_income 4" measure="1" displayFolder="" measureGroup="dim_customers3" count="0">
      <extLst>
        <ext xmlns:x15="http://schemas.microsoft.com/office/spreadsheetml/2010/11/main" uri="{B97F6D7D-B522-45F9-BDA1-12C45D357490}">
          <x15:cacheHierarchy aggregatedColumn="28"/>
        </ext>
      </extLst>
    </cacheHierarchy>
    <cacheHierarchy uniqueName="[Measures].[Average of avg_income 4]" caption="Average of avg_income 4" measure="1" displayFolder="" measureGroup="dim_customers3" count="0">
      <extLst>
        <ext xmlns:x15="http://schemas.microsoft.com/office/spreadsheetml/2010/11/main" uri="{B97F6D7D-B522-45F9-BDA1-12C45D357490}">
          <x15:cacheHierarchy aggregatedColumn="28"/>
        </ext>
      </extLst>
    </cacheHierarchy>
    <cacheHierarchy uniqueName="[Measures].[Count of customer_id 8]" caption="Count of customer_id 8" measure="1" displayFolder="" measureGroup="dim_customers4" count="0">
      <extLst>
        <ext xmlns:x15="http://schemas.microsoft.com/office/spreadsheetml/2010/11/main" uri="{B97F6D7D-B522-45F9-BDA1-12C45D357490}">
          <x15:cacheHierarchy aggregatedColumn="29"/>
        </ext>
      </extLst>
    </cacheHierarchy>
    <cacheHierarchy uniqueName="[Measures].[Count of city 5]" caption="Count of city 5" measure="1" displayFolder="" measureGroup="dim_customers4" count="0">
      <extLst>
        <ext xmlns:x15="http://schemas.microsoft.com/office/spreadsheetml/2010/11/main" uri="{B97F6D7D-B522-45F9-BDA1-12C45D357490}">
          <x15:cacheHierarchy aggregatedColumn="31"/>
        </ext>
      </extLst>
    </cacheHierarchy>
    <cacheHierarchy uniqueName="[Measures].[Distinct Count of city 5]" caption="Distinct Count of city 5" measure="1" displayFolder="" measureGroup="dim_customers4" count="0">
      <extLst>
        <ext xmlns:x15="http://schemas.microsoft.com/office/spreadsheetml/2010/11/main" uri="{B97F6D7D-B522-45F9-BDA1-12C45D357490}">
          <x15:cacheHierarchy aggregatedColumn="31"/>
        </ext>
      </extLst>
    </cacheHierarchy>
    <cacheHierarchy uniqueName="[Measures].[Count of occupation 5]" caption="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Distinct Count of occupation 5]" caption="Distinct Count of occupation 5" measure="1" displayFolder="" measureGroup="dim_customers4" count="0">
      <extLst>
        <ext xmlns:x15="http://schemas.microsoft.com/office/spreadsheetml/2010/11/main" uri="{B97F6D7D-B522-45F9-BDA1-12C45D357490}">
          <x15:cacheHierarchy aggregatedColumn="32"/>
        </ext>
      </extLst>
    </cacheHierarchy>
    <cacheHierarchy uniqueName="[Measures].[Count of age_group 5]" caption="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Distinct Count of age_group 5]" caption="Distinct Count of age_group 5" measure="1" displayFolder="" measureGroup="dim_customers4" count="0">
      <extLst>
        <ext xmlns:x15="http://schemas.microsoft.com/office/spreadsheetml/2010/11/main" uri="{B97F6D7D-B522-45F9-BDA1-12C45D357490}">
          <x15:cacheHierarchy aggregatedColumn="30"/>
        </ext>
      </extLst>
    </cacheHierarchy>
    <cacheHierarchy uniqueName="[Measures].[Sum of spend 4]" caption="Sum of spend 4" measure="1" displayFolder="" measureGroup="fact_spends3" count="0">
      <extLst>
        <ext xmlns:x15="http://schemas.microsoft.com/office/spreadsheetml/2010/11/main" uri="{B97F6D7D-B522-45F9-BDA1-12C45D357490}">
          <x15:cacheHierarchy aggregatedColumn="55"/>
        </ext>
      </extLst>
    </cacheHierarchy>
    <cacheHierarchy uniqueName="[Measures].[Sum of avg_income 5]" caption="Sum of avg_income 5" measure="1" displayFolder="" measureGroup="dim_customers4" count="0">
      <extLst>
        <ext xmlns:x15="http://schemas.microsoft.com/office/spreadsheetml/2010/11/main" uri="{B97F6D7D-B522-45F9-BDA1-12C45D357490}">
          <x15:cacheHierarchy aggregatedColumn="35"/>
        </ext>
      </extLst>
    </cacheHierarchy>
    <cacheHierarchy uniqueName="[Measures].[Average of avg_income 5]" caption="Average of avg_income 5" measure="1" displayFolder="" measureGroup="dim_customers4" count="0">
      <extLst>
        <ext xmlns:x15="http://schemas.microsoft.com/office/spreadsheetml/2010/11/main" uri="{B97F6D7D-B522-45F9-BDA1-12C45D357490}">
          <x15:cacheHierarchy aggregatedColumn="35"/>
        </ext>
      </extLst>
    </cacheHierarchy>
    <cacheHierarchy uniqueName="[Measures].[Count of customer_id 9]" caption="Count of customer_id 9" measure="1" displayFolder="" measureGroup="fact_spends3" count="0">
      <extLst>
        <ext xmlns:x15="http://schemas.microsoft.com/office/spreadsheetml/2010/11/main" uri="{B97F6D7D-B522-45F9-BDA1-12C45D357490}">
          <x15:cacheHierarchy aggregatedColumn="51"/>
        </ext>
      </extLst>
    </cacheHierarchy>
    <cacheHierarchy uniqueName="[Measures].[Distinct Count of customer_id 4]" caption="Distinct Count of customer_id 4" measure="1" displayFolder="" measureGroup="fact_spends3" count="0">
      <extLst>
        <ext xmlns:x15="http://schemas.microsoft.com/office/spreadsheetml/2010/11/main" uri="{B97F6D7D-B522-45F9-BDA1-12C45D357490}">
          <x15:cacheHierarchy aggregatedColumn="51"/>
        </ext>
      </extLst>
    </cacheHierarchy>
    <cacheHierarchy uniqueName="[Measures].[Average of spend 4]" caption="Average of spend 4" measure="1" displayFolder="" measureGroup="fact_spends3" count="0">
      <extLst>
        <ext xmlns:x15="http://schemas.microsoft.com/office/spreadsheetml/2010/11/main" uri="{B97F6D7D-B522-45F9-BDA1-12C45D357490}">
          <x15:cacheHierarchy aggregatedColumn="55"/>
        </ext>
      </extLst>
    </cacheHierarchy>
    <cacheHierarchy uniqueName="[Measures].[Count of Income Category]" caption="Count of Income Category" measure="1" displayFolder="" measureGroup="dim_customers" count="0">
      <extLst>
        <ext xmlns:x15="http://schemas.microsoft.com/office/spreadsheetml/2010/11/main" uri="{B97F6D7D-B522-45F9-BDA1-12C45D357490}">
          <x15:cacheHierarchy aggregatedColumn="7"/>
        </ext>
      </extLst>
    </cacheHierarchy>
    <cacheHierarchy uniqueName="[Measures].[Sum of Avg Income]" caption="Sum of Avg Income" measure="1" displayFolder="" measureGroup="dim_customers" count="0"/>
    <cacheHierarchy uniqueName="[Measures].[Total Spend (6 month)]" caption="Total Spend (6 month)" measure="1" displayFolder="" measureGroup="fact_spends" count="0"/>
    <cacheHierarchy uniqueName="[Measures].[Average Spend]" caption="Average Spend" measure="1" displayFolder="" measureGroup="fact_spends" count="0"/>
    <cacheHierarchy uniqueName="[Measures].[Avg Income Utilisation %]" caption="Avg Income Utilisation %" measure="1" displayFolder="" measureGroup="dim_customers" count="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dim_customers1]" caption="__XL_Count dim_customers1" measure="1" displayFolder="" measureGroup="dim_customers1" count="0" hidden="1"/>
    <cacheHierarchy uniqueName="[Measures].[__XL_Count fact_spends1]" caption="__XL_Count fact_spends1" measure="1" displayFolder="" measureGroup="fact_spends1" count="0" hidden="1"/>
    <cacheHierarchy uniqueName="[Measures].[__XL_Count dim_customers2]" caption="__XL_Count dim_customers2" measure="1" displayFolder="" measureGroup="dim_customers2" count="0" hidden="1"/>
    <cacheHierarchy uniqueName="[Measures].[__XL_Count fact_spends2]" caption="__XL_Count fact_spends2" measure="1" displayFolder="" measureGroup="fact_spends2" count="0" hidden="1"/>
    <cacheHierarchy uniqueName="[Measures].[__XL_Count dim_customers3]" caption="__XL_Count dim_customers3" measure="1" displayFolder="" measureGroup="dim_customers3" count="0" hidden="1"/>
    <cacheHierarchy uniqueName="[Measures].[__XL_Count fact_spends3]" caption="__XL_Count fact_spends3" measure="1" displayFolder="" measureGroup="fact_spends3" count="0" hidden="1"/>
    <cacheHierarchy uniqueName="[Measures].[__XL_Count dim_customers4]" caption="__XL_Count dim_customers4" measure="1" displayFolder="" measureGroup="dim_customers4"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1096096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
  <r>
    <s v="ATQCUS1035"/>
    <n v="39946"/>
    <n v="25523"/>
    <n v="0.63893756571371352"/>
    <x v="0"/>
    <x v="0"/>
    <x v="0"/>
    <x v="0"/>
    <x v="0"/>
    <s v="Lower Income"/>
    <s v="High Spend &amp; Low Income"/>
  </r>
  <r>
    <s v="ATQCUS0964"/>
    <n v="39856"/>
    <n v="24333.166666666668"/>
    <n v="0.61052706409741742"/>
    <x v="0"/>
    <x v="0"/>
    <x v="1"/>
    <x v="0"/>
    <x v="0"/>
    <s v="Lower Income"/>
    <s v="High Spend &amp; Low Income"/>
  </r>
  <r>
    <s v="ATQCUS0178"/>
    <n v="39786"/>
    <n v="24459.833333333332"/>
    <n v="0.61478493272340351"/>
    <x v="1"/>
    <x v="0"/>
    <x v="1"/>
    <x v="0"/>
    <x v="0"/>
    <s v="Lower Income"/>
    <s v="High Spend &amp; Low Income"/>
  </r>
  <r>
    <s v="ATQCUS0951"/>
    <n v="39674"/>
    <n v="26216.333333333332"/>
    <n v="0.66079380282636824"/>
    <x v="0"/>
    <x v="0"/>
    <x v="1"/>
    <x v="0"/>
    <x v="0"/>
    <s v="Lower Income"/>
    <s v="High Spend &amp; Low Income"/>
  </r>
  <r>
    <s v="ATQCUS0973"/>
    <n v="39586"/>
    <n v="24233.333333333332"/>
    <n v="0.61216928543761262"/>
    <x v="0"/>
    <x v="0"/>
    <x v="1"/>
    <x v="0"/>
    <x v="0"/>
    <s v="Lower Income"/>
    <s v="High Spend &amp; Low Income"/>
  </r>
  <r>
    <s v="ATQCUS3471"/>
    <n v="39359"/>
    <n v="24188.833333333332"/>
    <n v="0.61456930646950714"/>
    <x v="1"/>
    <x v="0"/>
    <x v="1"/>
    <x v="0"/>
    <x v="1"/>
    <s v="Lower Income"/>
    <s v="High Spend &amp; Low Income"/>
  </r>
  <r>
    <s v="ATQCUS0962"/>
    <n v="39318"/>
    <n v="23632.5"/>
    <n v="0.60106058293911191"/>
    <x v="0"/>
    <x v="0"/>
    <x v="1"/>
    <x v="0"/>
    <x v="0"/>
    <s v="Lower Income"/>
    <s v="High Spend &amp; Low Income"/>
  </r>
  <r>
    <s v="ATQCUS1033"/>
    <n v="39235"/>
    <n v="23642.333333333332"/>
    <n v="0.60258272800645674"/>
    <x v="0"/>
    <x v="0"/>
    <x v="0"/>
    <x v="0"/>
    <x v="0"/>
    <s v="Lower Income"/>
    <s v="High Spend &amp; Low Income"/>
  </r>
  <r>
    <s v="ATQCUS1029"/>
    <n v="39114"/>
    <n v="23870.833333333332"/>
    <n v="0.61028872867345019"/>
    <x v="0"/>
    <x v="0"/>
    <x v="0"/>
    <x v="0"/>
    <x v="0"/>
    <s v="Lower Income"/>
    <s v="High Spend &amp; Low Income"/>
  </r>
  <r>
    <s v="ATQCUS3660"/>
    <n v="38995"/>
    <n v="23699.666666666668"/>
    <n v="0.60776167884771559"/>
    <x v="0"/>
    <x v="0"/>
    <x v="0"/>
    <x v="0"/>
    <x v="1"/>
    <s v="Lower Income"/>
    <s v="High Spend &amp; Low Income"/>
  </r>
  <r>
    <s v="ATQCUS0952"/>
    <n v="38970"/>
    <n v="23529.5"/>
    <n v="0.6037849627918912"/>
    <x v="0"/>
    <x v="0"/>
    <x v="1"/>
    <x v="0"/>
    <x v="0"/>
    <s v="Lower Income"/>
    <s v="High Spend &amp; Low Income"/>
  </r>
  <r>
    <s v="ATQCUS3663"/>
    <n v="38875"/>
    <n v="24137.5"/>
    <n v="0.62090032154340835"/>
    <x v="0"/>
    <x v="0"/>
    <x v="0"/>
    <x v="0"/>
    <x v="1"/>
    <s v="Lower Income"/>
    <s v="High Spend &amp; Low Income"/>
  </r>
  <r>
    <s v="ATQCUS1027"/>
    <n v="38858"/>
    <n v="24114.833333333332"/>
    <n v="0.62058863897610095"/>
    <x v="0"/>
    <x v="0"/>
    <x v="0"/>
    <x v="0"/>
    <x v="0"/>
    <s v="Lower Income"/>
    <s v="High Spend &amp; Low Income"/>
  </r>
  <r>
    <s v="ATQCUS1053"/>
    <n v="38631"/>
    <n v="26173.5"/>
    <n v="0.67752582123165328"/>
    <x v="0"/>
    <x v="0"/>
    <x v="0"/>
    <x v="0"/>
    <x v="0"/>
    <s v="Lower Income"/>
    <s v="High Spend &amp; Low Income"/>
  </r>
  <r>
    <s v="ATQCUS1026"/>
    <n v="38386"/>
    <n v="27015.166666666668"/>
    <n v="0.7037765504784731"/>
    <x v="0"/>
    <x v="0"/>
    <x v="0"/>
    <x v="0"/>
    <x v="0"/>
    <s v="Lower Income"/>
    <s v="High Spend &amp; Low Income"/>
  </r>
  <r>
    <s v="ATQCUS0185"/>
    <n v="38275"/>
    <n v="24144.833333333332"/>
    <n v="0.63082516873503158"/>
    <x v="1"/>
    <x v="0"/>
    <x v="1"/>
    <x v="0"/>
    <x v="0"/>
    <s v="Lower Income"/>
    <s v="High Spend &amp; Low Income"/>
  </r>
  <r>
    <s v="ATQCUS1044"/>
    <n v="38081"/>
    <n v="22994"/>
    <n v="0.60381817704367002"/>
    <x v="0"/>
    <x v="0"/>
    <x v="0"/>
    <x v="0"/>
    <x v="0"/>
    <s v="Lower Income"/>
    <s v="High Spend &amp; Low Income"/>
  </r>
  <r>
    <s v="ATQCUS1046"/>
    <n v="38027"/>
    <n v="24687.5"/>
    <n v="0.64920977200410235"/>
    <x v="0"/>
    <x v="0"/>
    <x v="0"/>
    <x v="0"/>
    <x v="0"/>
    <s v="Lower Income"/>
    <s v="High Spend &amp; Low Income"/>
  </r>
  <r>
    <s v="ATQCUS0192"/>
    <n v="37924"/>
    <n v="25102.333333333332"/>
    <n v="0.66191154238301164"/>
    <x v="1"/>
    <x v="0"/>
    <x v="1"/>
    <x v="0"/>
    <x v="0"/>
    <s v="Lower Income"/>
    <s v="High Spend &amp; Low Income"/>
  </r>
  <r>
    <s v="ATQCUS1040"/>
    <n v="37815"/>
    <n v="25022"/>
    <n v="0.66169509453920405"/>
    <x v="0"/>
    <x v="0"/>
    <x v="0"/>
    <x v="0"/>
    <x v="0"/>
    <s v="Lower Income"/>
    <s v="High Spend &amp; Low Income"/>
  </r>
  <r>
    <s v="ATQCUS1021"/>
    <n v="37737"/>
    <n v="22952.666666666668"/>
    <n v="0.60822711573963661"/>
    <x v="0"/>
    <x v="0"/>
    <x v="0"/>
    <x v="0"/>
    <x v="0"/>
    <s v="Lower Income"/>
    <s v="High Spend &amp; Low Income"/>
  </r>
  <r>
    <s v="ATQCUS1028"/>
    <n v="37667"/>
    <n v="22916.5"/>
    <n v="0.60839727082061223"/>
    <x v="0"/>
    <x v="0"/>
    <x v="0"/>
    <x v="0"/>
    <x v="0"/>
    <s v="Lower Income"/>
    <s v="High Spend &amp; Low Income"/>
  </r>
  <r>
    <s v="ATQCUS1038"/>
    <n v="37602"/>
    <n v="23855"/>
    <n v="0.63440774426892188"/>
    <x v="0"/>
    <x v="0"/>
    <x v="0"/>
    <x v="0"/>
    <x v="0"/>
    <s v="Lower Income"/>
    <s v="High Spend &amp; Low Income"/>
  </r>
  <r>
    <s v="ATQCUS1045"/>
    <n v="37132"/>
    <n v="22570.833333333332"/>
    <n v="0.60785396244030299"/>
    <x v="0"/>
    <x v="0"/>
    <x v="0"/>
    <x v="0"/>
    <x v="0"/>
    <s v="Lower Income"/>
    <s v="High Spend &amp; Low Income"/>
  </r>
  <r>
    <s v="ATQCUS1022"/>
    <n v="37107"/>
    <n v="23399.166666666668"/>
    <n v="0.6305863224369167"/>
    <x v="0"/>
    <x v="0"/>
    <x v="0"/>
    <x v="0"/>
    <x v="0"/>
    <s v="Lower Income"/>
    <s v="High Spend &amp; Low Income"/>
  </r>
  <r>
    <s v="ATQCUS1024"/>
    <n v="37078"/>
    <n v="24312.666666666668"/>
    <n v="0.65571677724436772"/>
    <x v="0"/>
    <x v="0"/>
    <x v="0"/>
    <x v="0"/>
    <x v="0"/>
    <s v="Lower Income"/>
    <s v="High Spend &amp; Low Income"/>
  </r>
  <r>
    <s v="ATQCUS1025"/>
    <n v="36946"/>
    <n v="23353.333333333332"/>
    <n v="0.63209368628087836"/>
    <x v="0"/>
    <x v="0"/>
    <x v="0"/>
    <x v="0"/>
    <x v="0"/>
    <s v="Lower Income"/>
    <s v="High Spend &amp; Low Income"/>
  </r>
  <r>
    <s v="ATQCUS1048"/>
    <n v="36816"/>
    <n v="24099.5"/>
    <n v="0.65459311169056933"/>
    <x v="0"/>
    <x v="0"/>
    <x v="0"/>
    <x v="0"/>
    <x v="0"/>
    <s v="Lower Income"/>
    <s v="High Spend &amp; Low Income"/>
  </r>
  <r>
    <s v="ATQCUS1187"/>
    <n v="36700"/>
    <n v="22880.666666666668"/>
    <n v="0.62345140781108088"/>
    <x v="0"/>
    <x v="1"/>
    <x v="0"/>
    <x v="0"/>
    <x v="0"/>
    <s v="Lower Income"/>
    <s v="High Spend &amp; Low Income"/>
  </r>
  <r>
    <s v="ATQCUS1051"/>
    <n v="36685"/>
    <n v="23381.166666666668"/>
    <n v="0.63734950706464955"/>
    <x v="0"/>
    <x v="0"/>
    <x v="0"/>
    <x v="0"/>
    <x v="0"/>
    <s v="Lower Income"/>
    <s v="High Spend &amp; Low Income"/>
  </r>
  <r>
    <s v="ATQCUS1032"/>
    <n v="36628"/>
    <n v="23446"/>
    <n v="0.64011139019329477"/>
    <x v="0"/>
    <x v="0"/>
    <x v="0"/>
    <x v="0"/>
    <x v="0"/>
    <s v="Lower Income"/>
    <s v="High Spend &amp; Low Income"/>
  </r>
  <r>
    <s v="ATQCUS1019"/>
    <n v="36428"/>
    <n v="23076.333333333332"/>
    <n v="0.63347791076461324"/>
    <x v="0"/>
    <x v="0"/>
    <x v="0"/>
    <x v="0"/>
    <x v="0"/>
    <s v="Lower Income"/>
    <s v="High Spend &amp; Low Income"/>
  </r>
  <r>
    <s v="ATQCUS1039"/>
    <n v="36239"/>
    <n v="22612.333333333332"/>
    <n v="0.62397785075011269"/>
    <x v="0"/>
    <x v="0"/>
    <x v="0"/>
    <x v="0"/>
    <x v="0"/>
    <s v="Lower Income"/>
    <s v="High Spend &amp; Low Income"/>
  </r>
  <r>
    <s v="ATQCUS3662"/>
    <n v="36213"/>
    <n v="22765.166666666668"/>
    <n v="0.62864625042572198"/>
    <x v="0"/>
    <x v="0"/>
    <x v="0"/>
    <x v="0"/>
    <x v="1"/>
    <s v="Lower Income"/>
    <s v="High Spend &amp; Low Income"/>
  </r>
  <r>
    <s v="ATQCUS1043"/>
    <n v="36132"/>
    <n v="22515.5"/>
    <n v="0.62314568803276871"/>
    <x v="0"/>
    <x v="0"/>
    <x v="0"/>
    <x v="0"/>
    <x v="0"/>
    <s v="Lower Income"/>
    <s v="High Spend &amp; Low Income"/>
  </r>
  <r>
    <s v="ATQCUS0257"/>
    <n v="36077"/>
    <n v="21915.5"/>
    <n v="0.60746458962774064"/>
    <x v="1"/>
    <x v="0"/>
    <x v="0"/>
    <x v="0"/>
    <x v="0"/>
    <s v="Lower Income"/>
    <s v="High Spend &amp; Low Income"/>
  </r>
  <r>
    <s v="ATQCUS0254"/>
    <n v="36047"/>
    <n v="22098.5"/>
    <n v="0.61304685549421589"/>
    <x v="1"/>
    <x v="0"/>
    <x v="0"/>
    <x v="0"/>
    <x v="0"/>
    <s v="Lower Income"/>
    <s v="High Spend &amp; Low Income"/>
  </r>
  <r>
    <s v="ATQCUS1037"/>
    <n v="35995"/>
    <n v="22503"/>
    <n v="0.62517016252257263"/>
    <x v="0"/>
    <x v="0"/>
    <x v="0"/>
    <x v="0"/>
    <x v="0"/>
    <s v="Lower Income"/>
    <s v="High Spend &amp; Low Income"/>
  </r>
  <r>
    <s v="ATQCUS0275"/>
    <n v="35963"/>
    <n v="22379.166666666668"/>
    <n v="0.62228308724707804"/>
    <x v="1"/>
    <x v="0"/>
    <x v="0"/>
    <x v="0"/>
    <x v="0"/>
    <s v="Lower Income"/>
    <s v="High Spend &amp; Low Income"/>
  </r>
  <r>
    <s v="ATQCUS1055"/>
    <n v="35870"/>
    <n v="22179.833333333332"/>
    <n v="0.61833937366415759"/>
    <x v="0"/>
    <x v="0"/>
    <x v="0"/>
    <x v="0"/>
    <x v="0"/>
    <s v="Lower Income"/>
    <s v="High Spend &amp; Low Income"/>
  </r>
  <r>
    <s v="ATQCUS3673"/>
    <n v="35764"/>
    <n v="21534.833333333332"/>
    <n v="0.6021371584088282"/>
    <x v="0"/>
    <x v="1"/>
    <x v="0"/>
    <x v="0"/>
    <x v="1"/>
    <s v="Lower Income"/>
    <s v="High Spend &amp; Low Income"/>
  </r>
  <r>
    <s v="ATQCUS0278"/>
    <n v="35667"/>
    <n v="21878.333333333332"/>
    <n v="0.61340548219175517"/>
    <x v="1"/>
    <x v="0"/>
    <x v="0"/>
    <x v="0"/>
    <x v="0"/>
    <s v="Lower Income"/>
    <s v="High Spend &amp; Low Income"/>
  </r>
  <r>
    <s v="ATQCUS1036"/>
    <n v="35532"/>
    <n v="23620.5"/>
    <n v="0.66476697061803447"/>
    <x v="0"/>
    <x v="0"/>
    <x v="0"/>
    <x v="0"/>
    <x v="0"/>
    <s v="Lower Income"/>
    <s v="High Spend &amp; Low Income"/>
  </r>
  <r>
    <s v="ATQCUS1020"/>
    <n v="35503"/>
    <n v="21332.666666666668"/>
    <n v="0.60086941009679939"/>
    <x v="0"/>
    <x v="0"/>
    <x v="0"/>
    <x v="0"/>
    <x v="0"/>
    <s v="Lower Income"/>
    <s v="High Spend &amp; Low Income"/>
  </r>
  <r>
    <s v="ATQCUS0262"/>
    <n v="35495"/>
    <n v="21368"/>
    <n v="0.60200028172982112"/>
    <x v="1"/>
    <x v="0"/>
    <x v="0"/>
    <x v="0"/>
    <x v="0"/>
    <s v="Lower Income"/>
    <s v="High Spend &amp; Low Income"/>
  </r>
  <r>
    <s v="ATQCUS1041"/>
    <n v="35433"/>
    <n v="22157.666666666668"/>
    <n v="0.62533984327227921"/>
    <x v="0"/>
    <x v="0"/>
    <x v="0"/>
    <x v="0"/>
    <x v="0"/>
    <s v="Lower Income"/>
    <s v="High Spend &amp; Low Income"/>
  </r>
  <r>
    <s v="ATQCUS1052"/>
    <n v="35430"/>
    <n v="22817.5"/>
    <n v="0.64401637030764891"/>
    <x v="0"/>
    <x v="0"/>
    <x v="0"/>
    <x v="0"/>
    <x v="0"/>
    <s v="Lower Income"/>
    <s v="High Spend &amp; Low Income"/>
  </r>
  <r>
    <s v="ATQCUS0287"/>
    <n v="35321"/>
    <n v="22901"/>
    <n v="0.64836782650547831"/>
    <x v="1"/>
    <x v="0"/>
    <x v="0"/>
    <x v="0"/>
    <x v="0"/>
    <s v="Lower Income"/>
    <s v="High Spend &amp; Low Income"/>
  </r>
  <r>
    <s v="ATQCUS0291"/>
    <n v="35123"/>
    <n v="21689.833333333332"/>
    <n v="0.61753931421955222"/>
    <x v="1"/>
    <x v="0"/>
    <x v="0"/>
    <x v="0"/>
    <x v="0"/>
    <s v="Lower Income"/>
    <s v="High Spend &amp; Low Income"/>
  </r>
  <r>
    <s v="ATQCUS0265"/>
    <n v="35056"/>
    <n v="23423"/>
    <n v="0.66815951620264724"/>
    <x v="1"/>
    <x v="0"/>
    <x v="0"/>
    <x v="0"/>
    <x v="0"/>
    <s v="Lower Income"/>
    <s v="High Spend &amp; Low Income"/>
  </r>
  <r>
    <s v="ATQCUS0271"/>
    <n v="35038"/>
    <n v="21440"/>
    <n v="0.61190707232147956"/>
    <x v="1"/>
    <x v="0"/>
    <x v="0"/>
    <x v="0"/>
    <x v="0"/>
    <s v="Lower Income"/>
    <s v="High Spend &amp; Low Income"/>
  </r>
  <r>
    <s v="ATQCUS0272"/>
    <n v="35035"/>
    <n v="22564.5"/>
    <n v="0.64405594405594402"/>
    <x v="1"/>
    <x v="0"/>
    <x v="0"/>
    <x v="0"/>
    <x v="0"/>
    <s v="Lower Income"/>
    <s v="High Spend &amp; Low Income"/>
  </r>
  <r>
    <s v="ATQCUS1042"/>
    <n v="35003"/>
    <n v="21121.666666666668"/>
    <n v="0.60342446837890085"/>
    <x v="0"/>
    <x v="0"/>
    <x v="0"/>
    <x v="0"/>
    <x v="0"/>
    <s v="Lower Income"/>
    <s v="High Spend &amp; Low Income"/>
  </r>
  <r>
    <s v="ATQCUS1176"/>
    <n v="34954"/>
    <n v="21275.666666666668"/>
    <n v="0.60867616486429788"/>
    <x v="0"/>
    <x v="1"/>
    <x v="0"/>
    <x v="0"/>
    <x v="0"/>
    <s v="Lower Income"/>
    <s v="High Spend &amp; Low Income"/>
  </r>
  <r>
    <s v="ATQCUS1198"/>
    <n v="34894"/>
    <n v="21791.666666666668"/>
    <n v="0.62451042204008334"/>
    <x v="0"/>
    <x v="1"/>
    <x v="0"/>
    <x v="0"/>
    <x v="0"/>
    <s v="Lower Income"/>
    <s v="High Spend &amp; Low Income"/>
  </r>
  <r>
    <s v="ATQCUS0266"/>
    <n v="34743"/>
    <n v="21212.333333333332"/>
    <n v="0.61054984697157222"/>
    <x v="1"/>
    <x v="0"/>
    <x v="0"/>
    <x v="0"/>
    <x v="0"/>
    <s v="Lower Income"/>
    <s v="High Spend &amp; Low Income"/>
  </r>
  <r>
    <s v="ATQCUS1183"/>
    <n v="34513"/>
    <n v="21005"/>
    <n v="0.60861124793556054"/>
    <x v="0"/>
    <x v="1"/>
    <x v="0"/>
    <x v="0"/>
    <x v="0"/>
    <s v="Lower Income"/>
    <s v="High Spend &amp; Low Income"/>
  </r>
  <r>
    <s v="ATQCUS3489"/>
    <n v="34383"/>
    <n v="21505.333333333332"/>
    <n v="0.62546413440750759"/>
    <x v="1"/>
    <x v="0"/>
    <x v="0"/>
    <x v="0"/>
    <x v="1"/>
    <s v="Lower Income"/>
    <s v="High Spend &amp; Low Income"/>
  </r>
  <r>
    <s v="ATQCUS1049"/>
    <n v="34224"/>
    <n v="20783"/>
    <n v="0.6072639083683965"/>
    <x v="0"/>
    <x v="0"/>
    <x v="0"/>
    <x v="0"/>
    <x v="0"/>
    <s v="Lower Income"/>
    <s v="High Spend &amp; Low Income"/>
  </r>
  <r>
    <s v="ATQCUS3487"/>
    <n v="34063"/>
    <n v="21603.333333333332"/>
    <n v="0.63421699008699561"/>
    <x v="1"/>
    <x v="0"/>
    <x v="0"/>
    <x v="0"/>
    <x v="1"/>
    <s v="Lower Income"/>
    <s v="High Spend &amp; Low Income"/>
  </r>
  <r>
    <s v="ATQCUS0286"/>
    <n v="34054"/>
    <n v="20675.666666666668"/>
    <n v="0.60714355631252326"/>
    <x v="1"/>
    <x v="0"/>
    <x v="0"/>
    <x v="0"/>
    <x v="0"/>
    <s v="Lower Income"/>
    <s v="High Spend &amp; Low Income"/>
  </r>
  <r>
    <s v="ATQCUS0279"/>
    <n v="34036"/>
    <n v="20754.166666666668"/>
    <n v="0.60977102675598394"/>
    <x v="1"/>
    <x v="0"/>
    <x v="0"/>
    <x v="0"/>
    <x v="0"/>
    <s v="Lower Income"/>
    <s v="High Spend &amp; Low Income"/>
  </r>
  <r>
    <s v="ATQCUS1168"/>
    <n v="33923"/>
    <n v="20765.333333333332"/>
    <n v="0.61213139561163021"/>
    <x v="0"/>
    <x v="1"/>
    <x v="0"/>
    <x v="0"/>
    <x v="0"/>
    <s v="Lower Income"/>
    <s v="High Spend &amp; Low Income"/>
  </r>
  <r>
    <s v="ATQCUS0256"/>
    <n v="33828"/>
    <n v="21828.833333333332"/>
    <n v="0.64528891253793697"/>
    <x v="1"/>
    <x v="0"/>
    <x v="0"/>
    <x v="0"/>
    <x v="0"/>
    <s v="Lower Income"/>
    <s v="High Spend &amp; Low Income"/>
  </r>
  <r>
    <s v="ATQCUS1034"/>
    <n v="33721"/>
    <n v="22690"/>
    <n v="0.67287446991488986"/>
    <x v="0"/>
    <x v="0"/>
    <x v="0"/>
    <x v="0"/>
    <x v="0"/>
    <s v="Lower Income"/>
    <s v="High Spend &amp; Low Income"/>
  </r>
  <r>
    <s v="ATQCUS0289"/>
    <n v="33339"/>
    <n v="21768.833333333332"/>
    <n v="0.65295399782037045"/>
    <x v="1"/>
    <x v="0"/>
    <x v="0"/>
    <x v="0"/>
    <x v="0"/>
    <s v="Lower Income"/>
    <s v="High Spend &amp; Low Income"/>
  </r>
  <r>
    <s v="ATQCUS3488"/>
    <n v="33314"/>
    <n v="20767.333333333332"/>
    <n v="0.62338156130555722"/>
    <x v="1"/>
    <x v="0"/>
    <x v="0"/>
    <x v="0"/>
    <x v="1"/>
    <s v="Lower Income"/>
    <s v="High Spend &amp; Low Income"/>
  </r>
  <r>
    <s v="ATQCUS0269"/>
    <n v="33216"/>
    <n v="20466.5"/>
    <n v="0.61616389691714835"/>
    <x v="1"/>
    <x v="0"/>
    <x v="0"/>
    <x v="0"/>
    <x v="0"/>
    <s v="Lower Income"/>
    <s v="High Spend &amp; Low Income"/>
  </r>
  <r>
    <s v="ATQCUS0264"/>
    <n v="32828"/>
    <n v="19796"/>
    <n v="0.6030218106494456"/>
    <x v="1"/>
    <x v="0"/>
    <x v="0"/>
    <x v="0"/>
    <x v="0"/>
    <s v="Lower Income"/>
    <s v="High Spend &amp; Low Income"/>
  </r>
  <r>
    <s v="ATQCUS3483"/>
    <n v="32291"/>
    <n v="20099.333333333332"/>
    <n v="0.6224438181949562"/>
    <x v="1"/>
    <x v="0"/>
    <x v="0"/>
    <x v="0"/>
    <x v="1"/>
    <s v="Lower Income"/>
    <s v="High Spend &amp; Low Income"/>
  </r>
  <r>
    <s v="ATQCUS3492"/>
    <n v="31942"/>
    <n v="19516.5"/>
    <n v="0.61099805898190473"/>
    <x v="1"/>
    <x v="0"/>
    <x v="0"/>
    <x v="0"/>
    <x v="1"/>
    <s v="Lower Income"/>
    <s v="High Spend &amp; Low Incom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ATQCUS2990"/>
    <n v="86600"/>
    <n v="26370.333333333332"/>
    <n v="0.30450731331793685"/>
    <s v="45+"/>
    <s v="Mumbai"/>
    <s v="Business Owners"/>
    <s v="Female"/>
    <s v="Married"/>
    <s v="Higher Income"/>
    <x v="0"/>
  </r>
  <r>
    <s v="ATQCUS1982"/>
    <n v="86327"/>
    <n v="20798.833333333332"/>
    <n v="0.2409308018734965"/>
    <s v="45+"/>
    <s v="Hyderabad"/>
    <s v="Business Owners"/>
    <s v="Male"/>
    <s v="Married"/>
    <s v="Higher Income"/>
    <x v="0"/>
  </r>
  <r>
    <s v="ATQCUS1985"/>
    <n v="85593"/>
    <n v="19674.833333333332"/>
    <n v="0.22986498117057858"/>
    <s v="45+"/>
    <s v="Hyderabad"/>
    <s v="Business Owners"/>
    <s v="Male"/>
    <s v="Married"/>
    <s v="Higher Income"/>
    <x v="0"/>
  </r>
  <r>
    <s v="ATQCUS1694"/>
    <n v="85416"/>
    <n v="31026.5"/>
    <n v="0.36323990821391777"/>
    <s v="45+"/>
    <s v="Mumbai"/>
    <s v="Business Owners"/>
    <s v="Male"/>
    <s v="Married"/>
    <s v="Higher Income"/>
    <x v="0"/>
  </r>
  <r>
    <s v="ATQCUS1864"/>
    <n v="85082"/>
    <n v="26475.833333333332"/>
    <n v="0.31118019479247472"/>
    <s v="45+"/>
    <s v="Bengaluru"/>
    <s v="Business Owners"/>
    <s v="Male"/>
    <s v="Married"/>
    <s v="Higher Income"/>
    <x v="0"/>
  </r>
  <r>
    <s v="ATQCUS1710"/>
    <n v="84883"/>
    <n v="30858.333333333332"/>
    <n v="0.36353961727711476"/>
    <s v="45+"/>
    <s v="Mumbai"/>
    <s v="Business Owners"/>
    <s v="Male"/>
    <s v="Married"/>
    <s v="Higher Income"/>
    <x v="0"/>
  </r>
  <r>
    <s v="ATQCUS1861"/>
    <n v="84414"/>
    <n v="25126.833333333332"/>
    <n v="0.2976619202186051"/>
    <s v="45+"/>
    <s v="Bengaluru"/>
    <s v="Business Owners"/>
    <s v="Male"/>
    <s v="Married"/>
    <s v="Higher Income"/>
    <x v="0"/>
  </r>
  <r>
    <s v="ATQCUS3034"/>
    <n v="84105"/>
    <n v="23317.666666666668"/>
    <n v="0.27724471394883382"/>
    <s v="45+"/>
    <s v="Delhi NCR"/>
    <s v="Business Owners"/>
    <s v="Female"/>
    <s v="Married"/>
    <s v="Higher Income"/>
    <x v="0"/>
  </r>
  <r>
    <s v="ATQCUS3730"/>
    <n v="84068"/>
    <n v="25120"/>
    <n v="0.29880572869581767"/>
    <s v="45+"/>
    <s v="Bengaluru"/>
    <s v="Business Owners"/>
    <s v="Male"/>
    <s v="Single"/>
    <s v="Higher Income"/>
    <x v="0"/>
  </r>
  <r>
    <s v="ATQCUS2995"/>
    <n v="83743"/>
    <n v="22523.833333333332"/>
    <n v="0.26896377408659033"/>
    <s v="45+"/>
    <s v="Mumbai"/>
    <s v="Business Owners"/>
    <s v="Female"/>
    <s v="Married"/>
    <s v="Higher Income"/>
    <x v="0"/>
  </r>
  <r>
    <s v="ATQCUS1867"/>
    <n v="83631"/>
    <n v="24418.166666666668"/>
    <n v="0.29197506506757864"/>
    <s v="45+"/>
    <s v="Bengaluru"/>
    <s v="Business Owners"/>
    <s v="Male"/>
    <s v="Married"/>
    <s v="Higher Income"/>
    <x v="0"/>
  </r>
  <r>
    <s v="ATQCUS2993"/>
    <n v="83599"/>
    <n v="24442.166666666668"/>
    <n v="0.29237391196864398"/>
    <s v="45+"/>
    <s v="Mumbai"/>
    <s v="Business Owners"/>
    <s v="Female"/>
    <s v="Married"/>
    <s v="Higher Income"/>
    <x v="0"/>
  </r>
  <r>
    <s v="ATQCUS1716"/>
    <n v="83410"/>
    <n v="27118.333333333332"/>
    <n v="0.32512088878232026"/>
    <s v="45+"/>
    <s v="Mumbai"/>
    <s v="Business Owners"/>
    <s v="Male"/>
    <s v="Married"/>
    <s v="Higher Income"/>
    <x v="0"/>
  </r>
  <r>
    <s v="ATQCUS3130"/>
    <n v="83393"/>
    <n v="18089.5"/>
    <n v="0.21691868622066601"/>
    <s v="45+"/>
    <s v="Hyderabad"/>
    <s v="Business Owners"/>
    <s v="Female"/>
    <s v="Married"/>
    <s v="Higher Income"/>
    <x v="0"/>
  </r>
  <r>
    <s v="ATQCUS1859"/>
    <n v="83258"/>
    <n v="27393.5"/>
    <n v="0.32901943356794544"/>
    <s v="45+"/>
    <s v="Bengaluru"/>
    <s v="Business Owners"/>
    <s v="Male"/>
    <s v="Married"/>
    <s v="Higher Income"/>
    <x v="0"/>
  </r>
  <r>
    <s v="ATQCUS3109"/>
    <n v="83207"/>
    <n v="13966.5"/>
    <n v="0.16785246433593329"/>
    <s v="45+"/>
    <s v="Chennai"/>
    <s v="Business Owners"/>
    <s v="Female"/>
    <s v="Married"/>
    <s v="Higher Income"/>
    <x v="0"/>
  </r>
  <r>
    <s v="ATQCUS1846"/>
    <n v="83090"/>
    <n v="23875.666666666668"/>
    <n v="0.2873470533959161"/>
    <s v="45+"/>
    <s v="Bengaluru"/>
    <s v="Business Owners"/>
    <s v="Male"/>
    <s v="Married"/>
    <s v="Higher Income"/>
    <x v="0"/>
  </r>
  <r>
    <s v="ATQCUS2994"/>
    <n v="83068"/>
    <n v="24255"/>
    <n v="0.29198969518948331"/>
    <s v="45+"/>
    <s v="Mumbai"/>
    <s v="Business Owners"/>
    <s v="Female"/>
    <s v="Married"/>
    <s v="Higher Income"/>
    <x v="0"/>
  </r>
  <r>
    <s v="ATQCUS1789"/>
    <n v="82969"/>
    <n v="27090.5"/>
    <n v="0.32651351709674697"/>
    <s v="45+"/>
    <s v="Delhi NCR"/>
    <s v="Business Owners"/>
    <s v="Male"/>
    <s v="Married"/>
    <s v="Higher Income"/>
    <x v="0"/>
  </r>
  <r>
    <s v="ATQCUS1713"/>
    <n v="82945"/>
    <n v="25633.666666666668"/>
    <n v="0.30904414571905081"/>
    <s v="45+"/>
    <s v="Mumbai"/>
    <s v="Business Owners"/>
    <s v="Male"/>
    <s v="Married"/>
    <s v="Higher Income"/>
    <x v="0"/>
  </r>
  <r>
    <s v="ATQCUS1858"/>
    <n v="82594"/>
    <n v="25223.833333333332"/>
    <n v="0.30539546859739608"/>
    <s v="45+"/>
    <s v="Bengaluru"/>
    <s v="Business Owners"/>
    <s v="Male"/>
    <s v="Married"/>
    <s v="Higher Income"/>
    <x v="0"/>
  </r>
  <r>
    <s v="ATQCUS1708"/>
    <n v="82554"/>
    <n v="28852.666666666668"/>
    <n v="0.34950052894670963"/>
    <s v="45+"/>
    <s v="Mumbai"/>
    <s v="Business Owners"/>
    <s v="Male"/>
    <s v="Married"/>
    <s v="Higher Income"/>
    <x v="0"/>
  </r>
  <r>
    <s v="ATQCUS1872"/>
    <n v="82526"/>
    <n v="23308.833333333332"/>
    <n v="0.28244230101220624"/>
    <s v="45+"/>
    <s v="Bengaluru"/>
    <s v="Business Owners"/>
    <s v="Male"/>
    <s v="Married"/>
    <s v="Higher Income"/>
    <x v="0"/>
  </r>
  <r>
    <s v="ATQCUS1783"/>
    <n v="82488"/>
    <n v="27348"/>
    <n v="0.33153913296479487"/>
    <s v="45+"/>
    <s v="Delhi NCR"/>
    <s v="Business Owners"/>
    <s v="Male"/>
    <s v="Married"/>
    <s v="Higher Income"/>
    <x v="0"/>
  </r>
  <r>
    <s v="ATQCUS1688"/>
    <n v="82478"/>
    <n v="29888.833333333332"/>
    <n v="0.36238552502889659"/>
    <s v="45+"/>
    <s v="Mumbai"/>
    <s v="Business Owners"/>
    <s v="Male"/>
    <s v="Married"/>
    <s v="Higher Income"/>
    <x v="0"/>
  </r>
  <r>
    <s v="ATQCUS1868"/>
    <n v="82363"/>
    <n v="24038.833333333332"/>
    <n v="0.29186446988736853"/>
    <s v="45+"/>
    <s v="Bengaluru"/>
    <s v="Business Owners"/>
    <s v="Male"/>
    <s v="Married"/>
    <s v="Higher Income"/>
    <x v="0"/>
  </r>
  <r>
    <s v="ATQCUS3069"/>
    <n v="82181"/>
    <n v="19776.333333333332"/>
    <n v="0.24064361997704253"/>
    <s v="45+"/>
    <s v="Bengaluru"/>
    <s v="Business Owners"/>
    <s v="Female"/>
    <s v="Married"/>
    <s v="Higher Income"/>
    <x v="0"/>
  </r>
  <r>
    <s v="ATQCUS1975"/>
    <n v="81898"/>
    <n v="18349.333333333332"/>
    <n v="0.22405105537782768"/>
    <s v="45+"/>
    <s v="Hyderabad"/>
    <s v="Business Owners"/>
    <s v="Male"/>
    <s v="Married"/>
    <s v="Higher Income"/>
    <x v="0"/>
  </r>
  <r>
    <s v="ATQCUS1685"/>
    <n v="81727"/>
    <n v="30058"/>
    <n v="0.36778543198698105"/>
    <s v="45+"/>
    <s v="Mumbai"/>
    <s v="Business Owners"/>
    <s v="Male"/>
    <s v="Married"/>
    <s v="Higher Income"/>
    <x v="0"/>
  </r>
  <r>
    <s v="ATQCUS1699"/>
    <n v="81603"/>
    <n v="28793.166666666668"/>
    <n v="0.35284446241763989"/>
    <s v="45+"/>
    <s v="Mumbai"/>
    <s v="Business Owners"/>
    <s v="Male"/>
    <s v="Married"/>
    <s v="Higher Income"/>
    <x v="0"/>
  </r>
  <r>
    <s v="ATQCUS1936"/>
    <n v="81598"/>
    <n v="17147.333333333332"/>
    <n v="0.21014403947809177"/>
    <s v="45+"/>
    <s v="Chennai"/>
    <s v="Business Owners"/>
    <s v="Male"/>
    <s v="Married"/>
    <s v="Higher Income"/>
    <x v="0"/>
  </r>
  <r>
    <s v="ATQCUS1977"/>
    <n v="81550"/>
    <n v="20367.833333333332"/>
    <n v="0.24975883915798078"/>
    <s v="45+"/>
    <s v="Hyderabad"/>
    <s v="Business Owners"/>
    <s v="Male"/>
    <s v="Married"/>
    <s v="Higher Income"/>
    <x v="0"/>
  </r>
  <r>
    <s v="ATQCUS1981"/>
    <n v="81528"/>
    <n v="20117.5"/>
    <n v="0.2467557158276911"/>
    <s v="45+"/>
    <s v="Hyderabad"/>
    <s v="Business Owners"/>
    <s v="Male"/>
    <s v="Married"/>
    <s v="Higher Income"/>
    <x v="0"/>
  </r>
  <r>
    <s v="ATQCUS3725"/>
    <n v="81393"/>
    <n v="29285.666666666668"/>
    <n v="0.35980571629828939"/>
    <s v="45+"/>
    <s v="Mumbai"/>
    <s v="Business Owners"/>
    <s v="Male"/>
    <s v="Single"/>
    <s v="Higher Income"/>
    <x v="0"/>
  </r>
  <r>
    <s v="ATQCUS1704"/>
    <n v="81122"/>
    <n v="26687.833333333332"/>
    <n v="0.32898391722755027"/>
    <s v="45+"/>
    <s v="Mumbai"/>
    <s v="Business Owners"/>
    <s v="Male"/>
    <s v="Married"/>
    <s v="Higher Income"/>
    <x v="0"/>
  </r>
  <r>
    <s v="ATQCUS1154"/>
    <n v="80917"/>
    <n v="37255.666666666664"/>
    <n v="0.46041828869911966"/>
    <s v="35-45"/>
    <s v="Delhi NCR"/>
    <s v="Business Owners"/>
    <s v="Male"/>
    <s v="Married"/>
    <s v="Higher Income"/>
    <x v="0"/>
  </r>
  <r>
    <s v="ATQCUS1932"/>
    <n v="80511"/>
    <n v="17205.333333333332"/>
    <n v="0.21370164739393788"/>
    <s v="45+"/>
    <s v="Chennai"/>
    <s v="Business Owners"/>
    <s v="Male"/>
    <s v="Married"/>
    <s v="Higher Income"/>
    <x v="0"/>
  </r>
  <r>
    <s v="ATQCUS3108"/>
    <n v="80496"/>
    <n v="13407.5"/>
    <n v="0.166561071357583"/>
    <s v="45+"/>
    <s v="Chennai"/>
    <s v="Business Owners"/>
    <s v="Female"/>
    <s v="Married"/>
    <s v="Higher Income"/>
    <x v="0"/>
  </r>
  <r>
    <s v="ATQCUS1863"/>
    <n v="80484"/>
    <n v="23094"/>
    <n v="0.2869390189354406"/>
    <s v="45+"/>
    <s v="Bengaluru"/>
    <s v="Business Owners"/>
    <s v="Male"/>
    <s v="Married"/>
    <s v="Higher Income"/>
    <x v="0"/>
  </r>
  <r>
    <s v="ATQCUS1781"/>
    <n v="80460"/>
    <n v="23852.833333333332"/>
    <n v="0.29645579584058329"/>
    <s v="45+"/>
    <s v="Delhi NCR"/>
    <s v="Business Owners"/>
    <s v="Male"/>
    <s v="Married"/>
    <s v="Higher Income"/>
    <x v="0"/>
  </r>
  <r>
    <s v="ATQCUS1857"/>
    <n v="80407"/>
    <n v="21305.833333333332"/>
    <n v="0.26497485708126572"/>
    <s v="45+"/>
    <s v="Bengaluru"/>
    <s v="Business Owners"/>
    <s v="Male"/>
    <s v="Married"/>
    <s v="Higher Income"/>
    <x v="0"/>
  </r>
  <r>
    <s v="ATQCUS1935"/>
    <n v="80362"/>
    <n v="16279.166666666666"/>
    <n v="0.20257294077632049"/>
    <s v="45+"/>
    <s v="Chennai"/>
    <s v="Business Owners"/>
    <s v="Male"/>
    <s v="Married"/>
    <s v="Higher Income"/>
    <x v="0"/>
  </r>
  <r>
    <s v="ATQCUS3033"/>
    <n v="80328"/>
    <n v="23461.333333333332"/>
    <n v="0.2920691830162998"/>
    <s v="45+"/>
    <s v="Delhi NCR"/>
    <s v="Business Owners"/>
    <s v="Female"/>
    <s v="Married"/>
    <s v="Higher Income"/>
    <x v="0"/>
  </r>
  <r>
    <s v="ATQCUS1778"/>
    <n v="80277"/>
    <n v="24174.5"/>
    <n v="0.30113855774381204"/>
    <s v="45+"/>
    <s v="Delhi NCR"/>
    <s v="Business Owners"/>
    <s v="Male"/>
    <s v="Married"/>
    <s v="Higher Income"/>
    <x v="0"/>
  </r>
  <r>
    <s v="ATQCUS1009"/>
    <n v="80223"/>
    <n v="35898.833333333336"/>
    <n v="0.44748804374472828"/>
    <s v="35-45"/>
    <s v="Mumbai"/>
    <s v="Business Owners"/>
    <s v="Male"/>
    <s v="Married"/>
    <s v="Higher Income"/>
    <x v="0"/>
  </r>
  <r>
    <s v="ATQCUS1709"/>
    <n v="80217"/>
    <n v="27503.833333333332"/>
    <n v="0.34286788752176389"/>
    <s v="45+"/>
    <s v="Mumbai"/>
    <s v="Business Owners"/>
    <s v="Male"/>
    <s v="Married"/>
    <s v="Higher Income"/>
    <x v="0"/>
  </r>
  <r>
    <s v="ATQCUS1988"/>
    <n v="80217"/>
    <n v="18092"/>
    <n v="0.2255382275577496"/>
    <s v="45+"/>
    <s v="Hyderabad"/>
    <s v="Business Owners"/>
    <s v="Male"/>
    <s v="Married"/>
    <s v="Higher Income"/>
    <x v="0"/>
  </r>
  <r>
    <s v="ATQCUS1146"/>
    <n v="80200"/>
    <n v="36291.666666666664"/>
    <n v="0.45251454696591853"/>
    <s v="35-45"/>
    <s v="Delhi NCR"/>
    <s v="Business Owners"/>
    <s v="Male"/>
    <s v="Married"/>
    <s v="Higher Income"/>
    <x v="0"/>
  </r>
  <r>
    <s v="ATQCUS2991"/>
    <n v="80183"/>
    <n v="21856.333333333332"/>
    <n v="0.27258063845619812"/>
    <s v="45+"/>
    <s v="Mumbai"/>
    <s v="Business Owners"/>
    <s v="Female"/>
    <s v="Married"/>
    <s v="Higher Income"/>
    <x v="0"/>
  </r>
  <r>
    <s v="ATQCUS1717"/>
    <n v="79897"/>
    <n v="25395.833333333332"/>
    <n v="0.31785715775727913"/>
    <s v="45+"/>
    <s v="Mumbai"/>
    <s v="Business Owners"/>
    <s v="Male"/>
    <s v="Married"/>
    <s v="Higher Income"/>
    <x v="0"/>
  </r>
  <r>
    <s v="ATQCUS1582"/>
    <n v="79818"/>
    <n v="25317.5"/>
    <n v="0.31719035806459694"/>
    <s v="35-45"/>
    <s v="Hyderabad"/>
    <s v="Business Owners"/>
    <s v="Male"/>
    <s v="Married"/>
    <s v="Higher Income"/>
    <x v="0"/>
  </r>
  <r>
    <s v="ATQCUS1780"/>
    <n v="79778"/>
    <n v="23822.333333333332"/>
    <n v="0.2986078033208821"/>
    <s v="45+"/>
    <s v="Delhi NCR"/>
    <s v="Business Owners"/>
    <s v="Male"/>
    <s v="Married"/>
    <s v="Higher Income"/>
    <x v="0"/>
  </r>
  <r>
    <s v="ATQCUS1786"/>
    <n v="79759"/>
    <n v="27187.666666666668"/>
    <n v="0.34087271237937622"/>
    <s v="45+"/>
    <s v="Delhi NCR"/>
    <s v="Business Owners"/>
    <s v="Male"/>
    <s v="Married"/>
    <s v="Higher Income"/>
    <x v="0"/>
  </r>
  <r>
    <s v="ATQCUS1848"/>
    <n v="79720"/>
    <n v="23513.333333333332"/>
    <n v="0.29494898812510451"/>
    <s v="45+"/>
    <s v="Bengaluru"/>
    <s v="Business Owners"/>
    <s v="Male"/>
    <s v="Married"/>
    <s v="Higher Income"/>
    <x v="0"/>
  </r>
  <r>
    <s v="ATQCUS1719"/>
    <n v="79624"/>
    <n v="27525.166666666668"/>
    <n v="0.34568932315214845"/>
    <s v="45+"/>
    <s v="Mumbai"/>
    <s v="Business Owners"/>
    <s v="Male"/>
    <s v="Married"/>
    <s v="Higher Income"/>
    <x v="0"/>
  </r>
  <r>
    <s v="ATQCUS1690"/>
    <n v="79504"/>
    <n v="29762.5"/>
    <n v="0.37435223384986921"/>
    <s v="45+"/>
    <s v="Mumbai"/>
    <s v="Business Owners"/>
    <s v="Male"/>
    <s v="Married"/>
    <s v="Higher Income"/>
    <x v="0"/>
  </r>
  <r>
    <s v="ATQCUS1697"/>
    <n v="79481"/>
    <n v="27659.666666666668"/>
    <n v="0.34800350607902097"/>
    <s v="45+"/>
    <s v="Mumbai"/>
    <s v="Business Owners"/>
    <s v="Male"/>
    <s v="Married"/>
    <s v="Higher Income"/>
    <x v="0"/>
  </r>
  <r>
    <s v="ATQCUS1273"/>
    <n v="79413"/>
    <n v="30372.833333333332"/>
    <n v="0.3824667665663472"/>
    <s v="35-45"/>
    <s v="Bengaluru"/>
    <s v="Business Owners"/>
    <s v="Male"/>
    <s v="Married"/>
    <s v="Higher Income"/>
    <x v="0"/>
  </r>
  <r>
    <s v="ATQCUS3659"/>
    <n v="79356"/>
    <n v="34897.5"/>
    <n v="0.43975880840768183"/>
    <s v="35-45"/>
    <s v="Mumbai"/>
    <s v="Business Owners"/>
    <s v="Male"/>
    <s v="Single"/>
    <s v="Higher Income"/>
    <x v="0"/>
  </r>
  <r>
    <s v="ATQCUS1447"/>
    <n v="79252"/>
    <n v="21609"/>
    <n v="0.27266188865896129"/>
    <s v="35-45"/>
    <s v="Chennai"/>
    <s v="Business Owners"/>
    <s v="Male"/>
    <s v="Married"/>
    <s v="Higher Income"/>
    <x v="0"/>
  </r>
  <r>
    <s v="ATQCUS2687"/>
    <n v="79214"/>
    <n v="26289.666666666668"/>
    <n v="0.33188156975618788"/>
    <s v="35-45"/>
    <s v="Delhi NCR"/>
    <s v="Business Owners"/>
    <s v="Female"/>
    <s v="Married"/>
    <s v="Higher Income"/>
    <x v="0"/>
  </r>
  <r>
    <s v="ATQCUS3072"/>
    <n v="79206"/>
    <n v="19402"/>
    <n v="0.24495619018761206"/>
    <s v="45+"/>
    <s v="Bengaluru"/>
    <s v="Business Owners"/>
    <s v="Female"/>
    <s v="Married"/>
    <s v="Higher Income"/>
    <x v="0"/>
  </r>
  <r>
    <s v="ATQCUS1790"/>
    <n v="79137"/>
    <n v="26290"/>
    <n v="0.33220870136598557"/>
    <s v="45+"/>
    <s v="Delhi NCR"/>
    <s v="Business Owners"/>
    <s v="Male"/>
    <s v="Married"/>
    <s v="Higher Income"/>
    <x v="0"/>
  </r>
  <r>
    <s v="ATQCUS1706"/>
    <n v="79089"/>
    <n v="27843.666666666668"/>
    <n v="0.35205485802914016"/>
    <s v="45+"/>
    <s v="Mumbai"/>
    <s v="Business Owners"/>
    <s v="Male"/>
    <s v="Married"/>
    <s v="Higher Income"/>
    <x v="0"/>
  </r>
  <r>
    <s v="ATQCUS1450"/>
    <n v="79083"/>
    <n v="23021.666666666668"/>
    <n v="0.29110765482678536"/>
    <s v="35-45"/>
    <s v="Chennai"/>
    <s v="Business Owners"/>
    <s v="Male"/>
    <s v="Married"/>
    <s v="Higher Income"/>
    <x v="0"/>
  </r>
  <r>
    <s v="ATQCUS1718"/>
    <n v="79045"/>
    <n v="28126.166666666668"/>
    <n v="0.35582474118118373"/>
    <s v="45+"/>
    <s v="Mumbai"/>
    <s v="Business Owners"/>
    <s v="Male"/>
    <s v="Married"/>
    <s v="Higher Income"/>
    <x v="0"/>
  </r>
  <r>
    <s v="ATQCUS1700"/>
    <n v="78962"/>
    <n v="29384.5"/>
    <n v="0.37213469770269242"/>
    <s v="45+"/>
    <s v="Mumbai"/>
    <s v="Business Owners"/>
    <s v="Male"/>
    <s v="Married"/>
    <s v="Higher Income"/>
    <x v="0"/>
  </r>
  <r>
    <s v="ATQCUS3075"/>
    <n v="78959"/>
    <n v="18381.333333333332"/>
    <n v="0.23279592362280846"/>
    <s v="45+"/>
    <s v="Bengaluru"/>
    <s v="Business Owners"/>
    <s v="Female"/>
    <s v="Married"/>
    <s v="Higher Income"/>
    <x v="0"/>
  </r>
  <r>
    <s v="ATQCUS2939"/>
    <n v="78905"/>
    <n v="20940"/>
    <n v="0.26538242189975286"/>
    <s v="35-45"/>
    <s v="Hyderabad"/>
    <s v="Business Owners"/>
    <s v="Female"/>
    <s v="Married"/>
    <s v="Higher Income"/>
    <x v="0"/>
  </r>
  <r>
    <s v="ATQCUS1152"/>
    <n v="78872"/>
    <n v="35825.333333333336"/>
    <n v="0.45422118538053219"/>
    <s v="35-45"/>
    <s v="Delhi NCR"/>
    <s v="Business Owners"/>
    <s v="Male"/>
    <s v="Married"/>
    <s v="Higher Income"/>
    <x v="0"/>
  </r>
  <r>
    <s v="ATQCUS3716"/>
    <n v="78837"/>
    <n v="25805.166666666668"/>
    <n v="0.3273230420572405"/>
    <s v="35-45"/>
    <s v="Hyderabad"/>
    <s v="Business Owners"/>
    <s v="Male"/>
    <s v="Single"/>
    <s v="Higher Income"/>
    <x v="0"/>
  </r>
  <r>
    <s v="ATQCUS2997"/>
    <n v="78787"/>
    <n v="21838.166666666668"/>
    <n v="0.27717982239032668"/>
    <s v="45+"/>
    <s v="Mumbai"/>
    <s v="Business Owners"/>
    <s v="Female"/>
    <s v="Married"/>
    <s v="Higher Income"/>
    <x v="0"/>
  </r>
  <r>
    <s v="ATQCUS1933"/>
    <n v="78716"/>
    <n v="15212.333333333334"/>
    <n v="0.19325592425089352"/>
    <s v="45+"/>
    <s v="Chennai"/>
    <s v="Business Owners"/>
    <s v="Male"/>
    <s v="Married"/>
    <s v="Higher Income"/>
    <x v="0"/>
  </r>
  <r>
    <s v="ATQCUS3131"/>
    <n v="78634"/>
    <n v="15611.666666666666"/>
    <n v="0.19853583267628083"/>
    <s v="45+"/>
    <s v="Hyderabad"/>
    <s v="Business Owners"/>
    <s v="Female"/>
    <s v="Married"/>
    <s v="Higher Income"/>
    <x v="0"/>
  </r>
  <r>
    <s v="ATQCUS1456"/>
    <n v="78621"/>
    <n v="21579.833333333332"/>
    <n v="0.27447925278657526"/>
    <s v="35-45"/>
    <s v="Chennai"/>
    <s v="Business Owners"/>
    <s v="Male"/>
    <s v="Married"/>
    <s v="Higher Income"/>
    <x v="0"/>
  </r>
  <r>
    <s v="ATQCUS1148"/>
    <n v="78598"/>
    <n v="33162.333333333336"/>
    <n v="0.4219233737923781"/>
    <s v="35-45"/>
    <s v="Delhi NCR"/>
    <s v="Business Owners"/>
    <s v="Male"/>
    <s v="Married"/>
    <s v="Higher Income"/>
    <x v="0"/>
  </r>
  <r>
    <s v="ATQCUS1701"/>
    <n v="78569"/>
    <n v="25566.166666666668"/>
    <n v="0.32539763350261131"/>
    <s v="45+"/>
    <s v="Mumbai"/>
    <s v="Business Owners"/>
    <s v="Male"/>
    <s v="Married"/>
    <s v="Higher Income"/>
    <x v="0"/>
  </r>
  <r>
    <s v="ATQCUS1931"/>
    <n v="78524"/>
    <n v="14901.833333333334"/>
    <n v="0.18977425160884995"/>
    <s v="45+"/>
    <s v="Chennai"/>
    <s v="Business Owners"/>
    <s v="Male"/>
    <s v="Married"/>
    <s v="Higher Income"/>
    <x v="0"/>
  </r>
  <r>
    <s v="ATQCUS1011"/>
    <n v="78519"/>
    <n v="35302.5"/>
    <n v="0.44960455431169527"/>
    <s v="35-45"/>
    <s v="Mumbai"/>
    <s v="Business Owners"/>
    <s v="Male"/>
    <s v="Married"/>
    <s v="Higher Income"/>
    <x v="0"/>
  </r>
  <r>
    <s v="ATQCUS1585"/>
    <n v="78511"/>
    <n v="25346.333333333332"/>
    <n v="0.32283798873193986"/>
    <s v="35-45"/>
    <s v="Hyderabad"/>
    <s v="Business Owners"/>
    <s v="Male"/>
    <s v="Married"/>
    <s v="Higher Income"/>
    <x v="0"/>
  </r>
  <r>
    <s v="ATQCUS1156"/>
    <n v="78469"/>
    <n v="30420.833333333332"/>
    <n v="0.38767963569477543"/>
    <s v="35-45"/>
    <s v="Delhi NCR"/>
    <s v="Business Owners"/>
    <s v="Male"/>
    <s v="Married"/>
    <s v="Higher Income"/>
    <x v="0"/>
  </r>
  <r>
    <s v="ATQCUS1983"/>
    <n v="78429"/>
    <n v="19044.666666666668"/>
    <n v="0.24282684551207676"/>
    <s v="45+"/>
    <s v="Hyderabad"/>
    <s v="Business Owners"/>
    <s v="Male"/>
    <s v="Married"/>
    <s v="Higher Income"/>
    <x v="0"/>
  </r>
  <r>
    <s v="ATQCUS1928"/>
    <n v="78401"/>
    <n v="15973.166666666666"/>
    <n v="0.20373677206498217"/>
    <s v="45+"/>
    <s v="Chennai"/>
    <s v="Business Owners"/>
    <s v="Male"/>
    <s v="Married"/>
    <s v="Higher Income"/>
    <x v="0"/>
  </r>
  <r>
    <s v="ATQCUS2688"/>
    <n v="78386"/>
    <n v="28876.333333333332"/>
    <n v="0.3683863615101336"/>
    <s v="35-45"/>
    <s v="Delhi NCR"/>
    <s v="Business Owners"/>
    <s v="Female"/>
    <s v="Married"/>
    <s v="Higher Income"/>
    <x v="0"/>
  </r>
  <r>
    <s v="ATQCUS1865"/>
    <n v="78271"/>
    <n v="21190"/>
    <n v="0.27072606712575537"/>
    <s v="45+"/>
    <s v="Bengaluru"/>
    <s v="Business Owners"/>
    <s v="Male"/>
    <s v="Married"/>
    <s v="Higher Income"/>
    <x v="0"/>
  </r>
  <r>
    <s v="ATQCUS1000"/>
    <n v="78230"/>
    <n v="32029.166666666668"/>
    <n v="0.40942306872896161"/>
    <s v="35-45"/>
    <s v="Mumbai"/>
    <s v="Business Owners"/>
    <s v="Male"/>
    <s v="Married"/>
    <s v="Higher Income"/>
    <x v="0"/>
  </r>
  <r>
    <s v="ATQCUS1984"/>
    <n v="78145"/>
    <n v="17577.833333333332"/>
    <n v="0.22493868236398148"/>
    <s v="45+"/>
    <s v="Hyderabad"/>
    <s v="Business Owners"/>
    <s v="Male"/>
    <s v="Married"/>
    <s v="Higher Income"/>
    <x v="0"/>
  </r>
  <r>
    <s v="ATQCUS1588"/>
    <n v="78132"/>
    <n v="24429.833333333332"/>
    <n v="0.31267385108960905"/>
    <s v="35-45"/>
    <s v="Hyderabad"/>
    <s v="Business Owners"/>
    <s v="Male"/>
    <s v="Married"/>
    <s v="Higher Income"/>
    <x v="0"/>
  </r>
  <r>
    <s v="ATQCUS1779"/>
    <n v="78093"/>
    <n v="27184.666666666668"/>
    <n v="0.34810631768105549"/>
    <s v="45+"/>
    <s v="Delhi NCR"/>
    <s v="Business Owners"/>
    <s v="Male"/>
    <s v="Married"/>
    <s v="Higher Income"/>
    <x v="0"/>
  </r>
  <r>
    <s v="ATQCUS1791"/>
    <n v="77975"/>
    <n v="25878.5"/>
    <n v="0.33188201346585444"/>
    <s v="45+"/>
    <s v="Delhi NCR"/>
    <s v="Business Owners"/>
    <s v="Male"/>
    <s v="Married"/>
    <s v="Higher Income"/>
    <x v="0"/>
  </r>
  <r>
    <s v="ATQCUS1698"/>
    <n v="77973"/>
    <n v="26861.166666666668"/>
    <n v="0.34449317926290723"/>
    <s v="45+"/>
    <s v="Mumbai"/>
    <s v="Business Owners"/>
    <s v="Male"/>
    <s v="Married"/>
    <s v="Higher Income"/>
    <x v="0"/>
  </r>
  <r>
    <s v="ATQCUS1938"/>
    <n v="77937"/>
    <n v="15177.666666666666"/>
    <n v="0.19474276231657192"/>
    <s v="45+"/>
    <s v="Chennai"/>
    <s v="Business Owners"/>
    <s v="Male"/>
    <s v="Married"/>
    <s v="Higher Income"/>
    <x v="0"/>
  </r>
  <r>
    <s v="ATQCUS1001"/>
    <n v="77930"/>
    <n v="33018.833333333336"/>
    <n v="0.42369861841823864"/>
    <s v="35-45"/>
    <s v="Mumbai"/>
    <s v="Business Owners"/>
    <s v="Male"/>
    <s v="Married"/>
    <s v="Higher Income"/>
    <x v="0"/>
  </r>
  <r>
    <s v="ATQCUS3657"/>
    <n v="77916"/>
    <n v="35737.166666666664"/>
    <n v="0.4586627479165597"/>
    <s v="35-45"/>
    <s v="Mumbai"/>
    <s v="Business Owners"/>
    <s v="Male"/>
    <s v="Single"/>
    <s v="Higher Income"/>
    <x v="0"/>
  </r>
  <r>
    <s v="ATQCUS1712"/>
    <n v="77907"/>
    <n v="25691.833333333332"/>
    <n v="0.32977567270377928"/>
    <s v="45+"/>
    <s v="Mumbai"/>
    <s v="Business Owners"/>
    <s v="Male"/>
    <s v="Married"/>
    <s v="Higher Income"/>
    <x v="0"/>
  </r>
  <r>
    <s v="ATQCUS1926"/>
    <n v="77786"/>
    <n v="15659.333333333334"/>
    <n v="0.20131300405385716"/>
    <s v="45+"/>
    <s v="Chennai"/>
    <s v="Business Owners"/>
    <s v="Male"/>
    <s v="Married"/>
    <s v="Higher Income"/>
    <x v="0"/>
  </r>
  <r>
    <s v="ATQCUS1980"/>
    <n v="77762"/>
    <n v="18424.333333333332"/>
    <n v="0.23693234913368139"/>
    <s v="45+"/>
    <s v="Hyderabad"/>
    <s v="Business Owners"/>
    <s v="Male"/>
    <s v="Married"/>
    <s v="Higher Income"/>
    <x v="0"/>
  </r>
  <r>
    <s v="ATQCUS1930"/>
    <n v="77750"/>
    <n v="17385.666666666668"/>
    <n v="0.22360986066452307"/>
    <s v="45+"/>
    <s v="Chennai"/>
    <s v="Business Owners"/>
    <s v="Male"/>
    <s v="Married"/>
    <s v="Higher Income"/>
    <x v="0"/>
  </r>
  <r>
    <s v="ATQCUS2992"/>
    <n v="77714"/>
    <n v="21663.5"/>
    <n v="0.27875929690917983"/>
    <s v="45+"/>
    <s v="Mumbai"/>
    <s v="Business Owners"/>
    <s v="Female"/>
    <s v="Married"/>
    <s v="Higher Income"/>
    <x v="0"/>
  </r>
  <r>
    <s v="ATQCUS3074"/>
    <n v="77693"/>
    <n v="18756.166666666668"/>
    <n v="0.24141385538808732"/>
    <s v="45+"/>
    <s v="Bengaluru"/>
    <s v="Business Owners"/>
    <s v="Female"/>
    <s v="Married"/>
    <s v="Higher Income"/>
    <x v="0"/>
  </r>
  <r>
    <s v="ATQCUS2996"/>
    <n v="77612"/>
    <n v="23649.5"/>
    <n v="0.30471447714270988"/>
    <s v="45+"/>
    <s v="Mumbai"/>
    <s v="Business Owners"/>
    <s v="Female"/>
    <s v="Married"/>
    <s v="Higher Income"/>
    <x v="0"/>
  </r>
  <r>
    <s v="ATQCUS1987"/>
    <n v="77607"/>
    <n v="18793.833333333332"/>
    <n v="0.242166728946272"/>
    <s v="45+"/>
    <s v="Hyderabad"/>
    <s v="Business Owners"/>
    <s v="Male"/>
    <s v="Married"/>
    <s v="Higher Income"/>
    <x v="0"/>
  </r>
  <r>
    <s v="ATQCUS1017"/>
    <n v="77592"/>
    <n v="30101.666666666668"/>
    <n v="0.38794807024779188"/>
    <s v="35-45"/>
    <s v="Mumbai"/>
    <s v="Business Owners"/>
    <s v="Male"/>
    <s v="Married"/>
    <s v="Higher Income"/>
    <x v="0"/>
  </r>
  <r>
    <s v="ATQCUS2759"/>
    <n v="77528"/>
    <n v="24318.833333333332"/>
    <n v="0.3136780689987273"/>
    <s v="35-45"/>
    <s v="Bengaluru"/>
    <s v="Business Owners"/>
    <s v="Female"/>
    <s v="Married"/>
    <s v="Higher Income"/>
    <x v="0"/>
  </r>
  <r>
    <s v="ATQCUS1162"/>
    <n v="77512"/>
    <n v="30010.833333333332"/>
    <n v="0.38717660921319708"/>
    <s v="35-45"/>
    <s v="Delhi NCR"/>
    <s v="Business Owners"/>
    <s v="Male"/>
    <s v="Married"/>
    <s v="Higher Income"/>
    <x v="0"/>
  </r>
  <r>
    <s v="ATQCUS1686"/>
    <n v="77507"/>
    <n v="25710.833333333332"/>
    <n v="0.33172272611936127"/>
    <s v="45+"/>
    <s v="Mumbai"/>
    <s v="Business Owners"/>
    <s v="Male"/>
    <s v="Married"/>
    <s v="Higher Income"/>
    <x v="0"/>
  </r>
  <r>
    <s v="ATQCUS1591"/>
    <n v="77503"/>
    <n v="21612.666666666668"/>
    <n v="0.27886232360897861"/>
    <s v="35-45"/>
    <s v="Hyderabad"/>
    <s v="Business Owners"/>
    <s v="Male"/>
    <s v="Married"/>
    <s v="Higher Income"/>
    <x v="0"/>
  </r>
  <r>
    <s v="ATQCUS1590"/>
    <n v="77418"/>
    <n v="22604.833333333332"/>
    <n v="0.29198420694584376"/>
    <s v="35-45"/>
    <s v="Hyderabad"/>
    <s v="Business Owners"/>
    <s v="Male"/>
    <s v="Married"/>
    <s v="Higher Income"/>
    <x v="0"/>
  </r>
  <r>
    <s v="ATQCUS1866"/>
    <n v="77409"/>
    <n v="21171.333333333332"/>
    <n v="0.27349963613188816"/>
    <s v="45+"/>
    <s v="Bengaluru"/>
    <s v="Business Owners"/>
    <s v="Male"/>
    <s v="Married"/>
    <s v="Higher Income"/>
    <x v="0"/>
  </r>
  <r>
    <s v="ATQCUS2612"/>
    <n v="77387"/>
    <n v="33581.5"/>
    <n v="0.43394239342525232"/>
    <s v="35-45"/>
    <s v="Mumbai"/>
    <s v="Business Owners"/>
    <s v="Female"/>
    <s v="Married"/>
    <s v="Higher Income"/>
    <x v="0"/>
  </r>
  <r>
    <s v="ATQCUS1937"/>
    <n v="77345"/>
    <n v="16166.5"/>
    <n v="0.20901803607214428"/>
    <s v="45+"/>
    <s v="Chennai"/>
    <s v="Business Owners"/>
    <s v="Male"/>
    <s v="Married"/>
    <s v="Higher Income"/>
    <x v="0"/>
  </r>
  <r>
    <s v="ATQCUS3022"/>
    <n v="77344"/>
    <n v="32617"/>
    <n v="0.42171338436077782"/>
    <s v="45+"/>
    <s v="Delhi NCR"/>
    <s v="Salaried IT Employees"/>
    <s v="Female"/>
    <s v="Married"/>
    <s v="Higher Income"/>
    <x v="0"/>
  </r>
  <r>
    <s v="ATQCUS0996"/>
    <n v="77341"/>
    <n v="36582.833333333336"/>
    <n v="0.47300698637635064"/>
    <s v="35-45"/>
    <s v="Mumbai"/>
    <s v="Business Owners"/>
    <s v="Male"/>
    <s v="Married"/>
    <s v="Higher Income"/>
    <x v="0"/>
  </r>
  <r>
    <s v="ATQCUS1871"/>
    <n v="77303"/>
    <n v="24660"/>
    <n v="0.31900443708523601"/>
    <s v="45+"/>
    <s v="Bengaluru"/>
    <s v="Business Owners"/>
    <s v="Male"/>
    <s v="Married"/>
    <s v="Higher Income"/>
    <x v="0"/>
  </r>
  <r>
    <s v="ATQCUS1008"/>
    <n v="77300"/>
    <n v="39174.5"/>
    <n v="0.5067852522639068"/>
    <s v="35-45"/>
    <s v="Mumbai"/>
    <s v="Business Owners"/>
    <s v="Male"/>
    <s v="Married"/>
    <s v="Higher Income"/>
    <x v="0"/>
  </r>
  <r>
    <s v="ATQCUS1782"/>
    <n v="77273"/>
    <n v="25172.666666666668"/>
    <n v="0.32576277181766811"/>
    <s v="45+"/>
    <s v="Delhi NCR"/>
    <s v="Business Owners"/>
    <s v="Male"/>
    <s v="Married"/>
    <s v="Higher Income"/>
    <x v="0"/>
  </r>
  <r>
    <s v="ATQCUS2858"/>
    <n v="77254"/>
    <n v="16429.833333333332"/>
    <n v="0.21267291445534642"/>
    <s v="35-45"/>
    <s v="Chennai"/>
    <s v="Business Owners"/>
    <s v="Female"/>
    <s v="Married"/>
    <s v="Higher Income"/>
    <x v="0"/>
  </r>
  <r>
    <s v="ATQCUS1939"/>
    <n v="77222"/>
    <n v="15554.833333333334"/>
    <n v="0.20143007605777283"/>
    <s v="45+"/>
    <s v="Chennai"/>
    <s v="Business Owners"/>
    <s v="Male"/>
    <s v="Married"/>
    <s v="Higher Income"/>
    <x v="0"/>
  </r>
  <r>
    <s v="ATQCUS2940"/>
    <n v="77211"/>
    <n v="20919.166666666668"/>
    <n v="0.27093505674925422"/>
    <s v="35-45"/>
    <s v="Hyderabad"/>
    <s v="Business Owners"/>
    <s v="Female"/>
    <s v="Married"/>
    <s v="Higher Income"/>
    <x v="0"/>
  </r>
  <r>
    <s v="ATQCUS1702"/>
    <n v="77081"/>
    <n v="27333.5"/>
    <n v="0.3546074908213438"/>
    <s v="45+"/>
    <s v="Mumbai"/>
    <s v="Business Owners"/>
    <s v="Male"/>
    <s v="Married"/>
    <s v="Higher Income"/>
    <x v="0"/>
  </r>
  <r>
    <s v="ATQCUS1856"/>
    <n v="76992"/>
    <n v="23780.5"/>
    <n v="0.3088697527015794"/>
    <s v="45+"/>
    <s v="Bengaluru"/>
    <s v="Business Owners"/>
    <s v="Male"/>
    <s v="Married"/>
    <s v="Higher Income"/>
    <x v="0"/>
  </r>
  <r>
    <s v="ATQCUS1852"/>
    <n v="76954"/>
    <n v="22402.166666666668"/>
    <n v="0.29111113998839133"/>
    <s v="45+"/>
    <s v="Bengaluru"/>
    <s v="Business Owners"/>
    <s v="Male"/>
    <s v="Married"/>
    <s v="Higher Income"/>
    <x v="0"/>
  </r>
  <r>
    <s v="ATQCUS1651"/>
    <n v="76952"/>
    <n v="43747.333333333336"/>
    <n v="0.56850157674047896"/>
    <s v="45+"/>
    <s v="Mumbai"/>
    <s v="Salaried IT Employees"/>
    <s v="Male"/>
    <s v="Married"/>
    <s v="Higher Income"/>
    <x v="0"/>
  </r>
  <r>
    <s v="ATQCUS1912"/>
    <n v="76947"/>
    <n v="26134.5"/>
    <n v="0.33964287106709812"/>
    <s v="45+"/>
    <s v="Chennai"/>
    <s v="Salaried IT Employees"/>
    <s v="Male"/>
    <s v="Married"/>
    <s v="Higher Income"/>
    <x v="0"/>
  </r>
  <r>
    <s v="ATQCUS1849"/>
    <n v="76940"/>
    <n v="22457"/>
    <n v="0.29187678710683651"/>
    <s v="45+"/>
    <s v="Bengaluru"/>
    <s v="Business Owners"/>
    <s v="Male"/>
    <s v="Married"/>
    <s v="Higher Income"/>
    <x v="0"/>
  </r>
  <r>
    <s v="ATQCUS2613"/>
    <n v="76920"/>
    <n v="29513.333333333332"/>
    <n v="0.38368868088056857"/>
    <s v="35-45"/>
    <s v="Mumbai"/>
    <s v="Business Owners"/>
    <s v="Female"/>
    <s v="Married"/>
    <s v="Higher Income"/>
    <x v="0"/>
  </r>
  <r>
    <s v="ATQCUS1973"/>
    <n v="76892"/>
    <n v="20402.5"/>
    <n v="0.26533969723768402"/>
    <s v="45+"/>
    <s v="Hyderabad"/>
    <s v="Business Owners"/>
    <s v="Male"/>
    <s v="Married"/>
    <s v="Higher Income"/>
    <x v="0"/>
  </r>
  <r>
    <s v="ATQCUS1714"/>
    <n v="76868"/>
    <n v="25799.833333333332"/>
    <n v="0.33563815024891153"/>
    <s v="45+"/>
    <s v="Mumbai"/>
    <s v="Business Owners"/>
    <s v="Male"/>
    <s v="Married"/>
    <s v="Higher Income"/>
    <x v="0"/>
  </r>
  <r>
    <s v="ATQCUS3726"/>
    <n v="76836"/>
    <n v="27234.333333333332"/>
    <n v="0.35444756798028698"/>
    <s v="45+"/>
    <s v="Mumbai"/>
    <s v="Business Owners"/>
    <s v="Male"/>
    <s v="Single"/>
    <s v="Higher Income"/>
    <x v="0"/>
  </r>
  <r>
    <s v="ATQCUS3110"/>
    <n v="76796"/>
    <n v="12105.166666666666"/>
    <n v="0.15762756740802472"/>
    <s v="45+"/>
    <s v="Chennai"/>
    <s v="Business Owners"/>
    <s v="Female"/>
    <s v="Married"/>
    <s v="Higher Income"/>
    <x v="0"/>
  </r>
  <r>
    <s v="ATQCUS1787"/>
    <n v="76791"/>
    <n v="24872.333333333332"/>
    <n v="0.323896463561268"/>
    <s v="45+"/>
    <s v="Delhi NCR"/>
    <s v="Business Owners"/>
    <s v="Male"/>
    <s v="Married"/>
    <s v="Higher Income"/>
    <x v="0"/>
  </r>
  <r>
    <s v="ATQCUS3032"/>
    <n v="76767"/>
    <n v="19151.333333333332"/>
    <n v="0.24947351509546201"/>
    <s v="45+"/>
    <s v="Delhi NCR"/>
    <s v="Business Owners"/>
    <s v="Female"/>
    <s v="Married"/>
    <s v="Higher Income"/>
    <x v="0"/>
  </r>
  <r>
    <s v="ATQCUS1015"/>
    <n v="76759"/>
    <n v="33302.5"/>
    <n v="0.43385791894110137"/>
    <s v="35-45"/>
    <s v="Mumbai"/>
    <s v="Business Owners"/>
    <s v="Male"/>
    <s v="Married"/>
    <s v="Higher Income"/>
    <x v="0"/>
  </r>
  <r>
    <s v="ATQCUS1692"/>
    <n v="76743"/>
    <n v="27464.333333333332"/>
    <n v="0.35787411664038848"/>
    <s v="45+"/>
    <s v="Mumbai"/>
    <s v="Business Owners"/>
    <s v="Male"/>
    <s v="Married"/>
    <s v="Higher Income"/>
    <x v="0"/>
  </r>
  <r>
    <s v="ATQCUS1707"/>
    <n v="76726"/>
    <n v="25999.5"/>
    <n v="0.33886166358209735"/>
    <s v="45+"/>
    <s v="Mumbai"/>
    <s v="Business Owners"/>
    <s v="Male"/>
    <s v="Married"/>
    <s v="Higher Income"/>
    <x v="0"/>
  </r>
  <r>
    <s v="ATQCUS3704"/>
    <n v="76711"/>
    <n v="20602"/>
    <n v="0.26856643766865246"/>
    <s v="35-45"/>
    <s v="Chennai"/>
    <s v="Business Owners"/>
    <s v="Male"/>
    <s v="Single"/>
    <s v="Higher Income"/>
    <x v="0"/>
  </r>
  <r>
    <s v="ATQCUS1762"/>
    <n v="76679"/>
    <n v="37499.333333333336"/>
    <n v="0.48904306698487637"/>
    <s v="45+"/>
    <s v="Delhi NCR"/>
    <s v="Salaried IT Employees"/>
    <s v="Male"/>
    <s v="Married"/>
    <s v="Higher Income"/>
    <x v="0"/>
  </r>
  <r>
    <s v="ATQCUS1012"/>
    <n v="76638"/>
    <n v="36044.166666666664"/>
    <n v="0.47031716206929547"/>
    <s v="35-45"/>
    <s v="Mumbai"/>
    <s v="Business Owners"/>
    <s v="Male"/>
    <s v="Married"/>
    <s v="Higher Income"/>
    <x v="0"/>
  </r>
  <r>
    <s v="ATQCUS1860"/>
    <n v="76583"/>
    <n v="22058.833333333332"/>
    <n v="0.28803825043852205"/>
    <s v="45+"/>
    <s v="Bengaluru"/>
    <s v="Business Owners"/>
    <s v="Male"/>
    <s v="Married"/>
    <s v="Higher Income"/>
    <x v="0"/>
  </r>
  <r>
    <s v="ATQCUS1854"/>
    <n v="76575"/>
    <n v="23433.5"/>
    <n v="0.30602024159320929"/>
    <s v="45+"/>
    <s v="Bengaluru"/>
    <s v="Business Owners"/>
    <s v="Male"/>
    <s v="Married"/>
    <s v="Higher Income"/>
    <x v="0"/>
  </r>
  <r>
    <s v="ATQCUS2975"/>
    <n v="76417"/>
    <n v="36198.166666666664"/>
    <n v="0.47369259021770893"/>
    <s v="45+"/>
    <s v="Mumbai"/>
    <s v="Salaried IT Employees"/>
    <s v="Female"/>
    <s v="Married"/>
    <s v="Higher Income"/>
    <x v="0"/>
  </r>
  <r>
    <s v="ATQCUS3658"/>
    <n v="76411"/>
    <n v="35380.333333333336"/>
    <n v="0.46302670208914076"/>
    <s v="35-45"/>
    <s v="Mumbai"/>
    <s v="Business Owners"/>
    <s v="Male"/>
    <s v="Single"/>
    <s v="Higher Income"/>
    <x v="0"/>
  </r>
  <r>
    <s v="ATQCUS1457"/>
    <n v="76358"/>
    <n v="21127.5"/>
    <n v="0.2766900652190995"/>
    <s v="35-45"/>
    <s v="Chennai"/>
    <s v="Business Owners"/>
    <s v="Male"/>
    <s v="Married"/>
    <s v="Higher Income"/>
    <x v="0"/>
  </r>
  <r>
    <s v="ATQCUS1986"/>
    <n v="76197"/>
    <n v="18831"/>
    <n v="0.24713571400448836"/>
    <s v="45+"/>
    <s v="Hyderabad"/>
    <s v="Business Owners"/>
    <s v="Male"/>
    <s v="Married"/>
    <s v="Higher Income"/>
    <x v="0"/>
  </r>
  <r>
    <s v="ATQCUS1754"/>
    <n v="76134"/>
    <n v="37630.833333333336"/>
    <n v="0.49427106592761888"/>
    <s v="45+"/>
    <s v="Delhi NCR"/>
    <s v="Salaried IT Employees"/>
    <s v="Male"/>
    <s v="Married"/>
    <s v="Higher Income"/>
    <x v="0"/>
  </r>
  <r>
    <s v="ATQCUS3045"/>
    <n v="76132"/>
    <n v="31937.333333333332"/>
    <n v="0.41949946584003223"/>
    <s v="45+"/>
    <s v="Bengaluru"/>
    <s v="Salaried IT Employees"/>
    <s v="Female"/>
    <s v="Married"/>
    <s v="Higher Income"/>
    <x v="0"/>
  </r>
  <r>
    <s v="ATQCUS1793"/>
    <n v="76108"/>
    <n v="22559.333333333332"/>
    <n v="0.29641211611569523"/>
    <s v="45+"/>
    <s v="Delhi NCR"/>
    <s v="Business Owners"/>
    <s v="Male"/>
    <s v="Married"/>
    <s v="Higher Income"/>
    <x v="0"/>
  </r>
  <r>
    <s v="ATQCUS1760"/>
    <n v="76058"/>
    <n v="36362"/>
    <n v="0.4780825159746509"/>
    <s v="45+"/>
    <s v="Delhi NCR"/>
    <s v="Salaried IT Employees"/>
    <s v="Male"/>
    <s v="Married"/>
    <s v="Higher Income"/>
    <x v="0"/>
  </r>
  <r>
    <s v="ATQCUS1448"/>
    <n v="76056"/>
    <n v="20830.5"/>
    <n v="0.27388371726096561"/>
    <s v="35-45"/>
    <s v="Chennai"/>
    <s v="Business Owners"/>
    <s v="Male"/>
    <s v="Married"/>
    <s v="Higher Income"/>
    <x v="0"/>
  </r>
  <r>
    <s v="ATQCUS1703"/>
    <n v="76053"/>
    <n v="25917.333333333332"/>
    <n v="0.34077989472253994"/>
    <s v="45+"/>
    <s v="Mumbai"/>
    <s v="Business Owners"/>
    <s v="Male"/>
    <s v="Married"/>
    <s v="Higher Income"/>
    <x v="0"/>
  </r>
  <r>
    <s v="ATQCUS2999"/>
    <n v="75987"/>
    <n v="24930.833333333332"/>
    <n v="0.32809340194156017"/>
    <s v="45+"/>
    <s v="Mumbai"/>
    <s v="Business Owners"/>
    <s v="Female"/>
    <s v="Married"/>
    <s v="Higher Income"/>
    <x v="0"/>
  </r>
  <r>
    <s v="ATQCUS1595"/>
    <n v="75973"/>
    <n v="23946.666666666668"/>
    <n v="0.31519969813837373"/>
    <s v="35-45"/>
    <s v="Hyderabad"/>
    <s v="Business Owners"/>
    <s v="Male"/>
    <s v="Married"/>
    <s v="Higher Income"/>
    <x v="0"/>
  </r>
  <r>
    <s v="ATQCUS3054"/>
    <n v="75948"/>
    <n v="28691"/>
    <n v="0.37777163322273133"/>
    <s v="45+"/>
    <s v="Bengaluru"/>
    <s v="Salaried IT Employees"/>
    <s v="Female"/>
    <s v="Married"/>
    <s v="Higher Income"/>
    <x v="0"/>
  </r>
  <r>
    <s v="ATQCUS1869"/>
    <n v="75877"/>
    <n v="22657.833333333332"/>
    <n v="0.29861266699175421"/>
    <s v="45+"/>
    <s v="Bengaluru"/>
    <s v="Business Owners"/>
    <s v="Male"/>
    <s v="Married"/>
    <s v="Higher Income"/>
    <x v="0"/>
  </r>
  <r>
    <s v="ATQCUS1847"/>
    <n v="75870"/>
    <n v="20384.666666666668"/>
    <n v="0.26867888054127675"/>
    <s v="45+"/>
    <s v="Bengaluru"/>
    <s v="Business Owners"/>
    <s v="Male"/>
    <s v="Married"/>
    <s v="Higher Income"/>
    <x v="0"/>
  </r>
  <r>
    <s v="ATQCUS2609"/>
    <n v="75865"/>
    <n v="30274.166666666668"/>
    <n v="0.39905314264373121"/>
    <s v="35-45"/>
    <s v="Mumbai"/>
    <s v="Business Owners"/>
    <s v="Female"/>
    <s v="Married"/>
    <s v="Higher Income"/>
    <x v="0"/>
  </r>
  <r>
    <s v="ATQCUS1593"/>
    <n v="75825"/>
    <n v="22988.166666666668"/>
    <n v="0.30317397516210576"/>
    <s v="35-45"/>
    <s v="Hyderabad"/>
    <s v="Business Owners"/>
    <s v="Male"/>
    <s v="Married"/>
    <s v="Higher Income"/>
    <x v="0"/>
  </r>
  <r>
    <s v="ATQCUS0989"/>
    <n v="75715"/>
    <n v="35113.166666666664"/>
    <n v="0.46375442998965416"/>
    <s v="35-45"/>
    <s v="Mumbai"/>
    <s v="Business Owners"/>
    <s v="Male"/>
    <s v="Married"/>
    <s v="Higher Income"/>
    <x v="0"/>
  </r>
  <r>
    <s v="ATQCUS1927"/>
    <n v="75711"/>
    <n v="16532"/>
    <n v="0.2183566456657553"/>
    <s v="45+"/>
    <s v="Chennai"/>
    <s v="Business Owners"/>
    <s v="Male"/>
    <s v="Married"/>
    <s v="Higher Income"/>
    <x v="0"/>
  </r>
  <r>
    <s v="ATQCUS1150"/>
    <n v="75706"/>
    <n v="30484.833333333332"/>
    <n v="0.40267394041863697"/>
    <s v="35-45"/>
    <s v="Delhi NCR"/>
    <s v="Business Owners"/>
    <s v="Male"/>
    <s v="Married"/>
    <s v="Higher Income"/>
    <x v="0"/>
  </r>
  <r>
    <s v="ATQCUS1441"/>
    <n v="75681"/>
    <n v="21230.5"/>
    <n v="0.28052615583832136"/>
    <s v="35-45"/>
    <s v="Chennai"/>
    <s v="Business Owners"/>
    <s v="Male"/>
    <s v="Married"/>
    <s v="Higher Income"/>
    <x v="0"/>
  </r>
  <r>
    <s v="ATQCUS1954"/>
    <n v="75669"/>
    <n v="27593"/>
    <n v="0.36465395340231799"/>
    <s v="45+"/>
    <s v="Hyderabad"/>
    <s v="Salaried IT Employees"/>
    <s v="Male"/>
    <s v="Married"/>
    <s v="Higher Income"/>
    <x v="0"/>
  </r>
  <r>
    <s v="ATQCUS1817"/>
    <n v="75609"/>
    <n v="33856.833333333336"/>
    <n v="0.44778840261520897"/>
    <s v="45+"/>
    <s v="Bengaluru"/>
    <s v="Salaried IT Employees"/>
    <s v="Male"/>
    <s v="Married"/>
    <s v="Higher Income"/>
    <x v="0"/>
  </r>
  <r>
    <s v="ATQCUS1822"/>
    <n v="75461"/>
    <n v="33327.166666666664"/>
    <n v="0.44164756187522913"/>
    <s v="45+"/>
    <s v="Bengaluru"/>
    <s v="Salaried IT Employees"/>
    <s v="Male"/>
    <s v="Married"/>
    <s v="Higher Income"/>
    <x v="0"/>
  </r>
  <r>
    <s v="ATQCUS1281"/>
    <n v="75432"/>
    <n v="27604.666666666668"/>
    <n v="0.36595432530844557"/>
    <s v="35-45"/>
    <s v="Bengaluru"/>
    <s v="Business Owners"/>
    <s v="Male"/>
    <s v="Married"/>
    <s v="Higher Income"/>
    <x v="0"/>
  </r>
  <r>
    <s v="ATQCUS1003"/>
    <n v="75421"/>
    <n v="31513.333333333332"/>
    <n v="0.41783234554478638"/>
    <s v="35-45"/>
    <s v="Mumbai"/>
    <s v="Business Owners"/>
    <s v="Male"/>
    <s v="Married"/>
    <s v="Higher Income"/>
    <x v="0"/>
  </r>
  <r>
    <s v="ATQCUS0992"/>
    <n v="75414"/>
    <n v="34800.166666666664"/>
    <n v="0.46145499067370332"/>
    <s v="35-45"/>
    <s v="Mumbai"/>
    <s v="Business Owners"/>
    <s v="Male"/>
    <s v="Married"/>
    <s v="Higher Income"/>
    <x v="0"/>
  </r>
  <r>
    <s v="ATQCUS3715"/>
    <n v="75403"/>
    <n v="22448.5"/>
    <n v="0.2977136188215323"/>
    <s v="35-45"/>
    <s v="Hyderabad"/>
    <s v="Business Owners"/>
    <s v="Male"/>
    <s v="Single"/>
    <s v="Higher Income"/>
    <x v="0"/>
  </r>
  <r>
    <s v="ATQCUS1442"/>
    <n v="75399"/>
    <n v="19188.666666666668"/>
    <n v="0.25449497561859796"/>
    <s v="35-45"/>
    <s v="Chennai"/>
    <s v="Business Owners"/>
    <s v="Male"/>
    <s v="Married"/>
    <s v="Higher Income"/>
    <x v="0"/>
  </r>
  <r>
    <s v="ATQCUS1784"/>
    <n v="75390"/>
    <n v="22606.833333333332"/>
    <n v="0.29986514568687267"/>
    <s v="45+"/>
    <s v="Delhi NCR"/>
    <s v="Business Owners"/>
    <s v="Male"/>
    <s v="Married"/>
    <s v="Higher Income"/>
    <x v="0"/>
  </r>
  <r>
    <s v="ATQCUS1963"/>
    <n v="75381"/>
    <n v="26237.666666666668"/>
    <n v="0.34806737329919568"/>
    <s v="45+"/>
    <s v="Hyderabad"/>
    <s v="Salaried IT Employees"/>
    <s v="Male"/>
    <s v="Married"/>
    <s v="Higher Income"/>
    <x v="0"/>
  </r>
  <r>
    <s v="ATQCUS1958"/>
    <n v="75349"/>
    <n v="26605.5"/>
    <n v="0.35309692232146411"/>
    <s v="45+"/>
    <s v="Hyderabad"/>
    <s v="Salaried IT Employees"/>
    <s v="Male"/>
    <s v="Married"/>
    <s v="Higher Income"/>
    <x v="0"/>
  </r>
  <r>
    <s v="ATQCUS3070"/>
    <n v="75340"/>
    <n v="18666"/>
    <n v="0.24775683567825857"/>
    <s v="45+"/>
    <s v="Bengaluru"/>
    <s v="Business Owners"/>
    <s v="Female"/>
    <s v="Married"/>
    <s v="Higher Income"/>
    <x v="0"/>
  </r>
  <r>
    <s v="ATQCUS1458"/>
    <n v="75325"/>
    <n v="21248.5"/>
    <n v="0.28209093926319284"/>
    <s v="35-45"/>
    <s v="Chennai"/>
    <s v="Business Owners"/>
    <s v="Male"/>
    <s v="Married"/>
    <s v="Higher Income"/>
    <x v="0"/>
  </r>
  <r>
    <s v="ATQCUS2968"/>
    <n v="75315"/>
    <n v="30189"/>
    <n v="0.40083648675562639"/>
    <s v="45+"/>
    <s v="Mumbai"/>
    <s v="Salaried IT Employees"/>
    <s v="Female"/>
    <s v="Married"/>
    <s v="Higher Income"/>
    <x v="0"/>
  </r>
  <r>
    <s v="ATQCUS1277"/>
    <n v="75294"/>
    <n v="30529.666666666668"/>
    <n v="0.40547276896786821"/>
    <s v="35-45"/>
    <s v="Bengaluru"/>
    <s v="Business Owners"/>
    <s v="Male"/>
    <s v="Married"/>
    <s v="Higher Income"/>
    <x v="0"/>
  </r>
  <r>
    <s v="ATQCUS1452"/>
    <n v="75279"/>
    <n v="19827.666666666668"/>
    <n v="0.26338908150568774"/>
    <s v="35-45"/>
    <s v="Chennai"/>
    <s v="Business Owners"/>
    <s v="Male"/>
    <s v="Married"/>
    <s v="Higher Income"/>
    <x v="0"/>
  </r>
  <r>
    <s v="ATQCUS1455"/>
    <n v="75171"/>
    <n v="20029.166666666668"/>
    <n v="0.2664480539924528"/>
    <s v="35-45"/>
    <s v="Chennai"/>
    <s v="Business Owners"/>
    <s v="Male"/>
    <s v="Married"/>
    <s v="Higher Income"/>
    <x v="0"/>
  </r>
  <r>
    <s v="ATQCUS1785"/>
    <n v="75160"/>
    <n v="24864.5"/>
    <n v="0.33082091538052155"/>
    <s v="45+"/>
    <s v="Delhi NCR"/>
    <s v="Business Owners"/>
    <s v="Male"/>
    <s v="Married"/>
    <s v="Higher Income"/>
    <x v="0"/>
  </r>
  <r>
    <s v="ATQCUS2690"/>
    <n v="75086"/>
    <n v="26610.666666666668"/>
    <n v="0.35440250734713086"/>
    <s v="35-45"/>
    <s v="Delhi NCR"/>
    <s v="Business Owners"/>
    <s v="Female"/>
    <s v="Married"/>
    <s v="Higher Income"/>
    <x v="0"/>
  </r>
  <r>
    <s v="ATQCUS1594"/>
    <n v="75071"/>
    <n v="24825.333333333332"/>
    <n v="0.33069138992864533"/>
    <s v="35-45"/>
    <s v="Hyderabad"/>
    <s v="Business Owners"/>
    <s v="Male"/>
    <s v="Married"/>
    <s v="Higher Income"/>
    <x v="0"/>
  </r>
  <r>
    <s v="ATQCUS2938"/>
    <n v="74973"/>
    <n v="20520.166666666668"/>
    <n v="0.27370075449384001"/>
    <s v="35-45"/>
    <s v="Hyderabad"/>
    <s v="Business Owners"/>
    <s v="Female"/>
    <s v="Married"/>
    <s v="Higher Income"/>
    <x v="0"/>
  </r>
  <r>
    <s v="ATQCUS3672"/>
    <n v="74920"/>
    <n v="30420.333333333332"/>
    <n v="0.40603755116568785"/>
    <s v="35-45"/>
    <s v="Delhi NCR"/>
    <s v="Business Owners"/>
    <s v="Male"/>
    <s v="Single"/>
    <s v="Higher Income"/>
    <x v="0"/>
  </r>
  <r>
    <s v="ATQCUS1279"/>
    <n v="74899"/>
    <n v="28510.666666666668"/>
    <n v="0.38065483740325862"/>
    <s v="35-45"/>
    <s v="Bengaluru"/>
    <s v="Business Owners"/>
    <s v="Male"/>
    <s v="Married"/>
    <s v="Higher Income"/>
    <x v="0"/>
  </r>
  <r>
    <s v="ATQCUS2857"/>
    <n v="74897"/>
    <n v="17201"/>
    <n v="0.22966206924175869"/>
    <s v="35-45"/>
    <s v="Chennai"/>
    <s v="Business Owners"/>
    <s v="Female"/>
    <s v="Married"/>
    <s v="Higher Income"/>
    <x v="0"/>
  </r>
  <r>
    <s v="ATQCUS3059"/>
    <n v="74819"/>
    <n v="30150.333333333332"/>
    <n v="0.40297696217983842"/>
    <s v="45+"/>
    <s v="Bengaluru"/>
    <s v="Salaried IT Employees"/>
    <s v="Female"/>
    <s v="Married"/>
    <s v="Higher Income"/>
    <x v="0"/>
  </r>
  <r>
    <s v="ATQCUS1824"/>
    <n v="74818"/>
    <n v="34762.666666666664"/>
    <n v="0.46462972368503119"/>
    <s v="45+"/>
    <s v="Bengaluru"/>
    <s v="Salaried IT Employees"/>
    <s v="Male"/>
    <s v="Married"/>
    <s v="Higher Income"/>
    <x v="0"/>
  </r>
  <r>
    <s v="ATQCUS2853"/>
    <n v="74783"/>
    <n v="16969.833333333332"/>
    <n v="0.22692100254514169"/>
    <s v="35-45"/>
    <s v="Chennai"/>
    <s v="Business Owners"/>
    <s v="Female"/>
    <s v="Married"/>
    <s v="Higher Income"/>
    <x v="0"/>
  </r>
  <r>
    <s v="ATQCUS1715"/>
    <n v="74750"/>
    <n v="25436.833333333332"/>
    <n v="0.34029208472686734"/>
    <s v="45+"/>
    <s v="Mumbai"/>
    <s v="Business Owners"/>
    <s v="Male"/>
    <s v="Married"/>
    <s v="Higher Income"/>
    <x v="0"/>
  </r>
  <r>
    <s v="ATQCUS1691"/>
    <n v="74711"/>
    <n v="24257"/>
    <n v="0.32467775829529788"/>
    <s v="45+"/>
    <s v="Mumbai"/>
    <s v="Business Owners"/>
    <s v="Male"/>
    <s v="Married"/>
    <s v="Higher Income"/>
    <x v="0"/>
  </r>
  <r>
    <s v="ATQCUS3017"/>
    <n v="74689"/>
    <n v="30264.5"/>
    <n v="0.40520692471448272"/>
    <s v="45+"/>
    <s v="Delhi NCR"/>
    <s v="Salaried IT Employees"/>
    <s v="Female"/>
    <s v="Married"/>
    <s v="Higher Income"/>
    <x v="0"/>
  </r>
  <r>
    <s v="ATQCUS1853"/>
    <n v="74643"/>
    <n v="23308.833333333332"/>
    <n v="0.31227085370809499"/>
    <s v="45+"/>
    <s v="Bengaluru"/>
    <s v="Business Owners"/>
    <s v="Male"/>
    <s v="Married"/>
    <s v="Higher Income"/>
    <x v="0"/>
  </r>
  <r>
    <s v="ATQCUS1649"/>
    <n v="74629"/>
    <n v="38095.166666666664"/>
    <n v="0.5104606341591964"/>
    <s v="45+"/>
    <s v="Mumbai"/>
    <s v="Salaried IT Employees"/>
    <s v="Male"/>
    <s v="Married"/>
    <s v="Higher Income"/>
    <x v="0"/>
  </r>
  <r>
    <s v="ATQCUS0990"/>
    <n v="74623"/>
    <n v="34508.666666666664"/>
    <n v="0.46244008772987771"/>
    <s v="35-45"/>
    <s v="Mumbai"/>
    <s v="Business Owners"/>
    <s v="Male"/>
    <s v="Married"/>
    <s v="Higher Income"/>
    <x v="0"/>
  </r>
  <r>
    <s v="ATQCUS1155"/>
    <n v="74584"/>
    <n v="31557.333333333332"/>
    <n v="0.42311130179841966"/>
    <s v="35-45"/>
    <s v="Delhi NCR"/>
    <s v="Business Owners"/>
    <s v="Male"/>
    <s v="Married"/>
    <s v="Higher Income"/>
    <x v="0"/>
  </r>
  <r>
    <s v="ATQCUS1658"/>
    <n v="74578"/>
    <n v="39937.166666666664"/>
    <n v="0.53550868441989141"/>
    <s v="45+"/>
    <s v="Mumbai"/>
    <s v="Salaried IT Employees"/>
    <s v="Male"/>
    <s v="Married"/>
    <s v="Higher Income"/>
    <x v="0"/>
  </r>
  <r>
    <s v="ATQCUS3684"/>
    <n v="74577"/>
    <n v="28506.166666666668"/>
    <n v="0.38223804479486528"/>
    <s v="35-45"/>
    <s v="Bengaluru"/>
    <s v="Business Owners"/>
    <s v="Male"/>
    <s v="Single"/>
    <s v="Higher Income"/>
    <x v="0"/>
  </r>
  <r>
    <s v="ATQCUS1159"/>
    <n v="74565"/>
    <n v="30976.833333333332"/>
    <n v="0.41543396142068439"/>
    <s v="35-45"/>
    <s v="Delhi NCR"/>
    <s v="Business Owners"/>
    <s v="Male"/>
    <s v="Married"/>
    <s v="Higher Income"/>
    <x v="0"/>
  </r>
  <r>
    <s v="ATQCUS1160"/>
    <n v="74557"/>
    <n v="32955.666666666664"/>
    <n v="0.44201975222536671"/>
    <s v="35-45"/>
    <s v="Delhi NCR"/>
    <s v="Business Owners"/>
    <s v="Male"/>
    <s v="Married"/>
    <s v="Higher Income"/>
    <x v="0"/>
  </r>
  <r>
    <s v="ATQCUS1978"/>
    <n v="74507"/>
    <n v="17078.166666666668"/>
    <n v="0.22921559942913644"/>
    <s v="45+"/>
    <s v="Hyderabad"/>
    <s v="Business Owners"/>
    <s v="Male"/>
    <s v="Married"/>
    <s v="Higher Income"/>
    <x v="0"/>
  </r>
  <r>
    <s v="ATQCUS1462"/>
    <n v="74507"/>
    <n v="19963"/>
    <n v="0.26793455648462561"/>
    <s v="35-45"/>
    <s v="Chennai"/>
    <s v="Business Owners"/>
    <s v="Male"/>
    <s v="Married"/>
    <s v="Higher Income"/>
    <x v="0"/>
  </r>
  <r>
    <s v="ATQCUS1687"/>
    <n v="74504"/>
    <n v="25267.166666666668"/>
    <n v="0.33913839077991342"/>
    <s v="45+"/>
    <s v="Mumbai"/>
    <s v="Business Owners"/>
    <s v="Male"/>
    <s v="Married"/>
    <s v="Higher Income"/>
    <x v="0"/>
  </r>
  <r>
    <s v="ATQCUS3727"/>
    <n v="74503"/>
    <n v="25879.166666666668"/>
    <n v="0.34735737710785697"/>
    <s v="45+"/>
    <s v="Mumbai"/>
    <s v="Business Owners"/>
    <s v="Male"/>
    <s v="Single"/>
    <s v="Higher Income"/>
    <x v="0"/>
  </r>
  <r>
    <s v="ATQCUS1276"/>
    <n v="74455"/>
    <n v="27963"/>
    <n v="0.37556913571956213"/>
    <s v="35-45"/>
    <s v="Bengaluru"/>
    <s v="Business Owners"/>
    <s v="Male"/>
    <s v="Married"/>
    <s v="Higher Income"/>
    <x v="0"/>
  </r>
  <r>
    <s v="ATQCUS1449"/>
    <n v="74451"/>
    <n v="20480"/>
    <n v="0.27508025412687537"/>
    <s v="35-45"/>
    <s v="Chennai"/>
    <s v="Business Owners"/>
    <s v="Male"/>
    <s v="Married"/>
    <s v="Higher Income"/>
    <x v="0"/>
  </r>
  <r>
    <s v="ATQCUS1016"/>
    <n v="74404"/>
    <n v="32692"/>
    <n v="0.43938497930218806"/>
    <s v="35-45"/>
    <s v="Mumbai"/>
    <s v="Business Owners"/>
    <s v="Male"/>
    <s v="Married"/>
    <s v="Higher Income"/>
    <x v="0"/>
  </r>
  <r>
    <s v="ATQCUS2757"/>
    <n v="74309"/>
    <n v="22890.666666666668"/>
    <n v="0.30804702884800855"/>
    <s v="35-45"/>
    <s v="Bengaluru"/>
    <s v="Business Owners"/>
    <s v="Female"/>
    <s v="Married"/>
    <s v="Higher Income"/>
    <x v="0"/>
  </r>
  <r>
    <s v="ATQCUS1788"/>
    <n v="74279"/>
    <n v="23712.833333333332"/>
    <n v="0.31924007233987173"/>
    <s v="45+"/>
    <s v="Delhi NCR"/>
    <s v="Business Owners"/>
    <s v="Male"/>
    <s v="Married"/>
    <s v="Higher Income"/>
    <x v="0"/>
  </r>
  <r>
    <s v="ATQCUS1285"/>
    <n v="74263"/>
    <n v="26823.333333333332"/>
    <n v="0.36119377527615815"/>
    <s v="35-45"/>
    <s v="Bengaluru"/>
    <s v="Business Owners"/>
    <s v="Male"/>
    <s v="Married"/>
    <s v="Higher Income"/>
    <x v="0"/>
  </r>
  <r>
    <s v="ATQCUS3685"/>
    <n v="74261"/>
    <n v="28894.666666666668"/>
    <n v="0.38909611595139665"/>
    <s v="35-45"/>
    <s v="Bengaluru"/>
    <s v="Business Owners"/>
    <s v="Male"/>
    <s v="Single"/>
    <s v="Higher Income"/>
    <x v="0"/>
  </r>
  <r>
    <s v="ATQCUS1665"/>
    <n v="74247"/>
    <n v="43257.833333333336"/>
    <n v="0.58262062215757315"/>
    <s v="45+"/>
    <s v="Mumbai"/>
    <s v="Salaried IT Employees"/>
    <s v="Male"/>
    <s v="Married"/>
    <s v="Higher Income"/>
    <x v="0"/>
  </r>
  <r>
    <s v="ATQCUS2610"/>
    <n v="74237"/>
    <n v="29880.5"/>
    <n v="0.40250144806498106"/>
    <s v="35-45"/>
    <s v="Mumbai"/>
    <s v="Business Owners"/>
    <s v="Female"/>
    <s v="Married"/>
    <s v="Higher Income"/>
    <x v="0"/>
  </r>
  <r>
    <s v="ATQCUS1451"/>
    <n v="74223"/>
    <n v="19887"/>
    <n v="0.26793581504385433"/>
    <s v="35-45"/>
    <s v="Chennai"/>
    <s v="Business Owners"/>
    <s v="Male"/>
    <s v="Married"/>
    <s v="Higher Income"/>
    <x v="0"/>
  </r>
  <r>
    <s v="ATQCUS3116"/>
    <n v="74216"/>
    <n v="22902.333333333332"/>
    <n v="0.30859024109805611"/>
    <s v="45+"/>
    <s v="Hyderabad"/>
    <s v="Salaried IT Employees"/>
    <s v="Female"/>
    <s v="Married"/>
    <s v="Higher Income"/>
    <x v="0"/>
  </r>
  <r>
    <s v="ATQCUS0998"/>
    <n v="74158"/>
    <n v="34248.166666666664"/>
    <n v="0.4618270000089898"/>
    <s v="35-45"/>
    <s v="Mumbai"/>
    <s v="Business Owners"/>
    <s v="Male"/>
    <s v="Married"/>
    <s v="Higher Income"/>
    <x v="0"/>
  </r>
  <r>
    <s v="ATQCUS1657"/>
    <n v="74122"/>
    <n v="40017.833333333336"/>
    <n v="0.53989144023816593"/>
    <s v="45+"/>
    <s v="Mumbai"/>
    <s v="Salaried IT Employees"/>
    <s v="Male"/>
    <s v="Married"/>
    <s v="Higher Income"/>
    <x v="0"/>
  </r>
  <r>
    <s v="ATQCUS1705"/>
    <n v="74101"/>
    <n v="25962.166666666668"/>
    <n v="0.3503618934517303"/>
    <s v="45+"/>
    <s v="Mumbai"/>
    <s v="Business Owners"/>
    <s v="Male"/>
    <s v="Married"/>
    <s v="Higher Income"/>
    <x v="0"/>
  </r>
  <r>
    <s v="ATQCUS1650"/>
    <n v="74062"/>
    <n v="42673.666666666664"/>
    <n v="0.57618841871225002"/>
    <s v="45+"/>
    <s v="Mumbai"/>
    <s v="Salaried IT Employees"/>
    <s v="Male"/>
    <s v="Married"/>
    <s v="Higher Income"/>
    <x v="0"/>
  </r>
  <r>
    <s v="ATQCUS1280"/>
    <n v="74020"/>
    <n v="30703.833333333332"/>
    <n v="0.41480455732684857"/>
    <s v="35-45"/>
    <s v="Bengaluru"/>
    <s v="Business Owners"/>
    <s v="Male"/>
    <s v="Married"/>
    <s v="Higher Income"/>
    <x v="0"/>
  </r>
  <r>
    <s v="ATQCUS0525"/>
    <n v="73992"/>
    <n v="26516.833333333332"/>
    <n v="0.35837432875626191"/>
    <s v="25-34"/>
    <s v="Bengaluru"/>
    <s v="Business Owners"/>
    <s v="Male"/>
    <s v="Married"/>
    <s v="Higher Income"/>
    <x v="0"/>
  </r>
  <r>
    <s v="ATQCUS2963"/>
    <n v="73969"/>
    <n v="34814"/>
    <n v="0.47065662642458328"/>
    <s v="45+"/>
    <s v="Mumbai"/>
    <s v="Salaried IT Employees"/>
    <s v="Female"/>
    <s v="Married"/>
    <s v="Higher Income"/>
    <x v="0"/>
  </r>
  <r>
    <s v="ATQCUS1445"/>
    <n v="73885"/>
    <n v="19035.166666666668"/>
    <n v="0.25763235659019651"/>
    <s v="35-45"/>
    <s v="Chennai"/>
    <s v="Business Owners"/>
    <s v="Male"/>
    <s v="Married"/>
    <s v="Higher Income"/>
    <x v="0"/>
  </r>
  <r>
    <s v="ATQCUS3120"/>
    <n v="73877"/>
    <n v="22104.5"/>
    <n v="0.2992067896639008"/>
    <s v="45+"/>
    <s v="Hyderabad"/>
    <s v="Salaried IT Employees"/>
    <s v="Female"/>
    <s v="Married"/>
    <s v="Higher Income"/>
    <x v="0"/>
  </r>
  <r>
    <s v="ATQCUS1976"/>
    <n v="73869"/>
    <n v="18036.5"/>
    <n v="0.24416873113213933"/>
    <s v="45+"/>
    <s v="Hyderabad"/>
    <s v="Business Owners"/>
    <s v="Male"/>
    <s v="Married"/>
    <s v="Higher Income"/>
    <x v="0"/>
  </r>
  <r>
    <s v="ATQCUS1005"/>
    <n v="73866"/>
    <n v="32563.833333333332"/>
    <n v="0.44085009792507152"/>
    <s v="35-45"/>
    <s v="Mumbai"/>
    <s v="Business Owners"/>
    <s v="Male"/>
    <s v="Married"/>
    <s v="Higher Income"/>
    <x v="0"/>
  </r>
  <r>
    <s v="ATQCUS1974"/>
    <n v="73864"/>
    <n v="19154.333333333332"/>
    <n v="0.25931892848117261"/>
    <s v="45+"/>
    <s v="Hyderabad"/>
    <s v="Business Owners"/>
    <s v="Male"/>
    <s v="Married"/>
    <s v="Higher Income"/>
    <x v="0"/>
  </r>
  <r>
    <s v="ATQCUS3599"/>
    <n v="73857"/>
    <n v="19596.5"/>
    <n v="0.26533030044545541"/>
    <s v="25-34"/>
    <s v="Chennai"/>
    <s v="Business Owners"/>
    <s v="Male"/>
    <s v="Single"/>
    <s v="Higher Income"/>
    <x v="0"/>
  </r>
  <r>
    <s v="ATQCUS2684"/>
    <n v="73844"/>
    <n v="25506.166666666668"/>
    <n v="0.34540608128848205"/>
    <s v="35-45"/>
    <s v="Delhi NCR"/>
    <s v="Business Owners"/>
    <s v="Female"/>
    <s v="Married"/>
    <s v="Higher Income"/>
    <x v="0"/>
  </r>
  <r>
    <s v="ATQCUS3071"/>
    <n v="73843"/>
    <n v="16633.833333333332"/>
    <n v="0.22525944684443119"/>
    <s v="45+"/>
    <s v="Bengaluru"/>
    <s v="Business Owners"/>
    <s v="Female"/>
    <s v="Married"/>
    <s v="Higher Income"/>
    <x v="0"/>
  </r>
  <r>
    <s v="ATQCUS1660"/>
    <n v="73842"/>
    <n v="43555.833333333336"/>
    <n v="0.58985175555013858"/>
    <s v="45+"/>
    <s v="Mumbai"/>
    <s v="Salaried IT Employees"/>
    <s v="Male"/>
    <s v="Married"/>
    <s v="Higher Income"/>
    <x v="0"/>
  </r>
  <r>
    <s v="ATQCUS1587"/>
    <n v="73835"/>
    <n v="24259.166666666668"/>
    <n v="0.32855917473646196"/>
    <s v="35-45"/>
    <s v="Hyderabad"/>
    <s v="Business Owners"/>
    <s v="Male"/>
    <s v="Married"/>
    <s v="Higher Income"/>
    <x v="0"/>
  </r>
  <r>
    <s v="ATQCUS1855"/>
    <n v="73799"/>
    <n v="19805.833333333332"/>
    <n v="0.26837536190643957"/>
    <s v="45+"/>
    <s v="Bengaluru"/>
    <s v="Business Owners"/>
    <s v="Male"/>
    <s v="Married"/>
    <s v="Higher Income"/>
    <x v="0"/>
  </r>
  <r>
    <s v="ATQCUS1755"/>
    <n v="73774"/>
    <n v="35637.333333333336"/>
    <n v="0.48306087962335426"/>
    <s v="45+"/>
    <s v="Delhi NCR"/>
    <s v="Salaried IT Employees"/>
    <s v="Male"/>
    <s v="Married"/>
    <s v="Higher Income"/>
    <x v="0"/>
  </r>
  <r>
    <s v="ATQCUS3020"/>
    <n v="73754"/>
    <n v="32766.5"/>
    <n v="0.44426742956314236"/>
    <s v="45+"/>
    <s v="Delhi NCR"/>
    <s v="Salaried IT Employees"/>
    <s v="Female"/>
    <s v="Married"/>
    <s v="Higher Income"/>
    <x v="0"/>
  </r>
  <r>
    <s v="ATQCUS2245"/>
    <n v="73659"/>
    <n v="23628.166666666668"/>
    <n v="0.32077772799884152"/>
    <s v="25-34"/>
    <s v="Delhi NCR"/>
    <s v="Business Owners"/>
    <s v="Female"/>
    <s v="Married"/>
    <s v="Higher Income"/>
    <x v="0"/>
  </r>
  <r>
    <s v="ATQCUS1934"/>
    <n v="73639"/>
    <n v="16319.333333333334"/>
    <n v="0.22161264185191723"/>
    <s v="45+"/>
    <s v="Chennai"/>
    <s v="Business Owners"/>
    <s v="Male"/>
    <s v="Married"/>
    <s v="Higher Income"/>
    <x v="0"/>
  </r>
  <r>
    <s v="ATQCUS3097"/>
    <n v="73631"/>
    <n v="18204.166666666668"/>
    <n v="0.24723508667092214"/>
    <s v="45+"/>
    <s v="Chennai"/>
    <s v="Salaried IT Employees"/>
    <s v="Female"/>
    <s v="Married"/>
    <s v="Higher Income"/>
    <x v="0"/>
  </r>
  <r>
    <s v="ATQCUS1013"/>
    <n v="73604"/>
    <n v="32894.333333333336"/>
    <n v="0.4469095882470156"/>
    <s v="35-45"/>
    <s v="Mumbai"/>
    <s v="Business Owners"/>
    <s v="Male"/>
    <s v="Married"/>
    <s v="Higher Income"/>
    <x v="0"/>
  </r>
  <r>
    <s v="ATQCUS1289"/>
    <n v="73577"/>
    <n v="26377"/>
    <n v="0.35849518191826252"/>
    <s v="35-45"/>
    <s v="Bengaluru"/>
    <s v="Business Owners"/>
    <s v="Male"/>
    <s v="Married"/>
    <s v="Higher Income"/>
    <x v="0"/>
  </r>
  <r>
    <s v="ATQCUS1018"/>
    <n v="73574"/>
    <n v="33975.5"/>
    <n v="0.4617867725011553"/>
    <s v="35-45"/>
    <s v="Mumbai"/>
    <s v="Business Owners"/>
    <s v="Male"/>
    <s v="Married"/>
    <s v="Higher Income"/>
    <x v="0"/>
  </r>
  <r>
    <s v="ATQCUS0402"/>
    <n v="73569"/>
    <n v="29587.5"/>
    <n v="0.4021734698038576"/>
    <s v="25-34"/>
    <s v="Delhi NCR"/>
    <s v="Business Owners"/>
    <s v="Male"/>
    <s v="Married"/>
    <s v="Higher Income"/>
    <x v="0"/>
  </r>
  <r>
    <s v="ATQCUS1929"/>
    <n v="73566"/>
    <n v="15294.5"/>
    <n v="0.20790174809015033"/>
    <s v="45+"/>
    <s v="Chennai"/>
    <s v="Business Owners"/>
    <s v="Male"/>
    <s v="Married"/>
    <s v="Higher Income"/>
    <x v="0"/>
  </r>
  <r>
    <s v="ATQCUS1812"/>
    <n v="73545"/>
    <n v="34199.333333333336"/>
    <n v="0.46501235071498181"/>
    <s v="45+"/>
    <s v="Bengaluru"/>
    <s v="Salaried IT Employees"/>
    <s v="Male"/>
    <s v="Married"/>
    <s v="Higher Income"/>
    <x v="0"/>
  </r>
  <r>
    <s v="ATQCUS3477"/>
    <n v="73541"/>
    <n v="31566.666666666668"/>
    <n v="0.42923901859733576"/>
    <s v="25-34"/>
    <s v="Mumbai"/>
    <s v="Business Owners"/>
    <s v="Male"/>
    <s v="Single"/>
    <s v="Higher Income"/>
    <x v="0"/>
  </r>
  <r>
    <s v="ATQCUS1825"/>
    <n v="73523"/>
    <n v="32400.666666666668"/>
    <n v="0.44068749461619722"/>
    <s v="45+"/>
    <s v="Bengaluru"/>
    <s v="Salaried IT Employees"/>
    <s v="Male"/>
    <s v="Married"/>
    <s v="Higher Income"/>
    <x v="0"/>
  </r>
  <r>
    <s v="ATQCUS3047"/>
    <n v="73513"/>
    <n v="28468"/>
    <n v="0.38725123447553494"/>
    <s v="45+"/>
    <s v="Bengaluru"/>
    <s v="Salaried IT Employees"/>
    <s v="Female"/>
    <s v="Married"/>
    <s v="Higher Income"/>
    <x v="0"/>
  </r>
  <r>
    <s v="ATQCUS1914"/>
    <n v="73479"/>
    <n v="24958"/>
    <n v="0.33966167204235226"/>
    <s v="45+"/>
    <s v="Chennai"/>
    <s v="Salaried IT Employees"/>
    <s v="Male"/>
    <s v="Married"/>
    <s v="Higher Income"/>
    <x v="0"/>
  </r>
  <r>
    <s v="ATQCUS1653"/>
    <n v="73460"/>
    <n v="36250.333333333336"/>
    <n v="0.49347036936201111"/>
    <s v="45+"/>
    <s v="Mumbai"/>
    <s v="Salaried IT Employees"/>
    <s v="Male"/>
    <s v="Married"/>
    <s v="Higher Income"/>
    <x v="0"/>
  </r>
  <r>
    <s v="ATQCUS1286"/>
    <n v="73445"/>
    <n v="27304.166666666668"/>
    <n v="0.37176345110853931"/>
    <s v="35-45"/>
    <s v="Bengaluru"/>
    <s v="Business Owners"/>
    <s v="Male"/>
    <s v="Married"/>
    <s v="Higher Income"/>
    <x v="0"/>
  </r>
  <r>
    <s v="ATQCUS3117"/>
    <n v="73437"/>
    <n v="23283.5"/>
    <n v="0.31705407355964976"/>
    <s v="45+"/>
    <s v="Hyderabad"/>
    <s v="Salaried IT Employees"/>
    <s v="Female"/>
    <s v="Married"/>
    <s v="Higher Income"/>
    <x v="0"/>
  </r>
  <r>
    <s v="ATQCUS1777"/>
    <n v="73434"/>
    <n v="21312"/>
    <n v="0.29021978919846392"/>
    <s v="45+"/>
    <s v="Delhi NCR"/>
    <s v="Business Owners"/>
    <s v="Male"/>
    <s v="Married"/>
    <s v="Higher Income"/>
    <x v="0"/>
  </r>
  <r>
    <s v="ATQCUS1850"/>
    <n v="73432"/>
    <n v="22009"/>
    <n v="0.29971946835167229"/>
    <s v="45+"/>
    <s v="Bengaluru"/>
    <s v="Business Owners"/>
    <s v="Male"/>
    <s v="Married"/>
    <s v="Higher Income"/>
    <x v="0"/>
  </r>
  <r>
    <s v="ATQCUS2756"/>
    <n v="73401"/>
    <n v="23199.333333333332"/>
    <n v="0.31606290559165862"/>
    <s v="35-45"/>
    <s v="Bengaluru"/>
    <s v="Business Owners"/>
    <s v="Female"/>
    <s v="Married"/>
    <s v="Higher Income"/>
    <x v="0"/>
  </r>
  <r>
    <s v="ATQCUS1862"/>
    <n v="73384"/>
    <n v="23128"/>
    <n v="0.31516406846179001"/>
    <s v="45+"/>
    <s v="Bengaluru"/>
    <s v="Business Owners"/>
    <s v="Male"/>
    <s v="Married"/>
    <s v="Higher Income"/>
    <x v="0"/>
  </r>
  <r>
    <s v="ATQCUS1828"/>
    <n v="73297"/>
    <n v="35534.333333333336"/>
    <n v="0.48479928691942831"/>
    <s v="45+"/>
    <s v="Bengaluru"/>
    <s v="Salaried IT Employees"/>
    <s v="Male"/>
    <s v="Married"/>
    <s v="Higher Income"/>
    <x v="0"/>
  </r>
  <r>
    <s v="ATQCUS3523"/>
    <n v="73296"/>
    <n v="31715"/>
    <n v="0.43269755511896968"/>
    <s v="25-34"/>
    <s v="Delhi NCR"/>
    <s v="Business Owners"/>
    <s v="Male"/>
    <s v="Single"/>
    <s v="Higher Income"/>
    <x v="0"/>
  </r>
  <r>
    <s v="ATQCUS2150"/>
    <n v="73294"/>
    <n v="28513.333333333332"/>
    <n v="0.38902684166962276"/>
    <s v="25-34"/>
    <s v="Mumbai"/>
    <s v="Business Owners"/>
    <s v="Female"/>
    <s v="Married"/>
    <s v="Higher Income"/>
    <x v="0"/>
  </r>
  <r>
    <s v="ATQCUS1693"/>
    <n v="73271"/>
    <n v="25011.333333333332"/>
    <n v="0.34135378708265662"/>
    <s v="45+"/>
    <s v="Mumbai"/>
    <s v="Business Owners"/>
    <s v="Male"/>
    <s v="Married"/>
    <s v="Higher Income"/>
    <x v="0"/>
  </r>
  <r>
    <s v="ATQCUS1002"/>
    <n v="73251"/>
    <n v="30520"/>
    <n v="0.41664960205321427"/>
    <s v="35-45"/>
    <s v="Mumbai"/>
    <s v="Business Owners"/>
    <s v="Male"/>
    <s v="Married"/>
    <s v="Higher Income"/>
    <x v="0"/>
  </r>
  <r>
    <s v="ATQCUS3521"/>
    <n v="73238"/>
    <n v="26791.833333333332"/>
    <n v="0.36581874618822652"/>
    <s v="25-34"/>
    <s v="Delhi NCR"/>
    <s v="Business Owners"/>
    <s v="Male"/>
    <s v="Single"/>
    <s v="Higher Income"/>
    <x v="0"/>
  </r>
  <r>
    <s v="ATQCUS3019"/>
    <n v="73238"/>
    <n v="32244.833333333332"/>
    <n v="0.44027462974594245"/>
    <s v="45+"/>
    <s v="Delhi NCR"/>
    <s v="Salaried IT Employees"/>
    <s v="Female"/>
    <s v="Married"/>
    <s v="Higher Income"/>
    <x v="0"/>
  </r>
  <r>
    <s v="ATQCUS0991"/>
    <n v="73236"/>
    <n v="31465.833333333332"/>
    <n v="0.42964980792688473"/>
    <s v="35-45"/>
    <s v="Mumbai"/>
    <s v="Business Owners"/>
    <s v="Male"/>
    <s v="Married"/>
    <s v="Higher Income"/>
    <x v="0"/>
  </r>
  <r>
    <s v="ATQCUS3526"/>
    <n v="73209"/>
    <n v="28945.833333333332"/>
    <n v="0.39538626853711062"/>
    <s v="25-34"/>
    <s v="Delhi NCR"/>
    <s v="Business Owners"/>
    <s v="Male"/>
    <s v="Single"/>
    <s v="Higher Income"/>
    <x v="0"/>
  </r>
  <r>
    <s v="ATQCUS1453"/>
    <n v="73188"/>
    <n v="18875.166666666668"/>
    <n v="0.25789974677087318"/>
    <s v="35-45"/>
    <s v="Chennai"/>
    <s v="Business Owners"/>
    <s v="Male"/>
    <s v="Married"/>
    <s v="Higher Income"/>
    <x v="0"/>
  </r>
  <r>
    <s v="ATQCUS0251"/>
    <n v="73155"/>
    <n v="33929.5"/>
    <n v="0.46380288428678834"/>
    <s v="25-34"/>
    <s v="Mumbai"/>
    <s v="Business Owners"/>
    <s v="Male"/>
    <s v="Married"/>
    <s v="Higher Income"/>
    <x v="0"/>
  </r>
  <r>
    <s v="ATQCUS2427"/>
    <n v="73119"/>
    <n v="16372.666666666666"/>
    <n v="0.22391808786589895"/>
    <s v="25-34"/>
    <s v="Chennai"/>
    <s v="Business Owners"/>
    <s v="Female"/>
    <s v="Married"/>
    <s v="Higher Income"/>
    <x v="0"/>
  </r>
  <r>
    <s v="ATQCUS3637"/>
    <n v="73107"/>
    <n v="22180.833333333332"/>
    <n v="0.30340231897538311"/>
    <s v="25-34"/>
    <s v="Hyderabad"/>
    <s v="Business Owners"/>
    <s v="Male"/>
    <s v="Single"/>
    <s v="Higher Income"/>
    <x v="0"/>
  </r>
  <r>
    <s v="ATQCUS3702"/>
    <n v="73067"/>
    <n v="19713.833333333332"/>
    <n v="0.26980488227699689"/>
    <s v="35-45"/>
    <s v="Chennai"/>
    <s v="Business Owners"/>
    <s v="Male"/>
    <s v="Single"/>
    <s v="Higher Income"/>
    <x v="0"/>
  </r>
  <r>
    <s v="ATQCUS0523"/>
    <n v="73060"/>
    <n v="27026.166666666668"/>
    <n v="0.36991741947257961"/>
    <s v="25-34"/>
    <s v="Bengaluru"/>
    <s v="Business Owners"/>
    <s v="Male"/>
    <s v="Married"/>
    <s v="Higher Income"/>
    <x v="0"/>
  </r>
  <r>
    <s v="ATQCUS1815"/>
    <n v="73009"/>
    <n v="30087.166666666668"/>
    <n v="0.41210216092079971"/>
    <s v="45+"/>
    <s v="Bengaluru"/>
    <s v="Salaried IT Employees"/>
    <s v="Male"/>
    <s v="Married"/>
    <s v="Higher Income"/>
    <x v="0"/>
  </r>
  <r>
    <s v="ATQCUS3056"/>
    <n v="72988"/>
    <n v="30732.5"/>
    <n v="0.42106236641639722"/>
    <s v="45+"/>
    <s v="Bengaluru"/>
    <s v="Salaried IT Employees"/>
    <s v="Female"/>
    <s v="Married"/>
    <s v="Higher Income"/>
    <x v="0"/>
  </r>
  <r>
    <s v="ATQCUS1720"/>
    <n v="72987"/>
    <n v="27056.666666666668"/>
    <n v="0.37070528541612435"/>
    <s v="45+"/>
    <s v="Mumbai"/>
    <s v="Business Owners"/>
    <s v="Male"/>
    <s v="Married"/>
    <s v="Higher Income"/>
    <x v="0"/>
  </r>
  <r>
    <s v="ATQCUS1695"/>
    <n v="72986"/>
    <n v="24346.333333333332"/>
    <n v="0.33357538888736649"/>
    <s v="45+"/>
    <s v="Mumbai"/>
    <s v="Business Owners"/>
    <s v="Male"/>
    <s v="Married"/>
    <s v="Higher Income"/>
    <x v="0"/>
  </r>
  <r>
    <s v="ATQCUS3601"/>
    <n v="72958"/>
    <n v="20011.166666666668"/>
    <n v="0.27428337765106869"/>
    <s v="25-34"/>
    <s v="Chennai"/>
    <s v="Business Owners"/>
    <s v="Male"/>
    <s v="Single"/>
    <s v="Higher Income"/>
    <x v="0"/>
  </r>
  <r>
    <s v="ATQCUS3122"/>
    <n v="72956"/>
    <n v="25863.5"/>
    <n v="0.35450819672131145"/>
    <s v="45+"/>
    <s v="Hyderabad"/>
    <s v="Salaried IT Employees"/>
    <s v="Female"/>
    <s v="Married"/>
    <s v="Higher Income"/>
    <x v="0"/>
  </r>
  <r>
    <s v="ATQCUS3107"/>
    <n v="72928"/>
    <n v="12688.5"/>
    <n v="0.17398667178587099"/>
    <s v="45+"/>
    <s v="Chennai"/>
    <s v="Business Owners"/>
    <s v="Female"/>
    <s v="Married"/>
    <s v="Higher Income"/>
    <x v="0"/>
  </r>
  <r>
    <s v="ATQCUS1460"/>
    <n v="72923"/>
    <n v="19404.333333333332"/>
    <n v="0.26609345931096268"/>
    <s v="35-45"/>
    <s v="Chennai"/>
    <s v="Business Owners"/>
    <s v="Male"/>
    <s v="Married"/>
    <s v="Higher Income"/>
    <x v="0"/>
  </r>
  <r>
    <s v="ATQCUS0240"/>
    <n v="72909"/>
    <n v="32457.833333333332"/>
    <n v="0.44518280779236213"/>
    <s v="25-34"/>
    <s v="Mumbai"/>
    <s v="Business Owners"/>
    <s v="Male"/>
    <s v="Married"/>
    <s v="Higher Income"/>
    <x v="0"/>
  </r>
  <r>
    <s v="ATQCUS1006"/>
    <n v="72881"/>
    <n v="32250.833333333332"/>
    <n v="0.44251359522143402"/>
    <s v="35-45"/>
    <s v="Mumbai"/>
    <s v="Business Owners"/>
    <s v="Male"/>
    <s v="Married"/>
    <s v="Higher Income"/>
    <x v="0"/>
  </r>
  <r>
    <s v="ATQCUS2689"/>
    <n v="72857"/>
    <n v="24759.333333333332"/>
    <n v="0.33983465327056195"/>
    <s v="35-45"/>
    <s v="Delhi NCR"/>
    <s v="Business Owners"/>
    <s v="Female"/>
    <s v="Married"/>
    <s v="Higher Income"/>
    <x v="0"/>
  </r>
  <r>
    <s v="ATQCUS1161"/>
    <n v="72811"/>
    <n v="28886.666666666668"/>
    <n v="0.39673492558358858"/>
    <s v="35-45"/>
    <s v="Delhi NCR"/>
    <s v="Business Owners"/>
    <s v="Male"/>
    <s v="Married"/>
    <s v="Higher Income"/>
    <x v="0"/>
  </r>
  <r>
    <s v="ATQCUS3035"/>
    <n v="72805"/>
    <n v="19648.833333333332"/>
    <n v="0.26988302085479476"/>
    <s v="45+"/>
    <s v="Delhi NCR"/>
    <s v="Business Owners"/>
    <s v="Female"/>
    <s v="Married"/>
    <s v="Higher Income"/>
    <x v="0"/>
  </r>
  <r>
    <s v="ATQCUS2974"/>
    <n v="72795"/>
    <n v="33574.333333333336"/>
    <n v="0.46121757446711087"/>
    <s v="45+"/>
    <s v="Mumbai"/>
    <s v="Salaried IT Employees"/>
    <s v="Female"/>
    <s v="Married"/>
    <s v="Higher Income"/>
    <x v="0"/>
  </r>
  <r>
    <s v="ATQCUS2686"/>
    <n v="72794"/>
    <n v="26174.666666666668"/>
    <n v="0.35957175957725457"/>
    <s v="35-45"/>
    <s v="Delhi NCR"/>
    <s v="Business Owners"/>
    <s v="Female"/>
    <s v="Married"/>
    <s v="Higher Income"/>
    <x v="0"/>
  </r>
  <r>
    <s v="ATQCUS2606"/>
    <n v="72782"/>
    <n v="25157.5"/>
    <n v="0.34565551922178561"/>
    <s v="35-45"/>
    <s v="Mumbai"/>
    <s v="Business Owners"/>
    <s v="Female"/>
    <s v="Married"/>
    <s v="Higher Income"/>
    <x v="0"/>
  </r>
  <r>
    <s v="ATQCUS2936"/>
    <n v="72762"/>
    <n v="19615.166666666668"/>
    <n v="0.26957981730390407"/>
    <s v="35-45"/>
    <s v="Hyderabad"/>
    <s v="Business Owners"/>
    <s v="Female"/>
    <s v="Married"/>
    <s v="Higher Income"/>
    <x v="0"/>
  </r>
  <r>
    <s v="ATQCUS0845"/>
    <n v="72761"/>
    <n v="22190"/>
    <n v="0.30497106966644216"/>
    <s v="25-34"/>
    <s v="Hyderabad"/>
    <s v="Business Owners"/>
    <s v="Male"/>
    <s v="Married"/>
    <s v="Higher Income"/>
    <x v="0"/>
  </r>
  <r>
    <s v="ATQCUS1909"/>
    <n v="72752"/>
    <n v="25673.333333333332"/>
    <n v="0.3528883512938934"/>
    <s v="45+"/>
    <s v="Chennai"/>
    <s v="Salaried IT Employees"/>
    <s v="Male"/>
    <s v="Married"/>
    <s v="Higher Income"/>
    <x v="0"/>
  </r>
  <r>
    <s v="ATQCUS1461"/>
    <n v="72723"/>
    <n v="19041.333333333332"/>
    <n v="0.26183371606415207"/>
    <s v="35-45"/>
    <s v="Chennai"/>
    <s v="Business Owners"/>
    <s v="Male"/>
    <s v="Married"/>
    <s v="Higher Income"/>
    <x v="0"/>
  </r>
  <r>
    <s v="ATQCUS1962"/>
    <n v="72681"/>
    <n v="26768.666666666668"/>
    <n v="0.36830349976839433"/>
    <s v="45+"/>
    <s v="Hyderabad"/>
    <s v="Salaried IT Employees"/>
    <s v="Male"/>
    <s v="Married"/>
    <s v="Higher Income"/>
    <x v="0"/>
  </r>
  <r>
    <s v="ATQCUS1153"/>
    <n v="72671"/>
    <n v="26787.166666666668"/>
    <n v="0.36860875268905985"/>
    <s v="35-45"/>
    <s v="Delhi NCR"/>
    <s v="Business Owners"/>
    <s v="Male"/>
    <s v="Married"/>
    <s v="Higher Income"/>
    <x v="0"/>
  </r>
  <r>
    <s v="ATQCUS1957"/>
    <n v="72667"/>
    <n v="29034.5"/>
    <n v="0.39955550662611639"/>
    <s v="45+"/>
    <s v="Hyderabad"/>
    <s v="Salaried IT Employees"/>
    <s v="Male"/>
    <s v="Married"/>
    <s v="Higher Income"/>
    <x v="0"/>
  </r>
  <r>
    <s v="ATQCUS2851"/>
    <n v="72640"/>
    <n v="16796.666666666668"/>
    <n v="0.23123164464023496"/>
    <s v="35-45"/>
    <s v="Chennai"/>
    <s v="Business Owners"/>
    <s v="Female"/>
    <s v="Married"/>
    <s v="Higher Income"/>
    <x v="0"/>
  </r>
  <r>
    <s v="ATQCUS0829"/>
    <n v="72601"/>
    <n v="22940.166666666668"/>
    <n v="0.31597590483143023"/>
    <s v="25-34"/>
    <s v="Hyderabad"/>
    <s v="Business Owners"/>
    <s v="Male"/>
    <s v="Married"/>
    <s v="Higher Income"/>
    <x v="0"/>
  </r>
  <r>
    <s v="ATQCUS1274"/>
    <n v="72597"/>
    <n v="29775.166666666668"/>
    <n v="0.41014321069282017"/>
    <s v="35-45"/>
    <s v="Bengaluru"/>
    <s v="Business Owners"/>
    <s v="Male"/>
    <s v="Married"/>
    <s v="Higher Income"/>
    <x v="0"/>
  </r>
  <r>
    <s v="ATQCUS0825"/>
    <n v="72532"/>
    <n v="22014"/>
    <n v="0.30350741741576132"/>
    <s v="25-34"/>
    <s v="Hyderabad"/>
    <s v="Business Owners"/>
    <s v="Male"/>
    <s v="Married"/>
    <s v="Higher Income"/>
    <x v="0"/>
  </r>
  <r>
    <s v="ATQCUS2608"/>
    <n v="72494"/>
    <n v="28022.333333333332"/>
    <n v="0.38654693261971101"/>
    <s v="35-45"/>
    <s v="Mumbai"/>
    <s v="Business Owners"/>
    <s v="Female"/>
    <s v="Married"/>
    <s v="Higher Income"/>
    <x v="0"/>
  </r>
  <r>
    <s v="ATQCUS1827"/>
    <n v="72484"/>
    <n v="31407.333333333332"/>
    <n v="0.43330022257785622"/>
    <s v="45+"/>
    <s v="Bengaluru"/>
    <s v="Salaried IT Employees"/>
    <s v="Male"/>
    <s v="Married"/>
    <s v="Higher Income"/>
    <x v="0"/>
  </r>
  <r>
    <s v="ATQCUS3723"/>
    <n v="72483"/>
    <n v="44901.166666666664"/>
    <n v="0.61947169221288667"/>
    <s v="45+"/>
    <s v="Mumbai"/>
    <s v="Salaried IT Employees"/>
    <s v="Male"/>
    <s v="Single"/>
    <s v="Higher Income"/>
    <x v="0"/>
  </r>
  <r>
    <s v="ATQCUS3123"/>
    <n v="72474"/>
    <n v="23009.833333333332"/>
    <n v="0.31749087028911516"/>
    <s v="45+"/>
    <s v="Hyderabad"/>
    <s v="Salaried IT Employees"/>
    <s v="Female"/>
    <s v="Married"/>
    <s v="Higher Income"/>
    <x v="0"/>
  </r>
  <r>
    <s v="ATQCUS1915"/>
    <n v="72430"/>
    <n v="23239.5"/>
    <n v="0.32085461825210548"/>
    <s v="45+"/>
    <s v="Chennai"/>
    <s v="Salaried IT Employees"/>
    <s v="Male"/>
    <s v="Married"/>
    <s v="Higher Income"/>
    <x v="0"/>
  </r>
  <r>
    <s v="ATQCUS0216"/>
    <n v="72391"/>
    <n v="29551.333333333332"/>
    <n v="0.40821833284984782"/>
    <s v="25-34"/>
    <s v="Mumbai"/>
    <s v="Business Owners"/>
    <s v="Male"/>
    <s v="Married"/>
    <s v="Higher Income"/>
    <x v="0"/>
  </r>
  <r>
    <s v="ATQCUS3522"/>
    <n v="72370"/>
    <n v="27895.166666666668"/>
    <n v="0.38545207498503065"/>
    <s v="25-34"/>
    <s v="Delhi NCR"/>
    <s v="Business Owners"/>
    <s v="Male"/>
    <s v="Single"/>
    <s v="Higher Income"/>
    <x v="0"/>
  </r>
  <r>
    <s v="ATQCUS1664"/>
    <n v="72352"/>
    <n v="36711.166666666664"/>
    <n v="0.50739670868347331"/>
    <s v="45+"/>
    <s v="Mumbai"/>
    <s v="Salaried IT Employees"/>
    <s v="Male"/>
    <s v="Married"/>
    <s v="Higher Income"/>
    <x v="0"/>
  </r>
  <r>
    <s v="ATQCUS2758"/>
    <n v="72347"/>
    <n v="24053.666666666668"/>
    <n v="0.33247635239424811"/>
    <s v="35-45"/>
    <s v="Bengaluru"/>
    <s v="Business Owners"/>
    <s v="Female"/>
    <s v="Married"/>
    <s v="Higher Income"/>
    <x v="0"/>
  </r>
  <r>
    <s v="ATQCUS3596"/>
    <n v="72334"/>
    <n v="20645.166666666668"/>
    <n v="0.28541442014359314"/>
    <s v="25-34"/>
    <s v="Chennai"/>
    <s v="Business Owners"/>
    <s v="Male"/>
    <s v="Single"/>
    <s v="Higher Income"/>
    <x v="0"/>
  </r>
  <r>
    <s v="ATQCUS1141"/>
    <n v="72301"/>
    <n v="28287.5"/>
    <n v="0.39124631747831978"/>
    <s v="35-45"/>
    <s v="Delhi NCR"/>
    <s v="Business Owners"/>
    <s v="Male"/>
    <s v="Married"/>
    <s v="Higher Income"/>
    <x v="0"/>
  </r>
  <r>
    <s v="ATQCUS1956"/>
    <n v="72299"/>
    <n v="27559.333333333332"/>
    <n v="0.38118553968012464"/>
    <s v="45+"/>
    <s v="Hyderabad"/>
    <s v="Salaried IT Employees"/>
    <s v="Male"/>
    <s v="Married"/>
    <s v="Higher Income"/>
    <x v="0"/>
  </r>
  <r>
    <s v="ATQCUS1792"/>
    <n v="72245"/>
    <n v="22585.833333333332"/>
    <n v="0.31262832491291209"/>
    <s v="45+"/>
    <s v="Delhi NCR"/>
    <s v="Business Owners"/>
    <s v="Male"/>
    <s v="Married"/>
    <s v="Higher Income"/>
    <x v="0"/>
  </r>
  <r>
    <s v="ATQCUS1140"/>
    <n v="72245"/>
    <n v="28302.166666666668"/>
    <n v="0.39175260110272914"/>
    <s v="35-45"/>
    <s v="Delhi NCR"/>
    <s v="Business Owners"/>
    <s v="Male"/>
    <s v="Married"/>
    <s v="Higher Income"/>
    <x v="0"/>
  </r>
  <r>
    <s v="ATQCUS0393"/>
    <n v="72187"/>
    <n v="29542"/>
    <n v="0.4092426614210315"/>
    <s v="25-34"/>
    <s v="Delhi NCR"/>
    <s v="Business Owners"/>
    <s v="Male"/>
    <s v="Married"/>
    <s v="Higher Income"/>
    <x v="0"/>
  </r>
  <r>
    <s v="ATQCUS0229"/>
    <n v="72185"/>
    <n v="31929.833333333332"/>
    <n v="0.44233335642215604"/>
    <s v="25-34"/>
    <s v="Mumbai"/>
    <s v="Business Owners"/>
    <s v="Male"/>
    <s v="Married"/>
    <s v="Higher Income"/>
    <x v="0"/>
  </r>
  <r>
    <s v="ATQCUS1584"/>
    <n v="72183"/>
    <n v="24141.833333333332"/>
    <n v="0.33445317226124338"/>
    <s v="35-45"/>
    <s v="Hyderabad"/>
    <s v="Business Owners"/>
    <s v="Male"/>
    <s v="Married"/>
    <s v="Higher Income"/>
    <x v="0"/>
  </r>
  <r>
    <s v="ATQCUS1443"/>
    <n v="72162"/>
    <n v="19702.333333333332"/>
    <n v="0.27302920281219106"/>
    <s v="35-45"/>
    <s v="Chennai"/>
    <s v="Business Owners"/>
    <s v="Male"/>
    <s v="Married"/>
    <s v="Higher Income"/>
    <x v="0"/>
  </r>
  <r>
    <s v="ATQCUS1656"/>
    <n v="72128"/>
    <n v="38498"/>
    <n v="0.53374556344276847"/>
    <s v="45+"/>
    <s v="Mumbai"/>
    <s v="Salaried IT Employees"/>
    <s v="Male"/>
    <s v="Married"/>
    <s v="Higher Income"/>
    <x v="0"/>
  </r>
  <r>
    <s v="ATQCUS1149"/>
    <n v="72119"/>
    <n v="29902"/>
    <n v="0.41462028036994414"/>
    <s v="35-45"/>
    <s v="Delhi NCR"/>
    <s v="Business Owners"/>
    <s v="Male"/>
    <s v="Married"/>
    <s v="Higher Income"/>
    <x v="0"/>
  </r>
  <r>
    <s v="ATQCUS0520"/>
    <n v="72070"/>
    <n v="26022.333333333332"/>
    <n v="0.36107025576985335"/>
    <s v="25-34"/>
    <s v="Bengaluru"/>
    <s v="Business Owners"/>
    <s v="Male"/>
    <s v="Married"/>
    <s v="Higher Income"/>
    <x v="0"/>
  </r>
  <r>
    <s v="ATQCUS2317"/>
    <n v="72061"/>
    <n v="22082"/>
    <n v="0.30643482605015193"/>
    <s v="25-34"/>
    <s v="Bengaluru"/>
    <s v="Business Owners"/>
    <s v="Female"/>
    <s v="Married"/>
    <s v="Higher Income"/>
    <x v="0"/>
  </r>
  <r>
    <s v="ATQCUS2145"/>
    <n v="72028"/>
    <n v="29442.833333333332"/>
    <n v="0.40876927491160842"/>
    <s v="25-34"/>
    <s v="Mumbai"/>
    <s v="Business Owners"/>
    <s v="Female"/>
    <s v="Married"/>
    <s v="Higher Income"/>
    <x v="0"/>
  </r>
  <r>
    <s v="ATQCUS1689"/>
    <n v="72028"/>
    <n v="23733.333333333332"/>
    <n v="0.32950149016123359"/>
    <s v="45+"/>
    <s v="Mumbai"/>
    <s v="Business Owners"/>
    <s v="Male"/>
    <s v="Married"/>
    <s v="Higher Income"/>
    <x v="0"/>
  </r>
  <r>
    <s v="ATQCUS1143"/>
    <n v="71966"/>
    <n v="30488.333333333332"/>
    <n v="0.42364913060797227"/>
    <s v="35-45"/>
    <s v="Delhi NCR"/>
    <s v="Business Owners"/>
    <s v="Male"/>
    <s v="Married"/>
    <s v="Higher Income"/>
    <x v="0"/>
  </r>
  <r>
    <s v="ATQCUS3076"/>
    <n v="71929"/>
    <n v="16704.833333333332"/>
    <n v="0.23224058909943601"/>
    <s v="45+"/>
    <s v="Bengaluru"/>
    <s v="Business Owners"/>
    <s v="Female"/>
    <s v="Married"/>
    <s v="Higher Income"/>
    <x v="0"/>
  </r>
  <r>
    <s v="ATQCUS2611"/>
    <n v="71928"/>
    <n v="26667"/>
    <n v="0.37074574574574576"/>
    <s v="35-45"/>
    <s v="Mumbai"/>
    <s v="Business Owners"/>
    <s v="Female"/>
    <s v="Married"/>
    <s v="Higher Income"/>
    <x v="0"/>
  </r>
  <r>
    <s v="ATQCUS1278"/>
    <n v="71887"/>
    <n v="27251.833333333332"/>
    <n v="0.37909265003871817"/>
    <s v="35-45"/>
    <s v="Bengaluru"/>
    <s v="Business Owners"/>
    <s v="Male"/>
    <s v="Married"/>
    <s v="Higher Income"/>
    <x v="0"/>
  </r>
  <r>
    <s v="ATQCUS0408"/>
    <n v="71820"/>
    <n v="33953.666666666664"/>
    <n v="0.47276060521674551"/>
    <s v="25-34"/>
    <s v="Delhi NCR"/>
    <s v="Business Owners"/>
    <s v="Male"/>
    <s v="Married"/>
    <s v="Higher Income"/>
    <x v="0"/>
  </r>
  <r>
    <s v="ATQCUS0708"/>
    <n v="71776"/>
    <n v="19434.5"/>
    <n v="0.27076599420419084"/>
    <s v="25-34"/>
    <s v="Chennai"/>
    <s v="Business Owners"/>
    <s v="Male"/>
    <s v="Married"/>
    <s v="Higher Income"/>
    <x v="0"/>
  </r>
  <r>
    <s v="ATQCUS1144"/>
    <n v="71775"/>
    <n v="28975.666666666668"/>
    <n v="0.40370138163241615"/>
    <s v="35-45"/>
    <s v="Delhi NCR"/>
    <s v="Business Owners"/>
    <s v="Male"/>
    <s v="Married"/>
    <s v="Higher Income"/>
    <x v="0"/>
  </r>
  <r>
    <s v="ATQCUS1004"/>
    <n v="71765"/>
    <n v="33690.5"/>
    <n v="0.46945586288580782"/>
    <s v="35-45"/>
    <s v="Mumbai"/>
    <s v="Business Owners"/>
    <s v="Male"/>
    <s v="Married"/>
    <s v="Higher Income"/>
    <x v="0"/>
  </r>
  <r>
    <s v="ATQCUS0242"/>
    <n v="71754"/>
    <n v="32726.666666666668"/>
    <n v="0.45609536286014252"/>
    <s v="25-34"/>
    <s v="Mumbai"/>
    <s v="Business Owners"/>
    <s v="Male"/>
    <s v="Married"/>
    <s v="Higher Income"/>
    <x v="0"/>
  </r>
  <r>
    <s v="ATQCUS0238"/>
    <n v="71743"/>
    <n v="31340.166666666668"/>
    <n v="0.43683936644225457"/>
    <s v="25-34"/>
    <s v="Mumbai"/>
    <s v="Business Owners"/>
    <s v="Male"/>
    <s v="Married"/>
    <s v="Higher Income"/>
    <x v="0"/>
  </r>
  <r>
    <s v="ATQCUS3121"/>
    <n v="71737"/>
    <n v="21630.666666666668"/>
    <n v="0.30152733828661177"/>
    <s v="45+"/>
    <s v="Hyderabad"/>
    <s v="Salaried IT Employees"/>
    <s v="Female"/>
    <s v="Married"/>
    <s v="Higher Income"/>
    <x v="0"/>
  </r>
  <r>
    <s v="ATQCUS1142"/>
    <n v="71703"/>
    <n v="32738.166666666668"/>
    <n v="0.45658015238785921"/>
    <s v="35-45"/>
    <s v="Delhi NCR"/>
    <s v="Business Owners"/>
    <s v="Male"/>
    <s v="Married"/>
    <s v="Higher Income"/>
    <x v="0"/>
  </r>
  <r>
    <s v="ATQCUS1870"/>
    <n v="71693"/>
    <n v="20929"/>
    <n v="0.29192529256691729"/>
    <s v="45+"/>
    <s v="Bengaluru"/>
    <s v="Business Owners"/>
    <s v="Male"/>
    <s v="Married"/>
    <s v="Higher Income"/>
    <x v="0"/>
  </r>
  <r>
    <s v="ATQCUS3088"/>
    <n v="71685"/>
    <n v="19435.333333333332"/>
    <n v="0.27112134105228891"/>
    <s v="45+"/>
    <s v="Chennai"/>
    <s v="Salaried IT Employees"/>
    <s v="Female"/>
    <s v="Married"/>
    <s v="Higher Income"/>
    <x v="0"/>
  </r>
  <r>
    <s v="ATQCUS0220"/>
    <n v="71685"/>
    <n v="32091.333333333332"/>
    <n v="0.44767152588872611"/>
    <s v="25-34"/>
    <s v="Mumbai"/>
    <s v="Business Owners"/>
    <s v="Male"/>
    <s v="Married"/>
    <s v="Higher Income"/>
    <x v="0"/>
  </r>
  <r>
    <s v="ATQCUS0706"/>
    <n v="71665"/>
    <n v="17352.166666666668"/>
    <n v="0.2421288867182958"/>
    <s v="25-34"/>
    <s v="Chennai"/>
    <s v="Business Owners"/>
    <s v="Male"/>
    <s v="Married"/>
    <s v="Higher Income"/>
    <x v="0"/>
  </r>
  <r>
    <s v="ATQCUS0680"/>
    <n v="71663"/>
    <n v="19981.5"/>
    <n v="0.27882589341780278"/>
    <s v="25-34"/>
    <s v="Chennai"/>
    <s v="Business Owners"/>
    <s v="Male"/>
    <s v="Married"/>
    <s v="Higher Income"/>
    <x v="0"/>
  </r>
  <r>
    <s v="ATQCUS0685"/>
    <n v="71655"/>
    <n v="18740.333333333332"/>
    <n v="0.26153559881841226"/>
    <s v="25-34"/>
    <s v="Chennai"/>
    <s v="Business Owners"/>
    <s v="Male"/>
    <s v="Married"/>
    <s v="Higher Income"/>
    <x v="0"/>
  </r>
  <r>
    <s v="ATQCUS2607"/>
    <n v="71642"/>
    <n v="27268.333333333332"/>
    <n v="0.3806193759712645"/>
    <s v="35-45"/>
    <s v="Mumbai"/>
    <s v="Business Owners"/>
    <s v="Female"/>
    <s v="Married"/>
    <s v="Higher Income"/>
    <x v="0"/>
  </r>
  <r>
    <s v="ATQCUS1446"/>
    <n v="71634"/>
    <n v="20840.666666666668"/>
    <n v="0.29093261114368413"/>
    <s v="35-45"/>
    <s v="Chennai"/>
    <s v="Business Owners"/>
    <s v="Male"/>
    <s v="Married"/>
    <s v="Higher Income"/>
    <x v="0"/>
  </r>
  <r>
    <s v="ATQCUS1272"/>
    <n v="71628"/>
    <n v="28702.833333333332"/>
    <n v="0.40072085404218089"/>
    <s v="35-45"/>
    <s v="Bengaluru"/>
    <s v="Business Owners"/>
    <s v="Male"/>
    <s v="Married"/>
    <s v="Higher Income"/>
    <x v="0"/>
  </r>
  <r>
    <s v="ATQCUS3476"/>
    <n v="71604"/>
    <n v="31249.833333333332"/>
    <n v="0.43642580488985716"/>
    <s v="25-34"/>
    <s v="Mumbai"/>
    <s v="Business Owners"/>
    <s v="Male"/>
    <s v="Single"/>
    <s v="Higher Income"/>
    <x v="0"/>
  </r>
  <r>
    <s v="ATQCUS1007"/>
    <n v="71600"/>
    <n v="30798.5"/>
    <n v="0.43014664804469271"/>
    <s v="35-45"/>
    <s v="Mumbai"/>
    <s v="Business Owners"/>
    <s v="Male"/>
    <s v="Married"/>
    <s v="Higher Income"/>
    <x v="0"/>
  </r>
  <r>
    <s v="ATQCUS1751"/>
    <n v="71593"/>
    <n v="35103.166666666664"/>
    <n v="0.49031562676053053"/>
    <s v="45+"/>
    <s v="Delhi NCR"/>
    <s v="Salaried IT Employees"/>
    <s v="Male"/>
    <s v="Married"/>
    <s v="Higher Income"/>
    <x v="0"/>
  </r>
  <r>
    <s v="ATQCUS1979"/>
    <n v="71569"/>
    <n v="17020.5"/>
    <n v="0.23781944696726237"/>
    <s v="45+"/>
    <s v="Hyderabad"/>
    <s v="Business Owners"/>
    <s v="Male"/>
    <s v="Married"/>
    <s v="Higher Income"/>
    <x v="0"/>
  </r>
  <r>
    <s v="ATQCUS0403"/>
    <n v="71558"/>
    <n v="28016"/>
    <n v="0.39151457558903269"/>
    <s v="25-34"/>
    <s v="Delhi NCR"/>
    <s v="Business Owners"/>
    <s v="Male"/>
    <s v="Married"/>
    <s v="Higher Income"/>
    <x v="0"/>
  </r>
  <r>
    <s v="ATQCUS1151"/>
    <n v="71540"/>
    <n v="29740.666666666668"/>
    <n v="0.41572080887149382"/>
    <s v="35-45"/>
    <s v="Delhi NCR"/>
    <s v="Business Owners"/>
    <s v="Male"/>
    <s v="Married"/>
    <s v="Higher Income"/>
    <x v="0"/>
  </r>
  <r>
    <s v="ATQCUS1816"/>
    <n v="71532"/>
    <n v="35102.666666666664"/>
    <n v="0.49072676098342927"/>
    <s v="45+"/>
    <s v="Bengaluru"/>
    <s v="Salaried IT Employees"/>
    <s v="Male"/>
    <s v="Married"/>
    <s v="Higher Income"/>
    <x v="0"/>
  </r>
  <r>
    <s v="ATQCUS3603"/>
    <n v="71520"/>
    <n v="17619.5"/>
    <n v="0.24635766219239374"/>
    <s v="25-34"/>
    <s v="Chennai"/>
    <s v="Business Owners"/>
    <s v="Male"/>
    <s v="Single"/>
    <s v="Higher Income"/>
    <x v="0"/>
  </r>
  <r>
    <s v="ATQCUS3099"/>
    <n v="71509"/>
    <n v="20225.333333333332"/>
    <n v="0.28283619311322117"/>
    <s v="45+"/>
    <s v="Chennai"/>
    <s v="Salaried IT Employees"/>
    <s v="Female"/>
    <s v="Married"/>
    <s v="Higher Income"/>
    <x v="0"/>
  </r>
  <r>
    <s v="ATQCUS1459"/>
    <n v="71499"/>
    <n v="19722.333333333332"/>
    <n v="0.27584068774854659"/>
    <s v="35-45"/>
    <s v="Chennai"/>
    <s v="Business Owners"/>
    <s v="Male"/>
    <s v="Married"/>
    <s v="Higher Income"/>
    <x v="0"/>
  </r>
  <r>
    <s v="ATQCUS0416"/>
    <n v="71488"/>
    <n v="26254.666666666668"/>
    <n v="0.36725977320202924"/>
    <s v="25-34"/>
    <s v="Delhi NCR"/>
    <s v="Business Owners"/>
    <s v="Male"/>
    <s v="Married"/>
    <s v="Higher Income"/>
    <x v="0"/>
  </r>
  <r>
    <s v="ATQCUS1463"/>
    <n v="71482"/>
    <n v="20184.166666666668"/>
    <n v="0.28236712272553466"/>
    <s v="35-45"/>
    <s v="Chennai"/>
    <s v="Business Owners"/>
    <s v="Male"/>
    <s v="Married"/>
    <s v="Higher Income"/>
    <x v="0"/>
  </r>
  <r>
    <s v="ATQCUS0391"/>
    <n v="71468"/>
    <n v="31818.666666666668"/>
    <n v="0.44521557433629971"/>
    <s v="25-34"/>
    <s v="Delhi NCR"/>
    <s v="Business Owners"/>
    <s v="Male"/>
    <s v="Married"/>
    <s v="Higher Income"/>
    <x v="0"/>
  </r>
  <r>
    <s v="ATQCUS0822"/>
    <n v="71426"/>
    <n v="20102.166666666668"/>
    <n v="0.2814404651900802"/>
    <s v="25-34"/>
    <s v="Hyderabad"/>
    <s v="Business Owners"/>
    <s v="Male"/>
    <s v="Married"/>
    <s v="Higher Income"/>
    <x v="0"/>
  </r>
  <r>
    <s v="ATQCUS1357"/>
    <n v="71407"/>
    <n v="28249.333333333332"/>
    <n v="0.39561014092922725"/>
    <s v="35-45"/>
    <s v="Chennai"/>
    <s v="Salaried IT Employees"/>
    <s v="Male"/>
    <s v="Married"/>
    <s v="Higher Income"/>
    <x v="0"/>
  </r>
  <r>
    <s v="ATQCUS1444"/>
    <n v="71359"/>
    <n v="19178.333333333332"/>
    <n v="0.26875843738467931"/>
    <s v="35-45"/>
    <s v="Chennai"/>
    <s v="Business Owners"/>
    <s v="Male"/>
    <s v="Married"/>
    <s v="Higher Income"/>
    <x v="0"/>
  </r>
  <r>
    <s v="ATQCUS2151"/>
    <n v="71358"/>
    <n v="27641.333333333332"/>
    <n v="0.38736137970981993"/>
    <s v="25-34"/>
    <s v="Mumbai"/>
    <s v="Business Owners"/>
    <s v="Female"/>
    <s v="Married"/>
    <s v="Higher Income"/>
    <x v="0"/>
  </r>
  <r>
    <s v="ATQCUS2972"/>
    <n v="71357"/>
    <n v="34214.833333333336"/>
    <n v="0.47948811375665085"/>
    <s v="45+"/>
    <s v="Mumbai"/>
    <s v="Salaried IT Employees"/>
    <s v="Female"/>
    <s v="Married"/>
    <s v="Higher Income"/>
    <x v="0"/>
  </r>
  <r>
    <s v="ATQCUS1237"/>
    <n v="71356"/>
    <n v="43249.5"/>
    <n v="0.60610880654745225"/>
    <s v="35-45"/>
    <s v="Bengaluru"/>
    <s v="Salaried IT Employees"/>
    <s v="Male"/>
    <s v="Married"/>
    <s v="Higher Income"/>
    <x v="0"/>
  </r>
  <r>
    <s v="ATQCUS0392"/>
    <n v="71356"/>
    <n v="26852.166666666668"/>
    <n v="0.37631266700300842"/>
    <s v="25-34"/>
    <s v="Delhi NCR"/>
    <s v="Business Owners"/>
    <s v="Male"/>
    <s v="Married"/>
    <s v="Higher Income"/>
    <x v="0"/>
  </r>
  <r>
    <s v="ATQCUS3013"/>
    <n v="71330"/>
    <n v="27805.666666666668"/>
    <n v="0.38981728118136361"/>
    <s v="45+"/>
    <s v="Delhi NCR"/>
    <s v="Salaried IT Employees"/>
    <s v="Female"/>
    <s v="Married"/>
    <s v="Higher Income"/>
    <x v="0"/>
  </r>
  <r>
    <s v="ATQCUS1961"/>
    <n v="71312"/>
    <n v="25537.5"/>
    <n v="0.35810943459726274"/>
    <s v="45+"/>
    <s v="Hyderabad"/>
    <s v="Salaried IT Employees"/>
    <s v="Male"/>
    <s v="Married"/>
    <s v="Higher Income"/>
    <x v="0"/>
  </r>
  <r>
    <s v="ATQCUS2571"/>
    <n v="71287"/>
    <n v="45055.833333333336"/>
    <n v="0.63203435876574043"/>
    <s v="35-45"/>
    <s v="Mumbai"/>
    <s v="Salaried IT Employees"/>
    <s v="Female"/>
    <s v="Married"/>
    <s v="Higher Income"/>
    <x v="0"/>
  </r>
  <r>
    <s v="ATQCUS1454"/>
    <n v="71282"/>
    <n v="18112.666666666668"/>
    <n v="0.25409874395593091"/>
    <s v="35-45"/>
    <s v="Chennai"/>
    <s v="Business Owners"/>
    <s v="Male"/>
    <s v="Married"/>
    <s v="Higher Income"/>
    <x v="0"/>
  </r>
  <r>
    <s v="ATQCUS0824"/>
    <n v="71272"/>
    <n v="20958.333333333332"/>
    <n v="0.29406124892430874"/>
    <s v="25-34"/>
    <s v="Hyderabad"/>
    <s v="Business Owners"/>
    <s v="Male"/>
    <s v="Married"/>
    <s v="Higher Income"/>
    <x v="0"/>
  </r>
  <r>
    <s v="ATQCUS0994"/>
    <n v="71233"/>
    <n v="30461.166666666668"/>
    <n v="0.42762717654270727"/>
    <s v="35-45"/>
    <s v="Mumbai"/>
    <s v="Business Owners"/>
    <s v="Male"/>
    <s v="Married"/>
    <s v="Higher Income"/>
    <x v="0"/>
  </r>
  <r>
    <s v="ATQCUS1581"/>
    <n v="71219"/>
    <n v="25150.5"/>
    <n v="0.35314312191971242"/>
    <s v="35-45"/>
    <s v="Hyderabad"/>
    <s v="Business Owners"/>
    <s v="Male"/>
    <s v="Married"/>
    <s v="Higher Income"/>
    <x v="0"/>
  </r>
  <r>
    <s v="ATQCUS0839"/>
    <n v="71205"/>
    <n v="20716.333333333332"/>
    <n v="0.2909393066966271"/>
    <s v="25-34"/>
    <s v="Hyderabad"/>
    <s v="Business Owners"/>
    <s v="Male"/>
    <s v="Married"/>
    <s v="Higher Income"/>
    <x v="0"/>
  </r>
  <r>
    <s v="ATQCUS0410"/>
    <n v="71190"/>
    <n v="26971.166666666668"/>
    <n v="0.3788617315165988"/>
    <s v="25-34"/>
    <s v="Delhi NCR"/>
    <s v="Business Owners"/>
    <s v="Male"/>
    <s v="Married"/>
    <s v="Higher Income"/>
    <x v="0"/>
  </r>
  <r>
    <s v="ATQCUS0993"/>
    <n v="71182"/>
    <n v="31126"/>
    <n v="0.43727346801157596"/>
    <s v="35-45"/>
    <s v="Mumbai"/>
    <s v="Business Owners"/>
    <s v="Male"/>
    <s v="Married"/>
    <s v="Higher Income"/>
    <x v="0"/>
  </r>
  <r>
    <s v="ATQCUS2500"/>
    <n v="71171"/>
    <n v="17928.166666666668"/>
    <n v="0.25190269444951829"/>
    <s v="25-34"/>
    <s v="Hyderabad"/>
    <s v="Business Owners"/>
    <s v="Female"/>
    <s v="Married"/>
    <s v="Higher Income"/>
    <x v="0"/>
  </r>
  <r>
    <s v="ATQCUS2738"/>
    <n v="71133"/>
    <n v="40038.833333333336"/>
    <n v="0.56287283445564418"/>
    <s v="35-45"/>
    <s v="Bengaluru"/>
    <s v="Salaried IT Employees"/>
    <s v="Female"/>
    <s v="Married"/>
    <s v="Higher Income"/>
    <x v="0"/>
  </r>
  <r>
    <s v="ATQCUS2998"/>
    <n v="71128"/>
    <n v="19819.333333333332"/>
    <n v="0.27864319724065534"/>
    <s v="45+"/>
    <s v="Mumbai"/>
    <s v="Business Owners"/>
    <s v="Female"/>
    <s v="Married"/>
    <s v="Higher Income"/>
    <x v="0"/>
  </r>
  <r>
    <s v="ATQCUS1589"/>
    <n v="71124"/>
    <n v="22692.5"/>
    <n v="0.31905545244924355"/>
    <s v="35-45"/>
    <s v="Hyderabad"/>
    <s v="Business Owners"/>
    <s v="Male"/>
    <s v="Married"/>
    <s v="Higher Income"/>
    <x v="0"/>
  </r>
  <r>
    <s v="ATQCUS1696"/>
    <n v="71111"/>
    <n v="24541.666666666668"/>
    <n v="0.34511772674644808"/>
    <s v="45+"/>
    <s v="Mumbai"/>
    <s v="Business Owners"/>
    <s v="Male"/>
    <s v="Married"/>
    <s v="Higher Income"/>
    <x v="0"/>
  </r>
  <r>
    <s v="ATQCUS3671"/>
    <n v="71097"/>
    <n v="29414.333333333332"/>
    <n v="0.41372116029274558"/>
    <s v="35-45"/>
    <s v="Delhi NCR"/>
    <s v="Business Owners"/>
    <s v="Male"/>
    <s v="Single"/>
    <s v="Higher Income"/>
    <x v="0"/>
  </r>
  <r>
    <s v="ATQCUS1955"/>
    <n v="71068"/>
    <n v="28537.833333333332"/>
    <n v="0.40155672501454004"/>
    <s v="45+"/>
    <s v="Hyderabad"/>
    <s v="Salaried IT Employees"/>
    <s v="Male"/>
    <s v="Married"/>
    <s v="Higher Income"/>
    <x v="0"/>
  </r>
  <r>
    <s v="ATQCUS3051"/>
    <n v="71050"/>
    <n v="25871.166666666668"/>
    <n v="0.36412620220501996"/>
    <s v="45+"/>
    <s v="Bengaluru"/>
    <s v="Salaried IT Employees"/>
    <s v="Female"/>
    <s v="Married"/>
    <s v="Higher Income"/>
    <x v="0"/>
  </r>
  <r>
    <s v="ATQCUS1904"/>
    <n v="71025"/>
    <n v="21925.333333333332"/>
    <n v="0.30869881497125423"/>
    <s v="45+"/>
    <s v="Chennai"/>
    <s v="Salaried IT Employees"/>
    <s v="Male"/>
    <s v="Married"/>
    <s v="Higher Income"/>
    <x v="0"/>
  </r>
  <r>
    <s v="ATQCUS1851"/>
    <n v="71025"/>
    <n v="20977.333333333332"/>
    <n v="0.2953514020884665"/>
    <s v="45+"/>
    <s v="Bengaluru"/>
    <s v="Business Owners"/>
    <s v="Male"/>
    <s v="Married"/>
    <s v="Higher Income"/>
    <x v="0"/>
  </r>
  <r>
    <s v="ATQCUS1989"/>
    <n v="71015"/>
    <n v="17911.5"/>
    <n v="0.25222136168415121"/>
    <s v="45+"/>
    <s v="Hyderabad"/>
    <s v="Business Owners"/>
    <s v="Male"/>
    <s v="Married"/>
    <s v="Higher Income"/>
    <x v="0"/>
  </r>
  <r>
    <s v="ATQCUS3053"/>
    <n v="70993"/>
    <n v="25835.166666666668"/>
    <n v="0.36391146544964531"/>
    <s v="45+"/>
    <s v="Bengaluru"/>
    <s v="Salaried IT Employees"/>
    <s v="Female"/>
    <s v="Married"/>
    <s v="Higher Income"/>
    <x v="0"/>
  </r>
  <r>
    <s v="ATQCUS1592"/>
    <n v="70992"/>
    <n v="22626.833333333332"/>
    <n v="0.31872370595747879"/>
    <s v="35-45"/>
    <s v="Hyderabad"/>
    <s v="Business Owners"/>
    <s v="Male"/>
    <s v="Married"/>
    <s v="Higher Income"/>
    <x v="0"/>
  </r>
  <r>
    <s v="ATQCUS0832"/>
    <n v="70981"/>
    <n v="21712.333333333332"/>
    <n v="0.30588936945567591"/>
    <s v="25-34"/>
    <s v="Hyderabad"/>
    <s v="Business Owners"/>
    <s v="Male"/>
    <s v="Married"/>
    <s v="Higher Income"/>
    <x v="0"/>
  </r>
  <r>
    <s v="ATQCUS0228"/>
    <n v="70963"/>
    <n v="28938.333333333332"/>
    <n v="0.40779467234098521"/>
    <s v="25-34"/>
    <s v="Mumbai"/>
    <s v="Business Owners"/>
    <s v="Male"/>
    <s v="Married"/>
    <s v="Higher Income"/>
    <x v="0"/>
  </r>
  <r>
    <s v="ATQCUS2890"/>
    <n v="70957"/>
    <n v="31411.666666666668"/>
    <n v="0.44268594594848526"/>
    <s v="35-45"/>
    <s v="Hyderabad"/>
    <s v="Salaried IT Employees"/>
    <s v="Female"/>
    <s v="Married"/>
    <s v="Higher Income"/>
    <x v="0"/>
  </r>
  <r>
    <s v="ATQCUS2248"/>
    <n v="70929"/>
    <n v="24655.833333333332"/>
    <n v="0.34761287108704947"/>
    <s v="25-34"/>
    <s v="Delhi NCR"/>
    <s v="Business Owners"/>
    <s v="Female"/>
    <s v="Married"/>
    <s v="Higher Income"/>
    <x v="0"/>
  </r>
  <r>
    <s v="ATQCUS2527"/>
    <n v="70926"/>
    <n v="43881"/>
    <n v="0.61868708231114122"/>
    <s v="35-45"/>
    <s v="Mumbai"/>
    <s v="Salaried IT Employees"/>
    <s v="Female"/>
    <s v="Married"/>
    <s v="Higher Income"/>
    <x v="0"/>
  </r>
  <r>
    <s v="ATQCUS2319"/>
    <n v="70925"/>
    <n v="25601.833333333332"/>
    <n v="0.36097050875337794"/>
    <s v="25-34"/>
    <s v="Bengaluru"/>
    <s v="Business Owners"/>
    <s v="Female"/>
    <s v="Married"/>
    <s v="Higher Income"/>
    <x v="0"/>
  </r>
  <r>
    <s v="ATQCUS2852"/>
    <n v="70907"/>
    <n v="16778.5"/>
    <n v="0.2366268492532472"/>
    <s v="35-45"/>
    <s v="Chennai"/>
    <s v="Business Owners"/>
    <s v="Female"/>
    <s v="Married"/>
    <s v="Higher Income"/>
    <x v="0"/>
  </r>
  <r>
    <s v="ATQCUS0997"/>
    <n v="70899"/>
    <n v="34639.833333333336"/>
    <n v="0.48857999877760383"/>
    <s v="35-45"/>
    <s v="Mumbai"/>
    <s v="Business Owners"/>
    <s v="Male"/>
    <s v="Married"/>
    <s v="Higher Income"/>
    <x v="0"/>
  </r>
  <r>
    <s v="ATQCUS0707"/>
    <n v="70898"/>
    <n v="20112.833333333332"/>
    <n v="0.28368689290718119"/>
    <s v="25-34"/>
    <s v="Chennai"/>
    <s v="Business Owners"/>
    <s v="Male"/>
    <s v="Married"/>
    <s v="Higher Income"/>
    <x v="0"/>
  </r>
  <r>
    <s v="ATQCUS1908"/>
    <n v="70877"/>
    <n v="23007.333333333332"/>
    <n v="0.32460929967878621"/>
    <s v="45+"/>
    <s v="Chennai"/>
    <s v="Salaried IT Employees"/>
    <s v="Male"/>
    <s v="Married"/>
    <s v="Higher Income"/>
    <x v="0"/>
  </r>
  <r>
    <s v="ATQCUS2726"/>
    <n v="70867"/>
    <n v="35538.666666666664"/>
    <n v="0.50148400054562303"/>
    <s v="35-45"/>
    <s v="Bengaluru"/>
    <s v="Salaried IT Employees"/>
    <s v="Female"/>
    <s v="Married"/>
    <s v="Higher Income"/>
    <x v="0"/>
  </r>
  <r>
    <s v="ATQCUS1905"/>
    <n v="70859"/>
    <n v="22853.666666666668"/>
    <n v="0.32252313279423456"/>
    <s v="45+"/>
    <s v="Chennai"/>
    <s v="Salaried IT Employees"/>
    <s v="Male"/>
    <s v="Married"/>
    <s v="Higher Income"/>
    <x v="0"/>
  </r>
  <r>
    <s v="ATQCUS1527"/>
    <n v="70814"/>
    <n v="36099.333333333336"/>
    <n v="0.50977678613456856"/>
    <s v="35-45"/>
    <s v="Hyderabad"/>
    <s v="Salaried IT Employees"/>
    <s v="Male"/>
    <s v="Married"/>
    <s v="Higher Income"/>
    <x v="0"/>
  </r>
  <r>
    <s v="ATQCUS0847"/>
    <n v="70810"/>
    <n v="22538.333333333332"/>
    <n v="0.31829308478086898"/>
    <s v="25-34"/>
    <s v="Hyderabad"/>
    <s v="Business Owners"/>
    <s v="Male"/>
    <s v="Married"/>
    <s v="Higher Income"/>
    <x v="0"/>
  </r>
  <r>
    <s v="ATQCUS1655"/>
    <n v="70796"/>
    <n v="36165.666666666664"/>
    <n v="0.51084336214852055"/>
    <s v="45+"/>
    <s v="Mumbai"/>
    <s v="Salaried IT Employees"/>
    <s v="Male"/>
    <s v="Married"/>
    <s v="Higher Income"/>
    <x v="0"/>
  </r>
  <r>
    <s v="ATQCUS1284"/>
    <n v="70766"/>
    <n v="25835"/>
    <n v="0.36507644914224346"/>
    <s v="35-45"/>
    <s v="Bengaluru"/>
    <s v="Business Owners"/>
    <s v="Male"/>
    <s v="Married"/>
    <s v="Higher Income"/>
    <x v="0"/>
  </r>
  <r>
    <s v="ATQCUS1902"/>
    <n v="70739"/>
    <n v="24582.166666666668"/>
    <n v="0.34750514803243854"/>
    <s v="45+"/>
    <s v="Chennai"/>
    <s v="Salaried IT Employees"/>
    <s v="Male"/>
    <s v="Married"/>
    <s v="Higher Income"/>
    <x v="0"/>
  </r>
  <r>
    <s v="ATQCUS0529"/>
    <n v="70736"/>
    <n v="28023.333333333332"/>
    <n v="0.39616791072909596"/>
    <s v="25-34"/>
    <s v="Bengaluru"/>
    <s v="Business Owners"/>
    <s v="Male"/>
    <s v="Married"/>
    <s v="Higher Income"/>
    <x v="0"/>
  </r>
  <r>
    <s v="ATQCUS1079"/>
    <n v="70726"/>
    <n v="42297.333333333336"/>
    <n v="0.59804503765706152"/>
    <s v="35-45"/>
    <s v="Delhi NCR"/>
    <s v="Salaried IT Employees"/>
    <s v="Male"/>
    <s v="Married"/>
    <s v="Higher Income"/>
    <x v="0"/>
  </r>
  <r>
    <s v="ATQCUS2855"/>
    <n v="70721"/>
    <n v="18102.333333333332"/>
    <n v="0.25596828853287329"/>
    <s v="35-45"/>
    <s v="Chennai"/>
    <s v="Business Owners"/>
    <s v="Female"/>
    <s v="Married"/>
    <s v="Higher Income"/>
    <x v="0"/>
  </r>
  <r>
    <s v="ATQCUS1907"/>
    <n v="70717"/>
    <n v="24222.5"/>
    <n v="0.34252725652954735"/>
    <s v="45+"/>
    <s v="Chennai"/>
    <s v="Salaried IT Employees"/>
    <s v="Male"/>
    <s v="Married"/>
    <s v="Higher Income"/>
    <x v="0"/>
  </r>
  <r>
    <s v="ATQCUS0681"/>
    <n v="70710"/>
    <n v="18091"/>
    <n v="0.25584782916136334"/>
    <s v="25-34"/>
    <s v="Chennai"/>
    <s v="Business Owners"/>
    <s v="Male"/>
    <s v="Married"/>
    <s v="Higher Income"/>
    <x v="0"/>
  </r>
  <r>
    <s v="ATQCUS3073"/>
    <n v="70684"/>
    <n v="18582.833333333332"/>
    <n v="0.26290013770207304"/>
    <s v="45+"/>
    <s v="Bengaluru"/>
    <s v="Business Owners"/>
    <s v="Female"/>
    <s v="Married"/>
    <s v="Higher Income"/>
    <x v="0"/>
  </r>
  <r>
    <s v="ATQCUS0214"/>
    <n v="70656"/>
    <n v="32078.666666666668"/>
    <n v="0.45401192632850246"/>
    <s v="25-34"/>
    <s v="Mumbai"/>
    <s v="Business Owners"/>
    <s v="Male"/>
    <s v="Married"/>
    <s v="Higher Income"/>
    <x v="0"/>
  </r>
  <r>
    <s v="ATQCUS1147"/>
    <n v="70646"/>
    <n v="29302.333333333332"/>
    <n v="0.41477696307410655"/>
    <s v="35-45"/>
    <s v="Delhi NCR"/>
    <s v="Business Owners"/>
    <s v="Male"/>
    <s v="Married"/>
    <s v="Higher Income"/>
    <x v="0"/>
  </r>
  <r>
    <s v="ATQCUS0702"/>
    <n v="70638"/>
    <n v="17759.5"/>
    <n v="0.25141566862028936"/>
    <s v="25-34"/>
    <s v="Chennai"/>
    <s v="Business Owners"/>
    <s v="Male"/>
    <s v="Married"/>
    <s v="Higher Income"/>
    <x v="0"/>
  </r>
  <r>
    <s v="ATQCUS0526"/>
    <n v="70629"/>
    <n v="24522.5"/>
    <n v="0.34720157442410343"/>
    <s v="25-34"/>
    <s v="Bengaluru"/>
    <s v="Business Owners"/>
    <s v="Male"/>
    <s v="Married"/>
    <s v="Higher Income"/>
    <x v="0"/>
  </r>
  <r>
    <s v="ATQCUS1287"/>
    <n v="70617"/>
    <n v="31073.833333333332"/>
    <n v="0.44003332530882555"/>
    <s v="35-45"/>
    <s v="Bengaluru"/>
    <s v="Business Owners"/>
    <s v="Male"/>
    <s v="Married"/>
    <s v="Higher Income"/>
    <x v="0"/>
  </r>
  <r>
    <s v="ATQCUS2965"/>
    <n v="70591"/>
    <n v="31681"/>
    <n v="0.44879658880027201"/>
    <s v="45+"/>
    <s v="Mumbai"/>
    <s v="Salaried IT Employees"/>
    <s v="Female"/>
    <s v="Married"/>
    <s v="Higher Income"/>
    <x v="0"/>
  </r>
  <r>
    <s v="ATQCUS1667"/>
    <n v="70591"/>
    <n v="39180.5"/>
    <n v="0.55503534444900904"/>
    <s v="45+"/>
    <s v="Mumbai"/>
    <s v="Salaried IT Employees"/>
    <s v="Male"/>
    <s v="Married"/>
    <s v="Higher Income"/>
    <x v="0"/>
  </r>
  <r>
    <s v="ATQCUS1540"/>
    <n v="70588"/>
    <n v="34240.666666666664"/>
    <n v="0.48507772803687121"/>
    <s v="35-45"/>
    <s v="Hyderabad"/>
    <s v="Salaried IT Employees"/>
    <s v="Male"/>
    <s v="Married"/>
    <s v="Higher Income"/>
    <x v="0"/>
  </r>
  <r>
    <s v="ATQCUS2964"/>
    <n v="70570"/>
    <n v="33663.5"/>
    <n v="0.47702281422700865"/>
    <s v="45+"/>
    <s v="Mumbai"/>
    <s v="Salaried IT Employees"/>
    <s v="Female"/>
    <s v="Married"/>
    <s v="Higher Income"/>
    <x v="0"/>
  </r>
  <r>
    <s v="ATQCUS3052"/>
    <n v="70559"/>
    <n v="28382.333333333332"/>
    <n v="0.40224965395390144"/>
    <s v="45+"/>
    <s v="Bengaluru"/>
    <s v="Salaried IT Employees"/>
    <s v="Female"/>
    <s v="Married"/>
    <s v="Higher Income"/>
    <x v="0"/>
  </r>
  <r>
    <s v="ATQCUS0683"/>
    <n v="70551"/>
    <n v="17024.5"/>
    <n v="0.24130770648183583"/>
    <s v="25-34"/>
    <s v="Chennai"/>
    <s v="Business Owners"/>
    <s v="Male"/>
    <s v="Married"/>
    <s v="Higher Income"/>
    <x v="0"/>
  </r>
  <r>
    <s v="ATQCUS2421"/>
    <n v="70539"/>
    <n v="14059"/>
    <n v="0.19930818412509391"/>
    <s v="25-34"/>
    <s v="Chennai"/>
    <s v="Business Owners"/>
    <s v="Female"/>
    <s v="Married"/>
    <s v="Higher Income"/>
    <x v="0"/>
  </r>
  <r>
    <s v="ATQCUS1711"/>
    <n v="70529"/>
    <n v="24943.333333333332"/>
    <n v="0.35366066913373695"/>
    <s v="45+"/>
    <s v="Mumbai"/>
    <s v="Business Owners"/>
    <s v="Male"/>
    <s v="Married"/>
    <s v="Higher Income"/>
    <x v="0"/>
  </r>
  <r>
    <s v="ATQCUS2555"/>
    <n v="70527"/>
    <n v="44462.333333333336"/>
    <n v="0.63042995354025178"/>
    <s v="35-45"/>
    <s v="Mumbai"/>
    <s v="Salaried IT Employees"/>
    <s v="Female"/>
    <s v="Married"/>
    <s v="Higher Income"/>
    <x v="0"/>
  </r>
  <r>
    <s v="ATQCUS0841"/>
    <n v="70511"/>
    <n v="21164.833333333332"/>
    <n v="0.30016356785938836"/>
    <s v="25-34"/>
    <s v="Hyderabad"/>
    <s v="Business Owners"/>
    <s v="Male"/>
    <s v="Married"/>
    <s v="Higher Income"/>
    <x v="0"/>
  </r>
  <r>
    <s v="ATQCUS2652"/>
    <n v="70500"/>
    <n v="40988.666666666664"/>
    <n v="0.58139952718676124"/>
    <s v="35-45"/>
    <s v="Delhi NCR"/>
    <s v="Salaried IT Employees"/>
    <s v="Female"/>
    <s v="Married"/>
    <s v="Higher Income"/>
    <x v="0"/>
  </r>
  <r>
    <s v="ATQCUS1829"/>
    <n v="70493"/>
    <n v="32451.666666666668"/>
    <n v="0.46035303741742678"/>
    <s v="45+"/>
    <s v="Bengaluru"/>
    <s v="Salaried IT Employees"/>
    <s v="Male"/>
    <s v="Married"/>
    <s v="Higher Income"/>
    <x v="0"/>
  </r>
  <r>
    <s v="ATQCUS0686"/>
    <n v="70485"/>
    <n v="19860.666666666668"/>
    <n v="0.28177153531484239"/>
    <s v="25-34"/>
    <s v="Chennai"/>
    <s v="Business Owners"/>
    <s v="Male"/>
    <s v="Married"/>
    <s v="Higher Income"/>
    <x v="0"/>
  </r>
  <r>
    <s v="ATQCUS1282"/>
    <n v="70483"/>
    <n v="24817.333333333332"/>
    <n v="0.35210381699606053"/>
    <s v="35-45"/>
    <s v="Bengaluru"/>
    <s v="Business Owners"/>
    <s v="Male"/>
    <s v="Married"/>
    <s v="Higher Income"/>
    <x v="0"/>
  </r>
  <r>
    <s v="ATQCUS2897"/>
    <n v="70475"/>
    <n v="24948.166666666668"/>
    <n v="0.35400023649048129"/>
    <s v="35-45"/>
    <s v="Hyderabad"/>
    <s v="Salaried IT Employees"/>
    <s v="Female"/>
    <s v="Married"/>
    <s v="Higher Income"/>
    <x v="0"/>
  </r>
  <r>
    <s v="ATQCUS3132"/>
    <n v="70471"/>
    <n v="15144.833333333334"/>
    <n v="0.21490873314318421"/>
    <s v="45+"/>
    <s v="Hyderabad"/>
    <s v="Business Owners"/>
    <s v="Female"/>
    <s v="Married"/>
    <s v="Higher Income"/>
    <x v="0"/>
  </r>
  <r>
    <s v="ATQCUS1347"/>
    <n v="70471"/>
    <n v="30837.5"/>
    <n v="0.43759134963318247"/>
    <s v="35-45"/>
    <s v="Chennai"/>
    <s v="Salaried IT Employees"/>
    <s v="Male"/>
    <s v="Married"/>
    <s v="Higher Income"/>
    <x v="0"/>
  </r>
  <r>
    <s v="ATQCUS2891"/>
    <n v="70466"/>
    <n v="31998.166666666668"/>
    <n v="0.4540937000350051"/>
    <s v="35-45"/>
    <s v="Hyderabad"/>
    <s v="Salaried IT Employees"/>
    <s v="Female"/>
    <s v="Married"/>
    <s v="Higher Income"/>
    <x v="0"/>
  </r>
  <r>
    <s v="ATQCUS0409"/>
    <n v="70466"/>
    <n v="29981.833333333332"/>
    <n v="0.42547942743072309"/>
    <s v="25-34"/>
    <s v="Delhi NCR"/>
    <s v="Business Owners"/>
    <s v="Male"/>
    <s v="Married"/>
    <s v="Higher Income"/>
    <x v="0"/>
  </r>
  <r>
    <s v="ATQCUS3631"/>
    <n v="70463"/>
    <n v="20855.833333333332"/>
    <n v="0.29598276163849585"/>
    <s v="25-34"/>
    <s v="Hyderabad"/>
    <s v="Business Owners"/>
    <s v="Male"/>
    <s v="Single"/>
    <s v="Higher Income"/>
    <x v="0"/>
  </r>
  <r>
    <s v="ATQCUS0826"/>
    <n v="70462"/>
    <n v="22494.333333333332"/>
    <n v="0.31924063088378607"/>
    <s v="25-34"/>
    <s v="Hyderabad"/>
    <s v="Business Owners"/>
    <s v="Male"/>
    <s v="Married"/>
    <s v="Higher Income"/>
    <x v="0"/>
  </r>
  <r>
    <s v="ATQCUS1597"/>
    <n v="70451"/>
    <n v="23379"/>
    <n v="0.33184766717292868"/>
    <s v="35-45"/>
    <s v="Hyderabad"/>
    <s v="Business Owners"/>
    <s v="Male"/>
    <s v="Married"/>
    <s v="Higher Income"/>
    <x v="0"/>
  </r>
  <r>
    <s v="ATQCUS0995"/>
    <n v="70447"/>
    <n v="31858"/>
    <n v="0.45222649651511065"/>
    <s v="35-45"/>
    <s v="Mumbai"/>
    <s v="Business Owners"/>
    <s v="Male"/>
    <s v="Married"/>
    <s v="Higher Income"/>
    <x v="0"/>
  </r>
  <r>
    <s v="ATQCUS0842"/>
    <n v="70425"/>
    <n v="22484.666666666668"/>
    <n v="0.31927109217844046"/>
    <s v="25-34"/>
    <s v="Hyderabad"/>
    <s v="Business Owners"/>
    <s v="Male"/>
    <s v="Married"/>
    <s v="Higher Income"/>
    <x v="0"/>
  </r>
  <r>
    <s v="ATQCUS0407"/>
    <n v="70404"/>
    <n v="27824.666666666668"/>
    <n v="0.39521428706702272"/>
    <s v="25-34"/>
    <s v="Delhi NCR"/>
    <s v="Business Owners"/>
    <s v="Male"/>
    <s v="Married"/>
    <s v="Higher Income"/>
    <x v="0"/>
  </r>
  <r>
    <s v="ATQCUS2655"/>
    <n v="70402"/>
    <n v="36768.333333333336"/>
    <n v="0.5222626251148168"/>
    <s v="35-45"/>
    <s v="Delhi NCR"/>
    <s v="Salaried IT Employees"/>
    <s v="Female"/>
    <s v="Married"/>
    <s v="Higher Income"/>
    <x v="0"/>
  </r>
  <r>
    <s v="ATQCUS2971"/>
    <n v="70397"/>
    <n v="35844.333333333336"/>
    <n v="0.50917415988370718"/>
    <s v="45+"/>
    <s v="Mumbai"/>
    <s v="Salaried IT Employees"/>
    <s v="Female"/>
    <s v="Married"/>
    <s v="Higher Income"/>
    <x v="0"/>
  </r>
  <r>
    <s v="ATQCUS1092"/>
    <n v="70385"/>
    <n v="42954.5"/>
    <n v="0.61027917880230165"/>
    <s v="35-45"/>
    <s v="Delhi NCR"/>
    <s v="Salaried IT Employees"/>
    <s v="Male"/>
    <s v="Married"/>
    <s v="Higher Income"/>
    <x v="0"/>
  </r>
  <r>
    <s v="ATQCUS2546"/>
    <n v="70372"/>
    <n v="38911.666666666664"/>
    <n v="0.55294245817465282"/>
    <s v="35-45"/>
    <s v="Mumbai"/>
    <s v="Salaried IT Employees"/>
    <s v="Female"/>
    <s v="Married"/>
    <s v="Higher Income"/>
    <x v="0"/>
  </r>
  <r>
    <s v="ATQCUS2787"/>
    <n v="70369"/>
    <n v="24199.5"/>
    <n v="0.34389432846850176"/>
    <s v="35-45"/>
    <s v="Chennai"/>
    <s v="Salaried IT Employees"/>
    <s v="Female"/>
    <s v="Married"/>
    <s v="Higher Income"/>
    <x v="0"/>
  </r>
  <r>
    <s v="ATQCUS2530"/>
    <n v="70358"/>
    <n v="45855.166666666664"/>
    <n v="0.65174062177245895"/>
    <s v="35-45"/>
    <s v="Mumbai"/>
    <s v="Salaried IT Employees"/>
    <s v="Female"/>
    <s v="Married"/>
    <s v="Higher Income"/>
    <x v="0"/>
  </r>
  <r>
    <s v="ATQCUS0999"/>
    <n v="70346"/>
    <n v="31150"/>
    <n v="0.442811247263526"/>
    <s v="35-45"/>
    <s v="Mumbai"/>
    <s v="Business Owners"/>
    <s v="Male"/>
    <s v="Married"/>
    <s v="Higher Income"/>
    <x v="0"/>
  </r>
  <r>
    <s v="ATQCUS0704"/>
    <n v="70327"/>
    <n v="16856"/>
    <n v="0.23968035036330285"/>
    <s v="25-34"/>
    <s v="Chennai"/>
    <s v="Business Owners"/>
    <s v="Male"/>
    <s v="Married"/>
    <s v="Higher Income"/>
    <x v="0"/>
  </r>
  <r>
    <s v="ATQCUS1158"/>
    <n v="70321"/>
    <n v="30138.833333333332"/>
    <n v="0.42858937349203413"/>
    <s v="35-45"/>
    <s v="Delhi NCR"/>
    <s v="Business Owners"/>
    <s v="Male"/>
    <s v="Married"/>
    <s v="Higher Income"/>
    <x v="0"/>
  </r>
  <r>
    <s v="ATQCUS2892"/>
    <n v="70313"/>
    <n v="31191.166666666668"/>
    <n v="0.44360454918246511"/>
    <s v="35-45"/>
    <s v="Hyderabad"/>
    <s v="Salaried IT Employees"/>
    <s v="Female"/>
    <s v="Married"/>
    <s v="Higher Income"/>
    <x v="0"/>
  </r>
  <r>
    <s v="ATQCUS2562"/>
    <n v="70309"/>
    <n v="42849.5"/>
    <n v="0.60944544795118694"/>
    <s v="35-45"/>
    <s v="Mumbai"/>
    <s v="Salaried IT Employees"/>
    <s v="Female"/>
    <s v="Married"/>
    <s v="Higher Income"/>
    <x v="0"/>
  </r>
  <r>
    <s v="ATQCUS0833"/>
    <n v="70288"/>
    <n v="21341.5"/>
    <n v="0.3036293535169588"/>
    <s v="25-34"/>
    <s v="Hyderabad"/>
    <s v="Business Owners"/>
    <s v="Male"/>
    <s v="Married"/>
    <s v="Higher Income"/>
    <x v="0"/>
  </r>
  <r>
    <s v="ATQCUS3012"/>
    <n v="70265"/>
    <n v="30246.166666666668"/>
    <n v="0.43045850233639321"/>
    <s v="45+"/>
    <s v="Delhi NCR"/>
    <s v="Salaried IT Employees"/>
    <s v="Female"/>
    <s v="Married"/>
    <s v="Higher Income"/>
    <x v="0"/>
  </r>
  <r>
    <s v="ATQCUS1759"/>
    <n v="70262"/>
    <n v="35766"/>
    <n v="0.5090376021177877"/>
    <s v="45+"/>
    <s v="Delhi NCR"/>
    <s v="Salaried IT Employees"/>
    <s v="Male"/>
    <s v="Married"/>
    <s v="Higher Income"/>
    <x v="0"/>
  </r>
  <r>
    <s v="ATQCUS1821"/>
    <n v="70253"/>
    <n v="31242.666666666668"/>
    <n v="0.44471647711367013"/>
    <s v="45+"/>
    <s v="Bengaluru"/>
    <s v="Salaried IT Employees"/>
    <s v="Male"/>
    <s v="Married"/>
    <s v="Higher Income"/>
    <x v="0"/>
  </r>
  <r>
    <s v="ATQCUS2556"/>
    <n v="70247"/>
    <n v="42823.833333333336"/>
    <n v="0.60961796707807214"/>
    <s v="35-45"/>
    <s v="Mumbai"/>
    <s v="Salaried IT Employees"/>
    <s v="Female"/>
    <s v="Married"/>
    <s v="Higher Income"/>
    <x v="0"/>
  </r>
  <r>
    <s v="ATQCUS2560"/>
    <n v="70240"/>
    <n v="38973.333333333336"/>
    <n v="0.55485952923310555"/>
    <s v="35-45"/>
    <s v="Mumbai"/>
    <s v="Salaried IT Employees"/>
    <s v="Female"/>
    <s v="Married"/>
    <s v="Higher Income"/>
    <x v="0"/>
  </r>
  <r>
    <s v="ATQCUS2894"/>
    <n v="70228"/>
    <n v="29305"/>
    <n v="0.41728370450532554"/>
    <s v="35-45"/>
    <s v="Hyderabad"/>
    <s v="Salaried IT Employees"/>
    <s v="Female"/>
    <s v="Married"/>
    <s v="Higher Income"/>
    <x v="0"/>
  </r>
  <r>
    <s v="ATQCUS1550"/>
    <n v="70213"/>
    <n v="34007.166666666664"/>
    <n v="0.48434288047322666"/>
    <s v="35-45"/>
    <s v="Hyderabad"/>
    <s v="Salaried IT Employees"/>
    <s v="Male"/>
    <s v="Married"/>
    <s v="Higher Income"/>
    <x v="0"/>
  </r>
  <r>
    <s v="ATQCUS2685"/>
    <n v="70204"/>
    <n v="23485.666666666668"/>
    <n v="0.33453459442007105"/>
    <s v="35-45"/>
    <s v="Delhi NCR"/>
    <s v="Business Owners"/>
    <s v="Female"/>
    <s v="Married"/>
    <s v="Higher Income"/>
    <x v="0"/>
  </r>
  <r>
    <s v="ATQCUS2793"/>
    <n v="70201"/>
    <n v="23594.666666666668"/>
    <n v="0.33610157500130577"/>
    <s v="35-45"/>
    <s v="Chennai"/>
    <s v="Salaried IT Employees"/>
    <s v="Female"/>
    <s v="Married"/>
    <s v="Higher Income"/>
    <x v="0"/>
  </r>
  <r>
    <s v="ATQCUS2322"/>
    <n v="70198"/>
    <n v="23196"/>
    <n v="0.33043676458018745"/>
    <s v="25-34"/>
    <s v="Bengaluru"/>
    <s v="Business Owners"/>
    <s v="Female"/>
    <s v="Married"/>
    <s v="Higher Income"/>
    <x v="0"/>
  </r>
  <r>
    <s v="ATQCUS0936"/>
    <n v="70197"/>
    <n v="49647.166666666664"/>
    <n v="0.70725482095626113"/>
    <s v="35-45"/>
    <s v="Mumbai"/>
    <s v="Salaried IT Employees"/>
    <s v="Male"/>
    <s v="Married"/>
    <s v="Higher Income"/>
    <x v="0"/>
  </r>
  <r>
    <s v="ATQCUS2424"/>
    <n v="70180"/>
    <n v="14923.5"/>
    <n v="0.21264605300655456"/>
    <s v="25-34"/>
    <s v="Chennai"/>
    <s v="Business Owners"/>
    <s v="Female"/>
    <s v="Married"/>
    <s v="Higher Income"/>
    <x v="0"/>
  </r>
  <r>
    <s v="ATQCUS1275"/>
    <n v="70160"/>
    <n v="28050"/>
    <n v="0.39980045610034209"/>
    <s v="35-45"/>
    <s v="Bengaluru"/>
    <s v="Business Owners"/>
    <s v="Male"/>
    <s v="Married"/>
    <s v="Higher Income"/>
    <x v="0"/>
  </r>
  <r>
    <s v="ATQCUS1087"/>
    <n v="70149"/>
    <n v="48995.833333333336"/>
    <n v="0.69845376745688936"/>
    <s v="35-45"/>
    <s v="Delhi NCR"/>
    <s v="Salaried IT Employees"/>
    <s v="Male"/>
    <s v="Married"/>
    <s v="Higher Income"/>
    <x v="0"/>
  </r>
  <r>
    <s v="ATQCUS0233"/>
    <n v="70146"/>
    <n v="28304.166666666668"/>
    <n v="0.40350364477898482"/>
    <s v="25-34"/>
    <s v="Mumbai"/>
    <s v="Business Owners"/>
    <s v="Male"/>
    <s v="Married"/>
    <s v="Higher Income"/>
    <x v="0"/>
  </r>
  <r>
    <s v="ATQCUS2657"/>
    <n v="70133"/>
    <n v="40782"/>
    <n v="0.5814951591975247"/>
    <s v="35-45"/>
    <s v="Delhi NCR"/>
    <s v="Salaried IT Employees"/>
    <s v="Female"/>
    <s v="Married"/>
    <s v="Higher Income"/>
    <x v="0"/>
  </r>
  <r>
    <s v="ATQCUS0914"/>
    <n v="70107"/>
    <n v="51570.833333333336"/>
    <n v="0.73560177062680387"/>
    <s v="35-45"/>
    <s v="Mumbai"/>
    <s v="Salaried IT Employees"/>
    <s v="Male"/>
    <s v="Married"/>
    <s v="Higher Income"/>
    <x v="0"/>
  </r>
  <r>
    <s v="ATQCUS0536"/>
    <n v="70090"/>
    <n v="25157"/>
    <n v="0.35892424026251962"/>
    <s v="25-34"/>
    <s v="Bengaluru"/>
    <s v="Business Owners"/>
    <s v="Male"/>
    <s v="Married"/>
    <s v="Higher Income"/>
    <x v="0"/>
  </r>
  <r>
    <s v="ATQCUS2937"/>
    <n v="70086"/>
    <n v="17439.5"/>
    <n v="0.24883000884627457"/>
    <s v="35-45"/>
    <s v="Hyderabad"/>
    <s v="Business Owners"/>
    <s v="Female"/>
    <s v="Married"/>
    <s v="Higher Income"/>
    <x v="0"/>
  </r>
  <r>
    <s v="ATQCUS3031"/>
    <n v="70066"/>
    <n v="16649.333333333332"/>
    <n v="0.23762357396359621"/>
    <s v="45+"/>
    <s v="Delhi NCR"/>
    <s v="Business Owners"/>
    <s v="Female"/>
    <s v="Married"/>
    <s v="Higher Income"/>
    <x v="0"/>
  </r>
  <r>
    <s v="ATQCUS2637"/>
    <n v="70064"/>
    <n v="37327.5"/>
    <n v="0.53276290248915281"/>
    <s v="35-45"/>
    <s v="Delhi NCR"/>
    <s v="Salaried IT Employees"/>
    <s v="Female"/>
    <s v="Married"/>
    <s v="Higher Income"/>
    <x v="0"/>
  </r>
  <r>
    <s v="ATQCUS0219"/>
    <n v="70026"/>
    <n v="32802"/>
    <n v="0.46842601319509897"/>
    <s v="25-34"/>
    <s v="Mumbai"/>
    <s v="Business Owners"/>
    <s v="Male"/>
    <s v="Married"/>
    <s v="Higher Income"/>
    <x v="0"/>
  </r>
  <r>
    <s v="ATQCUS2321"/>
    <n v="70018"/>
    <n v="24032.333333333332"/>
    <n v="0.34323078827349157"/>
    <s v="25-34"/>
    <s v="Bengaluru"/>
    <s v="Business Owners"/>
    <s v="Female"/>
    <s v="Married"/>
    <s v="Higher Income"/>
    <x v="0"/>
  </r>
  <r>
    <s v="ATQCUS0247"/>
    <n v="70018"/>
    <n v="31657"/>
    <n v="0.45212659601816674"/>
    <s v="25-34"/>
    <s v="Mumbai"/>
    <s v="Business Owners"/>
    <s v="Male"/>
    <s v="Married"/>
    <s v="Higher Income"/>
    <x v="0"/>
  </r>
  <r>
    <s v="ATQCUS1811"/>
    <n v="70015"/>
    <n v="33031.666666666664"/>
    <n v="0.47177985669737432"/>
    <s v="45+"/>
    <s v="Bengaluru"/>
    <s v="Salaried IT Employees"/>
    <s v="Male"/>
    <s v="Married"/>
    <s v="Higher Income"/>
    <x v="0"/>
  </r>
  <r>
    <s v="ATQCUS3931"/>
    <n v="70008"/>
    <n v="23372.666666666668"/>
    <n v="0.33385708300003814"/>
    <s v="25-34"/>
    <s v="Mumbai"/>
    <s v="Business Owners"/>
    <s v="Female"/>
    <s v="Single"/>
    <s v="Higher Income"/>
    <x v="0"/>
  </r>
  <r>
    <s v="ATQCUS2901"/>
    <n v="70007"/>
    <n v="29889.5"/>
    <n v="0.42695016212664449"/>
    <s v="35-45"/>
    <s v="Hyderabad"/>
    <s v="Salaried IT Employees"/>
    <s v="Female"/>
    <s v="Married"/>
    <s v="Higher Income"/>
    <x v="0"/>
  </r>
  <r>
    <s v="ATQCUS2551"/>
    <n v="69966"/>
    <n v="43341.5"/>
    <n v="0.61946516879627245"/>
    <s v="35-45"/>
    <s v="Mumbai"/>
    <s v="Salaried IT Employees"/>
    <s v="Female"/>
    <s v="Married"/>
    <s v="Higher Income"/>
    <x v="0"/>
  </r>
  <r>
    <s v="ATQCUS1288"/>
    <n v="69935"/>
    <n v="25558"/>
    <n v="0.36545363551869592"/>
    <s v="35-45"/>
    <s v="Bengaluru"/>
    <s v="Business Owners"/>
    <s v="Male"/>
    <s v="Married"/>
    <s v="Higher Income"/>
    <x v="0"/>
  </r>
  <r>
    <s v="ATQCUS3525"/>
    <n v="69920"/>
    <n v="29553.166666666668"/>
    <n v="0.42267114797864225"/>
    <s v="25-34"/>
    <s v="Delhi NCR"/>
    <s v="Business Owners"/>
    <s v="Male"/>
    <s v="Single"/>
    <s v="Higher Income"/>
    <x v="0"/>
  </r>
  <r>
    <s v="ATQCUS0843"/>
    <n v="69912"/>
    <n v="20802.5"/>
    <n v="0.29755263760155626"/>
    <s v="25-34"/>
    <s v="Hyderabad"/>
    <s v="Business Owners"/>
    <s v="Male"/>
    <s v="Married"/>
    <s v="Higher Income"/>
    <x v="0"/>
  </r>
  <r>
    <s v="ATQCUS1392"/>
    <n v="69911"/>
    <n v="28855.166666666668"/>
    <n v="0.41274143792345508"/>
    <s v="35-45"/>
    <s v="Chennai"/>
    <s v="Salaried IT Employees"/>
    <s v="Male"/>
    <s v="Married"/>
    <s v="Higher Income"/>
    <x v="0"/>
  </r>
  <r>
    <s v="ATQCUS0226"/>
    <n v="69911"/>
    <n v="30179.5"/>
    <n v="0.43168457038234326"/>
    <s v="25-34"/>
    <s v="Mumbai"/>
    <s v="Business Owners"/>
    <s v="Male"/>
    <s v="Married"/>
    <s v="Higher Income"/>
    <x v="0"/>
  </r>
  <r>
    <s v="ATQCUS1157"/>
    <n v="69895"/>
    <n v="28266.5"/>
    <n v="0.40441376350239644"/>
    <s v="35-45"/>
    <s v="Delhi NCR"/>
    <s v="Business Owners"/>
    <s v="Male"/>
    <s v="Married"/>
    <s v="Higher Income"/>
    <x v="0"/>
  </r>
  <r>
    <s v="ATQCUS0234"/>
    <n v="69878"/>
    <n v="31307.333333333332"/>
    <n v="0.44802846866443419"/>
    <s v="25-34"/>
    <s v="Mumbai"/>
    <s v="Business Owners"/>
    <s v="Male"/>
    <s v="Married"/>
    <s v="Higher Income"/>
    <x v="0"/>
  </r>
  <r>
    <s v="ATQCUS3665"/>
    <n v="69862"/>
    <n v="43715.166666666664"/>
    <n v="0.62573597473113662"/>
    <s v="35-45"/>
    <s v="Delhi NCR"/>
    <s v="Salaried IT Employees"/>
    <s v="Male"/>
    <s v="Single"/>
    <s v="Higher Income"/>
    <x v="0"/>
  </r>
  <r>
    <s v="ATQCUS0401"/>
    <n v="69839"/>
    <n v="26987.166666666668"/>
    <n v="0.38641971773173539"/>
    <s v="25-34"/>
    <s v="Delhi NCR"/>
    <s v="Business Owners"/>
    <s v="Male"/>
    <s v="Married"/>
    <s v="Higher Income"/>
    <x v="0"/>
  </r>
  <r>
    <s v="ATQCUS2962"/>
    <n v="69837"/>
    <n v="33311.5"/>
    <n v="0.47698927502613225"/>
    <s v="45+"/>
    <s v="Mumbai"/>
    <s v="Salaried IT Employees"/>
    <s v="Female"/>
    <s v="Married"/>
    <s v="Higher Income"/>
    <x v="0"/>
  </r>
  <r>
    <s v="ATQCUS0400"/>
    <n v="69837"/>
    <n v="26742.5"/>
    <n v="0.38292738806077009"/>
    <s v="25-34"/>
    <s v="Delhi NCR"/>
    <s v="Business Owners"/>
    <s v="Male"/>
    <s v="Married"/>
    <s v="Higher Income"/>
    <x v="0"/>
  </r>
  <r>
    <s v="ATQCUS3930"/>
    <n v="69832"/>
    <n v="26579"/>
    <n v="0.38061347233360066"/>
    <s v="25-34"/>
    <s v="Mumbai"/>
    <s v="Business Owners"/>
    <s v="Female"/>
    <s v="Single"/>
    <s v="Higher Income"/>
    <x v="0"/>
  </r>
  <r>
    <s v="ATQCUS1072"/>
    <n v="69823"/>
    <n v="43444.166666666664"/>
    <n v="0.6222042402455733"/>
    <s v="35-45"/>
    <s v="Delhi NCR"/>
    <s v="Salaried IT Employees"/>
    <s v="Male"/>
    <s v="Married"/>
    <s v="Higher Income"/>
    <x v="0"/>
  </r>
  <r>
    <s v="ATQCUS2638"/>
    <n v="69809"/>
    <n v="37433.166666666664"/>
    <n v="0.53622264559966004"/>
    <s v="35-45"/>
    <s v="Delhi NCR"/>
    <s v="Salaried IT Employees"/>
    <s v="Female"/>
    <s v="Married"/>
    <s v="Higher Income"/>
    <x v="0"/>
  </r>
  <r>
    <s v="ATQCUS2731"/>
    <n v="69789"/>
    <n v="35240.5"/>
    <n v="0.50495780137270918"/>
    <s v="35-45"/>
    <s v="Bengaluru"/>
    <s v="Salaried IT Employees"/>
    <s v="Female"/>
    <s v="Married"/>
    <s v="Higher Income"/>
    <x v="0"/>
  </r>
  <r>
    <s v="ATQCUS0235"/>
    <n v="69783"/>
    <n v="31694.5"/>
    <n v="0.45418654973274292"/>
    <s v="25-34"/>
    <s v="Mumbai"/>
    <s v="Business Owners"/>
    <s v="Male"/>
    <s v="Married"/>
    <s v="Higher Income"/>
    <x v="0"/>
  </r>
  <r>
    <s v="ATQCUS2713"/>
    <n v="69764"/>
    <n v="36320.5"/>
    <n v="0.5206195172295166"/>
    <s v="35-45"/>
    <s v="Bengaluru"/>
    <s v="Salaried IT Employees"/>
    <s v="Female"/>
    <s v="Married"/>
    <s v="Higher Income"/>
    <x v="0"/>
  </r>
  <r>
    <s v="ATQCUS2807"/>
    <n v="69763"/>
    <n v="24263.666666666668"/>
    <n v="0.34780136557583058"/>
    <s v="35-45"/>
    <s v="Chennai"/>
    <s v="Salaried IT Employees"/>
    <s v="Female"/>
    <s v="Married"/>
    <s v="Higher Income"/>
    <x v="0"/>
  </r>
  <r>
    <s v="ATQCUS0915"/>
    <n v="69738"/>
    <n v="49221.166666666664"/>
    <n v="0.70580123701090747"/>
    <s v="35-45"/>
    <s v="Mumbai"/>
    <s v="Salaried IT Employees"/>
    <s v="Male"/>
    <s v="Married"/>
    <s v="Higher Income"/>
    <x v="0"/>
  </r>
  <r>
    <s v="ATQCUS0693"/>
    <n v="69717"/>
    <n v="17397.333333333332"/>
    <n v="0.24954219678605408"/>
    <s v="25-34"/>
    <s v="Chennai"/>
    <s v="Business Owners"/>
    <s v="Male"/>
    <s v="Married"/>
    <s v="Higher Income"/>
    <x v="0"/>
  </r>
  <r>
    <s v="ATQCUS2642"/>
    <n v="69711"/>
    <n v="37827.333333333336"/>
    <n v="0.54263076606752647"/>
    <s v="35-45"/>
    <s v="Delhi NCR"/>
    <s v="Salaried IT Employees"/>
    <s v="Female"/>
    <s v="Married"/>
    <s v="Higher Income"/>
    <x v="0"/>
  </r>
  <r>
    <s v="ATQCUS3475"/>
    <n v="69710"/>
    <n v="35198.833333333336"/>
    <n v="0.50493233873667098"/>
    <s v="25-34"/>
    <s v="Mumbai"/>
    <s v="Business Owners"/>
    <s v="Male"/>
    <s v="Single"/>
    <s v="Higher Income"/>
    <x v="0"/>
  </r>
  <r>
    <s v="ATQCUS1383"/>
    <n v="69707"/>
    <n v="32225.666666666668"/>
    <n v="0.46230172962065025"/>
    <s v="35-45"/>
    <s v="Chennai"/>
    <s v="Salaried IT Employees"/>
    <s v="Male"/>
    <s v="Married"/>
    <s v="Higher Income"/>
    <x v="0"/>
  </r>
  <r>
    <s v="ATQCUS1014"/>
    <n v="69687"/>
    <n v="28645"/>
    <n v="0.41105227660826266"/>
    <s v="35-45"/>
    <s v="Mumbai"/>
    <s v="Business Owners"/>
    <s v="Male"/>
    <s v="Married"/>
    <s v="Higher Income"/>
    <x v="0"/>
  </r>
  <r>
    <s v="ATQCUS0528"/>
    <n v="69684"/>
    <n v="28245.333333333332"/>
    <n v="0.40533455790903694"/>
    <s v="25-34"/>
    <s v="Bengaluru"/>
    <s v="Business Owners"/>
    <s v="Male"/>
    <s v="Married"/>
    <s v="Higher Income"/>
    <x v="0"/>
  </r>
  <r>
    <s v="ATQCUS3553"/>
    <n v="69680"/>
    <n v="25080.5"/>
    <n v="0.35993828932261768"/>
    <s v="25-34"/>
    <s v="Bengaluru"/>
    <s v="Business Owners"/>
    <s v="Male"/>
    <s v="Single"/>
    <s v="Higher Income"/>
    <x v="0"/>
  </r>
  <r>
    <s v="ATQCUS1246"/>
    <n v="69661"/>
    <n v="42379.333333333336"/>
    <n v="0.60836527373039917"/>
    <s v="35-45"/>
    <s v="Bengaluru"/>
    <s v="Salaried IT Employees"/>
    <s v="Male"/>
    <s v="Married"/>
    <s v="Higher Income"/>
    <x v="0"/>
  </r>
  <r>
    <s v="ATQCUS2533"/>
    <n v="69651"/>
    <n v="43039.166666666664"/>
    <n v="0.61792604078429114"/>
    <s v="35-45"/>
    <s v="Mumbai"/>
    <s v="Salaried IT Employees"/>
    <s v="Female"/>
    <s v="Married"/>
    <s v="Higher Income"/>
    <x v="0"/>
  </r>
  <r>
    <s v="ATQCUS3049"/>
    <n v="69650"/>
    <n v="26729.833333333332"/>
    <n v="0.38377363005503706"/>
    <s v="45+"/>
    <s v="Bengaluru"/>
    <s v="Salaried IT Employees"/>
    <s v="Female"/>
    <s v="Married"/>
    <s v="Higher Income"/>
    <x v="0"/>
  </r>
  <r>
    <s v="ATQCUS3050"/>
    <n v="69648"/>
    <n v="25686.333333333332"/>
    <n v="0.36880216708783214"/>
    <s v="45+"/>
    <s v="Bengaluru"/>
    <s v="Salaried IT Employees"/>
    <s v="Female"/>
    <s v="Married"/>
    <s v="Higher Income"/>
    <x v="0"/>
  </r>
  <r>
    <s v="ATQCUS0539"/>
    <n v="69632"/>
    <n v="25114.833333333332"/>
    <n v="0.36067947686887253"/>
    <s v="25-34"/>
    <s v="Bengaluru"/>
    <s v="Business Owners"/>
    <s v="Male"/>
    <s v="Married"/>
    <s v="Higher Income"/>
    <x v="0"/>
  </r>
  <r>
    <s v="ATQCUS0522"/>
    <n v="69590"/>
    <n v="28175.333333333332"/>
    <n v="0.40487617952770988"/>
    <s v="25-34"/>
    <s v="Bengaluru"/>
    <s v="Business Owners"/>
    <s v="Male"/>
    <s v="Married"/>
    <s v="Higher Income"/>
    <x v="0"/>
  </r>
  <r>
    <s v="ATQCUS0524"/>
    <n v="69584"/>
    <n v="26055.5"/>
    <n v="0.37444671188779027"/>
    <s v="25-34"/>
    <s v="Bengaluru"/>
    <s v="Business Owners"/>
    <s v="Male"/>
    <s v="Married"/>
    <s v="Higher Income"/>
    <x v="0"/>
  </r>
  <r>
    <s v="ATQCUS1240"/>
    <n v="69583"/>
    <n v="41970.833333333336"/>
    <n v="0.60317654216307626"/>
    <s v="35-45"/>
    <s v="Bengaluru"/>
    <s v="Salaried IT Employees"/>
    <s v="Male"/>
    <s v="Married"/>
    <s v="Higher Income"/>
    <x v="0"/>
  </r>
  <r>
    <s v="ATQCUS2498"/>
    <n v="69543"/>
    <n v="16395.166666666668"/>
    <n v="0.23575581534685974"/>
    <s v="25-34"/>
    <s v="Hyderabad"/>
    <s v="Business Owners"/>
    <s v="Female"/>
    <s v="Married"/>
    <s v="Higher Income"/>
    <x v="0"/>
  </r>
  <r>
    <s v="ATQCUS0698"/>
    <n v="69530"/>
    <n v="17977"/>
    <n v="0.25855026607219905"/>
    <s v="25-34"/>
    <s v="Chennai"/>
    <s v="Business Owners"/>
    <s v="Male"/>
    <s v="Married"/>
    <s v="Higher Income"/>
    <x v="0"/>
  </r>
  <r>
    <s v="ATQCUS1066"/>
    <n v="69514"/>
    <n v="45043.666666666664"/>
    <n v="0.64797978344889751"/>
    <s v="35-45"/>
    <s v="Delhi NCR"/>
    <s v="Salaried IT Employees"/>
    <s v="Male"/>
    <s v="Married"/>
    <s v="Higher Income"/>
    <x v="0"/>
  </r>
  <r>
    <s v="ATQCUS2810"/>
    <n v="69500"/>
    <n v="23102.833333333332"/>
    <n v="0.33241486810551557"/>
    <s v="35-45"/>
    <s v="Chennai"/>
    <s v="Salaried IT Employees"/>
    <s v="Female"/>
    <s v="Married"/>
    <s v="Higher Income"/>
    <x v="0"/>
  </r>
  <r>
    <s v="ATQCUS1222"/>
    <n v="69490"/>
    <n v="39822"/>
    <n v="0.57306087206792344"/>
    <s v="35-45"/>
    <s v="Bengaluru"/>
    <s v="Salaried IT Employees"/>
    <s v="Male"/>
    <s v="Married"/>
    <s v="Higher Income"/>
    <x v="0"/>
  </r>
  <r>
    <s v="ATQCUS2659"/>
    <n v="69473"/>
    <n v="39128.333333333336"/>
    <n v="0.56321640541409379"/>
    <s v="35-45"/>
    <s v="Delhi NCR"/>
    <s v="Salaried IT Employees"/>
    <s v="Female"/>
    <s v="Married"/>
    <s v="Higher Income"/>
    <x v="0"/>
  </r>
  <r>
    <s v="ATQCUS0225"/>
    <n v="69472"/>
    <n v="31878.5"/>
    <n v="0.45886832105020725"/>
    <s v="25-34"/>
    <s v="Mumbai"/>
    <s v="Business Owners"/>
    <s v="Male"/>
    <s v="Married"/>
    <s v="Higher Income"/>
    <x v="0"/>
  </r>
  <r>
    <s v="ATQCUS1068"/>
    <n v="69464"/>
    <n v="41926.5"/>
    <n v="0.60357163422780147"/>
    <s v="35-45"/>
    <s v="Delhi NCR"/>
    <s v="Salaried IT Employees"/>
    <s v="Male"/>
    <s v="Married"/>
    <s v="Higher Income"/>
    <x v="0"/>
  </r>
  <r>
    <s v="ATQCUS1377"/>
    <n v="69460"/>
    <n v="28339.833333333332"/>
    <n v="0.40800220750551874"/>
    <s v="35-45"/>
    <s v="Chennai"/>
    <s v="Salaried IT Employees"/>
    <s v="Male"/>
    <s v="Married"/>
    <s v="Higher Income"/>
    <x v="0"/>
  </r>
  <r>
    <s v="ATQCUS1227"/>
    <n v="69459"/>
    <n v="44375.833333333336"/>
    <n v="0.6388780911520946"/>
    <s v="35-45"/>
    <s v="Bengaluru"/>
    <s v="Salaried IT Employees"/>
    <s v="Male"/>
    <s v="Married"/>
    <s v="Higher Income"/>
    <x v="0"/>
  </r>
  <r>
    <s v="ATQCUS2497"/>
    <n v="69449"/>
    <n v="17892.333333333332"/>
    <n v="0.25763269929492622"/>
    <s v="25-34"/>
    <s v="Hyderabad"/>
    <s v="Business Owners"/>
    <s v="Female"/>
    <s v="Married"/>
    <s v="Higher Income"/>
    <x v="0"/>
  </r>
  <r>
    <s v="ATQCUS2576"/>
    <n v="69447"/>
    <n v="38787.833333333336"/>
    <n v="0.55852424630773589"/>
    <s v="35-45"/>
    <s v="Mumbai"/>
    <s v="Salaried IT Employees"/>
    <s v="Female"/>
    <s v="Married"/>
    <s v="Higher Income"/>
    <x v="0"/>
  </r>
  <r>
    <s v="ATQCUS3634"/>
    <n v="69444"/>
    <n v="22251.666666666668"/>
    <n v="0.32042605072672464"/>
    <s v="25-34"/>
    <s v="Hyderabad"/>
    <s v="Business Owners"/>
    <s v="Male"/>
    <s v="Single"/>
    <s v="Higher Income"/>
    <x v="0"/>
  </r>
  <r>
    <s v="ATQCUS1750"/>
    <n v="69437"/>
    <n v="32778.5"/>
    <n v="0.47206100493972952"/>
    <s v="45+"/>
    <s v="Delhi NCR"/>
    <s v="Salaried IT Employees"/>
    <s v="Male"/>
    <s v="Married"/>
    <s v="Higher Income"/>
    <x v="0"/>
  </r>
  <r>
    <s v="ATQCUS0697"/>
    <n v="69433"/>
    <n v="17494"/>
    <n v="0.25195512220413924"/>
    <s v="25-34"/>
    <s v="Chennai"/>
    <s v="Business Owners"/>
    <s v="Male"/>
    <s v="Married"/>
    <s v="Higher Income"/>
    <x v="0"/>
  </r>
  <r>
    <s v="ATQCUS1368"/>
    <n v="69432"/>
    <n v="28646"/>
    <n v="0.41257633367899527"/>
    <s v="35-45"/>
    <s v="Chennai"/>
    <s v="Salaried IT Employees"/>
    <s v="Male"/>
    <s v="Married"/>
    <s v="Higher Income"/>
    <x v="0"/>
  </r>
  <r>
    <s v="ATQCUS2714"/>
    <n v="69427"/>
    <n v="33977.166666666664"/>
    <n v="0.48939413580691465"/>
    <s v="35-45"/>
    <s v="Bengaluru"/>
    <s v="Salaried IT Employees"/>
    <s v="Female"/>
    <s v="Married"/>
    <s v="Higher Income"/>
    <x v="0"/>
  </r>
  <r>
    <s v="ATQCUS3473"/>
    <n v="69389"/>
    <n v="30860.5"/>
    <n v="0.44474628543429073"/>
    <s v="25-34"/>
    <s v="Mumbai"/>
    <s v="Business Owners"/>
    <s v="Male"/>
    <s v="Single"/>
    <s v="Higher Income"/>
    <x v="0"/>
  </r>
  <r>
    <s v="ATQCUS0844"/>
    <n v="69362"/>
    <n v="22916.333333333332"/>
    <n v="0.33038743596397641"/>
    <s v="25-34"/>
    <s v="Hyderabad"/>
    <s v="Business Owners"/>
    <s v="Male"/>
    <s v="Married"/>
    <s v="Higher Income"/>
    <x v="0"/>
  </r>
  <r>
    <s v="ATQCUS0533"/>
    <n v="69356"/>
    <n v="28512.333333333332"/>
    <n v="0.41110117846088778"/>
    <s v="25-34"/>
    <s v="Bengaluru"/>
    <s v="Business Owners"/>
    <s v="Male"/>
    <s v="Married"/>
    <s v="Higher Income"/>
    <x v="0"/>
  </r>
  <r>
    <s v="ATQCUS0692"/>
    <n v="69331"/>
    <n v="19669.5"/>
    <n v="0.28370425927795645"/>
    <s v="25-34"/>
    <s v="Chennai"/>
    <s v="Business Owners"/>
    <s v="Male"/>
    <s v="Married"/>
    <s v="Higher Income"/>
    <x v="0"/>
  </r>
  <r>
    <s v="ATQCUS0415"/>
    <n v="69323"/>
    <n v="26761.166666666668"/>
    <n v="0.38603589958118761"/>
    <s v="25-34"/>
    <s v="Delhi NCR"/>
    <s v="Business Owners"/>
    <s v="Male"/>
    <s v="Married"/>
    <s v="Higher Income"/>
    <x v="0"/>
  </r>
  <r>
    <s v="ATQCUS0215"/>
    <n v="69308"/>
    <n v="29267"/>
    <n v="0.42227448490794711"/>
    <s v="25-34"/>
    <s v="Mumbai"/>
    <s v="Business Owners"/>
    <s v="Male"/>
    <s v="Married"/>
    <s v="Higher Income"/>
    <x v="0"/>
  </r>
  <r>
    <s v="ATQCUS2854"/>
    <n v="69295"/>
    <n v="15176.5"/>
    <n v="0.2190129157947904"/>
    <s v="35-45"/>
    <s v="Chennai"/>
    <s v="Business Owners"/>
    <s v="Female"/>
    <s v="Married"/>
    <s v="Higher Income"/>
    <x v="0"/>
  </r>
  <r>
    <s v="ATQCUS1748"/>
    <n v="69291"/>
    <n v="35070.333333333336"/>
    <n v="0.50613114738325804"/>
    <s v="45+"/>
    <s v="Delhi NCR"/>
    <s v="Salaried IT Employees"/>
    <s v="Male"/>
    <s v="Married"/>
    <s v="Higher Income"/>
    <x v="0"/>
  </r>
  <r>
    <s v="ATQCUS2970"/>
    <n v="69290"/>
    <n v="30033.333333333332"/>
    <n v="0.43344397941020829"/>
    <s v="45+"/>
    <s v="Mumbai"/>
    <s v="Salaried IT Employees"/>
    <s v="Female"/>
    <s v="Married"/>
    <s v="Higher Income"/>
    <x v="0"/>
  </r>
  <r>
    <s v="ATQCUS2716"/>
    <n v="69289"/>
    <n v="34223.5"/>
    <n v="0.49392399948043703"/>
    <s v="35-45"/>
    <s v="Bengaluru"/>
    <s v="Salaried IT Employees"/>
    <s v="Female"/>
    <s v="Married"/>
    <s v="Higher Income"/>
    <x v="0"/>
  </r>
  <r>
    <s v="ATQCUS2566"/>
    <n v="69283"/>
    <n v="41150.333333333336"/>
    <n v="0.59394560474190405"/>
    <s v="35-45"/>
    <s v="Mumbai"/>
    <s v="Salaried IT Employees"/>
    <s v="Female"/>
    <s v="Married"/>
    <s v="Higher Income"/>
    <x v="0"/>
  </r>
  <r>
    <s v="ATQCUS0690"/>
    <n v="69281"/>
    <n v="17710.666666666668"/>
    <n v="0.2556352631553625"/>
    <s v="25-34"/>
    <s v="Chennai"/>
    <s v="Business Owners"/>
    <s v="Male"/>
    <s v="Married"/>
    <s v="Higher Income"/>
    <x v="0"/>
  </r>
  <r>
    <s v="ATQCUS0834"/>
    <n v="69264"/>
    <n v="20414.833333333332"/>
    <n v="0.29473945098945098"/>
    <s v="25-34"/>
    <s v="Hyderabad"/>
    <s v="Business Owners"/>
    <s v="Male"/>
    <s v="Married"/>
    <s v="Higher Income"/>
    <x v="0"/>
  </r>
  <r>
    <s v="ATQCUS0211"/>
    <n v="69245"/>
    <n v="30619.833333333332"/>
    <n v="0.44219558572219414"/>
    <s v="25-34"/>
    <s v="Mumbai"/>
    <s v="Business Owners"/>
    <s v="Male"/>
    <s v="Married"/>
    <s v="Higher Income"/>
    <x v="0"/>
  </r>
  <r>
    <s v="ATQCUS1652"/>
    <n v="69237"/>
    <n v="36805.166666666664"/>
    <n v="0.53158234277433547"/>
    <s v="45+"/>
    <s v="Mumbai"/>
    <s v="Salaried IT Employees"/>
    <s v="Male"/>
    <s v="Married"/>
    <s v="Higher Income"/>
    <x v="0"/>
  </r>
  <r>
    <s v="ATQCUS1098"/>
    <n v="69222"/>
    <n v="44304.666666666664"/>
    <n v="0.64003736769620445"/>
    <s v="35-45"/>
    <s v="Delhi NCR"/>
    <s v="Salaried IT Employees"/>
    <s v="Male"/>
    <s v="Married"/>
    <s v="Higher Income"/>
    <x v="0"/>
  </r>
  <r>
    <s v="ATQCUS0537"/>
    <n v="69221"/>
    <n v="25435"/>
    <n v="0.36744629519943367"/>
    <s v="25-34"/>
    <s v="Bengaluru"/>
    <s v="Business Owners"/>
    <s v="Male"/>
    <s v="Married"/>
    <s v="Higher Income"/>
    <x v="0"/>
  </r>
  <r>
    <s v="ATQCUS0705"/>
    <n v="69218"/>
    <n v="16524.333333333332"/>
    <n v="0.23872884702437708"/>
    <s v="25-34"/>
    <s v="Chennai"/>
    <s v="Business Owners"/>
    <s v="Male"/>
    <s v="Married"/>
    <s v="Higher Income"/>
    <x v="0"/>
  </r>
  <r>
    <s v="ATQCUS2249"/>
    <n v="69216"/>
    <n v="22350.666666666668"/>
    <n v="0.32291185082447221"/>
    <s v="25-34"/>
    <s v="Delhi NCR"/>
    <s v="Business Owners"/>
    <s v="Female"/>
    <s v="Married"/>
    <s v="Higher Income"/>
    <x v="0"/>
  </r>
  <r>
    <s v="ATQCUS2907"/>
    <n v="69208"/>
    <n v="29371.333333333332"/>
    <n v="0.42439217046198896"/>
    <s v="35-45"/>
    <s v="Hyderabad"/>
    <s v="Salaried IT Employees"/>
    <s v="Female"/>
    <s v="Married"/>
    <s v="Higher Income"/>
    <x v="0"/>
  </r>
  <r>
    <s v="ATQCUS1071"/>
    <n v="69164"/>
    <n v="46805.333333333336"/>
    <n v="0.67672970524164788"/>
    <s v="35-45"/>
    <s v="Delhi NCR"/>
    <s v="Salaried IT Employees"/>
    <s v="Male"/>
    <s v="Married"/>
    <s v="Higher Income"/>
    <x v="0"/>
  </r>
  <r>
    <s v="ATQCUS2422"/>
    <n v="69149"/>
    <n v="14784.333333333334"/>
    <n v="0.2138040077706595"/>
    <s v="25-34"/>
    <s v="Chennai"/>
    <s v="Business Owners"/>
    <s v="Female"/>
    <s v="Married"/>
    <s v="Higher Income"/>
    <x v="0"/>
  </r>
  <r>
    <s v="ATQCUS0823"/>
    <n v="69137"/>
    <n v="20842.333333333332"/>
    <n v="0.30146424249437104"/>
    <s v="25-34"/>
    <s v="Hyderabad"/>
    <s v="Business Owners"/>
    <s v="Male"/>
    <s v="Married"/>
    <s v="Higher Income"/>
    <x v="0"/>
  </r>
  <r>
    <s v="ATQCUS0527"/>
    <n v="69130"/>
    <n v="25509.833333333332"/>
    <n v="0.369012488548146"/>
    <s v="25-34"/>
    <s v="Bengaluru"/>
    <s v="Business Owners"/>
    <s v="Male"/>
    <s v="Married"/>
    <s v="Higher Income"/>
    <x v="0"/>
  </r>
  <r>
    <s v="ATQCUS1666"/>
    <n v="69129"/>
    <n v="42030.166666666664"/>
    <n v="0.60799616176520221"/>
    <s v="45+"/>
    <s v="Mumbai"/>
    <s v="Salaried IT Employees"/>
    <s v="Male"/>
    <s v="Married"/>
    <s v="Higher Income"/>
    <x v="0"/>
  </r>
  <r>
    <s v="ATQCUS1104"/>
    <n v="69126"/>
    <n v="44188.833333333336"/>
    <n v="0.63925054730974362"/>
    <s v="35-45"/>
    <s v="Delhi NCR"/>
    <s v="Salaried IT Employees"/>
    <s v="Male"/>
    <s v="Married"/>
    <s v="Higher Income"/>
    <x v="0"/>
  </r>
  <r>
    <s v="ATQCUS2316"/>
    <n v="69119"/>
    <n v="23082.666666666668"/>
    <n v="0.33395544881532818"/>
    <s v="25-34"/>
    <s v="Bengaluru"/>
    <s v="Business Owners"/>
    <s v="Female"/>
    <s v="Married"/>
    <s v="Higher Income"/>
    <x v="0"/>
  </r>
  <r>
    <s v="ATQCUS3014"/>
    <n v="69111"/>
    <n v="28869.333333333332"/>
    <n v="0.41772414425103577"/>
    <s v="45+"/>
    <s v="Delhi NCR"/>
    <s v="Salaried IT Employees"/>
    <s v="Female"/>
    <s v="Married"/>
    <s v="Higher Income"/>
    <x v="0"/>
  </r>
  <r>
    <s v="ATQCUS0850"/>
    <n v="69103"/>
    <n v="20410.5"/>
    <n v="0.29536344297642647"/>
    <s v="25-34"/>
    <s v="Hyderabad"/>
    <s v="Business Owners"/>
    <s v="Male"/>
    <s v="Married"/>
    <s v="Higher Income"/>
    <x v="0"/>
  </r>
  <r>
    <s v="ATQCUS1370"/>
    <n v="69093"/>
    <n v="28849.666666666668"/>
    <n v="0.41754832858128416"/>
    <s v="35-45"/>
    <s v="Chennai"/>
    <s v="Salaried IT Employees"/>
    <s v="Male"/>
    <s v="Married"/>
    <s v="Higher Income"/>
    <x v="0"/>
  </r>
  <r>
    <s v="ATQCUS0212"/>
    <n v="69085"/>
    <n v="32543"/>
    <n v="0.47105739306651229"/>
    <s v="25-34"/>
    <s v="Mumbai"/>
    <s v="Business Owners"/>
    <s v="Male"/>
    <s v="Married"/>
    <s v="Higher Income"/>
    <x v="0"/>
  </r>
  <r>
    <s v="ATQCUS0243"/>
    <n v="69083"/>
    <n v="33863.833333333336"/>
    <n v="0.49019054374206877"/>
    <s v="25-34"/>
    <s v="Mumbai"/>
    <s v="Business Owners"/>
    <s v="Male"/>
    <s v="Married"/>
    <s v="Higher Income"/>
    <x v="0"/>
  </r>
  <r>
    <s v="ATQCUS0696"/>
    <n v="69075"/>
    <n v="17630.666666666668"/>
    <n v="0.255239474001689"/>
    <s v="25-34"/>
    <s v="Chennai"/>
    <s v="Business Owners"/>
    <s v="Male"/>
    <s v="Married"/>
    <s v="Higher Income"/>
    <x v="0"/>
  </r>
  <r>
    <s v="ATQCUS2800"/>
    <n v="69066"/>
    <n v="27728"/>
    <n v="0.4014710566704312"/>
    <s v="35-45"/>
    <s v="Chennai"/>
    <s v="Salaried IT Employees"/>
    <s v="Female"/>
    <s v="Married"/>
    <s v="Higher Income"/>
    <x v="0"/>
  </r>
  <r>
    <s v="ATQCUS1283"/>
    <n v="69051"/>
    <n v="27539.5"/>
    <n v="0.39882840219547872"/>
    <s v="35-45"/>
    <s v="Bengaluru"/>
    <s v="Business Owners"/>
    <s v="Male"/>
    <s v="Married"/>
    <s v="Higher Income"/>
    <x v="0"/>
  </r>
  <r>
    <s v="ATQCUS0700"/>
    <n v="69043"/>
    <n v="17424.833333333332"/>
    <n v="0.25237653829256163"/>
    <s v="25-34"/>
    <s v="Chennai"/>
    <s v="Business Owners"/>
    <s v="Male"/>
    <s v="Married"/>
    <s v="Higher Income"/>
    <x v="0"/>
  </r>
  <r>
    <s v="ATQCUS0699"/>
    <n v="69041"/>
    <n v="17022.666666666668"/>
    <n v="0.24655880805125457"/>
    <s v="25-34"/>
    <s v="Chennai"/>
    <s v="Business Owners"/>
    <s v="Male"/>
    <s v="Married"/>
    <s v="Higher Income"/>
    <x v="0"/>
  </r>
  <r>
    <s v="ATQCUS0689"/>
    <n v="69025"/>
    <n v="17634.833333333332"/>
    <n v="0.25548472775564407"/>
    <s v="25-34"/>
    <s v="Chennai"/>
    <s v="Business Owners"/>
    <s v="Male"/>
    <s v="Married"/>
    <s v="Higher Income"/>
    <x v="0"/>
  </r>
  <r>
    <s v="ATQCUS0913"/>
    <n v="69016"/>
    <n v="49880.166666666664"/>
    <n v="0.72273337583555497"/>
    <s v="35-45"/>
    <s v="Mumbai"/>
    <s v="Salaried IT Employees"/>
    <s v="Male"/>
    <s v="Married"/>
    <s v="Higher Income"/>
    <x v="0"/>
  </r>
  <r>
    <s v="ATQCUS2727"/>
    <n v="69007"/>
    <n v="34406.166666666664"/>
    <n v="0.49858951507335003"/>
    <s v="35-45"/>
    <s v="Bengaluru"/>
    <s v="Salaried IT Employees"/>
    <s v="Female"/>
    <s v="Married"/>
    <s v="Higher Income"/>
    <x v="0"/>
  </r>
  <r>
    <s v="ATQCUS3679"/>
    <n v="68979"/>
    <n v="43079.333333333336"/>
    <n v="0.62452823806279212"/>
    <s v="35-45"/>
    <s v="Bengaluru"/>
    <s v="Salaried IT Employees"/>
    <s v="Male"/>
    <s v="Single"/>
    <s v="Higher Income"/>
    <x v="0"/>
  </r>
  <r>
    <s v="ATQCUS2792"/>
    <n v="68977"/>
    <n v="23213.833333333332"/>
    <n v="0.33654454866598044"/>
    <s v="35-45"/>
    <s v="Chennai"/>
    <s v="Salaried IT Employees"/>
    <s v="Female"/>
    <s v="Married"/>
    <s v="Higher Income"/>
    <x v="0"/>
  </r>
  <r>
    <s v="ATQCUS1823"/>
    <n v="68964"/>
    <n v="32012.666666666668"/>
    <n v="0.4641938789320032"/>
    <s v="45+"/>
    <s v="Bengaluru"/>
    <s v="Salaried IT Employees"/>
    <s v="Male"/>
    <s v="Married"/>
    <s v="Higher Income"/>
    <x v="0"/>
  </r>
  <r>
    <s v="ATQCUS0944"/>
    <n v="68962"/>
    <n v="50714.666666666664"/>
    <n v="0.7354001720754425"/>
    <s v="35-45"/>
    <s v="Mumbai"/>
    <s v="Salaried IT Employees"/>
    <s v="Male"/>
    <s v="Married"/>
    <s v="Higher Income"/>
    <x v="0"/>
  </r>
  <r>
    <s v="ATQCUS2912"/>
    <n v="68952"/>
    <n v="28728.833333333332"/>
    <n v="0.41664974668368332"/>
    <s v="35-45"/>
    <s v="Hyderabad"/>
    <s v="Salaried IT Employees"/>
    <s v="Female"/>
    <s v="Married"/>
    <s v="Higher Income"/>
    <x v="0"/>
  </r>
  <r>
    <s v="ATQCUS1351"/>
    <n v="68917"/>
    <n v="28606.333333333332"/>
    <n v="0.41508384481816291"/>
    <s v="35-45"/>
    <s v="Chennai"/>
    <s v="Salaried IT Employees"/>
    <s v="Male"/>
    <s v="Married"/>
    <s v="Higher Income"/>
    <x v="0"/>
  </r>
  <r>
    <s v="ATQCUS1752"/>
    <n v="68911"/>
    <n v="32419.166666666668"/>
    <n v="0.47044980723928936"/>
    <s v="45+"/>
    <s v="Delhi NCR"/>
    <s v="Salaried IT Employees"/>
    <s v="Male"/>
    <s v="Married"/>
    <s v="Higher Income"/>
    <x v="0"/>
  </r>
  <r>
    <s v="ATQCUS3552"/>
    <n v="68904"/>
    <n v="28475.166666666668"/>
    <n v="0.41325854328727896"/>
    <s v="25-34"/>
    <s v="Bengaluru"/>
    <s v="Business Owners"/>
    <s v="Male"/>
    <s v="Single"/>
    <s v="Higher Income"/>
    <x v="0"/>
  </r>
  <r>
    <s v="ATQCUS1911"/>
    <n v="68902"/>
    <n v="20777.833333333332"/>
    <n v="0.30155631670101496"/>
    <s v="45+"/>
    <s v="Chennai"/>
    <s v="Salaried IT Employees"/>
    <s v="Male"/>
    <s v="Married"/>
    <s v="Higher Income"/>
    <x v="0"/>
  </r>
  <r>
    <s v="ATQCUS0831"/>
    <n v="68901"/>
    <n v="21281.333333333332"/>
    <n v="0.30886827960890745"/>
    <s v="25-34"/>
    <s v="Hyderabad"/>
    <s v="Business Owners"/>
    <s v="Male"/>
    <s v="Married"/>
    <s v="Higher Income"/>
    <x v="0"/>
  </r>
  <r>
    <s v="ATQCUS0918"/>
    <n v="68895"/>
    <n v="52533.5"/>
    <n v="0.76251542201901445"/>
    <s v="35-45"/>
    <s v="Mumbai"/>
    <s v="Salaried IT Employees"/>
    <s v="Male"/>
    <s v="Married"/>
    <s v="Higher Income"/>
    <x v="0"/>
  </r>
  <r>
    <s v="ATQCUS2147"/>
    <n v="68874"/>
    <n v="26270.333333333332"/>
    <n v="0.38142598561624608"/>
    <s v="25-34"/>
    <s v="Mumbai"/>
    <s v="Business Owners"/>
    <s v="Female"/>
    <s v="Married"/>
    <s v="Higher Income"/>
    <x v="0"/>
  </r>
  <r>
    <s v="ATQCUS1756"/>
    <n v="68870"/>
    <n v="34252.5"/>
    <n v="0.49735007986060692"/>
    <s v="45+"/>
    <s v="Delhi NCR"/>
    <s v="Salaried IT Employees"/>
    <s v="Male"/>
    <s v="Married"/>
    <s v="Higher Income"/>
    <x v="0"/>
  </r>
  <r>
    <s v="ATQCUS0532"/>
    <n v="68859"/>
    <n v="25839.166666666668"/>
    <n v="0.37524748640942607"/>
    <s v="25-34"/>
    <s v="Bengaluru"/>
    <s v="Business Owners"/>
    <s v="Male"/>
    <s v="Married"/>
    <s v="Higher Income"/>
    <x v="0"/>
  </r>
  <r>
    <s v="ATQCUS2909"/>
    <n v="68856"/>
    <n v="27632.5"/>
    <n v="0.40130852794237248"/>
    <s v="35-45"/>
    <s v="Hyderabad"/>
    <s v="Salaried IT Employees"/>
    <s v="Female"/>
    <s v="Married"/>
    <s v="Higher Income"/>
    <x v="0"/>
  </r>
  <r>
    <s v="ATQCUS1380"/>
    <n v="68852"/>
    <n v="29543"/>
    <n v="0.42907976529367337"/>
    <s v="35-45"/>
    <s v="Chennai"/>
    <s v="Salaried IT Employees"/>
    <s v="Male"/>
    <s v="Married"/>
    <s v="Higher Income"/>
    <x v="0"/>
  </r>
  <r>
    <s v="ATQCUS1360"/>
    <n v="68827"/>
    <n v="29354.833333333332"/>
    <n v="0.42650171202192938"/>
    <s v="35-45"/>
    <s v="Chennai"/>
    <s v="Salaried IT Employees"/>
    <s v="Male"/>
    <s v="Married"/>
    <s v="Higher Income"/>
    <x v="0"/>
  </r>
  <r>
    <s v="ATQCUS0413"/>
    <n v="68810"/>
    <n v="29060"/>
    <n v="0.42232233686964105"/>
    <s v="25-34"/>
    <s v="Delhi NCR"/>
    <s v="Business Owners"/>
    <s v="Male"/>
    <s v="Married"/>
    <s v="Higher Income"/>
    <x v="0"/>
  </r>
  <r>
    <s v="ATQCUS3693"/>
    <n v="68805"/>
    <n v="29836.833333333332"/>
    <n v="0.43364338831964727"/>
    <s v="35-45"/>
    <s v="Chennai"/>
    <s v="Salaried IT Employees"/>
    <s v="Male"/>
    <s v="Single"/>
    <s v="Higher Income"/>
    <x v="0"/>
  </r>
  <r>
    <s v="ATQCUS0398"/>
    <n v="68803"/>
    <n v="29212.333333333332"/>
    <n v="0.42457935458240675"/>
    <s v="25-34"/>
    <s v="Delhi NCR"/>
    <s v="Business Owners"/>
    <s v="Male"/>
    <s v="Married"/>
    <s v="Higher Income"/>
    <x v="0"/>
  </r>
  <r>
    <s v="ATQCUS0684"/>
    <n v="68800"/>
    <n v="18499.166666666668"/>
    <n v="0.26888323643410855"/>
    <s v="25-34"/>
    <s v="Chennai"/>
    <s v="Business Owners"/>
    <s v="Male"/>
    <s v="Married"/>
    <s v="Higher Income"/>
    <x v="0"/>
  </r>
  <r>
    <s v="ATQCUS3633"/>
    <n v="68788"/>
    <n v="22430.666666666668"/>
    <n v="0.32608400690042838"/>
    <s v="25-34"/>
    <s v="Hyderabad"/>
    <s v="Business Owners"/>
    <s v="Male"/>
    <s v="Single"/>
    <s v="Higher Income"/>
    <x v="0"/>
  </r>
  <r>
    <s v="ATQCUS3472"/>
    <n v="68779"/>
    <n v="30032.5"/>
    <n v="0.43665217580947674"/>
    <s v="25-34"/>
    <s v="Mumbai"/>
    <s v="Business Owners"/>
    <s v="Male"/>
    <s v="Single"/>
    <s v="Higher Income"/>
    <x v="0"/>
  </r>
  <r>
    <s v="ATQCUS0703"/>
    <n v="68775"/>
    <n v="17909.666666666668"/>
    <n v="0.26040954804313587"/>
    <s v="25-34"/>
    <s v="Chennai"/>
    <s v="Business Owners"/>
    <s v="Male"/>
    <s v="Married"/>
    <s v="Higher Income"/>
    <x v="0"/>
  </r>
  <r>
    <s v="ATQCUS1659"/>
    <n v="68750"/>
    <n v="37685"/>
    <n v="0.54814545454545449"/>
    <s v="45+"/>
    <s v="Mumbai"/>
    <s v="Salaried IT Employees"/>
    <s v="Male"/>
    <s v="Married"/>
    <s v="Higher Income"/>
    <x v="0"/>
  </r>
  <r>
    <s v="ATQCUS3703"/>
    <n v="68724"/>
    <n v="17952.666666666668"/>
    <n v="0.26122848883456534"/>
    <s v="35-45"/>
    <s v="Chennai"/>
    <s v="Business Owners"/>
    <s v="Male"/>
    <s v="Single"/>
    <s v="Higher Income"/>
    <x v="0"/>
  </r>
  <r>
    <s v="ATQCUS0837"/>
    <n v="68718"/>
    <n v="21538.833333333332"/>
    <n v="0.31343801235969226"/>
    <s v="25-34"/>
    <s v="Hyderabad"/>
    <s v="Business Owners"/>
    <s v="Male"/>
    <s v="Married"/>
    <s v="Higher Income"/>
    <x v="0"/>
  </r>
  <r>
    <s v="ATQCUS2496"/>
    <n v="68712"/>
    <n v="17372.833333333332"/>
    <n v="0.25283550665580001"/>
    <s v="25-34"/>
    <s v="Hyderabad"/>
    <s v="Business Owners"/>
    <s v="Female"/>
    <s v="Married"/>
    <s v="Higher Income"/>
    <x v="0"/>
  </r>
  <r>
    <s v="ATQCUS0828"/>
    <n v="68707"/>
    <n v="18819.5"/>
    <n v="0.27390949975984979"/>
    <s v="25-34"/>
    <s v="Hyderabad"/>
    <s v="Business Owners"/>
    <s v="Male"/>
    <s v="Married"/>
    <s v="Higher Income"/>
    <x v="0"/>
  </r>
  <r>
    <s v="ATQCUS1369"/>
    <n v="68705"/>
    <n v="31093.666666666668"/>
    <n v="0.4525677413094632"/>
    <s v="35-45"/>
    <s v="Chennai"/>
    <s v="Salaried IT Employees"/>
    <s v="Male"/>
    <s v="Married"/>
    <s v="Higher Income"/>
    <x v="0"/>
  </r>
  <r>
    <s v="ATQCUS1551"/>
    <n v="68700"/>
    <n v="34601.666666666664"/>
    <n v="0.50366327025715674"/>
    <s v="35-45"/>
    <s v="Hyderabad"/>
    <s v="Salaried IT Employees"/>
    <s v="Male"/>
    <s v="Married"/>
    <s v="Higher Income"/>
    <x v="0"/>
  </r>
  <r>
    <s v="ATQCUS1390"/>
    <n v="68681"/>
    <n v="26790.833333333332"/>
    <n v="0.39007634328756619"/>
    <s v="35-45"/>
    <s v="Chennai"/>
    <s v="Salaried IT Employees"/>
    <s v="Male"/>
    <s v="Married"/>
    <s v="Higher Income"/>
    <x v="0"/>
  </r>
  <r>
    <s v="ATQCUS2639"/>
    <n v="68668"/>
    <n v="37915"/>
    <n v="0.55214947282577043"/>
    <s v="35-45"/>
    <s v="Delhi NCR"/>
    <s v="Salaried IT Employees"/>
    <s v="Female"/>
    <s v="Married"/>
    <s v="Higher Income"/>
    <x v="0"/>
  </r>
  <r>
    <s v="ATQCUS1217"/>
    <n v="68658"/>
    <n v="42295.166666666664"/>
    <n v="0.6160267800790391"/>
    <s v="35-45"/>
    <s v="Bengaluru"/>
    <s v="Salaried IT Employees"/>
    <s v="Male"/>
    <s v="Married"/>
    <s v="Higher Income"/>
    <x v="0"/>
  </r>
  <r>
    <s v="ATQCUS3474"/>
    <n v="68650"/>
    <n v="30429.833333333332"/>
    <n v="0.44326050012138868"/>
    <s v="25-34"/>
    <s v="Mumbai"/>
    <s v="Business Owners"/>
    <s v="Male"/>
    <s v="Single"/>
    <s v="Higher Income"/>
    <x v="0"/>
  </r>
  <r>
    <s v="ATQCUS0521"/>
    <n v="68642"/>
    <n v="25444"/>
    <n v="0.37067684508027154"/>
    <s v="25-34"/>
    <s v="Bengaluru"/>
    <s v="Business Owners"/>
    <s v="Male"/>
    <s v="Married"/>
    <s v="Higher Income"/>
    <x v="0"/>
  </r>
  <r>
    <s v="ATQCUS1536"/>
    <n v="68640"/>
    <n v="34392.166666666664"/>
    <n v="0.5010513791763791"/>
    <s v="35-45"/>
    <s v="Hyderabad"/>
    <s v="Salaried IT Employees"/>
    <s v="Male"/>
    <s v="Married"/>
    <s v="Higher Income"/>
    <x v="0"/>
  </r>
  <r>
    <s v="ATQCUS1348"/>
    <n v="68639"/>
    <n v="29273.166666666668"/>
    <n v="0.42648008663684883"/>
    <s v="35-45"/>
    <s v="Chennai"/>
    <s v="Salaried IT Employees"/>
    <s v="Male"/>
    <s v="Married"/>
    <s v="Higher Income"/>
    <x v="0"/>
  </r>
  <r>
    <s v="ATQCUS0846"/>
    <n v="68634"/>
    <n v="22261.333333333332"/>
    <n v="0.32434847645967496"/>
    <s v="25-34"/>
    <s v="Hyderabad"/>
    <s v="Business Owners"/>
    <s v="Male"/>
    <s v="Married"/>
    <s v="Higher Income"/>
    <x v="0"/>
  </r>
  <r>
    <s v="ATQCUS3481"/>
    <n v="68632"/>
    <n v="29017.666666666668"/>
    <n v="0.42280083148774139"/>
    <s v="25-34"/>
    <s v="Mumbai"/>
    <s v="Business Owners"/>
    <s v="Male"/>
    <s v="Single"/>
    <s v="Higher Income"/>
    <x v="0"/>
  </r>
  <r>
    <s v="ATQCUS3632"/>
    <n v="68594"/>
    <n v="19480.333333333332"/>
    <n v="0.28399471285146416"/>
    <s v="25-34"/>
    <s v="Hyderabad"/>
    <s v="Business Owners"/>
    <s v="Male"/>
    <s v="Single"/>
    <s v="Higher Income"/>
    <x v="0"/>
  </r>
  <r>
    <s v="ATQCUS1535"/>
    <n v="68583"/>
    <n v="33906.833333333336"/>
    <n v="0.49439122425868415"/>
    <s v="35-45"/>
    <s v="Hyderabad"/>
    <s v="Salaried IT Employees"/>
    <s v="Male"/>
    <s v="Married"/>
    <s v="Higher Income"/>
    <x v="0"/>
  </r>
  <r>
    <s v="ATQCUS3995"/>
    <n v="68578"/>
    <n v="14776.5"/>
    <n v="0.21546997579398641"/>
    <s v="25-34"/>
    <s v="Chennai"/>
    <s v="Business Owners"/>
    <s v="Female"/>
    <s v="Single"/>
    <s v="Higher Income"/>
    <x v="0"/>
  </r>
  <r>
    <s v="ATQCUS3479"/>
    <n v="68574"/>
    <n v="31069.833333333332"/>
    <n v="0.45308474543315735"/>
    <s v="25-34"/>
    <s v="Mumbai"/>
    <s v="Business Owners"/>
    <s v="Male"/>
    <s v="Single"/>
    <s v="Higher Income"/>
    <x v="0"/>
  </r>
  <r>
    <s v="ATQCUS1953"/>
    <n v="68569"/>
    <n v="25685.5"/>
    <n v="0.37459347518557951"/>
    <s v="45+"/>
    <s v="Hyderabad"/>
    <s v="Salaried IT Employees"/>
    <s v="Male"/>
    <s v="Married"/>
    <s v="Higher Income"/>
    <x v="0"/>
  </r>
  <r>
    <s v="ATQCUS1091"/>
    <n v="68554"/>
    <n v="47754"/>
    <n v="0.69658954984391863"/>
    <s v="35-45"/>
    <s v="Delhi NCR"/>
    <s v="Salaried IT Employees"/>
    <s v="Male"/>
    <s v="Married"/>
    <s v="Higher Income"/>
    <x v="0"/>
  </r>
  <r>
    <s v="ATQCUS3554"/>
    <n v="68549"/>
    <n v="26252"/>
    <n v="0.38296692876628396"/>
    <s v="25-34"/>
    <s v="Bengaluru"/>
    <s v="Business Owners"/>
    <s v="Male"/>
    <s v="Single"/>
    <s v="Higher Income"/>
    <x v="0"/>
  </r>
  <r>
    <s v="ATQCUS0217"/>
    <n v="68539"/>
    <n v="29902.333333333332"/>
    <n v="0.43628201948282486"/>
    <s v="25-34"/>
    <s v="Mumbai"/>
    <s v="Business Owners"/>
    <s v="Male"/>
    <s v="Married"/>
    <s v="Higher Income"/>
    <x v="0"/>
  </r>
  <r>
    <s v="ATQCUS1228"/>
    <n v="68517"/>
    <n v="43389.333333333336"/>
    <n v="0.63326376422396391"/>
    <s v="35-45"/>
    <s v="Bengaluru"/>
    <s v="Salaried IT Employees"/>
    <s v="Male"/>
    <s v="Married"/>
    <s v="Higher Income"/>
    <x v="0"/>
  </r>
  <r>
    <s v="ATQCUS3016"/>
    <n v="68482"/>
    <n v="26500"/>
    <n v="0.38696299757600539"/>
    <s v="45+"/>
    <s v="Delhi NCR"/>
    <s v="Salaried IT Employees"/>
    <s v="Female"/>
    <s v="Married"/>
    <s v="Higher Income"/>
    <x v="0"/>
  </r>
  <r>
    <s v="ATQCUS0687"/>
    <n v="68475"/>
    <n v="18292.166666666668"/>
    <n v="0.26713642448582209"/>
    <s v="25-34"/>
    <s v="Chennai"/>
    <s v="Business Owners"/>
    <s v="Male"/>
    <s v="Married"/>
    <s v="Higher Income"/>
    <x v="0"/>
  </r>
  <r>
    <s v="ATQCUS2250"/>
    <n v="68472"/>
    <n v="24132.666666666668"/>
    <n v="0.35244576858667293"/>
    <s v="25-34"/>
    <s v="Delhi NCR"/>
    <s v="Business Owners"/>
    <s v="Female"/>
    <s v="Married"/>
    <s v="Higher Income"/>
    <x v="0"/>
  </r>
  <r>
    <s v="ATQCUS0232"/>
    <n v="68463"/>
    <n v="30110.333333333332"/>
    <n v="0.43980446859374162"/>
    <s v="25-34"/>
    <s v="Mumbai"/>
    <s v="Business Owners"/>
    <s v="Male"/>
    <s v="Married"/>
    <s v="Higher Income"/>
    <x v="0"/>
  </r>
  <r>
    <s v="ATQCUS1586"/>
    <n v="68459"/>
    <n v="24190.333333333332"/>
    <n v="0.35335504949434454"/>
    <s v="35-45"/>
    <s v="Hyderabad"/>
    <s v="Business Owners"/>
    <s v="Male"/>
    <s v="Married"/>
    <s v="Higher Income"/>
    <x v="0"/>
  </r>
  <r>
    <s v="ATQCUS2561"/>
    <n v="68458"/>
    <n v="38203"/>
    <n v="0.55805019135820499"/>
    <s v="35-45"/>
    <s v="Mumbai"/>
    <s v="Salaried IT Employees"/>
    <s v="Female"/>
    <s v="Married"/>
    <s v="Higher Income"/>
    <x v="0"/>
  </r>
  <r>
    <s v="ATQCUS0922"/>
    <n v="68456"/>
    <n v="51162.5"/>
    <n v="0.74737787776089748"/>
    <s v="35-45"/>
    <s v="Mumbai"/>
    <s v="Salaried IT Employees"/>
    <s v="Male"/>
    <s v="Married"/>
    <s v="Higher Income"/>
    <x v="0"/>
  </r>
  <r>
    <s v="ATQCUS0896"/>
    <n v="68442"/>
    <n v="46022.666666666664"/>
    <n v="0.67243310637717579"/>
    <s v="35-45"/>
    <s v="Mumbai"/>
    <s v="Salaried IT Employees"/>
    <s v="Male"/>
    <s v="Married"/>
    <s v="Higher Income"/>
    <x v="0"/>
  </r>
  <r>
    <s v="ATQCUS2144"/>
    <n v="68428"/>
    <n v="25172.5"/>
    <n v="0.36786841643771556"/>
    <s v="25-34"/>
    <s v="Mumbai"/>
    <s v="Business Owners"/>
    <s v="Female"/>
    <s v="Married"/>
    <s v="Higher Income"/>
    <x v="0"/>
  </r>
  <r>
    <s v="ATQCUS0248"/>
    <n v="68409"/>
    <n v="32986.833333333336"/>
    <n v="0.48220019782972029"/>
    <s v="25-34"/>
    <s v="Mumbai"/>
    <s v="Business Owners"/>
    <s v="Male"/>
    <s v="Married"/>
    <s v="Higher Income"/>
    <x v="0"/>
  </r>
  <r>
    <s v="ATQCUS1903"/>
    <n v="68408"/>
    <n v="21433.5"/>
    <n v="0.31331861770553154"/>
    <s v="45+"/>
    <s v="Chennai"/>
    <s v="Salaried IT Employees"/>
    <s v="Male"/>
    <s v="Married"/>
    <s v="Higher Income"/>
    <x v="0"/>
  </r>
  <r>
    <s v="ATQCUS2733"/>
    <n v="68402"/>
    <n v="35300.333333333336"/>
    <n v="0.51607165482490769"/>
    <s v="35-45"/>
    <s v="Bengaluru"/>
    <s v="Salaried IT Employees"/>
    <s v="Female"/>
    <s v="Married"/>
    <s v="Higher Income"/>
    <x v="0"/>
  </r>
  <r>
    <s v="ATQCUS2893"/>
    <n v="68394"/>
    <n v="27969.166666666668"/>
    <n v="0.40894181750835845"/>
    <s v="35-45"/>
    <s v="Hyderabad"/>
    <s v="Salaried IT Employees"/>
    <s v="Female"/>
    <s v="Married"/>
    <s v="Higher Income"/>
    <x v="0"/>
  </r>
  <r>
    <s v="ATQCUS1220"/>
    <n v="68384"/>
    <n v="39833.333333333336"/>
    <n v="0.5824949305880518"/>
    <s v="35-45"/>
    <s v="Bengaluru"/>
    <s v="Salaried IT Employees"/>
    <s v="Male"/>
    <s v="Married"/>
    <s v="Higher Income"/>
    <x v="0"/>
  </r>
  <r>
    <s v="ATQCUS0851"/>
    <n v="68384"/>
    <n v="22200.666666666668"/>
    <n v="0.32464709093745125"/>
    <s v="25-34"/>
    <s v="Hyderabad"/>
    <s v="Business Owners"/>
    <s v="Male"/>
    <s v="Married"/>
    <s v="Higher Income"/>
    <x v="0"/>
  </r>
  <r>
    <s v="ATQCUS2812"/>
    <n v="68375"/>
    <n v="25700.333333333332"/>
    <n v="0.37587324801950028"/>
    <s v="35-45"/>
    <s v="Chennai"/>
    <s v="Salaried IT Employees"/>
    <s v="Female"/>
    <s v="Married"/>
    <s v="Higher Income"/>
    <x v="0"/>
  </r>
  <r>
    <s v="ATQCUS2524"/>
    <n v="68349"/>
    <n v="36437.333333333336"/>
    <n v="0.53310704375094498"/>
    <s v="35-45"/>
    <s v="Mumbai"/>
    <s v="Salaried IT Employees"/>
    <s v="Female"/>
    <s v="Married"/>
    <s v="Higher Income"/>
    <x v="0"/>
  </r>
  <r>
    <s v="ATQCUS0709"/>
    <n v="68336"/>
    <n v="16787.333333333332"/>
    <n v="0.24565870600171699"/>
    <s v="25-34"/>
    <s v="Chennai"/>
    <s v="Business Owners"/>
    <s v="Male"/>
    <s v="Married"/>
    <s v="Higher Income"/>
    <x v="0"/>
  </r>
  <r>
    <s v="ATQCUS3551"/>
    <n v="68334"/>
    <n v="27863.833333333332"/>
    <n v="0.40775943649330249"/>
    <s v="25-34"/>
    <s v="Bengaluru"/>
    <s v="Business Owners"/>
    <s v="Male"/>
    <s v="Single"/>
    <s v="Higher Income"/>
    <x v="0"/>
  </r>
  <r>
    <s v="ATQCUS1010"/>
    <n v="68324"/>
    <n v="30051.5"/>
    <n v="0.43983812423160235"/>
    <s v="35-45"/>
    <s v="Mumbai"/>
    <s v="Business Owners"/>
    <s v="Male"/>
    <s v="Married"/>
    <s v="Higher Income"/>
    <x v="0"/>
  </r>
  <r>
    <s v="ATQCUS0931"/>
    <n v="68318"/>
    <n v="49036.833333333336"/>
    <n v="0.71777325643803003"/>
    <s v="35-45"/>
    <s v="Mumbai"/>
    <s v="Salaried IT Employees"/>
    <s v="Male"/>
    <s v="Married"/>
    <s v="Higher Income"/>
    <x v="0"/>
  </r>
  <r>
    <s v="ATQCUS0534"/>
    <n v="68317"/>
    <n v="25245"/>
    <n v="0.36952735043986124"/>
    <s v="25-34"/>
    <s v="Bengaluru"/>
    <s v="Business Owners"/>
    <s v="Male"/>
    <s v="Married"/>
    <s v="Higher Income"/>
    <x v="0"/>
  </r>
  <r>
    <s v="ATQCUS0246"/>
    <n v="68313"/>
    <n v="28716.333333333332"/>
    <n v="0.42036410834443416"/>
    <s v="25-34"/>
    <s v="Mumbai"/>
    <s v="Business Owners"/>
    <s v="Male"/>
    <s v="Married"/>
    <s v="Higher Income"/>
    <x v="0"/>
  </r>
  <r>
    <s v="ATQCUS1391"/>
    <n v="68312"/>
    <n v="27515.166666666668"/>
    <n v="0.40278672366006951"/>
    <s v="35-45"/>
    <s v="Chennai"/>
    <s v="Salaried IT Employees"/>
    <s v="Male"/>
    <s v="Married"/>
    <s v="Higher Income"/>
    <x v="0"/>
  </r>
  <r>
    <s v="ATQCUS1375"/>
    <n v="68311"/>
    <n v="28528.166666666668"/>
    <n v="0.4176218568995721"/>
    <s v="35-45"/>
    <s v="Chennai"/>
    <s v="Salaried IT Employees"/>
    <s v="Male"/>
    <s v="Married"/>
    <s v="Higher Income"/>
    <x v="0"/>
  </r>
  <r>
    <s v="ATQCUS2572"/>
    <n v="68302"/>
    <n v="40649.666666666664"/>
    <n v="0.59514606697705286"/>
    <s v="35-45"/>
    <s v="Mumbai"/>
    <s v="Salaried IT Employees"/>
    <s v="Female"/>
    <s v="Married"/>
    <s v="Higher Income"/>
    <x v="0"/>
  </r>
  <r>
    <s v="ATQCUS1145"/>
    <n v="68296"/>
    <n v="29361.333333333332"/>
    <n v="0.42991292803873332"/>
    <s v="35-45"/>
    <s v="Delhi NCR"/>
    <s v="Business Owners"/>
    <s v="Male"/>
    <s v="Married"/>
    <s v="Higher Income"/>
    <x v="0"/>
  </r>
  <r>
    <s v="ATQCUS1086"/>
    <n v="68289"/>
    <n v="41954.833333333336"/>
    <n v="0.61437176314389341"/>
    <s v="35-45"/>
    <s v="Delhi NCR"/>
    <s v="Salaried IT Employees"/>
    <s v="Male"/>
    <s v="Married"/>
    <s v="Higher Income"/>
    <x v="0"/>
  </r>
  <r>
    <s v="ATQCUS0395"/>
    <n v="68262"/>
    <n v="29310.833333333332"/>
    <n v="0.42938726280116801"/>
    <s v="25-34"/>
    <s v="Delhi NCR"/>
    <s v="Business Owners"/>
    <s v="Male"/>
    <s v="Married"/>
    <s v="Higher Income"/>
    <x v="0"/>
  </r>
  <r>
    <s v="ATQCUS1820"/>
    <n v="68257"/>
    <n v="34770.666666666664"/>
    <n v="0.50940807047872982"/>
    <s v="45+"/>
    <s v="Bengaluru"/>
    <s v="Salaried IT Employees"/>
    <s v="Male"/>
    <s v="Married"/>
    <s v="Higher Income"/>
    <x v="0"/>
  </r>
  <r>
    <s v="ATQCUS2649"/>
    <n v="68256"/>
    <n v="37567.166666666664"/>
    <n v="0.55038629082669166"/>
    <s v="35-45"/>
    <s v="Delhi NCR"/>
    <s v="Salaried IT Employees"/>
    <s v="Female"/>
    <s v="Married"/>
    <s v="Higher Income"/>
    <x v="0"/>
  </r>
  <r>
    <s v="ATQCUS3597"/>
    <n v="68238"/>
    <n v="17092.5"/>
    <n v="0.25048360151235383"/>
    <s v="25-34"/>
    <s v="Chennai"/>
    <s v="Business Owners"/>
    <s v="Male"/>
    <s v="Single"/>
    <s v="Higher Income"/>
    <x v="0"/>
  </r>
  <r>
    <s v="ATQCUS1073"/>
    <n v="68238"/>
    <n v="44576"/>
    <n v="0.65324306105102725"/>
    <s v="35-45"/>
    <s v="Delhi NCR"/>
    <s v="Salaried IT Employees"/>
    <s v="Male"/>
    <s v="Married"/>
    <s v="Higher Income"/>
    <x v="0"/>
  </r>
  <r>
    <s v="ATQCUS1088"/>
    <n v="68210"/>
    <n v="42619.666666666664"/>
    <n v="0.62483018130283918"/>
    <s v="35-45"/>
    <s v="Delhi NCR"/>
    <s v="Salaried IT Employees"/>
    <s v="Male"/>
    <s v="Married"/>
    <s v="Higher Income"/>
    <x v="0"/>
  </r>
  <r>
    <s v="ATQCUS2785"/>
    <n v="68201"/>
    <n v="21434.833333333332"/>
    <n v="0.31428913554542209"/>
    <s v="35-45"/>
    <s v="Chennai"/>
    <s v="Salaried IT Employees"/>
    <s v="Female"/>
    <s v="Married"/>
    <s v="Higher Income"/>
    <x v="0"/>
  </r>
  <r>
    <s v="ATQCUS2654"/>
    <n v="68201"/>
    <n v="39518.5"/>
    <n v="0.57944165041568307"/>
    <s v="35-45"/>
    <s v="Delhi NCR"/>
    <s v="Salaried IT Employees"/>
    <s v="Female"/>
    <s v="Married"/>
    <s v="Higher Income"/>
    <x v="0"/>
  </r>
  <r>
    <s v="ATQCUS2908"/>
    <n v="68192"/>
    <n v="28526.833333333332"/>
    <n v="0.41833108478022835"/>
    <s v="35-45"/>
    <s v="Hyderabad"/>
    <s v="Salaried IT Employees"/>
    <s v="Female"/>
    <s v="Married"/>
    <s v="Higher Income"/>
    <x v="0"/>
  </r>
  <r>
    <s v="ATQCUS1367"/>
    <n v="68187"/>
    <n v="31896.166666666668"/>
    <n v="0.46777489355253449"/>
    <s v="35-45"/>
    <s v="Chennai"/>
    <s v="Salaried IT Employees"/>
    <s v="Male"/>
    <s v="Married"/>
    <s v="Higher Income"/>
    <x v="0"/>
  </r>
  <r>
    <s v="ATQCUS1543"/>
    <n v="68174"/>
    <n v="36649.166666666664"/>
    <n v="0.53758275393356214"/>
    <s v="35-45"/>
    <s v="Hyderabad"/>
    <s v="Salaried IT Employees"/>
    <s v="Male"/>
    <s v="Married"/>
    <s v="Higher Income"/>
    <x v="0"/>
  </r>
  <r>
    <s v="ATQCUS1096"/>
    <n v="68165"/>
    <n v="47984.166666666664"/>
    <n v="0.70394141666055399"/>
    <s v="35-45"/>
    <s v="Delhi NCR"/>
    <s v="Salaried IT Employees"/>
    <s v="Male"/>
    <s v="Married"/>
    <s v="Higher Income"/>
    <x v="0"/>
  </r>
  <r>
    <s v="ATQCUS1363"/>
    <n v="68161"/>
    <n v="27003.333333333332"/>
    <n v="0.39616985275059541"/>
    <s v="35-45"/>
    <s v="Chennai"/>
    <s v="Salaried IT Employees"/>
    <s v="Male"/>
    <s v="Married"/>
    <s v="Higher Income"/>
    <x v="0"/>
  </r>
  <r>
    <s v="ATQCUS1076"/>
    <n v="68151"/>
    <n v="43491.166666666664"/>
    <n v="0.63815889226374767"/>
    <s v="35-45"/>
    <s v="Delhi NCR"/>
    <s v="Salaried IT Employees"/>
    <s v="Male"/>
    <s v="Married"/>
    <s v="Higher Income"/>
    <x v="0"/>
  </r>
  <r>
    <s v="ATQCUS1906"/>
    <n v="68142"/>
    <n v="22633.666666666668"/>
    <n v="0.33215442262725881"/>
    <s v="45+"/>
    <s v="Chennai"/>
    <s v="Salaried IT Employees"/>
    <s v="Male"/>
    <s v="Married"/>
    <s v="Higher Income"/>
    <x v="0"/>
  </r>
  <r>
    <s v="ATQCUS0695"/>
    <n v="68140"/>
    <n v="17733"/>
    <n v="0.26024361608453184"/>
    <s v="25-34"/>
    <s v="Chennai"/>
    <s v="Business Owners"/>
    <s v="Male"/>
    <s v="Married"/>
    <s v="Higher Income"/>
    <x v="0"/>
  </r>
  <r>
    <s v="ATQCUS2732"/>
    <n v="68109"/>
    <n v="34036.666666666664"/>
    <n v="0.49973816480445554"/>
    <s v="35-45"/>
    <s v="Bengaluru"/>
    <s v="Salaried IT Employees"/>
    <s v="Female"/>
    <s v="Married"/>
    <s v="Higher Income"/>
    <x v="0"/>
  </r>
  <r>
    <s v="ATQCUS3478"/>
    <n v="68104"/>
    <n v="32384.666666666668"/>
    <n v="0.47551783546732451"/>
    <s v="25-34"/>
    <s v="Mumbai"/>
    <s v="Business Owners"/>
    <s v="Male"/>
    <s v="Single"/>
    <s v="Higher Income"/>
    <x v="0"/>
  </r>
  <r>
    <s v="ATQCUS2725"/>
    <n v="68065"/>
    <n v="34410.333333333336"/>
    <n v="0.50555106638262448"/>
    <s v="35-45"/>
    <s v="Bengaluru"/>
    <s v="Salaried IT Employees"/>
    <s v="Female"/>
    <s v="Married"/>
    <s v="Higher Income"/>
    <x v="0"/>
  </r>
  <r>
    <s v="ATQCUS0535"/>
    <n v="68061"/>
    <n v="25243.333333333332"/>
    <n v="0.37089277755738725"/>
    <s v="25-34"/>
    <s v="Bengaluru"/>
    <s v="Business Owners"/>
    <s v="Male"/>
    <s v="Married"/>
    <s v="Higher Income"/>
    <x v="0"/>
  </r>
  <r>
    <s v="ATQCUS0411"/>
    <n v="68050"/>
    <n v="27410.666666666668"/>
    <n v="0.40280186137643892"/>
    <s v="25-34"/>
    <s v="Delhi NCR"/>
    <s v="Business Owners"/>
    <s v="Male"/>
    <s v="Married"/>
    <s v="Higher Income"/>
    <x v="0"/>
  </r>
  <r>
    <s v="ATQCUS2635"/>
    <n v="68044"/>
    <n v="34411"/>
    <n v="0.50571688907177703"/>
    <s v="35-45"/>
    <s v="Delhi NCR"/>
    <s v="Salaried IT Employees"/>
    <s v="Female"/>
    <s v="Married"/>
    <s v="Higher Income"/>
    <x v="0"/>
  </r>
  <r>
    <s v="ATQCUS3996"/>
    <n v="68003"/>
    <n v="16598.166666666668"/>
    <n v="0.24407991804283147"/>
    <s v="25-34"/>
    <s v="Chennai"/>
    <s v="Business Owners"/>
    <s v="Female"/>
    <s v="Single"/>
    <s v="Higher Income"/>
    <x v="0"/>
  </r>
  <r>
    <s v="ATQCUS0414"/>
    <n v="67998"/>
    <n v="28793.666666666668"/>
    <n v="0.42344872888418289"/>
    <s v="25-34"/>
    <s v="Delhi NCR"/>
    <s v="Business Owners"/>
    <s v="Male"/>
    <s v="Married"/>
    <s v="Higher Income"/>
    <x v="0"/>
  </r>
  <r>
    <s v="ATQCUS3092"/>
    <n v="67987"/>
    <n v="20661.666666666668"/>
    <n v="0.30390613891871487"/>
    <s v="45+"/>
    <s v="Chennai"/>
    <s v="Salaried IT Employees"/>
    <s v="Female"/>
    <s v="Married"/>
    <s v="Higher Income"/>
    <x v="0"/>
  </r>
  <r>
    <s v="ATQCUS1534"/>
    <n v="67984"/>
    <n v="35800.5"/>
    <n v="0.5266018474935279"/>
    <s v="35-45"/>
    <s v="Hyderabad"/>
    <s v="Salaried IT Employees"/>
    <s v="Male"/>
    <s v="Married"/>
    <s v="Higher Income"/>
    <x v="0"/>
  </r>
  <r>
    <s v="ATQCUS0222"/>
    <n v="67978"/>
    <n v="28172.5"/>
    <n v="0.41443555267880783"/>
    <s v="25-34"/>
    <s v="Mumbai"/>
    <s v="Business Owners"/>
    <s v="Male"/>
    <s v="Married"/>
    <s v="Higher Income"/>
    <x v="0"/>
  </r>
  <r>
    <s v="ATQCUS3115"/>
    <n v="67971"/>
    <n v="22612.5"/>
    <n v="0.33267864236218386"/>
    <s v="45+"/>
    <s v="Hyderabad"/>
    <s v="Salaried IT Employees"/>
    <s v="Female"/>
    <s v="Married"/>
    <s v="Higher Income"/>
    <x v="0"/>
  </r>
  <r>
    <s v="ATQCUS2856"/>
    <n v="67954"/>
    <n v="15880.166666666666"/>
    <n v="0.2336899471210917"/>
    <s v="35-45"/>
    <s v="Chennai"/>
    <s v="Business Owners"/>
    <s v="Female"/>
    <s v="Married"/>
    <s v="Higher Income"/>
    <x v="0"/>
  </r>
  <r>
    <s v="ATQCUS1366"/>
    <n v="67943"/>
    <n v="29556.333333333332"/>
    <n v="0.43501660705787693"/>
    <s v="35-45"/>
    <s v="Chennai"/>
    <s v="Salaried IT Employees"/>
    <s v="Male"/>
    <s v="Married"/>
    <s v="Higher Income"/>
    <x v="0"/>
  </r>
  <r>
    <s v="ATQCUS0244"/>
    <n v="67935"/>
    <n v="28928"/>
    <n v="0.4258187973798484"/>
    <s v="25-34"/>
    <s v="Mumbai"/>
    <s v="Business Owners"/>
    <s v="Male"/>
    <s v="Married"/>
    <s v="Higher Income"/>
    <x v="0"/>
  </r>
  <r>
    <s v="ATQCUS2542"/>
    <n v="67929"/>
    <n v="42954"/>
    <n v="0.63233670450028712"/>
    <s v="35-45"/>
    <s v="Mumbai"/>
    <s v="Salaried IT Employees"/>
    <s v="Female"/>
    <s v="Married"/>
    <s v="Higher Income"/>
    <x v="0"/>
  </r>
  <r>
    <s v="ATQCUS1819"/>
    <n v="67922"/>
    <n v="30613.5"/>
    <n v="0.45071552663349135"/>
    <s v="45+"/>
    <s v="Bengaluru"/>
    <s v="Salaried IT Employees"/>
    <s v="Male"/>
    <s v="Married"/>
    <s v="Higher Income"/>
    <x v="0"/>
  </r>
  <r>
    <s v="ATQCUS2539"/>
    <n v="67918"/>
    <n v="40044.333333333336"/>
    <n v="0.58959824101612734"/>
    <s v="35-45"/>
    <s v="Mumbai"/>
    <s v="Salaried IT Employees"/>
    <s v="Female"/>
    <s v="Married"/>
    <s v="Higher Income"/>
    <x v="0"/>
  </r>
  <r>
    <s v="ATQCUS1069"/>
    <n v="67891"/>
    <n v="43359.666666666664"/>
    <n v="0.63866590073303775"/>
    <s v="35-45"/>
    <s v="Delhi NCR"/>
    <s v="Salaried IT Employees"/>
    <s v="Male"/>
    <s v="Married"/>
    <s v="Higher Income"/>
    <x v="0"/>
  </r>
  <r>
    <s v="ATQCUS2577"/>
    <n v="67885"/>
    <n v="38943"/>
    <n v="0.57366133902924066"/>
    <s v="35-45"/>
    <s v="Mumbai"/>
    <s v="Salaried IT Employees"/>
    <s v="Female"/>
    <s v="Married"/>
    <s v="Higher Income"/>
    <x v="0"/>
  </r>
  <r>
    <s v="ATQCUS3095"/>
    <n v="67872"/>
    <n v="17190.333333333332"/>
    <n v="0.25327577400597201"/>
    <s v="45+"/>
    <s v="Chennai"/>
    <s v="Salaried IT Employees"/>
    <s v="Female"/>
    <s v="Married"/>
    <s v="Higher Income"/>
    <x v="0"/>
  </r>
  <r>
    <s v="ATQCUS2737"/>
    <n v="67866"/>
    <n v="36648.833333333336"/>
    <n v="0.5400175836697807"/>
    <s v="35-45"/>
    <s v="Bengaluru"/>
    <s v="Salaried IT Employees"/>
    <s v="Female"/>
    <s v="Married"/>
    <s v="Higher Income"/>
    <x v="0"/>
  </r>
  <r>
    <s v="ATQCUS2804"/>
    <n v="67844"/>
    <n v="23011.5"/>
    <n v="0.33918253640705148"/>
    <s v="35-45"/>
    <s v="Chennai"/>
    <s v="Salaried IT Employees"/>
    <s v="Female"/>
    <s v="Married"/>
    <s v="Higher Income"/>
    <x v="0"/>
  </r>
  <r>
    <s v="ATQCUS3556"/>
    <n v="67842"/>
    <n v="26305.333333333332"/>
    <n v="0.38774407201045563"/>
    <s v="25-34"/>
    <s v="Bengaluru"/>
    <s v="Business Owners"/>
    <s v="Male"/>
    <s v="Single"/>
    <s v="Higher Income"/>
    <x v="0"/>
  </r>
  <r>
    <s v="ATQCUS2661"/>
    <n v="67815"/>
    <n v="36007.5"/>
    <n v="0.53096660030966603"/>
    <s v="35-45"/>
    <s v="Delhi NCR"/>
    <s v="Salaried IT Employees"/>
    <s v="Female"/>
    <s v="Married"/>
    <s v="Higher Income"/>
    <x v="0"/>
  </r>
  <r>
    <s v="ATQCUS0694"/>
    <n v="67808"/>
    <n v="17492"/>
    <n v="0.2579636621047664"/>
    <s v="25-34"/>
    <s v="Chennai"/>
    <s v="Business Owners"/>
    <s v="Male"/>
    <s v="Married"/>
    <s v="Higher Income"/>
    <x v="0"/>
  </r>
  <r>
    <s v="ATQCUS2244"/>
    <n v="67799"/>
    <n v="23591.666666666668"/>
    <n v="0.34796481757351388"/>
    <s v="25-34"/>
    <s v="Delhi NCR"/>
    <s v="Business Owners"/>
    <s v="Female"/>
    <s v="Married"/>
    <s v="Higher Income"/>
    <x v="0"/>
  </r>
  <r>
    <s v="ATQCUS0908"/>
    <n v="67776"/>
    <n v="46780.166666666664"/>
    <n v="0.69021728438778718"/>
    <s v="35-45"/>
    <s v="Mumbai"/>
    <s v="Salaried IT Employees"/>
    <s v="Male"/>
    <s v="Married"/>
    <s v="Higher Income"/>
    <x v="0"/>
  </r>
  <r>
    <s v="ATQCUS0919"/>
    <n v="67773"/>
    <n v="49651.333333333336"/>
    <n v="0.73261229889975854"/>
    <s v="35-45"/>
    <s v="Mumbai"/>
    <s v="Salaried IT Employees"/>
    <s v="Male"/>
    <s v="Married"/>
    <s v="Higher Income"/>
    <x v="0"/>
  </r>
  <r>
    <s v="ATQCUS0898"/>
    <n v="67770"/>
    <n v="44002.5"/>
    <n v="0.64929172200088536"/>
    <s v="35-45"/>
    <s v="Mumbai"/>
    <s v="Salaried IT Employees"/>
    <s v="Male"/>
    <s v="Married"/>
    <s v="Higher Income"/>
    <x v="0"/>
  </r>
  <r>
    <s v="ATQCUS1654"/>
    <n v="67769"/>
    <n v="37219.5"/>
    <n v="0.54921129129838131"/>
    <s v="45+"/>
    <s v="Mumbai"/>
    <s v="Salaried IT Employees"/>
    <s v="Male"/>
    <s v="Married"/>
    <s v="Higher Income"/>
    <x v="0"/>
  </r>
  <r>
    <s v="ATQCUS2802"/>
    <n v="67761"/>
    <n v="25941.333333333332"/>
    <n v="0.38283575114495555"/>
    <s v="35-45"/>
    <s v="Chennai"/>
    <s v="Salaried IT Employees"/>
    <s v="Female"/>
    <s v="Married"/>
    <s v="Higher Income"/>
    <x v="0"/>
  </r>
  <r>
    <s v="ATQCUS1528"/>
    <n v="67755"/>
    <n v="31284.333333333332"/>
    <n v="0.46172730179814525"/>
    <s v="35-45"/>
    <s v="Hyderabad"/>
    <s v="Salaried IT Employees"/>
    <s v="Male"/>
    <s v="Married"/>
    <s v="Higher Income"/>
    <x v="0"/>
  </r>
  <r>
    <s v="ATQCUS0907"/>
    <n v="67748"/>
    <n v="49588"/>
    <n v="0.73194780657731595"/>
    <s v="35-45"/>
    <s v="Mumbai"/>
    <s v="Salaried IT Employees"/>
    <s v="Male"/>
    <s v="Married"/>
    <s v="Higher Income"/>
    <x v="0"/>
  </r>
  <r>
    <s v="ATQCUS0948"/>
    <n v="67739"/>
    <n v="49742"/>
    <n v="0.73431848713444248"/>
    <s v="35-45"/>
    <s v="Mumbai"/>
    <s v="Salaried IT Employees"/>
    <s v="Male"/>
    <s v="Married"/>
    <s v="Higher Income"/>
    <x v="0"/>
  </r>
  <r>
    <s v="ATQCUS0231"/>
    <n v="67717"/>
    <n v="30326.666666666668"/>
    <n v="0.44784421440209499"/>
    <s v="25-34"/>
    <s v="Mumbai"/>
    <s v="Business Owners"/>
    <s v="Male"/>
    <s v="Married"/>
    <s v="Higher Income"/>
    <x v="0"/>
  </r>
  <r>
    <s v="ATQCUS0405"/>
    <n v="67710"/>
    <n v="26267.666666666668"/>
    <n v="0.38794368138630436"/>
    <s v="25-34"/>
    <s v="Delhi NCR"/>
    <s v="Business Owners"/>
    <s v="Male"/>
    <s v="Married"/>
    <s v="Higher Income"/>
    <x v="0"/>
  </r>
  <r>
    <s v="ATQCUS1830"/>
    <n v="67708"/>
    <n v="32568.666666666668"/>
    <n v="0.48101652192749256"/>
    <s v="45+"/>
    <s v="Bengaluru"/>
    <s v="Salaried IT Employees"/>
    <s v="Male"/>
    <s v="Married"/>
    <s v="Higher Income"/>
    <x v="0"/>
  </r>
  <r>
    <s v="ATQCUS1753"/>
    <n v="67704"/>
    <n v="33233"/>
    <n v="0.49085726101855132"/>
    <s v="45+"/>
    <s v="Delhi NCR"/>
    <s v="Salaried IT Employees"/>
    <s v="Male"/>
    <s v="Married"/>
    <s v="Higher Income"/>
    <x v="0"/>
  </r>
  <r>
    <s v="ATQCUS2246"/>
    <n v="67694"/>
    <n v="21512.666666666668"/>
    <n v="0.31779281275543869"/>
    <s v="25-34"/>
    <s v="Delhi NCR"/>
    <s v="Business Owners"/>
    <s v="Female"/>
    <s v="Married"/>
    <s v="Higher Income"/>
    <x v="0"/>
  </r>
  <r>
    <s v="ATQCUS0688"/>
    <n v="67684"/>
    <n v="17659.166666666668"/>
    <n v="0.26090607332111976"/>
    <s v="25-34"/>
    <s v="Chennai"/>
    <s v="Business Owners"/>
    <s v="Male"/>
    <s v="Married"/>
    <s v="Higher Income"/>
    <x v="0"/>
  </r>
  <r>
    <s v="ATQCUS1249"/>
    <n v="67683"/>
    <n v="38555"/>
    <n v="0.56964082561352181"/>
    <s v="35-45"/>
    <s v="Bengaluru"/>
    <s v="Salaried IT Employees"/>
    <s v="Male"/>
    <s v="Married"/>
    <s v="Higher Income"/>
    <x v="0"/>
  </r>
  <r>
    <s v="ATQCUS2648"/>
    <n v="67679"/>
    <n v="36420.166666666664"/>
    <n v="0.53813098105271451"/>
    <s v="35-45"/>
    <s v="Delhi NCR"/>
    <s v="Salaried IT Employees"/>
    <s v="Female"/>
    <s v="Married"/>
    <s v="Higher Income"/>
    <x v="0"/>
  </r>
  <r>
    <s v="ATQCUS3119"/>
    <n v="67660"/>
    <n v="21900.166666666668"/>
    <n v="0.32367967287417482"/>
    <s v="45+"/>
    <s v="Hyderabad"/>
    <s v="Salaried IT Employees"/>
    <s v="Female"/>
    <s v="Married"/>
    <s v="Higher Income"/>
    <x v="0"/>
  </r>
  <r>
    <s v="ATQCUS0894"/>
    <n v="67641"/>
    <n v="47826.666666666664"/>
    <n v="0.70706622709106404"/>
    <s v="35-45"/>
    <s v="Mumbai"/>
    <s v="Salaried IT Employees"/>
    <s v="Male"/>
    <s v="Married"/>
    <s v="Higher Income"/>
    <x v="0"/>
  </r>
  <r>
    <s v="ATQCUS3598"/>
    <n v="67588"/>
    <n v="17640.333333333332"/>
    <n v="0.26099800753585445"/>
    <s v="25-34"/>
    <s v="Chennai"/>
    <s v="Business Owners"/>
    <s v="Male"/>
    <s v="Single"/>
    <s v="Higher Income"/>
    <x v="0"/>
  </r>
  <r>
    <s v="ATQCUS1386"/>
    <n v="67569"/>
    <n v="28229.166666666668"/>
    <n v="0.41778280967110165"/>
    <s v="35-45"/>
    <s v="Chennai"/>
    <s v="Salaried IT Employees"/>
    <s v="Male"/>
    <s v="Married"/>
    <s v="Higher Income"/>
    <x v="0"/>
  </r>
  <r>
    <s v="ATQCUS1910"/>
    <n v="67554"/>
    <n v="22408.833333333332"/>
    <n v="0.33171734217564219"/>
    <s v="45+"/>
    <s v="Chennai"/>
    <s v="Salaried IT Employees"/>
    <s v="Male"/>
    <s v="Married"/>
    <s v="Higher Income"/>
    <x v="0"/>
  </r>
  <r>
    <s v="ATQCUS2564"/>
    <n v="67553"/>
    <n v="39524"/>
    <n v="0.58508134353766672"/>
    <s v="35-45"/>
    <s v="Mumbai"/>
    <s v="Salaried IT Employees"/>
    <s v="Female"/>
    <s v="Married"/>
    <s v="Higher Income"/>
    <x v="0"/>
  </r>
  <r>
    <s v="ATQCUS3055"/>
    <n v="67541"/>
    <n v="27742.166666666668"/>
    <n v="0.41074557182550847"/>
    <s v="45+"/>
    <s v="Bengaluru"/>
    <s v="Salaried IT Employees"/>
    <s v="Female"/>
    <s v="Married"/>
    <s v="Higher Income"/>
    <x v="0"/>
  </r>
  <r>
    <s v="ATQCUS1526"/>
    <n v="67537"/>
    <n v="34603"/>
    <n v="0.51235618994032905"/>
    <s v="35-45"/>
    <s v="Hyderabad"/>
    <s v="Salaried IT Employees"/>
    <s v="Male"/>
    <s v="Married"/>
    <s v="Higher Income"/>
    <x v="0"/>
  </r>
  <r>
    <s v="ATQCUS1378"/>
    <n v="67513"/>
    <n v="28254.166666666668"/>
    <n v="0.418499646981569"/>
    <s v="35-45"/>
    <s v="Chennai"/>
    <s v="Salaried IT Employees"/>
    <s v="Male"/>
    <s v="Married"/>
    <s v="Higher Income"/>
    <x v="0"/>
  </r>
  <r>
    <s v="ATQCUS2906"/>
    <n v="67502"/>
    <n v="26987.166666666668"/>
    <n v="0.3997980306756343"/>
    <s v="35-45"/>
    <s v="Hyderabad"/>
    <s v="Salaried IT Employees"/>
    <s v="Female"/>
    <s v="Married"/>
    <s v="Higher Income"/>
    <x v="0"/>
  </r>
  <r>
    <s v="ATQCUS2814"/>
    <n v="67497"/>
    <n v="24584.166666666668"/>
    <n v="0.36422606436829291"/>
    <s v="35-45"/>
    <s v="Chennai"/>
    <s v="Salaried IT Employees"/>
    <s v="Female"/>
    <s v="Married"/>
    <s v="Higher Income"/>
    <x v="0"/>
  </r>
  <r>
    <s v="ATQCUS2640"/>
    <n v="67450"/>
    <n v="32626.333333333332"/>
    <n v="0.48371139115394118"/>
    <s v="35-45"/>
    <s v="Delhi NCR"/>
    <s v="Salaried IT Employees"/>
    <s v="Female"/>
    <s v="Married"/>
    <s v="Higher Income"/>
    <x v="0"/>
  </r>
  <r>
    <s v="ATQCUS0394"/>
    <n v="67435"/>
    <n v="28144.833333333332"/>
    <n v="0.41736239835891348"/>
    <s v="25-34"/>
    <s v="Delhi NCR"/>
    <s v="Business Owners"/>
    <s v="Male"/>
    <s v="Married"/>
    <s v="Higher Income"/>
    <x v="0"/>
  </r>
  <r>
    <s v="ATQCUS3602"/>
    <n v="67399"/>
    <n v="18296.5"/>
    <n v="0.27146545200967376"/>
    <s v="25-34"/>
    <s v="Chennai"/>
    <s v="Business Owners"/>
    <s v="Male"/>
    <s v="Single"/>
    <s v="Higher Income"/>
    <x v="0"/>
  </r>
  <r>
    <s v="ATQCUS3093"/>
    <n v="67398"/>
    <n v="19215.166666666668"/>
    <n v="0.2850999535099954"/>
    <s v="45+"/>
    <s v="Chennai"/>
    <s v="Salaried IT Employees"/>
    <s v="Female"/>
    <s v="Married"/>
    <s v="Higher Income"/>
    <x v="0"/>
  </r>
  <r>
    <s v="ATQCUS0941"/>
    <n v="67398"/>
    <n v="47915.333333333336"/>
    <n v="0.71093108598672561"/>
    <s v="35-45"/>
    <s v="Mumbai"/>
    <s v="Salaried IT Employees"/>
    <s v="Male"/>
    <s v="Married"/>
    <s v="Higher Income"/>
    <x v="0"/>
  </r>
  <r>
    <s v="ATQCUS0223"/>
    <n v="67394"/>
    <n v="29626"/>
    <n v="0.43959402914206014"/>
    <s v="25-34"/>
    <s v="Mumbai"/>
    <s v="Business Owners"/>
    <s v="Male"/>
    <s v="Married"/>
    <s v="Higher Income"/>
    <x v="0"/>
  </r>
  <r>
    <s v="ATQCUS2557"/>
    <n v="67371"/>
    <n v="42407.333333333336"/>
    <n v="0.62945975766031881"/>
    <s v="35-45"/>
    <s v="Mumbai"/>
    <s v="Salaried IT Employees"/>
    <s v="Female"/>
    <s v="Married"/>
    <s v="Higher Income"/>
    <x v="0"/>
  </r>
  <r>
    <s v="ATQCUS1960"/>
    <n v="67370"/>
    <n v="25551.166666666668"/>
    <n v="0.37926624115580626"/>
    <s v="45+"/>
    <s v="Hyderabad"/>
    <s v="Salaried IT Employees"/>
    <s v="Male"/>
    <s v="Married"/>
    <s v="Higher Income"/>
    <x v="0"/>
  </r>
  <r>
    <s v="ATQCUS2523"/>
    <n v="67361"/>
    <n v="40875.833333333336"/>
    <n v="0.6068174957814364"/>
    <s v="35-45"/>
    <s v="Mumbai"/>
    <s v="Salaried IT Employees"/>
    <s v="Female"/>
    <s v="Married"/>
    <s v="Higher Income"/>
    <x v="0"/>
  </r>
  <r>
    <s v="ATQCUS2149"/>
    <n v="67341"/>
    <n v="26484.833333333332"/>
    <n v="0.39329432787355895"/>
    <s v="25-34"/>
    <s v="Mumbai"/>
    <s v="Business Owners"/>
    <s v="Female"/>
    <s v="Married"/>
    <s v="Higher Income"/>
    <x v="0"/>
  </r>
  <r>
    <s v="ATQCUS1372"/>
    <n v="67336"/>
    <n v="27601.833333333332"/>
    <n v="0.40991198368381448"/>
    <s v="35-45"/>
    <s v="Chennai"/>
    <s v="Salaried IT Employees"/>
    <s v="Male"/>
    <s v="Married"/>
    <s v="Higher Income"/>
    <x v="0"/>
  </r>
  <r>
    <s v="ATQCUS1067"/>
    <n v="67321"/>
    <n v="44885.666666666664"/>
    <n v="0.66674093769650877"/>
    <s v="35-45"/>
    <s v="Delhi NCR"/>
    <s v="Salaried IT Employees"/>
    <s v="Male"/>
    <s v="Married"/>
    <s v="Higher Income"/>
    <x v="0"/>
  </r>
  <r>
    <s v="ATQCUS1101"/>
    <n v="67312"/>
    <n v="45286.5"/>
    <n v="0.67278494176372716"/>
    <s v="35-45"/>
    <s v="Delhi NCR"/>
    <s v="Salaried IT Employees"/>
    <s v="Male"/>
    <s v="Married"/>
    <s v="Higher Income"/>
    <x v="0"/>
  </r>
  <r>
    <s v="ATQCUS3635"/>
    <n v="67302"/>
    <n v="19936.666666666668"/>
    <n v="0.296226957098848"/>
    <s v="25-34"/>
    <s v="Hyderabad"/>
    <s v="Business Owners"/>
    <s v="Male"/>
    <s v="Single"/>
    <s v="Higher Income"/>
    <x v="0"/>
  </r>
  <r>
    <s v="ATQCUS2721"/>
    <n v="67302"/>
    <n v="36048.5"/>
    <n v="0.53562301268907309"/>
    <s v="35-45"/>
    <s v="Bengaluru"/>
    <s v="Salaried IT Employees"/>
    <s v="Female"/>
    <s v="Married"/>
    <s v="Higher Income"/>
    <x v="0"/>
  </r>
  <r>
    <s v="ATQCUS1596"/>
    <n v="67295"/>
    <n v="22664.166666666668"/>
    <n v="0.33678827055006566"/>
    <s v="35-45"/>
    <s v="Hyderabad"/>
    <s v="Business Owners"/>
    <s v="Male"/>
    <s v="Married"/>
    <s v="Higher Income"/>
    <x v="0"/>
  </r>
  <r>
    <s v="ATQCUS1343"/>
    <n v="67287"/>
    <n v="27321.833333333332"/>
    <n v="0.40604921208158085"/>
    <s v="35-45"/>
    <s v="Chennai"/>
    <s v="Salaried IT Employees"/>
    <s v="Male"/>
    <s v="Married"/>
    <s v="Higher Income"/>
    <x v="0"/>
  </r>
  <r>
    <s v="ATQCUS0538"/>
    <n v="67280"/>
    <n v="26451.833333333332"/>
    <n v="0.39316042409829566"/>
    <s v="25-34"/>
    <s v="Bengaluru"/>
    <s v="Business Owners"/>
    <s v="Male"/>
    <s v="Married"/>
    <s v="Higher Income"/>
    <x v="0"/>
  </r>
  <r>
    <s v="ATQCUS1757"/>
    <n v="67276"/>
    <n v="31859.5"/>
    <n v="0.47356412390748559"/>
    <s v="45+"/>
    <s v="Delhi NCR"/>
    <s v="Salaried IT Employees"/>
    <s v="Male"/>
    <s v="Married"/>
    <s v="Higher Income"/>
    <x v="0"/>
  </r>
  <r>
    <s v="ATQCUS1388"/>
    <n v="67257"/>
    <n v="25966.333333333332"/>
    <n v="0.38607629441297309"/>
    <s v="35-45"/>
    <s v="Chennai"/>
    <s v="Salaried IT Employees"/>
    <s v="Male"/>
    <s v="Married"/>
    <s v="Higher Income"/>
    <x v="0"/>
  </r>
  <r>
    <s v="ATQCUS0935"/>
    <n v="67230"/>
    <n v="45971.5"/>
    <n v="0.68379443700728837"/>
    <s v="35-45"/>
    <s v="Mumbai"/>
    <s v="Salaried IT Employees"/>
    <s v="Male"/>
    <s v="Married"/>
    <s v="Higher Income"/>
    <x v="0"/>
  </r>
  <r>
    <s v="ATQCUS2722"/>
    <n v="67216"/>
    <n v="33435.5"/>
    <n v="0.49743364675077362"/>
    <s v="35-45"/>
    <s v="Bengaluru"/>
    <s v="Salaried IT Employees"/>
    <s v="Female"/>
    <s v="Married"/>
    <s v="Higher Income"/>
    <x v="0"/>
  </r>
  <r>
    <s v="ATQCUS0701"/>
    <n v="67209"/>
    <n v="18067.666666666668"/>
    <n v="0.26882808354039889"/>
    <s v="25-34"/>
    <s v="Chennai"/>
    <s v="Business Owners"/>
    <s v="Male"/>
    <s v="Married"/>
    <s v="Higher Income"/>
    <x v="0"/>
  </r>
  <r>
    <s v="ATQCUS1354"/>
    <n v="67204"/>
    <n v="27656.333333333332"/>
    <n v="0.41152808364581472"/>
    <s v="35-45"/>
    <s v="Chennai"/>
    <s v="Salaried IT Employees"/>
    <s v="Male"/>
    <s v="Married"/>
    <s v="Higher Income"/>
    <x v="0"/>
  </r>
  <r>
    <s v="ATQCUS2911"/>
    <n v="67198"/>
    <n v="28542.5"/>
    <n v="0.42475222476859431"/>
    <s v="35-45"/>
    <s v="Hyderabad"/>
    <s v="Salaried IT Employees"/>
    <s v="Female"/>
    <s v="Married"/>
    <s v="Higher Income"/>
    <x v="0"/>
  </r>
  <r>
    <s v="ATQCUS0897"/>
    <n v="67184"/>
    <n v="48617"/>
    <n v="0.7236395570373898"/>
    <s v="35-45"/>
    <s v="Mumbai"/>
    <s v="Salaried IT Employees"/>
    <s v="Male"/>
    <s v="Married"/>
    <s v="Higher Income"/>
    <x v="0"/>
  </r>
  <r>
    <s v="ATQCUS1231"/>
    <n v="67169"/>
    <n v="42384.666666666664"/>
    <n v="0.63101529971663517"/>
    <s v="35-45"/>
    <s v="Bengaluru"/>
    <s v="Salaried IT Employees"/>
    <s v="Male"/>
    <s v="Married"/>
    <s v="Higher Income"/>
    <x v="0"/>
  </r>
  <r>
    <s v="ATQCUS0399"/>
    <n v="67160"/>
    <n v="26019.166666666668"/>
    <n v="0.38742058765137982"/>
    <s v="25-34"/>
    <s v="Delhi NCR"/>
    <s v="Business Owners"/>
    <s v="Male"/>
    <s v="Married"/>
    <s v="Higher Income"/>
    <x v="0"/>
  </r>
  <r>
    <s v="ATQCUS2805"/>
    <n v="67147"/>
    <n v="20322.5"/>
    <n v="0.30265685734284481"/>
    <s v="35-45"/>
    <s v="Chennai"/>
    <s v="Salaried IT Employees"/>
    <s v="Female"/>
    <s v="Married"/>
    <s v="Higher Income"/>
    <x v="0"/>
  </r>
  <r>
    <s v="ATQCUS1524"/>
    <n v="67145"/>
    <n v="34517.5"/>
    <n v="0.51407401891428994"/>
    <s v="35-45"/>
    <s v="Hyderabad"/>
    <s v="Salaried IT Employees"/>
    <s v="Male"/>
    <s v="Married"/>
    <s v="Higher Income"/>
    <x v="0"/>
  </r>
  <r>
    <s v="ATQCUS0903"/>
    <n v="67141"/>
    <n v="49774.166666666664"/>
    <n v="0.74133788097684972"/>
    <s v="35-45"/>
    <s v="Mumbai"/>
    <s v="Salaried IT Employees"/>
    <s v="Male"/>
    <s v="Married"/>
    <s v="Higher Income"/>
    <x v="0"/>
  </r>
  <r>
    <s v="ATQCUS2889"/>
    <n v="67137"/>
    <n v="28678"/>
    <n v="0.42715641151674932"/>
    <s v="35-45"/>
    <s v="Hyderabad"/>
    <s v="Salaried IT Employees"/>
    <s v="Female"/>
    <s v="Married"/>
    <s v="Higher Income"/>
    <x v="0"/>
  </r>
  <r>
    <s v="ATQCUS3636"/>
    <n v="67113"/>
    <n v="20553.333333333332"/>
    <n v="0.30624965853610081"/>
    <s v="25-34"/>
    <s v="Hyderabad"/>
    <s v="Business Owners"/>
    <s v="Male"/>
    <s v="Single"/>
    <s v="Higher Income"/>
    <x v="0"/>
  </r>
  <r>
    <s v="ATQCUS0905"/>
    <n v="67104"/>
    <n v="44815.333333333336"/>
    <n v="0.66784891114290257"/>
    <s v="35-45"/>
    <s v="Mumbai"/>
    <s v="Salaried IT Employees"/>
    <s v="Male"/>
    <s v="Married"/>
    <s v="Higher Income"/>
    <x v="0"/>
  </r>
  <r>
    <s v="ATQCUS2786"/>
    <n v="67096"/>
    <n v="22716.333333333332"/>
    <n v="0.3385646436946067"/>
    <s v="35-45"/>
    <s v="Chennai"/>
    <s v="Salaried IT Employees"/>
    <s v="Female"/>
    <s v="Married"/>
    <s v="Higher Income"/>
    <x v="0"/>
  </r>
  <r>
    <s v="ATQCUS0691"/>
    <n v="67079"/>
    <n v="16972.666666666668"/>
    <n v="0.25302504012681565"/>
    <s v="25-34"/>
    <s v="Chennai"/>
    <s v="Business Owners"/>
    <s v="Male"/>
    <s v="Married"/>
    <s v="Higher Income"/>
    <x v="0"/>
  </r>
  <r>
    <s v="ATQCUS1214"/>
    <n v="67073"/>
    <n v="44054.833333333336"/>
    <n v="0.65681918705490039"/>
    <s v="35-45"/>
    <s v="Bengaluru"/>
    <s v="Salaried IT Employees"/>
    <s v="Male"/>
    <s v="Married"/>
    <s v="Higher Income"/>
    <x v="0"/>
  </r>
  <r>
    <s v="ATQCUS2817"/>
    <n v="67071"/>
    <n v="23782"/>
    <n v="0.3545794754812065"/>
    <s v="35-45"/>
    <s v="Chennai"/>
    <s v="Salaried IT Employees"/>
    <s v="Female"/>
    <s v="Married"/>
    <s v="Higher Income"/>
    <x v="0"/>
  </r>
  <r>
    <s v="ATQCUS1813"/>
    <n v="67058"/>
    <n v="28484"/>
    <n v="0.42476661994094667"/>
    <s v="45+"/>
    <s v="Bengaluru"/>
    <s v="Salaried IT Employees"/>
    <s v="Male"/>
    <s v="Married"/>
    <s v="Higher Income"/>
    <x v="0"/>
  </r>
  <r>
    <s v="ATQCUS2910"/>
    <n v="67054"/>
    <n v="26216.5"/>
    <n v="0.3909759298475855"/>
    <s v="35-45"/>
    <s v="Hyderabad"/>
    <s v="Salaried IT Employees"/>
    <s v="Female"/>
    <s v="Married"/>
    <s v="Higher Income"/>
    <x v="0"/>
  </r>
  <r>
    <s v="ATQCUS1530"/>
    <n v="67032"/>
    <n v="31343.333333333332"/>
    <n v="0.46758761984325892"/>
    <s v="35-45"/>
    <s v="Hyderabad"/>
    <s v="Salaried IT Employees"/>
    <s v="Male"/>
    <s v="Married"/>
    <s v="Higher Income"/>
    <x v="0"/>
  </r>
  <r>
    <s v="ATQCUS0830"/>
    <n v="67031"/>
    <n v="19793.666666666668"/>
    <n v="0.29529123340941754"/>
    <s v="25-34"/>
    <s v="Hyderabad"/>
    <s v="Business Owners"/>
    <s v="Male"/>
    <s v="Married"/>
    <s v="Higher Income"/>
    <x v="0"/>
  </r>
  <r>
    <s v="ATQCUS2650"/>
    <n v="67025"/>
    <n v="40668.833333333336"/>
    <n v="0.60677110530896439"/>
    <s v="35-45"/>
    <s v="Delhi NCR"/>
    <s v="Salaried IT Employees"/>
    <s v="Female"/>
    <s v="Married"/>
    <s v="Higher Income"/>
    <x v="0"/>
  </r>
  <r>
    <s v="ATQCUS1070"/>
    <n v="67024"/>
    <n v="47929.5"/>
    <n v="0.71510951301026493"/>
    <s v="35-45"/>
    <s v="Delhi NCR"/>
    <s v="Salaried IT Employees"/>
    <s v="Male"/>
    <s v="Married"/>
    <s v="Higher Income"/>
    <x v="0"/>
  </r>
  <r>
    <s v="ATQCUS2559"/>
    <n v="67008"/>
    <n v="39885.666666666664"/>
    <n v="0.59523738459089459"/>
    <s v="35-45"/>
    <s v="Mumbai"/>
    <s v="Salaried IT Employees"/>
    <s v="Female"/>
    <s v="Married"/>
    <s v="Higher Income"/>
    <x v="0"/>
  </r>
  <r>
    <s v="ATQCUS2535"/>
    <n v="66998"/>
    <n v="36308.666666666664"/>
    <n v="0.5419365752211508"/>
    <s v="35-45"/>
    <s v="Mumbai"/>
    <s v="Salaried IT Employees"/>
    <s v="Female"/>
    <s v="Married"/>
    <s v="Higher Income"/>
    <x v="0"/>
  </r>
  <r>
    <s v="ATQCUS3046"/>
    <n v="66994"/>
    <n v="27080.666666666668"/>
    <n v="0.40422525400284604"/>
    <s v="45+"/>
    <s v="Bengaluru"/>
    <s v="Salaried IT Employees"/>
    <s v="Female"/>
    <s v="Married"/>
    <s v="Higher Income"/>
    <x v="0"/>
  </r>
  <r>
    <s v="ATQCUS0249"/>
    <n v="66987"/>
    <n v="27355.833333333332"/>
    <n v="0.40837525689064047"/>
    <s v="25-34"/>
    <s v="Mumbai"/>
    <s v="Business Owners"/>
    <s v="Male"/>
    <s v="Married"/>
    <s v="Higher Income"/>
    <x v="0"/>
  </r>
  <r>
    <s v="ATQCUS0849"/>
    <n v="66986"/>
    <n v="21040.666666666668"/>
    <n v="0.31410543496651044"/>
    <s v="25-34"/>
    <s v="Hyderabad"/>
    <s v="Business Owners"/>
    <s v="Male"/>
    <s v="Married"/>
    <s v="Higher Income"/>
    <x v="0"/>
  </r>
  <r>
    <s v="ATQCUS0835"/>
    <n v="66982"/>
    <n v="18606.833333333332"/>
    <n v="0.27778856011067649"/>
    <s v="25-34"/>
    <s v="Hyderabad"/>
    <s v="Business Owners"/>
    <s v="Male"/>
    <s v="Married"/>
    <s v="Higher Income"/>
    <x v="0"/>
  </r>
  <r>
    <s v="ATQCUS2425"/>
    <n v="66978"/>
    <n v="14330.333333333334"/>
    <n v="0.21395582629122001"/>
    <s v="25-34"/>
    <s v="Chennai"/>
    <s v="Business Owners"/>
    <s v="Female"/>
    <s v="Married"/>
    <s v="Higher Income"/>
    <x v="0"/>
  </r>
  <r>
    <s v="ATQCUS1376"/>
    <n v="66976"/>
    <n v="28270"/>
    <n v="0.42209149546106067"/>
    <s v="35-45"/>
    <s v="Chennai"/>
    <s v="Salaried IT Employees"/>
    <s v="Male"/>
    <s v="Married"/>
    <s v="Higher Income"/>
    <x v="0"/>
  </r>
  <r>
    <s v="ATQCUS2780"/>
    <n v="66973"/>
    <n v="25465.666666666668"/>
    <n v="0.38023780727556877"/>
    <s v="35-45"/>
    <s v="Chennai"/>
    <s v="Salaried IT Employees"/>
    <s v="Female"/>
    <s v="Married"/>
    <s v="Higher Income"/>
    <x v="0"/>
  </r>
  <r>
    <s v="ATQCUS1106"/>
    <n v="66973"/>
    <n v="44117.166666666664"/>
    <n v="0.65873063274254795"/>
    <s v="35-45"/>
    <s v="Delhi NCR"/>
    <s v="Salaried IT Employees"/>
    <s v="Male"/>
    <s v="Married"/>
    <s v="Higher Income"/>
    <x v="0"/>
  </r>
  <r>
    <s v="ATQCUS0227"/>
    <n v="66957"/>
    <n v="28785.333333333332"/>
    <n v="0.42990775174116719"/>
    <s v="25-34"/>
    <s v="Mumbai"/>
    <s v="Business Owners"/>
    <s v="Male"/>
    <s v="Married"/>
    <s v="Higher Income"/>
    <x v="0"/>
  </r>
  <r>
    <s v="ATQCUS2501"/>
    <n v="66946"/>
    <n v="18607.833333333332"/>
    <n v="0.27795287744351166"/>
    <s v="25-34"/>
    <s v="Hyderabad"/>
    <s v="Business Owners"/>
    <s v="Female"/>
    <s v="Married"/>
    <s v="Higher Income"/>
    <x v="0"/>
  </r>
  <r>
    <s v="ATQCUS2142"/>
    <n v="66942"/>
    <n v="23065.833333333332"/>
    <n v="0.34456444882634718"/>
    <s v="25-34"/>
    <s v="Mumbai"/>
    <s v="Business Owners"/>
    <s v="Female"/>
    <s v="Married"/>
    <s v="Higher Income"/>
    <x v="0"/>
  </r>
  <r>
    <s v="ATQCUS1663"/>
    <n v="66919"/>
    <n v="37213.666666666664"/>
    <n v="0.55610016089102743"/>
    <s v="45+"/>
    <s v="Mumbai"/>
    <s v="Salaried IT Employees"/>
    <s v="Male"/>
    <s v="Married"/>
    <s v="Higher Income"/>
    <x v="0"/>
  </r>
  <r>
    <s v="ATQCUS1236"/>
    <n v="66919"/>
    <n v="41364.333333333336"/>
    <n v="0.61812539537849243"/>
    <s v="35-45"/>
    <s v="Bengaluru"/>
    <s v="Salaried IT Employees"/>
    <s v="Male"/>
    <s v="Married"/>
    <s v="Higher Income"/>
    <x v="0"/>
  </r>
  <r>
    <s v="ATQCUS3729"/>
    <n v="66871"/>
    <n v="31064.666666666668"/>
    <n v="0.4645461660012063"/>
    <s v="45+"/>
    <s v="Bengaluru"/>
    <s v="Salaried IT Employees"/>
    <s v="Male"/>
    <s v="Single"/>
    <s v="Higher Income"/>
    <x v="0"/>
  </r>
  <r>
    <s v="ATQCUS1531"/>
    <n v="66859"/>
    <n v="35051.666666666664"/>
    <n v="0.52426250267976882"/>
    <s v="35-45"/>
    <s v="Hyderabad"/>
    <s v="Salaried IT Employees"/>
    <s v="Male"/>
    <s v="Married"/>
    <s v="Higher Income"/>
    <x v="0"/>
  </r>
  <r>
    <s v="ATQCUS1583"/>
    <n v="66855"/>
    <n v="18576"/>
    <n v="0.27785505945703387"/>
    <s v="35-45"/>
    <s v="Hyderabad"/>
    <s v="Business Owners"/>
    <s v="Male"/>
    <s v="Married"/>
    <s v="Higher Income"/>
    <x v="0"/>
  </r>
  <r>
    <s v="ATQCUS3971"/>
    <n v="66837"/>
    <n v="20782.166666666668"/>
    <n v="0.31093805327388524"/>
    <s v="25-34"/>
    <s v="Bengaluru"/>
    <s v="Business Owners"/>
    <s v="Female"/>
    <s v="Single"/>
    <s v="Higher Income"/>
    <x v="0"/>
  </r>
  <r>
    <s v="ATQCUS0531"/>
    <n v="66833"/>
    <n v="23047.333333333332"/>
    <n v="0.34484960024738276"/>
    <s v="25-34"/>
    <s v="Bengaluru"/>
    <s v="Business Owners"/>
    <s v="Male"/>
    <s v="Married"/>
    <s v="Higher Income"/>
    <x v="0"/>
  </r>
  <r>
    <s v="ATQCUS1083"/>
    <n v="66830"/>
    <n v="39148.833333333336"/>
    <n v="0.58579729662327307"/>
    <s v="35-45"/>
    <s v="Delhi NCR"/>
    <s v="Salaried IT Employees"/>
    <s v="Male"/>
    <s v="Married"/>
    <s v="Higher Income"/>
    <x v="0"/>
  </r>
  <r>
    <s v="ATQCUS0910"/>
    <n v="66822"/>
    <n v="48780.666666666664"/>
    <n v="0.73000907884628807"/>
    <s v="35-45"/>
    <s v="Mumbai"/>
    <s v="Salaried IT Employees"/>
    <s v="Male"/>
    <s v="Married"/>
    <s v="Higher Income"/>
    <x v="0"/>
  </r>
  <r>
    <s v="ATQCUS0530"/>
    <n v="66810"/>
    <n v="22837.666666666668"/>
    <n v="0.34183006535947713"/>
    <s v="25-34"/>
    <s v="Bengaluru"/>
    <s v="Business Owners"/>
    <s v="Male"/>
    <s v="Married"/>
    <s v="Higher Income"/>
    <x v="0"/>
  </r>
  <r>
    <s v="ATQCUS0901"/>
    <n v="66800"/>
    <n v="48838.5"/>
    <n v="0.73111526946107785"/>
    <s v="35-45"/>
    <s v="Mumbai"/>
    <s v="Salaried IT Employees"/>
    <s v="Male"/>
    <s v="Married"/>
    <s v="Higher Income"/>
    <x v="0"/>
  </r>
  <r>
    <s v="ATQCUS0836"/>
    <n v="66800"/>
    <n v="20905.833333333332"/>
    <n v="0.31296157684630738"/>
    <s v="25-34"/>
    <s v="Hyderabad"/>
    <s v="Business Owners"/>
    <s v="Male"/>
    <s v="Married"/>
    <s v="Higher Income"/>
    <x v="0"/>
  </r>
  <r>
    <s v="ATQCUS0906"/>
    <n v="66792"/>
    <n v="44518.833333333336"/>
    <n v="0.66652942468159859"/>
    <s v="35-45"/>
    <s v="Mumbai"/>
    <s v="Salaried IT Employees"/>
    <s v="Male"/>
    <s v="Married"/>
    <s v="Higher Income"/>
    <x v="0"/>
  </r>
  <r>
    <s v="ATQCUS2656"/>
    <n v="66783"/>
    <n v="38891.166666666664"/>
    <n v="0.58235129698675803"/>
    <s v="35-45"/>
    <s v="Delhi NCR"/>
    <s v="Salaried IT Employees"/>
    <s v="Female"/>
    <s v="Married"/>
    <s v="Higher Income"/>
    <x v="0"/>
  </r>
  <r>
    <s v="ATQCUS0412"/>
    <n v="66774"/>
    <n v="26951.166666666668"/>
    <n v="0.40361767554237682"/>
    <s v="25-34"/>
    <s v="Delhi NCR"/>
    <s v="Business Owners"/>
    <s v="Male"/>
    <s v="Married"/>
    <s v="Higher Income"/>
    <x v="0"/>
  </r>
  <r>
    <s v="ATQCUS1761"/>
    <n v="66755"/>
    <n v="35041"/>
    <n v="0.52491948168676505"/>
    <s v="45+"/>
    <s v="Delhi NCR"/>
    <s v="Salaried IT Employees"/>
    <s v="Male"/>
    <s v="Married"/>
    <s v="Higher Income"/>
    <x v="0"/>
  </r>
  <r>
    <s v="ATQCUS1539"/>
    <n v="66755"/>
    <n v="34060.333333333336"/>
    <n v="0.51022894664569451"/>
    <s v="35-45"/>
    <s v="Hyderabad"/>
    <s v="Salaried IT Employees"/>
    <s v="Male"/>
    <s v="Married"/>
    <s v="Higher Income"/>
    <x v="0"/>
  </r>
  <r>
    <s v="ATQCUS3650"/>
    <n v="66733"/>
    <n v="43593.833333333336"/>
    <n v="0.65325750877876521"/>
    <s v="35-45"/>
    <s v="Mumbai"/>
    <s v="Salaried IT Employees"/>
    <s v="Male"/>
    <s v="Single"/>
    <s v="Higher Income"/>
    <x v="0"/>
  </r>
  <r>
    <s v="ATQCUS1661"/>
    <n v="66732"/>
    <n v="35433.333333333336"/>
    <n v="0.53097963995284625"/>
    <s v="45+"/>
    <s v="Mumbai"/>
    <s v="Salaried IT Employees"/>
    <s v="Male"/>
    <s v="Married"/>
    <s v="Higher Income"/>
    <x v="0"/>
  </r>
  <r>
    <s v="ATQCUS2818"/>
    <n v="66721"/>
    <n v="22654.833333333332"/>
    <n v="0.33954577019728921"/>
    <s v="35-45"/>
    <s v="Chennai"/>
    <s v="Salaried IT Employees"/>
    <s v="Female"/>
    <s v="Married"/>
    <s v="Higher Income"/>
    <x v="0"/>
  </r>
  <r>
    <s v="ATQCUS2967"/>
    <n v="66706"/>
    <n v="29618.333333333332"/>
    <n v="0.44401303231093653"/>
    <s v="45+"/>
    <s v="Mumbai"/>
    <s v="Salaried IT Employees"/>
    <s v="Female"/>
    <s v="Married"/>
    <s v="Higher Income"/>
    <x v="0"/>
  </r>
  <r>
    <s v="ATQCUS2903"/>
    <n v="66696"/>
    <n v="28238"/>
    <n v="0.42338371116708651"/>
    <s v="35-45"/>
    <s v="Hyderabad"/>
    <s v="Salaried IT Employees"/>
    <s v="Female"/>
    <s v="Married"/>
    <s v="Higher Income"/>
    <x v="0"/>
  </r>
  <r>
    <s v="ATQCUS3044"/>
    <n v="66673"/>
    <n v="25145"/>
    <n v="0.377139171778681"/>
    <s v="45+"/>
    <s v="Bengaluru"/>
    <s v="Salaried IT Employees"/>
    <s v="Female"/>
    <s v="Married"/>
    <s v="Higher Income"/>
    <x v="0"/>
  </r>
  <r>
    <s v="ATQCUS2641"/>
    <n v="66668"/>
    <n v="36467"/>
    <n v="0.54699406011879759"/>
    <s v="35-45"/>
    <s v="Delhi NCR"/>
    <s v="Salaried IT Employees"/>
    <s v="Female"/>
    <s v="Married"/>
    <s v="Higher Income"/>
    <x v="0"/>
  </r>
  <r>
    <s v="ATQCUS1213"/>
    <n v="66641"/>
    <n v="38012"/>
    <n v="0.57039960384748123"/>
    <s v="35-45"/>
    <s v="Bengaluru"/>
    <s v="Salaried IT Employees"/>
    <s v="Male"/>
    <s v="Married"/>
    <s v="Higher Income"/>
    <x v="0"/>
  </r>
  <r>
    <s v="ATQCUS1668"/>
    <n v="66640"/>
    <n v="38598.5"/>
    <n v="0.57920918367346941"/>
    <s v="45+"/>
    <s v="Mumbai"/>
    <s v="Salaried IT Employees"/>
    <s v="Male"/>
    <s v="Married"/>
    <s v="Higher Income"/>
    <x v="0"/>
  </r>
  <r>
    <s v="ATQCUS1959"/>
    <n v="66635"/>
    <n v="24434.5"/>
    <n v="0.36669167854731"/>
    <s v="45+"/>
    <s v="Hyderabad"/>
    <s v="Salaried IT Employees"/>
    <s v="Male"/>
    <s v="Married"/>
    <s v="Higher Income"/>
    <x v="0"/>
  </r>
  <r>
    <s v="ATQCUS1362"/>
    <n v="66632"/>
    <n v="27627.166666666668"/>
    <n v="0.41462310401408736"/>
    <s v="35-45"/>
    <s v="Chennai"/>
    <s v="Salaried IT Employees"/>
    <s v="Male"/>
    <s v="Married"/>
    <s v="Higher Income"/>
    <x v="0"/>
  </r>
  <r>
    <s v="ATQCUS3678"/>
    <n v="66626"/>
    <n v="38948"/>
    <n v="0.58457659172094978"/>
    <s v="35-45"/>
    <s v="Bengaluru"/>
    <s v="Salaried IT Employees"/>
    <s v="Male"/>
    <s v="Single"/>
    <s v="Higher Income"/>
    <x v="0"/>
  </r>
  <r>
    <s v="ATQCUS0319"/>
    <n v="66615"/>
    <n v="42880.166666666664"/>
    <n v="0.64370136856063442"/>
    <s v="25-34"/>
    <s v="Delhi NCR"/>
    <s v="Salaried IT Employees"/>
    <s v="Male"/>
    <s v="Married"/>
    <s v="Higher Income"/>
    <x v="0"/>
  </r>
  <r>
    <s v="ATQCUS0904"/>
    <n v="66601"/>
    <n v="48184.5"/>
    <n v="0.72348012792600713"/>
    <s v="35-45"/>
    <s v="Mumbai"/>
    <s v="Salaried IT Employees"/>
    <s v="Male"/>
    <s v="Married"/>
    <s v="Higher Income"/>
    <x v="0"/>
  </r>
  <r>
    <s v="ATQCUS1248"/>
    <n v="66595"/>
    <n v="40544.5"/>
    <n v="0.60882198363240481"/>
    <s v="35-45"/>
    <s v="Bengaluru"/>
    <s v="Salaried IT Employees"/>
    <s v="Male"/>
    <s v="Married"/>
    <s v="Higher Income"/>
    <x v="0"/>
  </r>
  <r>
    <s v="ATQCUS1749"/>
    <n v="66587"/>
    <n v="34330.666666666664"/>
    <n v="0.51557611345557941"/>
    <s v="45+"/>
    <s v="Delhi NCR"/>
    <s v="Salaried IT Employees"/>
    <s v="Male"/>
    <s v="Married"/>
    <s v="Higher Income"/>
    <x v="0"/>
  </r>
  <r>
    <s v="ATQCUS1361"/>
    <n v="66576"/>
    <n v="26928.5"/>
    <n v="0.40447758952174956"/>
    <s v="35-45"/>
    <s v="Chennai"/>
    <s v="Salaried IT Employees"/>
    <s v="Male"/>
    <s v="Married"/>
    <s v="Higher Income"/>
    <x v="0"/>
  </r>
  <r>
    <s v="ATQCUS0221"/>
    <n v="66559"/>
    <n v="28753.5"/>
    <n v="0.43200018029117027"/>
    <s v="25-34"/>
    <s v="Mumbai"/>
    <s v="Business Owners"/>
    <s v="Male"/>
    <s v="Married"/>
    <s v="Higher Income"/>
    <x v="0"/>
  </r>
  <r>
    <s v="ATQCUS2898"/>
    <n v="66543"/>
    <n v="27448.666666666668"/>
    <n v="0.41249517855622181"/>
    <s v="35-45"/>
    <s v="Hyderabad"/>
    <s v="Salaried IT Employees"/>
    <s v="Female"/>
    <s v="Married"/>
    <s v="Higher Income"/>
    <x v="0"/>
  </r>
  <r>
    <s v="ATQCUS3089"/>
    <n v="66537"/>
    <n v="17705.833333333332"/>
    <n v="0.26610507436964898"/>
    <s v="45+"/>
    <s v="Chennai"/>
    <s v="Salaried IT Employees"/>
    <s v="Female"/>
    <s v="Married"/>
    <s v="Higher Income"/>
    <x v="0"/>
  </r>
  <r>
    <s v="ATQCUS1090"/>
    <n v="66513"/>
    <n v="40896.333333333336"/>
    <n v="0.61486225750354573"/>
    <s v="35-45"/>
    <s v="Delhi NCR"/>
    <s v="Salaried IT Employees"/>
    <s v="Male"/>
    <s v="Married"/>
    <s v="Higher Income"/>
    <x v="0"/>
  </r>
  <r>
    <s v="ATQCUS3692"/>
    <n v="66509"/>
    <n v="27861.166666666668"/>
    <n v="0.41890821793541727"/>
    <s v="35-45"/>
    <s v="Chennai"/>
    <s v="Salaried IT Employees"/>
    <s v="Male"/>
    <s v="Single"/>
    <s v="Higher Income"/>
    <x v="0"/>
  </r>
  <r>
    <s v="ATQCUS1379"/>
    <n v="66501"/>
    <n v="26060.666666666668"/>
    <n v="0.39188383132083227"/>
    <s v="35-45"/>
    <s v="Chennai"/>
    <s v="Salaried IT Employees"/>
    <s v="Male"/>
    <s v="Married"/>
    <s v="Higher Income"/>
    <x v="0"/>
  </r>
  <r>
    <s v="ATQCUS0682"/>
    <n v="66492"/>
    <n v="16176.166666666666"/>
    <n v="0.24327989332049971"/>
    <s v="25-34"/>
    <s v="Chennai"/>
    <s v="Business Owners"/>
    <s v="Male"/>
    <s v="Married"/>
    <s v="Higher Income"/>
    <x v="0"/>
  </r>
  <r>
    <s v="ATQCUS0840"/>
    <n v="66478"/>
    <n v="21740.333333333332"/>
    <n v="0.32703049630454184"/>
    <s v="25-34"/>
    <s v="Hyderabad"/>
    <s v="Business Owners"/>
    <s v="Male"/>
    <s v="Married"/>
    <s v="Higher Income"/>
    <x v="0"/>
  </r>
  <r>
    <s v="ATQCUS2459"/>
    <n v="66471"/>
    <n v="26437.333333333332"/>
    <n v="0.3977273297127068"/>
    <s v="25-34"/>
    <s v="Hyderabad"/>
    <s v="Salaried IT Employees"/>
    <s v="Female"/>
    <s v="Married"/>
    <s v="Higher Income"/>
    <x v="0"/>
  </r>
  <r>
    <s v="ATQCUS2544"/>
    <n v="66468"/>
    <n v="38204.333333333336"/>
    <n v="0.57477783795711224"/>
    <s v="35-45"/>
    <s v="Mumbai"/>
    <s v="Salaried IT Employees"/>
    <s v="Female"/>
    <s v="Married"/>
    <s v="Higher Income"/>
    <x v="0"/>
  </r>
  <r>
    <s v="ATQCUS0939"/>
    <n v="66455"/>
    <n v="47205"/>
    <n v="0.71033029869836728"/>
    <s v="35-45"/>
    <s v="Mumbai"/>
    <s v="Salaried IT Employees"/>
    <s v="Male"/>
    <s v="Married"/>
    <s v="Higher Income"/>
    <x v="0"/>
  </r>
  <r>
    <s v="ATQCUS3666"/>
    <n v="66449"/>
    <n v="39942.666666666664"/>
    <n v="0.60110259998896398"/>
    <s v="35-45"/>
    <s v="Delhi NCR"/>
    <s v="Salaried IT Employees"/>
    <s v="Male"/>
    <s v="Single"/>
    <s v="Higher Income"/>
    <x v="0"/>
  </r>
  <r>
    <s v="ATQCUS1662"/>
    <n v="66443"/>
    <n v="33074"/>
    <n v="0.49778005207471065"/>
    <s v="45+"/>
    <s v="Mumbai"/>
    <s v="Salaried IT Employees"/>
    <s v="Male"/>
    <s v="Married"/>
    <s v="Higher Income"/>
    <x v="0"/>
  </r>
  <r>
    <s v="ATQCUS0518"/>
    <n v="66433"/>
    <n v="23722.166666666668"/>
    <n v="0.35708407969934625"/>
    <s v="25-34"/>
    <s v="Bengaluru"/>
    <s v="Business Owners"/>
    <s v="Male"/>
    <s v="Married"/>
    <s v="Higher Income"/>
    <x v="0"/>
  </r>
  <r>
    <s v="ATQCUS2115"/>
    <n v="66420"/>
    <n v="32433.666666666668"/>
    <n v="0.48831175348790529"/>
    <s v="25-34"/>
    <s v="Mumbai"/>
    <s v="Salaried IT Employees"/>
    <s v="Female"/>
    <s v="Married"/>
    <s v="Higher Income"/>
    <x v="0"/>
  </r>
  <r>
    <s v="ATQCUS0239"/>
    <n v="66411"/>
    <n v="25736.666666666668"/>
    <n v="0.38753620133210864"/>
    <s v="25-34"/>
    <s v="Mumbai"/>
    <s v="Business Owners"/>
    <s v="Male"/>
    <s v="Married"/>
    <s v="Higher Income"/>
    <x v="0"/>
  </r>
  <r>
    <s v="ATQCUS2567"/>
    <n v="66406"/>
    <n v="40536.166666666664"/>
    <n v="0.61042927847885231"/>
    <s v="35-45"/>
    <s v="Mumbai"/>
    <s v="Salaried IT Employees"/>
    <s v="Female"/>
    <s v="Married"/>
    <s v="Higher Income"/>
    <x v="0"/>
  </r>
  <r>
    <s v="ATQCUS0236"/>
    <n v="66405"/>
    <n v="29967.5"/>
    <n v="0.45128378887131992"/>
    <s v="25-34"/>
    <s v="Mumbai"/>
    <s v="Business Owners"/>
    <s v="Male"/>
    <s v="Married"/>
    <s v="Higher Income"/>
    <x v="0"/>
  </r>
  <r>
    <s v="ATQCUS1747"/>
    <n v="66400"/>
    <n v="34136.333333333336"/>
    <n v="0.51410140562248996"/>
    <s v="45+"/>
    <s v="Delhi NCR"/>
    <s v="Salaried IT Employees"/>
    <s v="Male"/>
    <s v="Married"/>
    <s v="Higher Income"/>
    <x v="0"/>
  </r>
  <r>
    <s v="ATQCUS2914"/>
    <n v="66391"/>
    <n v="28185.333333333332"/>
    <n v="0.4245354541027147"/>
    <s v="35-45"/>
    <s v="Hyderabad"/>
    <s v="Salaried IT Employees"/>
    <s v="Female"/>
    <s v="Married"/>
    <s v="Higher Income"/>
    <x v="0"/>
  </r>
  <r>
    <s v="ATQCUS0213"/>
    <n v="66382"/>
    <n v="29404"/>
    <n v="0.44295140248862641"/>
    <s v="25-34"/>
    <s v="Mumbai"/>
    <s v="Business Owners"/>
    <s v="Male"/>
    <s v="Married"/>
    <s v="Higher Income"/>
    <x v="0"/>
  </r>
  <r>
    <s v="ATQCUS3667"/>
    <n v="66379"/>
    <n v="44666"/>
    <n v="0.67289353560614051"/>
    <s v="35-45"/>
    <s v="Delhi NCR"/>
    <s v="Salaried IT Employees"/>
    <s v="Male"/>
    <s v="Single"/>
    <s v="Higher Income"/>
    <x v="0"/>
  </r>
  <r>
    <s v="ATQCUS0710"/>
    <n v="66379"/>
    <n v="17009.833333333332"/>
    <n v="0.25625323269909656"/>
    <s v="25-34"/>
    <s v="Chennai"/>
    <s v="Business Owners"/>
    <s v="Male"/>
    <s v="Married"/>
    <s v="Higher Income"/>
    <x v="0"/>
  </r>
  <r>
    <s v="ATQCUS0942"/>
    <n v="66369"/>
    <n v="43630.833333333336"/>
    <n v="0.6573977810925784"/>
    <s v="35-45"/>
    <s v="Mumbai"/>
    <s v="Salaried IT Employees"/>
    <s v="Male"/>
    <s v="Married"/>
    <s v="Higher Income"/>
    <x v="0"/>
  </r>
  <r>
    <s v="ATQCUS1097"/>
    <n v="66362"/>
    <n v="42461.666666666664"/>
    <n v="0.63984911043468651"/>
    <s v="35-45"/>
    <s v="Delhi NCR"/>
    <s v="Salaried IT Employees"/>
    <s v="Male"/>
    <s v="Married"/>
    <s v="Higher Income"/>
    <x v="0"/>
  </r>
  <r>
    <s v="ATQCUS2973"/>
    <n v="66358"/>
    <n v="29601.666666666668"/>
    <n v="0.44609039854526461"/>
    <s v="45+"/>
    <s v="Mumbai"/>
    <s v="Salaried IT Employees"/>
    <s v="Female"/>
    <s v="Married"/>
    <s v="Higher Income"/>
    <x v="0"/>
  </r>
  <r>
    <s v="ATQCUS2502"/>
    <n v="66355"/>
    <n v="16490.833333333332"/>
    <n v="0.24852435134252629"/>
    <s v="25-34"/>
    <s v="Hyderabad"/>
    <s v="Business Owners"/>
    <s v="Female"/>
    <s v="Married"/>
    <s v="Higher Income"/>
    <x v="0"/>
  </r>
  <r>
    <s v="ATQCUS2966"/>
    <n v="66352"/>
    <n v="32088.333333333332"/>
    <n v="0.48360762800417972"/>
    <s v="45+"/>
    <s v="Mumbai"/>
    <s v="Salaried IT Employees"/>
    <s v="Female"/>
    <s v="Married"/>
    <s v="Higher Income"/>
    <x v="0"/>
  </r>
  <r>
    <s v="ATQCUS2549"/>
    <n v="66339"/>
    <n v="41138.666666666664"/>
    <n v="0.62012792876990408"/>
    <s v="35-45"/>
    <s v="Mumbai"/>
    <s v="Salaried IT Employees"/>
    <s v="Female"/>
    <s v="Married"/>
    <s v="Higher Income"/>
    <x v="0"/>
  </r>
  <r>
    <s v="ATQCUS1548"/>
    <n v="66306"/>
    <n v="33039.333333333336"/>
    <n v="0.49828572577645064"/>
    <s v="35-45"/>
    <s v="Hyderabad"/>
    <s v="Salaried IT Employees"/>
    <s v="Male"/>
    <s v="Married"/>
    <s v="Higher Income"/>
    <x v="0"/>
  </r>
  <r>
    <s v="ATQCUS0245"/>
    <n v="66297"/>
    <n v="28533.833333333332"/>
    <n v="0.43039403492365164"/>
    <s v="25-34"/>
    <s v="Mumbai"/>
    <s v="Business Owners"/>
    <s v="Male"/>
    <s v="Married"/>
    <s v="Higher Income"/>
    <x v="0"/>
  </r>
  <r>
    <s v="ATQCUS2247"/>
    <n v="66290"/>
    <n v="22935"/>
    <n v="0.34597978578971189"/>
    <s v="25-34"/>
    <s v="Delhi NCR"/>
    <s v="Business Owners"/>
    <s v="Female"/>
    <s v="Married"/>
    <s v="Higher Income"/>
    <x v="0"/>
  </r>
  <r>
    <s v="ATQCUS0827"/>
    <n v="66287"/>
    <n v="21398.333333333332"/>
    <n v="0.32281342244080036"/>
    <s v="25-34"/>
    <s v="Hyderabad"/>
    <s v="Business Owners"/>
    <s v="Male"/>
    <s v="Married"/>
    <s v="Higher Income"/>
    <x v="0"/>
  </r>
  <r>
    <s v="ATQCUS0250"/>
    <n v="66268"/>
    <n v="29482.5"/>
    <n v="0.4448979899800809"/>
    <s v="25-34"/>
    <s v="Mumbai"/>
    <s v="Business Owners"/>
    <s v="Male"/>
    <s v="Married"/>
    <s v="Higher Income"/>
    <x v="0"/>
  </r>
  <r>
    <s v="ATQCUS1359"/>
    <n v="66259"/>
    <n v="29079.666666666668"/>
    <n v="0.43887874351660405"/>
    <s v="35-45"/>
    <s v="Chennai"/>
    <s v="Salaried IT Employees"/>
    <s v="Male"/>
    <s v="Married"/>
    <s v="Higher Income"/>
    <x v="0"/>
  </r>
  <r>
    <s v="ATQCUS3505"/>
    <n v="66256"/>
    <n v="39907.666666666664"/>
    <n v="0.60232532399581418"/>
    <s v="25-34"/>
    <s v="Delhi NCR"/>
    <s v="Salaried IT Employees"/>
    <s v="Male"/>
    <s v="Single"/>
    <s v="Higher Income"/>
    <x v="0"/>
  </r>
  <r>
    <s v="ATQCUS2420"/>
    <n v="66256"/>
    <n v="14961.833333333334"/>
    <n v="0.22581854222007566"/>
    <s v="25-34"/>
    <s v="Chennai"/>
    <s v="Business Owners"/>
    <s v="Female"/>
    <s v="Married"/>
    <s v="Higher Income"/>
    <x v="0"/>
  </r>
  <r>
    <s v="ATQCUS2371"/>
    <n v="66233"/>
    <n v="22560.666666666668"/>
    <n v="0.3406257706380002"/>
    <s v="25-34"/>
    <s v="Chennai"/>
    <s v="Salaried IT Employees"/>
    <s v="Female"/>
    <s v="Married"/>
    <s v="Higher Income"/>
    <x v="0"/>
  </r>
  <r>
    <s v="ATQCUS2318"/>
    <n v="66215"/>
    <n v="23453"/>
    <n v="0.35419466888167334"/>
    <s v="25-34"/>
    <s v="Bengaluru"/>
    <s v="Business Owners"/>
    <s v="Female"/>
    <s v="Married"/>
    <s v="Higher Income"/>
    <x v="0"/>
  </r>
  <r>
    <s v="ATQCUS3524"/>
    <n v="66202"/>
    <n v="28510.666666666668"/>
    <n v="0.43066171213357102"/>
    <s v="25-34"/>
    <s v="Delhi NCR"/>
    <s v="Business Owners"/>
    <s v="Male"/>
    <s v="Single"/>
    <s v="Higher Income"/>
    <x v="0"/>
  </r>
  <r>
    <s v="ATQCUS3021"/>
    <n v="66176"/>
    <n v="28133.333333333332"/>
    <n v="0.42512894906511928"/>
    <s v="45+"/>
    <s v="Delhi NCR"/>
    <s v="Salaried IT Employees"/>
    <s v="Female"/>
    <s v="Married"/>
    <s v="Higher Income"/>
    <x v="0"/>
  </r>
  <r>
    <s v="ATQCUS2916"/>
    <n v="66169"/>
    <n v="29850"/>
    <n v="0.45111759283047953"/>
    <s v="35-45"/>
    <s v="Hyderabad"/>
    <s v="Salaried IT Employees"/>
    <s v="Female"/>
    <s v="Married"/>
    <s v="Higher Income"/>
    <x v="0"/>
  </r>
  <r>
    <s v="ATQCUS1545"/>
    <n v="66155"/>
    <n v="34171"/>
    <n v="0.5165293628599501"/>
    <s v="35-45"/>
    <s v="Hyderabad"/>
    <s v="Salaried IT Employees"/>
    <s v="Male"/>
    <s v="Married"/>
    <s v="Higher Income"/>
    <x v="0"/>
  </r>
  <r>
    <s v="ATQCUS2896"/>
    <n v="66122"/>
    <n v="27648.833333333332"/>
    <n v="0.41814877549580065"/>
    <s v="35-45"/>
    <s v="Hyderabad"/>
    <s v="Salaried IT Employees"/>
    <s v="Female"/>
    <s v="Married"/>
    <s v="Higher Income"/>
    <x v="0"/>
  </r>
  <r>
    <s v="ATQCUS3500"/>
    <n v="66107"/>
    <n v="43412.833333333336"/>
    <n v="0.65670554303376849"/>
    <s v="25-34"/>
    <s v="Delhi NCR"/>
    <s v="Salaried IT Employees"/>
    <s v="Male"/>
    <s v="Single"/>
    <s v="Higher Income"/>
    <x v="0"/>
  </r>
  <r>
    <s v="ATQCUS3600"/>
    <n v="66095"/>
    <n v="18275.5"/>
    <n v="0.27650351766396852"/>
    <s v="25-34"/>
    <s v="Chennai"/>
    <s v="Business Owners"/>
    <s v="Male"/>
    <s v="Single"/>
    <s v="Higher Income"/>
    <x v="0"/>
  </r>
  <r>
    <s v="ATQCUS0899"/>
    <n v="66072"/>
    <n v="45963.833333333336"/>
    <n v="0.69566281228558746"/>
    <s v="35-45"/>
    <s v="Mumbai"/>
    <s v="Salaried IT Employees"/>
    <s v="Male"/>
    <s v="Married"/>
    <s v="Higher Income"/>
    <x v="0"/>
  </r>
  <r>
    <s v="ATQCUS2905"/>
    <n v="66051"/>
    <n v="29477.5"/>
    <n v="0.44628393211306416"/>
    <s v="35-45"/>
    <s v="Hyderabad"/>
    <s v="Salaried IT Employees"/>
    <s v="Female"/>
    <s v="Married"/>
    <s v="Higher Income"/>
    <x v="0"/>
  </r>
  <r>
    <s v="ATQCUS3940"/>
    <n v="66038"/>
    <n v="33860.333333333336"/>
    <n v="0.51274013951563246"/>
    <s v="25-34"/>
    <s v="Delhi NCR"/>
    <s v="Salaried IT Employees"/>
    <s v="Female"/>
    <s v="Single"/>
    <s v="Higher Income"/>
    <x v="0"/>
  </r>
  <r>
    <s v="ATQCUS0517"/>
    <n v="66030"/>
    <n v="23316"/>
    <n v="0.3531122217174012"/>
    <s v="25-34"/>
    <s v="Bengaluru"/>
    <s v="Business Owners"/>
    <s v="Male"/>
    <s v="Married"/>
    <s v="Higher Income"/>
    <x v="0"/>
  </r>
  <r>
    <s v="ATQCUS0838"/>
    <n v="66027"/>
    <n v="21023.666666666668"/>
    <n v="0.31841014534458129"/>
    <s v="25-34"/>
    <s v="Hyderabad"/>
    <s v="Business Owners"/>
    <s v="Male"/>
    <s v="Married"/>
    <s v="Higher Income"/>
    <x v="0"/>
  </r>
  <r>
    <s v="ATQCUS3057"/>
    <n v="66020"/>
    <n v="24400.666666666668"/>
    <n v="0.36959507220034332"/>
    <s v="45+"/>
    <s v="Bengaluru"/>
    <s v="Salaried IT Employees"/>
    <s v="Female"/>
    <s v="Married"/>
    <s v="Higher Income"/>
    <x v="0"/>
  </r>
  <r>
    <s v="ATQCUS1242"/>
    <n v="66018"/>
    <n v="39317.333333333336"/>
    <n v="0.59555474769507311"/>
    <s v="35-45"/>
    <s v="Bengaluru"/>
    <s v="Salaried IT Employees"/>
    <s v="Male"/>
    <s v="Married"/>
    <s v="Higher Income"/>
    <x v="0"/>
  </r>
  <r>
    <s v="ATQCUS0237"/>
    <n v="66016"/>
    <n v="26574"/>
    <n v="0.40253877847794473"/>
    <s v="25-34"/>
    <s v="Mumbai"/>
    <s v="Business Owners"/>
    <s v="Male"/>
    <s v="Married"/>
    <s v="Higher Income"/>
    <x v="0"/>
  </r>
  <r>
    <s v="ATQCUS2529"/>
    <n v="66011"/>
    <n v="39757.666666666664"/>
    <n v="0.60228850747097706"/>
    <s v="35-45"/>
    <s v="Mumbai"/>
    <s v="Salaried IT Employees"/>
    <s v="Female"/>
    <s v="Married"/>
    <s v="Higher Income"/>
    <x v="0"/>
  </r>
  <r>
    <s v="ATQCUS0397"/>
    <n v="65973"/>
    <n v="26464.833333333332"/>
    <n v="0.40114642858947347"/>
    <s v="25-34"/>
    <s v="Delhi NCR"/>
    <s v="Business Owners"/>
    <s v="Male"/>
    <s v="Married"/>
    <s v="Higher Income"/>
    <x v="0"/>
  </r>
  <r>
    <s v="ATQCUS2083"/>
    <n v="65949"/>
    <n v="37201.833333333336"/>
    <n v="0.56410003689719834"/>
    <s v="25-34"/>
    <s v="Mumbai"/>
    <s v="Salaried IT Employees"/>
    <s v="Female"/>
    <s v="Married"/>
    <s v="Higher Income"/>
    <x v="0"/>
  </r>
  <r>
    <s v="ATQCUS1229"/>
    <n v="65948"/>
    <n v="41215"/>
    <n v="0.62496209134469582"/>
    <s v="35-45"/>
    <s v="Bengaluru"/>
    <s v="Salaried IT Employees"/>
    <s v="Male"/>
    <s v="Married"/>
    <s v="Higher Income"/>
    <x v="0"/>
  </r>
  <r>
    <s v="ATQCUS0218"/>
    <n v="65942"/>
    <n v="27080"/>
    <n v="0.41066391677534803"/>
    <s v="25-34"/>
    <s v="Mumbai"/>
    <s v="Business Owners"/>
    <s v="Male"/>
    <s v="Married"/>
    <s v="Higher Income"/>
    <x v="0"/>
  </r>
  <r>
    <s v="ATQCUS3091"/>
    <n v="65938"/>
    <n v="19655.166666666668"/>
    <n v="0.29808557533844926"/>
    <s v="45+"/>
    <s v="Chennai"/>
    <s v="Salaried IT Employees"/>
    <s v="Female"/>
    <s v="Married"/>
    <s v="Higher Income"/>
    <x v="0"/>
  </r>
  <r>
    <s v="ATQCUS0776"/>
    <n v="65905"/>
    <n v="33289"/>
    <n v="0.50510583415522348"/>
    <s v="25-34"/>
    <s v="Hyderabad"/>
    <s v="Salaried IT Employees"/>
    <s v="Male"/>
    <s v="Married"/>
    <s v="Higher Income"/>
    <x v="0"/>
  </r>
  <r>
    <s v="ATQCUS2900"/>
    <n v="65896"/>
    <n v="29123.166666666668"/>
    <n v="0.44195651734045571"/>
    <s v="35-45"/>
    <s v="Hyderabad"/>
    <s v="Salaried IT Employees"/>
    <s v="Female"/>
    <s v="Married"/>
    <s v="Higher Income"/>
    <x v="0"/>
  </r>
  <r>
    <s v="ATQCUS0937"/>
    <n v="65894"/>
    <n v="49077"/>
    <n v="0.74478708228366775"/>
    <s v="35-45"/>
    <s v="Mumbai"/>
    <s v="Salaried IT Employees"/>
    <s v="Male"/>
    <s v="Married"/>
    <s v="Higher Income"/>
    <x v="0"/>
  </r>
  <r>
    <s v="ATQCUS0489"/>
    <n v="65880"/>
    <n v="40378.833333333336"/>
    <n v="0.61291489577008706"/>
    <s v="25-34"/>
    <s v="Bengaluru"/>
    <s v="Salaried IT Employees"/>
    <s v="Male"/>
    <s v="Married"/>
    <s v="Higher Income"/>
    <x v="0"/>
  </r>
  <r>
    <s v="ATQCUS0930"/>
    <n v="65866"/>
    <n v="47544.666666666664"/>
    <n v="0.72183928987135493"/>
    <s v="35-45"/>
    <s v="Mumbai"/>
    <s v="Salaried IT Employees"/>
    <s v="Male"/>
    <s v="Married"/>
    <s v="Higher Income"/>
    <x v="0"/>
  </r>
  <r>
    <s v="ATQCUS1221"/>
    <n v="65864"/>
    <n v="41489.5"/>
    <n v="0.6299268188995506"/>
    <s v="35-45"/>
    <s v="Bengaluru"/>
    <s v="Salaried IT Employees"/>
    <s v="Male"/>
    <s v="Married"/>
    <s v="Higher Income"/>
    <x v="0"/>
  </r>
  <r>
    <s v="ATQCUS2736"/>
    <n v="65791"/>
    <n v="31998"/>
    <n v="0.48635831648705752"/>
    <s v="35-45"/>
    <s v="Bengaluru"/>
    <s v="Salaried IT Employees"/>
    <s v="Female"/>
    <s v="Married"/>
    <s v="Higher Income"/>
    <x v="0"/>
  </r>
  <r>
    <s v="ATQCUS2646"/>
    <n v="65787"/>
    <n v="37534.5"/>
    <n v="0.57054585252405488"/>
    <s v="35-45"/>
    <s v="Delhi NCR"/>
    <s v="Salaried IT Employees"/>
    <s v="Female"/>
    <s v="Married"/>
    <s v="Higher Income"/>
    <x v="0"/>
  </r>
  <r>
    <s v="ATQCUS2204"/>
    <n v="65784"/>
    <n v="34293.5"/>
    <n v="0.52130457254043538"/>
    <s v="25-34"/>
    <s v="Delhi NCR"/>
    <s v="Salaried IT Employees"/>
    <s v="Female"/>
    <s v="Married"/>
    <s v="Higher Income"/>
    <x v="0"/>
  </r>
  <r>
    <s v="ATQCUS1245"/>
    <n v="65784"/>
    <n v="35807.166666666664"/>
    <n v="0.54431422027646026"/>
    <s v="35-45"/>
    <s v="Bengaluru"/>
    <s v="Salaried IT Employees"/>
    <s v="Male"/>
    <s v="Married"/>
    <s v="Higher Income"/>
    <x v="0"/>
  </r>
  <r>
    <s v="ATQCUS0151"/>
    <n v="65775"/>
    <n v="45399.333333333336"/>
    <n v="0.69022171544406441"/>
    <s v="25-34"/>
    <s v="Mumbai"/>
    <s v="Salaried IT Employees"/>
    <s v="Male"/>
    <s v="Married"/>
    <s v="Higher Income"/>
    <x v="0"/>
  </r>
  <r>
    <s v="ATQCUS1099"/>
    <n v="65774"/>
    <n v="39117.666666666664"/>
    <n v="0.59472841345617822"/>
    <s v="35-45"/>
    <s v="Delhi NCR"/>
    <s v="Salaried IT Employees"/>
    <s v="Male"/>
    <s v="Married"/>
    <s v="Higher Income"/>
    <x v="0"/>
  </r>
  <r>
    <s v="ATQCUS2289"/>
    <n v="65762"/>
    <n v="31748.833333333332"/>
    <n v="0.48278387721379112"/>
    <s v="25-34"/>
    <s v="Bengaluru"/>
    <s v="Salaried IT Employees"/>
    <s v="Female"/>
    <s v="Married"/>
    <s v="Higher Income"/>
    <x v="0"/>
  </r>
  <r>
    <s v="ATQCUS2354"/>
    <n v="65761"/>
    <n v="24324.5"/>
    <n v="0.36989248946944236"/>
    <s v="25-34"/>
    <s v="Chennai"/>
    <s v="Salaried IT Employees"/>
    <s v="Female"/>
    <s v="Married"/>
    <s v="Higher Income"/>
    <x v="0"/>
  </r>
  <r>
    <s v="ATQCUS1913"/>
    <n v="65761"/>
    <n v="22290.5"/>
    <n v="0.33896230288468848"/>
    <s v="45+"/>
    <s v="Chennai"/>
    <s v="Salaried IT Employees"/>
    <s v="Male"/>
    <s v="Married"/>
    <s v="Higher Income"/>
    <x v="0"/>
  </r>
  <r>
    <s v="ATQCUS3649"/>
    <n v="65754"/>
    <n v="43663.166666666664"/>
    <n v="0.66403818272145676"/>
    <s v="35-45"/>
    <s v="Mumbai"/>
    <s v="Salaried IT Employees"/>
    <s v="Male"/>
    <s v="Single"/>
    <s v="Higher Income"/>
    <x v="0"/>
  </r>
  <r>
    <s v="ATQCUS2718"/>
    <n v="65727"/>
    <n v="31680.666666666668"/>
    <n v="0.48200384418377024"/>
    <s v="35-45"/>
    <s v="Bengaluru"/>
    <s v="Salaried IT Employees"/>
    <s v="Female"/>
    <s v="Married"/>
    <s v="Higher Income"/>
    <x v="0"/>
  </r>
  <r>
    <s v="ATQCUS0623"/>
    <n v="65723"/>
    <n v="28036.833333333332"/>
    <n v="0.42659089410607143"/>
    <s v="25-34"/>
    <s v="Chennai"/>
    <s v="Salaried IT Employees"/>
    <s v="Male"/>
    <s v="Married"/>
    <s v="Higher Income"/>
    <x v="0"/>
  </r>
  <r>
    <s v="ATQCUS0345"/>
    <n v="65717"/>
    <n v="42802.833333333336"/>
    <n v="0.6513205613971017"/>
    <s v="25-34"/>
    <s v="Delhi NCR"/>
    <s v="Salaried IT Employees"/>
    <s v="Male"/>
    <s v="Married"/>
    <s v="Higher Income"/>
    <x v="0"/>
  </r>
  <r>
    <s v="ATQCUS2531"/>
    <n v="65716"/>
    <n v="36802.166666666664"/>
    <n v="0.560018361839836"/>
    <s v="35-45"/>
    <s v="Mumbai"/>
    <s v="Salaried IT Employees"/>
    <s v="Female"/>
    <s v="Married"/>
    <s v="Higher Income"/>
    <x v="0"/>
  </r>
  <r>
    <s v="ATQCUS2419"/>
    <n v="65713"/>
    <n v="14088"/>
    <n v="0.21438680322006301"/>
    <s v="25-34"/>
    <s v="Chennai"/>
    <s v="Business Owners"/>
    <s v="Female"/>
    <s v="Married"/>
    <s v="Higher Income"/>
    <x v="0"/>
  </r>
  <r>
    <s v="ATQCUS2426"/>
    <n v="65713"/>
    <n v="13785"/>
    <n v="0.20977584344041514"/>
    <s v="25-34"/>
    <s v="Chennai"/>
    <s v="Business Owners"/>
    <s v="Female"/>
    <s v="Married"/>
    <s v="Higher Income"/>
    <x v="0"/>
  </r>
  <r>
    <s v="ATQCUS3018"/>
    <n v="65709"/>
    <n v="27738.5"/>
    <n v="0.42214156356054727"/>
    <s v="45+"/>
    <s v="Delhi NCR"/>
    <s v="Salaried IT Employees"/>
    <s v="Female"/>
    <s v="Married"/>
    <s v="Higher Income"/>
    <x v="0"/>
  </r>
  <r>
    <s v="ATQCUS1826"/>
    <n v="65703"/>
    <n v="30809.666666666668"/>
    <n v="0.46892328610058398"/>
    <s v="45+"/>
    <s v="Bengaluru"/>
    <s v="Salaried IT Employees"/>
    <s v="Male"/>
    <s v="Married"/>
    <s v="Higher Income"/>
    <x v="0"/>
  </r>
  <r>
    <s v="ATQCUS3118"/>
    <n v="65687"/>
    <n v="21142.666666666668"/>
    <n v="0.32186987785508042"/>
    <s v="45+"/>
    <s v="Hyderabad"/>
    <s v="Salaried IT Employees"/>
    <s v="Female"/>
    <s v="Married"/>
    <s v="Higher Income"/>
    <x v="0"/>
  </r>
  <r>
    <s v="ATQCUS1814"/>
    <n v="65686"/>
    <n v="31755.5"/>
    <n v="0.48344396066132811"/>
    <s v="45+"/>
    <s v="Bengaluru"/>
    <s v="Salaried IT Employees"/>
    <s v="Male"/>
    <s v="Married"/>
    <s v="Higher Income"/>
    <x v="0"/>
  </r>
  <r>
    <s v="ATQCUS2423"/>
    <n v="65682"/>
    <n v="13820.166666666666"/>
    <n v="0.21041025953330694"/>
    <s v="25-34"/>
    <s v="Chennai"/>
    <s v="Business Owners"/>
    <s v="Female"/>
    <s v="Married"/>
    <s v="Higher Income"/>
    <x v="0"/>
  </r>
  <r>
    <s v="ATQCUS2662"/>
    <n v="65677"/>
    <n v="37011.166666666664"/>
    <n v="0.56353314960589951"/>
    <s v="35-45"/>
    <s v="Delhi NCR"/>
    <s v="Salaried IT Employees"/>
    <s v="Female"/>
    <s v="Married"/>
    <s v="Higher Income"/>
    <x v="0"/>
  </r>
  <r>
    <s v="ATQCUS2216"/>
    <n v="65656"/>
    <n v="37699.833333333336"/>
    <n v="0.57420240851305804"/>
    <s v="25-34"/>
    <s v="Delhi NCR"/>
    <s v="Salaried IT Employees"/>
    <s v="Female"/>
    <s v="Married"/>
    <s v="Higher Income"/>
    <x v="0"/>
  </r>
  <r>
    <s v="ATQCUS0943"/>
    <n v="65630"/>
    <n v="50070.333333333336"/>
    <n v="0.76291838082177865"/>
    <s v="35-45"/>
    <s v="Mumbai"/>
    <s v="Salaried IT Employees"/>
    <s v="Male"/>
    <s v="Married"/>
    <s v="Higher Income"/>
    <x v="0"/>
  </r>
  <r>
    <s v="ATQCUS2143"/>
    <n v="65617"/>
    <n v="22643"/>
    <n v="0.34507825715896795"/>
    <s v="25-34"/>
    <s v="Mumbai"/>
    <s v="Business Owners"/>
    <s v="Female"/>
    <s v="Married"/>
    <s v="Higher Income"/>
    <x v="0"/>
  </r>
  <r>
    <s v="ATQCUS0784"/>
    <n v="65611"/>
    <n v="31209.666666666668"/>
    <n v="0.47567735085072121"/>
    <s v="25-34"/>
    <s v="Hyderabad"/>
    <s v="Salaried IT Employees"/>
    <s v="Male"/>
    <s v="Married"/>
    <s v="Higher Income"/>
    <x v="0"/>
  </r>
  <r>
    <s v="ATQCUS2462"/>
    <n v="65608"/>
    <n v="26441.5"/>
    <n v="0.40302249725643213"/>
    <s v="25-34"/>
    <s v="Hyderabad"/>
    <s v="Salaried IT Employees"/>
    <s v="Female"/>
    <s v="Married"/>
    <s v="Higher Income"/>
    <x v="0"/>
  </r>
  <r>
    <s v="ATQCUS2503"/>
    <n v="65602"/>
    <n v="15802.333333333334"/>
    <n v="0.24088188368240807"/>
    <s v="25-34"/>
    <s v="Hyderabad"/>
    <s v="Business Owners"/>
    <s v="Female"/>
    <s v="Married"/>
    <s v="Higher Income"/>
    <x v="0"/>
  </r>
  <r>
    <s v="ATQCUS0938"/>
    <n v="65601"/>
    <n v="48326.5"/>
    <n v="0.73667322144479508"/>
    <s v="35-45"/>
    <s v="Mumbai"/>
    <s v="Salaried IT Employees"/>
    <s v="Male"/>
    <s v="Married"/>
    <s v="Higher Income"/>
    <x v="0"/>
  </r>
  <r>
    <s v="ATQCUS3555"/>
    <n v="65594"/>
    <n v="23840.333333333332"/>
    <n v="0.36345295809576078"/>
    <s v="25-34"/>
    <s v="Bengaluru"/>
    <s v="Business Owners"/>
    <s v="Male"/>
    <s v="Single"/>
    <s v="Higher Income"/>
    <x v="0"/>
  </r>
  <r>
    <s v="ATQCUS1077"/>
    <n v="65586"/>
    <n v="44995"/>
    <n v="0.68604580245784164"/>
    <s v="35-45"/>
    <s v="Delhi NCR"/>
    <s v="Salaried IT Employees"/>
    <s v="Male"/>
    <s v="Married"/>
    <s v="Higher Income"/>
    <x v="0"/>
  </r>
  <r>
    <s v="ATQCUS0615"/>
    <n v="65583"/>
    <n v="27240.5"/>
    <n v="0.41535916319777993"/>
    <s v="25-34"/>
    <s v="Chennai"/>
    <s v="Salaried IT Employees"/>
    <s v="Male"/>
    <s v="Married"/>
    <s v="Higher Income"/>
    <x v="0"/>
  </r>
  <r>
    <s v="ATQCUS0396"/>
    <n v="65567"/>
    <n v="25231.666666666668"/>
    <n v="0.38482264960523843"/>
    <s v="25-34"/>
    <s v="Delhi NCR"/>
    <s v="Business Owners"/>
    <s v="Male"/>
    <s v="Married"/>
    <s v="Higher Income"/>
    <x v="0"/>
  </r>
  <r>
    <s v="ATQCUS2573"/>
    <n v="65564"/>
    <n v="38655"/>
    <n v="0.58957659691294007"/>
    <s v="35-45"/>
    <s v="Mumbai"/>
    <s v="Salaried IT Employees"/>
    <s v="Female"/>
    <s v="Married"/>
    <s v="Higher Income"/>
    <x v="0"/>
  </r>
  <r>
    <s v="ATQCUS0946"/>
    <n v="65562"/>
    <n v="46819"/>
    <n v="0.71411793416918334"/>
    <s v="35-45"/>
    <s v="Mumbai"/>
    <s v="Salaried IT Employees"/>
    <s v="Male"/>
    <s v="Married"/>
    <s v="Higher Income"/>
    <x v="0"/>
  </r>
  <r>
    <s v="ATQCUS0794"/>
    <n v="65549"/>
    <n v="32676"/>
    <n v="0.49849730735785441"/>
    <s v="25-34"/>
    <s v="Hyderabad"/>
    <s v="Salaried IT Employees"/>
    <s v="Male"/>
    <s v="Married"/>
    <s v="Higher Income"/>
    <x v="0"/>
  </r>
  <r>
    <s v="ATQCUS3449"/>
    <n v="65541"/>
    <n v="41095.5"/>
    <n v="0.62701972810912254"/>
    <s v="25-34"/>
    <s v="Mumbai"/>
    <s v="Salaried IT Employees"/>
    <s v="Male"/>
    <s v="Single"/>
    <s v="Higher Income"/>
    <x v="0"/>
  </r>
  <r>
    <s v="ATQCUS3550"/>
    <n v="65539"/>
    <n v="25820.166666666668"/>
    <n v="0.39396644237273482"/>
    <s v="25-34"/>
    <s v="Bengaluru"/>
    <s v="Business Owners"/>
    <s v="Male"/>
    <s v="Single"/>
    <s v="Higher Income"/>
    <x v="0"/>
  </r>
  <r>
    <s v="ATQCUS2460"/>
    <n v="65529"/>
    <n v="25969.333333333332"/>
    <n v="0.39630290914455174"/>
    <s v="25-34"/>
    <s v="Hyderabad"/>
    <s v="Salaried IT Employees"/>
    <s v="Female"/>
    <s v="Married"/>
    <s v="Higher Income"/>
    <x v="0"/>
  </r>
  <r>
    <s v="ATQCUS2735"/>
    <n v="65523"/>
    <n v="33643.333333333336"/>
    <n v="0.51345837848287379"/>
    <s v="35-45"/>
    <s v="Bengaluru"/>
    <s v="Salaried IT Employees"/>
    <s v="Female"/>
    <s v="Married"/>
    <s v="Higher Income"/>
    <x v="0"/>
  </r>
  <r>
    <s v="ATQCUS0929"/>
    <n v="65519"/>
    <n v="44490"/>
    <n v="0.67903966788259895"/>
    <s v="35-45"/>
    <s v="Mumbai"/>
    <s v="Salaried IT Employees"/>
    <s v="Male"/>
    <s v="Married"/>
    <s v="Higher Income"/>
    <x v="0"/>
  </r>
  <r>
    <s v="ATQCUS0799"/>
    <n v="65509"/>
    <n v="28888.166666666668"/>
    <n v="0.44098011977997936"/>
    <s v="25-34"/>
    <s v="Hyderabad"/>
    <s v="Salaried IT Employees"/>
    <s v="Male"/>
    <s v="Married"/>
    <s v="Higher Income"/>
    <x v="0"/>
  </r>
  <r>
    <s v="ATQCUS1818"/>
    <n v="65502"/>
    <n v="28981"/>
    <n v="0.44244450551128212"/>
    <s v="45+"/>
    <s v="Bengaluru"/>
    <s v="Salaried IT Employees"/>
    <s v="Male"/>
    <s v="Married"/>
    <s v="Higher Income"/>
    <x v="0"/>
  </r>
  <r>
    <s v="ATQCUS2538"/>
    <n v="65499"/>
    <n v="40013"/>
    <n v="0.61089482282172247"/>
    <s v="35-45"/>
    <s v="Mumbai"/>
    <s v="Salaried IT Employees"/>
    <s v="Female"/>
    <s v="Married"/>
    <s v="Higher Income"/>
    <x v="0"/>
  </r>
  <r>
    <s v="ATQCUS0519"/>
    <n v="65499"/>
    <n v="26895.333333333332"/>
    <n v="0.41062204512028172"/>
    <s v="25-34"/>
    <s v="Bengaluru"/>
    <s v="Business Owners"/>
    <s v="Male"/>
    <s v="Married"/>
    <s v="Higher Income"/>
    <x v="0"/>
  </r>
  <r>
    <s v="ATQCUS1080"/>
    <n v="65484"/>
    <n v="38848.833333333336"/>
    <n v="0.59325687699794361"/>
    <s v="35-45"/>
    <s v="Delhi NCR"/>
    <s v="Salaried IT Employees"/>
    <s v="Male"/>
    <s v="Married"/>
    <s v="Higher Income"/>
    <x v="0"/>
  </r>
  <r>
    <s v="ATQCUS0947"/>
    <n v="65478"/>
    <n v="45698.5"/>
    <n v="0.6979214392620422"/>
    <s v="35-45"/>
    <s v="Mumbai"/>
    <s v="Salaried IT Employees"/>
    <s v="Male"/>
    <s v="Married"/>
    <s v="Higher Income"/>
    <x v="0"/>
  </r>
  <r>
    <s v="ATQCUS1084"/>
    <n v="65471"/>
    <n v="41173.666666666664"/>
    <n v="0.62888403517078806"/>
    <s v="35-45"/>
    <s v="Delhi NCR"/>
    <s v="Salaried IT Employees"/>
    <s v="Male"/>
    <s v="Married"/>
    <s v="Higher Income"/>
    <x v="0"/>
  </r>
  <r>
    <s v="ATQCUS1230"/>
    <n v="65469"/>
    <n v="39381.166666666664"/>
    <n v="0.60152387644024907"/>
    <s v="35-45"/>
    <s v="Bengaluru"/>
    <s v="Salaried IT Employees"/>
    <s v="Male"/>
    <s v="Married"/>
    <s v="Higher Income"/>
    <x v="0"/>
  </r>
  <r>
    <s v="ATQCUS2976"/>
    <n v="65467"/>
    <n v="31485.5"/>
    <n v="0.48093696060610691"/>
    <s v="45+"/>
    <s v="Mumbai"/>
    <s v="Salaried IT Employees"/>
    <s v="Female"/>
    <s v="Married"/>
    <s v="Higher Income"/>
    <x v="0"/>
  </r>
  <r>
    <s v="ATQCUS3920"/>
    <n v="65464"/>
    <n v="38682.666666666664"/>
    <n v="0.59089983298708704"/>
    <s v="25-34"/>
    <s v="Mumbai"/>
    <s v="Salaried IT Employees"/>
    <s v="Female"/>
    <s v="Single"/>
    <s v="Higher Income"/>
    <x v="0"/>
  </r>
  <r>
    <s v="ATQCUS1239"/>
    <n v="65464"/>
    <n v="38825"/>
    <n v="0.59307405596969331"/>
    <s v="35-45"/>
    <s v="Bengaluru"/>
    <s v="Salaried IT Employees"/>
    <s v="Male"/>
    <s v="Married"/>
    <s v="Higher Income"/>
    <x v="0"/>
  </r>
  <r>
    <s v="ATQCUS3983"/>
    <n v="65460"/>
    <n v="23022.5"/>
    <n v="0.35170333027803241"/>
    <s v="25-34"/>
    <s v="Chennai"/>
    <s v="Salaried IT Employees"/>
    <s v="Female"/>
    <s v="Single"/>
    <s v="Higher Income"/>
    <x v="0"/>
  </r>
  <r>
    <s v="ATQCUS0895"/>
    <n v="65453"/>
    <n v="47956.833333333336"/>
    <n v="0.73269114224456233"/>
    <s v="35-45"/>
    <s v="Mumbai"/>
    <s v="Salaried IT Employees"/>
    <s v="Male"/>
    <s v="Married"/>
    <s v="Higher Income"/>
    <x v="0"/>
  </r>
  <r>
    <s v="ATQCUS3694"/>
    <n v="65450"/>
    <n v="26756.5"/>
    <n v="0.40880825057295644"/>
    <s v="35-45"/>
    <s v="Chennai"/>
    <s v="Salaried IT Employees"/>
    <s v="Male"/>
    <s v="Single"/>
    <s v="Higher Income"/>
    <x v="0"/>
  </r>
  <r>
    <s v="ATQCUS2715"/>
    <n v="65449"/>
    <n v="34554.333333333336"/>
    <n v="0.52795815571411842"/>
    <s v="35-45"/>
    <s v="Bengaluru"/>
    <s v="Salaried IT Employees"/>
    <s v="Female"/>
    <s v="Married"/>
    <s v="Higher Income"/>
    <x v="0"/>
  </r>
  <r>
    <s v="ATQCUS2112"/>
    <n v="65438"/>
    <n v="40631.833333333336"/>
    <n v="0.62092107541999042"/>
    <s v="25-34"/>
    <s v="Mumbai"/>
    <s v="Salaried IT Employees"/>
    <s v="Female"/>
    <s v="Married"/>
    <s v="Higher Income"/>
    <x v="0"/>
  </r>
  <r>
    <s v="ATQCUS0406"/>
    <n v="65435"/>
    <n v="26209.833333333332"/>
    <n v="0.40054761722829268"/>
    <s v="25-34"/>
    <s v="Delhi NCR"/>
    <s v="Business Owners"/>
    <s v="Male"/>
    <s v="Married"/>
    <s v="Higher Income"/>
    <x v="0"/>
  </r>
  <r>
    <s v="ATQCUS3094"/>
    <n v="65420"/>
    <n v="17351.333333333332"/>
    <n v="0.26522979720778556"/>
    <s v="45+"/>
    <s v="Chennai"/>
    <s v="Salaried IT Employees"/>
    <s v="Female"/>
    <s v="Married"/>
    <s v="Higher Income"/>
    <x v="0"/>
  </r>
  <r>
    <s v="ATQCUS3921"/>
    <n v="65410"/>
    <n v="35396"/>
    <n v="0.54114049839474088"/>
    <s v="25-34"/>
    <s v="Mumbai"/>
    <s v="Salaried IT Employees"/>
    <s v="Female"/>
    <s v="Single"/>
    <s v="Higher Income"/>
    <x v="0"/>
  </r>
  <r>
    <s v="ATQCUS2569"/>
    <n v="65409"/>
    <n v="38647.666666666664"/>
    <n v="0.59086160416252598"/>
    <s v="35-45"/>
    <s v="Mumbai"/>
    <s v="Salaried IT Employees"/>
    <s v="Female"/>
    <s v="Married"/>
    <s v="Higher Income"/>
    <x v="0"/>
  </r>
  <r>
    <s v="ATQCUS3539"/>
    <n v="65389"/>
    <n v="39207"/>
    <n v="0.59959626236828822"/>
    <s v="25-34"/>
    <s v="Bengaluru"/>
    <s v="Salaried IT Employees"/>
    <s v="Male"/>
    <s v="Single"/>
    <s v="Higher Income"/>
    <x v="0"/>
  </r>
  <r>
    <s v="ATQCUS1105"/>
    <n v="65381"/>
    <n v="43918"/>
    <n v="0.67172420122053811"/>
    <s v="35-45"/>
    <s v="Delhi NCR"/>
    <s v="Salaried IT Employees"/>
    <s v="Male"/>
    <s v="Married"/>
    <s v="Higher Income"/>
    <x v="0"/>
  </r>
  <r>
    <s v="ATQCUS2724"/>
    <n v="65373"/>
    <n v="33502.5"/>
    <n v="0.51248221742921385"/>
    <s v="35-45"/>
    <s v="Bengaluru"/>
    <s v="Salaried IT Employees"/>
    <s v="Female"/>
    <s v="Married"/>
    <s v="Higher Income"/>
    <x v="0"/>
  </r>
  <r>
    <s v="ATQCUS1532"/>
    <n v="65339"/>
    <n v="30948.333333333332"/>
    <n v="0.47365789701913608"/>
    <s v="35-45"/>
    <s v="Hyderabad"/>
    <s v="Salaried IT Employees"/>
    <s v="Male"/>
    <s v="Married"/>
    <s v="Higher Income"/>
    <x v="0"/>
  </r>
  <r>
    <s v="ATQCUS2294"/>
    <n v="65326"/>
    <n v="33516.5"/>
    <n v="0.51306524201696113"/>
    <s v="25-34"/>
    <s v="Bengaluru"/>
    <s v="Salaried IT Employees"/>
    <s v="Female"/>
    <s v="Married"/>
    <s v="Higher Income"/>
    <x v="0"/>
  </r>
  <r>
    <s v="ATQCUS0921"/>
    <n v="65306"/>
    <n v="49025.166666666664"/>
    <n v="0.75069927214446852"/>
    <s v="35-45"/>
    <s v="Mumbai"/>
    <s v="Salaried IT Employees"/>
    <s v="Male"/>
    <s v="Married"/>
    <s v="Higher Income"/>
    <x v="0"/>
  </r>
  <r>
    <s v="ATQCUS1344"/>
    <n v="65304"/>
    <n v="27578.666666666668"/>
    <n v="0.42231205847523379"/>
    <s v="35-45"/>
    <s v="Chennai"/>
    <s v="Salaried IT Employees"/>
    <s v="Male"/>
    <s v="Married"/>
    <s v="Higher Income"/>
    <x v="0"/>
  </r>
  <r>
    <s v="ATQCUS1356"/>
    <n v="65302"/>
    <n v="27040.666666666668"/>
    <n v="0.41408634753402146"/>
    <s v="35-45"/>
    <s v="Chennai"/>
    <s v="Salaried IT Employees"/>
    <s v="Male"/>
    <s v="Married"/>
    <s v="Higher Income"/>
    <x v="0"/>
  </r>
  <r>
    <s v="ATQCUS0340"/>
    <n v="65299"/>
    <n v="39795"/>
    <n v="0.60942740317615895"/>
    <s v="25-34"/>
    <s v="Delhi NCR"/>
    <s v="Salaried IT Employees"/>
    <s v="Male"/>
    <s v="Married"/>
    <s v="Higher Income"/>
    <x v="0"/>
  </r>
  <r>
    <s v="ATQCUS3509"/>
    <n v="65295"/>
    <n v="39967.166666666664"/>
    <n v="0.61210148811802845"/>
    <s v="25-34"/>
    <s v="Delhi NCR"/>
    <s v="Salaried IT Employees"/>
    <s v="Male"/>
    <s v="Single"/>
    <s v="Higher Income"/>
    <x v="0"/>
  </r>
  <r>
    <s v="ATQCUS2382"/>
    <n v="65280"/>
    <n v="21833.166666666668"/>
    <n v="0.33445414624183006"/>
    <s v="25-34"/>
    <s v="Chennai"/>
    <s v="Salaried IT Employees"/>
    <s v="Female"/>
    <s v="Married"/>
    <s v="Higher Income"/>
    <x v="0"/>
  </r>
  <r>
    <s v="ATQCUS3098"/>
    <n v="65277"/>
    <n v="19181.166666666668"/>
    <n v="0.29384265004008558"/>
    <s v="45+"/>
    <s v="Chennai"/>
    <s v="Salaried IT Employees"/>
    <s v="Female"/>
    <s v="Married"/>
    <s v="Higher Income"/>
    <x v="0"/>
  </r>
  <r>
    <s v="ATQCUS2570"/>
    <n v="65261"/>
    <n v="40439.333333333336"/>
    <n v="0.61965543484367902"/>
    <s v="35-45"/>
    <s v="Mumbai"/>
    <s v="Salaried IT Employees"/>
    <s v="Female"/>
    <s v="Married"/>
    <s v="Higher Income"/>
    <x v="0"/>
  </r>
  <r>
    <s v="ATQCUS0778"/>
    <n v="65218"/>
    <n v="31281.833333333332"/>
    <n v="0.4796503010416347"/>
    <s v="25-34"/>
    <s v="Hyderabad"/>
    <s v="Salaried IT Employees"/>
    <s v="Male"/>
    <s v="Married"/>
    <s v="Higher Income"/>
    <x v="0"/>
  </r>
  <r>
    <s v="ATQCUS3668"/>
    <n v="65197"/>
    <n v="43667"/>
    <n v="0.66977008144546524"/>
    <s v="35-45"/>
    <s v="Delhi NCR"/>
    <s v="Salaried IT Employees"/>
    <s v="Male"/>
    <s v="Single"/>
    <s v="Higher Income"/>
    <x v="0"/>
  </r>
  <r>
    <s v="ATQCUS2899"/>
    <n v="65192"/>
    <n v="27138.333333333332"/>
    <n v="0.41628318403076042"/>
    <s v="35-45"/>
    <s v="Hyderabad"/>
    <s v="Salaried IT Employees"/>
    <s v="Female"/>
    <s v="Married"/>
    <s v="Higher Income"/>
    <x v="0"/>
  </r>
  <r>
    <s v="ATQCUS0890"/>
    <n v="65187"/>
    <n v="47387.666666666664"/>
    <n v="0.72694964742458867"/>
    <s v="35-45"/>
    <s v="Mumbai"/>
    <s v="Salaried IT Employees"/>
    <s v="Male"/>
    <s v="Married"/>
    <s v="Higher Income"/>
    <x v="0"/>
  </r>
  <r>
    <s v="ATQCUS2734"/>
    <n v="65181"/>
    <n v="34890.833333333336"/>
    <n v="0.53529147041827119"/>
    <s v="35-45"/>
    <s v="Bengaluru"/>
    <s v="Salaried IT Employees"/>
    <s v="Female"/>
    <s v="Married"/>
    <s v="Higher Income"/>
    <x v="0"/>
  </r>
  <r>
    <s v="ATQCUS2464"/>
    <n v="65154"/>
    <n v="26613.333333333332"/>
    <n v="0.40846814214527633"/>
    <s v="25-34"/>
    <s v="Hyderabad"/>
    <s v="Salaried IT Employees"/>
    <s v="Female"/>
    <s v="Married"/>
    <s v="Higher Income"/>
    <x v="0"/>
  </r>
  <r>
    <s v="ATQCUS2783"/>
    <n v="65132"/>
    <n v="22244.833333333332"/>
    <n v="0.34153462711621524"/>
    <s v="35-45"/>
    <s v="Chennai"/>
    <s v="Salaried IT Employees"/>
    <s v="Female"/>
    <s v="Married"/>
    <s v="Higher Income"/>
    <x v="0"/>
  </r>
  <r>
    <s v="ATQCUS0138"/>
    <n v="65129"/>
    <n v="44161.666666666664"/>
    <n v="0.67806455905459417"/>
    <s v="25-34"/>
    <s v="Mumbai"/>
    <s v="Salaried IT Employees"/>
    <s v="Male"/>
    <s v="Married"/>
    <s v="Higher Income"/>
    <x v="0"/>
  </r>
  <r>
    <s v="ATQCUS0925"/>
    <n v="65117"/>
    <n v="49104.666666666664"/>
    <n v="0.75409903199881234"/>
    <s v="35-45"/>
    <s v="Mumbai"/>
    <s v="Salaried IT Employees"/>
    <s v="Male"/>
    <s v="Married"/>
    <s v="Higher Income"/>
    <x v="0"/>
  </r>
  <r>
    <s v="ATQCUS0932"/>
    <n v="65106"/>
    <n v="49103.666666666664"/>
    <n v="0.75421108141594728"/>
    <s v="35-45"/>
    <s v="Mumbai"/>
    <s v="Salaried IT Employees"/>
    <s v="Male"/>
    <s v="Married"/>
    <s v="Higher Income"/>
    <x v="0"/>
  </r>
  <r>
    <s v="ATQCUS2547"/>
    <n v="65092"/>
    <n v="43324.5"/>
    <n v="0.66558870521723101"/>
    <s v="35-45"/>
    <s v="Mumbai"/>
    <s v="Salaried IT Employees"/>
    <s v="Female"/>
    <s v="Married"/>
    <s v="Higher Income"/>
    <x v="0"/>
  </r>
  <r>
    <s v="ATQCUS3622"/>
    <n v="65091"/>
    <n v="31610.833333333332"/>
    <n v="0.48564061595817137"/>
    <s v="25-34"/>
    <s v="Hyderabad"/>
    <s v="Salaried IT Employees"/>
    <s v="Male"/>
    <s v="Single"/>
    <s v="Higher Income"/>
    <x v="0"/>
  </r>
  <r>
    <s v="ATQCUS1243"/>
    <n v="65082"/>
    <n v="40949"/>
    <n v="0.62919086690636428"/>
    <s v="35-45"/>
    <s v="Bengaluru"/>
    <s v="Salaried IT Employees"/>
    <s v="Male"/>
    <s v="Married"/>
    <s v="Higher Income"/>
    <x v="0"/>
  </r>
  <r>
    <s v="ATQCUS0821"/>
    <n v="65074"/>
    <n v="19385.666666666668"/>
    <n v="0.29790187581317679"/>
    <s v="25-34"/>
    <s v="Hyderabad"/>
    <s v="Business Owners"/>
    <s v="Male"/>
    <s v="Married"/>
    <s v="Higher Income"/>
    <x v="0"/>
  </r>
  <r>
    <s v="ATQCUS2643"/>
    <n v="65068"/>
    <n v="37703.5"/>
    <n v="0.57944765476117288"/>
    <s v="35-45"/>
    <s v="Delhi NCR"/>
    <s v="Salaried IT Employees"/>
    <s v="Female"/>
    <s v="Married"/>
    <s v="Higher Income"/>
    <x v="0"/>
  </r>
  <r>
    <s v="ATQCUS2148"/>
    <n v="65062"/>
    <n v="24525.833333333332"/>
    <n v="0.37696095006814012"/>
    <s v="25-34"/>
    <s v="Mumbai"/>
    <s v="Business Owners"/>
    <s v="Female"/>
    <s v="Married"/>
    <s v="Higher Income"/>
    <x v="0"/>
  </r>
  <r>
    <s v="ATQCUS2565"/>
    <n v="65052"/>
    <n v="39620.333333333336"/>
    <n v="0.60905634466785552"/>
    <s v="35-45"/>
    <s v="Mumbai"/>
    <s v="Salaried IT Employees"/>
    <s v="Female"/>
    <s v="Married"/>
    <s v="Higher Income"/>
    <x v="0"/>
  </r>
  <r>
    <s v="ATQCUS2534"/>
    <n v="65037"/>
    <n v="36277.833333333336"/>
    <n v="0.55780299419304913"/>
    <s v="35-45"/>
    <s v="Mumbai"/>
    <s v="Salaried IT Employees"/>
    <s v="Female"/>
    <s v="Married"/>
    <s v="Higher Income"/>
    <x v="0"/>
  </r>
  <r>
    <s v="ATQCUS2795"/>
    <n v="65021"/>
    <n v="22477.333333333332"/>
    <n v="0.34569344263135499"/>
    <s v="35-45"/>
    <s v="Chennai"/>
    <s v="Salaried IT Employees"/>
    <s v="Female"/>
    <s v="Married"/>
    <s v="Higher Income"/>
    <x v="0"/>
  </r>
  <r>
    <s v="ATQCUS0335"/>
    <n v="65018"/>
    <n v="41499.333333333336"/>
    <n v="0.63827452910476079"/>
    <s v="25-34"/>
    <s v="Delhi NCR"/>
    <s v="Salaried IT Employees"/>
    <s v="Male"/>
    <s v="Married"/>
    <s v="Higher Income"/>
    <x v="0"/>
  </r>
  <r>
    <s v="ATQCUS0317"/>
    <n v="65013"/>
    <n v="41989.166666666664"/>
    <n v="0.64585800788560233"/>
    <s v="25-34"/>
    <s v="Delhi NCR"/>
    <s v="Salaried IT Employees"/>
    <s v="Male"/>
    <s v="Married"/>
    <s v="Higher Income"/>
    <x v="0"/>
  </r>
  <r>
    <s v="ATQCUS2720"/>
    <n v="65002"/>
    <n v="35464.666666666664"/>
    <n v="0.54559346891890503"/>
    <s v="35-45"/>
    <s v="Bengaluru"/>
    <s v="Salaried IT Employees"/>
    <s v="Female"/>
    <s v="Married"/>
    <s v="Higher Income"/>
    <x v="0"/>
  </r>
  <r>
    <s v="ATQCUS0927"/>
    <n v="64992"/>
    <n v="47152.166666666664"/>
    <n v="0.72550724191695382"/>
    <s v="35-45"/>
    <s v="Mumbai"/>
    <s v="Salaried IT Employees"/>
    <s v="Male"/>
    <s v="Married"/>
    <s v="Moderate Income"/>
    <x v="0"/>
  </r>
  <r>
    <s v="ATQCUS3695"/>
    <n v="64988"/>
    <n v="28264.333333333332"/>
    <n v="0.43491618965552614"/>
    <s v="35-45"/>
    <s v="Chennai"/>
    <s v="Salaried IT Employees"/>
    <s v="Male"/>
    <s v="Single"/>
    <s v="Moderate Income"/>
    <x v="0"/>
  </r>
  <r>
    <s v="ATQCUS0487"/>
    <n v="64976"/>
    <n v="38203.666666666664"/>
    <n v="0.58796581301813999"/>
    <s v="25-34"/>
    <s v="Bengaluru"/>
    <s v="Salaried IT Employees"/>
    <s v="Male"/>
    <s v="Married"/>
    <s v="Moderate Income"/>
    <x v="0"/>
  </r>
  <r>
    <s v="ATQCUS0136"/>
    <n v="64965"/>
    <n v="45768.166666666664"/>
    <n v="0.70450498986633825"/>
    <s v="25-34"/>
    <s v="Mumbai"/>
    <s v="Salaried IT Employees"/>
    <s v="Male"/>
    <s v="Married"/>
    <s v="Moderate Income"/>
    <x v="0"/>
  </r>
  <r>
    <s v="ATQCUS3015"/>
    <n v="64964"/>
    <n v="29084.166666666668"/>
    <n v="0.44769667302916488"/>
    <s v="45+"/>
    <s v="Delhi NCR"/>
    <s v="Salaried IT Employees"/>
    <s v="Female"/>
    <s v="Married"/>
    <s v="Moderate Income"/>
    <x v="0"/>
  </r>
  <r>
    <s v="ATQCUS2645"/>
    <n v="64963"/>
    <n v="34757"/>
    <n v="0.53502763111309515"/>
    <s v="35-45"/>
    <s v="Delhi NCR"/>
    <s v="Salaried IT Employees"/>
    <s v="Female"/>
    <s v="Married"/>
    <s v="Moderate Income"/>
    <x v="0"/>
  </r>
  <r>
    <s v="ATQCUS2095"/>
    <n v="64954"/>
    <n v="37300.166666666664"/>
    <n v="0.57425511387546058"/>
    <s v="25-34"/>
    <s v="Mumbai"/>
    <s v="Salaried IT Employees"/>
    <s v="Female"/>
    <s v="Married"/>
    <s v="Moderate Income"/>
    <x v="0"/>
  </r>
  <r>
    <s v="ATQCUS0473"/>
    <n v="64953"/>
    <n v="39663.666666666664"/>
    <n v="0.61065180463822555"/>
    <s v="25-34"/>
    <s v="Bengaluru"/>
    <s v="Salaried IT Employees"/>
    <s v="Male"/>
    <s v="Married"/>
    <s v="Moderate Income"/>
    <x v="0"/>
  </r>
  <r>
    <s v="ATQCUS3543"/>
    <n v="64952"/>
    <n v="36309"/>
    <n v="0.55901280945929299"/>
    <s v="25-34"/>
    <s v="Bengaluru"/>
    <s v="Salaried IT Employees"/>
    <s v="Male"/>
    <s v="Single"/>
    <s v="Moderate Income"/>
    <x v="0"/>
  </r>
  <r>
    <s v="ATQCUS0404"/>
    <n v="64944"/>
    <n v="27577.666666666668"/>
    <n v="0.42463763652788045"/>
    <s v="25-34"/>
    <s v="Delhi NCR"/>
    <s v="Business Owners"/>
    <s v="Male"/>
    <s v="Married"/>
    <s v="Moderate Income"/>
    <x v="0"/>
  </r>
  <r>
    <s v="ATQCUS2647"/>
    <n v="64941"/>
    <n v="35562.5"/>
    <n v="0.54761244822223254"/>
    <s v="35-45"/>
    <s v="Delhi NCR"/>
    <s v="Salaried IT Employees"/>
    <s v="Female"/>
    <s v="Married"/>
    <s v="Moderate Income"/>
    <x v="0"/>
  </r>
  <r>
    <s v="ATQCUS2797"/>
    <n v="64933"/>
    <n v="23201"/>
    <n v="0.35730676235504288"/>
    <s v="35-45"/>
    <s v="Chennai"/>
    <s v="Salaried IT Employees"/>
    <s v="Female"/>
    <s v="Married"/>
    <s v="Moderate Income"/>
    <x v="0"/>
  </r>
  <r>
    <s v="ATQCUS1522"/>
    <n v="64930"/>
    <n v="31873"/>
    <n v="0.49088248883412905"/>
    <s v="35-45"/>
    <s v="Hyderabad"/>
    <s v="Salaried IT Employees"/>
    <s v="Male"/>
    <s v="Married"/>
    <s v="Moderate Income"/>
    <x v="0"/>
  </r>
  <r>
    <s v="ATQCUS0143"/>
    <n v="64916"/>
    <n v="45815.666666666664"/>
    <n v="0.70576848029248052"/>
    <s v="25-34"/>
    <s v="Mumbai"/>
    <s v="Salaried IT Employees"/>
    <s v="Male"/>
    <s v="Married"/>
    <s v="Moderate Income"/>
    <x v="0"/>
  </r>
  <r>
    <s v="ATQCUS1374"/>
    <n v="64913"/>
    <n v="28352"/>
    <n v="0.43676921417897802"/>
    <s v="35-45"/>
    <s v="Chennai"/>
    <s v="Salaried IT Employees"/>
    <s v="Male"/>
    <s v="Married"/>
    <s v="Moderate Income"/>
    <x v="0"/>
  </r>
  <r>
    <s v="ATQCUS3955"/>
    <n v="64906"/>
    <n v="23684.833333333332"/>
    <n v="0.36490976694501792"/>
    <s v="25-34"/>
    <s v="Delhi NCR"/>
    <s v="Business Owners"/>
    <s v="Female"/>
    <s v="Single"/>
    <s v="Moderate Income"/>
    <x v="0"/>
  </r>
  <r>
    <s v="ATQCUS0920"/>
    <n v="64903"/>
    <n v="43266.5"/>
    <n v="0.66663328351539985"/>
    <s v="35-45"/>
    <s v="Mumbai"/>
    <s v="Salaried IT Employees"/>
    <s v="Male"/>
    <s v="Married"/>
    <s v="Moderate Income"/>
    <x v="0"/>
  </r>
  <r>
    <s v="ATQCUS0945"/>
    <n v="64899"/>
    <n v="45757.666666666664"/>
    <n v="0.70505965680005334"/>
    <s v="35-45"/>
    <s v="Mumbai"/>
    <s v="Salaried IT Employees"/>
    <s v="Male"/>
    <s v="Married"/>
    <s v="Moderate Income"/>
    <x v="0"/>
  </r>
  <r>
    <s v="ATQCUS1226"/>
    <n v="64893"/>
    <n v="38565"/>
    <n v="0.59428597845684439"/>
    <s v="35-45"/>
    <s v="Bengaluru"/>
    <s v="Salaried IT Employees"/>
    <s v="Male"/>
    <s v="Married"/>
    <s v="Moderate Income"/>
    <x v="0"/>
  </r>
  <r>
    <s v="ATQCUS0463"/>
    <n v="64888"/>
    <n v="40641.666666666664"/>
    <n v="0.62633563473472231"/>
    <s v="25-34"/>
    <s v="Bengaluru"/>
    <s v="Salaried IT Employees"/>
    <s v="Male"/>
    <s v="Married"/>
    <s v="Moderate Income"/>
    <x v="0"/>
  </r>
  <r>
    <s v="ATQCUS2323"/>
    <n v="64882"/>
    <n v="19362"/>
    <n v="0.29841866773527326"/>
    <s v="25-34"/>
    <s v="Bengaluru"/>
    <s v="Business Owners"/>
    <s v="Female"/>
    <s v="Married"/>
    <s v="Moderate Income"/>
    <x v="0"/>
  </r>
  <r>
    <s v="ATQCUS0348"/>
    <n v="64873"/>
    <n v="39034.333333333336"/>
    <n v="0.60170384186538828"/>
    <s v="25-34"/>
    <s v="Delhi NCR"/>
    <s v="Salaried IT Employees"/>
    <s v="Male"/>
    <s v="Married"/>
    <s v="Moderate Income"/>
    <x v="0"/>
  </r>
  <r>
    <s v="ATQCUS2387"/>
    <n v="64856"/>
    <n v="21877.833333333332"/>
    <n v="0.33732936556884996"/>
    <s v="25-34"/>
    <s v="Chennai"/>
    <s v="Salaried IT Employees"/>
    <s v="Female"/>
    <s v="Married"/>
    <s v="Moderate Income"/>
    <x v="0"/>
  </r>
  <r>
    <s v="ATQCUS3058"/>
    <n v="64828"/>
    <n v="24667"/>
    <n v="0.38049916702659342"/>
    <s v="45+"/>
    <s v="Bengaluru"/>
    <s v="Salaried IT Employees"/>
    <s v="Female"/>
    <s v="Married"/>
    <s v="Moderate Income"/>
    <x v="0"/>
  </r>
  <r>
    <s v="ATQCUS2352"/>
    <n v="64823"/>
    <n v="22921"/>
    <n v="0.35359363188991561"/>
    <s v="25-34"/>
    <s v="Chennai"/>
    <s v="Salaried IT Employees"/>
    <s v="Female"/>
    <s v="Married"/>
    <s v="Moderate Income"/>
    <x v="0"/>
  </r>
  <r>
    <s v="ATQCUS0635"/>
    <n v="64823"/>
    <n v="23963.333333333332"/>
    <n v="0.36967331554129446"/>
    <s v="25-34"/>
    <s v="Chennai"/>
    <s v="Salaried IT Employees"/>
    <s v="Male"/>
    <s v="Married"/>
    <s v="Moderate Income"/>
    <x v="0"/>
  </r>
  <r>
    <s v="ATQCUS1546"/>
    <n v="64819"/>
    <n v="30729.333333333332"/>
    <n v="0.47407910232082157"/>
    <s v="35-45"/>
    <s v="Hyderabad"/>
    <s v="Salaried IT Employees"/>
    <s v="Male"/>
    <s v="Married"/>
    <s v="Moderate Income"/>
    <x v="0"/>
  </r>
  <r>
    <s v="ATQCUS3090"/>
    <n v="64805"/>
    <n v="16962.5"/>
    <n v="0.26174677879793223"/>
    <s v="45+"/>
    <s v="Chennai"/>
    <s v="Salaried IT Employees"/>
    <s v="Female"/>
    <s v="Married"/>
    <s v="Moderate Income"/>
    <x v="0"/>
  </r>
  <r>
    <s v="ATQCUS2969"/>
    <n v="64794"/>
    <n v="29631"/>
    <n v="0.45731086211686267"/>
    <s v="45+"/>
    <s v="Mumbai"/>
    <s v="Salaried IT Employees"/>
    <s v="Female"/>
    <s v="Married"/>
    <s v="Moderate Income"/>
    <x v="0"/>
  </r>
  <r>
    <s v="ATQCUS0128"/>
    <n v="64788"/>
    <n v="48613.833333333336"/>
    <n v="0.75035243152024045"/>
    <s v="25-34"/>
    <s v="Mumbai"/>
    <s v="Salaried IT Employees"/>
    <s v="Male"/>
    <s v="Married"/>
    <s v="Moderate Income"/>
    <x v="0"/>
  </r>
  <r>
    <s v="ATQCUS0343"/>
    <n v="64782"/>
    <n v="37852.666666666664"/>
    <n v="0.5843083984234303"/>
    <s v="25-34"/>
    <s v="Delhi NCR"/>
    <s v="Salaried IT Employees"/>
    <s v="Male"/>
    <s v="Married"/>
    <s v="Moderate Income"/>
    <x v="0"/>
  </r>
  <r>
    <s v="ATQCUS0338"/>
    <n v="64774"/>
    <n v="42123.333333333336"/>
    <n v="0.65031236813124615"/>
    <s v="25-34"/>
    <s v="Delhi NCR"/>
    <s v="Salaried IT Employees"/>
    <s v="Male"/>
    <s v="Married"/>
    <s v="Moderate Income"/>
    <x v="0"/>
  </r>
  <r>
    <s v="ATQCUS1224"/>
    <n v="64773"/>
    <n v="40351.833333333336"/>
    <n v="0.62297304947020105"/>
    <s v="35-45"/>
    <s v="Bengaluru"/>
    <s v="Salaried IT Employees"/>
    <s v="Male"/>
    <s v="Married"/>
    <s v="Moderate Income"/>
    <x v="0"/>
  </r>
  <r>
    <s v="ATQCUS2097"/>
    <n v="64769"/>
    <n v="37662"/>
    <n v="0.58148188176442439"/>
    <s v="25-34"/>
    <s v="Mumbai"/>
    <s v="Salaried IT Employees"/>
    <s v="Female"/>
    <s v="Married"/>
    <s v="Moderate Income"/>
    <x v="0"/>
  </r>
  <r>
    <s v="ATQCUS0329"/>
    <n v="64749"/>
    <n v="39209.666666666664"/>
    <n v="0.60556404989523649"/>
    <s v="25-34"/>
    <s v="Delhi NCR"/>
    <s v="Salaried IT Employees"/>
    <s v="Male"/>
    <s v="Married"/>
    <s v="Moderate Income"/>
    <x v="0"/>
  </r>
  <r>
    <s v="ATQCUS2809"/>
    <n v="64738"/>
    <n v="24079.666666666668"/>
    <n v="0.37195567775752525"/>
    <s v="35-45"/>
    <s v="Chennai"/>
    <s v="Salaried IT Employees"/>
    <s v="Female"/>
    <s v="Married"/>
    <s v="Moderate Income"/>
    <x v="0"/>
  </r>
  <r>
    <s v="ATQCUS0230"/>
    <n v="64735"/>
    <n v="29474.5"/>
    <n v="0.45531011045029735"/>
    <s v="25-34"/>
    <s v="Mumbai"/>
    <s v="Business Owners"/>
    <s v="Male"/>
    <s v="Married"/>
    <s v="Moderate Income"/>
    <x v="0"/>
  </r>
  <r>
    <s v="ATQCUS2499"/>
    <n v="64731"/>
    <n v="17132.5"/>
    <n v="0.26467225904126307"/>
    <s v="25-34"/>
    <s v="Hyderabad"/>
    <s v="Business Owners"/>
    <s v="Female"/>
    <s v="Married"/>
    <s v="Moderate Income"/>
    <x v="0"/>
  </r>
  <r>
    <s v="ATQCUS0354"/>
    <n v="64722"/>
    <n v="44270.166666666664"/>
    <n v="0.68400492362205534"/>
    <s v="25-34"/>
    <s v="Delhi NCR"/>
    <s v="Salaried IT Employees"/>
    <s v="Male"/>
    <s v="Married"/>
    <s v="Moderate Income"/>
    <x v="0"/>
  </r>
  <r>
    <s v="ATQCUS0779"/>
    <n v="64718"/>
    <n v="32355.666666666668"/>
    <n v="0.49994849449406142"/>
    <s v="25-34"/>
    <s v="Hyderabad"/>
    <s v="Salaried IT Employees"/>
    <s v="Male"/>
    <s v="Married"/>
    <s v="Moderate Income"/>
    <x v="0"/>
  </r>
  <r>
    <s v="ATQCUS3648"/>
    <n v="64703"/>
    <n v="47300"/>
    <n v="0.73103256417785878"/>
    <s v="35-45"/>
    <s v="Mumbai"/>
    <s v="Salaried IT Employees"/>
    <s v="Male"/>
    <s v="Single"/>
    <s v="Moderate Income"/>
    <x v="0"/>
  </r>
  <r>
    <s v="ATQCUS1371"/>
    <n v="64696"/>
    <n v="24467.333333333332"/>
    <n v="0.37818927496805571"/>
    <s v="35-45"/>
    <s v="Chennai"/>
    <s v="Salaried IT Employees"/>
    <s v="Male"/>
    <s v="Married"/>
    <s v="Moderate Income"/>
    <x v="0"/>
  </r>
  <r>
    <s v="ATQCUS3980"/>
    <n v="64691"/>
    <n v="20359.333333333332"/>
    <n v="0.31471662724850957"/>
    <s v="25-34"/>
    <s v="Chennai"/>
    <s v="Salaried IT Employees"/>
    <s v="Female"/>
    <s v="Single"/>
    <s v="Moderate Income"/>
    <x v="0"/>
  </r>
  <r>
    <s v="ATQCUS0934"/>
    <n v="64679"/>
    <n v="47462.666666666664"/>
    <n v="0.73381880775316044"/>
    <s v="35-45"/>
    <s v="Mumbai"/>
    <s v="Salaried IT Employees"/>
    <s v="Male"/>
    <s v="Married"/>
    <s v="Moderate Income"/>
    <x v="0"/>
  </r>
  <r>
    <s v="ATQCUS0891"/>
    <n v="64672"/>
    <n v="45917.333333333336"/>
    <n v="0.71000329869701473"/>
    <s v="35-45"/>
    <s v="Mumbai"/>
    <s v="Salaried IT Employees"/>
    <s v="Male"/>
    <s v="Married"/>
    <s v="Moderate Income"/>
    <x v="0"/>
  </r>
  <r>
    <s v="ATQCUS2091"/>
    <n v="64657"/>
    <n v="40313"/>
    <n v="0.62349010934624249"/>
    <s v="25-34"/>
    <s v="Mumbai"/>
    <s v="Salaried IT Employees"/>
    <s v="Female"/>
    <s v="Married"/>
    <s v="Moderate Income"/>
    <x v="0"/>
  </r>
  <r>
    <s v="ATQCUS1544"/>
    <n v="64644"/>
    <n v="31704.166666666668"/>
    <n v="0.49044252624631318"/>
    <s v="35-45"/>
    <s v="Hyderabad"/>
    <s v="Salaried IT Employees"/>
    <s v="Male"/>
    <s v="Married"/>
    <s v="Moderate Income"/>
    <x v="0"/>
  </r>
  <r>
    <s v="ATQCUS2644"/>
    <n v="64643"/>
    <n v="36624.333333333336"/>
    <n v="0.56656302048687923"/>
    <s v="35-45"/>
    <s v="Delhi NCR"/>
    <s v="Salaried IT Employees"/>
    <s v="Female"/>
    <s v="Married"/>
    <s v="Moderate Income"/>
    <x v="0"/>
  </r>
  <r>
    <s v="ATQCUS2375"/>
    <n v="64637"/>
    <n v="22411.666666666668"/>
    <n v="0.34673123236948911"/>
    <s v="25-34"/>
    <s v="Chennai"/>
    <s v="Salaried IT Employees"/>
    <s v="Female"/>
    <s v="Married"/>
    <s v="Moderate Income"/>
    <x v="0"/>
  </r>
  <r>
    <s v="ATQCUS1538"/>
    <n v="64625"/>
    <n v="30789"/>
    <n v="0.47642553191489362"/>
    <s v="35-45"/>
    <s v="Hyderabad"/>
    <s v="Salaried IT Employees"/>
    <s v="Male"/>
    <s v="Married"/>
    <s v="Moderate Income"/>
    <x v="0"/>
  </r>
  <r>
    <s v="ATQCUS1082"/>
    <n v="64618"/>
    <n v="40692.666666666664"/>
    <n v="0.62974197076150085"/>
    <s v="35-45"/>
    <s v="Delhi NCR"/>
    <s v="Salaried IT Employees"/>
    <s v="Male"/>
    <s v="Married"/>
    <s v="Moderate Income"/>
    <x v="0"/>
  </r>
  <r>
    <s v="ATQCUS3541"/>
    <n v="64613"/>
    <n v="35771.666666666664"/>
    <n v="0.55362955855116869"/>
    <s v="25-34"/>
    <s v="Bengaluru"/>
    <s v="Salaried IT Employees"/>
    <s v="Male"/>
    <s v="Single"/>
    <s v="Moderate Income"/>
    <x v="0"/>
  </r>
  <r>
    <s v="ATQCUS0928"/>
    <n v="64610"/>
    <n v="43599.5"/>
    <n v="0.67481040086673894"/>
    <s v="35-45"/>
    <s v="Mumbai"/>
    <s v="Salaried IT Employees"/>
    <s v="Male"/>
    <s v="Married"/>
    <s v="Moderate Income"/>
    <x v="0"/>
  </r>
  <r>
    <s v="ATQCUS2815"/>
    <n v="64597"/>
    <n v="24037.833333333332"/>
    <n v="0.37211996429142735"/>
    <s v="35-45"/>
    <s v="Chennai"/>
    <s v="Salaried IT Employees"/>
    <s v="Female"/>
    <s v="Married"/>
    <s v="Moderate Income"/>
    <x v="0"/>
  </r>
  <r>
    <s v="ATQCUS2558"/>
    <n v="64578"/>
    <n v="37456.833333333336"/>
    <n v="0.58002467300525462"/>
    <s v="35-45"/>
    <s v="Mumbai"/>
    <s v="Salaried IT Employees"/>
    <s v="Female"/>
    <s v="Married"/>
    <s v="Moderate Income"/>
    <x v="0"/>
  </r>
  <r>
    <s v="ATQCUS1355"/>
    <n v="64550"/>
    <n v="26807"/>
    <n v="0.41529047250193646"/>
    <s v="35-45"/>
    <s v="Chennai"/>
    <s v="Salaried IT Employees"/>
    <s v="Male"/>
    <s v="Married"/>
    <s v="Moderate Income"/>
    <x v="0"/>
  </r>
  <r>
    <s v="ATQCUS3461"/>
    <n v="64534"/>
    <n v="42527.333333333336"/>
    <n v="0.65899112612473021"/>
    <s v="25-34"/>
    <s v="Mumbai"/>
    <s v="Salaried IT Employees"/>
    <s v="Male"/>
    <s v="Single"/>
    <s v="Moderate Income"/>
    <x v="0"/>
  </r>
  <r>
    <s v="ATQCUS3981"/>
    <n v="64520"/>
    <n v="21375.333333333332"/>
    <n v="0.33129778879933869"/>
    <s v="25-34"/>
    <s v="Chennai"/>
    <s v="Salaried IT Employees"/>
    <s v="Female"/>
    <s v="Single"/>
    <s v="Moderate Income"/>
    <x v="0"/>
  </r>
  <r>
    <s v="ATQCUS1349"/>
    <n v="64513"/>
    <n v="27508.666666666668"/>
    <n v="0.4264050139765112"/>
    <s v="35-45"/>
    <s v="Chennai"/>
    <s v="Salaried IT Employees"/>
    <s v="Male"/>
    <s v="Married"/>
    <s v="Moderate Income"/>
    <x v="0"/>
  </r>
  <r>
    <s v="ATQCUS0848"/>
    <n v="64499"/>
    <n v="21136.5"/>
    <n v="0.32770275508147412"/>
    <s v="25-34"/>
    <s v="Hyderabad"/>
    <s v="Business Owners"/>
    <s v="Male"/>
    <s v="Married"/>
    <s v="Moderate Income"/>
    <x v="0"/>
  </r>
  <r>
    <s v="ATQCUS2803"/>
    <n v="64452"/>
    <n v="21622.333333333332"/>
    <n v="0.33547963342228843"/>
    <s v="35-45"/>
    <s v="Chennai"/>
    <s v="Salaried IT Employees"/>
    <s v="Female"/>
    <s v="Married"/>
    <s v="Moderate Income"/>
    <x v="0"/>
  </r>
  <r>
    <s v="ATQCUS0940"/>
    <n v="64442"/>
    <n v="45532.833333333336"/>
    <n v="0.70657076647734918"/>
    <s v="35-45"/>
    <s v="Mumbai"/>
    <s v="Salaried IT Employees"/>
    <s v="Male"/>
    <s v="Married"/>
    <s v="Moderate Income"/>
    <x v="0"/>
  </r>
  <r>
    <s v="ATQCUS2373"/>
    <n v="64437"/>
    <n v="19278.666666666668"/>
    <n v="0.29918628531226887"/>
    <s v="25-34"/>
    <s v="Chennai"/>
    <s v="Salaried IT Employees"/>
    <s v="Female"/>
    <s v="Married"/>
    <s v="Moderate Income"/>
    <x v="0"/>
  </r>
  <r>
    <s v="ATQCUS0464"/>
    <n v="64435"/>
    <n v="35954.333333333336"/>
    <n v="0.55799384392540285"/>
    <s v="25-34"/>
    <s v="Bengaluru"/>
    <s v="Salaried IT Employees"/>
    <s v="Male"/>
    <s v="Married"/>
    <s v="Moderate Income"/>
    <x v="0"/>
  </r>
  <r>
    <s v="ATQCUS0892"/>
    <n v="64421"/>
    <n v="48451.333333333336"/>
    <n v="0.75210464496566853"/>
    <s v="35-45"/>
    <s v="Mumbai"/>
    <s v="Salaried IT Employees"/>
    <s v="Male"/>
    <s v="Married"/>
    <s v="Moderate Income"/>
    <x v="0"/>
  </r>
  <r>
    <s v="ATQCUS1384"/>
    <n v="64415"/>
    <n v="27050.166666666668"/>
    <n v="0.4199358327511708"/>
    <s v="35-45"/>
    <s v="Chennai"/>
    <s v="Salaried IT Employees"/>
    <s v="Male"/>
    <s v="Married"/>
    <s v="Moderate Income"/>
    <x v="0"/>
  </r>
  <r>
    <s v="ATQCUS1232"/>
    <n v="64397"/>
    <n v="38897.666666666664"/>
    <n v="0.60402917320165017"/>
    <s v="35-45"/>
    <s v="Bengaluru"/>
    <s v="Salaried IT Employees"/>
    <s v="Male"/>
    <s v="Married"/>
    <s v="Moderate Income"/>
    <x v="0"/>
  </r>
  <r>
    <s v="ATQCUS3048"/>
    <n v="64395"/>
    <n v="23738.166666666668"/>
    <n v="0.3686336930921138"/>
    <s v="45+"/>
    <s v="Bengaluru"/>
    <s v="Salaried IT Employees"/>
    <s v="Female"/>
    <s v="Married"/>
    <s v="Moderate Income"/>
    <x v="0"/>
  </r>
  <r>
    <s v="ATQCUS2728"/>
    <n v="64386"/>
    <n v="35652.833333333336"/>
    <n v="0.55373580177885462"/>
    <s v="35-45"/>
    <s v="Bengaluru"/>
    <s v="Salaried IT Employees"/>
    <s v="Female"/>
    <s v="Married"/>
    <s v="Moderate Income"/>
    <x v="0"/>
  </r>
  <r>
    <s v="ATQCUS3096"/>
    <n v="64371"/>
    <n v="17987.166666666668"/>
    <n v="0.27942966035430034"/>
    <s v="45+"/>
    <s v="Chennai"/>
    <s v="Salaried IT Employees"/>
    <s v="Female"/>
    <s v="Married"/>
    <s v="Moderate Income"/>
    <x v="0"/>
  </r>
  <r>
    <s v="ATQCUS2205"/>
    <n v="64370"/>
    <n v="29989"/>
    <n v="0.46588472891098337"/>
    <s v="25-34"/>
    <s v="Delhi NCR"/>
    <s v="Salaried IT Employees"/>
    <s v="Female"/>
    <s v="Married"/>
    <s v="Moderate Income"/>
    <x v="0"/>
  </r>
  <r>
    <s v="ATQCUS1521"/>
    <n v="64353"/>
    <n v="31008.166666666668"/>
    <n v="0.48184492823437397"/>
    <s v="35-45"/>
    <s v="Hyderabad"/>
    <s v="Salaried IT Employees"/>
    <s v="Male"/>
    <s v="Married"/>
    <s v="Moderate Income"/>
    <x v="0"/>
  </r>
  <r>
    <s v="ATQCUS1525"/>
    <n v="64343"/>
    <n v="33039.333333333336"/>
    <n v="0.51348761066989934"/>
    <s v="35-45"/>
    <s v="Hyderabad"/>
    <s v="Salaried IT Employees"/>
    <s v="Male"/>
    <s v="Married"/>
    <s v="Moderate Income"/>
    <x v="0"/>
  </r>
  <r>
    <s v="ATQCUS0360"/>
    <n v="64342"/>
    <n v="41159.5"/>
    <n v="0.63969879705324673"/>
    <s v="25-34"/>
    <s v="Delhi NCR"/>
    <s v="Salaried IT Employees"/>
    <s v="Male"/>
    <s v="Married"/>
    <s v="Moderate Income"/>
    <x v="0"/>
  </r>
  <r>
    <s v="ATQCUS2819"/>
    <n v="64336"/>
    <n v="22567.333333333332"/>
    <n v="0.35077302495233359"/>
    <s v="35-45"/>
    <s v="Chennai"/>
    <s v="Salaried IT Employees"/>
    <s v="Female"/>
    <s v="Married"/>
    <s v="Moderate Income"/>
    <x v="0"/>
  </r>
  <r>
    <s v="ATQCUS2193"/>
    <n v="64336"/>
    <n v="36261.5"/>
    <n v="0.56362689629445406"/>
    <s v="25-34"/>
    <s v="Delhi NCR"/>
    <s v="Salaried IT Employees"/>
    <s v="Female"/>
    <s v="Married"/>
    <s v="Moderate Income"/>
    <x v="0"/>
  </r>
  <r>
    <s v="ATQCUS3448"/>
    <n v="64327"/>
    <n v="45871.333333333336"/>
    <n v="0.71309610790699607"/>
    <s v="25-34"/>
    <s v="Mumbai"/>
    <s v="Salaried IT Employees"/>
    <s v="Male"/>
    <s v="Single"/>
    <s v="Moderate Income"/>
    <x v="0"/>
  </r>
  <r>
    <s v="ATQCUS1081"/>
    <n v="64319"/>
    <n v="42414.333333333336"/>
    <n v="0.65943707665438422"/>
    <s v="35-45"/>
    <s v="Delhi NCR"/>
    <s v="Salaried IT Employees"/>
    <s v="Male"/>
    <s v="Married"/>
    <s v="Moderate Income"/>
    <x v="0"/>
  </r>
  <r>
    <s v="ATQCUS1241"/>
    <n v="64311"/>
    <n v="37244"/>
    <n v="0.57912332260422017"/>
    <s v="35-45"/>
    <s v="Bengaluru"/>
    <s v="Salaried IT Employees"/>
    <s v="Male"/>
    <s v="Married"/>
    <s v="Moderate Income"/>
    <x v="0"/>
  </r>
  <r>
    <s v="ATQCUS1382"/>
    <n v="64308"/>
    <n v="27299.666666666668"/>
    <n v="0.42451431651842181"/>
    <s v="35-45"/>
    <s v="Chennai"/>
    <s v="Salaried IT Employees"/>
    <s v="Male"/>
    <s v="Married"/>
    <s v="Moderate Income"/>
    <x v="0"/>
  </r>
  <r>
    <s v="ATQCUS2384"/>
    <n v="64304"/>
    <n v="22140.666666666668"/>
    <n v="0.34431243261176081"/>
    <s v="25-34"/>
    <s v="Chennai"/>
    <s v="Salaried IT Employees"/>
    <s v="Female"/>
    <s v="Married"/>
    <s v="Moderate Income"/>
    <x v="0"/>
  </r>
  <r>
    <s v="ATQCUS0924"/>
    <n v="64299"/>
    <n v="48160.666666666664"/>
    <n v="0.74901113029233213"/>
    <s v="35-45"/>
    <s v="Mumbai"/>
    <s v="Salaried IT Employees"/>
    <s v="Male"/>
    <s v="Married"/>
    <s v="Moderate Income"/>
    <x v="0"/>
  </r>
  <r>
    <s v="ATQCUS0793"/>
    <n v="64297"/>
    <n v="28884.833333333332"/>
    <n v="0.44924076291791737"/>
    <s v="25-34"/>
    <s v="Hyderabad"/>
    <s v="Salaried IT Employees"/>
    <s v="Male"/>
    <s v="Married"/>
    <s v="Moderate Income"/>
    <x v="0"/>
  </r>
  <r>
    <s v="ATQCUS2730"/>
    <n v="64293"/>
    <n v="32701.666666666668"/>
    <n v="0.5086349472985654"/>
    <s v="35-45"/>
    <s v="Bengaluru"/>
    <s v="Salaried IT Employees"/>
    <s v="Female"/>
    <s v="Married"/>
    <s v="Moderate Income"/>
    <x v="0"/>
  </r>
  <r>
    <s v="ATQCUS2380"/>
    <n v="64271"/>
    <n v="22376.666666666668"/>
    <n v="0.34816117170522737"/>
    <s v="25-34"/>
    <s v="Chennai"/>
    <s v="Salaried IT Employees"/>
    <s v="Female"/>
    <s v="Married"/>
    <s v="Moderate Income"/>
    <x v="0"/>
  </r>
  <r>
    <s v="ATQCUS1523"/>
    <n v="64256"/>
    <n v="31888.833333333332"/>
    <n v="0.49627790919654713"/>
    <s v="35-45"/>
    <s v="Hyderabad"/>
    <s v="Salaried IT Employees"/>
    <s v="Male"/>
    <s v="Married"/>
    <s v="Moderate Income"/>
    <x v="0"/>
  </r>
  <r>
    <s v="ATQCUS2389"/>
    <n v="64254"/>
    <n v="22819.333333333332"/>
    <n v="0.35514261109554784"/>
    <s v="25-34"/>
    <s v="Chennai"/>
    <s v="Salaried IT Employees"/>
    <s v="Female"/>
    <s v="Married"/>
    <s v="Moderate Income"/>
    <x v="0"/>
  </r>
  <r>
    <s v="ATQCUS2146"/>
    <n v="64247"/>
    <n v="24005"/>
    <n v="0.37363612308745936"/>
    <s v="25-34"/>
    <s v="Mumbai"/>
    <s v="Business Owners"/>
    <s v="Female"/>
    <s v="Married"/>
    <s v="Moderate Income"/>
    <x v="0"/>
  </r>
  <r>
    <s v="ATQCUS3540"/>
    <n v="64245"/>
    <n v="37986.166666666664"/>
    <n v="0.59127039717747165"/>
    <s v="25-34"/>
    <s v="Bengaluru"/>
    <s v="Salaried IT Employees"/>
    <s v="Male"/>
    <s v="Single"/>
    <s v="Moderate Income"/>
    <x v="0"/>
  </r>
  <r>
    <s v="ATQCUS0470"/>
    <n v="64228"/>
    <n v="39115.666666666664"/>
    <n v="0.60901268397998787"/>
    <s v="25-34"/>
    <s v="Bengaluru"/>
    <s v="Salaried IT Employees"/>
    <s v="Male"/>
    <s v="Married"/>
    <s v="Moderate Income"/>
    <x v="0"/>
  </r>
  <r>
    <s v="ATQCUS2215"/>
    <n v="64205"/>
    <n v="35086.166666666664"/>
    <n v="0.54647093943877678"/>
    <s v="25-34"/>
    <s v="Delhi NCR"/>
    <s v="Salaried IT Employees"/>
    <s v="Female"/>
    <s v="Married"/>
    <s v="Moderate Income"/>
    <x v="0"/>
  </r>
  <r>
    <s v="ATQCUS2798"/>
    <n v="64181"/>
    <n v="22329.166666666668"/>
    <n v="0.34790929818274363"/>
    <s v="35-45"/>
    <s v="Chennai"/>
    <s v="Salaried IT Employees"/>
    <s v="Female"/>
    <s v="Married"/>
    <s v="Moderate Income"/>
    <x v="0"/>
  </r>
  <r>
    <s v="ATQCUS2526"/>
    <n v="64174"/>
    <n v="38717.333333333336"/>
    <n v="0.60331806235131569"/>
    <s v="35-45"/>
    <s v="Mumbai"/>
    <s v="Salaried IT Employees"/>
    <s v="Female"/>
    <s v="Married"/>
    <s v="Moderate Income"/>
    <x v="0"/>
  </r>
  <r>
    <s v="ATQCUS0600"/>
    <n v="64173"/>
    <n v="27482.666666666668"/>
    <n v="0.42825902897895796"/>
    <s v="25-34"/>
    <s v="Chennai"/>
    <s v="Salaried IT Employees"/>
    <s v="Male"/>
    <s v="Married"/>
    <s v="Moderate Income"/>
    <x v="0"/>
  </r>
  <r>
    <s v="ATQCUS2219"/>
    <n v="64172"/>
    <n v="33937.166666666664"/>
    <n v="0.52884695298053142"/>
    <s v="25-34"/>
    <s v="Delhi NCR"/>
    <s v="Salaried IT Employees"/>
    <s v="Female"/>
    <s v="Married"/>
    <s v="Moderate Income"/>
    <x v="0"/>
  </r>
  <r>
    <s v="ATQCUS2660"/>
    <n v="64171"/>
    <n v="33467.833333333336"/>
    <n v="0.52154140239879909"/>
    <s v="35-45"/>
    <s v="Delhi NCR"/>
    <s v="Salaried IT Employees"/>
    <s v="Female"/>
    <s v="Married"/>
    <s v="Moderate Income"/>
    <x v="0"/>
  </r>
  <r>
    <s v="ATQCUS0224"/>
    <n v="64166"/>
    <n v="25898.166666666668"/>
    <n v="0.40361198557907096"/>
    <s v="25-34"/>
    <s v="Mumbai"/>
    <s v="Business Owners"/>
    <s v="Male"/>
    <s v="Married"/>
    <s v="Moderate Income"/>
    <x v="0"/>
  </r>
  <r>
    <s v="ATQCUS3480"/>
    <n v="64164"/>
    <n v="28638.833333333332"/>
    <n v="0.44633802963240027"/>
    <s v="25-34"/>
    <s v="Mumbai"/>
    <s v="Business Owners"/>
    <s v="Male"/>
    <s v="Single"/>
    <s v="Moderate Income"/>
    <x v="0"/>
  </r>
  <r>
    <s v="ATQCUS3732"/>
    <n v="64143"/>
    <n v="19840"/>
    <n v="0.30930888795347894"/>
    <s v="45+"/>
    <s v="Chennai"/>
    <s v="Salaried IT Employees"/>
    <s v="Male"/>
    <s v="Single"/>
    <s v="Moderate Income"/>
    <x v="0"/>
  </r>
  <r>
    <s v="ATQCUS0153"/>
    <n v="64136"/>
    <n v="42891.666666666664"/>
    <n v="0.66876117417155212"/>
    <s v="25-34"/>
    <s v="Mumbai"/>
    <s v="Salaried IT Employees"/>
    <s v="Male"/>
    <s v="Married"/>
    <s v="Moderate Income"/>
    <x v="0"/>
  </r>
  <r>
    <s v="ATQCUS2563"/>
    <n v="64132"/>
    <n v="35435"/>
    <n v="0.55253227717831976"/>
    <s v="35-45"/>
    <s v="Mumbai"/>
    <s v="Salaried IT Employees"/>
    <s v="Female"/>
    <s v="Married"/>
    <s v="Moderate Income"/>
    <x v="0"/>
  </r>
  <r>
    <s v="ATQCUS2790"/>
    <n v="64127"/>
    <n v="23321.666666666668"/>
    <n v="0.36367936542589968"/>
    <s v="35-45"/>
    <s v="Chennai"/>
    <s v="Salaried IT Employees"/>
    <s v="Female"/>
    <s v="Married"/>
    <s v="Moderate Income"/>
    <x v="0"/>
  </r>
  <r>
    <s v="ATQCUS2794"/>
    <n v="64123"/>
    <n v="22195.166666666668"/>
    <n v="0.3461342524003348"/>
    <s v="35-45"/>
    <s v="Chennai"/>
    <s v="Salaried IT Employees"/>
    <s v="Female"/>
    <s v="Married"/>
    <s v="Moderate Income"/>
    <x v="0"/>
  </r>
  <r>
    <s v="ATQCUS0798"/>
    <n v="64082"/>
    <n v="28932.5"/>
    <n v="0.45149183858181707"/>
    <s v="25-34"/>
    <s v="Hyderabad"/>
    <s v="Salaried IT Employees"/>
    <s v="Male"/>
    <s v="Married"/>
    <s v="Moderate Income"/>
    <x v="0"/>
  </r>
  <r>
    <s v="ATQCUS2194"/>
    <n v="64078"/>
    <n v="35552.5"/>
    <n v="0.55483161147351667"/>
    <s v="25-34"/>
    <s v="Delhi NCR"/>
    <s v="Salaried IT Employees"/>
    <s v="Female"/>
    <s v="Married"/>
    <s v="Moderate Income"/>
    <x v="0"/>
  </r>
  <r>
    <s v="ATQCUS2297"/>
    <n v="64071"/>
    <n v="31149"/>
    <n v="0.4861637870487428"/>
    <s v="25-34"/>
    <s v="Bengaluru"/>
    <s v="Salaried IT Employees"/>
    <s v="Female"/>
    <s v="Married"/>
    <s v="Moderate Income"/>
    <x v="0"/>
  </r>
  <r>
    <s v="ATQCUS1387"/>
    <n v="64060"/>
    <n v="27280.666666666668"/>
    <n v="0.42586117181808725"/>
    <s v="35-45"/>
    <s v="Chennai"/>
    <s v="Salaried IT Employees"/>
    <s v="Male"/>
    <s v="Married"/>
    <s v="Moderate Income"/>
    <x v="0"/>
  </r>
  <r>
    <s v="ATQCUS3652"/>
    <n v="64029"/>
    <n v="47973.833333333336"/>
    <n v="0.74925164118342213"/>
    <s v="35-45"/>
    <s v="Mumbai"/>
    <s v="Salaried IT Employees"/>
    <s v="Male"/>
    <s v="Single"/>
    <s v="Moderate Income"/>
    <x v="0"/>
  </r>
  <r>
    <s v="ATQCUS1346"/>
    <n v="64027"/>
    <n v="28232"/>
    <n v="0.44093897886828992"/>
    <s v="35-45"/>
    <s v="Chennai"/>
    <s v="Salaried IT Employees"/>
    <s v="Male"/>
    <s v="Married"/>
    <s v="Moderate Income"/>
    <x v="0"/>
  </r>
  <r>
    <s v="ATQCUS0782"/>
    <n v="64025"/>
    <n v="27211.166666666668"/>
    <n v="0.42500846023688665"/>
    <s v="25-34"/>
    <s v="Hyderabad"/>
    <s v="Salaried IT Employees"/>
    <s v="Male"/>
    <s v="Married"/>
    <s v="Moderate Income"/>
    <x v="0"/>
  </r>
  <r>
    <s v="ATQCUS3520"/>
    <n v="64022"/>
    <n v="23876.833333333332"/>
    <n v="0.37294732019201732"/>
    <s v="25-34"/>
    <s v="Delhi NCR"/>
    <s v="Business Owners"/>
    <s v="Male"/>
    <s v="Single"/>
    <s v="Moderate Income"/>
    <x v="0"/>
  </r>
  <r>
    <s v="ATQCUS0346"/>
    <n v="64015"/>
    <n v="40666.833333333336"/>
    <n v="0.63527037933817598"/>
    <s v="25-34"/>
    <s v="Delhi NCR"/>
    <s v="Salaried IT Employees"/>
    <s v="Male"/>
    <s v="Married"/>
    <s v="Moderate Income"/>
    <x v="0"/>
  </r>
  <r>
    <s v="ATQCUS2977"/>
    <n v="64009"/>
    <n v="30346.833333333332"/>
    <n v="0.47410260015518652"/>
    <s v="45+"/>
    <s v="Mumbai"/>
    <s v="Salaried IT Employees"/>
    <s v="Female"/>
    <s v="Married"/>
    <s v="Moderate Income"/>
    <x v="0"/>
  </r>
  <r>
    <s v="ATQCUS3450"/>
    <n v="64006"/>
    <n v="43302"/>
    <n v="0.67653032528200485"/>
    <s v="25-34"/>
    <s v="Mumbai"/>
    <s v="Salaried IT Employees"/>
    <s v="Male"/>
    <s v="Single"/>
    <s v="Moderate Income"/>
    <x v="0"/>
  </r>
  <r>
    <s v="ATQCUS0170"/>
    <n v="63997"/>
    <n v="48188.666666666664"/>
    <n v="0.75298321275476454"/>
    <s v="25-34"/>
    <s v="Mumbai"/>
    <s v="Salaried IT Employees"/>
    <s v="Male"/>
    <s v="Married"/>
    <s v="Moderate Income"/>
    <x v="0"/>
  </r>
  <r>
    <s v="ATQCUS0331"/>
    <n v="63988"/>
    <n v="38389.166666666664"/>
    <n v="0.59994321852013921"/>
    <s v="25-34"/>
    <s v="Delhi NCR"/>
    <s v="Salaried IT Employees"/>
    <s v="Male"/>
    <s v="Married"/>
    <s v="Moderate Income"/>
    <x v="0"/>
  </r>
  <r>
    <s v="ATQCUS2739"/>
    <n v="63975"/>
    <n v="32575.333333333332"/>
    <n v="0.50918848508531978"/>
    <s v="35-45"/>
    <s v="Bengaluru"/>
    <s v="Salaried IT Employees"/>
    <s v="Female"/>
    <s v="Married"/>
    <s v="Moderate Income"/>
    <x v="0"/>
  </r>
  <r>
    <s v="ATQCUS2275"/>
    <n v="63974"/>
    <n v="29118.5"/>
    <n v="0.4551614718479382"/>
    <s v="25-34"/>
    <s v="Bengaluru"/>
    <s v="Salaried IT Employees"/>
    <s v="Female"/>
    <s v="Married"/>
    <s v="Moderate Income"/>
    <x v="0"/>
  </r>
  <r>
    <s v="ATQCUS0605"/>
    <n v="63972"/>
    <n v="27362.333333333332"/>
    <n v="0.42772358740282207"/>
    <s v="25-34"/>
    <s v="Chennai"/>
    <s v="Salaried IT Employees"/>
    <s v="Male"/>
    <s v="Married"/>
    <s v="Moderate Income"/>
    <x v="0"/>
  </r>
  <r>
    <s v="ATQCUS1225"/>
    <n v="63971"/>
    <n v="38375.5"/>
    <n v="0.59988901220865709"/>
    <s v="35-45"/>
    <s v="Bengaluru"/>
    <s v="Salaried IT Employees"/>
    <s v="Male"/>
    <s v="Married"/>
    <s v="Moderate Income"/>
    <x v="0"/>
  </r>
  <r>
    <s v="ATQCUS0923"/>
    <n v="63964"/>
    <n v="44118.666666666664"/>
    <n v="0.68974214662414268"/>
    <s v="35-45"/>
    <s v="Mumbai"/>
    <s v="Salaried IT Employees"/>
    <s v="Male"/>
    <s v="Married"/>
    <s v="Moderate Income"/>
    <x v="0"/>
  </r>
  <r>
    <s v="ATQCUS3941"/>
    <n v="63963"/>
    <n v="33174.666666666664"/>
    <n v="0.51865401351823182"/>
    <s v="25-34"/>
    <s v="Delhi NCR"/>
    <s v="Salaried IT Employees"/>
    <s v="Female"/>
    <s v="Single"/>
    <s v="Moderate Income"/>
    <x v="0"/>
  </r>
  <r>
    <s v="ATQCUS0598"/>
    <n v="63956"/>
    <n v="25862.666666666668"/>
    <n v="0.40438217941501453"/>
    <s v="25-34"/>
    <s v="Chennai"/>
    <s v="Salaried IT Employees"/>
    <s v="Male"/>
    <s v="Married"/>
    <s v="Moderate Income"/>
    <x v="0"/>
  </r>
  <r>
    <s v="ATQCUS3948"/>
    <n v="63946"/>
    <n v="34552.333333333336"/>
    <n v="0.54033611693199479"/>
    <s v="25-34"/>
    <s v="Delhi NCR"/>
    <s v="Salaried IT Employees"/>
    <s v="Female"/>
    <s v="Single"/>
    <s v="Moderate Income"/>
    <x v="0"/>
  </r>
  <r>
    <s v="ATQCUS2536"/>
    <n v="63931"/>
    <n v="39133.333333333336"/>
    <n v="0.61211827334678537"/>
    <s v="35-45"/>
    <s v="Mumbai"/>
    <s v="Salaried IT Employees"/>
    <s v="Female"/>
    <s v="Married"/>
    <s v="Moderate Income"/>
    <x v="0"/>
  </r>
  <r>
    <s v="ATQCUS1218"/>
    <n v="63921"/>
    <n v="38523.166666666664"/>
    <n v="0.60266839797041138"/>
    <s v="35-45"/>
    <s v="Bengaluru"/>
    <s v="Salaried IT Employees"/>
    <s v="Male"/>
    <s v="Married"/>
    <s v="Moderate Income"/>
    <x v="0"/>
  </r>
  <r>
    <s v="ATQCUS2291"/>
    <n v="63920"/>
    <n v="30389"/>
    <n v="0.47542240300375471"/>
    <s v="25-34"/>
    <s v="Bengaluru"/>
    <s v="Salaried IT Employees"/>
    <s v="Female"/>
    <s v="Married"/>
    <s v="Moderate Income"/>
    <x v="0"/>
  </r>
  <r>
    <s v="ATQCUS2913"/>
    <n v="63913"/>
    <n v="27149.666666666668"/>
    <n v="0.4247909919213097"/>
    <s v="35-45"/>
    <s v="Hyderabad"/>
    <s v="Salaried IT Employees"/>
    <s v="Female"/>
    <s v="Married"/>
    <s v="Moderate Income"/>
    <x v="0"/>
  </r>
  <r>
    <s v="ATQCUS2358"/>
    <n v="63900"/>
    <n v="20573.833333333332"/>
    <n v="0.32196922274387063"/>
    <s v="25-34"/>
    <s v="Chennai"/>
    <s v="Salaried IT Employees"/>
    <s v="Female"/>
    <s v="Married"/>
    <s v="Moderate Income"/>
    <x v="0"/>
  </r>
  <r>
    <s v="ATQCUS1350"/>
    <n v="63898"/>
    <n v="24510.666666666668"/>
    <n v="0.38359051404843136"/>
    <s v="35-45"/>
    <s v="Chennai"/>
    <s v="Salaried IT Employees"/>
    <s v="Male"/>
    <s v="Married"/>
    <s v="Moderate Income"/>
    <x v="0"/>
  </r>
  <r>
    <s v="ATQCUS0241"/>
    <n v="63897"/>
    <n v="27564.166666666668"/>
    <n v="0.43138436337647568"/>
    <s v="25-34"/>
    <s v="Mumbai"/>
    <s v="Business Owners"/>
    <s v="Male"/>
    <s v="Married"/>
    <s v="Moderate Income"/>
    <x v="0"/>
  </r>
  <r>
    <s v="ATQCUS1541"/>
    <n v="63896"/>
    <n v="29564.833333333332"/>
    <n v="0.46270241225324482"/>
    <s v="35-45"/>
    <s v="Hyderabad"/>
    <s v="Salaried IT Employees"/>
    <s v="Male"/>
    <s v="Married"/>
    <s v="Moderate Income"/>
    <x v="0"/>
  </r>
  <r>
    <s v="ATQCUS2895"/>
    <n v="63893"/>
    <n v="26100.166666666668"/>
    <n v="0.4084980618638453"/>
    <s v="35-45"/>
    <s v="Hyderabad"/>
    <s v="Salaried IT Employees"/>
    <s v="Female"/>
    <s v="Married"/>
    <s v="Moderate Income"/>
    <x v="0"/>
  </r>
  <r>
    <s v="ATQCUS1345"/>
    <n v="63874"/>
    <n v="29140.166666666668"/>
    <n v="0.45621327404995254"/>
    <s v="35-45"/>
    <s v="Chennai"/>
    <s v="Salaried IT Employees"/>
    <s v="Male"/>
    <s v="Married"/>
    <s v="Moderate Income"/>
    <x v="0"/>
  </r>
  <r>
    <s v="ATQCUS2461"/>
    <n v="63873"/>
    <n v="25644"/>
    <n v="0.40148419519984968"/>
    <s v="25-34"/>
    <s v="Hyderabad"/>
    <s v="Salaried IT Employees"/>
    <s v="Female"/>
    <s v="Married"/>
    <s v="Moderate Income"/>
    <x v="0"/>
  </r>
  <r>
    <s v="ATQCUS2902"/>
    <n v="63851"/>
    <n v="25984.666666666668"/>
    <n v="0.40695786544716084"/>
    <s v="35-45"/>
    <s v="Hyderabad"/>
    <s v="Salaried IT Employees"/>
    <s v="Female"/>
    <s v="Married"/>
    <s v="Moderate Income"/>
    <x v="0"/>
  </r>
  <r>
    <s v="ATQCUS2199"/>
    <n v="63850"/>
    <n v="37757"/>
    <n v="0.59133907595927959"/>
    <s v="25-34"/>
    <s v="Delhi NCR"/>
    <s v="Salaried IT Employees"/>
    <s v="Female"/>
    <s v="Married"/>
    <s v="Moderate Income"/>
    <x v="0"/>
  </r>
  <r>
    <s v="ATQCUS1078"/>
    <n v="63849"/>
    <n v="42062.666666666664"/>
    <n v="0.65878348394910902"/>
    <s v="35-45"/>
    <s v="Delhi NCR"/>
    <s v="Salaried IT Employees"/>
    <s v="Male"/>
    <s v="Married"/>
    <s v="Moderate Income"/>
    <x v="0"/>
  </r>
  <r>
    <s v="ATQCUS2273"/>
    <n v="63840"/>
    <n v="31755"/>
    <n v="0.49741541353383456"/>
    <s v="25-34"/>
    <s v="Bengaluru"/>
    <s v="Salaried IT Employees"/>
    <s v="Female"/>
    <s v="Married"/>
    <s v="Moderate Income"/>
    <x v="0"/>
  </r>
  <r>
    <s v="ATQCUS3945"/>
    <n v="63825"/>
    <n v="33360"/>
    <n v="0.52267920094007048"/>
    <s v="25-34"/>
    <s v="Delhi NCR"/>
    <s v="Salaried IT Employees"/>
    <s v="Female"/>
    <s v="Single"/>
    <s v="Moderate Income"/>
    <x v="0"/>
  </r>
  <r>
    <s v="ATQCUS3913"/>
    <n v="63807"/>
    <n v="37186.333333333336"/>
    <n v="0.58279394632772796"/>
    <s v="25-34"/>
    <s v="Mumbai"/>
    <s v="Salaried IT Employees"/>
    <s v="Female"/>
    <s v="Single"/>
    <s v="Moderate Income"/>
    <x v="0"/>
  </r>
  <r>
    <s v="ATQCUS2084"/>
    <n v="63805"/>
    <n v="33842.666666666664"/>
    <n v="0.53040775278844388"/>
    <s v="25-34"/>
    <s v="Mumbai"/>
    <s v="Salaried IT Employees"/>
    <s v="Female"/>
    <s v="Married"/>
    <s v="Moderate Income"/>
    <x v="0"/>
  </r>
  <r>
    <s v="ATQCUS2207"/>
    <n v="63804"/>
    <n v="32784.333333333336"/>
    <n v="0.51382880906108297"/>
    <s v="25-34"/>
    <s v="Delhi NCR"/>
    <s v="Salaried IT Employees"/>
    <s v="Female"/>
    <s v="Married"/>
    <s v="Moderate Income"/>
    <x v="0"/>
  </r>
  <r>
    <s v="ATQCUS0628"/>
    <n v="63803"/>
    <n v="24694"/>
    <n v="0.38703509239377459"/>
    <s v="25-34"/>
    <s v="Chennai"/>
    <s v="Salaried IT Employees"/>
    <s v="Male"/>
    <s v="Married"/>
    <s v="Moderate Income"/>
    <x v="0"/>
  </r>
  <r>
    <s v="ATQCUS1549"/>
    <n v="63800"/>
    <n v="31087.333333333332"/>
    <n v="0.48726227795193311"/>
    <s v="35-45"/>
    <s v="Hyderabad"/>
    <s v="Salaried IT Employees"/>
    <s v="Male"/>
    <s v="Married"/>
    <s v="Moderate Income"/>
    <x v="0"/>
  </r>
  <r>
    <s v="ATQCUS3584"/>
    <n v="63791"/>
    <n v="22600.833333333332"/>
    <n v="0.35429501549330361"/>
    <s v="25-34"/>
    <s v="Chennai"/>
    <s v="Salaried IT Employees"/>
    <s v="Male"/>
    <s v="Single"/>
    <s v="Moderate Income"/>
    <x v="0"/>
  </r>
  <r>
    <s v="ATQCUS1216"/>
    <n v="63790"/>
    <n v="37773.333333333336"/>
    <n v="0.59215132988451691"/>
    <s v="35-45"/>
    <s v="Bengaluru"/>
    <s v="Salaried IT Employees"/>
    <s v="Male"/>
    <s v="Married"/>
    <s v="Moderate Income"/>
    <x v="0"/>
  </r>
  <r>
    <s v="ATQCUS2320"/>
    <n v="63783"/>
    <n v="20536.5"/>
    <n v="0.32197450731386107"/>
    <s v="25-34"/>
    <s v="Bengaluru"/>
    <s v="Business Owners"/>
    <s v="Female"/>
    <s v="Married"/>
    <s v="Moderate Income"/>
    <x v="0"/>
  </r>
  <r>
    <s v="ATQCUS0603"/>
    <n v="63778"/>
    <n v="24377.166666666668"/>
    <n v="0.38221905150156271"/>
    <s v="25-34"/>
    <s v="Chennai"/>
    <s v="Salaried IT Employees"/>
    <s v="Male"/>
    <s v="Married"/>
    <s v="Moderate Income"/>
    <x v="0"/>
  </r>
  <r>
    <s v="ATQCUS1552"/>
    <n v="63767"/>
    <n v="30085.833333333332"/>
    <n v="0.4718088248362528"/>
    <s v="35-45"/>
    <s v="Hyderabad"/>
    <s v="Salaried IT Employees"/>
    <s v="Male"/>
    <s v="Married"/>
    <s v="Moderate Income"/>
    <x v="0"/>
  </r>
  <r>
    <s v="ATQCUS0475"/>
    <n v="63767"/>
    <n v="33081"/>
    <n v="0.51877930591058075"/>
    <s v="25-34"/>
    <s v="Bengaluru"/>
    <s v="Salaried IT Employees"/>
    <s v="Male"/>
    <s v="Married"/>
    <s v="Moderate Income"/>
    <x v="0"/>
  </r>
  <r>
    <s v="ATQCUS1074"/>
    <n v="63764"/>
    <n v="42878.166666666664"/>
    <n v="0.67245101729293433"/>
    <s v="35-45"/>
    <s v="Delhi NCR"/>
    <s v="Salaried IT Employees"/>
    <s v="Male"/>
    <s v="Married"/>
    <s v="Moderate Income"/>
    <x v="0"/>
  </r>
  <r>
    <s v="ATQCUS0630"/>
    <n v="63760"/>
    <n v="26965.166666666668"/>
    <n v="0.42291666666666666"/>
    <s v="25-34"/>
    <s v="Chennai"/>
    <s v="Salaried IT Employees"/>
    <s v="Male"/>
    <s v="Married"/>
    <s v="Moderate Income"/>
    <x v="0"/>
  </r>
  <r>
    <s v="ATQCUS2217"/>
    <n v="63759"/>
    <n v="33529.666666666664"/>
    <n v="0.52588131348776901"/>
    <s v="25-34"/>
    <s v="Delhi NCR"/>
    <s v="Salaried IT Employees"/>
    <s v="Female"/>
    <s v="Married"/>
    <s v="Moderate Income"/>
    <x v="0"/>
  </r>
  <r>
    <s v="ATQCUS2218"/>
    <n v="63747"/>
    <n v="34026.166666666664"/>
    <n v="0.5337689093865855"/>
    <s v="25-34"/>
    <s v="Delhi NCR"/>
    <s v="Salaried IT Employees"/>
    <s v="Female"/>
    <s v="Married"/>
    <s v="Moderate Income"/>
    <x v="0"/>
  </r>
  <r>
    <s v="ATQCUS0480"/>
    <n v="63737"/>
    <n v="38629.166666666664"/>
    <n v="0.60607130342919602"/>
    <s v="25-34"/>
    <s v="Bengaluru"/>
    <s v="Salaried IT Employees"/>
    <s v="Male"/>
    <s v="Married"/>
    <s v="Moderate Income"/>
    <x v="0"/>
  </r>
  <r>
    <s v="ATQCUS2717"/>
    <n v="63722"/>
    <n v="34266.333333333336"/>
    <n v="0.53774729815971467"/>
    <s v="35-45"/>
    <s v="Bengaluru"/>
    <s v="Salaried IT Employees"/>
    <s v="Female"/>
    <s v="Married"/>
    <s v="Moderate Income"/>
    <x v="0"/>
  </r>
  <r>
    <s v="ATQCUS2374"/>
    <n v="63705"/>
    <n v="20253.833333333332"/>
    <n v="0.31793161185673546"/>
    <s v="25-34"/>
    <s v="Chennai"/>
    <s v="Salaried IT Employees"/>
    <s v="Female"/>
    <s v="Married"/>
    <s v="Moderate Income"/>
    <x v="0"/>
  </r>
  <r>
    <s v="ATQCUS2575"/>
    <n v="63698"/>
    <n v="39183.833333333336"/>
    <n v="0.615150135535391"/>
    <s v="35-45"/>
    <s v="Mumbai"/>
    <s v="Salaried IT Employees"/>
    <s v="Female"/>
    <s v="Married"/>
    <s v="Moderate Income"/>
    <x v="0"/>
  </r>
  <r>
    <s v="ATQCUS0462"/>
    <n v="63674"/>
    <n v="33296.666666666664"/>
    <n v="0.52292406110290957"/>
    <s v="25-34"/>
    <s v="Bengaluru"/>
    <s v="Salaried IT Employees"/>
    <s v="Male"/>
    <s v="Married"/>
    <s v="Moderate Income"/>
    <x v="0"/>
  </r>
  <r>
    <s v="ATQCUS2554"/>
    <n v="63673"/>
    <n v="36988.333333333336"/>
    <n v="0.58091079944926949"/>
    <s v="35-45"/>
    <s v="Mumbai"/>
    <s v="Salaried IT Employees"/>
    <s v="Female"/>
    <s v="Married"/>
    <s v="Moderate Income"/>
    <x v="0"/>
  </r>
  <r>
    <s v="ATQCUS2799"/>
    <n v="63664"/>
    <n v="23461.666666666668"/>
    <n v="0.36852328893356789"/>
    <s v="35-45"/>
    <s v="Chennai"/>
    <s v="Salaried IT Employees"/>
    <s v="Female"/>
    <s v="Married"/>
    <s v="Moderate Income"/>
    <x v="0"/>
  </r>
  <r>
    <s v="ATQCUS2206"/>
    <n v="63663"/>
    <n v="37208.333333333336"/>
    <n v="0.58445774363968606"/>
    <s v="25-34"/>
    <s v="Delhi NCR"/>
    <s v="Salaried IT Employees"/>
    <s v="Female"/>
    <s v="Married"/>
    <s v="Moderate Income"/>
    <x v="0"/>
  </r>
  <r>
    <s v="ATQCUS2274"/>
    <n v="63653"/>
    <n v="34164.333333333336"/>
    <n v="0.53672777926151694"/>
    <s v="25-34"/>
    <s v="Bengaluru"/>
    <s v="Salaried IT Employees"/>
    <s v="Female"/>
    <s v="Married"/>
    <s v="Moderate Income"/>
    <x v="0"/>
  </r>
  <r>
    <s v="ATQCUS0160"/>
    <n v="63644"/>
    <n v="42359.833333333336"/>
    <n v="0.66557465485094169"/>
    <s v="25-34"/>
    <s v="Mumbai"/>
    <s v="Salaried IT Employees"/>
    <s v="Male"/>
    <s v="Married"/>
    <s v="Moderate Income"/>
    <x v="0"/>
  </r>
  <r>
    <s v="ATQCUS0474"/>
    <n v="63642"/>
    <n v="38469.5"/>
    <n v="0.60446717576443232"/>
    <s v="25-34"/>
    <s v="Bengaluru"/>
    <s v="Salaried IT Employees"/>
    <s v="Male"/>
    <s v="Married"/>
    <s v="Moderate Income"/>
    <x v="0"/>
  </r>
  <r>
    <s v="ATQCUS0634"/>
    <n v="63633"/>
    <n v="25071.166666666668"/>
    <n v="0.39399630170928085"/>
    <s v="25-34"/>
    <s v="Chennai"/>
    <s v="Salaried IT Employees"/>
    <s v="Male"/>
    <s v="Married"/>
    <s v="Moderate Income"/>
    <x v="0"/>
  </r>
  <r>
    <s v="ATQCUS2113"/>
    <n v="63630"/>
    <n v="39873.166666666664"/>
    <n v="0.62664099743307655"/>
    <s v="25-34"/>
    <s v="Mumbai"/>
    <s v="Salaried IT Employees"/>
    <s v="Female"/>
    <s v="Married"/>
    <s v="Moderate Income"/>
    <x v="0"/>
  </r>
  <r>
    <s v="ATQCUS0164"/>
    <n v="63627"/>
    <n v="41748.166666666664"/>
    <n v="0.65613916523907556"/>
    <s v="25-34"/>
    <s v="Mumbai"/>
    <s v="Salaried IT Employees"/>
    <s v="Male"/>
    <s v="Married"/>
    <s v="Moderate Income"/>
    <x v="0"/>
  </r>
  <r>
    <s v="ATQCUS0912"/>
    <n v="63625"/>
    <n v="49229.833333333336"/>
    <n v="0.77374983628028815"/>
    <s v="35-45"/>
    <s v="Mumbai"/>
    <s v="Salaried IT Employees"/>
    <s v="Male"/>
    <s v="Married"/>
    <s v="Moderate Income"/>
    <x v="0"/>
  </r>
  <r>
    <s v="ATQCUS0327"/>
    <n v="63617"/>
    <n v="39921.5"/>
    <n v="0.62752880519358034"/>
    <s v="25-34"/>
    <s v="Delhi NCR"/>
    <s v="Salaried IT Employees"/>
    <s v="Male"/>
    <s v="Married"/>
    <s v="Moderate Income"/>
    <x v="0"/>
  </r>
  <r>
    <s v="ATQCUS2359"/>
    <n v="63595"/>
    <n v="22409"/>
    <n v="0.35237046937652333"/>
    <s v="25-34"/>
    <s v="Chennai"/>
    <s v="Salaried IT Employees"/>
    <s v="Female"/>
    <s v="Married"/>
    <s v="Moderate Income"/>
    <x v="0"/>
  </r>
  <r>
    <s v="ATQCUS0639"/>
    <n v="63590"/>
    <n v="23893.5"/>
    <n v="0.37574304135870418"/>
    <s v="25-34"/>
    <s v="Chennai"/>
    <s v="Salaried IT Employees"/>
    <s v="Male"/>
    <s v="Married"/>
    <s v="Moderate Income"/>
    <x v="0"/>
  </r>
  <r>
    <s v="ATQCUS1951"/>
    <n v="63585"/>
    <n v="12212.166666666666"/>
    <n v="0.19206049644832376"/>
    <s v="45+"/>
    <s v="Chennai"/>
    <s v="Government Employees"/>
    <s v="Male"/>
    <s v="Married"/>
    <s v="Moderate Income"/>
    <x v="0"/>
  </r>
  <r>
    <s v="ATQCUS2813"/>
    <n v="63580"/>
    <n v="20986.833333333332"/>
    <n v="0.33008545664255007"/>
    <s v="35-45"/>
    <s v="Chennai"/>
    <s v="Salaried IT Employees"/>
    <s v="Female"/>
    <s v="Married"/>
    <s v="Moderate Income"/>
    <x v="0"/>
  </r>
  <r>
    <s v="ATQCUS0629"/>
    <n v="63577"/>
    <n v="23747"/>
    <n v="0.37351557953347908"/>
    <s v="25-34"/>
    <s v="Chennai"/>
    <s v="Salaried IT Employees"/>
    <s v="Male"/>
    <s v="Married"/>
    <s v="Moderate Income"/>
    <x v="0"/>
  </r>
  <r>
    <s v="ATQCUS3456"/>
    <n v="63576"/>
    <n v="41457.333333333336"/>
    <n v="0.65209093578289501"/>
    <s v="25-34"/>
    <s v="Mumbai"/>
    <s v="Salaried IT Employees"/>
    <s v="Male"/>
    <s v="Single"/>
    <s v="Moderate Income"/>
    <x v="0"/>
  </r>
  <r>
    <s v="ATQCUS2537"/>
    <n v="63571"/>
    <n v="37995.5"/>
    <n v="0.5976860518160797"/>
    <s v="35-45"/>
    <s v="Mumbai"/>
    <s v="Salaried IT Employees"/>
    <s v="Female"/>
    <s v="Married"/>
    <s v="Moderate Income"/>
    <x v="0"/>
  </r>
  <r>
    <s v="ATQCUS0771"/>
    <n v="63560"/>
    <n v="31690.666666666668"/>
    <n v="0.49859450388084753"/>
    <s v="25-34"/>
    <s v="Hyderabad"/>
    <s v="Salaried IT Employees"/>
    <s v="Male"/>
    <s v="Married"/>
    <s v="Moderate Income"/>
    <x v="0"/>
  </r>
  <r>
    <s v="ATQCUS0133"/>
    <n v="63550"/>
    <n v="45148"/>
    <n v="0.71043273013375297"/>
    <s v="25-34"/>
    <s v="Mumbai"/>
    <s v="Salaried IT Employees"/>
    <s v="Male"/>
    <s v="Married"/>
    <s v="Moderate Income"/>
    <x v="0"/>
  </r>
  <r>
    <s v="ATQCUS0900"/>
    <n v="63542"/>
    <n v="47125.666666666664"/>
    <n v="0.74164594546389262"/>
    <s v="35-45"/>
    <s v="Mumbai"/>
    <s v="Salaried IT Employees"/>
    <s v="Male"/>
    <s v="Married"/>
    <s v="Moderate Income"/>
    <x v="0"/>
  </r>
  <r>
    <s v="ATQCUS3576"/>
    <n v="63534"/>
    <n v="27444.166666666668"/>
    <n v="0.43196031521180261"/>
    <s v="25-34"/>
    <s v="Chennai"/>
    <s v="Salaried IT Employees"/>
    <s v="Male"/>
    <s v="Single"/>
    <s v="Moderate Income"/>
    <x v="0"/>
  </r>
  <r>
    <s v="ATQCUS1215"/>
    <n v="63533"/>
    <n v="37769.666666666664"/>
    <n v="0.5944889532473937"/>
    <s v="35-45"/>
    <s v="Bengaluru"/>
    <s v="Salaried IT Employees"/>
    <s v="Male"/>
    <s v="Married"/>
    <s v="Moderate Income"/>
    <x v="0"/>
  </r>
  <r>
    <s v="ATQCUS2186"/>
    <n v="63528"/>
    <n v="35691.5"/>
    <n v="0.56182313310666165"/>
    <s v="25-34"/>
    <s v="Delhi NCR"/>
    <s v="Salaried IT Employees"/>
    <s v="Female"/>
    <s v="Married"/>
    <s v="Moderate Income"/>
    <x v="0"/>
  </r>
  <r>
    <s v="ATQCUS2888"/>
    <n v="63525"/>
    <n v="27556.666666666668"/>
    <n v="0.43379247015610656"/>
    <s v="35-45"/>
    <s v="Hyderabad"/>
    <s v="Salaried IT Employees"/>
    <s v="Female"/>
    <s v="Married"/>
    <s v="Moderate Income"/>
    <x v="0"/>
  </r>
  <r>
    <s v="ATQCUS0466"/>
    <n v="63517"/>
    <n v="34534"/>
    <n v="0.54369696301777481"/>
    <s v="25-34"/>
    <s v="Bengaluru"/>
    <s v="Salaried IT Employees"/>
    <s v="Male"/>
    <s v="Married"/>
    <s v="Moderate Income"/>
    <x v="0"/>
  </r>
  <r>
    <s v="ATQCUS0626"/>
    <n v="63512"/>
    <n v="24849.5"/>
    <n v="0.39125677037410256"/>
    <s v="25-34"/>
    <s v="Chennai"/>
    <s v="Salaried IT Employees"/>
    <s v="Male"/>
    <s v="Married"/>
    <s v="Moderate Income"/>
    <x v="0"/>
  </r>
  <r>
    <s v="ATQCUS0783"/>
    <n v="63461"/>
    <n v="32223.5"/>
    <n v="0.50776855076346106"/>
    <s v="25-34"/>
    <s v="Hyderabad"/>
    <s v="Salaried IT Employees"/>
    <s v="Male"/>
    <s v="Married"/>
    <s v="Moderate Income"/>
    <x v="0"/>
  </r>
  <r>
    <s v="ATQCUS3011"/>
    <n v="63458"/>
    <n v="17080.333333333332"/>
    <n v="0.26915965415445386"/>
    <s v="45+"/>
    <s v="Mumbai"/>
    <s v="Government Employees"/>
    <s v="Female"/>
    <s v="Married"/>
    <s v="Moderate Income"/>
    <x v="0"/>
  </r>
  <r>
    <s v="ATQCUS3979"/>
    <n v="63431"/>
    <n v="19516.5"/>
    <n v="0.30768078699689427"/>
    <s v="25-34"/>
    <s v="Chennai"/>
    <s v="Salaried IT Employees"/>
    <s v="Female"/>
    <s v="Single"/>
    <s v="Moderate Income"/>
    <x v="0"/>
  </r>
  <r>
    <s v="ATQCUS0795"/>
    <n v="63412"/>
    <n v="27199.833333333332"/>
    <n v="0.42893826615361969"/>
    <s v="25-34"/>
    <s v="Hyderabad"/>
    <s v="Salaried IT Employees"/>
    <s v="Male"/>
    <s v="Married"/>
    <s v="Moderate Income"/>
    <x v="0"/>
  </r>
  <r>
    <s v="ATQCUS1537"/>
    <n v="63398"/>
    <n v="32425.333333333332"/>
    <n v="0.51145672313532498"/>
    <s v="35-45"/>
    <s v="Hyderabad"/>
    <s v="Salaried IT Employees"/>
    <s v="Male"/>
    <s v="Married"/>
    <s v="Moderate Income"/>
    <x v="0"/>
  </r>
  <r>
    <s v="ATQCUS1247"/>
    <n v="63393"/>
    <n v="42766"/>
    <n v="0.67461707128547321"/>
    <s v="35-45"/>
    <s v="Bengaluru"/>
    <s v="Salaried IT Employees"/>
    <s v="Male"/>
    <s v="Married"/>
    <s v="Moderate Income"/>
    <x v="0"/>
  </r>
  <r>
    <s v="ATQCUS0911"/>
    <n v="63393"/>
    <n v="47114.666666666664"/>
    <n v="0.743215602143244"/>
    <s v="35-45"/>
    <s v="Mumbai"/>
    <s v="Salaried IT Employees"/>
    <s v="Male"/>
    <s v="Married"/>
    <s v="Moderate Income"/>
    <x v="0"/>
  </r>
  <r>
    <s v="ATQCUS3578"/>
    <n v="63386"/>
    <n v="31197.666666666668"/>
    <n v="0.49218544578718754"/>
    <s v="25-34"/>
    <s v="Chennai"/>
    <s v="Salaried IT Employees"/>
    <s v="Male"/>
    <s v="Single"/>
    <s v="Moderate Income"/>
    <x v="0"/>
  </r>
  <r>
    <s v="ATQCUS0469"/>
    <n v="63380"/>
    <n v="38358"/>
    <n v="0.60520668980751025"/>
    <s v="25-34"/>
    <s v="Bengaluru"/>
    <s v="Salaried IT Employees"/>
    <s v="Male"/>
    <s v="Married"/>
    <s v="Moderate Income"/>
    <x v="0"/>
  </r>
  <r>
    <s v="ATQCUS2378"/>
    <n v="63357"/>
    <n v="21572.833333333332"/>
    <n v="0.34049644606489154"/>
    <s v="25-34"/>
    <s v="Chennai"/>
    <s v="Salaried IT Employees"/>
    <s v="Female"/>
    <s v="Married"/>
    <s v="Moderate Income"/>
    <x v="0"/>
  </r>
  <r>
    <s v="ATQCUS2469"/>
    <n v="63338"/>
    <n v="23979.666666666668"/>
    <n v="0.37859841906385849"/>
    <s v="25-34"/>
    <s v="Hyderabad"/>
    <s v="Salaried IT Employees"/>
    <s v="Female"/>
    <s v="Married"/>
    <s v="Moderate Income"/>
    <x v="0"/>
  </r>
  <r>
    <s v="ATQCUS3619"/>
    <n v="63335"/>
    <n v="28681.333333333332"/>
    <n v="0.45285124075682215"/>
    <s v="25-34"/>
    <s v="Hyderabad"/>
    <s v="Salaried IT Employees"/>
    <s v="Male"/>
    <s v="Single"/>
    <s v="Moderate Income"/>
    <x v="0"/>
  </r>
  <r>
    <s v="ATQCUS0148"/>
    <n v="63329"/>
    <n v="42969.666666666664"/>
    <n v="0.67851484575260412"/>
    <s v="25-34"/>
    <s v="Mumbai"/>
    <s v="Salaried IT Employees"/>
    <s v="Male"/>
    <s v="Married"/>
    <s v="Moderate Income"/>
    <x v="0"/>
  </r>
  <r>
    <s v="ATQCUS2208"/>
    <n v="63323"/>
    <n v="36670.5"/>
    <n v="0.57910237986197743"/>
    <s v="25-34"/>
    <s v="Delhi NCR"/>
    <s v="Salaried IT Employees"/>
    <s v="Female"/>
    <s v="Married"/>
    <s v="Moderate Income"/>
    <x v="0"/>
  </r>
  <r>
    <s v="ATQCUS2789"/>
    <n v="63309"/>
    <n v="21522.833333333332"/>
    <n v="0.33996482859203797"/>
    <s v="35-45"/>
    <s v="Chennai"/>
    <s v="Salaried IT Employees"/>
    <s v="Female"/>
    <s v="Married"/>
    <s v="Moderate Income"/>
    <x v="0"/>
  </r>
  <r>
    <s v="ATQCUS0140"/>
    <n v="63309"/>
    <n v="44147.833333333336"/>
    <n v="0.69733897760718599"/>
    <s v="25-34"/>
    <s v="Mumbai"/>
    <s v="Salaried IT Employees"/>
    <s v="Male"/>
    <s v="Married"/>
    <s v="Moderate Income"/>
    <x v="0"/>
  </r>
  <r>
    <s v="ATQCUS3711"/>
    <n v="63305"/>
    <n v="30277.666666666668"/>
    <n v="0.47828238949003504"/>
    <s v="35-45"/>
    <s v="Hyderabad"/>
    <s v="Salaried IT Employees"/>
    <s v="Male"/>
    <s v="Single"/>
    <s v="Moderate Income"/>
    <x v="0"/>
  </r>
  <r>
    <s v="ATQCUS1102"/>
    <n v="63304"/>
    <n v="42341.5"/>
    <n v="0.66885978769114118"/>
    <s v="35-45"/>
    <s v="Delhi NCR"/>
    <s v="Salaried IT Employees"/>
    <s v="Male"/>
    <s v="Married"/>
    <s v="Moderate Income"/>
    <x v="0"/>
  </r>
  <r>
    <s v="ATQCUS0602"/>
    <n v="63304"/>
    <n v="26095.5"/>
    <n v="0.41222513585239479"/>
    <s v="25-34"/>
    <s v="Chennai"/>
    <s v="Salaried IT Employees"/>
    <s v="Male"/>
    <s v="Married"/>
    <s v="Moderate Income"/>
    <x v="0"/>
  </r>
  <r>
    <s v="ATQCUS0171"/>
    <n v="63303"/>
    <n v="43173"/>
    <n v="0.68200559215203072"/>
    <s v="25-34"/>
    <s v="Mumbai"/>
    <s v="Salaried IT Employees"/>
    <s v="Male"/>
    <s v="Married"/>
    <s v="Moderate Income"/>
    <x v="0"/>
  </r>
  <r>
    <s v="ATQCUS2221"/>
    <n v="63276"/>
    <n v="33163.5"/>
    <n v="0.52410866679309687"/>
    <s v="25-34"/>
    <s v="Delhi NCR"/>
    <s v="Salaried IT Employees"/>
    <s v="Female"/>
    <s v="Married"/>
    <s v="Moderate Income"/>
    <x v="0"/>
  </r>
  <r>
    <s v="ATQCUS1364"/>
    <n v="63265"/>
    <n v="28148.166666666668"/>
    <n v="0.44492478727047607"/>
    <s v="35-45"/>
    <s v="Chennai"/>
    <s v="Salaried IT Employees"/>
    <s v="Male"/>
    <s v="Married"/>
    <s v="Moderate Income"/>
    <x v="0"/>
  </r>
  <r>
    <s v="ATQCUS0916"/>
    <n v="63264"/>
    <n v="46742.333333333336"/>
    <n v="0.73884568369583548"/>
    <s v="35-45"/>
    <s v="Mumbai"/>
    <s v="Salaried IT Employees"/>
    <s v="Male"/>
    <s v="Married"/>
    <s v="Moderate Income"/>
    <x v="0"/>
  </r>
  <r>
    <s v="ATQCUS2470"/>
    <n v="63263"/>
    <n v="24305.833333333332"/>
    <n v="0.38420298331304764"/>
    <s v="25-34"/>
    <s v="Hyderabad"/>
    <s v="Salaried IT Employees"/>
    <s v="Female"/>
    <s v="Married"/>
    <s v="Moderate Income"/>
    <x v="0"/>
  </r>
  <r>
    <s v="ATQCUS1758"/>
    <n v="63258"/>
    <n v="31129"/>
    <n v="0.49209586139302541"/>
    <s v="45+"/>
    <s v="Delhi NCR"/>
    <s v="Salaried IT Employees"/>
    <s v="Male"/>
    <s v="Married"/>
    <s v="Moderate Income"/>
    <x v="0"/>
  </r>
  <r>
    <s v="ATQCUS0893"/>
    <n v="63187"/>
    <n v="43433.666666666664"/>
    <n v="0.68738295324460197"/>
    <s v="35-45"/>
    <s v="Mumbai"/>
    <s v="Salaried IT Employees"/>
    <s v="Male"/>
    <s v="Married"/>
    <s v="Moderate Income"/>
    <x v="0"/>
  </r>
  <r>
    <s v="ATQCUS2548"/>
    <n v="63175"/>
    <n v="38480"/>
    <n v="0.60910170162247723"/>
    <s v="35-45"/>
    <s v="Mumbai"/>
    <s v="Salaried IT Employees"/>
    <s v="Female"/>
    <s v="Married"/>
    <s v="Moderate Income"/>
    <x v="0"/>
  </r>
  <r>
    <s v="ATQCUS0139"/>
    <n v="63168"/>
    <n v="37842.833333333336"/>
    <n v="0.59908234126984128"/>
    <s v="25-34"/>
    <s v="Mumbai"/>
    <s v="Salaried IT Employees"/>
    <s v="Male"/>
    <s v="Married"/>
    <s v="Moderate Income"/>
    <x v="0"/>
  </r>
  <r>
    <s v="ATQCUS0627"/>
    <n v="63162"/>
    <n v="25144.833333333332"/>
    <n v="0.39810065123544747"/>
    <s v="25-34"/>
    <s v="Chennai"/>
    <s v="Salaried IT Employees"/>
    <s v="Male"/>
    <s v="Married"/>
    <s v="Moderate Income"/>
    <x v="0"/>
  </r>
  <r>
    <s v="ATQCUS2101"/>
    <n v="63159"/>
    <n v="36768.666666666664"/>
    <n v="0.58216036774911994"/>
    <s v="25-34"/>
    <s v="Mumbai"/>
    <s v="Salaried IT Employees"/>
    <s v="Female"/>
    <s v="Married"/>
    <s v="Moderate Income"/>
    <x v="0"/>
  </r>
  <r>
    <s v="ATQCUS1381"/>
    <n v="63134"/>
    <n v="26615.5"/>
    <n v="0.42157157791364397"/>
    <s v="35-45"/>
    <s v="Chennai"/>
    <s v="Salaried IT Employees"/>
    <s v="Male"/>
    <s v="Married"/>
    <s v="Moderate Income"/>
    <x v="0"/>
  </r>
  <r>
    <s v="ATQCUS3459"/>
    <n v="63129"/>
    <n v="47126"/>
    <n v="0.74650319187695036"/>
    <s v="25-34"/>
    <s v="Mumbai"/>
    <s v="Salaried IT Employees"/>
    <s v="Male"/>
    <s v="Single"/>
    <s v="Moderate Income"/>
    <x v="0"/>
  </r>
  <r>
    <s v="ATQCUS1223"/>
    <n v="63129"/>
    <n v="37644.5"/>
    <n v="0.59631072882510416"/>
    <s v="35-45"/>
    <s v="Bengaluru"/>
    <s v="Salaried IT Employees"/>
    <s v="Male"/>
    <s v="Married"/>
    <s v="Moderate Income"/>
    <x v="0"/>
  </r>
  <r>
    <s v="ATQCUS2285"/>
    <n v="63126"/>
    <n v="31833.333333333332"/>
    <n v="0.50428244041018488"/>
    <s v="25-34"/>
    <s v="Bengaluru"/>
    <s v="Salaried IT Employees"/>
    <s v="Female"/>
    <s v="Married"/>
    <s v="Moderate Income"/>
    <x v="0"/>
  </r>
  <r>
    <s v="ATQCUS2723"/>
    <n v="63111"/>
    <n v="32218"/>
    <n v="0.51049737763622827"/>
    <s v="35-45"/>
    <s v="Bengaluru"/>
    <s v="Salaried IT Employees"/>
    <s v="Female"/>
    <s v="Married"/>
    <s v="Moderate Income"/>
    <x v="0"/>
  </r>
  <r>
    <s v="ATQCUS0359"/>
    <n v="63111"/>
    <n v="40119.5"/>
    <n v="0.63569742200250356"/>
    <s v="25-34"/>
    <s v="Delhi NCR"/>
    <s v="Salaried IT Employees"/>
    <s v="Male"/>
    <s v="Married"/>
    <s v="Moderate Income"/>
    <x v="0"/>
  </r>
  <r>
    <s v="ATQCUS0321"/>
    <n v="63109"/>
    <n v="38566.5"/>
    <n v="0.61110935048883674"/>
    <s v="25-34"/>
    <s v="Delhi NCR"/>
    <s v="Salaried IT Employees"/>
    <s v="Male"/>
    <s v="Married"/>
    <s v="Moderate Income"/>
    <x v="0"/>
  </r>
  <r>
    <s v="ATQCUS2209"/>
    <n v="63104"/>
    <n v="31456"/>
    <n v="0.49847870182555781"/>
    <s v="25-34"/>
    <s v="Delhi NCR"/>
    <s v="Salaried IT Employees"/>
    <s v="Female"/>
    <s v="Married"/>
    <s v="Moderate Income"/>
    <x v="0"/>
  </r>
  <r>
    <s v="ATQCUS0786"/>
    <n v="63075"/>
    <n v="30849.5"/>
    <n v="0.48909235037653587"/>
    <s v="25-34"/>
    <s v="Hyderabad"/>
    <s v="Salaried IT Employees"/>
    <s v="Male"/>
    <s v="Married"/>
    <s v="Moderate Income"/>
    <x v="0"/>
  </r>
  <r>
    <s v="ATQCUS0604"/>
    <n v="63074"/>
    <n v="23761.666666666668"/>
    <n v="0.37672680766507066"/>
    <s v="25-34"/>
    <s v="Chennai"/>
    <s v="Salaried IT Employees"/>
    <s v="Male"/>
    <s v="Married"/>
    <s v="Moderate Income"/>
    <x v="0"/>
  </r>
  <r>
    <s v="ATQCUS0339"/>
    <n v="63067"/>
    <n v="38095"/>
    <n v="0.60404014777934578"/>
    <s v="25-34"/>
    <s v="Delhi NCR"/>
    <s v="Salaried IT Employees"/>
    <s v="Male"/>
    <s v="Married"/>
    <s v="Moderate Income"/>
    <x v="0"/>
  </r>
  <r>
    <s v="ATQCUS0156"/>
    <n v="63062"/>
    <n v="43167.333333333336"/>
    <n v="0.68452211051557732"/>
    <s v="25-34"/>
    <s v="Mumbai"/>
    <s v="Salaried IT Employees"/>
    <s v="Male"/>
    <s v="Married"/>
    <s v="Moderate Income"/>
    <x v="0"/>
  </r>
  <r>
    <s v="ATQCUS2279"/>
    <n v="63061"/>
    <n v="28927.666666666668"/>
    <n v="0.45872514972275524"/>
    <s v="25-34"/>
    <s v="Bengaluru"/>
    <s v="Salaried IT Employees"/>
    <s v="Female"/>
    <s v="Married"/>
    <s v="Moderate Income"/>
    <x v="0"/>
  </r>
  <r>
    <s v="ATQCUS2185"/>
    <n v="63058"/>
    <n v="31497.5"/>
    <n v="0.49950045989406577"/>
    <s v="25-34"/>
    <s v="Delhi NCR"/>
    <s v="Salaried IT Employees"/>
    <s v="Female"/>
    <s v="Married"/>
    <s v="Moderate Income"/>
    <x v="0"/>
  </r>
  <r>
    <s v="ATQCUS1529"/>
    <n v="63057"/>
    <n v="30817.666666666668"/>
    <n v="0.48872713047983046"/>
    <s v="35-45"/>
    <s v="Hyderabad"/>
    <s v="Salaried IT Employees"/>
    <s v="Male"/>
    <s v="Married"/>
    <s v="Moderate Income"/>
    <x v="0"/>
  </r>
  <r>
    <s v="ATQCUS2364"/>
    <n v="63050"/>
    <n v="23196"/>
    <n v="0.367898493259318"/>
    <s v="25-34"/>
    <s v="Chennai"/>
    <s v="Salaried IT Employees"/>
    <s v="Female"/>
    <s v="Married"/>
    <s v="Moderate Income"/>
    <x v="0"/>
  </r>
  <r>
    <s v="ATQCUS0135"/>
    <n v="63042"/>
    <n v="46593.166666666664"/>
    <n v="0.73908135317195944"/>
    <s v="25-34"/>
    <s v="Mumbai"/>
    <s v="Salaried IT Employees"/>
    <s v="Male"/>
    <s v="Married"/>
    <s v="Moderate Income"/>
    <x v="0"/>
  </r>
  <r>
    <s v="ATQCUS2381"/>
    <n v="63038"/>
    <n v="20656.833333333332"/>
    <n v="0.32768858995103478"/>
    <s v="25-34"/>
    <s v="Chennai"/>
    <s v="Salaried IT Employees"/>
    <s v="Female"/>
    <s v="Married"/>
    <s v="Moderate Income"/>
    <x v="0"/>
  </r>
  <r>
    <s v="ATQCUS2651"/>
    <n v="63027"/>
    <n v="31453.833333333332"/>
    <n v="0.49905331577472084"/>
    <s v="35-45"/>
    <s v="Delhi NCR"/>
    <s v="Salaried IT Employees"/>
    <s v="Female"/>
    <s v="Married"/>
    <s v="Moderate Income"/>
    <x v="0"/>
  </r>
  <r>
    <s v="ATQCUS2292"/>
    <n v="63027"/>
    <n v="29068.833333333332"/>
    <n v="0.46121239045699991"/>
    <s v="25-34"/>
    <s v="Bengaluru"/>
    <s v="Salaried IT Employees"/>
    <s v="Female"/>
    <s v="Married"/>
    <s v="Moderate Income"/>
    <x v="0"/>
  </r>
  <r>
    <s v="ATQCUS3542"/>
    <n v="63024"/>
    <n v="33948.666666666664"/>
    <n v="0.53866252009816362"/>
    <s v="25-34"/>
    <s v="Bengaluru"/>
    <s v="Salaried IT Employees"/>
    <s v="Male"/>
    <s v="Single"/>
    <s v="Moderate Income"/>
    <x v="0"/>
  </r>
  <r>
    <s v="ATQCUS3984"/>
    <n v="63018"/>
    <n v="21974.833333333332"/>
    <n v="0.34870724766468836"/>
    <s v="25-34"/>
    <s v="Chennai"/>
    <s v="Salaried IT Employees"/>
    <s v="Female"/>
    <s v="Single"/>
    <s v="Moderate Income"/>
    <x v="0"/>
  </r>
  <r>
    <s v="ATQCUS1233"/>
    <n v="63013"/>
    <n v="35954.333333333336"/>
    <n v="0.57058596374293136"/>
    <s v="35-45"/>
    <s v="Bengaluru"/>
    <s v="Salaried IT Employees"/>
    <s v="Male"/>
    <s v="Married"/>
    <s v="Moderate Income"/>
    <x v="0"/>
  </r>
  <r>
    <s v="ATQCUS1353"/>
    <n v="63006"/>
    <n v="27437.833333333332"/>
    <n v="0.4354796897649959"/>
    <s v="35-45"/>
    <s v="Chennai"/>
    <s v="Salaried IT Employees"/>
    <s v="Male"/>
    <s v="Married"/>
    <s v="Moderate Income"/>
    <x v="0"/>
  </r>
  <r>
    <s v="ATQCUS0350"/>
    <n v="63005"/>
    <n v="37529.5"/>
    <n v="0.59565907467661294"/>
    <s v="25-34"/>
    <s v="Delhi NCR"/>
    <s v="Salaried IT Employees"/>
    <s v="Male"/>
    <s v="Married"/>
    <s v="Moderate Income"/>
    <x v="0"/>
  </r>
  <r>
    <s v="ATQCUS1950"/>
    <n v="63003"/>
    <n v="10841.166666666666"/>
    <n v="0.17207381659074433"/>
    <s v="45+"/>
    <s v="Chennai"/>
    <s v="Government Employees"/>
    <s v="Male"/>
    <s v="Married"/>
    <s v="Moderate Income"/>
    <x v="0"/>
  </r>
  <r>
    <s v="ATQCUS3919"/>
    <n v="62998"/>
    <n v="32903"/>
    <n v="0.52228642179116802"/>
    <s v="25-34"/>
    <s v="Mumbai"/>
    <s v="Salaried IT Employees"/>
    <s v="Female"/>
    <s v="Single"/>
    <s v="Moderate Income"/>
    <x v="0"/>
  </r>
  <r>
    <s v="ATQCUS1999"/>
    <n v="62997"/>
    <n v="14184.833333333334"/>
    <n v="0.22516680688498394"/>
    <s v="45+"/>
    <s v="Hyderabad"/>
    <s v="Government Employees"/>
    <s v="Male"/>
    <s v="Married"/>
    <s v="Moderate Income"/>
    <x v="0"/>
  </r>
  <r>
    <s v="ATQCUS0334"/>
    <n v="62990"/>
    <n v="36060"/>
    <n v="0.57247182092395621"/>
    <s v="25-34"/>
    <s v="Delhi NCR"/>
    <s v="Salaried IT Employees"/>
    <s v="Male"/>
    <s v="Married"/>
    <s v="Moderate Income"/>
    <x v="0"/>
  </r>
  <r>
    <s v="ATQCUS3651"/>
    <n v="62981"/>
    <n v="45252"/>
    <n v="0.71850240548736921"/>
    <s v="35-45"/>
    <s v="Mumbai"/>
    <s v="Salaried IT Employees"/>
    <s v="Male"/>
    <s v="Single"/>
    <s v="Moderate Income"/>
    <x v="0"/>
  </r>
  <r>
    <s v="ATQCUS3501"/>
    <n v="62974"/>
    <n v="39769.166666666664"/>
    <n v="0.63151723991912001"/>
    <s v="25-34"/>
    <s v="Delhi NCR"/>
    <s v="Salaried IT Employees"/>
    <s v="Male"/>
    <s v="Single"/>
    <s v="Moderate Income"/>
    <x v="0"/>
  </r>
  <r>
    <s v="ATQCUS1212"/>
    <n v="62959"/>
    <n v="38502.5"/>
    <n v="0.61154878571768934"/>
    <s v="35-45"/>
    <s v="Bengaluru"/>
    <s v="Salaried IT Employees"/>
    <s v="Male"/>
    <s v="Married"/>
    <s v="Moderate Income"/>
    <x v="0"/>
  </r>
  <r>
    <s v="ATQCUS2475"/>
    <n v="62949"/>
    <n v="27946.666666666668"/>
    <n v="0.44395727758449965"/>
    <s v="25-34"/>
    <s v="Hyderabad"/>
    <s v="Salaried IT Employees"/>
    <s v="Female"/>
    <s v="Married"/>
    <s v="Moderate Income"/>
    <x v="0"/>
  </r>
  <r>
    <s v="ATQCUS3536"/>
    <n v="62945"/>
    <n v="37341.666666666664"/>
    <n v="0.59324277808668935"/>
    <s v="25-34"/>
    <s v="Bengaluru"/>
    <s v="Salaried IT Employees"/>
    <s v="Male"/>
    <s v="Single"/>
    <s v="Moderate Income"/>
    <x v="0"/>
  </r>
  <r>
    <s v="ATQCUS1100"/>
    <n v="62938"/>
    <n v="42089.5"/>
    <n v="0.66874543201245673"/>
    <s v="35-45"/>
    <s v="Delhi NCR"/>
    <s v="Salaried IT Employees"/>
    <s v="Male"/>
    <s v="Married"/>
    <s v="Moderate Income"/>
    <x v="0"/>
  </r>
  <r>
    <s v="ATQCUS1089"/>
    <n v="62930"/>
    <n v="41087.666666666664"/>
    <n v="0.65291064145346678"/>
    <s v="35-45"/>
    <s v="Delhi NCR"/>
    <s v="Salaried IT Employees"/>
    <s v="Male"/>
    <s v="Married"/>
    <s v="Moderate Income"/>
    <x v="0"/>
  </r>
  <r>
    <s v="ATQCUS0349"/>
    <n v="62920"/>
    <n v="37221.5"/>
    <n v="0.59156865861411312"/>
    <s v="25-34"/>
    <s v="Delhi NCR"/>
    <s v="Salaried IT Employees"/>
    <s v="Male"/>
    <s v="Married"/>
    <s v="Moderate Income"/>
    <x v="0"/>
  </r>
  <r>
    <s v="ATQCUS1373"/>
    <n v="62908"/>
    <n v="26523.333333333332"/>
    <n v="0.421620991500816"/>
    <s v="35-45"/>
    <s v="Chennai"/>
    <s v="Salaried IT Employees"/>
    <s v="Male"/>
    <s v="Married"/>
    <s v="Moderate Income"/>
    <x v="0"/>
  </r>
  <r>
    <s v="ATQCUS3618"/>
    <n v="62903"/>
    <n v="31079.666666666668"/>
    <n v="0.49408878219904723"/>
    <s v="25-34"/>
    <s v="Hyderabad"/>
    <s v="Salaried IT Employees"/>
    <s v="Male"/>
    <s v="Single"/>
    <s v="Moderate Income"/>
    <x v="0"/>
  </r>
  <r>
    <s v="ATQCUS0917"/>
    <n v="62891"/>
    <n v="44973.166666666664"/>
    <n v="0.71509701971135242"/>
    <s v="35-45"/>
    <s v="Mumbai"/>
    <s v="Salaried IT Employees"/>
    <s v="Male"/>
    <s v="Married"/>
    <s v="Moderate Income"/>
    <x v="0"/>
  </r>
  <r>
    <s v="ATQCUS2214"/>
    <n v="62887"/>
    <n v="32707"/>
    <n v="0.52009159285702933"/>
    <s v="25-34"/>
    <s v="Delhi NCR"/>
    <s v="Salaried IT Employees"/>
    <s v="Female"/>
    <s v="Married"/>
    <s v="Moderate Income"/>
    <x v="0"/>
  </r>
  <r>
    <s v="ATQCUS2811"/>
    <n v="62877"/>
    <n v="22547.333333333332"/>
    <n v="0.35859429256060771"/>
    <s v="35-45"/>
    <s v="Chennai"/>
    <s v="Salaried IT Employees"/>
    <s v="Female"/>
    <s v="Married"/>
    <s v="Moderate Income"/>
    <x v="0"/>
  </r>
  <r>
    <s v="ATQCUS0145"/>
    <n v="62870"/>
    <n v="43572.5"/>
    <n v="0.69305710195641801"/>
    <s v="25-34"/>
    <s v="Mumbai"/>
    <s v="Salaried IT Employees"/>
    <s v="Male"/>
    <s v="Married"/>
    <s v="Moderate Income"/>
    <x v="0"/>
  </r>
  <r>
    <s v="ATQCUS2915"/>
    <n v="62869"/>
    <n v="26424.833333333332"/>
    <n v="0.42031578891557575"/>
    <s v="35-45"/>
    <s v="Hyderabad"/>
    <s v="Salaried IT Employees"/>
    <s v="Female"/>
    <s v="Married"/>
    <s v="Moderate Income"/>
    <x v="0"/>
  </r>
  <r>
    <s v="ATQCUS0636"/>
    <n v="62868"/>
    <n v="24785.833333333332"/>
    <n v="0.39425197768870224"/>
    <s v="25-34"/>
    <s v="Chennai"/>
    <s v="Salaried IT Employees"/>
    <s v="Male"/>
    <s v="Married"/>
    <s v="Moderate Income"/>
    <x v="0"/>
  </r>
  <r>
    <s v="ATQCUS2540"/>
    <n v="62859"/>
    <n v="36798.5"/>
    <n v="0.58541338551360977"/>
    <s v="35-45"/>
    <s v="Mumbai"/>
    <s v="Salaried IT Employees"/>
    <s v="Female"/>
    <s v="Married"/>
    <s v="Moderate Income"/>
    <x v="0"/>
  </r>
  <r>
    <s v="ATQCUS3680"/>
    <n v="62856"/>
    <n v="36863.833333333336"/>
    <n v="0.58648073904374021"/>
    <s v="35-45"/>
    <s v="Bengaluru"/>
    <s v="Salaried IT Employees"/>
    <s v="Male"/>
    <s v="Single"/>
    <s v="Moderate Income"/>
    <x v="0"/>
  </r>
  <r>
    <s v="ATQCUS2379"/>
    <n v="62834"/>
    <n v="22653.5"/>
    <n v="0.36052933125377978"/>
    <s v="25-34"/>
    <s v="Chennai"/>
    <s v="Salaried IT Employees"/>
    <s v="Female"/>
    <s v="Married"/>
    <s v="Moderate Income"/>
    <x v="0"/>
  </r>
  <r>
    <s v="ATQCUS3942"/>
    <n v="62826"/>
    <n v="29677.5"/>
    <n v="0.4723760863336835"/>
    <s v="25-34"/>
    <s v="Delhi NCR"/>
    <s v="Salaried IT Employees"/>
    <s v="Female"/>
    <s v="Single"/>
    <s v="Moderate Income"/>
    <x v="0"/>
  </r>
  <r>
    <s v="ATQCUS3043"/>
    <n v="62821"/>
    <n v="15802.833333333334"/>
    <n v="0.25155335530050993"/>
    <s v="45+"/>
    <s v="Delhi NCR"/>
    <s v="Government Employees"/>
    <s v="Female"/>
    <s v="Married"/>
    <s v="Moderate Income"/>
    <x v="0"/>
  </r>
  <r>
    <s v="ATQCUS2468"/>
    <n v="62820"/>
    <n v="24580.833333333332"/>
    <n v="0.39128992889737874"/>
    <s v="25-34"/>
    <s v="Hyderabad"/>
    <s v="Salaried IT Employees"/>
    <s v="Female"/>
    <s v="Married"/>
    <s v="Moderate Income"/>
    <x v="0"/>
  </r>
  <r>
    <s v="ATQCUS1085"/>
    <n v="62820"/>
    <n v="42390.666666666664"/>
    <n v="0.67479571261806215"/>
    <s v="35-45"/>
    <s v="Delhi NCR"/>
    <s v="Salaried IT Employees"/>
    <s v="Male"/>
    <s v="Married"/>
    <s v="Moderate Income"/>
    <x v="0"/>
  </r>
  <r>
    <s v="ATQCUS2545"/>
    <n v="62789"/>
    <n v="39387.5"/>
    <n v="0.62729936772364581"/>
    <s v="35-45"/>
    <s v="Mumbai"/>
    <s v="Salaried IT Employees"/>
    <s v="Female"/>
    <s v="Married"/>
    <s v="Moderate Income"/>
    <x v="0"/>
  </r>
  <r>
    <s v="ATQCUS0459"/>
    <n v="62783"/>
    <n v="32514.166666666668"/>
    <n v="0.51788169833659858"/>
    <s v="25-34"/>
    <s v="Bengaluru"/>
    <s v="Salaried IT Employees"/>
    <s v="Male"/>
    <s v="Married"/>
    <s v="Moderate Income"/>
    <x v="0"/>
  </r>
  <r>
    <s v="ATQCUS2082"/>
    <n v="62775"/>
    <n v="34539.833333333336"/>
    <n v="0.55021638125580785"/>
    <s v="25-34"/>
    <s v="Mumbai"/>
    <s v="Salaried IT Employees"/>
    <s v="Female"/>
    <s v="Married"/>
    <s v="Moderate Income"/>
    <x v="0"/>
  </r>
  <r>
    <s v="ATQCUS3087"/>
    <n v="62772"/>
    <n v="13330.5"/>
    <n v="0.2123637927738482"/>
    <s v="45+"/>
    <s v="Bengaluru"/>
    <s v="Government Employees"/>
    <s v="Female"/>
    <s v="Married"/>
    <s v="Moderate Income"/>
    <x v="0"/>
  </r>
  <r>
    <s v="ATQCUS0640"/>
    <n v="62756"/>
    <n v="23598.833333333332"/>
    <n v="0.3760410691142414"/>
    <s v="25-34"/>
    <s v="Chennai"/>
    <s v="Salaried IT Employees"/>
    <s v="Male"/>
    <s v="Married"/>
    <s v="Moderate Income"/>
    <x v="0"/>
  </r>
  <r>
    <s v="ATQCUS0902"/>
    <n v="62750"/>
    <n v="42078.5"/>
    <n v="0.67057370517928283"/>
    <s v="35-45"/>
    <s v="Mumbai"/>
    <s v="Salaried IT Employees"/>
    <s v="Male"/>
    <s v="Married"/>
    <s v="Moderate Income"/>
    <x v="0"/>
  </r>
  <r>
    <s v="ATQCUS3579"/>
    <n v="62749"/>
    <n v="24148.666666666668"/>
    <n v="0.38484544242404928"/>
    <s v="25-34"/>
    <s v="Chennai"/>
    <s v="Salaried IT Employees"/>
    <s v="Male"/>
    <s v="Single"/>
    <s v="Moderate Income"/>
    <x v="0"/>
  </r>
  <r>
    <s v="ATQCUS2365"/>
    <n v="62738"/>
    <n v="20531.833333333332"/>
    <n v="0.32726311538992847"/>
    <s v="25-34"/>
    <s v="Chennai"/>
    <s v="Salaried IT Employees"/>
    <s v="Female"/>
    <s v="Married"/>
    <s v="Moderate Income"/>
    <x v="0"/>
  </r>
  <r>
    <s v="ATQCUS1075"/>
    <n v="62738"/>
    <n v="41060.5"/>
    <n v="0.65447575631993371"/>
    <s v="35-45"/>
    <s v="Delhi NCR"/>
    <s v="Salaried IT Employees"/>
    <s v="Male"/>
    <s v="Married"/>
    <s v="Moderate Income"/>
    <x v="0"/>
  </r>
  <r>
    <s v="ATQCUS2658"/>
    <n v="62735"/>
    <n v="36134.5"/>
    <n v="0.57598629154379533"/>
    <s v="35-45"/>
    <s v="Delhi NCR"/>
    <s v="Salaried IT Employees"/>
    <s v="Female"/>
    <s v="Married"/>
    <s v="Moderate Income"/>
    <x v="0"/>
  </r>
  <r>
    <s v="ATQCUS2102"/>
    <n v="62730"/>
    <n v="37244.833333333336"/>
    <n v="0.59373239810829481"/>
    <s v="25-34"/>
    <s v="Mumbai"/>
    <s v="Salaried IT Employees"/>
    <s v="Female"/>
    <s v="Married"/>
    <s v="Moderate Income"/>
    <x v="0"/>
  </r>
  <r>
    <s v="ATQCUS0624"/>
    <n v="62725"/>
    <n v="26177.666666666668"/>
    <n v="0.41734024179620038"/>
    <s v="25-34"/>
    <s v="Chennai"/>
    <s v="Salaried IT Employees"/>
    <s v="Male"/>
    <s v="Married"/>
    <s v="Moderate Income"/>
    <x v="0"/>
  </r>
  <r>
    <s v="ATQCUS3458"/>
    <n v="62724"/>
    <n v="42593.5"/>
    <n v="0.6790622409285122"/>
    <s v="25-34"/>
    <s v="Mumbai"/>
    <s v="Salaried IT Employees"/>
    <s v="Male"/>
    <s v="Single"/>
    <s v="Moderate Income"/>
    <x v="0"/>
  </r>
  <r>
    <s v="ATQCUS2784"/>
    <n v="62716"/>
    <n v="24214.166666666668"/>
    <n v="0.38609233156876505"/>
    <s v="35-45"/>
    <s v="Chennai"/>
    <s v="Salaried IT Employees"/>
    <s v="Female"/>
    <s v="Married"/>
    <s v="Moderate Income"/>
    <x v="0"/>
  </r>
  <r>
    <s v="ATQCUS2369"/>
    <n v="62681"/>
    <n v="21814.5"/>
    <n v="0.34802412214227596"/>
    <s v="25-34"/>
    <s v="Chennai"/>
    <s v="Salaried IT Employees"/>
    <s v="Female"/>
    <s v="Married"/>
    <s v="Moderate Income"/>
    <x v="0"/>
  </r>
  <r>
    <s v="ATQCUS1896"/>
    <n v="62678"/>
    <n v="16710.166666666668"/>
    <n v="0.26660338023974389"/>
    <s v="45+"/>
    <s v="Bengaluru"/>
    <s v="Government Employees"/>
    <s v="Male"/>
    <s v="Married"/>
    <s v="Moderate Income"/>
    <x v="0"/>
  </r>
  <r>
    <s v="ATQCUS0618"/>
    <n v="62677"/>
    <n v="25010.166666666668"/>
    <n v="0.39903260632555271"/>
    <s v="25-34"/>
    <s v="Chennai"/>
    <s v="Salaried IT Employees"/>
    <s v="Male"/>
    <s v="Married"/>
    <s v="Moderate Income"/>
    <x v="0"/>
  </r>
  <r>
    <s v="ATQCUS2089"/>
    <n v="62670"/>
    <n v="41401.833333333336"/>
    <n v="0.66063241316951227"/>
    <s v="25-34"/>
    <s v="Mumbai"/>
    <s v="Salaried IT Employees"/>
    <s v="Female"/>
    <s v="Married"/>
    <s v="Moderate Income"/>
    <x v="0"/>
  </r>
  <r>
    <s v="ATQCUS0481"/>
    <n v="62657"/>
    <n v="37160"/>
    <n v="0.59307020763841234"/>
    <s v="25-34"/>
    <s v="Bengaluru"/>
    <s v="Salaried IT Employees"/>
    <s v="Male"/>
    <s v="Married"/>
    <s v="Moderate Income"/>
    <x v="0"/>
  </r>
  <r>
    <s v="ATQCUS2284"/>
    <n v="62648"/>
    <n v="30611.5"/>
    <n v="0.4886269314263823"/>
    <s v="25-34"/>
    <s v="Bengaluru"/>
    <s v="Salaried IT Employees"/>
    <s v="Female"/>
    <s v="Married"/>
    <s v="Moderate Income"/>
    <x v="0"/>
  </r>
  <r>
    <s v="ATQCUS0477"/>
    <n v="62633"/>
    <n v="38362"/>
    <n v="0.61248862420768602"/>
    <s v="25-34"/>
    <s v="Bengaluru"/>
    <s v="Salaried IT Employees"/>
    <s v="Male"/>
    <s v="Married"/>
    <s v="Moderate Income"/>
    <x v="0"/>
  </r>
  <r>
    <s v="ATQCUS3710"/>
    <n v="62632"/>
    <n v="31583.166666666668"/>
    <n v="0.50426565759782005"/>
    <s v="35-45"/>
    <s v="Hyderabad"/>
    <s v="Salaried IT Employees"/>
    <s v="Male"/>
    <s v="Single"/>
    <s v="Moderate Income"/>
    <x v="0"/>
  </r>
  <r>
    <s v="ATQCUS2525"/>
    <n v="62632"/>
    <n v="36670.833333333336"/>
    <n v="0.58549676416741181"/>
    <s v="35-45"/>
    <s v="Mumbai"/>
    <s v="Salaried IT Employees"/>
    <s v="Female"/>
    <s v="Married"/>
    <s v="Moderate Income"/>
    <x v="0"/>
  </r>
  <r>
    <s v="ATQCUS0146"/>
    <n v="62632"/>
    <n v="44578"/>
    <n v="0.71174479499297483"/>
    <s v="25-34"/>
    <s v="Mumbai"/>
    <s v="Salaried IT Employees"/>
    <s v="Male"/>
    <s v="Married"/>
    <s v="Moderate Income"/>
    <x v="0"/>
  </r>
  <r>
    <s v="ATQCUS2791"/>
    <n v="62613"/>
    <n v="21319"/>
    <n v="0.34048839697826327"/>
    <s v="35-45"/>
    <s v="Chennai"/>
    <s v="Salaried IT Employees"/>
    <s v="Female"/>
    <s v="Married"/>
    <s v="Moderate Income"/>
    <x v="0"/>
  </r>
  <r>
    <s v="ATQCUS0158"/>
    <n v="62602"/>
    <n v="44689.666666666664"/>
    <n v="0.71386963142817583"/>
    <s v="25-34"/>
    <s v="Mumbai"/>
    <s v="Salaried IT Employees"/>
    <s v="Male"/>
    <s v="Married"/>
    <s v="Moderate Income"/>
    <x v="0"/>
  </r>
  <r>
    <s v="ATQCUS0129"/>
    <n v="62599"/>
    <n v="42925.166666666664"/>
    <n v="0.68571649174374449"/>
    <s v="25-34"/>
    <s v="Mumbai"/>
    <s v="Salaried IT Employees"/>
    <s v="Male"/>
    <s v="Married"/>
    <s v="Moderate Income"/>
    <x v="0"/>
  </r>
  <r>
    <s v="ATQCUS1244"/>
    <n v="62598"/>
    <n v="42211.5"/>
    <n v="0.67432665580369977"/>
    <s v="35-45"/>
    <s v="Bengaluru"/>
    <s v="Salaried IT Employees"/>
    <s v="Male"/>
    <s v="Married"/>
    <s v="Moderate Income"/>
    <x v="0"/>
  </r>
  <r>
    <s v="ATQCUS2471"/>
    <n v="62585"/>
    <n v="25582.833333333332"/>
    <n v="0.40876940693989505"/>
    <s v="25-34"/>
    <s v="Hyderabad"/>
    <s v="Salaried IT Employees"/>
    <s v="Female"/>
    <s v="Married"/>
    <s v="Moderate Income"/>
    <x v="0"/>
  </r>
  <r>
    <s v="ATQCUS2541"/>
    <n v="62583"/>
    <n v="39378"/>
    <n v="0.62921240592493166"/>
    <s v="35-45"/>
    <s v="Mumbai"/>
    <s v="Salaried IT Employees"/>
    <s v="Female"/>
    <s v="Married"/>
    <s v="Moderate Income"/>
    <x v="0"/>
  </r>
  <r>
    <s v="ATQCUS2568"/>
    <n v="62579"/>
    <n v="38885"/>
    <n v="0.62137458252768496"/>
    <s v="35-45"/>
    <s v="Mumbai"/>
    <s v="Salaried IT Employees"/>
    <s v="Female"/>
    <s v="Married"/>
    <s v="Moderate Income"/>
    <x v="0"/>
  </r>
  <r>
    <s v="ATQCUS3504"/>
    <n v="62575"/>
    <n v="37180.333333333336"/>
    <n v="0.59417232654148355"/>
    <s v="25-34"/>
    <s v="Delhi NCR"/>
    <s v="Salaried IT Employees"/>
    <s v="Male"/>
    <s v="Single"/>
    <s v="Moderate Income"/>
    <x v="0"/>
  </r>
  <r>
    <s v="ATQCUS3947"/>
    <n v="62568"/>
    <n v="34560"/>
    <n v="0.55235903337169157"/>
    <s v="25-34"/>
    <s v="Delhi NCR"/>
    <s v="Salaried IT Employees"/>
    <s v="Female"/>
    <s v="Single"/>
    <s v="Moderate Income"/>
    <x v="0"/>
  </r>
  <r>
    <s v="ATQCUS3573"/>
    <n v="62566"/>
    <n v="23240.166666666668"/>
    <n v="0.37145041502839671"/>
    <s v="25-34"/>
    <s v="Chennai"/>
    <s v="Salaried IT Employees"/>
    <s v="Male"/>
    <s v="Single"/>
    <s v="Moderate Income"/>
    <x v="0"/>
  </r>
  <r>
    <s v="ATQCUS2385"/>
    <n v="62563"/>
    <n v="21867.666666666668"/>
    <n v="0.34953034008386213"/>
    <s v="25-34"/>
    <s v="Chennai"/>
    <s v="Salaried IT Employees"/>
    <s v="Female"/>
    <s v="Married"/>
    <s v="Moderate Income"/>
    <x v="0"/>
  </r>
  <r>
    <s v="ATQCUS3946"/>
    <n v="62561"/>
    <n v="32124.333333333332"/>
    <n v="0.51348816888050597"/>
    <s v="25-34"/>
    <s v="Delhi NCR"/>
    <s v="Salaried IT Employees"/>
    <s v="Female"/>
    <s v="Single"/>
    <s v="Moderate Income"/>
    <x v="0"/>
  </r>
  <r>
    <s v="ATQCUS3008"/>
    <n v="62542"/>
    <n v="14569.5"/>
    <n v="0.2329554539349557"/>
    <s v="45+"/>
    <s v="Mumbai"/>
    <s v="Government Employees"/>
    <s v="Female"/>
    <s v="Married"/>
    <s v="Moderate Income"/>
    <x v="0"/>
  </r>
  <r>
    <s v="ATQCUS0774"/>
    <n v="62540"/>
    <n v="31611.166666666668"/>
    <n v="0.50545517535443985"/>
    <s v="25-34"/>
    <s v="Hyderabad"/>
    <s v="Salaried IT Employees"/>
    <s v="Male"/>
    <s v="Married"/>
    <s v="Moderate Income"/>
    <x v="0"/>
  </r>
  <r>
    <s v="ATQCUS2463"/>
    <n v="62525"/>
    <n v="23775.5"/>
    <n v="0.38025589764094364"/>
    <s v="25-34"/>
    <s v="Hyderabad"/>
    <s v="Salaried IT Employees"/>
    <s v="Female"/>
    <s v="Married"/>
    <s v="Moderate Income"/>
    <x v="0"/>
  </r>
  <r>
    <s v="ATQCUS1385"/>
    <n v="62525"/>
    <n v="27214"/>
    <n v="0.43524990003998398"/>
    <s v="35-45"/>
    <s v="Chennai"/>
    <s v="Salaried IT Employees"/>
    <s v="Male"/>
    <s v="Married"/>
    <s v="Moderate Income"/>
    <x v="0"/>
  </r>
  <r>
    <s v="ATQCUS0172"/>
    <n v="62524"/>
    <n v="43823.166666666664"/>
    <n v="0.70090152048280119"/>
    <s v="25-34"/>
    <s v="Mumbai"/>
    <s v="Salaried IT Employees"/>
    <s v="Male"/>
    <s v="Married"/>
    <s v="Moderate Income"/>
    <x v="0"/>
  </r>
  <r>
    <s v="ATQCUS2466"/>
    <n v="62505"/>
    <n v="26183"/>
    <n v="0.41889448844092475"/>
    <s v="25-34"/>
    <s v="Hyderabad"/>
    <s v="Salaried IT Employees"/>
    <s v="Female"/>
    <s v="Married"/>
    <s v="Moderate Income"/>
    <x v="0"/>
  </r>
  <r>
    <s v="ATQCUS0168"/>
    <n v="62499"/>
    <n v="42540.666666666664"/>
    <n v="0.68066155725158262"/>
    <s v="25-34"/>
    <s v="Mumbai"/>
    <s v="Salaried IT Employees"/>
    <s v="Male"/>
    <s v="Married"/>
    <s v="Moderate Income"/>
    <x v="0"/>
  </r>
  <r>
    <s v="ATQCUS2543"/>
    <n v="62496"/>
    <n v="35621.166666666664"/>
    <n v="0.56997514507595148"/>
    <s v="35-45"/>
    <s v="Mumbai"/>
    <s v="Salaried IT Employees"/>
    <s v="Female"/>
    <s v="Married"/>
    <s v="Moderate Income"/>
    <x v="0"/>
  </r>
  <r>
    <s v="ATQCUS0617"/>
    <n v="62492"/>
    <n v="22495.833333333332"/>
    <n v="0.35997941069790262"/>
    <s v="25-34"/>
    <s v="Chennai"/>
    <s v="Salaried IT Employees"/>
    <s v="Male"/>
    <s v="Married"/>
    <s v="Moderate Income"/>
    <x v="0"/>
  </r>
  <r>
    <s v="ATQCUS2220"/>
    <n v="62481"/>
    <n v="34915.5"/>
    <n v="0.55881788063571325"/>
    <s v="25-34"/>
    <s v="Delhi NCR"/>
    <s v="Salaried IT Employees"/>
    <s v="Female"/>
    <s v="Married"/>
    <s v="Moderate Income"/>
    <x v="0"/>
  </r>
  <r>
    <s v="ATQCUS0137"/>
    <n v="62476"/>
    <n v="45857.5"/>
    <n v="0.7340018567129778"/>
    <s v="25-34"/>
    <s v="Mumbai"/>
    <s v="Salaried IT Employees"/>
    <s v="Male"/>
    <s v="Married"/>
    <s v="Moderate Income"/>
    <x v="0"/>
  </r>
  <r>
    <s v="ATQCUS1103"/>
    <n v="62471"/>
    <n v="39419.5"/>
    <n v="0.63100478622080647"/>
    <s v="35-45"/>
    <s v="Delhi NCR"/>
    <s v="Salaried IT Employees"/>
    <s v="Male"/>
    <s v="Married"/>
    <s v="Moderate Income"/>
    <x v="0"/>
  </r>
  <r>
    <s v="ATQCUS2361"/>
    <n v="62463"/>
    <n v="22207.333333333332"/>
    <n v="0.35552780579436355"/>
    <s v="25-34"/>
    <s v="Chennai"/>
    <s v="Salaried IT Employees"/>
    <s v="Female"/>
    <s v="Married"/>
    <s v="Moderate Income"/>
    <x v="0"/>
  </r>
  <r>
    <s v="ATQCUS0458"/>
    <n v="62429"/>
    <n v="37099.833333333336"/>
    <n v="0.59427242681018977"/>
    <s v="25-34"/>
    <s v="Bengaluru"/>
    <s v="Salaried IT Employees"/>
    <s v="Male"/>
    <s v="Married"/>
    <s v="Moderate Income"/>
    <x v="0"/>
  </r>
  <r>
    <s v="ATQCUS0352"/>
    <n v="62417"/>
    <n v="43228.5"/>
    <n v="0.69257574058349491"/>
    <s v="25-34"/>
    <s v="Delhi NCR"/>
    <s v="Salaried IT Employees"/>
    <s v="Male"/>
    <s v="Married"/>
    <s v="Moderate Income"/>
    <x v="0"/>
  </r>
  <r>
    <s v="ATQCUS0606"/>
    <n v="62389"/>
    <n v="25318.833333333332"/>
    <n v="0.40582207333557729"/>
    <s v="25-34"/>
    <s v="Chennai"/>
    <s v="Salaried IT Employees"/>
    <s v="Male"/>
    <s v="Married"/>
    <s v="Moderate Income"/>
    <x v="0"/>
  </r>
  <r>
    <s v="ATQCUS2781"/>
    <n v="62385"/>
    <n v="20921.166666666668"/>
    <n v="0.33535572119366303"/>
    <s v="35-45"/>
    <s v="Chennai"/>
    <s v="Salaried IT Employees"/>
    <s v="Female"/>
    <s v="Married"/>
    <s v="Moderate Income"/>
    <x v="0"/>
  </r>
  <r>
    <s v="ATQCUS3454"/>
    <n v="62383"/>
    <n v="42519.166666666664"/>
    <n v="0.68158258927378712"/>
    <s v="25-34"/>
    <s v="Mumbai"/>
    <s v="Salaried IT Employees"/>
    <s v="Male"/>
    <s v="Single"/>
    <s v="Moderate Income"/>
    <x v="0"/>
  </r>
  <r>
    <s v="ATQCUS0483"/>
    <n v="62382"/>
    <n v="37213"/>
    <n v="0.59653425667660542"/>
    <s v="25-34"/>
    <s v="Bengaluru"/>
    <s v="Salaried IT Employees"/>
    <s v="Male"/>
    <s v="Married"/>
    <s v="Moderate Income"/>
    <x v="0"/>
  </r>
  <r>
    <s v="ATQCUS1952"/>
    <n v="62341"/>
    <n v="11164"/>
    <n v="0.17907957844757061"/>
    <s v="45+"/>
    <s v="Chennai"/>
    <s v="Government Employees"/>
    <s v="Male"/>
    <s v="Married"/>
    <s v="Moderate Income"/>
    <x v="0"/>
  </r>
  <r>
    <s v="ATQCUS2096"/>
    <n v="62337"/>
    <n v="36317.333333333336"/>
    <n v="0.58259674564597808"/>
    <s v="25-34"/>
    <s v="Mumbai"/>
    <s v="Salaried IT Employees"/>
    <s v="Female"/>
    <s v="Married"/>
    <s v="Moderate Income"/>
    <x v="0"/>
  </r>
  <r>
    <s v="ATQCUS0336"/>
    <n v="62330"/>
    <n v="38850.5"/>
    <n v="0.62330338520776507"/>
    <s v="25-34"/>
    <s v="Delhi NCR"/>
    <s v="Salaried IT Employees"/>
    <s v="Male"/>
    <s v="Married"/>
    <s v="Moderate Income"/>
    <x v="0"/>
  </r>
  <r>
    <s v="ATQCUS1742"/>
    <n v="62329"/>
    <n v="19682.333333333332"/>
    <n v="0.31578131100022994"/>
    <s v="45+"/>
    <s v="Mumbai"/>
    <s v="Government Employees"/>
    <s v="Male"/>
    <s v="Married"/>
    <s v="Moderate Income"/>
    <x v="0"/>
  </r>
  <r>
    <s v="ATQCUS3577"/>
    <n v="62327"/>
    <n v="26015"/>
    <n v="0.41739535032971264"/>
    <s v="25-34"/>
    <s v="Chennai"/>
    <s v="Salaried IT Employees"/>
    <s v="Male"/>
    <s v="Single"/>
    <s v="Moderate Income"/>
    <x v="0"/>
  </r>
  <r>
    <s v="ATQCUS0478"/>
    <n v="62308"/>
    <n v="35606.5"/>
    <n v="0.5714595236566733"/>
    <s v="25-34"/>
    <s v="Bengaluru"/>
    <s v="Salaried IT Employees"/>
    <s v="Male"/>
    <s v="Married"/>
    <s v="Moderate Income"/>
    <x v="0"/>
  </r>
  <r>
    <s v="ATQCUS3986"/>
    <n v="62291"/>
    <n v="23427.833333333332"/>
    <n v="0.37610302183836081"/>
    <s v="25-34"/>
    <s v="Chennai"/>
    <s v="Salaried IT Employees"/>
    <s v="Female"/>
    <s v="Single"/>
    <s v="Moderate Income"/>
    <x v="0"/>
  </r>
  <r>
    <s v="ATQCUS1352"/>
    <n v="62290"/>
    <n v="23760"/>
    <n v="0.38144164392358326"/>
    <s v="35-45"/>
    <s v="Chennai"/>
    <s v="Salaried IT Employees"/>
    <s v="Male"/>
    <s v="Married"/>
    <s v="Moderate Income"/>
    <x v="0"/>
  </r>
  <r>
    <s v="ATQCUS1389"/>
    <n v="62285"/>
    <n v="25373"/>
    <n v="0.40736935056594686"/>
    <s v="35-45"/>
    <s v="Chennai"/>
    <s v="Salaried IT Employees"/>
    <s v="Male"/>
    <s v="Married"/>
    <s v="Moderate Income"/>
    <x v="0"/>
  </r>
  <r>
    <s v="ATQCUS2086"/>
    <n v="62274"/>
    <n v="39588.666666666664"/>
    <n v="0.63571742086049821"/>
    <s v="25-34"/>
    <s v="Mumbai"/>
    <s v="Salaried IT Employees"/>
    <s v="Female"/>
    <s v="Married"/>
    <s v="Moderate Income"/>
    <x v="0"/>
  </r>
  <r>
    <s v="ATQCUS0597"/>
    <n v="62274"/>
    <n v="25648.666666666668"/>
    <n v="0.41186798128700047"/>
    <s v="25-34"/>
    <s v="Chennai"/>
    <s v="Salaried IT Employees"/>
    <s v="Male"/>
    <s v="Married"/>
    <s v="Moderate Income"/>
    <x v="0"/>
  </r>
  <r>
    <s v="ATQCUS3944"/>
    <n v="62273"/>
    <n v="35892.5"/>
    <n v="0.57637338814574535"/>
    <s v="25-34"/>
    <s v="Delhi NCR"/>
    <s v="Salaried IT Employees"/>
    <s v="Female"/>
    <s v="Single"/>
    <s v="Moderate Income"/>
    <x v="0"/>
  </r>
  <r>
    <s v="ATQCUS1365"/>
    <n v="62259"/>
    <n v="27830.333333333332"/>
    <n v="0.44700900003747784"/>
    <s v="35-45"/>
    <s v="Chennai"/>
    <s v="Salaried IT Employees"/>
    <s v="Male"/>
    <s v="Married"/>
    <s v="Moderate Income"/>
    <x v="0"/>
  </r>
  <r>
    <s v="ATQCUS3914"/>
    <n v="62215"/>
    <n v="36264.666666666664"/>
    <n v="0.58289265718342309"/>
    <s v="25-34"/>
    <s v="Mumbai"/>
    <s v="Salaried IT Employees"/>
    <s v="Female"/>
    <s v="Single"/>
    <s v="Moderate Income"/>
    <x v="0"/>
  </r>
  <r>
    <s v="ATQCUS3084"/>
    <n v="62197"/>
    <n v="14265.5"/>
    <n v="0.22935993697445214"/>
    <s v="45+"/>
    <s v="Bengaluru"/>
    <s v="Government Employees"/>
    <s v="Female"/>
    <s v="Married"/>
    <s v="Moderate Income"/>
    <x v="0"/>
  </r>
  <r>
    <s v="ATQCUS0486"/>
    <n v="62194"/>
    <n v="38373"/>
    <n v="0.61698877705244881"/>
    <s v="25-34"/>
    <s v="Bengaluru"/>
    <s v="Salaried IT Employees"/>
    <s v="Male"/>
    <s v="Married"/>
    <s v="Moderate Income"/>
    <x v="0"/>
  </r>
  <r>
    <s v="ATQCUS0347"/>
    <n v="62189"/>
    <n v="37711.833333333336"/>
    <n v="0.60640681363799609"/>
    <s v="25-34"/>
    <s v="Delhi NCR"/>
    <s v="Salaried IT Employees"/>
    <s v="Male"/>
    <s v="Married"/>
    <s v="Moderate Income"/>
    <x v="0"/>
  </r>
  <r>
    <s v="ATQCUS2474"/>
    <n v="62188"/>
    <n v="28235.833333333332"/>
    <n v="0.45403990051671272"/>
    <s v="25-34"/>
    <s v="Hyderabad"/>
    <s v="Salaried IT Employees"/>
    <s v="Female"/>
    <s v="Married"/>
    <s v="Moderate Income"/>
    <x v="0"/>
  </r>
  <r>
    <s v="ATQCUS2190"/>
    <n v="62188"/>
    <n v="32088.5"/>
    <n v="0.51599183122145753"/>
    <s v="25-34"/>
    <s v="Delhi NCR"/>
    <s v="Salaried IT Employees"/>
    <s v="Female"/>
    <s v="Married"/>
    <s v="Moderate Income"/>
    <x v="0"/>
  </r>
  <r>
    <s v="ATQCUS3677"/>
    <n v="62179"/>
    <n v="35899"/>
    <n v="0.57734926582929924"/>
    <s v="35-45"/>
    <s v="Bengaluru"/>
    <s v="Salaried IT Employees"/>
    <s v="Male"/>
    <s v="Single"/>
    <s v="Moderate Income"/>
    <x v="0"/>
  </r>
  <r>
    <s v="ATQCUS3453"/>
    <n v="62174"/>
    <n v="43393.333333333336"/>
    <n v="0.69793375580360495"/>
    <s v="25-34"/>
    <s v="Mumbai"/>
    <s v="Salaried IT Employees"/>
    <s v="Male"/>
    <s v="Single"/>
    <s v="Moderate Income"/>
    <x v="0"/>
  </r>
  <r>
    <s v="ATQCUS2290"/>
    <n v="62172"/>
    <n v="30558.5"/>
    <n v="0.4915154732033713"/>
    <s v="25-34"/>
    <s v="Bengaluru"/>
    <s v="Salaried IT Employees"/>
    <s v="Female"/>
    <s v="Married"/>
    <s v="Moderate Income"/>
    <x v="0"/>
  </r>
  <r>
    <s v="ATQCUS1806"/>
    <n v="62170"/>
    <n v="18541.833333333332"/>
    <n v="0.29824406198059084"/>
    <s v="45+"/>
    <s v="Delhi NCR"/>
    <s v="Government Employees"/>
    <s v="Male"/>
    <s v="Married"/>
    <s v="Moderate Income"/>
    <x v="0"/>
  </r>
  <r>
    <s v="ATQCUS1235"/>
    <n v="62169"/>
    <n v="36507"/>
    <n v="0.58722192732712442"/>
    <s v="35-45"/>
    <s v="Bengaluru"/>
    <s v="Salaried IT Employees"/>
    <s v="Male"/>
    <s v="Married"/>
    <s v="Moderate Income"/>
    <x v="0"/>
  </r>
  <r>
    <s v="ATQCUS3457"/>
    <n v="62155"/>
    <n v="38561.333333333336"/>
    <n v="0.62040597431153299"/>
    <s v="25-34"/>
    <s v="Mumbai"/>
    <s v="Salaried IT Employees"/>
    <s v="Male"/>
    <s v="Single"/>
    <s v="Moderate Income"/>
    <x v="0"/>
  </r>
  <r>
    <s v="ATQCUS2366"/>
    <n v="62153"/>
    <n v="21825.833333333332"/>
    <n v="0.35116299025523035"/>
    <s v="25-34"/>
    <s v="Chennai"/>
    <s v="Salaried IT Employees"/>
    <s v="Female"/>
    <s v="Married"/>
    <s v="Moderate Income"/>
    <x v="0"/>
  </r>
  <r>
    <s v="ATQCUS0316"/>
    <n v="62150"/>
    <n v="37804.833333333336"/>
    <n v="0.60828372217752757"/>
    <s v="25-34"/>
    <s v="Delhi NCR"/>
    <s v="Salaried IT Employees"/>
    <s v="Male"/>
    <s v="Married"/>
    <s v="Moderate Income"/>
    <x v="0"/>
  </r>
  <r>
    <s v="ATQCUS0933"/>
    <n v="62148"/>
    <n v="42181.333333333336"/>
    <n v="0.6787239063740319"/>
    <s v="35-45"/>
    <s v="Mumbai"/>
    <s v="Salaried IT Employees"/>
    <s v="Male"/>
    <s v="Married"/>
    <s v="Moderate Income"/>
    <x v="0"/>
  </r>
  <r>
    <s v="ATQCUS0150"/>
    <n v="62129"/>
    <n v="44364.5"/>
    <n v="0.71407072381657521"/>
    <s v="25-34"/>
    <s v="Mumbai"/>
    <s v="Salaried IT Employees"/>
    <s v="Male"/>
    <s v="Married"/>
    <s v="Moderate Income"/>
    <x v="0"/>
  </r>
  <r>
    <s v="ATQCUS0465"/>
    <n v="62124"/>
    <n v="36462.833333333336"/>
    <n v="0.58693634236902548"/>
    <s v="25-34"/>
    <s v="Bengaluru"/>
    <s v="Salaried IT Employees"/>
    <s v="Male"/>
    <s v="Married"/>
    <s v="Moderate Income"/>
    <x v="0"/>
  </r>
  <r>
    <s v="ATQCUS0152"/>
    <n v="62124"/>
    <n v="46307.833333333336"/>
    <n v="0.74540971819801261"/>
    <s v="25-34"/>
    <s v="Mumbai"/>
    <s v="Salaried IT Employees"/>
    <s v="Male"/>
    <s v="Married"/>
    <s v="Moderate Income"/>
    <x v="0"/>
  </r>
  <r>
    <s v="ATQCUS3960"/>
    <n v="62116"/>
    <n v="33546.833333333336"/>
    <n v="0.54006750810311899"/>
    <s v="25-34"/>
    <s v="Bengaluru"/>
    <s v="Salaried IT Employees"/>
    <s v="Female"/>
    <s v="Single"/>
    <s v="Moderate Income"/>
    <x v="0"/>
  </r>
  <r>
    <s v="ATQCUS2107"/>
    <n v="62104"/>
    <n v="36902.166666666664"/>
    <n v="0.59419951479239119"/>
    <s v="25-34"/>
    <s v="Mumbai"/>
    <s v="Salaried IT Employees"/>
    <s v="Female"/>
    <s v="Married"/>
    <s v="Moderate Income"/>
    <x v="0"/>
  </r>
  <r>
    <s v="ATQCUS2203"/>
    <n v="62081"/>
    <n v="31941.5"/>
    <n v="0.51451329714405369"/>
    <s v="25-34"/>
    <s v="Delhi NCR"/>
    <s v="Salaried IT Employees"/>
    <s v="Female"/>
    <s v="Married"/>
    <s v="Moderate Income"/>
    <x v="0"/>
  </r>
  <r>
    <s v="ATQCUS0125"/>
    <n v="62076"/>
    <n v="44984.666666666664"/>
    <n v="0.72467083360182138"/>
    <s v="25-34"/>
    <s v="Mumbai"/>
    <s v="Salaried IT Employees"/>
    <s v="Male"/>
    <s v="Married"/>
    <s v="Moderate Income"/>
    <x v="0"/>
  </r>
  <r>
    <s v="ATQCUS3455"/>
    <n v="62074"/>
    <n v="36567"/>
    <n v="0.58908721848116763"/>
    <s v="25-34"/>
    <s v="Mumbai"/>
    <s v="Salaried IT Employees"/>
    <s v="Male"/>
    <s v="Single"/>
    <s v="Moderate Income"/>
    <x v="0"/>
  </r>
  <r>
    <s v="ATQCUS2457"/>
    <n v="62042"/>
    <n v="26275.333333333332"/>
    <n v="0.42350880586269513"/>
    <s v="25-34"/>
    <s v="Hyderabad"/>
    <s v="Salaried IT Employees"/>
    <s v="Female"/>
    <s v="Married"/>
    <s v="Moderate Income"/>
    <x v="0"/>
  </r>
  <r>
    <s v="ATQCUS3114"/>
    <n v="61997"/>
    <n v="10085.5"/>
    <n v="0.16267722631740245"/>
    <s v="45+"/>
    <s v="Chennai"/>
    <s v="Government Employees"/>
    <s v="Female"/>
    <s v="Married"/>
    <s v="Moderate Income"/>
    <x v="0"/>
  </r>
  <r>
    <s v="ATQCUS2196"/>
    <n v="61991"/>
    <n v="34809.833333333336"/>
    <n v="0.5615304372140042"/>
    <s v="25-34"/>
    <s v="Delhi NCR"/>
    <s v="Salaried IT Employees"/>
    <s v="Female"/>
    <s v="Married"/>
    <s v="Moderate Income"/>
    <x v="0"/>
  </r>
  <r>
    <s v="ATQCUS2360"/>
    <n v="61976"/>
    <n v="23906.166666666668"/>
    <n v="0.38573264919753886"/>
    <s v="25-34"/>
    <s v="Chennai"/>
    <s v="Salaried IT Employees"/>
    <s v="Female"/>
    <s v="Married"/>
    <s v="Moderate Income"/>
    <x v="0"/>
  </r>
  <r>
    <s v="ATQCUS0353"/>
    <n v="61976"/>
    <n v="38622.5"/>
    <n v="0.62318478120562804"/>
    <s v="25-34"/>
    <s v="Delhi NCR"/>
    <s v="Salaried IT Employees"/>
    <s v="Male"/>
    <s v="Married"/>
    <s v="Moderate Income"/>
    <x v="0"/>
  </r>
  <r>
    <s v="ATQCUS0165"/>
    <n v="61970"/>
    <n v="43067"/>
    <n v="0.69496530579312565"/>
    <s v="25-34"/>
    <s v="Mumbai"/>
    <s v="Salaried IT Employees"/>
    <s v="Male"/>
    <s v="Married"/>
    <s v="Moderate Income"/>
    <x v="0"/>
  </r>
  <r>
    <s v="ATQCUS0479"/>
    <n v="61962"/>
    <n v="33992.5"/>
    <n v="0.54860236919402217"/>
    <s v="25-34"/>
    <s v="Bengaluru"/>
    <s v="Salaried IT Employees"/>
    <s v="Male"/>
    <s v="Married"/>
    <s v="Moderate Income"/>
    <x v="0"/>
  </r>
  <r>
    <s v="ATQCUS1238"/>
    <n v="61924"/>
    <n v="36989.666666666664"/>
    <n v="0.59733974980083104"/>
    <s v="35-45"/>
    <s v="Bengaluru"/>
    <s v="Salaried IT Employees"/>
    <s v="Male"/>
    <s v="Married"/>
    <s v="Moderate Income"/>
    <x v="0"/>
  </r>
  <r>
    <s v="ATQCUS2808"/>
    <n v="61918"/>
    <n v="22483"/>
    <n v="0.36310927355534739"/>
    <s v="35-45"/>
    <s v="Chennai"/>
    <s v="Salaried IT Employees"/>
    <s v="Female"/>
    <s v="Married"/>
    <s v="Moderate Income"/>
    <x v="0"/>
  </r>
  <r>
    <s v="ATQCUS3961"/>
    <n v="61917"/>
    <n v="32360"/>
    <n v="0.5226351405914369"/>
    <s v="25-34"/>
    <s v="Bengaluru"/>
    <s v="Salaried IT Employees"/>
    <s v="Female"/>
    <s v="Single"/>
    <s v="Moderate Income"/>
    <x v="0"/>
  </r>
  <r>
    <s v="ATQCUS0318"/>
    <n v="61878"/>
    <n v="36223.166666666664"/>
    <n v="0.58539653296271155"/>
    <s v="25-34"/>
    <s v="Delhi NCR"/>
    <s v="Salaried IT Employees"/>
    <s v="Male"/>
    <s v="Married"/>
    <s v="Moderate Income"/>
    <x v="0"/>
  </r>
  <r>
    <s v="ATQCUS2653"/>
    <n v="61876"/>
    <n v="33994"/>
    <n v="0.54938910078220959"/>
    <s v="35-45"/>
    <s v="Delhi NCR"/>
    <s v="Salaried IT Employees"/>
    <s v="Female"/>
    <s v="Married"/>
    <s v="Moderate Income"/>
    <x v="0"/>
  </r>
  <r>
    <s v="ATQCUS2376"/>
    <n v="61872"/>
    <n v="20698.666666666668"/>
    <n v="0.33454012585121973"/>
    <s v="25-34"/>
    <s v="Chennai"/>
    <s v="Salaried IT Employees"/>
    <s v="Female"/>
    <s v="Married"/>
    <s v="Moderate Income"/>
    <x v="0"/>
  </r>
  <r>
    <s v="ATQCUS0789"/>
    <n v="61866"/>
    <n v="29586.333333333332"/>
    <n v="0.47823252405737127"/>
    <s v="25-34"/>
    <s v="Hyderabad"/>
    <s v="Salaried IT Employees"/>
    <s v="Male"/>
    <s v="Married"/>
    <s v="Moderate Income"/>
    <x v="0"/>
  </r>
  <r>
    <s v="ATQCUS2212"/>
    <n v="61865"/>
    <n v="31135.166666666668"/>
    <n v="0.50327595032193762"/>
    <s v="25-34"/>
    <s v="Delhi NCR"/>
    <s v="Salaried IT Employees"/>
    <s v="Female"/>
    <s v="Married"/>
    <s v="Moderate Income"/>
    <x v="0"/>
  </r>
  <r>
    <s v="ATQCUS2476"/>
    <n v="61861"/>
    <n v="25260"/>
    <n v="0.40833481515009457"/>
    <s v="25-34"/>
    <s v="Hyderabad"/>
    <s v="Salaried IT Employees"/>
    <s v="Female"/>
    <s v="Married"/>
    <s v="Moderate Income"/>
    <x v="0"/>
  </r>
  <r>
    <s v="ATQCUS3575"/>
    <n v="61852"/>
    <n v="24963"/>
    <n v="0.40359244648515813"/>
    <s v="25-34"/>
    <s v="Chennai"/>
    <s v="Salaried IT Employees"/>
    <s v="Male"/>
    <s v="Single"/>
    <s v="Moderate Income"/>
    <x v="0"/>
  </r>
  <r>
    <s v="ATQCUS2085"/>
    <n v="61814"/>
    <n v="34774.333333333336"/>
    <n v="0.56256403619460538"/>
    <s v="25-34"/>
    <s v="Mumbai"/>
    <s v="Salaried IT Employees"/>
    <s v="Female"/>
    <s v="Married"/>
    <s v="Moderate Income"/>
    <x v="0"/>
  </r>
  <r>
    <s v="ATQCUS2187"/>
    <n v="61814"/>
    <n v="32301.333333333332"/>
    <n v="0.522556918066026"/>
    <s v="25-34"/>
    <s v="Delhi NCR"/>
    <s v="Salaried IT Employees"/>
    <s v="Female"/>
    <s v="Married"/>
    <s v="Moderate Income"/>
    <x v="0"/>
  </r>
  <r>
    <s v="ATQCUS2801"/>
    <n v="61799"/>
    <n v="22634.166666666668"/>
    <n v="0.36625457801366801"/>
    <s v="35-45"/>
    <s v="Chennai"/>
    <s v="Salaried IT Employees"/>
    <s v="Female"/>
    <s v="Married"/>
    <s v="Moderate Income"/>
    <x v="0"/>
  </r>
  <r>
    <s v="ATQCUS2197"/>
    <n v="61799"/>
    <n v="31653.5"/>
    <n v="0.51220084467386207"/>
    <s v="25-34"/>
    <s v="Delhi NCR"/>
    <s v="Salaried IT Employees"/>
    <s v="Female"/>
    <s v="Married"/>
    <s v="Moderate Income"/>
    <x v="0"/>
  </r>
  <r>
    <s v="ATQCUS2478"/>
    <n v="61792"/>
    <n v="24259.333333333332"/>
    <n v="0.39259666839288793"/>
    <s v="25-34"/>
    <s v="Hyderabad"/>
    <s v="Salaried IT Employees"/>
    <s v="Female"/>
    <s v="Married"/>
    <s v="Moderate Income"/>
    <x v="0"/>
  </r>
  <r>
    <s v="ATQCUS2806"/>
    <n v="61781"/>
    <n v="21556.333333333332"/>
    <n v="0.34891525442018312"/>
    <s v="35-45"/>
    <s v="Chennai"/>
    <s v="Salaried IT Employees"/>
    <s v="Female"/>
    <s v="Married"/>
    <s v="Moderate Income"/>
    <x v="0"/>
  </r>
  <r>
    <s v="ATQCUS0461"/>
    <n v="61780"/>
    <n v="34804.333333333336"/>
    <n v="0.56335923168231361"/>
    <s v="25-34"/>
    <s v="Bengaluru"/>
    <s v="Salaried IT Employees"/>
    <s v="Male"/>
    <s v="Married"/>
    <s v="Moderate Income"/>
    <x v="0"/>
  </r>
  <r>
    <s v="ATQCUS0790"/>
    <n v="61772"/>
    <n v="30474.666666666668"/>
    <n v="0.49334110384424446"/>
    <s v="25-34"/>
    <s v="Hyderabad"/>
    <s v="Salaried IT Employees"/>
    <s v="Male"/>
    <s v="Married"/>
    <s v="Moderate Income"/>
    <x v="0"/>
  </r>
  <r>
    <s v="ATQCUS1807"/>
    <n v="61753"/>
    <n v="16045.333333333334"/>
    <n v="0.25983083143059177"/>
    <s v="45+"/>
    <s v="Delhi NCR"/>
    <s v="Government Employees"/>
    <s v="Male"/>
    <s v="Married"/>
    <s v="Moderate Income"/>
    <x v="0"/>
  </r>
  <r>
    <s v="ATQCUS2479"/>
    <n v="61744"/>
    <n v="25598.166666666668"/>
    <n v="0.41458549278742335"/>
    <s v="25-34"/>
    <s v="Hyderabad"/>
    <s v="Salaried IT Employees"/>
    <s v="Female"/>
    <s v="Married"/>
    <s v="Moderate Income"/>
    <x v="0"/>
  </r>
  <r>
    <s v="ATQCUS3586"/>
    <n v="61742"/>
    <n v="24204"/>
    <n v="0.3920183991448285"/>
    <s v="25-34"/>
    <s v="Chennai"/>
    <s v="Salaried IT Employees"/>
    <s v="Male"/>
    <s v="Single"/>
    <s v="Moderate Income"/>
    <x v="0"/>
  </r>
  <r>
    <s v="ATQCUS3624"/>
    <n v="61740"/>
    <n v="30979.333333333332"/>
    <n v="0.50177086707698948"/>
    <s v="25-34"/>
    <s v="Hyderabad"/>
    <s v="Salaried IT Employees"/>
    <s v="Male"/>
    <s v="Single"/>
    <s v="Moderate Income"/>
    <x v="0"/>
  </r>
  <r>
    <s v="ATQCUS3537"/>
    <n v="61735"/>
    <n v="36206.833333333336"/>
    <n v="0.58648794578980057"/>
    <s v="25-34"/>
    <s v="Bengaluru"/>
    <s v="Salaried IT Employees"/>
    <s v="Male"/>
    <s v="Single"/>
    <s v="Moderate Income"/>
    <x v="0"/>
  </r>
  <r>
    <s v="ATQCUS2465"/>
    <n v="61733"/>
    <n v="24988.333333333332"/>
    <n v="0.4047808033520699"/>
    <s v="25-34"/>
    <s v="Hyderabad"/>
    <s v="Salaried IT Employees"/>
    <s v="Female"/>
    <s v="Married"/>
    <s v="Moderate Income"/>
    <x v="0"/>
  </r>
  <r>
    <s v="ATQCUS3962"/>
    <n v="61719"/>
    <n v="29510"/>
    <n v="0.47813477211231548"/>
    <s v="25-34"/>
    <s v="Bengaluru"/>
    <s v="Salaried IT Employees"/>
    <s v="Female"/>
    <s v="Single"/>
    <s v="Moderate Income"/>
    <x v="0"/>
  </r>
  <r>
    <s v="ATQCUS0126"/>
    <n v="61715"/>
    <n v="45686.333333333336"/>
    <n v="0.74027924059520922"/>
    <s v="25-34"/>
    <s v="Mumbai"/>
    <s v="Salaried IT Employees"/>
    <s v="Male"/>
    <s v="Married"/>
    <s v="Moderate Income"/>
    <x v="0"/>
  </r>
  <r>
    <s v="ATQCUS1095"/>
    <n v="61709"/>
    <n v="39441.166666666664"/>
    <n v="0.63914772021369115"/>
    <s v="35-45"/>
    <s v="Delhi NCR"/>
    <s v="Salaried IT Employees"/>
    <s v="Male"/>
    <s v="Married"/>
    <s v="Moderate Income"/>
    <x v="0"/>
  </r>
  <r>
    <s v="ATQCUS0608"/>
    <n v="61707"/>
    <n v="26937.166666666668"/>
    <n v="0.43653340247729866"/>
    <s v="25-34"/>
    <s v="Chennai"/>
    <s v="Salaried IT Employees"/>
    <s v="Male"/>
    <s v="Married"/>
    <s v="Moderate Income"/>
    <x v="0"/>
  </r>
  <r>
    <s v="ATQCUS0926"/>
    <n v="61698"/>
    <n v="42444"/>
    <n v="0.68793153748905966"/>
    <s v="35-45"/>
    <s v="Mumbai"/>
    <s v="Salaried IT Employees"/>
    <s v="Male"/>
    <s v="Married"/>
    <s v="Moderate Income"/>
    <x v="0"/>
  </r>
  <r>
    <s v="ATQCUS2636"/>
    <n v="61688"/>
    <n v="36330.5"/>
    <n v="0.58893950201011547"/>
    <s v="35-45"/>
    <s v="Delhi NCR"/>
    <s v="Salaried IT Employees"/>
    <s v="Female"/>
    <s v="Married"/>
    <s v="Moderate Income"/>
    <x v="0"/>
  </r>
  <r>
    <s v="ATQCUS0622"/>
    <n v="61656"/>
    <n v="23898.833333333332"/>
    <n v="0.38761569568790277"/>
    <s v="25-34"/>
    <s v="Chennai"/>
    <s v="Salaried IT Employees"/>
    <s v="Male"/>
    <s v="Married"/>
    <s v="Moderate Income"/>
    <x v="0"/>
  </r>
  <r>
    <s v="ATQCUS0909"/>
    <n v="61642"/>
    <n v="43380.333333333336"/>
    <n v="0.703746363410229"/>
    <s v="35-45"/>
    <s v="Mumbai"/>
    <s v="Salaried IT Employees"/>
    <s v="Male"/>
    <s v="Married"/>
    <s v="Moderate Income"/>
    <x v="0"/>
  </r>
  <r>
    <s v="ATQCUS2550"/>
    <n v="61641"/>
    <n v="35594.166666666664"/>
    <n v="0.57744304386149903"/>
    <s v="35-45"/>
    <s v="Mumbai"/>
    <s v="Salaried IT Employees"/>
    <s v="Female"/>
    <s v="Married"/>
    <s v="Moderate Income"/>
    <x v="0"/>
  </r>
  <r>
    <s v="ATQCUS1234"/>
    <n v="61641"/>
    <n v="39887"/>
    <n v="0.64708554371278859"/>
    <s v="35-45"/>
    <s v="Bengaluru"/>
    <s v="Salaried IT Employees"/>
    <s v="Male"/>
    <s v="Married"/>
    <s v="Moderate Income"/>
    <x v="0"/>
  </r>
  <r>
    <s v="ATQCUS2201"/>
    <n v="61632"/>
    <n v="32317.666666666668"/>
    <n v="0.52436504845967469"/>
    <s v="25-34"/>
    <s v="Delhi NCR"/>
    <s v="Salaried IT Employees"/>
    <s v="Female"/>
    <s v="Married"/>
    <s v="Moderate Income"/>
    <x v="0"/>
  </r>
  <r>
    <s v="ATQCUS2386"/>
    <n v="61631"/>
    <n v="21999.333333333332"/>
    <n v="0.35695239949592467"/>
    <s v="25-34"/>
    <s v="Chennai"/>
    <s v="Salaried IT Employees"/>
    <s v="Female"/>
    <s v="Married"/>
    <s v="Moderate Income"/>
    <x v="0"/>
  </r>
  <r>
    <s v="ATQCUS2816"/>
    <n v="61627"/>
    <n v="21772.666666666668"/>
    <n v="0.35329752651705693"/>
    <s v="35-45"/>
    <s v="Chennai"/>
    <s v="Salaried IT Employees"/>
    <s v="Female"/>
    <s v="Married"/>
    <s v="Moderate Income"/>
    <x v="0"/>
  </r>
  <r>
    <s v="ATQCUS2729"/>
    <n v="61626"/>
    <n v="32562"/>
    <n v="0.52838087820075941"/>
    <s v="35-45"/>
    <s v="Bengaluru"/>
    <s v="Salaried IT Employees"/>
    <s v="Female"/>
    <s v="Married"/>
    <s v="Moderate Income"/>
    <x v="0"/>
  </r>
  <r>
    <s v="ATQCUS0621"/>
    <n v="61601"/>
    <n v="23513.166666666668"/>
    <n v="0.38170105463655896"/>
    <s v="25-34"/>
    <s v="Chennai"/>
    <s v="Salaried IT Employees"/>
    <s v="Male"/>
    <s v="Married"/>
    <s v="Moderate Income"/>
    <x v="0"/>
  </r>
  <r>
    <s v="ATQCUS2467"/>
    <n v="61591"/>
    <n v="26511.166666666668"/>
    <n v="0.43043897106178935"/>
    <s v="25-34"/>
    <s v="Hyderabad"/>
    <s v="Salaried IT Employees"/>
    <s v="Female"/>
    <s v="Married"/>
    <s v="Moderate Income"/>
    <x v="0"/>
  </r>
  <r>
    <s v="ATQCUS2094"/>
    <n v="61591"/>
    <n v="34865.333333333336"/>
    <n v="0.56607837725208776"/>
    <s v="25-34"/>
    <s v="Mumbai"/>
    <s v="Salaried IT Employees"/>
    <s v="Female"/>
    <s v="Married"/>
    <s v="Moderate Income"/>
    <x v="0"/>
  </r>
  <r>
    <s v="ATQCUS2634"/>
    <n v="61583"/>
    <n v="34673"/>
    <n v="0.56302875793644347"/>
    <s v="35-45"/>
    <s v="Delhi NCR"/>
    <s v="Salaried IT Employees"/>
    <s v="Female"/>
    <s v="Married"/>
    <s v="Moderate Income"/>
    <x v="0"/>
  </r>
  <r>
    <s v="ATQCUS2298"/>
    <n v="61581"/>
    <n v="31446.666666666668"/>
    <n v="0.51065534282760372"/>
    <s v="25-34"/>
    <s v="Bengaluru"/>
    <s v="Salaried IT Employees"/>
    <s v="Female"/>
    <s v="Married"/>
    <s v="Moderate Income"/>
    <x v="0"/>
  </r>
  <r>
    <s v="ATQCUS3987"/>
    <n v="61560"/>
    <n v="20692.666666666668"/>
    <n v="0.33613818496859432"/>
    <s v="25-34"/>
    <s v="Chennai"/>
    <s v="Salaried IT Employees"/>
    <s v="Female"/>
    <s v="Single"/>
    <s v="Moderate Income"/>
    <x v="0"/>
  </r>
  <r>
    <s v="ATQCUS0161"/>
    <n v="61554"/>
    <n v="41642.166666666664"/>
    <n v="0.67651438845024958"/>
    <s v="25-34"/>
    <s v="Mumbai"/>
    <s v="Salaried IT Employees"/>
    <s v="Male"/>
    <s v="Married"/>
    <s v="Moderate Income"/>
    <x v="0"/>
  </r>
  <r>
    <s v="ATQCUS2295"/>
    <n v="61542"/>
    <n v="28229.333333333332"/>
    <n v="0.45870029139991114"/>
    <s v="25-34"/>
    <s v="Bengaluru"/>
    <s v="Salaried IT Employees"/>
    <s v="Female"/>
    <s v="Married"/>
    <s v="Moderate Income"/>
    <x v="0"/>
  </r>
  <r>
    <s v="ATQCUS0775"/>
    <n v="61528"/>
    <n v="28467.666666666668"/>
    <n v="0.46267823863390112"/>
    <s v="25-34"/>
    <s v="Hyderabad"/>
    <s v="Salaried IT Employees"/>
    <s v="Male"/>
    <s v="Married"/>
    <s v="Moderate Income"/>
    <x v="0"/>
  </r>
  <r>
    <s v="ATQCUS3538"/>
    <n v="61508"/>
    <n v="36500.666666666664"/>
    <n v="0.59342958097591636"/>
    <s v="25-34"/>
    <s v="Bengaluru"/>
    <s v="Salaried IT Employees"/>
    <s v="Male"/>
    <s v="Single"/>
    <s v="Moderate Income"/>
    <x v="0"/>
  </r>
  <r>
    <s v="ATQCUS0609"/>
    <n v="61508"/>
    <n v="24439"/>
    <n v="0.39733042856213824"/>
    <s v="25-34"/>
    <s v="Chennai"/>
    <s v="Salaried IT Employees"/>
    <s v="Male"/>
    <s v="Married"/>
    <s v="Moderate Income"/>
    <x v="0"/>
  </r>
  <r>
    <s v="ATQCUS0607"/>
    <n v="61501"/>
    <n v="22328"/>
    <n v="0.36305100730069428"/>
    <s v="25-34"/>
    <s v="Chennai"/>
    <s v="Salaried IT Employees"/>
    <s v="Male"/>
    <s v="Married"/>
    <s v="Moderate Income"/>
    <x v="0"/>
  </r>
  <r>
    <s v="ATQCUS2353"/>
    <n v="61496"/>
    <n v="19602.5"/>
    <n v="0.31876056979315726"/>
    <s v="25-34"/>
    <s v="Chennai"/>
    <s v="Salaried IT Employees"/>
    <s v="Female"/>
    <s v="Married"/>
    <s v="Moderate Income"/>
    <x v="0"/>
  </r>
  <r>
    <s v="ATQCUS2211"/>
    <n v="61489"/>
    <n v="32044.5"/>
    <n v="0.52114199287677476"/>
    <s v="25-34"/>
    <s v="Delhi NCR"/>
    <s v="Salaried IT Employees"/>
    <s v="Female"/>
    <s v="Married"/>
    <s v="Moderate Income"/>
    <x v="0"/>
  </r>
  <r>
    <s v="ATQCUS2782"/>
    <n v="61486"/>
    <n v="22069"/>
    <n v="0.35892723546823668"/>
    <s v="35-45"/>
    <s v="Chennai"/>
    <s v="Salaried IT Employees"/>
    <s v="Female"/>
    <s v="Married"/>
    <s v="Moderate Income"/>
    <x v="0"/>
  </r>
  <r>
    <s v="ATQCUS3507"/>
    <n v="61472"/>
    <n v="34740"/>
    <n v="0.56513534617386774"/>
    <s v="25-34"/>
    <s v="Delhi NCR"/>
    <s v="Salaried IT Employees"/>
    <s v="Male"/>
    <s v="Single"/>
    <s v="Moderate Income"/>
    <x v="0"/>
  </r>
  <r>
    <s v="ATQCUS0169"/>
    <n v="61462"/>
    <n v="42883.666666666664"/>
    <n v="0.6977265085201696"/>
    <s v="25-34"/>
    <s v="Mumbai"/>
    <s v="Salaried IT Employees"/>
    <s v="Male"/>
    <s v="Married"/>
    <s v="Moderate Income"/>
    <x v="0"/>
  </r>
  <r>
    <s v="ATQCUS2552"/>
    <n v="61449"/>
    <n v="38095.166666666664"/>
    <n v="0.61994770731283932"/>
    <s v="35-45"/>
    <s v="Mumbai"/>
    <s v="Salaried IT Employees"/>
    <s v="Female"/>
    <s v="Married"/>
    <s v="Moderate Income"/>
    <x v="0"/>
  </r>
  <r>
    <s v="ATQCUS2277"/>
    <n v="61441"/>
    <n v="29644.5"/>
    <n v="0.48248726420468419"/>
    <s v="25-34"/>
    <s v="Bengaluru"/>
    <s v="Salaried IT Employees"/>
    <s v="Female"/>
    <s v="Married"/>
    <s v="Moderate Income"/>
    <x v="0"/>
  </r>
  <r>
    <s v="ATQCUS0791"/>
    <n v="61434"/>
    <n v="28850.833333333332"/>
    <n v="0.46962322709465981"/>
    <s v="25-34"/>
    <s v="Hyderabad"/>
    <s v="Salaried IT Employees"/>
    <s v="Male"/>
    <s v="Married"/>
    <s v="Moderate Income"/>
    <x v="0"/>
  </r>
  <r>
    <s v="ATQCUS0154"/>
    <n v="61417"/>
    <n v="39960.666666666664"/>
    <n v="0.65064504398890644"/>
    <s v="25-34"/>
    <s v="Mumbai"/>
    <s v="Salaried IT Employees"/>
    <s v="Male"/>
    <s v="Married"/>
    <s v="Moderate Income"/>
    <x v="0"/>
  </r>
  <r>
    <s v="ATQCUS2532"/>
    <n v="61406"/>
    <n v="36853"/>
    <n v="0.60015307950363161"/>
    <s v="35-45"/>
    <s v="Mumbai"/>
    <s v="Salaried IT Employees"/>
    <s v="Female"/>
    <s v="Married"/>
    <s v="Moderate Income"/>
    <x v="0"/>
  </r>
  <r>
    <s v="ATQCUS0612"/>
    <n v="61401"/>
    <n v="25810.333333333332"/>
    <n v="0.42035688886717371"/>
    <s v="25-34"/>
    <s v="Chennai"/>
    <s v="Salaried IT Employees"/>
    <s v="Male"/>
    <s v="Married"/>
    <s v="Moderate Income"/>
    <x v="0"/>
  </r>
  <r>
    <s v="ATQCUS1542"/>
    <n v="61399"/>
    <n v="31430.166666666668"/>
    <n v="0.51190030239363293"/>
    <s v="35-45"/>
    <s v="Hyderabad"/>
    <s v="Salaried IT Employees"/>
    <s v="Male"/>
    <s v="Married"/>
    <s v="Moderate Income"/>
    <x v="0"/>
  </r>
  <r>
    <s v="ATQCUS0127"/>
    <n v="61386"/>
    <n v="43004.833333333336"/>
    <n v="0.70056418944601917"/>
    <s v="25-34"/>
    <s v="Mumbai"/>
    <s v="Salaried IT Employees"/>
    <s v="Male"/>
    <s v="Married"/>
    <s v="Moderate Income"/>
    <x v="0"/>
  </r>
  <r>
    <s v="ATQCUS0155"/>
    <n v="61381"/>
    <n v="41755"/>
    <n v="0.68025936364673112"/>
    <s v="25-34"/>
    <s v="Mumbai"/>
    <s v="Salaried IT Employees"/>
    <s v="Male"/>
    <s v="Married"/>
    <s v="Moderate Income"/>
    <x v="0"/>
  </r>
  <r>
    <s v="ATQCUS1358"/>
    <n v="61379"/>
    <n v="26748.5"/>
    <n v="0.4357923719839033"/>
    <s v="35-45"/>
    <s v="Chennai"/>
    <s v="Salaried IT Employees"/>
    <s v="Male"/>
    <s v="Married"/>
    <s v="Moderate Income"/>
    <x v="0"/>
  </r>
  <r>
    <s v="ATQCUS2189"/>
    <n v="61376"/>
    <n v="35477.666666666664"/>
    <n v="0.57803810392770238"/>
    <s v="25-34"/>
    <s v="Delhi NCR"/>
    <s v="Salaried IT Employees"/>
    <s v="Female"/>
    <s v="Married"/>
    <s v="Moderate Income"/>
    <x v="0"/>
  </r>
  <r>
    <s v="ATQCUS0610"/>
    <n v="61376"/>
    <n v="22280.333333333332"/>
    <n v="0.36301377302745913"/>
    <s v="25-34"/>
    <s v="Chennai"/>
    <s v="Salaried IT Employees"/>
    <s v="Male"/>
    <s v="Married"/>
    <s v="Moderate Income"/>
    <x v="0"/>
  </r>
  <r>
    <s v="ATQCUS0351"/>
    <n v="61364"/>
    <n v="38049"/>
    <n v="0.62005410338309108"/>
    <s v="25-34"/>
    <s v="Delhi NCR"/>
    <s v="Salaried IT Employees"/>
    <s v="Male"/>
    <s v="Married"/>
    <s v="Moderate Income"/>
    <x v="0"/>
  </r>
  <r>
    <s v="ATQCUS3621"/>
    <n v="61357"/>
    <n v="30218.166666666668"/>
    <n v="0.49249746021915458"/>
    <s v="25-34"/>
    <s v="Hyderabad"/>
    <s v="Salaried IT Employees"/>
    <s v="Male"/>
    <s v="Single"/>
    <s v="Moderate Income"/>
    <x v="0"/>
  </r>
  <r>
    <s v="ATQCUS1219"/>
    <n v="61350"/>
    <n v="35714.666666666664"/>
    <n v="0.58214615593588692"/>
    <s v="35-45"/>
    <s v="Bengaluru"/>
    <s v="Salaried IT Employees"/>
    <s v="Male"/>
    <s v="Married"/>
    <s v="Moderate Income"/>
    <x v="0"/>
  </r>
  <r>
    <s v="ATQCUS0637"/>
    <n v="61343"/>
    <n v="24762.833333333332"/>
    <n v="0.40367822462764019"/>
    <s v="25-34"/>
    <s v="Chennai"/>
    <s v="Salaried IT Employees"/>
    <s v="Male"/>
    <s v="Married"/>
    <s v="Moderate Income"/>
    <x v="0"/>
  </r>
  <r>
    <s v="ATQCUS2111"/>
    <n v="61332"/>
    <n v="35243.166666666664"/>
    <n v="0.57462933976825581"/>
    <s v="25-34"/>
    <s v="Mumbai"/>
    <s v="Salaried IT Employees"/>
    <s v="Female"/>
    <s v="Married"/>
    <s v="Moderate Income"/>
    <x v="0"/>
  </r>
  <r>
    <s v="ATQCUS3922"/>
    <n v="61315"/>
    <n v="37531.5"/>
    <n v="0.61210959797765641"/>
    <s v="25-34"/>
    <s v="Mumbai"/>
    <s v="Salaried IT Employees"/>
    <s v="Female"/>
    <s v="Single"/>
    <s v="Moderate Income"/>
    <x v="0"/>
  </r>
  <r>
    <s v="ATQCUS2553"/>
    <n v="61309"/>
    <n v="39560.833333333336"/>
    <n v="0.64526959065281342"/>
    <s v="35-45"/>
    <s v="Mumbai"/>
    <s v="Salaried IT Employees"/>
    <s v="Female"/>
    <s v="Married"/>
    <s v="Moderate Income"/>
    <x v="0"/>
  </r>
  <r>
    <s v="ATQCUS0460"/>
    <n v="61306"/>
    <n v="37482.5"/>
    <n v="0.6114001892147588"/>
    <s v="25-34"/>
    <s v="Bengaluru"/>
    <s v="Salaried IT Employees"/>
    <s v="Male"/>
    <s v="Married"/>
    <s v="Moderate Income"/>
    <x v="0"/>
  </r>
  <r>
    <s v="ATQCUS2213"/>
    <n v="61299"/>
    <n v="34880.166666666664"/>
    <n v="0.56901689532727551"/>
    <s v="25-34"/>
    <s v="Delhi NCR"/>
    <s v="Salaried IT Employees"/>
    <s v="Female"/>
    <s v="Married"/>
    <s v="Moderate Income"/>
    <x v="0"/>
  </r>
  <r>
    <s v="ATQCUS3452"/>
    <n v="61278"/>
    <n v="42145.166666666664"/>
    <n v="0.68776994462395413"/>
    <s v="25-34"/>
    <s v="Mumbai"/>
    <s v="Salaried IT Employees"/>
    <s v="Male"/>
    <s v="Single"/>
    <s v="Moderate Income"/>
    <x v="0"/>
  </r>
  <r>
    <s v="ATQCUS2280"/>
    <n v="61276"/>
    <n v="33487.5"/>
    <n v="0.5465027090541158"/>
    <s v="25-34"/>
    <s v="Bengaluru"/>
    <s v="Salaried IT Employees"/>
    <s v="Female"/>
    <s v="Married"/>
    <s v="Moderate Income"/>
    <x v="0"/>
  </r>
  <r>
    <s v="ATQCUS2195"/>
    <n v="61264"/>
    <n v="31311.166666666668"/>
    <n v="0.51108590145381738"/>
    <s v="25-34"/>
    <s v="Delhi NCR"/>
    <s v="Salaried IT Employees"/>
    <s v="Female"/>
    <s v="Married"/>
    <s v="Moderate Income"/>
    <x v="0"/>
  </r>
  <r>
    <s v="ATQCUS0332"/>
    <n v="61255"/>
    <n v="38983.166666666664"/>
    <n v="0.63640791227926963"/>
    <s v="25-34"/>
    <s v="Delhi NCR"/>
    <s v="Salaried IT Employees"/>
    <s v="Male"/>
    <s v="Married"/>
    <s v="Moderate Income"/>
    <x v="0"/>
  </r>
  <r>
    <s v="ATQCUS0772"/>
    <n v="61231"/>
    <n v="31448.666666666668"/>
    <n v="0.51360694201738777"/>
    <s v="25-34"/>
    <s v="Hyderabad"/>
    <s v="Salaried IT Employees"/>
    <s v="Male"/>
    <s v="Married"/>
    <s v="Moderate Income"/>
    <x v="0"/>
  </r>
  <r>
    <s v="ATQCUS3510"/>
    <n v="61221"/>
    <n v="38447.666666666664"/>
    <n v="0.62801435237364078"/>
    <s v="25-34"/>
    <s v="Delhi NCR"/>
    <s v="Salaried IT Employees"/>
    <s v="Male"/>
    <s v="Single"/>
    <s v="Moderate Income"/>
    <x v="0"/>
  </r>
  <r>
    <s v="ATQCUS3939"/>
    <n v="61208"/>
    <n v="34809.166666666664"/>
    <n v="0.56870289286803466"/>
    <s v="25-34"/>
    <s v="Delhi NCR"/>
    <s v="Salaried IT Employees"/>
    <s v="Female"/>
    <s v="Single"/>
    <s v="Moderate Income"/>
    <x v="0"/>
  </r>
  <r>
    <s v="ATQCUS3581"/>
    <n v="61194"/>
    <n v="21960"/>
    <n v="0.35885871163839594"/>
    <s v="25-34"/>
    <s v="Chennai"/>
    <s v="Salaried IT Employees"/>
    <s v="Male"/>
    <s v="Single"/>
    <s v="Moderate Income"/>
    <x v="0"/>
  </r>
  <r>
    <s v="ATQCUS3451"/>
    <n v="61189"/>
    <n v="41503.666666666664"/>
    <n v="0.67828640224005399"/>
    <s v="25-34"/>
    <s v="Mumbai"/>
    <s v="Salaried IT Employees"/>
    <s v="Male"/>
    <s v="Single"/>
    <s v="Moderate Income"/>
    <x v="0"/>
  </r>
  <r>
    <s v="ATQCUS2098"/>
    <n v="61174"/>
    <n v="35852.833333333336"/>
    <n v="0.58607959808633303"/>
    <s v="25-34"/>
    <s v="Mumbai"/>
    <s v="Salaried IT Employees"/>
    <s v="Female"/>
    <s v="Married"/>
    <s v="Moderate Income"/>
    <x v="0"/>
  </r>
  <r>
    <s v="ATQCUS3508"/>
    <n v="61170"/>
    <n v="38069.5"/>
    <n v="0.62235572993297372"/>
    <s v="25-34"/>
    <s v="Delhi NCR"/>
    <s v="Salaried IT Employees"/>
    <s v="Male"/>
    <s v="Single"/>
    <s v="Moderate Income"/>
    <x v="0"/>
  </r>
  <r>
    <s v="ATQCUS2110"/>
    <n v="61157"/>
    <n v="31815.333333333332"/>
    <n v="0.52022390459527657"/>
    <s v="25-34"/>
    <s v="Mumbai"/>
    <s v="Salaried IT Employees"/>
    <s v="Female"/>
    <s v="Married"/>
    <s v="Moderate Income"/>
    <x v="0"/>
  </r>
  <r>
    <s v="ATQCUS2377"/>
    <n v="61140"/>
    <n v="21508.833333333332"/>
    <n v="0.35179642350888668"/>
    <s v="25-34"/>
    <s v="Chennai"/>
    <s v="Salaried IT Employees"/>
    <s v="Female"/>
    <s v="Married"/>
    <s v="Moderate Income"/>
    <x v="0"/>
  </r>
  <r>
    <s v="ATQCUS2477"/>
    <n v="61137"/>
    <n v="25595.5"/>
    <n v="0.41865809575216317"/>
    <s v="25-34"/>
    <s v="Hyderabad"/>
    <s v="Salaried IT Employees"/>
    <s v="Female"/>
    <s v="Married"/>
    <s v="Moderate Income"/>
    <x v="0"/>
  </r>
  <r>
    <s v="ATQCUS3623"/>
    <n v="61076"/>
    <n v="30631"/>
    <n v="0.50152269303818198"/>
    <s v="25-34"/>
    <s v="Hyderabad"/>
    <s v="Salaried IT Employees"/>
    <s v="Male"/>
    <s v="Single"/>
    <s v="Moderate Income"/>
    <x v="0"/>
  </r>
  <r>
    <s v="ATQCUS3965"/>
    <n v="61075"/>
    <n v="30321.166666666668"/>
    <n v="0.49645790694501296"/>
    <s v="25-34"/>
    <s v="Bengaluru"/>
    <s v="Salaried IT Employees"/>
    <s v="Female"/>
    <s v="Single"/>
    <s v="Moderate Income"/>
    <x v="0"/>
  </r>
  <r>
    <s v="ATQCUS2108"/>
    <n v="61071"/>
    <n v="37416.333333333336"/>
    <n v="0.61266940664690828"/>
    <s v="25-34"/>
    <s v="Mumbai"/>
    <s v="Salaried IT Employees"/>
    <s v="Female"/>
    <s v="Married"/>
    <s v="Moderate Income"/>
    <x v="0"/>
  </r>
  <r>
    <s v="ATQCUS1741"/>
    <n v="61054"/>
    <n v="18019.833333333332"/>
    <n v="0.29514582719122961"/>
    <s v="45+"/>
    <s v="Mumbai"/>
    <s v="Government Employees"/>
    <s v="Male"/>
    <s v="Married"/>
    <s v="Moderate Income"/>
    <x v="0"/>
  </r>
  <r>
    <s v="ATQCUS0632"/>
    <n v="61054"/>
    <n v="26630.5"/>
    <n v="0.43617944770203426"/>
    <s v="25-34"/>
    <s v="Chennai"/>
    <s v="Salaried IT Employees"/>
    <s v="Male"/>
    <s v="Married"/>
    <s v="Moderate Income"/>
    <x v="0"/>
  </r>
  <r>
    <s v="ATQCUS2281"/>
    <n v="61048"/>
    <n v="30471.166666666668"/>
    <n v="0.49913456078277202"/>
    <s v="25-34"/>
    <s v="Bengaluru"/>
    <s v="Salaried IT Employees"/>
    <s v="Female"/>
    <s v="Married"/>
    <s v="Moderate Income"/>
    <x v="0"/>
  </r>
  <r>
    <s v="ATQCUS0341"/>
    <n v="61043"/>
    <n v="38523.666666666664"/>
    <n v="0.63109065194480385"/>
    <s v="25-34"/>
    <s v="Delhi NCR"/>
    <s v="Salaried IT Employees"/>
    <s v="Male"/>
    <s v="Married"/>
    <s v="Moderate Income"/>
    <x v="0"/>
  </r>
  <r>
    <s v="ATQCUS0147"/>
    <n v="61036"/>
    <n v="37760.166666666664"/>
    <n v="0.6186540183935163"/>
    <s v="25-34"/>
    <s v="Mumbai"/>
    <s v="Salaried IT Employees"/>
    <s v="Male"/>
    <s v="Married"/>
    <s v="Moderate Income"/>
    <x v="0"/>
  </r>
  <r>
    <s v="ATQCUS2574"/>
    <n v="61032"/>
    <n v="37790"/>
    <n v="0.61918337921090572"/>
    <s v="35-45"/>
    <s v="Mumbai"/>
    <s v="Salaried IT Employees"/>
    <s v="Female"/>
    <s v="Married"/>
    <s v="Moderate Income"/>
    <x v="0"/>
  </r>
  <r>
    <s v="ATQCUS0787"/>
    <n v="61028"/>
    <n v="27812"/>
    <n v="0.45572524087304189"/>
    <s v="25-34"/>
    <s v="Hyderabad"/>
    <s v="Salaried IT Employees"/>
    <s v="Male"/>
    <s v="Married"/>
    <s v="Moderate Income"/>
    <x v="0"/>
  </r>
  <r>
    <s v="ATQCUS3964"/>
    <n v="61009"/>
    <n v="30759.666666666668"/>
    <n v="0.50418244302753146"/>
    <s v="25-34"/>
    <s v="Bengaluru"/>
    <s v="Salaried IT Employees"/>
    <s v="Female"/>
    <s v="Single"/>
    <s v="Moderate Income"/>
    <x v="0"/>
  </r>
  <r>
    <s v="ATQCUS2796"/>
    <n v="61006"/>
    <n v="23247"/>
    <n v="0.38106087925777793"/>
    <s v="35-45"/>
    <s v="Chennai"/>
    <s v="Salaried IT Employees"/>
    <s v="Female"/>
    <s v="Married"/>
    <s v="Moderate Income"/>
    <x v="0"/>
  </r>
  <r>
    <s v="ATQCUS3583"/>
    <n v="61000"/>
    <n v="25345.166666666668"/>
    <n v="0.41549453551912569"/>
    <s v="25-34"/>
    <s v="Chennai"/>
    <s v="Salaried IT Employees"/>
    <s v="Male"/>
    <s v="Single"/>
    <s v="Moderate Income"/>
    <x v="0"/>
  </r>
  <r>
    <s v="ATQCUS2633"/>
    <n v="60994"/>
    <n v="33725.166666666664"/>
    <n v="0.55292597086052175"/>
    <s v="35-45"/>
    <s v="Delhi NCR"/>
    <s v="Salaried IT Employees"/>
    <s v="Female"/>
    <s v="Married"/>
    <s v="Moderate Income"/>
    <x v="0"/>
  </r>
  <r>
    <s v="ATQCUS2103"/>
    <n v="60990"/>
    <n v="32492.833333333332"/>
    <n v="0.53275673607695251"/>
    <s v="25-34"/>
    <s v="Mumbai"/>
    <s v="Salaried IT Employees"/>
    <s v="Female"/>
    <s v="Married"/>
    <s v="Moderate Income"/>
    <x v="0"/>
  </r>
  <r>
    <s v="ATQCUS0325"/>
    <n v="60986"/>
    <n v="43172.833333333336"/>
    <n v="0.70791383814864617"/>
    <s v="25-34"/>
    <s v="Delhi NCR"/>
    <s v="Salaried IT Employees"/>
    <s v="Male"/>
    <s v="Married"/>
    <s v="Moderate Income"/>
    <x v="0"/>
  </r>
  <r>
    <s v="ATQCUS0620"/>
    <n v="60985"/>
    <n v="26553.833333333332"/>
    <n v="0.4354158126315214"/>
    <s v="25-34"/>
    <s v="Chennai"/>
    <s v="Salaried IT Employees"/>
    <s v="Male"/>
    <s v="Married"/>
    <s v="Moderate Income"/>
    <x v="0"/>
  </r>
  <r>
    <s v="ATQCUS2183"/>
    <n v="60980"/>
    <n v="31135"/>
    <n v="0.5105772384388324"/>
    <s v="25-34"/>
    <s v="Delhi NCR"/>
    <s v="Salaried IT Employees"/>
    <s v="Female"/>
    <s v="Married"/>
    <s v="Moderate Income"/>
    <x v="0"/>
  </r>
  <r>
    <s v="ATQCUS2192"/>
    <n v="60963"/>
    <n v="31680.166666666668"/>
    <n v="0.51966219947618508"/>
    <s v="25-34"/>
    <s v="Delhi NCR"/>
    <s v="Salaried IT Employees"/>
    <s v="Female"/>
    <s v="Married"/>
    <s v="Moderate Income"/>
    <x v="0"/>
  </r>
  <r>
    <s v="ATQCUS2528"/>
    <n v="60952"/>
    <n v="37133.5"/>
    <n v="0.60922529203307518"/>
    <s v="35-45"/>
    <s v="Mumbai"/>
    <s v="Salaried IT Employees"/>
    <s v="Female"/>
    <s v="Married"/>
    <s v="Moderate Income"/>
    <x v="0"/>
  </r>
  <r>
    <s v="ATQCUS0471"/>
    <n v="60945"/>
    <n v="35559.5"/>
    <n v="0.58346870128804662"/>
    <s v="25-34"/>
    <s v="Bengaluru"/>
    <s v="Salaried IT Employees"/>
    <s v="Male"/>
    <s v="Married"/>
    <s v="Moderate Income"/>
    <x v="0"/>
  </r>
  <r>
    <s v="ATQCUS2904"/>
    <n v="60927"/>
    <n v="24549.333333333332"/>
    <n v="0.40293028268802555"/>
    <s v="35-45"/>
    <s v="Hyderabad"/>
    <s v="Salaried IT Employees"/>
    <s v="Female"/>
    <s v="Married"/>
    <s v="Moderate Income"/>
    <x v="0"/>
  </r>
  <r>
    <s v="ATQCUS0484"/>
    <n v="60920"/>
    <n v="32372.5"/>
    <n v="0.53139363099146419"/>
    <s v="25-34"/>
    <s v="Bengaluru"/>
    <s v="Salaried IT Employees"/>
    <s v="Male"/>
    <s v="Married"/>
    <s v="Moderate Income"/>
    <x v="0"/>
  </r>
  <r>
    <s v="ATQCUS2184"/>
    <n v="60898"/>
    <n v="33690.5"/>
    <n v="0.55322834904266149"/>
    <s v="25-34"/>
    <s v="Delhi NCR"/>
    <s v="Salaried IT Employees"/>
    <s v="Female"/>
    <s v="Married"/>
    <s v="Moderate Income"/>
    <x v="0"/>
  </r>
  <r>
    <s v="ATQCUS0328"/>
    <n v="60891"/>
    <n v="39739.5"/>
    <n v="0.65263339409764987"/>
    <s v="25-34"/>
    <s v="Delhi NCR"/>
    <s v="Salaried IT Employees"/>
    <s v="Male"/>
    <s v="Married"/>
    <s v="Moderate Income"/>
    <x v="0"/>
  </r>
  <r>
    <s v="ATQCUS3625"/>
    <n v="60873"/>
    <n v="31632.166666666668"/>
    <n v="0.51964198686883623"/>
    <s v="25-34"/>
    <s v="Hyderabad"/>
    <s v="Salaried IT Employees"/>
    <s v="Male"/>
    <s v="Single"/>
    <s v="Moderate Income"/>
    <x v="0"/>
  </r>
  <r>
    <s v="ATQCUS0357"/>
    <n v="60866"/>
    <n v="42018.166666666664"/>
    <n v="0.69033888651573394"/>
    <s v="25-34"/>
    <s v="Delhi NCR"/>
    <s v="Salaried IT Employees"/>
    <s v="Male"/>
    <s v="Married"/>
    <s v="Moderate Income"/>
    <x v="0"/>
  </r>
  <r>
    <s v="ATQCUS2388"/>
    <n v="60862"/>
    <n v="21486.333333333332"/>
    <n v="0.35303363894274475"/>
    <s v="25-34"/>
    <s v="Chennai"/>
    <s v="Salaried IT Employees"/>
    <s v="Female"/>
    <s v="Married"/>
    <s v="Moderate Income"/>
    <x v="0"/>
  </r>
  <r>
    <s v="ATQCUS1093"/>
    <n v="60849"/>
    <n v="38449.333333333336"/>
    <n v="0.631881104592242"/>
    <s v="35-45"/>
    <s v="Delhi NCR"/>
    <s v="Salaried IT Employees"/>
    <s v="Male"/>
    <s v="Married"/>
    <s v="Moderate Income"/>
    <x v="0"/>
  </r>
  <r>
    <s v="ATQCUS3007"/>
    <n v="60844"/>
    <n v="16323"/>
    <n v="0.2682762474525015"/>
    <s v="45+"/>
    <s v="Mumbai"/>
    <s v="Government Employees"/>
    <s v="Female"/>
    <s v="Married"/>
    <s v="Moderate Income"/>
    <x v="0"/>
  </r>
  <r>
    <s v="ATQCUS2278"/>
    <n v="60836"/>
    <n v="31252.333333333332"/>
    <n v="0.51371446731102199"/>
    <s v="25-34"/>
    <s v="Bengaluru"/>
    <s v="Salaried IT Employees"/>
    <s v="Female"/>
    <s v="Married"/>
    <s v="Moderate Income"/>
    <x v="0"/>
  </r>
  <r>
    <s v="ATQCUS2282"/>
    <n v="60835"/>
    <n v="29775.833333333332"/>
    <n v="0.48945234377140351"/>
    <s v="25-34"/>
    <s v="Bengaluru"/>
    <s v="Salaried IT Employees"/>
    <s v="Female"/>
    <s v="Married"/>
    <s v="Moderate Income"/>
    <x v="0"/>
  </r>
  <r>
    <s v="ATQCUS2370"/>
    <n v="60816"/>
    <n v="21326.5"/>
    <n v="0.35067252038937125"/>
    <s v="25-34"/>
    <s v="Chennai"/>
    <s v="Salaried IT Employees"/>
    <s v="Female"/>
    <s v="Married"/>
    <s v="Moderate Income"/>
    <x v="0"/>
  </r>
  <r>
    <s v="ATQCUS3918"/>
    <n v="60808"/>
    <n v="33314"/>
    <n v="0.54785554532298386"/>
    <s v="25-34"/>
    <s v="Mumbai"/>
    <s v="Salaried IT Employees"/>
    <s v="Female"/>
    <s v="Single"/>
    <s v="Moderate Income"/>
    <x v="0"/>
  </r>
  <r>
    <s v="ATQCUS1094"/>
    <n v="60801"/>
    <n v="34905.833333333336"/>
    <n v="0.57409965844860011"/>
    <s v="35-45"/>
    <s v="Delhi NCR"/>
    <s v="Salaried IT Employees"/>
    <s v="Male"/>
    <s v="Married"/>
    <s v="Moderate Income"/>
    <x v="0"/>
  </r>
  <r>
    <s v="ATQCUS2088"/>
    <n v="60792"/>
    <n v="35328.166666666664"/>
    <n v="0.58113183752248099"/>
    <s v="25-34"/>
    <s v="Mumbai"/>
    <s v="Salaried IT Employees"/>
    <s v="Female"/>
    <s v="Married"/>
    <s v="Moderate Income"/>
    <x v="0"/>
  </r>
  <r>
    <s v="ATQCUS0633"/>
    <n v="60792"/>
    <n v="24232.666666666668"/>
    <n v="0.39861604597096112"/>
    <s v="25-34"/>
    <s v="Chennai"/>
    <s v="Salaried IT Employees"/>
    <s v="Male"/>
    <s v="Married"/>
    <s v="Moderate Income"/>
    <x v="0"/>
  </r>
  <r>
    <s v="ATQCUS2719"/>
    <n v="60789"/>
    <n v="29078.666666666668"/>
    <n v="0.47835408818481417"/>
    <s v="35-45"/>
    <s v="Bengaluru"/>
    <s v="Salaried IT Employees"/>
    <s v="Female"/>
    <s v="Married"/>
    <s v="Moderate Income"/>
    <x v="0"/>
  </r>
  <r>
    <s v="ATQCUS0785"/>
    <n v="60777"/>
    <n v="28765.666666666668"/>
    <n v="0.47329856140755"/>
    <s v="25-34"/>
    <s v="Hyderabad"/>
    <s v="Salaried IT Employees"/>
    <s v="Male"/>
    <s v="Married"/>
    <s v="Moderate Income"/>
    <x v="0"/>
  </r>
  <r>
    <s v="ATQCUS0619"/>
    <n v="60767"/>
    <n v="24150.5"/>
    <n v="0.39742788026395903"/>
    <s v="25-34"/>
    <s v="Chennai"/>
    <s v="Salaried IT Employees"/>
    <s v="Male"/>
    <s v="Married"/>
    <s v="Moderate Income"/>
    <x v="0"/>
  </r>
  <r>
    <s v="ATQCUS0625"/>
    <n v="60762"/>
    <n v="23474.166666666668"/>
    <n v="0.38632972362112289"/>
    <s v="25-34"/>
    <s v="Chennai"/>
    <s v="Salaried IT Employees"/>
    <s v="Male"/>
    <s v="Married"/>
    <s v="Moderate Income"/>
    <x v="0"/>
  </r>
  <r>
    <s v="ATQCUS2788"/>
    <n v="60744"/>
    <n v="20161.833333333332"/>
    <n v="0.33191481188814259"/>
    <s v="35-45"/>
    <s v="Chennai"/>
    <s v="Salaried IT Employees"/>
    <s v="Female"/>
    <s v="Married"/>
    <s v="Moderate Income"/>
    <x v="0"/>
  </r>
  <r>
    <s v="ATQCUS0476"/>
    <n v="60743"/>
    <n v="34636"/>
    <n v="0.57020562040070466"/>
    <s v="25-34"/>
    <s v="Bengaluru"/>
    <s v="Salaried IT Employees"/>
    <s v="Male"/>
    <s v="Married"/>
    <s v="Moderate Income"/>
    <x v="0"/>
  </r>
  <r>
    <s v="ATQCUS0780"/>
    <n v="60740"/>
    <n v="29773"/>
    <n v="0.49017122160026344"/>
    <s v="25-34"/>
    <s v="Hyderabad"/>
    <s v="Salaried IT Employees"/>
    <s v="Male"/>
    <s v="Married"/>
    <s v="Moderate Income"/>
    <x v="0"/>
  </r>
  <r>
    <s v="ATQCUS3041"/>
    <n v="60718"/>
    <n v="14981.5"/>
    <n v="0.24673902302447379"/>
    <s v="45+"/>
    <s v="Delhi NCR"/>
    <s v="Government Employees"/>
    <s v="Female"/>
    <s v="Married"/>
    <s v="Moderate Income"/>
    <x v="0"/>
  </r>
  <r>
    <s v="ATQCUS2383"/>
    <n v="60692"/>
    <n v="21802.5"/>
    <n v="0.35923185922362089"/>
    <s v="25-34"/>
    <s v="Chennai"/>
    <s v="Salaried IT Employees"/>
    <s v="Female"/>
    <s v="Married"/>
    <s v="Moderate Income"/>
    <x v="0"/>
  </r>
  <r>
    <s v="ATQCUS1547"/>
    <n v="60666"/>
    <n v="27484"/>
    <n v="0.45303794547192827"/>
    <s v="35-45"/>
    <s v="Hyderabad"/>
    <s v="Salaried IT Employees"/>
    <s v="Male"/>
    <s v="Married"/>
    <s v="Moderate Income"/>
    <x v="0"/>
  </r>
  <r>
    <s v="ATQCUS2087"/>
    <n v="60661"/>
    <n v="30351.333333333332"/>
    <n v="0.50034343867284303"/>
    <s v="25-34"/>
    <s v="Mumbai"/>
    <s v="Salaried IT Employees"/>
    <s v="Female"/>
    <s v="Married"/>
    <s v="Moderate Income"/>
    <x v="0"/>
  </r>
  <r>
    <s v="ATQCUS1739"/>
    <n v="60656"/>
    <n v="19020.5"/>
    <n v="0.31357986019519918"/>
    <s v="45+"/>
    <s v="Mumbai"/>
    <s v="Government Employees"/>
    <s v="Male"/>
    <s v="Married"/>
    <s v="Moderate Income"/>
    <x v="0"/>
  </r>
  <r>
    <s v="ATQCUS0777"/>
    <n v="60656"/>
    <n v="29254"/>
    <n v="0.48229359008177264"/>
    <s v="25-34"/>
    <s v="Hyderabad"/>
    <s v="Salaried IT Employees"/>
    <s v="Male"/>
    <s v="Married"/>
    <s v="Moderate Income"/>
    <x v="0"/>
  </r>
  <r>
    <s v="ATQCUS2092"/>
    <n v="60646"/>
    <n v="36040.833333333336"/>
    <n v="0.59428211808418252"/>
    <s v="25-34"/>
    <s v="Mumbai"/>
    <s v="Salaried IT Employees"/>
    <s v="Female"/>
    <s v="Married"/>
    <s v="Moderate Income"/>
    <x v="0"/>
  </r>
  <r>
    <s v="ATQCUS0320"/>
    <n v="60632"/>
    <n v="38483.166666666664"/>
    <n v="0.63470059814399438"/>
    <s v="25-34"/>
    <s v="Delhi NCR"/>
    <s v="Salaried IT Employees"/>
    <s v="Male"/>
    <s v="Married"/>
    <s v="Moderate Income"/>
    <x v="0"/>
  </r>
  <r>
    <s v="ATQCUS2363"/>
    <n v="60627"/>
    <n v="19688.5"/>
    <n v="0.32474804954888087"/>
    <s v="25-34"/>
    <s v="Chennai"/>
    <s v="Salaried IT Employees"/>
    <s v="Female"/>
    <s v="Married"/>
    <s v="Moderate Income"/>
    <x v="0"/>
  </r>
  <r>
    <s v="ATQCUS0482"/>
    <n v="60624"/>
    <n v="36078.333333333336"/>
    <n v="0.59511634556171378"/>
    <s v="25-34"/>
    <s v="Bengaluru"/>
    <s v="Salaried IT Employees"/>
    <s v="Male"/>
    <s v="Married"/>
    <s v="Moderate Income"/>
    <x v="0"/>
  </r>
  <r>
    <s v="ATQCUS0616"/>
    <n v="60623"/>
    <n v="24749.333333333332"/>
    <n v="0.40824989415458379"/>
    <s v="25-34"/>
    <s v="Chennai"/>
    <s v="Salaried IT Employees"/>
    <s v="Male"/>
    <s v="Married"/>
    <s v="Moderate Income"/>
    <x v="0"/>
  </r>
  <r>
    <s v="ATQCUS3574"/>
    <n v="60610"/>
    <n v="23638.833333333332"/>
    <n v="0.39001539899906507"/>
    <s v="25-34"/>
    <s v="Chennai"/>
    <s v="Salaried IT Employees"/>
    <s v="Male"/>
    <s v="Single"/>
    <s v="Moderate Income"/>
    <x v="0"/>
  </r>
  <r>
    <s v="ATQCUS0132"/>
    <n v="60601"/>
    <n v="42287.166666666664"/>
    <n v="0.69779651600908676"/>
    <s v="25-34"/>
    <s v="Mumbai"/>
    <s v="Salaried IT Employees"/>
    <s v="Male"/>
    <s v="Married"/>
    <s v="Moderate Income"/>
    <x v="0"/>
  </r>
  <r>
    <s v="ATQCUS0142"/>
    <n v="60592"/>
    <n v="43997"/>
    <n v="0.72611895959862693"/>
    <s v="25-34"/>
    <s v="Mumbai"/>
    <s v="Salaried IT Employees"/>
    <s v="Male"/>
    <s v="Married"/>
    <s v="Moderate Income"/>
    <x v="0"/>
  </r>
  <r>
    <s v="ATQCUS2188"/>
    <n v="60591"/>
    <n v="32424.666666666668"/>
    <n v="0.535139982285598"/>
    <s v="25-34"/>
    <s v="Delhi NCR"/>
    <s v="Salaried IT Employees"/>
    <s v="Female"/>
    <s v="Married"/>
    <s v="Moderate Income"/>
    <x v="0"/>
  </r>
  <r>
    <s v="ATQCUS0344"/>
    <n v="60583"/>
    <n v="40342.333333333336"/>
    <n v="0.66590187566369008"/>
    <s v="25-34"/>
    <s v="Delhi NCR"/>
    <s v="Salaried IT Employees"/>
    <s v="Male"/>
    <s v="Married"/>
    <s v="Moderate Income"/>
    <x v="0"/>
  </r>
  <r>
    <s v="ATQCUS2191"/>
    <n v="60582"/>
    <n v="32460.666666666668"/>
    <n v="0.53581371804606426"/>
    <s v="25-34"/>
    <s v="Delhi NCR"/>
    <s v="Salaried IT Employees"/>
    <s v="Female"/>
    <s v="Married"/>
    <s v="Moderate Income"/>
    <x v="0"/>
  </r>
  <r>
    <s v="ATQCUS0796"/>
    <n v="60575"/>
    <n v="30205.666666666668"/>
    <n v="0.49864905764204159"/>
    <s v="25-34"/>
    <s v="Hyderabad"/>
    <s v="Salaried IT Employees"/>
    <s v="Male"/>
    <s v="Married"/>
    <s v="Moderate Income"/>
    <x v="0"/>
  </r>
  <r>
    <s v="ATQCUS0157"/>
    <n v="60555"/>
    <n v="42555.166666666664"/>
    <n v="0.70275231882861311"/>
    <s v="25-34"/>
    <s v="Mumbai"/>
    <s v="Salaried IT Employees"/>
    <s v="Male"/>
    <s v="Married"/>
    <s v="Moderate Income"/>
    <x v="0"/>
  </r>
  <r>
    <s v="ATQCUS0324"/>
    <n v="60538"/>
    <n v="34259.166666666664"/>
    <n v="0.5659117689164932"/>
    <s v="25-34"/>
    <s v="Delhi NCR"/>
    <s v="Salaried IT Employees"/>
    <s v="Male"/>
    <s v="Married"/>
    <s v="Moderate Income"/>
    <x v="0"/>
  </r>
  <r>
    <s v="ATQCUS2080"/>
    <n v="60497"/>
    <n v="39081"/>
    <n v="0.64599897515579285"/>
    <s v="25-34"/>
    <s v="Mumbai"/>
    <s v="Salaried IT Employees"/>
    <s v="Female"/>
    <s v="Married"/>
    <s v="Moderate Income"/>
    <x v="0"/>
  </r>
  <r>
    <s v="ATQCUS1533"/>
    <n v="60488"/>
    <n v="28658"/>
    <n v="0.47377992329057"/>
    <s v="35-45"/>
    <s v="Hyderabad"/>
    <s v="Salaried IT Employees"/>
    <s v="Male"/>
    <s v="Married"/>
    <s v="Moderate Income"/>
    <x v="0"/>
  </r>
  <r>
    <s v="ATQCUS0342"/>
    <n v="60481"/>
    <n v="38619.166666666664"/>
    <n v="0.63853386462966322"/>
    <s v="25-34"/>
    <s v="Delhi NCR"/>
    <s v="Salaried IT Employees"/>
    <s v="Male"/>
    <s v="Married"/>
    <s v="Moderate Income"/>
    <x v="0"/>
  </r>
  <r>
    <s v="ATQCUS0800"/>
    <n v="60467"/>
    <n v="30144.666666666668"/>
    <n v="0.49853087910209981"/>
    <s v="25-34"/>
    <s v="Hyderabad"/>
    <s v="Salaried IT Employees"/>
    <s v="Male"/>
    <s v="Married"/>
    <s v="Moderate Income"/>
    <x v="0"/>
  </r>
  <r>
    <s v="ATQCUS0159"/>
    <n v="60450"/>
    <n v="41603"/>
    <n v="0.688221670802316"/>
    <s v="25-34"/>
    <s v="Mumbai"/>
    <s v="Salaried IT Employees"/>
    <s v="Male"/>
    <s v="Married"/>
    <s v="Moderate Income"/>
    <x v="0"/>
  </r>
  <r>
    <s v="ATQCUS1895"/>
    <n v="60447"/>
    <n v="16275.333333333334"/>
    <n v="0.26924964569512688"/>
    <s v="45+"/>
    <s v="Bengaluru"/>
    <s v="Government Employees"/>
    <s v="Male"/>
    <s v="Married"/>
    <s v="Moderate Income"/>
    <x v="0"/>
  </r>
  <r>
    <s v="ATQCUS0613"/>
    <n v="60424"/>
    <n v="27108"/>
    <n v="0.44862968356944261"/>
    <s v="25-34"/>
    <s v="Chennai"/>
    <s v="Salaried IT Employees"/>
    <s v="Male"/>
    <s v="Married"/>
    <s v="Moderate Income"/>
    <x v="0"/>
  </r>
  <r>
    <s v="ATQCUS0134"/>
    <n v="60422"/>
    <n v="41568"/>
    <n v="0.68796133858528352"/>
    <s v="25-34"/>
    <s v="Mumbai"/>
    <s v="Salaried IT Employees"/>
    <s v="Male"/>
    <s v="Married"/>
    <s v="Moderate Income"/>
    <x v="0"/>
  </r>
  <r>
    <s v="ATQCUS0773"/>
    <n v="60391"/>
    <n v="27014.166666666668"/>
    <n v="0.4473210688126818"/>
    <s v="25-34"/>
    <s v="Hyderabad"/>
    <s v="Salaried IT Employees"/>
    <s v="Male"/>
    <s v="Married"/>
    <s v="Moderate Income"/>
    <x v="0"/>
  </r>
  <r>
    <s v="ATQCUS2480"/>
    <n v="60383"/>
    <n v="23604.333333333332"/>
    <n v="0.39091024515730144"/>
    <s v="25-34"/>
    <s v="Hyderabad"/>
    <s v="Salaried IT Employees"/>
    <s v="Female"/>
    <s v="Married"/>
    <s v="Moderate Income"/>
    <x v="0"/>
  </r>
  <r>
    <s v="ATQCUS3915"/>
    <n v="60378"/>
    <n v="34896.5"/>
    <n v="0.57796714034913377"/>
    <s v="25-34"/>
    <s v="Mumbai"/>
    <s v="Salaried IT Employees"/>
    <s v="Female"/>
    <s v="Single"/>
    <s v="Moderate Income"/>
    <x v="0"/>
  </r>
  <r>
    <s v="ATQCUS2093"/>
    <n v="60336"/>
    <n v="32212"/>
    <n v="0.53387695571466454"/>
    <s v="25-34"/>
    <s v="Mumbai"/>
    <s v="Salaried IT Employees"/>
    <s v="Female"/>
    <s v="Married"/>
    <s v="Moderate Income"/>
    <x v="0"/>
  </r>
  <r>
    <s v="ATQCUS0330"/>
    <n v="60327"/>
    <n v="38033.666666666664"/>
    <n v="0.63045844591421196"/>
    <s v="25-34"/>
    <s v="Delhi NCR"/>
    <s v="Salaried IT Employees"/>
    <s v="Male"/>
    <s v="Married"/>
    <s v="Moderate Income"/>
    <x v="0"/>
  </r>
  <r>
    <s v="ATQCUS3917"/>
    <n v="60324"/>
    <n v="35161.166666666664"/>
    <n v="0.5828719359900979"/>
    <s v="25-34"/>
    <s v="Mumbai"/>
    <s v="Salaried IT Employees"/>
    <s v="Female"/>
    <s v="Single"/>
    <s v="Moderate Income"/>
    <x v="0"/>
  </r>
  <r>
    <s v="ATQCUS2473"/>
    <n v="60303"/>
    <n v="23689.333333333332"/>
    <n v="0.39283838836099916"/>
    <s v="25-34"/>
    <s v="Hyderabad"/>
    <s v="Salaried IT Employees"/>
    <s v="Female"/>
    <s v="Married"/>
    <s v="Moderate Income"/>
    <x v="0"/>
  </r>
  <r>
    <s v="ATQCUS0149"/>
    <n v="60296"/>
    <n v="42649.833333333336"/>
    <n v="0.707341006589713"/>
    <s v="25-34"/>
    <s v="Mumbai"/>
    <s v="Salaried IT Employees"/>
    <s v="Male"/>
    <s v="Married"/>
    <s v="Moderate Income"/>
    <x v="0"/>
  </r>
  <r>
    <s v="ATQCUS3982"/>
    <n v="60283"/>
    <n v="21928.833333333332"/>
    <n v="0.3637647982571095"/>
    <s v="25-34"/>
    <s v="Chennai"/>
    <s v="Salaried IT Employees"/>
    <s v="Female"/>
    <s v="Single"/>
    <s v="Moderate Income"/>
    <x v="0"/>
  </r>
  <r>
    <s v="ATQCUS2105"/>
    <n v="60281"/>
    <n v="35169.5"/>
    <n v="0.58342595511023376"/>
    <s v="25-34"/>
    <s v="Mumbai"/>
    <s v="Salaried IT Employees"/>
    <s v="Female"/>
    <s v="Married"/>
    <s v="Moderate Income"/>
    <x v="0"/>
  </r>
  <r>
    <s v="ATQCUS0333"/>
    <n v="60280"/>
    <n v="37324.333333333336"/>
    <n v="0.61918270294182709"/>
    <s v="25-34"/>
    <s v="Delhi NCR"/>
    <s v="Salaried IT Employees"/>
    <s v="Male"/>
    <s v="Married"/>
    <s v="Moderate Income"/>
    <x v="0"/>
  </r>
  <r>
    <s v="ATQCUS2288"/>
    <n v="60276"/>
    <n v="29891"/>
    <n v="0.49590218329019842"/>
    <s v="25-34"/>
    <s v="Bengaluru"/>
    <s v="Salaried IT Employees"/>
    <s v="Female"/>
    <s v="Married"/>
    <s v="Moderate Income"/>
    <x v="0"/>
  </r>
  <r>
    <s v="ATQCUS3943"/>
    <n v="60269"/>
    <n v="35030.666666666664"/>
    <n v="0.58123855824166093"/>
    <s v="25-34"/>
    <s v="Delhi NCR"/>
    <s v="Salaried IT Employees"/>
    <s v="Female"/>
    <s v="Single"/>
    <s v="Moderate Income"/>
    <x v="0"/>
  </r>
  <r>
    <s v="ATQCUS0781"/>
    <n v="60249"/>
    <n v="27100"/>
    <n v="0.44979999668044285"/>
    <s v="25-34"/>
    <s v="Hyderabad"/>
    <s v="Salaried IT Employees"/>
    <s v="Male"/>
    <s v="Married"/>
    <s v="Moderate Income"/>
    <x v="0"/>
  </r>
  <r>
    <s v="ATQCUS0358"/>
    <n v="60218"/>
    <n v="37422.166666666664"/>
    <n v="0.62144486144785049"/>
    <s v="25-34"/>
    <s v="Delhi NCR"/>
    <s v="Salaried IT Employees"/>
    <s v="Male"/>
    <s v="Married"/>
    <s v="Moderate Income"/>
    <x v="0"/>
  </r>
  <r>
    <s v="ATQCUS2081"/>
    <n v="60188"/>
    <n v="34562.666666666664"/>
    <n v="0.57424514299638907"/>
    <s v="25-34"/>
    <s v="Mumbai"/>
    <s v="Salaried IT Employees"/>
    <s v="Female"/>
    <s v="Married"/>
    <s v="Moderate Income"/>
    <x v="0"/>
  </r>
  <r>
    <s v="ATQCUS0468"/>
    <n v="60118"/>
    <n v="36968.5"/>
    <n v="0.6149322998103729"/>
    <s v="25-34"/>
    <s v="Bengaluru"/>
    <s v="Salaried IT Employees"/>
    <s v="Male"/>
    <s v="Married"/>
    <s v="Moderate Income"/>
    <x v="0"/>
  </r>
  <r>
    <s v="ATQCUS0337"/>
    <n v="60110"/>
    <n v="40026.666666666664"/>
    <n v="0.66589031220540118"/>
    <s v="25-34"/>
    <s v="Delhi NCR"/>
    <s v="Salaried IT Employees"/>
    <s v="Male"/>
    <s v="Married"/>
    <s v="Moderate Income"/>
    <x v="0"/>
  </r>
  <r>
    <s v="ATQCUS0323"/>
    <n v="60110"/>
    <n v="37642.833333333336"/>
    <n v="0.62623246270725896"/>
    <s v="25-34"/>
    <s v="Delhi NCR"/>
    <s v="Salaried IT Employees"/>
    <s v="Male"/>
    <s v="Married"/>
    <s v="Moderate Income"/>
    <x v="0"/>
  </r>
  <r>
    <s v="ATQCUS2079"/>
    <n v="60063"/>
    <n v="36562.666666666664"/>
    <n v="0.60873860224542009"/>
    <s v="25-34"/>
    <s v="Mumbai"/>
    <s v="Salaried IT Employees"/>
    <s v="Female"/>
    <s v="Married"/>
    <s v="Moderate Income"/>
    <x v="0"/>
  </r>
  <r>
    <s v="ATQCUS3916"/>
    <n v="60041"/>
    <n v="37992.5"/>
    <n v="0.63277593644343033"/>
    <s v="25-34"/>
    <s v="Mumbai"/>
    <s v="Salaried IT Employees"/>
    <s v="Female"/>
    <s v="Single"/>
    <s v="Moderate Income"/>
    <x v="0"/>
  </r>
  <r>
    <s v="ATQCUS1901"/>
    <n v="60033"/>
    <n v="16494"/>
    <n v="0.27474888811153864"/>
    <s v="45+"/>
    <s v="Bengaluru"/>
    <s v="Government Employees"/>
    <s v="Male"/>
    <s v="Married"/>
    <s v="Moderate Income"/>
    <x v="0"/>
  </r>
  <r>
    <s v="ATQCUS2283"/>
    <n v="60032"/>
    <n v="28336.333333333332"/>
    <n v="0.47202047796730628"/>
    <s v="25-34"/>
    <s v="Bengaluru"/>
    <s v="Salaried IT Employees"/>
    <s v="Female"/>
    <s v="Married"/>
    <s v="Moderate Income"/>
    <x v="0"/>
  </r>
  <r>
    <s v="ATQCUS0124"/>
    <n v="60010"/>
    <n v="43061.833333333336"/>
    <n v="0.71757762595123042"/>
    <s v="25-34"/>
    <s v="Mumbai"/>
    <s v="Salaried IT Employees"/>
    <s v="Male"/>
    <s v="Married"/>
    <s v="Moderate Income"/>
    <x v="0"/>
  </r>
  <r>
    <s v="ATQCUS0638"/>
    <n v="60008"/>
    <n v="24650.166666666668"/>
    <n v="0.41078134026574237"/>
    <s v="25-34"/>
    <s v="Chennai"/>
    <s v="Salaried IT Employees"/>
    <s v="Male"/>
    <s v="Married"/>
    <s v="Moderate Income"/>
    <x v="0"/>
  </r>
  <r>
    <s v="ATQCUS3985"/>
    <n v="59987"/>
    <n v="19038.5"/>
    <n v="0.31737709837131378"/>
    <s v="25-34"/>
    <s v="Chennai"/>
    <s v="Salaried IT Employees"/>
    <s v="Female"/>
    <s v="Single"/>
    <s v="Moderate Income"/>
    <x v="0"/>
  </r>
  <r>
    <s v="ATQCUS2286"/>
    <n v="59978"/>
    <n v="27918.5"/>
    <n v="0.46547900896995564"/>
    <s v="25-34"/>
    <s v="Bengaluru"/>
    <s v="Salaried IT Employees"/>
    <s v="Female"/>
    <s v="Married"/>
    <s v="Moderate Income"/>
    <x v="0"/>
  </r>
  <r>
    <s v="ATQCUS1743"/>
    <n v="59963"/>
    <n v="18940.666666666668"/>
    <n v="0.31587256586005819"/>
    <s v="45+"/>
    <s v="Mumbai"/>
    <s v="Government Employees"/>
    <s v="Male"/>
    <s v="Married"/>
    <s v="Moderate Income"/>
    <x v="0"/>
  </r>
  <r>
    <s v="ATQCUS0599"/>
    <n v="59951"/>
    <n v="24776.333333333332"/>
    <n v="0.41327639794721244"/>
    <s v="25-34"/>
    <s v="Chennai"/>
    <s v="Salaried IT Employees"/>
    <s v="Male"/>
    <s v="Married"/>
    <s v="Moderate Income"/>
    <x v="0"/>
  </r>
  <r>
    <s v="ATQCUS0788"/>
    <n v="59944"/>
    <n v="29540.5"/>
    <n v="0.49280161484051782"/>
    <s v="25-34"/>
    <s v="Hyderabad"/>
    <s v="Salaried IT Employees"/>
    <s v="Male"/>
    <s v="Married"/>
    <s v="Moderate Income"/>
    <x v="0"/>
  </r>
  <r>
    <s v="ATQCUS0601"/>
    <n v="59934"/>
    <n v="22860.333333333332"/>
    <n v="0.3814251231910657"/>
    <s v="25-34"/>
    <s v="Chennai"/>
    <s v="Salaried IT Employees"/>
    <s v="Male"/>
    <s v="Married"/>
    <s v="Moderate Income"/>
    <x v="0"/>
  </r>
  <r>
    <s v="ATQCUS0356"/>
    <n v="59921"/>
    <n v="34306.5"/>
    <n v="0.57252882962567375"/>
    <s v="25-34"/>
    <s v="Delhi NCR"/>
    <s v="Salaried IT Employees"/>
    <s v="Male"/>
    <s v="Married"/>
    <s v="Moderate Income"/>
    <x v="0"/>
  </r>
  <r>
    <s v="ATQCUS0144"/>
    <n v="59919"/>
    <n v="45188"/>
    <n v="0.75415143777432869"/>
    <s v="25-34"/>
    <s v="Mumbai"/>
    <s v="Salaried IT Employees"/>
    <s v="Male"/>
    <s v="Married"/>
    <s v="Moderate Income"/>
    <x v="0"/>
  </r>
  <r>
    <s v="ATQCUS2287"/>
    <n v="59869"/>
    <n v="28494.833333333332"/>
    <n v="0.47595305305472502"/>
    <s v="25-34"/>
    <s v="Bengaluru"/>
    <s v="Salaried IT Employees"/>
    <s v="Female"/>
    <s v="Married"/>
    <s v="Moderate Income"/>
    <x v="0"/>
  </r>
  <r>
    <s v="ATQCUS3010"/>
    <n v="59824"/>
    <n v="15101.5"/>
    <n v="0.25243213426049743"/>
    <s v="45+"/>
    <s v="Mumbai"/>
    <s v="Government Employees"/>
    <s v="Female"/>
    <s v="Married"/>
    <s v="Moderate Income"/>
    <x v="0"/>
  </r>
  <r>
    <s v="ATQCUS2362"/>
    <n v="59797"/>
    <n v="19616.333333333332"/>
    <n v="0.32804878728587272"/>
    <s v="25-34"/>
    <s v="Chennai"/>
    <s v="Salaried IT Employees"/>
    <s v="Female"/>
    <s v="Married"/>
    <s v="Moderate Income"/>
    <x v="0"/>
  </r>
  <r>
    <s v="ATQCUS2355"/>
    <n v="59797"/>
    <n v="20093.833333333332"/>
    <n v="0.3360341377215133"/>
    <s v="25-34"/>
    <s v="Chennai"/>
    <s v="Salaried IT Employees"/>
    <s v="Female"/>
    <s v="Married"/>
    <s v="Moderate Income"/>
    <x v="0"/>
  </r>
  <r>
    <s v="ATQCUS0792"/>
    <n v="59757"/>
    <n v="27059.666666666668"/>
    <n v="0.45282839946226666"/>
    <s v="25-34"/>
    <s v="Hyderabad"/>
    <s v="Salaried IT Employees"/>
    <s v="Male"/>
    <s v="Married"/>
    <s v="Moderate Income"/>
    <x v="0"/>
  </r>
  <r>
    <s v="ATQCUS2090"/>
    <n v="59749"/>
    <n v="32569.5"/>
    <n v="0.54510535741183952"/>
    <s v="25-34"/>
    <s v="Mumbai"/>
    <s v="Salaried IT Employees"/>
    <s v="Female"/>
    <s v="Married"/>
    <s v="Moderate Income"/>
    <x v="0"/>
  </r>
  <r>
    <s v="ATQCUS1061"/>
    <n v="59703"/>
    <n v="25214.5"/>
    <n v="0.42233221111166941"/>
    <s v="35-45"/>
    <s v="Mumbai"/>
    <s v="Government Employees"/>
    <s v="Male"/>
    <s v="Married"/>
    <s v="Moderate Income"/>
    <x v="0"/>
  </r>
  <r>
    <s v="ATQCUS2106"/>
    <n v="59702"/>
    <n v="31893.333333333332"/>
    <n v="0.53420879255859655"/>
    <s v="25-34"/>
    <s v="Mumbai"/>
    <s v="Salaried IT Employees"/>
    <s v="Female"/>
    <s v="Married"/>
    <s v="Moderate Income"/>
    <x v="0"/>
  </r>
  <r>
    <s v="ATQCUS2481"/>
    <n v="59679"/>
    <n v="25282"/>
    <n v="0.42363310377184604"/>
    <s v="25-34"/>
    <s v="Hyderabad"/>
    <s v="Salaried IT Employees"/>
    <s v="Female"/>
    <s v="Married"/>
    <s v="Moderate Income"/>
    <x v="0"/>
  </r>
  <r>
    <s v="ATQCUS3040"/>
    <n v="59677"/>
    <n v="14233.166666666666"/>
    <n v="0.23850338768146298"/>
    <s v="45+"/>
    <s v="Delhi NCR"/>
    <s v="Government Employees"/>
    <s v="Female"/>
    <s v="Married"/>
    <s v="Moderate Income"/>
    <x v="0"/>
  </r>
  <r>
    <s v="ATQCUS3966"/>
    <n v="59676"/>
    <n v="29434"/>
    <n v="0.49323010925665262"/>
    <s v="25-34"/>
    <s v="Bengaluru"/>
    <s v="Salaried IT Employees"/>
    <s v="Female"/>
    <s v="Single"/>
    <s v="Moderate Income"/>
    <x v="0"/>
  </r>
  <r>
    <s v="ATQCUS0797"/>
    <n v="59666"/>
    <n v="27874.833333333332"/>
    <n v="0.46718119755527993"/>
    <s v="25-34"/>
    <s v="Hyderabad"/>
    <s v="Salaried IT Employees"/>
    <s v="Male"/>
    <s v="Married"/>
    <s v="Moderate Income"/>
    <x v="0"/>
  </r>
  <r>
    <s v="ATQCUS0490"/>
    <n v="59657"/>
    <n v="34151.5"/>
    <n v="0.57246425398528256"/>
    <s v="25-34"/>
    <s v="Bengaluru"/>
    <s v="Salaried IT Employees"/>
    <s v="Male"/>
    <s v="Married"/>
    <s v="Moderate Income"/>
    <x v="0"/>
  </r>
  <r>
    <s v="ATQCUS2100"/>
    <n v="59647"/>
    <n v="35182.833333333336"/>
    <n v="0.5898508446918258"/>
    <s v="25-34"/>
    <s v="Mumbai"/>
    <s v="Salaried IT Employees"/>
    <s v="Female"/>
    <s v="Married"/>
    <s v="Moderate Income"/>
    <x v="0"/>
  </r>
  <r>
    <s v="ATQCUS2202"/>
    <n v="59632"/>
    <n v="29784"/>
    <n v="0.49946337536892943"/>
    <s v="25-34"/>
    <s v="Delhi NCR"/>
    <s v="Salaried IT Employees"/>
    <s v="Female"/>
    <s v="Married"/>
    <s v="Moderate Income"/>
    <x v="0"/>
  </r>
  <r>
    <s v="ATQCUS0467"/>
    <n v="59631"/>
    <n v="34061.166666666664"/>
    <n v="0.57119898486804954"/>
    <s v="25-34"/>
    <s v="Bengaluru"/>
    <s v="Salaried IT Employees"/>
    <s v="Male"/>
    <s v="Married"/>
    <s v="Moderate Income"/>
    <x v="0"/>
  </r>
  <r>
    <s v="ATQCUS2114"/>
    <n v="59629"/>
    <n v="33448.166666666664"/>
    <n v="0.56093791052452102"/>
    <s v="25-34"/>
    <s v="Mumbai"/>
    <s v="Salaried IT Employees"/>
    <s v="Female"/>
    <s v="Married"/>
    <s v="Moderate Income"/>
    <x v="0"/>
  </r>
  <r>
    <s v="ATQCUS3963"/>
    <n v="59606"/>
    <n v="31343.333333333332"/>
    <n v="0.52584191748034315"/>
    <s v="25-34"/>
    <s v="Bengaluru"/>
    <s v="Salaried IT Employees"/>
    <s v="Female"/>
    <s v="Single"/>
    <s v="Moderate Income"/>
    <x v="0"/>
  </r>
  <r>
    <s v="ATQCUS2296"/>
    <n v="59597"/>
    <n v="30146"/>
    <n v="0.50583083041092669"/>
    <s v="25-34"/>
    <s v="Bengaluru"/>
    <s v="Salaried IT Employees"/>
    <s v="Female"/>
    <s v="Married"/>
    <s v="Moderate Income"/>
    <x v="0"/>
  </r>
  <r>
    <s v="ATQCUS3502"/>
    <n v="59583"/>
    <n v="34269.333333333336"/>
    <n v="0.57515286798807275"/>
    <s v="25-34"/>
    <s v="Delhi NCR"/>
    <s v="Salaried IT Employees"/>
    <s v="Male"/>
    <s v="Single"/>
    <s v="Moderate Income"/>
    <x v="0"/>
  </r>
  <r>
    <s v="ATQCUS2198"/>
    <n v="59537"/>
    <n v="31459.333333333332"/>
    <n v="0.5283997066250119"/>
    <s v="25-34"/>
    <s v="Delhi NCR"/>
    <s v="Salaried IT Employees"/>
    <s v="Female"/>
    <s v="Married"/>
    <s v="Moderate Income"/>
    <x v="0"/>
  </r>
  <r>
    <s v="ATQCUS0131"/>
    <n v="59519"/>
    <n v="40622.166666666664"/>
    <n v="0.68250754660976598"/>
    <s v="25-34"/>
    <s v="Mumbai"/>
    <s v="Salaried IT Employees"/>
    <s v="Male"/>
    <s v="Married"/>
    <s v="Moderate Income"/>
    <x v="0"/>
  </r>
  <r>
    <s v="ATQCUS0355"/>
    <n v="59483"/>
    <n v="35474.666666666664"/>
    <n v="0.59638328037702648"/>
    <s v="25-34"/>
    <s v="Delhi NCR"/>
    <s v="Salaried IT Employees"/>
    <s v="Male"/>
    <s v="Married"/>
    <s v="Moderate Income"/>
    <x v="0"/>
  </r>
  <r>
    <s v="ATQCUS0322"/>
    <n v="59478"/>
    <n v="38368.666666666664"/>
    <n v="0.64509006131118507"/>
    <s v="25-34"/>
    <s v="Delhi NCR"/>
    <s v="Salaried IT Employees"/>
    <s v="Male"/>
    <s v="Married"/>
    <s v="Moderate Income"/>
    <x v="0"/>
  </r>
  <r>
    <s v="ATQCUS1809"/>
    <n v="59473"/>
    <n v="17337.5"/>
    <n v="0.29151884048223564"/>
    <s v="45+"/>
    <s v="Delhi NCR"/>
    <s v="Government Employees"/>
    <s v="Male"/>
    <s v="Married"/>
    <s v="Moderate Income"/>
    <x v="0"/>
  </r>
  <r>
    <s v="ATQCUS0488"/>
    <n v="59429"/>
    <n v="34134.5"/>
    <n v="0.57437446364569489"/>
    <s v="25-34"/>
    <s v="Bengaluru"/>
    <s v="Salaried IT Employees"/>
    <s v="Male"/>
    <s v="Married"/>
    <s v="Moderate Income"/>
    <x v="0"/>
  </r>
  <r>
    <s v="ATQCUS2880"/>
    <n v="59417"/>
    <n v="11221.666666666666"/>
    <n v="0.18886289557982844"/>
    <s v="35-45"/>
    <s v="Chennai"/>
    <s v="Government Employees"/>
    <s v="Female"/>
    <s v="Married"/>
    <s v="Moderate Income"/>
    <x v="0"/>
  </r>
  <r>
    <s v="ATQCUS0631"/>
    <n v="59358"/>
    <n v="26289.166666666668"/>
    <n v="0.44289171917292813"/>
    <s v="25-34"/>
    <s v="Chennai"/>
    <s v="Salaried IT Employees"/>
    <s v="Male"/>
    <s v="Married"/>
    <s v="Moderate Income"/>
    <x v="0"/>
  </r>
  <r>
    <s v="ATQCUS0485"/>
    <n v="59352"/>
    <n v="34948.666666666664"/>
    <n v="0.58883721975108949"/>
    <s v="25-34"/>
    <s v="Bengaluru"/>
    <s v="Salaried IT Employees"/>
    <s v="Male"/>
    <s v="Married"/>
    <s v="Moderate Income"/>
    <x v="0"/>
  </r>
  <r>
    <s v="ATQCUS1204"/>
    <n v="59291"/>
    <n v="21797.833333333332"/>
    <n v="0.36764151951111185"/>
    <s v="35-45"/>
    <s v="Delhi NCR"/>
    <s v="Government Employees"/>
    <s v="Male"/>
    <s v="Married"/>
    <s v="Moderate Income"/>
    <x v="0"/>
  </r>
  <r>
    <s v="ATQCUS2181"/>
    <n v="59281"/>
    <n v="29901"/>
    <n v="0.50439432533189388"/>
    <s v="25-34"/>
    <s v="Delhi NCR"/>
    <s v="Salaried IT Employees"/>
    <s v="Female"/>
    <s v="Married"/>
    <s v="Moderate Income"/>
    <x v="0"/>
  </r>
  <r>
    <s v="ATQCUS2367"/>
    <n v="59238"/>
    <n v="19822.5"/>
    <n v="0.33462473412336674"/>
    <s v="25-34"/>
    <s v="Chennai"/>
    <s v="Salaried IT Employees"/>
    <s v="Female"/>
    <s v="Married"/>
    <s v="Moderate Income"/>
    <x v="0"/>
  </r>
  <r>
    <s v="ATQCUS2276"/>
    <n v="59224"/>
    <n v="26448.666666666668"/>
    <n v="0.44658696924670183"/>
    <s v="25-34"/>
    <s v="Bengaluru"/>
    <s v="Salaried IT Employees"/>
    <s v="Female"/>
    <s v="Married"/>
    <s v="Moderate Income"/>
    <x v="0"/>
  </r>
  <r>
    <s v="ATQCUS0770"/>
    <n v="59193"/>
    <n v="27132.166666666668"/>
    <n v="0.45836782502435536"/>
    <s v="25-34"/>
    <s v="Hyderabad"/>
    <s v="Salaried IT Employees"/>
    <s v="Male"/>
    <s v="Married"/>
    <s v="Moderate Income"/>
    <x v="0"/>
  </r>
  <r>
    <s v="ATQCUS0326"/>
    <n v="59191"/>
    <n v="36556.666666666664"/>
    <n v="0.6176051539366908"/>
    <s v="25-34"/>
    <s v="Delhi NCR"/>
    <s v="Salaried IT Employees"/>
    <s v="Male"/>
    <s v="Married"/>
    <s v="Moderate Income"/>
    <x v="0"/>
  </r>
  <r>
    <s v="ATQCUS0141"/>
    <n v="59185"/>
    <n v="39705.5"/>
    <n v="0.67087099771901659"/>
    <s v="25-34"/>
    <s v="Mumbai"/>
    <s v="Salaried IT Employees"/>
    <s v="Male"/>
    <s v="Married"/>
    <s v="Moderate Income"/>
    <x v="0"/>
  </r>
  <r>
    <s v="ATQCUS1060"/>
    <n v="59180"/>
    <n v="23466.666666666668"/>
    <n v="0.39653035935563818"/>
    <s v="35-45"/>
    <s v="Mumbai"/>
    <s v="Government Employees"/>
    <s v="Male"/>
    <s v="Married"/>
    <s v="Moderate Income"/>
    <x v="0"/>
  </r>
  <r>
    <s v="ATQCUS2356"/>
    <n v="59164"/>
    <n v="21764.5"/>
    <n v="0.36786728415928605"/>
    <s v="25-34"/>
    <s v="Chennai"/>
    <s v="Salaried IT Employees"/>
    <s v="Female"/>
    <s v="Married"/>
    <s v="Moderate Income"/>
    <x v="0"/>
  </r>
  <r>
    <s v="ATQCUS1642"/>
    <n v="59122"/>
    <n v="17611.333333333332"/>
    <n v="0.29788121736973261"/>
    <s v="35-45"/>
    <s v="Hyderabad"/>
    <s v="Government Employees"/>
    <s v="Male"/>
    <s v="Married"/>
    <s v="Moderate Income"/>
    <x v="0"/>
  </r>
  <r>
    <s v="ATQCUS0162"/>
    <n v="59120"/>
    <n v="42331.833333333336"/>
    <n v="0.71603236355435274"/>
    <s v="25-34"/>
    <s v="Mumbai"/>
    <s v="Salaried IT Employees"/>
    <s v="Male"/>
    <s v="Married"/>
    <s v="Moderate Income"/>
    <x v="0"/>
  </r>
  <r>
    <s v="ATQCUS2293"/>
    <n v="59119"/>
    <n v="29722.166666666668"/>
    <n v="0.5027515124861156"/>
    <s v="25-34"/>
    <s v="Bengaluru"/>
    <s v="Salaried IT Employees"/>
    <s v="Female"/>
    <s v="Married"/>
    <s v="Moderate Income"/>
    <x v="0"/>
  </r>
  <r>
    <s v="ATQCUS2210"/>
    <n v="59101"/>
    <n v="30600.333333333332"/>
    <n v="0.51776337681821516"/>
    <s v="25-34"/>
    <s v="Delhi NCR"/>
    <s v="Salaried IT Employees"/>
    <s v="Female"/>
    <s v="Married"/>
    <s v="Moderate Income"/>
    <x v="0"/>
  </r>
  <r>
    <s v="ATQCUS0611"/>
    <n v="59078"/>
    <n v="22498.666666666668"/>
    <n v="0.38082986334450503"/>
    <s v="25-34"/>
    <s v="Chennai"/>
    <s v="Salaried IT Employees"/>
    <s v="Male"/>
    <s v="Married"/>
    <s v="Moderate Income"/>
    <x v="0"/>
  </r>
  <r>
    <s v="ATQCUS3585"/>
    <n v="59067"/>
    <n v="24494.833333333332"/>
    <n v="0.41469574099468964"/>
    <s v="25-34"/>
    <s v="Chennai"/>
    <s v="Salaried IT Employees"/>
    <s v="Male"/>
    <s v="Single"/>
    <s v="Moderate Income"/>
    <x v="0"/>
  </r>
  <r>
    <s v="ATQCUS2372"/>
    <n v="59023"/>
    <n v="19292.5"/>
    <n v="0.32686410382393305"/>
    <s v="25-34"/>
    <s v="Chennai"/>
    <s v="Salaried IT Employees"/>
    <s v="Female"/>
    <s v="Married"/>
    <s v="Moderate Income"/>
    <x v="0"/>
  </r>
  <r>
    <s v="ATQCUS3582"/>
    <n v="59022"/>
    <n v="25164.833333333332"/>
    <n v="0.42636361582686677"/>
    <s v="25-34"/>
    <s v="Chennai"/>
    <s v="Salaried IT Employees"/>
    <s v="Male"/>
    <s v="Single"/>
    <s v="Moderate Income"/>
    <x v="0"/>
  </r>
  <r>
    <s v="ATQCUS2099"/>
    <n v="59020"/>
    <n v="33329.5"/>
    <n v="0.5647153507285666"/>
    <s v="25-34"/>
    <s v="Mumbai"/>
    <s v="Salaried IT Employees"/>
    <s v="Female"/>
    <s v="Married"/>
    <s v="Moderate Income"/>
    <x v="0"/>
  </r>
  <r>
    <s v="ATQCUS0130"/>
    <n v="59015"/>
    <n v="40741.333333333336"/>
    <n v="0.69035555932107662"/>
    <s v="25-34"/>
    <s v="Mumbai"/>
    <s v="Salaried IT Employees"/>
    <s v="Male"/>
    <s v="Married"/>
    <s v="Moderate Income"/>
    <x v="0"/>
  </r>
  <r>
    <s v="ATQCUS3580"/>
    <n v="59012"/>
    <n v="24257.333333333332"/>
    <n v="0.41105763799453215"/>
    <s v="25-34"/>
    <s v="Chennai"/>
    <s v="Salaried IT Employees"/>
    <s v="Male"/>
    <s v="Single"/>
    <s v="Moderate Income"/>
    <x v="0"/>
  </r>
  <r>
    <s v="ATQCUS2000"/>
    <n v="58980"/>
    <n v="13227.333333333334"/>
    <n v="0.22426811348479711"/>
    <s v="45+"/>
    <s v="Hyderabad"/>
    <s v="Government Employees"/>
    <s v="Male"/>
    <s v="Married"/>
    <s v="Moderate Income"/>
    <x v="0"/>
  </r>
  <r>
    <s v="ATQCUS3506"/>
    <n v="58970"/>
    <n v="38239.833333333336"/>
    <n v="0.64846249505398235"/>
    <s v="25-34"/>
    <s v="Delhi NCR"/>
    <s v="Salaried IT Employees"/>
    <s v="Male"/>
    <s v="Single"/>
    <s v="Moderate Income"/>
    <x v="0"/>
  </r>
  <r>
    <s v="ATQCUS2182"/>
    <n v="58954"/>
    <n v="30379.666666666668"/>
    <n v="0.51531137270866556"/>
    <s v="25-34"/>
    <s v="Delhi NCR"/>
    <s v="Salaried IT Employees"/>
    <s v="Female"/>
    <s v="Married"/>
    <s v="Moderate Income"/>
    <x v="0"/>
  </r>
  <r>
    <s v="ATQCUS1342"/>
    <n v="58954"/>
    <n v="20999.5"/>
    <n v="0.35620144519455849"/>
    <s v="35-45"/>
    <s v="Bengaluru"/>
    <s v="Government Employees"/>
    <s v="Male"/>
    <s v="Married"/>
    <s v="Moderate Income"/>
    <x v="0"/>
  </r>
  <r>
    <s v="ATQCUS2109"/>
    <n v="58952"/>
    <n v="34340.166666666664"/>
    <n v="0.58251063011715742"/>
    <s v="25-34"/>
    <s v="Mumbai"/>
    <s v="Salaried IT Employees"/>
    <s v="Female"/>
    <s v="Married"/>
    <s v="Moderate Income"/>
    <x v="0"/>
  </r>
  <r>
    <s v="ATQCUS2368"/>
    <n v="58940"/>
    <n v="20809.833333333332"/>
    <n v="0.35306809184481391"/>
    <s v="25-34"/>
    <s v="Chennai"/>
    <s v="Salaried IT Employees"/>
    <s v="Female"/>
    <s v="Married"/>
    <s v="Moderate Income"/>
    <x v="0"/>
  </r>
  <r>
    <s v="ATQCUS1341"/>
    <n v="58924"/>
    <n v="20866.833333333332"/>
    <n v="0.35413131038852302"/>
    <s v="35-45"/>
    <s v="Bengaluru"/>
    <s v="Government Employees"/>
    <s v="Male"/>
    <s v="Married"/>
    <s v="Moderate Income"/>
    <x v="0"/>
  </r>
  <r>
    <s v="ATQCUS2709"/>
    <n v="58803"/>
    <n v="19084.166666666668"/>
    <n v="0.32454409922396249"/>
    <s v="35-45"/>
    <s v="Delhi NCR"/>
    <s v="Government Employees"/>
    <s v="Female"/>
    <s v="Married"/>
    <s v="Moderate Income"/>
    <x v="0"/>
  </r>
  <r>
    <s v="ATQCUS1900"/>
    <n v="58771"/>
    <n v="14551.833333333334"/>
    <n v="0.24760227549868699"/>
    <s v="45+"/>
    <s v="Bengaluru"/>
    <s v="Government Employees"/>
    <s v="Male"/>
    <s v="Married"/>
    <s v="Moderate Income"/>
    <x v="0"/>
  </r>
  <r>
    <s v="ATQCUS1639"/>
    <n v="58756"/>
    <n v="16202.666666666666"/>
    <n v="0.27576190800372158"/>
    <s v="35-45"/>
    <s v="Hyderabad"/>
    <s v="Government Employees"/>
    <s v="Male"/>
    <s v="Married"/>
    <s v="Moderate Income"/>
    <x v="0"/>
  </r>
  <r>
    <s v="ATQCUS0166"/>
    <n v="58736"/>
    <n v="44363.666666666664"/>
    <n v="0.75530622900208844"/>
    <s v="25-34"/>
    <s v="Mumbai"/>
    <s v="Salaried IT Employees"/>
    <s v="Male"/>
    <s v="Married"/>
    <s v="Moderate Income"/>
    <x v="0"/>
  </r>
  <r>
    <s v="ATQCUS2200"/>
    <n v="58722"/>
    <n v="31837.5"/>
    <n v="0.54217329110043933"/>
    <s v="25-34"/>
    <s v="Delhi NCR"/>
    <s v="Salaried IT Employees"/>
    <s v="Female"/>
    <s v="Married"/>
    <s v="Moderate Income"/>
    <x v="0"/>
  </r>
  <r>
    <s v="ATQCUS2357"/>
    <n v="58721"/>
    <n v="20442.333333333332"/>
    <n v="0.34812645107088319"/>
    <s v="25-34"/>
    <s v="Chennai"/>
    <s v="Salaried IT Employees"/>
    <s v="Female"/>
    <s v="Married"/>
    <s v="Moderate Income"/>
    <x v="0"/>
  </r>
  <r>
    <s v="ATQCUS1511"/>
    <n v="58653"/>
    <n v="13829.833333333334"/>
    <n v="0.23579072397547157"/>
    <s v="35-45"/>
    <s v="Chennai"/>
    <s v="Government Employees"/>
    <s v="Male"/>
    <s v="Married"/>
    <s v="Moderate Income"/>
    <x v="0"/>
  </r>
  <r>
    <s v="ATQCUS0167"/>
    <n v="58653"/>
    <n v="38015.5"/>
    <n v="0.64814246500605255"/>
    <s v="25-34"/>
    <s v="Mumbai"/>
    <s v="Salaried IT Employees"/>
    <s v="Male"/>
    <s v="Married"/>
    <s v="Moderate Income"/>
    <x v="0"/>
  </r>
  <r>
    <s v="ATQCUS2104"/>
    <n v="58636"/>
    <n v="34598.833333333336"/>
    <n v="0.59006128203379038"/>
    <s v="25-34"/>
    <s v="Mumbai"/>
    <s v="Salaried IT Employees"/>
    <s v="Female"/>
    <s v="Married"/>
    <s v="Moderate Income"/>
    <x v="0"/>
  </r>
  <r>
    <s v="ATQCUS2472"/>
    <n v="58629"/>
    <n v="22083.5"/>
    <n v="0.37666513159016868"/>
    <s v="25-34"/>
    <s v="Hyderabad"/>
    <s v="Salaried IT Employees"/>
    <s v="Female"/>
    <s v="Married"/>
    <s v="Moderate Income"/>
    <x v="0"/>
  </r>
  <r>
    <s v="ATQCUS3086"/>
    <n v="58618"/>
    <n v="13149.333333333334"/>
    <n v="0.22432244930453674"/>
    <s v="45+"/>
    <s v="Bengaluru"/>
    <s v="Government Employees"/>
    <s v="Female"/>
    <s v="Married"/>
    <s v="Moderate Income"/>
    <x v="0"/>
  </r>
  <r>
    <s v="ATQCUS3006"/>
    <n v="58611"/>
    <n v="15473.5"/>
    <n v="0.26400334408216886"/>
    <s v="45+"/>
    <s v="Mumbai"/>
    <s v="Government Employees"/>
    <s v="Female"/>
    <s v="Married"/>
    <s v="Moderate Income"/>
    <x v="0"/>
  </r>
  <r>
    <s v="ATQCUS2458"/>
    <n v="58588"/>
    <n v="25257.166666666668"/>
    <n v="0.43109794952322433"/>
    <s v="25-34"/>
    <s v="Hyderabad"/>
    <s v="Salaried IT Employees"/>
    <s v="Female"/>
    <s v="Married"/>
    <s v="Moderate Income"/>
    <x v="0"/>
  </r>
  <r>
    <s v="ATQCUS0163"/>
    <n v="58558"/>
    <n v="44662.333333333336"/>
    <n v="0.76270250577774745"/>
    <s v="25-34"/>
    <s v="Mumbai"/>
    <s v="Salaried IT Employees"/>
    <s v="Male"/>
    <s v="Married"/>
    <s v="Moderate Income"/>
    <x v="0"/>
  </r>
  <r>
    <s v="ATQCUS1894"/>
    <n v="58535"/>
    <n v="14700.833333333334"/>
    <n v="0.25114603798297314"/>
    <s v="45+"/>
    <s v="Bengaluru"/>
    <s v="Government Employees"/>
    <s v="Male"/>
    <s v="Married"/>
    <s v="Moderate Income"/>
    <x v="0"/>
  </r>
  <r>
    <s v="ATQCUS2882"/>
    <n v="58520"/>
    <n v="11812.166666666666"/>
    <n v="0.20184837092731828"/>
    <s v="35-45"/>
    <s v="Chennai"/>
    <s v="Government Employees"/>
    <s v="Female"/>
    <s v="Married"/>
    <s v="Moderate Income"/>
    <x v="0"/>
  </r>
  <r>
    <s v="ATQCUS3200"/>
    <n v="58488"/>
    <n v="24359.833333333332"/>
    <n v="0.41649284183650204"/>
    <s v="21-24"/>
    <s v="Mumbai"/>
    <s v="Business Owners"/>
    <s v="Male"/>
    <s v="Single"/>
    <s v="Moderate Income"/>
    <x v="0"/>
  </r>
  <r>
    <s v="ATQCUS0472"/>
    <n v="58485"/>
    <n v="33647.833333333336"/>
    <n v="0.5753241571913027"/>
    <s v="25-34"/>
    <s v="Bengaluru"/>
    <s v="Salaried IT Employees"/>
    <s v="Male"/>
    <s v="Married"/>
    <s v="Moderate Income"/>
    <x v="0"/>
  </r>
  <r>
    <s v="ATQCUS3503"/>
    <n v="58431"/>
    <n v="38792.666666666664"/>
    <n v="0.66390557523688909"/>
    <s v="25-34"/>
    <s v="Delhi NCR"/>
    <s v="Salaried IT Employees"/>
    <s v="Male"/>
    <s v="Single"/>
    <s v="Moderate Income"/>
    <x v="0"/>
  </r>
  <r>
    <s v="ATQCUS0614"/>
    <n v="58396"/>
    <n v="25957.333333333332"/>
    <n v="0.44450533141539372"/>
    <s v="25-34"/>
    <s v="Chennai"/>
    <s v="Salaried IT Employees"/>
    <s v="Male"/>
    <s v="Married"/>
    <s v="Moderate Income"/>
    <x v="0"/>
  </r>
  <r>
    <s v="ATQCUS3460"/>
    <n v="58381"/>
    <n v="41993"/>
    <n v="0.71929223548757304"/>
    <s v="25-34"/>
    <s v="Mumbai"/>
    <s v="Salaried IT Employees"/>
    <s v="Male"/>
    <s v="Single"/>
    <s v="Moderate Income"/>
    <x v="0"/>
  </r>
  <r>
    <s v="ATQCUS3620"/>
    <n v="58324"/>
    <n v="29543.166666666668"/>
    <n v="0.50653533136730455"/>
    <s v="25-34"/>
    <s v="Hyderabad"/>
    <s v="Salaried IT Employees"/>
    <s v="Male"/>
    <s v="Single"/>
    <s v="Moderate Income"/>
    <x v="0"/>
  </r>
  <r>
    <s v="ATQCUS3135"/>
    <n v="58268"/>
    <n v="11645.5"/>
    <n v="0.19986098716276515"/>
    <s v="45+"/>
    <s v="Hyderabad"/>
    <s v="Government Employees"/>
    <s v="Female"/>
    <s v="Married"/>
    <s v="Moderate Income"/>
    <x v="0"/>
  </r>
  <r>
    <s v="ATQCUS1949"/>
    <n v="58265"/>
    <n v="10604.666666666666"/>
    <n v="0.18200749449354958"/>
    <s v="45+"/>
    <s v="Chennai"/>
    <s v="Government Employees"/>
    <s v="Male"/>
    <s v="Married"/>
    <s v="Moderate Income"/>
    <x v="0"/>
  </r>
  <r>
    <s v="ATQCUS3385"/>
    <n v="58221"/>
    <n v="12896.333333333334"/>
    <n v="0.22150655834378202"/>
    <s v="21-24"/>
    <s v="Chennai"/>
    <s v="Business Owners"/>
    <s v="Male"/>
    <s v="Single"/>
    <s v="Moderate Income"/>
    <x v="0"/>
  </r>
  <r>
    <s v="ATQCUS1058"/>
    <n v="58212"/>
    <n v="24223.333333333332"/>
    <n v="0.41612267802743991"/>
    <s v="35-45"/>
    <s v="Mumbai"/>
    <s v="Government Employees"/>
    <s v="Male"/>
    <s v="Married"/>
    <s v="Moderate Income"/>
    <x v="0"/>
  </r>
  <r>
    <s v="ATQCUS1206"/>
    <n v="58174"/>
    <n v="20782.333333333332"/>
    <n v="0.35724435887739081"/>
    <s v="35-45"/>
    <s v="Delhi NCR"/>
    <s v="Government Employees"/>
    <s v="Male"/>
    <s v="Married"/>
    <s v="Moderate Income"/>
    <x v="0"/>
  </r>
  <r>
    <s v="ATQCUS3664"/>
    <n v="58172"/>
    <n v="25382.333333333332"/>
    <n v="0.43633248527355656"/>
    <s v="35-45"/>
    <s v="Mumbai"/>
    <s v="Government Employees"/>
    <s v="Male"/>
    <s v="Single"/>
    <s v="Moderate Income"/>
    <x v="0"/>
  </r>
  <r>
    <s v="ATQCUS1746"/>
    <n v="58040"/>
    <n v="17930.166666666668"/>
    <n v="0.30892775097633818"/>
    <s v="45+"/>
    <s v="Mumbai"/>
    <s v="Government Employees"/>
    <s v="Male"/>
    <s v="Married"/>
    <s v="Moderate Income"/>
    <x v="0"/>
  </r>
  <r>
    <s v="ATQCUS3085"/>
    <n v="57936"/>
    <n v="12941"/>
    <n v="0.22336716376691521"/>
    <s v="45+"/>
    <s v="Bengaluru"/>
    <s v="Government Employees"/>
    <s v="Female"/>
    <s v="Married"/>
    <s v="Moderate Income"/>
    <x v="0"/>
  </r>
  <r>
    <s v="ATQCUS1640"/>
    <n v="57915"/>
    <n v="16365.333333333334"/>
    <n v="0.2825750381305937"/>
    <s v="35-45"/>
    <s v="Hyderabad"/>
    <s v="Government Employees"/>
    <s v="Male"/>
    <s v="Married"/>
    <s v="Moderate Income"/>
    <x v="0"/>
  </r>
  <r>
    <s v="ATQCUS2630"/>
    <n v="57913"/>
    <n v="20731.666666666668"/>
    <n v="0.35797949798260609"/>
    <s v="35-45"/>
    <s v="Mumbai"/>
    <s v="Government Employees"/>
    <s v="Female"/>
    <s v="Married"/>
    <s v="Moderate Income"/>
    <x v="0"/>
  </r>
  <r>
    <s v="ATQCUS1897"/>
    <n v="57880"/>
    <n v="15525.166666666666"/>
    <n v="0.26823024648698457"/>
    <s v="45+"/>
    <s v="Bengaluru"/>
    <s v="Government Employees"/>
    <s v="Male"/>
    <s v="Married"/>
    <s v="Moderate Income"/>
    <x v="0"/>
  </r>
  <r>
    <s v="ATQCUS1810"/>
    <n v="57862"/>
    <n v="18062"/>
    <n v="0.31215651031765235"/>
    <s v="45+"/>
    <s v="Delhi NCR"/>
    <s v="Government Employees"/>
    <s v="Male"/>
    <s v="Married"/>
    <s v="Moderate Income"/>
    <x v="0"/>
  </r>
  <r>
    <s v="ATQCUS2878"/>
    <n v="57861"/>
    <n v="11759.833333333334"/>
    <n v="0.20324282907888447"/>
    <s v="35-45"/>
    <s v="Chennai"/>
    <s v="Government Employees"/>
    <s v="Female"/>
    <s v="Married"/>
    <s v="Moderate Income"/>
    <x v="0"/>
  </r>
  <r>
    <s v="ATQCUS1340"/>
    <n v="57836"/>
    <n v="18543"/>
    <n v="0.32061345874541808"/>
    <s v="35-45"/>
    <s v="Bengaluru"/>
    <s v="Government Employees"/>
    <s v="Male"/>
    <s v="Married"/>
    <s v="Moderate Income"/>
    <x v="0"/>
  </r>
  <r>
    <s v="ATQCUS3436"/>
    <n v="57801"/>
    <n v="14722.166666666666"/>
    <n v="0.25470435920947154"/>
    <s v="21-24"/>
    <s v="Hyderabad"/>
    <s v="Business Owners"/>
    <s v="Male"/>
    <s v="Single"/>
    <s v="Moderate Income"/>
    <x v="0"/>
  </r>
  <r>
    <s v="ATQCUS1898"/>
    <n v="57790"/>
    <n v="14870.166666666666"/>
    <n v="0.25731383745746089"/>
    <s v="45+"/>
    <s v="Bengaluru"/>
    <s v="Government Employees"/>
    <s v="Male"/>
    <s v="Married"/>
    <s v="Moderate Income"/>
    <x v="0"/>
  </r>
  <r>
    <s v="ATQCUS2958"/>
    <n v="57545"/>
    <n v="14059.666666666666"/>
    <n v="0.24432473136965271"/>
    <s v="35-45"/>
    <s v="Hyderabad"/>
    <s v="Government Employees"/>
    <s v="Female"/>
    <s v="Married"/>
    <s v="Moderate Income"/>
    <x v="0"/>
  </r>
  <r>
    <s v="ATQCUS1738"/>
    <n v="57524"/>
    <n v="18075"/>
    <n v="0.3142166747792226"/>
    <s v="45+"/>
    <s v="Mumbai"/>
    <s v="Government Employees"/>
    <s v="Male"/>
    <s v="Married"/>
    <s v="Moderate Income"/>
    <x v="0"/>
  </r>
  <r>
    <s v="ATQCUS3789"/>
    <n v="57514"/>
    <n v="16614.5"/>
    <n v="0.28887749069791702"/>
    <s v="21-24"/>
    <s v="Mumbai"/>
    <s v="Business Owners"/>
    <s v="Female"/>
    <s v="Single"/>
    <s v="Moderate Income"/>
    <x v="0"/>
  </r>
  <r>
    <s v="ATQCUS0077"/>
    <n v="57469"/>
    <n v="17139.166666666668"/>
    <n v="0.29823325039006537"/>
    <s v="21-24"/>
    <s v="Bengaluru"/>
    <s v="Business Owners"/>
    <s v="Male"/>
    <s v="Married"/>
    <s v="Moderate Income"/>
    <x v="0"/>
  </r>
  <r>
    <s v="ATQCUS0100"/>
    <n v="57354"/>
    <n v="13252.166666666666"/>
    <n v="0.23105915309597702"/>
    <s v="21-24"/>
    <s v="Chennai"/>
    <s v="Business Owners"/>
    <s v="Male"/>
    <s v="Married"/>
    <s v="Moderate Income"/>
    <x v="0"/>
  </r>
  <r>
    <s v="ATQCUS2961"/>
    <n v="57347"/>
    <n v="12543"/>
    <n v="0.21872111880307601"/>
    <s v="35-45"/>
    <s v="Hyderabad"/>
    <s v="Government Employees"/>
    <s v="Female"/>
    <s v="Married"/>
    <s v="Moderate Income"/>
    <x v="0"/>
  </r>
  <r>
    <s v="ATQCUS1899"/>
    <n v="57343"/>
    <n v="14408"/>
    <n v="0.25125996198315398"/>
    <s v="45+"/>
    <s v="Bengaluru"/>
    <s v="Government Employees"/>
    <s v="Male"/>
    <s v="Married"/>
    <s v="Moderate Income"/>
    <x v="0"/>
  </r>
  <r>
    <s v="ATQCUS1515"/>
    <n v="57267"/>
    <n v="15572.5"/>
    <n v="0.27192798644943861"/>
    <s v="35-45"/>
    <s v="Chennai"/>
    <s v="Government Employees"/>
    <s v="Male"/>
    <s v="Married"/>
    <s v="Moderate Income"/>
    <x v="0"/>
  </r>
  <r>
    <s v="ATQCUS1805"/>
    <n v="57233"/>
    <n v="15759.666666666666"/>
    <n v="0.27535978660329996"/>
    <s v="45+"/>
    <s v="Delhi NCR"/>
    <s v="Government Employees"/>
    <s v="Male"/>
    <s v="Married"/>
    <s v="Moderate Income"/>
    <x v="0"/>
  </r>
  <r>
    <s v="ATQCUS1338"/>
    <n v="57215"/>
    <n v="21116"/>
    <n v="0.3690640566285065"/>
    <s v="35-45"/>
    <s v="Bengaluru"/>
    <s v="Government Employees"/>
    <s v="Male"/>
    <s v="Married"/>
    <s v="Moderate Income"/>
    <x v="0"/>
  </r>
  <r>
    <s v="ATQCUS1508"/>
    <n v="57174"/>
    <n v="15814.833333333334"/>
    <n v="0.27660883152015486"/>
    <s v="35-45"/>
    <s v="Chennai"/>
    <s v="Government Employees"/>
    <s v="Male"/>
    <s v="Married"/>
    <s v="Moderate Income"/>
    <x v="0"/>
  </r>
  <r>
    <s v="ATQCUS0118"/>
    <n v="57105"/>
    <n v="14285.833333333334"/>
    <n v="0.25016781951376121"/>
    <s v="21-24"/>
    <s v="Hyderabad"/>
    <s v="Business Owners"/>
    <s v="Male"/>
    <s v="Married"/>
    <s v="Moderate Income"/>
    <x v="0"/>
  </r>
  <r>
    <s v="ATQCUS1065"/>
    <n v="57090"/>
    <n v="23985.333333333332"/>
    <n v="0.42013195539207099"/>
    <s v="35-45"/>
    <s v="Mumbai"/>
    <s v="Government Employees"/>
    <s v="Male"/>
    <s v="Married"/>
    <s v="Moderate Income"/>
    <x v="0"/>
  </r>
  <r>
    <s v="ATQCUS1646"/>
    <n v="56994"/>
    <n v="15576.333333333334"/>
    <n v="0.27329777403469374"/>
    <s v="35-45"/>
    <s v="Hyderabad"/>
    <s v="Government Employees"/>
    <s v="Male"/>
    <s v="Married"/>
    <s v="Moderate Income"/>
    <x v="0"/>
  </r>
  <r>
    <s v="ATQCUS2959"/>
    <n v="56991"/>
    <n v="13542"/>
    <n v="0.23761646575775122"/>
    <s v="35-45"/>
    <s v="Hyderabad"/>
    <s v="Government Employees"/>
    <s v="Female"/>
    <s v="Married"/>
    <s v="Moderate Income"/>
    <x v="0"/>
  </r>
  <r>
    <s v="ATQCUS1520"/>
    <n v="56985"/>
    <n v="13068.333333333334"/>
    <n v="0.22932935567839491"/>
    <s v="35-45"/>
    <s v="Chennai"/>
    <s v="Government Employees"/>
    <s v="Male"/>
    <s v="Married"/>
    <s v="Moderate Income"/>
    <x v="0"/>
  </r>
  <r>
    <s v="ATQCUS1744"/>
    <n v="56962"/>
    <n v="18305.5"/>
    <n v="0.32136336505038449"/>
    <s v="45+"/>
    <s v="Mumbai"/>
    <s v="Government Employees"/>
    <s v="Male"/>
    <s v="Married"/>
    <s v="Moderate Income"/>
    <x v="0"/>
  </r>
  <r>
    <s v="ATQCUS1645"/>
    <n v="56922"/>
    <n v="16139.333333333334"/>
    <n v="0.28353419298923677"/>
    <s v="35-45"/>
    <s v="Hyderabad"/>
    <s v="Government Employees"/>
    <s v="Male"/>
    <s v="Married"/>
    <s v="Moderate Income"/>
    <x v="0"/>
  </r>
  <r>
    <s v="ATQCUS2877"/>
    <n v="56882"/>
    <n v="11883.333333333334"/>
    <n v="0.208912016689521"/>
    <s v="35-45"/>
    <s v="Chennai"/>
    <s v="Government Employees"/>
    <s v="Female"/>
    <s v="Married"/>
    <s v="Moderate Income"/>
    <x v="0"/>
  </r>
  <r>
    <s v="ATQCUS1518"/>
    <n v="56854"/>
    <n v="14836.833333333334"/>
    <n v="0.2609637551154419"/>
    <s v="35-45"/>
    <s v="Chennai"/>
    <s v="Government Employees"/>
    <s v="Male"/>
    <s v="Married"/>
    <s v="Moderate Income"/>
    <x v="0"/>
  </r>
  <r>
    <s v="ATQCUS3283"/>
    <n v="56785"/>
    <n v="17921.333333333332"/>
    <n v="0.31559977693639751"/>
    <s v="21-24"/>
    <s v="Delhi NCR"/>
    <s v="Business Owners"/>
    <s v="Male"/>
    <s v="Single"/>
    <s v="Moderate Income"/>
    <x v="0"/>
  </r>
  <r>
    <s v="ATQCUS1644"/>
    <n v="56785"/>
    <n v="15926.5"/>
    <n v="0.2804701945936427"/>
    <s v="35-45"/>
    <s v="Hyderabad"/>
    <s v="Government Employees"/>
    <s v="Male"/>
    <s v="Married"/>
    <s v="Moderate Income"/>
    <x v="0"/>
  </r>
  <r>
    <s v="ATQCUS2777"/>
    <n v="56775"/>
    <n v="15746.5"/>
    <n v="0.27734918538088948"/>
    <s v="35-45"/>
    <s v="Bengaluru"/>
    <s v="Government Employees"/>
    <s v="Female"/>
    <s v="Married"/>
    <s v="Moderate Income"/>
    <x v="0"/>
  </r>
  <r>
    <s v="ATQCUS1334"/>
    <n v="56775"/>
    <n v="19012.833333333332"/>
    <n v="0.33488037575223834"/>
    <s v="35-45"/>
    <s v="Bengaluru"/>
    <s v="Government Employees"/>
    <s v="Male"/>
    <s v="Married"/>
    <s v="Moderate Income"/>
    <x v="0"/>
  </r>
  <r>
    <s v="ATQCUS2776"/>
    <n v="56754"/>
    <n v="17056.166666666668"/>
    <n v="0.30052800977317312"/>
    <s v="35-45"/>
    <s v="Bengaluru"/>
    <s v="Government Employees"/>
    <s v="Female"/>
    <s v="Married"/>
    <s v="Moderate Income"/>
    <x v="0"/>
  </r>
  <r>
    <s v="ATQCUS1998"/>
    <n v="56746"/>
    <n v="11554.333333333334"/>
    <n v="0.20361493908528061"/>
    <s v="45+"/>
    <s v="Hyderabad"/>
    <s v="Government Employees"/>
    <s v="Male"/>
    <s v="Married"/>
    <s v="Moderate Income"/>
    <x v="0"/>
  </r>
  <r>
    <s v="ATQCUS3136"/>
    <n v="56728"/>
    <n v="11668.5"/>
    <n v="0.20569207446058385"/>
    <s v="45+"/>
    <s v="Hyderabad"/>
    <s v="Government Employees"/>
    <s v="Female"/>
    <s v="Married"/>
    <s v="Moderate Income"/>
    <x v="0"/>
  </r>
  <r>
    <s v="ATQCUS0024"/>
    <n v="56568"/>
    <n v="20774.833333333332"/>
    <n v="0.36725416018479234"/>
    <s v="21-24"/>
    <s v="Mumbai"/>
    <s v="Business Owners"/>
    <s v="Male"/>
    <s v="Married"/>
    <s v="Moderate Income"/>
    <x v="0"/>
  </r>
  <r>
    <s v="ATQCUS2708"/>
    <n v="56533"/>
    <n v="19485.333333333332"/>
    <n v="0.34467184358398339"/>
    <s v="35-45"/>
    <s v="Delhi NCR"/>
    <s v="Government Employees"/>
    <s v="Female"/>
    <s v="Married"/>
    <s v="Moderate Income"/>
    <x v="0"/>
  </r>
  <r>
    <s v="ATQCUS1516"/>
    <n v="56530"/>
    <n v="13478.333333333334"/>
    <n v="0.23842797334748511"/>
    <s v="35-45"/>
    <s v="Chennai"/>
    <s v="Government Employees"/>
    <s v="Male"/>
    <s v="Married"/>
    <s v="Moderate Income"/>
    <x v="0"/>
  </r>
  <r>
    <s v="ATQCUS1519"/>
    <n v="56497"/>
    <n v="13317.166666666666"/>
    <n v="0.23571458071520021"/>
    <s v="35-45"/>
    <s v="Chennai"/>
    <s v="Government Employees"/>
    <s v="Male"/>
    <s v="Married"/>
    <s v="Moderate Income"/>
    <x v="0"/>
  </r>
  <r>
    <s v="ATQCUS0117"/>
    <n v="56388"/>
    <n v="14625.333333333334"/>
    <n v="0.25936960582629875"/>
    <s v="21-24"/>
    <s v="Hyderabad"/>
    <s v="Business Owners"/>
    <s v="Male"/>
    <s v="Married"/>
    <s v="Moderate Income"/>
    <x v="0"/>
  </r>
  <r>
    <s v="ATQCUS3042"/>
    <n v="56320"/>
    <n v="12986"/>
    <n v="0.23057528409090908"/>
    <s v="45+"/>
    <s v="Delhi NCR"/>
    <s v="Government Employees"/>
    <s v="Female"/>
    <s v="Married"/>
    <s v="Moderate Income"/>
    <x v="0"/>
  </r>
  <r>
    <s v="ATQCUS3009"/>
    <n v="56316"/>
    <n v="14577"/>
    <n v="0.25884295759642018"/>
    <s v="45+"/>
    <s v="Mumbai"/>
    <s v="Government Employees"/>
    <s v="Female"/>
    <s v="Married"/>
    <s v="Moderate Income"/>
    <x v="0"/>
  </r>
  <r>
    <s v="ATQCUS3384"/>
    <n v="56278"/>
    <n v="11420.5"/>
    <n v="0.20293009701837308"/>
    <s v="21-24"/>
    <s v="Chennai"/>
    <s v="Business Owners"/>
    <s v="Male"/>
    <s v="Single"/>
    <s v="Moderate Income"/>
    <x v="0"/>
  </r>
  <r>
    <s v="ATQCUS0074"/>
    <n v="56272"/>
    <n v="19317.833333333332"/>
    <n v="0.3432938820964837"/>
    <s v="21-24"/>
    <s v="Bengaluru"/>
    <s v="Business Owners"/>
    <s v="Male"/>
    <s v="Married"/>
    <s v="Moderate Income"/>
    <x v="0"/>
  </r>
  <r>
    <s v="ATQCUS2960"/>
    <n v="56266"/>
    <n v="12736.5"/>
    <n v="0.22636227917392387"/>
    <s v="35-45"/>
    <s v="Hyderabad"/>
    <s v="Government Employees"/>
    <s v="Female"/>
    <s v="Married"/>
    <s v="Moderate Income"/>
    <x v="0"/>
  </r>
  <r>
    <s v="ATQCUS0052"/>
    <n v="56133"/>
    <n v="17873.333333333332"/>
    <n v="0.31841044186723194"/>
    <s v="21-24"/>
    <s v="Delhi NCR"/>
    <s v="Business Owners"/>
    <s v="Male"/>
    <s v="Married"/>
    <s v="Moderate Income"/>
    <x v="0"/>
  </r>
  <r>
    <s v="ATQCUS1512"/>
    <n v="56089"/>
    <n v="13530.333333333334"/>
    <n v="0.24122971230247167"/>
    <s v="35-45"/>
    <s v="Chennai"/>
    <s v="Government Employees"/>
    <s v="Male"/>
    <s v="Married"/>
    <s v="Moderate Income"/>
    <x v="0"/>
  </r>
  <r>
    <s v="ATQCUS3005"/>
    <n v="56032"/>
    <n v="15066.5"/>
    <n v="0.26889099086236434"/>
    <s v="45+"/>
    <s v="Mumbai"/>
    <s v="Government Employees"/>
    <s v="Female"/>
    <s v="Married"/>
    <s v="Moderate Income"/>
    <x v="0"/>
  </r>
  <r>
    <s v="ATQCUS2887"/>
    <n v="56030"/>
    <n v="11474.166666666666"/>
    <n v="0.20478612647986197"/>
    <s v="35-45"/>
    <s v="Chennai"/>
    <s v="Government Employees"/>
    <s v="Female"/>
    <s v="Married"/>
    <s v="Moderate Income"/>
    <x v="0"/>
  </r>
  <r>
    <s v="ATQCUS2884"/>
    <n v="55930"/>
    <n v="12318.5"/>
    <n v="0.22024852494189165"/>
    <s v="35-45"/>
    <s v="Chennai"/>
    <s v="Government Employees"/>
    <s v="Female"/>
    <s v="Married"/>
    <s v="Moderate Income"/>
    <x v="0"/>
  </r>
  <r>
    <s v="ATQCUS1209"/>
    <n v="55925"/>
    <n v="19170.5"/>
    <n v="0.34278945015645956"/>
    <s v="35-45"/>
    <s v="Delhi NCR"/>
    <s v="Government Employees"/>
    <s v="Male"/>
    <s v="Married"/>
    <s v="Moderate Income"/>
    <x v="0"/>
  </r>
  <r>
    <s v="ATQCUS3212"/>
    <n v="55922"/>
    <n v="20690"/>
    <n v="0.36997961446300204"/>
    <s v="21-24"/>
    <s v="Mumbai"/>
    <s v="Business Owners"/>
    <s v="Male"/>
    <s v="Single"/>
    <s v="Moderate Income"/>
    <x v="0"/>
  </r>
  <r>
    <s v="ATQCUS1510"/>
    <n v="55903"/>
    <n v="13049.5"/>
    <n v="0.23343112176448491"/>
    <s v="35-45"/>
    <s v="Chennai"/>
    <s v="Government Employees"/>
    <s v="Male"/>
    <s v="Married"/>
    <s v="Moderate Income"/>
    <x v="0"/>
  </r>
  <r>
    <s v="ATQCUS2885"/>
    <n v="55858"/>
    <n v="10984.5"/>
    <n v="0.1966504350316875"/>
    <s v="35-45"/>
    <s v="Chennai"/>
    <s v="Government Employees"/>
    <s v="Female"/>
    <s v="Married"/>
    <s v="Moderate Income"/>
    <x v="0"/>
  </r>
  <r>
    <s v="ATQCUS2778"/>
    <n v="55842"/>
    <n v="17459.333333333332"/>
    <n v="0.31265594594271934"/>
    <s v="35-45"/>
    <s v="Bengaluru"/>
    <s v="Government Employees"/>
    <s v="Female"/>
    <s v="Married"/>
    <s v="Moderate Income"/>
    <x v="0"/>
  </r>
  <r>
    <s v="ATQCUS3435"/>
    <n v="55839"/>
    <n v="15153"/>
    <n v="0.27136947294901415"/>
    <s v="21-24"/>
    <s v="Hyderabad"/>
    <s v="Business Owners"/>
    <s v="Male"/>
    <s v="Single"/>
    <s v="Moderate Income"/>
    <x v="0"/>
  </r>
  <r>
    <s v="ATQCUS3390"/>
    <n v="55814"/>
    <n v="12234.666666666666"/>
    <n v="0.21920426177422628"/>
    <s v="21-24"/>
    <s v="Chennai"/>
    <s v="Business Owners"/>
    <s v="Male"/>
    <s v="Single"/>
    <s v="Moderate Income"/>
    <x v="0"/>
  </r>
  <r>
    <s v="ATQCUS1948"/>
    <n v="55795"/>
    <n v="10254.166666666666"/>
    <n v="0.18378289571944917"/>
    <s v="45+"/>
    <s v="Chennai"/>
    <s v="Government Employees"/>
    <s v="Male"/>
    <s v="Married"/>
    <s v="Moderate Income"/>
    <x v="0"/>
  </r>
  <r>
    <s v="ATQCUS1745"/>
    <n v="55784"/>
    <n v="17372.5"/>
    <n v="0.31142442277355514"/>
    <s v="45+"/>
    <s v="Mumbai"/>
    <s v="Government Employees"/>
    <s v="Male"/>
    <s v="Married"/>
    <s v="Moderate Income"/>
    <x v="0"/>
  </r>
  <r>
    <s v="ATQCUS2881"/>
    <n v="55649"/>
    <n v="12530.666666666666"/>
    <n v="0.22517325857907"/>
    <s v="35-45"/>
    <s v="Chennai"/>
    <s v="Government Employees"/>
    <s v="Female"/>
    <s v="Married"/>
    <s v="Moderate Income"/>
    <x v="0"/>
  </r>
  <r>
    <s v="ATQCUS3113"/>
    <n v="55606"/>
    <n v="7946.5"/>
    <n v="0.14290724022587489"/>
    <s v="45+"/>
    <s v="Chennai"/>
    <s v="Government Employees"/>
    <s v="Female"/>
    <s v="Married"/>
    <s v="Moderate Income"/>
    <x v="0"/>
  </r>
  <r>
    <s v="ATQCUS3202"/>
    <n v="55542"/>
    <n v="18114.5"/>
    <n v="0.32614057830110549"/>
    <s v="21-24"/>
    <s v="Mumbai"/>
    <s v="Business Owners"/>
    <s v="Male"/>
    <s v="Single"/>
    <s v="Moderate Income"/>
    <x v="0"/>
  </r>
  <r>
    <s v="ATQCUS2629"/>
    <n v="55542"/>
    <n v="19472.666666666668"/>
    <n v="0.35059354482493732"/>
    <s v="35-45"/>
    <s v="Mumbai"/>
    <s v="Government Employees"/>
    <s v="Female"/>
    <s v="Married"/>
    <s v="Moderate Income"/>
    <x v="0"/>
  </r>
  <r>
    <s v="ATQCUS2775"/>
    <n v="55506"/>
    <n v="16284"/>
    <n v="0.29337368933088315"/>
    <s v="35-45"/>
    <s v="Bengaluru"/>
    <s v="Government Employees"/>
    <s v="Female"/>
    <s v="Married"/>
    <s v="Moderate Income"/>
    <x v="0"/>
  </r>
  <r>
    <s v="ATQCUS1808"/>
    <n v="55505"/>
    <n v="16322.833333333334"/>
    <n v="0.29407861153649822"/>
    <s v="45+"/>
    <s v="Delhi NCR"/>
    <s v="Government Employees"/>
    <s v="Male"/>
    <s v="Married"/>
    <s v="Moderate Income"/>
    <x v="0"/>
  </r>
  <r>
    <s v="ATQCUS2779"/>
    <n v="55504"/>
    <n v="17418.166666666668"/>
    <n v="0.31381822331123282"/>
    <s v="35-45"/>
    <s v="Bengaluru"/>
    <s v="Government Employees"/>
    <s v="Female"/>
    <s v="Married"/>
    <s v="Moderate Income"/>
    <x v="0"/>
  </r>
  <r>
    <s v="ATQCUS0023"/>
    <n v="55473"/>
    <n v="21464"/>
    <n v="0.38692697348259514"/>
    <s v="21-24"/>
    <s v="Mumbai"/>
    <s v="Business Owners"/>
    <s v="Male"/>
    <s v="Married"/>
    <s v="Moderate Income"/>
    <x v="0"/>
  </r>
  <r>
    <s v="ATQCUS1337"/>
    <n v="55463"/>
    <n v="18616.166666666668"/>
    <n v="0.3356501932219077"/>
    <s v="35-45"/>
    <s v="Bengaluru"/>
    <s v="Government Employees"/>
    <s v="Male"/>
    <s v="Married"/>
    <s v="Moderate Income"/>
    <x v="0"/>
  </r>
  <r>
    <s v="ATQCUS1205"/>
    <n v="55460"/>
    <n v="20829.333333333332"/>
    <n v="0.37557398725808389"/>
    <s v="35-45"/>
    <s v="Delhi NCR"/>
    <s v="Government Employees"/>
    <s v="Male"/>
    <s v="Married"/>
    <s v="Moderate Income"/>
    <x v="0"/>
  </r>
  <r>
    <s v="ATQCUS2712"/>
    <n v="55412"/>
    <n v="18433.833333333332"/>
    <n v="0.33266861570297646"/>
    <s v="35-45"/>
    <s v="Delhi NCR"/>
    <s v="Government Employees"/>
    <s v="Female"/>
    <s v="Married"/>
    <s v="Moderate Income"/>
    <x v="0"/>
  </r>
  <r>
    <s v="ATQCUS3908"/>
    <n v="55392"/>
    <n v="12434.666666666666"/>
    <n v="0.2244848834970152"/>
    <s v="21-24"/>
    <s v="Hyderabad"/>
    <s v="Business Owners"/>
    <s v="Female"/>
    <s v="Single"/>
    <s v="Moderate Income"/>
    <x v="0"/>
  </r>
  <r>
    <s v="ATQCUS3215"/>
    <n v="55384"/>
    <n v="23155.5"/>
    <n v="0.41809006211180122"/>
    <s v="21-24"/>
    <s v="Mumbai"/>
    <s v="Business Owners"/>
    <s v="Male"/>
    <s v="Single"/>
    <s v="Moderate Income"/>
    <x v="0"/>
  </r>
  <r>
    <s v="ATQCUS1513"/>
    <n v="55361"/>
    <n v="13565.833333333334"/>
    <n v="0.24504314108006239"/>
    <s v="35-45"/>
    <s v="Chennai"/>
    <s v="Government Employees"/>
    <s v="Male"/>
    <s v="Married"/>
    <s v="Moderate Income"/>
    <x v="0"/>
  </r>
  <r>
    <s v="ATQCUS1514"/>
    <n v="55324"/>
    <n v="14293.833333333334"/>
    <n v="0.25836586894174923"/>
    <s v="35-45"/>
    <s v="Chennai"/>
    <s v="Government Employees"/>
    <s v="Male"/>
    <s v="Married"/>
    <s v="Moderate Income"/>
    <x v="0"/>
  </r>
  <r>
    <s v="ATQCUS3431"/>
    <n v="55323"/>
    <n v="15451.833333333334"/>
    <n v="0.27930215883689125"/>
    <s v="21-24"/>
    <s v="Hyderabad"/>
    <s v="Business Owners"/>
    <s v="Male"/>
    <s v="Single"/>
    <s v="Moderate Income"/>
    <x v="0"/>
  </r>
  <r>
    <s v="ATQCUS2064"/>
    <n v="55305"/>
    <n v="10335.5"/>
    <n v="0.18688183708525449"/>
    <s v="21-24"/>
    <s v="Chennai"/>
    <s v="Business Owners"/>
    <s v="Female"/>
    <s v="Married"/>
    <s v="Moderate Income"/>
    <x v="0"/>
  </r>
  <r>
    <s v="ATQCUS1336"/>
    <n v="55293"/>
    <n v="18899.333333333332"/>
    <n v="0.34180336269208278"/>
    <s v="35-45"/>
    <s v="Bengaluru"/>
    <s v="Government Employees"/>
    <s v="Male"/>
    <s v="Married"/>
    <s v="Moderate Income"/>
    <x v="0"/>
  </r>
  <r>
    <s v="ATQCUS3387"/>
    <n v="55284"/>
    <n v="12691"/>
    <n v="0.22956008971854425"/>
    <s v="21-24"/>
    <s v="Chennai"/>
    <s v="Business Owners"/>
    <s v="Male"/>
    <s v="Single"/>
    <s v="Moderate Income"/>
    <x v="0"/>
  </r>
  <r>
    <s v="ATQCUS3331"/>
    <n v="55174"/>
    <n v="17655.5"/>
    <n v="0.31999673759379416"/>
    <s v="21-24"/>
    <s v="Bengaluru"/>
    <s v="Business Owners"/>
    <s v="Male"/>
    <s v="Single"/>
    <s v="Moderate Income"/>
    <x v="0"/>
  </r>
  <r>
    <s v="ATQCUS2020"/>
    <n v="55083"/>
    <n v="16973.5"/>
    <n v="0.30814407348909828"/>
    <s v="21-24"/>
    <s v="Mumbai"/>
    <s v="Business Owners"/>
    <s v="Female"/>
    <s v="Married"/>
    <s v="Moderate Income"/>
    <x v="0"/>
  </r>
  <r>
    <s v="ATQCUS0881"/>
    <n v="55061"/>
    <n v="14516"/>
    <n v="0.26363487768111732"/>
    <s v="25-34"/>
    <s v="Hyderabad"/>
    <s v="Government Employees"/>
    <s v="Male"/>
    <s v="Married"/>
    <s v="Moderate Income"/>
    <x v="0"/>
  </r>
  <r>
    <s v="ATQCUS3496"/>
    <n v="55039"/>
    <n v="20154.166666666668"/>
    <n v="0.36617973921522318"/>
    <s v="25-34"/>
    <s v="Mumbai"/>
    <s v="Government Employees"/>
    <s v="Male"/>
    <s v="Single"/>
    <s v="Moderate Income"/>
    <x v="0"/>
  </r>
  <r>
    <s v="ATQCUS1648"/>
    <n v="55039"/>
    <n v="14368.5"/>
    <n v="0.26106033903232251"/>
    <s v="35-45"/>
    <s v="Hyderabad"/>
    <s v="Government Employees"/>
    <s v="Male"/>
    <s v="Married"/>
    <s v="Moderate Income"/>
    <x v="0"/>
  </r>
  <r>
    <s v="ATQCUS0315"/>
    <n v="55035"/>
    <n v="21314.833333333332"/>
    <n v="0.38729596317494924"/>
    <s v="25-34"/>
    <s v="Mumbai"/>
    <s v="Government Employees"/>
    <s v="Male"/>
    <s v="Married"/>
    <s v="Moderate Income"/>
    <x v="0"/>
  </r>
  <r>
    <s v="ATQCUS0308"/>
    <n v="55029"/>
    <n v="21871.833333333332"/>
    <n v="0.39746012708450695"/>
    <s v="25-34"/>
    <s v="Mumbai"/>
    <s v="Government Employees"/>
    <s v="Male"/>
    <s v="Married"/>
    <s v="Moderate Income"/>
    <x v="0"/>
  </r>
  <r>
    <s v="ATQCUS3829"/>
    <n v="55011"/>
    <n v="15916"/>
    <n v="0.28932395339113998"/>
    <s v="21-24"/>
    <s v="Delhi NCR"/>
    <s v="Business Owners"/>
    <s v="Female"/>
    <s v="Single"/>
    <s v="Moderate Income"/>
    <x v="0"/>
  </r>
  <r>
    <s v="ATQCUS2628"/>
    <n v="54961"/>
    <n v="18689.333333333332"/>
    <n v="0.34004718497358732"/>
    <s v="35-45"/>
    <s v="Mumbai"/>
    <s v="Government Employees"/>
    <s v="Female"/>
    <s v="Married"/>
    <s v="Moderate Income"/>
    <x v="0"/>
  </r>
  <r>
    <s v="ATQCUS1740"/>
    <n v="54947"/>
    <n v="16537.333333333332"/>
    <n v="0.30096881237070872"/>
    <s v="45+"/>
    <s v="Mumbai"/>
    <s v="Government Employees"/>
    <s v="Male"/>
    <s v="Married"/>
    <s v="Moderate Income"/>
    <x v="0"/>
  </r>
  <r>
    <s v="ATQCUS2076"/>
    <n v="54863"/>
    <n v="13493"/>
    <n v="0.24593988662668831"/>
    <s v="21-24"/>
    <s v="Hyderabad"/>
    <s v="Business Owners"/>
    <s v="Female"/>
    <s v="Married"/>
    <s v="Moderate Income"/>
    <x v="0"/>
  </r>
  <r>
    <s v="ATQCUS2343"/>
    <n v="54845"/>
    <n v="14837.166666666666"/>
    <n v="0.27052906676391042"/>
    <s v="25-34"/>
    <s v="Bengaluru"/>
    <s v="Government Employees"/>
    <s v="Female"/>
    <s v="Married"/>
    <s v="Moderate Income"/>
    <x v="0"/>
  </r>
  <r>
    <s v="ATQCUS3533"/>
    <n v="54829"/>
    <n v="18945.5"/>
    <n v="0.34553794524795273"/>
    <s v="25-34"/>
    <s v="Delhi NCR"/>
    <s v="Government Employees"/>
    <s v="Male"/>
    <s v="Single"/>
    <s v="Moderate Income"/>
    <x v="0"/>
  </r>
  <r>
    <s v="ATQCUS1203"/>
    <n v="54829"/>
    <n v="20034.166666666668"/>
    <n v="0.3653936177327084"/>
    <s v="35-45"/>
    <s v="Delhi NCR"/>
    <s v="Government Employees"/>
    <s v="Male"/>
    <s v="Married"/>
    <s v="Moderate Income"/>
    <x v="0"/>
  </r>
  <r>
    <s v="ATQCUS0883"/>
    <n v="54820"/>
    <n v="15866.666666666666"/>
    <n v="0.2894320807491183"/>
    <s v="25-34"/>
    <s v="Hyderabad"/>
    <s v="Government Employees"/>
    <s v="Male"/>
    <s v="Married"/>
    <s v="Moderate Income"/>
    <x v="0"/>
  </r>
  <r>
    <s v="ATQCUS3083"/>
    <n v="54811"/>
    <n v="12449.166666666666"/>
    <n v="0.22712898262514214"/>
    <s v="45+"/>
    <s v="Bengaluru"/>
    <s v="Government Employees"/>
    <s v="Female"/>
    <s v="Married"/>
    <s v="Moderate Income"/>
    <x v="0"/>
  </r>
  <r>
    <s v="ATQCUS3205"/>
    <n v="54791"/>
    <n v="20762.166666666668"/>
    <n v="0.37893388816898155"/>
    <s v="21-24"/>
    <s v="Mumbai"/>
    <s v="Business Owners"/>
    <s v="Male"/>
    <s v="Single"/>
    <s v="Moderate Income"/>
    <x v="0"/>
  </r>
  <r>
    <s v="ATQCUS3286"/>
    <n v="54773"/>
    <n v="19888"/>
    <n v="0.36309860697789059"/>
    <s v="21-24"/>
    <s v="Delhi NCR"/>
    <s v="Business Owners"/>
    <s v="Male"/>
    <s v="Single"/>
    <s v="Moderate Income"/>
    <x v="0"/>
  </r>
  <r>
    <s v="ATQCUS3201"/>
    <n v="54702"/>
    <n v="21042.666666666668"/>
    <n v="0.38467819580027546"/>
    <s v="21-24"/>
    <s v="Mumbai"/>
    <s v="Business Owners"/>
    <s v="Male"/>
    <s v="Single"/>
    <s v="Moderate Income"/>
    <x v="0"/>
  </r>
  <r>
    <s v="ATQCUS3389"/>
    <n v="54685"/>
    <n v="12549.333333333334"/>
    <n v="0.22948401450732986"/>
    <s v="21-24"/>
    <s v="Chennai"/>
    <s v="Business Owners"/>
    <s v="Male"/>
    <s v="Single"/>
    <s v="Moderate Income"/>
    <x v="0"/>
  </r>
  <r>
    <s v="ATQCUS2348"/>
    <n v="54654"/>
    <n v="15021.833333333334"/>
    <n v="0.27485331967163124"/>
    <s v="25-34"/>
    <s v="Bengaluru"/>
    <s v="Government Employees"/>
    <s v="Female"/>
    <s v="Married"/>
    <s v="Moderate Income"/>
    <x v="0"/>
  </r>
  <r>
    <s v="ATQCUS3203"/>
    <n v="54651"/>
    <n v="20247.166666666668"/>
    <n v="0.37048117448293111"/>
    <s v="21-24"/>
    <s v="Mumbai"/>
    <s v="Business Owners"/>
    <s v="Male"/>
    <s v="Single"/>
    <s v="Moderate Income"/>
    <x v="0"/>
  </r>
  <r>
    <s v="ATQCUS0029"/>
    <n v="54613"/>
    <n v="20909.166666666668"/>
    <n v="0.38286061316292214"/>
    <s v="21-24"/>
    <s v="Mumbai"/>
    <s v="Business Owners"/>
    <s v="Male"/>
    <s v="Married"/>
    <s v="Moderate Income"/>
    <x v="0"/>
  </r>
  <r>
    <s v="ATQCUS1643"/>
    <n v="54602"/>
    <n v="14926.833333333334"/>
    <n v="0.27337521214119143"/>
    <s v="35-45"/>
    <s v="Hyderabad"/>
    <s v="Government Employees"/>
    <s v="Male"/>
    <s v="Married"/>
    <s v="Moderate Income"/>
    <x v="0"/>
  </r>
  <r>
    <s v="ATQCUS2346"/>
    <n v="54587"/>
    <n v="15568.333333333334"/>
    <n v="0.28520221542369673"/>
    <s v="25-34"/>
    <s v="Bengaluru"/>
    <s v="Government Employees"/>
    <s v="Female"/>
    <s v="Married"/>
    <s v="Moderate Income"/>
    <x v="0"/>
  </r>
  <r>
    <s v="ATQCUS2442"/>
    <n v="54575"/>
    <n v="11286.833333333334"/>
    <n v="0.20681325393189801"/>
    <s v="25-34"/>
    <s v="Chennai"/>
    <s v="Government Employees"/>
    <s v="Female"/>
    <s v="Married"/>
    <s v="Moderate Income"/>
    <x v="0"/>
  </r>
  <r>
    <s v="ATQCUS3214"/>
    <n v="54534"/>
    <n v="19351.833333333332"/>
    <n v="0.35485813131868799"/>
    <s v="21-24"/>
    <s v="Mumbai"/>
    <s v="Business Owners"/>
    <s v="Male"/>
    <s v="Single"/>
    <s v="Moderate Income"/>
    <x v="0"/>
  </r>
  <r>
    <s v="ATQCUS3977"/>
    <n v="54513"/>
    <n v="14150.5"/>
    <n v="0.25958028360207658"/>
    <s v="25-34"/>
    <s v="Bengaluru"/>
    <s v="Government Employees"/>
    <s v="Female"/>
    <s v="Single"/>
    <s v="Moderate Income"/>
    <x v="0"/>
  </r>
  <r>
    <s v="ATQCUS3213"/>
    <n v="54508"/>
    <n v="20489.833333333332"/>
    <n v="0.3759050659230449"/>
    <s v="21-24"/>
    <s v="Mumbai"/>
    <s v="Business Owners"/>
    <s v="Male"/>
    <s v="Single"/>
    <s v="Moderate Income"/>
    <x v="0"/>
  </r>
  <r>
    <s v="ATQCUS3287"/>
    <n v="54503"/>
    <n v="18701.666666666668"/>
    <n v="0.34313095915209563"/>
    <s v="21-24"/>
    <s v="Delhi NCR"/>
    <s v="Business Owners"/>
    <s v="Male"/>
    <s v="Single"/>
    <s v="Moderate Income"/>
    <x v="0"/>
  </r>
  <r>
    <s v="ATQCUS0309"/>
    <n v="54479"/>
    <n v="22341.666666666668"/>
    <n v="0.41009685689287007"/>
    <s v="25-34"/>
    <s v="Mumbai"/>
    <s v="Government Employees"/>
    <s v="Male"/>
    <s v="Married"/>
    <s v="Moderate Income"/>
    <x v="0"/>
  </r>
  <r>
    <s v="ATQCUS1641"/>
    <n v="54453"/>
    <n v="15200.5"/>
    <n v="0.27914899087286282"/>
    <s v="35-45"/>
    <s v="Hyderabad"/>
    <s v="Government Employees"/>
    <s v="Male"/>
    <s v="Married"/>
    <s v="Moderate Income"/>
    <x v="0"/>
  </r>
  <r>
    <s v="ATQCUS2038"/>
    <n v="54449"/>
    <n v="15990.5"/>
    <n v="0.29367848812650371"/>
    <s v="21-24"/>
    <s v="Delhi NCR"/>
    <s v="Business Owners"/>
    <s v="Female"/>
    <s v="Married"/>
    <s v="Moderate Income"/>
    <x v="0"/>
  </r>
  <r>
    <s v="ATQCUS2170"/>
    <n v="54445"/>
    <n v="19410.333333333332"/>
    <n v="0.35651268864603419"/>
    <s v="25-34"/>
    <s v="Mumbai"/>
    <s v="Government Employees"/>
    <s v="Female"/>
    <s v="Married"/>
    <s v="Moderate Income"/>
    <x v="0"/>
  </r>
  <r>
    <s v="ATQCUS3280"/>
    <n v="54423"/>
    <n v="17553.166666666668"/>
    <n v="0.32253214021032778"/>
    <s v="21-24"/>
    <s v="Delhi NCR"/>
    <s v="Business Owners"/>
    <s v="Male"/>
    <s v="Single"/>
    <s v="Moderate Income"/>
    <x v="0"/>
  </r>
  <r>
    <s v="ATQCUS0580"/>
    <n v="54369"/>
    <n v="19341.333333333332"/>
    <n v="0.35574193627496059"/>
    <s v="25-34"/>
    <s v="Bengaluru"/>
    <s v="Government Employees"/>
    <s v="Male"/>
    <s v="Married"/>
    <s v="Moderate Income"/>
    <x v="0"/>
  </r>
  <r>
    <s v="ATQCUS2886"/>
    <n v="54345"/>
    <n v="10848.166666666666"/>
    <n v="0.19961664673229673"/>
    <s v="35-45"/>
    <s v="Chennai"/>
    <s v="Government Employees"/>
    <s v="Female"/>
    <s v="Married"/>
    <s v="Moderate Income"/>
    <x v="0"/>
  </r>
  <r>
    <s v="ATQCUS0294"/>
    <n v="54343"/>
    <n v="21464.333333333332"/>
    <n v="0.39497880745143499"/>
    <s v="25-34"/>
    <s v="Mumbai"/>
    <s v="Government Employees"/>
    <s v="Male"/>
    <s v="Married"/>
    <s v="Moderate Income"/>
    <x v="0"/>
  </r>
  <r>
    <s v="ATQCUS2341"/>
    <n v="54339"/>
    <n v="15704.666666666666"/>
    <n v="0.28901280234576759"/>
    <s v="25-34"/>
    <s v="Bengaluru"/>
    <s v="Government Employees"/>
    <s v="Female"/>
    <s v="Married"/>
    <s v="Moderate Income"/>
    <x v="0"/>
  </r>
  <r>
    <s v="ATQCUS2518"/>
    <n v="54331"/>
    <n v="14398"/>
    <n v="0.2650052456240452"/>
    <s v="25-34"/>
    <s v="Hyderabad"/>
    <s v="Government Employees"/>
    <s v="Female"/>
    <s v="Married"/>
    <s v="Moderate Income"/>
    <x v="0"/>
  </r>
  <r>
    <s v="ATQCUS2883"/>
    <n v="54319"/>
    <n v="10962.666666666666"/>
    <n v="0.20182011205410014"/>
    <s v="35-45"/>
    <s v="Chennai"/>
    <s v="Government Employees"/>
    <s v="Female"/>
    <s v="Married"/>
    <s v="Moderate Income"/>
    <x v="0"/>
  </r>
  <r>
    <s v="ATQCUS0583"/>
    <n v="54308"/>
    <n v="17525"/>
    <n v="0.32269647197466306"/>
    <s v="25-34"/>
    <s v="Bengaluru"/>
    <s v="Government Employees"/>
    <s v="Male"/>
    <s v="Married"/>
    <s v="Moderate Income"/>
    <x v="0"/>
  </r>
  <r>
    <s v="ATQCUS0763"/>
    <n v="54304"/>
    <n v="11493.333333333334"/>
    <n v="0.21164800628560204"/>
    <s v="25-34"/>
    <s v="Chennai"/>
    <s v="Government Employees"/>
    <s v="Male"/>
    <s v="Married"/>
    <s v="Moderate Income"/>
    <x v="0"/>
  </r>
  <r>
    <s v="ATQCUS3211"/>
    <n v="54274"/>
    <n v="20896.333333333332"/>
    <n v="0.3850155384407512"/>
    <s v="21-24"/>
    <s v="Mumbai"/>
    <s v="Business Owners"/>
    <s v="Male"/>
    <s v="Single"/>
    <s v="Moderate Income"/>
    <x v="0"/>
  </r>
  <r>
    <s v="ATQCUS1059"/>
    <n v="54248"/>
    <n v="23618.833333333332"/>
    <n v="0.43538625079880056"/>
    <s v="35-45"/>
    <s v="Mumbai"/>
    <s v="Government Employees"/>
    <s v="Male"/>
    <s v="Married"/>
    <s v="Moderate Income"/>
    <x v="0"/>
  </r>
  <r>
    <s v="ATQCUS0585"/>
    <n v="54191"/>
    <n v="19873"/>
    <n v="0.36672141130446018"/>
    <s v="25-34"/>
    <s v="Bengaluru"/>
    <s v="Government Employees"/>
    <s v="Male"/>
    <s v="Married"/>
    <s v="Moderate Income"/>
    <x v="0"/>
  </r>
  <r>
    <s v="ATQCUS3334"/>
    <n v="54165"/>
    <n v="16705.833333333332"/>
    <n v="0.30842487461152651"/>
    <s v="21-24"/>
    <s v="Bengaluru"/>
    <s v="Business Owners"/>
    <s v="Male"/>
    <s v="Single"/>
    <s v="Moderate Income"/>
    <x v="0"/>
  </r>
  <r>
    <s v="ATQCUS3338"/>
    <n v="54156"/>
    <n v="17874.5"/>
    <n v="0.33005576482753529"/>
    <s v="21-24"/>
    <s v="Bengaluru"/>
    <s v="Business Owners"/>
    <s v="Male"/>
    <s v="Single"/>
    <s v="Moderate Income"/>
    <x v="0"/>
  </r>
  <r>
    <s v="ATQCUS0582"/>
    <n v="54154"/>
    <n v="20371.666666666668"/>
    <n v="0.3761802760030038"/>
    <s v="25-34"/>
    <s v="Bengaluru"/>
    <s v="Government Employees"/>
    <s v="Male"/>
    <s v="Married"/>
    <s v="Moderate Income"/>
    <x v="0"/>
  </r>
  <r>
    <s v="ATQCUS2448"/>
    <n v="54153"/>
    <n v="11953.666666666666"/>
    <n v="0.22073877101299402"/>
    <s v="25-34"/>
    <s v="Chennai"/>
    <s v="Government Employees"/>
    <s v="Female"/>
    <s v="Married"/>
    <s v="Moderate Income"/>
    <x v="0"/>
  </r>
  <r>
    <s v="ATQCUS3335"/>
    <n v="54149"/>
    <n v="18502.666666666668"/>
    <n v="0.34169913879603814"/>
    <s v="21-24"/>
    <s v="Bengaluru"/>
    <s v="Business Owners"/>
    <s v="Male"/>
    <s v="Single"/>
    <s v="Moderate Income"/>
    <x v="0"/>
  </r>
  <r>
    <s v="ATQCUS3386"/>
    <n v="54141"/>
    <n v="12146.5"/>
    <n v="0.22434938401581056"/>
    <s v="21-24"/>
    <s v="Chennai"/>
    <s v="Business Owners"/>
    <s v="Male"/>
    <s v="Single"/>
    <s v="Moderate Income"/>
    <x v="0"/>
  </r>
  <r>
    <s v="ATQCUS0300"/>
    <n v="54122"/>
    <n v="20653.5"/>
    <n v="0.38161006614685339"/>
    <s v="25-34"/>
    <s v="Mumbai"/>
    <s v="Government Employees"/>
    <s v="Male"/>
    <s v="Married"/>
    <s v="Moderate Income"/>
    <x v="0"/>
  </r>
  <r>
    <s v="ATQCUS3976"/>
    <n v="54117"/>
    <n v="13835.5"/>
    <n v="0.25565903505367998"/>
    <s v="25-34"/>
    <s v="Bengaluru"/>
    <s v="Government Employees"/>
    <s v="Female"/>
    <s v="Single"/>
    <s v="Moderate Income"/>
    <x v="0"/>
  </r>
  <r>
    <s v="ATQCUS0452"/>
    <n v="54090"/>
    <n v="20384.833333333332"/>
    <n v="0.37686879891538794"/>
    <s v="25-34"/>
    <s v="Delhi NCR"/>
    <s v="Government Employees"/>
    <s v="Male"/>
    <s v="Married"/>
    <s v="Moderate Income"/>
    <x v="0"/>
  </r>
  <r>
    <s v="ATQCUS3572"/>
    <n v="54077"/>
    <n v="18357.166666666668"/>
    <n v="0.33946348108561253"/>
    <s v="25-34"/>
    <s v="Bengaluru"/>
    <s v="Government Employees"/>
    <s v="Male"/>
    <s v="Single"/>
    <s v="Moderate Income"/>
    <x v="0"/>
  </r>
  <r>
    <s v="ATQCUS2173"/>
    <n v="54075"/>
    <n v="17841.666666666668"/>
    <n v="0.32994298042841735"/>
    <s v="25-34"/>
    <s v="Mumbai"/>
    <s v="Government Employees"/>
    <s v="Female"/>
    <s v="Married"/>
    <s v="Moderate Income"/>
    <x v="0"/>
  </r>
  <r>
    <s v="ATQCUS0447"/>
    <n v="54014"/>
    <n v="18155.666666666668"/>
    <n v="0.33612890485182856"/>
    <s v="25-34"/>
    <s v="Delhi NCR"/>
    <s v="Government Employees"/>
    <s v="Male"/>
    <s v="Married"/>
    <s v="Moderate Income"/>
    <x v="0"/>
  </r>
  <r>
    <s v="ATQCUS1064"/>
    <n v="54010"/>
    <n v="22057.166666666668"/>
    <n v="0.40839042152687777"/>
    <s v="35-45"/>
    <s v="Mumbai"/>
    <s v="Government Employees"/>
    <s v="Male"/>
    <s v="Married"/>
    <s v="Moderate Income"/>
    <x v="0"/>
  </r>
  <r>
    <s v="ATQCUS0888"/>
    <n v="53995"/>
    <n v="15134.166666666666"/>
    <n v="0.28028829829922525"/>
    <s v="25-34"/>
    <s v="Hyderabad"/>
    <s v="Government Employees"/>
    <s v="Male"/>
    <s v="Married"/>
    <s v="Moderate Income"/>
    <x v="0"/>
  </r>
  <r>
    <s v="ATQCUS3279"/>
    <n v="53977"/>
    <n v="21899.666666666668"/>
    <n v="0.40572219031562828"/>
    <s v="21-24"/>
    <s v="Delhi NCR"/>
    <s v="Business Owners"/>
    <s v="Male"/>
    <s v="Single"/>
    <s v="Moderate Income"/>
    <x v="0"/>
  </r>
  <r>
    <s v="ATQCUS0766"/>
    <n v="53977"/>
    <n v="14871.833333333334"/>
    <n v="0.27552167281125911"/>
    <s v="25-34"/>
    <s v="Chennai"/>
    <s v="Government Employees"/>
    <s v="Male"/>
    <s v="Married"/>
    <s v="Moderate Income"/>
    <x v="0"/>
  </r>
  <r>
    <s v="ATQCUS2710"/>
    <n v="53974"/>
    <n v="17098.833333333332"/>
    <n v="0.31679759390323736"/>
    <s v="35-45"/>
    <s v="Delhi NCR"/>
    <s v="Government Employees"/>
    <s v="Female"/>
    <s v="Married"/>
    <s v="Moderate Income"/>
    <x v="0"/>
  </r>
  <r>
    <s v="ATQCUS2452"/>
    <n v="53916"/>
    <n v="9507.5"/>
    <n v="0.17633912011276801"/>
    <s v="25-34"/>
    <s v="Chennai"/>
    <s v="Government Employees"/>
    <s v="Female"/>
    <s v="Married"/>
    <s v="Moderate Income"/>
    <x v="0"/>
  </r>
  <r>
    <s v="ATQCUS0586"/>
    <n v="53878"/>
    <n v="18629.666666666668"/>
    <n v="0.34577502258188253"/>
    <s v="25-34"/>
    <s v="Bengaluru"/>
    <s v="Government Employees"/>
    <s v="Male"/>
    <s v="Married"/>
    <s v="Moderate Income"/>
    <x v="0"/>
  </r>
  <r>
    <s v="ATQCUS0754"/>
    <n v="53876"/>
    <n v="13063.833333333334"/>
    <n v="0.24247964461603189"/>
    <s v="25-34"/>
    <s v="Chennai"/>
    <s v="Government Employees"/>
    <s v="Male"/>
    <s v="Married"/>
    <s v="Moderate Income"/>
    <x v="0"/>
  </r>
  <r>
    <s v="ATQCUS0885"/>
    <n v="53856"/>
    <n v="14852"/>
    <n v="0.27577243018419489"/>
    <s v="25-34"/>
    <s v="Hyderabad"/>
    <s v="Government Employees"/>
    <s v="Male"/>
    <s v="Married"/>
    <s v="Moderate Income"/>
    <x v="0"/>
  </r>
  <r>
    <s v="ATQCUS2879"/>
    <n v="53848"/>
    <n v="10475.166666666666"/>
    <n v="0.19453213985044321"/>
    <s v="35-45"/>
    <s v="Chennai"/>
    <s v="Government Employees"/>
    <s v="Female"/>
    <s v="Married"/>
    <s v="Moderate Income"/>
    <x v="0"/>
  </r>
  <r>
    <s v="ATQCUS3709"/>
    <n v="53833"/>
    <n v="13482.666666666666"/>
    <n v="0.25045356317995776"/>
    <s v="35-45"/>
    <s v="Chennai"/>
    <s v="Government Employees"/>
    <s v="Male"/>
    <s v="Single"/>
    <s v="Moderate Income"/>
    <x v="0"/>
  </r>
  <r>
    <s v="ATQCUS2351"/>
    <n v="53819"/>
    <n v="15730"/>
    <n v="0.29227596202084766"/>
    <s v="25-34"/>
    <s v="Bengaluru"/>
    <s v="Government Employees"/>
    <s v="Female"/>
    <s v="Married"/>
    <s v="Moderate Income"/>
    <x v="0"/>
  </r>
  <r>
    <s v="ATQCUS0313"/>
    <n v="53804"/>
    <n v="21282"/>
    <n v="0.39554679949446137"/>
    <s v="25-34"/>
    <s v="Mumbai"/>
    <s v="Government Employees"/>
    <s v="Male"/>
    <s v="Married"/>
    <s v="Moderate Income"/>
    <x v="0"/>
  </r>
  <r>
    <s v="ATQCUS3497"/>
    <n v="53800"/>
    <n v="22244.333333333332"/>
    <n v="0.41346344485749686"/>
    <s v="25-34"/>
    <s v="Mumbai"/>
    <s v="Government Employees"/>
    <s v="Male"/>
    <s v="Single"/>
    <s v="Moderate Income"/>
    <x v="0"/>
  </r>
  <r>
    <s v="ATQCUS0880"/>
    <n v="53797"/>
    <n v="15066.5"/>
    <n v="0.2800620852463892"/>
    <s v="25-34"/>
    <s v="Hyderabad"/>
    <s v="Government Employees"/>
    <s v="Male"/>
    <s v="Married"/>
    <s v="Moderate Income"/>
    <x v="0"/>
  </r>
  <r>
    <s v="ATQCUS2632"/>
    <n v="53792"/>
    <n v="20043.166666666668"/>
    <n v="0.37260497223874678"/>
    <s v="35-45"/>
    <s v="Mumbai"/>
    <s v="Government Employees"/>
    <s v="Female"/>
    <s v="Married"/>
    <s v="Moderate Income"/>
    <x v="0"/>
  </r>
  <r>
    <s v="ATQCUS1638"/>
    <n v="53784"/>
    <n v="14876.333333333334"/>
    <n v="0.27659403044275871"/>
    <s v="35-45"/>
    <s v="Hyderabad"/>
    <s v="Government Employees"/>
    <s v="Male"/>
    <s v="Married"/>
    <s v="Moderate Income"/>
    <x v="0"/>
  </r>
  <r>
    <s v="ATQCUS0749"/>
    <n v="53759"/>
    <n v="11507.166666666666"/>
    <n v="0.21405098061099845"/>
    <s v="25-34"/>
    <s v="Chennai"/>
    <s v="Government Employees"/>
    <s v="Male"/>
    <s v="Married"/>
    <s v="Moderate Income"/>
    <x v="0"/>
  </r>
  <r>
    <s v="ATQCUS3569"/>
    <n v="53739"/>
    <n v="18013.833333333332"/>
    <n v="0.33520968632340259"/>
    <s v="25-34"/>
    <s v="Bengaluru"/>
    <s v="Government Employees"/>
    <s v="Male"/>
    <s v="Single"/>
    <s v="Moderate Income"/>
    <x v="0"/>
  </r>
  <r>
    <s v="ATQCUS2175"/>
    <n v="53731"/>
    <n v="17965"/>
    <n v="0.33435074724088515"/>
    <s v="25-34"/>
    <s v="Mumbai"/>
    <s v="Government Employees"/>
    <s v="Female"/>
    <s v="Married"/>
    <s v="Moderate Income"/>
    <x v="0"/>
  </r>
  <r>
    <s v="ATQCUS2451"/>
    <n v="53694"/>
    <n v="10450.333333333334"/>
    <n v="0.19462758098359842"/>
    <s v="25-34"/>
    <s v="Chennai"/>
    <s v="Government Employees"/>
    <s v="Female"/>
    <s v="Married"/>
    <s v="Moderate Income"/>
    <x v="0"/>
  </r>
  <r>
    <s v="ATQCUS2516"/>
    <n v="53685"/>
    <n v="12694.333333333334"/>
    <n v="0.2364595945484462"/>
    <s v="25-34"/>
    <s v="Hyderabad"/>
    <s v="Government Employees"/>
    <s v="Female"/>
    <s v="Married"/>
    <s v="Moderate Income"/>
    <x v="0"/>
  </r>
  <r>
    <s v="ATQCUS3646"/>
    <n v="53656"/>
    <n v="14570.666666666666"/>
    <n v="0.27155707966800852"/>
    <s v="25-34"/>
    <s v="Hyderabad"/>
    <s v="Government Employees"/>
    <s v="Male"/>
    <s v="Single"/>
    <s v="Moderate Income"/>
    <x v="0"/>
  </r>
  <r>
    <s v="ATQCUS2631"/>
    <n v="53655"/>
    <n v="18381"/>
    <n v="0.34257757897679619"/>
    <s v="35-45"/>
    <s v="Mumbai"/>
    <s v="Government Employees"/>
    <s v="Female"/>
    <s v="Married"/>
    <s v="Moderate Income"/>
    <x v="0"/>
  </r>
  <r>
    <s v="ATQCUS2051"/>
    <n v="53655"/>
    <n v="15134"/>
    <n v="0.28206131767775605"/>
    <s v="21-24"/>
    <s v="Bengaluru"/>
    <s v="Business Owners"/>
    <s v="Female"/>
    <s v="Married"/>
    <s v="Moderate Income"/>
    <x v="0"/>
  </r>
  <r>
    <s v="ATQCUS0887"/>
    <n v="53596"/>
    <n v="14126.166666666666"/>
    <n v="0.26356755479264621"/>
    <s v="25-34"/>
    <s v="Hyderabad"/>
    <s v="Government Employees"/>
    <s v="Male"/>
    <s v="Married"/>
    <s v="Moderate Income"/>
    <x v="0"/>
  </r>
  <r>
    <s v="ATQCUS3284"/>
    <n v="53588"/>
    <n v="17404.5"/>
    <n v="0.32478353362693141"/>
    <s v="21-24"/>
    <s v="Delhi NCR"/>
    <s v="Business Owners"/>
    <s v="Male"/>
    <s v="Single"/>
    <s v="Moderate Income"/>
    <x v="0"/>
  </r>
  <r>
    <s v="ATQCUS1335"/>
    <n v="53585"/>
    <n v="17921.833333333332"/>
    <n v="0.33445615999502348"/>
    <s v="35-45"/>
    <s v="Bengaluru"/>
    <s v="Government Employees"/>
    <s v="Male"/>
    <s v="Married"/>
    <s v="Moderate Income"/>
    <x v="0"/>
  </r>
  <r>
    <s v="ATQCUS3787"/>
    <n v="53561"/>
    <n v="17127.833333333332"/>
    <n v="0.31978180641387077"/>
    <s v="21-24"/>
    <s v="Mumbai"/>
    <s v="Business Owners"/>
    <s v="Female"/>
    <s v="Single"/>
    <s v="Moderate Income"/>
    <x v="0"/>
  </r>
  <r>
    <s v="ATQCUS2447"/>
    <n v="53555"/>
    <n v="10266.5"/>
    <n v="0.19170012137055364"/>
    <s v="25-34"/>
    <s v="Chennai"/>
    <s v="Government Employees"/>
    <s v="Female"/>
    <s v="Married"/>
    <s v="Moderate Income"/>
    <x v="0"/>
  </r>
  <r>
    <s v="ATQCUS2520"/>
    <n v="53546"/>
    <n v="12800.333333333334"/>
    <n v="0.23905302605859138"/>
    <s v="25-34"/>
    <s v="Hyderabad"/>
    <s v="Government Employees"/>
    <s v="Female"/>
    <s v="Married"/>
    <s v="Moderate Income"/>
    <x v="0"/>
  </r>
  <r>
    <s v="ATQCUS2021"/>
    <n v="53542"/>
    <n v="16786.333333333332"/>
    <n v="0.31351711429033902"/>
    <s v="21-24"/>
    <s v="Mumbai"/>
    <s v="Business Owners"/>
    <s v="Female"/>
    <s v="Married"/>
    <s v="Moderate Income"/>
    <x v="0"/>
  </r>
  <r>
    <s v="ATQCUS2444"/>
    <n v="53524"/>
    <n v="9568.5"/>
    <n v="0.17877027128017339"/>
    <s v="25-34"/>
    <s v="Chennai"/>
    <s v="Government Employees"/>
    <s v="Female"/>
    <s v="Married"/>
    <s v="Moderate Income"/>
    <x v="0"/>
  </r>
  <r>
    <s v="ATQCUS2515"/>
    <n v="53522"/>
    <n v="11805"/>
    <n v="0.22056350659541871"/>
    <s v="25-34"/>
    <s v="Hyderabad"/>
    <s v="Government Employees"/>
    <s v="Female"/>
    <s v="Married"/>
    <s v="Moderate Income"/>
    <x v="0"/>
  </r>
  <r>
    <s v="ATQCUS2169"/>
    <n v="53507"/>
    <n v="18403.666666666668"/>
    <n v="0.34394876682801628"/>
    <s v="25-34"/>
    <s v="Mumbai"/>
    <s v="Government Employees"/>
    <s v="Female"/>
    <s v="Married"/>
    <s v="Moderate Income"/>
    <x v="0"/>
  </r>
  <r>
    <s v="ATQCUS0751"/>
    <n v="53504"/>
    <n v="12722"/>
    <n v="0.2377766148325359"/>
    <s v="25-34"/>
    <s v="Chennai"/>
    <s v="Government Employees"/>
    <s v="Male"/>
    <s v="Married"/>
    <s v="Moderate Income"/>
    <x v="0"/>
  </r>
  <r>
    <s v="ATQCUS3616"/>
    <n v="53501"/>
    <n v="13511.666666666666"/>
    <n v="0.25254979657701099"/>
    <s v="25-34"/>
    <s v="Chennai"/>
    <s v="Government Employees"/>
    <s v="Male"/>
    <s v="Single"/>
    <s v="Moderate Income"/>
    <x v="0"/>
  </r>
  <r>
    <s v="ATQCUS3333"/>
    <n v="53441"/>
    <n v="16087"/>
    <n v="0.30102355869089276"/>
    <s v="21-24"/>
    <s v="Bengaluru"/>
    <s v="Business Owners"/>
    <s v="Male"/>
    <s v="Single"/>
    <s v="Moderate Income"/>
    <x v="0"/>
  </r>
  <r>
    <s v="ATQCUS3938"/>
    <n v="53437"/>
    <n v="17505.666666666668"/>
    <n v="0.32759448821353498"/>
    <s v="25-34"/>
    <s v="Mumbai"/>
    <s v="Government Employees"/>
    <s v="Female"/>
    <s v="Single"/>
    <s v="Moderate Income"/>
    <x v="0"/>
  </r>
  <r>
    <s v="ATQCUS2445"/>
    <n v="53433"/>
    <n v="11315.166666666666"/>
    <n v="0.21176364169458323"/>
    <s v="25-34"/>
    <s v="Chennai"/>
    <s v="Government Employees"/>
    <s v="Female"/>
    <s v="Married"/>
    <s v="Moderate Income"/>
    <x v="0"/>
  </r>
  <r>
    <s v="ATQCUS3644"/>
    <n v="53366"/>
    <n v="16017.5"/>
    <n v="0.30014428662444254"/>
    <s v="25-34"/>
    <s v="Hyderabad"/>
    <s v="Government Employees"/>
    <s v="Male"/>
    <s v="Single"/>
    <s v="Moderate Income"/>
    <x v="0"/>
  </r>
  <r>
    <s v="ATQCUS2956"/>
    <n v="53351"/>
    <n v="11937"/>
    <n v="0.22374463458979213"/>
    <s v="35-45"/>
    <s v="Hyderabad"/>
    <s v="Government Employees"/>
    <s v="Female"/>
    <s v="Married"/>
    <s v="Moderate Income"/>
    <x v="0"/>
  </r>
  <r>
    <s v="ATQCUS3206"/>
    <n v="53338"/>
    <n v="19075.166666666668"/>
    <n v="0.3576280825427775"/>
    <s v="21-24"/>
    <s v="Mumbai"/>
    <s v="Business Owners"/>
    <s v="Male"/>
    <s v="Single"/>
    <s v="Moderate Income"/>
    <x v="0"/>
  </r>
  <r>
    <s v="ATQCUS2264"/>
    <n v="53325"/>
    <n v="14770.5"/>
    <n v="0.27699015471167371"/>
    <s v="25-34"/>
    <s v="Delhi NCR"/>
    <s v="Government Employees"/>
    <s v="Female"/>
    <s v="Married"/>
    <s v="Moderate Income"/>
    <x v="0"/>
  </r>
  <r>
    <s v="ATQCUS2179"/>
    <n v="53305"/>
    <n v="17598.666666666668"/>
    <n v="0.33015039239596039"/>
    <s v="25-34"/>
    <s v="Mumbai"/>
    <s v="Government Employees"/>
    <s v="Female"/>
    <s v="Married"/>
    <s v="Moderate Income"/>
    <x v="0"/>
  </r>
  <r>
    <s v="ATQCUS2711"/>
    <n v="53296"/>
    <n v="15785.833333333334"/>
    <n v="0.2961917091964375"/>
    <s v="35-45"/>
    <s v="Delhi NCR"/>
    <s v="Government Employees"/>
    <s v="Female"/>
    <s v="Married"/>
    <s v="Moderate Income"/>
    <x v="0"/>
  </r>
  <r>
    <s v="ATQCUS3282"/>
    <n v="53283"/>
    <n v="17815"/>
    <n v="0.33434678978285759"/>
    <s v="21-24"/>
    <s v="Delhi NCR"/>
    <s v="Business Owners"/>
    <s v="Male"/>
    <s v="Single"/>
    <s v="Moderate Income"/>
    <x v="0"/>
  </r>
  <r>
    <s v="ATQCUS0761"/>
    <n v="53283"/>
    <n v="12189.5"/>
    <n v="0.22876902576806862"/>
    <s v="25-34"/>
    <s v="Chennai"/>
    <s v="Government Employees"/>
    <s v="Male"/>
    <s v="Married"/>
    <s v="Moderate Income"/>
    <x v="0"/>
  </r>
  <r>
    <s v="ATQCUS0591"/>
    <n v="53275"/>
    <n v="18696.5"/>
    <n v="0.3509432191459409"/>
    <s v="25-34"/>
    <s v="Bengaluru"/>
    <s v="Government Employees"/>
    <s v="Male"/>
    <s v="Married"/>
    <s v="Moderate Income"/>
    <x v="0"/>
  </r>
  <r>
    <s v="ATQCUS0455"/>
    <n v="53251"/>
    <n v="18668.333333333332"/>
    <n v="0.35057244621384259"/>
    <s v="25-34"/>
    <s v="Delhi NCR"/>
    <s v="Government Employees"/>
    <s v="Male"/>
    <s v="Married"/>
    <s v="Moderate Income"/>
    <x v="0"/>
  </r>
  <r>
    <s v="ATQCUS3208"/>
    <n v="53246"/>
    <n v="20589.166666666668"/>
    <n v="0.3866800636041518"/>
    <s v="21-24"/>
    <s v="Mumbai"/>
    <s v="Business Owners"/>
    <s v="Male"/>
    <s v="Single"/>
    <s v="Moderate Income"/>
    <x v="0"/>
  </r>
  <r>
    <s v="ATQCUS1647"/>
    <n v="53237"/>
    <n v="14767.166666666666"/>
    <n v="0.27738540238305437"/>
    <s v="35-45"/>
    <s v="Hyderabad"/>
    <s v="Government Employees"/>
    <s v="Male"/>
    <s v="Married"/>
    <s v="Moderate Income"/>
    <x v="0"/>
  </r>
  <r>
    <s v="ATQCUS3615"/>
    <n v="53197"/>
    <n v="12588"/>
    <n v="0.2366298851438991"/>
    <s v="25-34"/>
    <s v="Chennai"/>
    <s v="Government Employees"/>
    <s v="Male"/>
    <s v="Single"/>
    <s v="Moderate Income"/>
    <x v="0"/>
  </r>
  <r>
    <s v="ATQCUS0053"/>
    <n v="53186"/>
    <n v="18223.333333333332"/>
    <n v="0.34263402649820124"/>
    <s v="21-24"/>
    <s v="Delhi NCR"/>
    <s v="Business Owners"/>
    <s v="Male"/>
    <s v="Married"/>
    <s v="Moderate Income"/>
    <x v="0"/>
  </r>
  <r>
    <s v="ATQCUS1509"/>
    <n v="53149"/>
    <n v="12352.666666666666"/>
    <n v="0.23241578706404006"/>
    <s v="35-45"/>
    <s v="Chennai"/>
    <s v="Government Employees"/>
    <s v="Male"/>
    <s v="Married"/>
    <s v="Moderate Income"/>
    <x v="0"/>
  </r>
  <r>
    <s v="ATQCUS3858"/>
    <n v="53137"/>
    <n v="15123.333333333334"/>
    <n v="0.28461022137744574"/>
    <s v="21-24"/>
    <s v="Bengaluru"/>
    <s v="Business Owners"/>
    <s v="Female"/>
    <s v="Single"/>
    <s v="Moderate Income"/>
    <x v="0"/>
  </r>
  <r>
    <s v="ATQCUS0028"/>
    <n v="53116"/>
    <n v="19425.333333333332"/>
    <n v="0.36571528980595924"/>
    <s v="21-24"/>
    <s v="Mumbai"/>
    <s v="Business Owners"/>
    <s v="Male"/>
    <s v="Married"/>
    <s v="Moderate Income"/>
    <x v="0"/>
  </r>
  <r>
    <s v="ATQCUS3959"/>
    <n v="53107"/>
    <n v="15373.666666666666"/>
    <n v="0.28948475091168141"/>
    <s v="25-34"/>
    <s v="Delhi NCR"/>
    <s v="Government Employees"/>
    <s v="Female"/>
    <s v="Single"/>
    <s v="Moderate Income"/>
    <x v="0"/>
  </r>
  <r>
    <s v="ATQCUS3430"/>
    <n v="53099"/>
    <n v="13769.333333333334"/>
    <n v="0.25931436248014716"/>
    <s v="21-24"/>
    <s v="Hyderabad"/>
    <s v="Business Owners"/>
    <s v="Male"/>
    <s v="Single"/>
    <s v="Moderate Income"/>
    <x v="0"/>
  </r>
  <r>
    <s v="ATQCUS1339"/>
    <n v="53069"/>
    <n v="19438.833333333332"/>
    <n v="0.36629356749389158"/>
    <s v="35-45"/>
    <s v="Bengaluru"/>
    <s v="Government Employees"/>
    <s v="Male"/>
    <s v="Married"/>
    <s v="Moderate Income"/>
    <x v="0"/>
  </r>
  <r>
    <s v="ATQCUS0054"/>
    <n v="53064"/>
    <n v="16176.166666666666"/>
    <n v="0.30484258002914716"/>
    <s v="21-24"/>
    <s v="Delhi NCR"/>
    <s v="Business Owners"/>
    <s v="Male"/>
    <s v="Married"/>
    <s v="Moderate Income"/>
    <x v="0"/>
  </r>
  <r>
    <s v="ATQCUS3614"/>
    <n v="53053"/>
    <n v="12431.166666666666"/>
    <n v="0.23431599846694184"/>
    <s v="25-34"/>
    <s v="Chennai"/>
    <s v="Government Employees"/>
    <s v="Male"/>
    <s v="Single"/>
    <s v="Moderate Income"/>
    <x v="0"/>
  </r>
  <r>
    <s v="ATQCUS0756"/>
    <n v="53025"/>
    <n v="12545.666666666666"/>
    <n v="0.23659908848027658"/>
    <s v="25-34"/>
    <s v="Chennai"/>
    <s v="Government Employees"/>
    <s v="Male"/>
    <s v="Married"/>
    <s v="Moderate Income"/>
    <x v="0"/>
  </r>
  <r>
    <s v="ATQCUS3432"/>
    <n v="53019"/>
    <n v="15258.5"/>
    <n v="0.28779305531979099"/>
    <s v="21-24"/>
    <s v="Hyderabad"/>
    <s v="Business Owners"/>
    <s v="Male"/>
    <s v="Single"/>
    <s v="Moderate Income"/>
    <x v="0"/>
  </r>
  <r>
    <s v="ATQCUS0027"/>
    <n v="53003"/>
    <n v="18185.166666666668"/>
    <n v="0.34309693162022276"/>
    <s v="21-24"/>
    <s v="Mumbai"/>
    <s v="Business Owners"/>
    <s v="Male"/>
    <s v="Married"/>
    <s v="Moderate Income"/>
    <x v="0"/>
  </r>
  <r>
    <s v="ATQCUS3722"/>
    <n v="52996"/>
    <n v="15228"/>
    <n v="0.28734244093893879"/>
    <s v="35-45"/>
    <s v="Hyderabad"/>
    <s v="Government Employees"/>
    <s v="Male"/>
    <s v="Single"/>
    <s v="Moderate Income"/>
    <x v="0"/>
  </r>
  <r>
    <s v="ATQCUS1211"/>
    <n v="52961"/>
    <n v="19143"/>
    <n v="0.36145465531239968"/>
    <s v="35-45"/>
    <s v="Delhi NCR"/>
    <s v="Government Employees"/>
    <s v="Male"/>
    <s v="Married"/>
    <s v="Moderate Income"/>
    <x v="0"/>
  </r>
  <r>
    <s v="ATQCUS0101"/>
    <n v="52959"/>
    <n v="11436.833333333334"/>
    <n v="0.21595636876325713"/>
    <s v="21-24"/>
    <s v="Chennai"/>
    <s v="Business Owners"/>
    <s v="Male"/>
    <s v="Married"/>
    <s v="Moderate Income"/>
    <x v="0"/>
  </r>
  <r>
    <s v="ATQCUS0769"/>
    <n v="52956"/>
    <n v="12840.333333333334"/>
    <n v="0.24247173754311757"/>
    <s v="25-34"/>
    <s v="Chennai"/>
    <s v="Government Employees"/>
    <s v="Male"/>
    <s v="Married"/>
    <s v="Moderate Income"/>
    <x v="0"/>
  </r>
  <r>
    <s v="ATQCUS0593"/>
    <n v="52956"/>
    <n v="17427.833333333332"/>
    <n v="0.32910025933479364"/>
    <s v="25-34"/>
    <s v="Bengaluru"/>
    <s v="Government Employees"/>
    <s v="Male"/>
    <s v="Married"/>
    <s v="Moderate Income"/>
    <x v="0"/>
  </r>
  <r>
    <s v="ATQCUS3337"/>
    <n v="52954"/>
    <n v="17276.666666666668"/>
    <n v="0.3262580100968136"/>
    <s v="21-24"/>
    <s v="Bengaluru"/>
    <s v="Business Owners"/>
    <s v="Male"/>
    <s v="Single"/>
    <s v="Moderate Income"/>
    <x v="0"/>
  </r>
  <r>
    <s v="ATQCUS0302"/>
    <n v="52954"/>
    <n v="21153.833333333332"/>
    <n v="0.39947564552882375"/>
    <s v="25-34"/>
    <s v="Mumbai"/>
    <s v="Government Employees"/>
    <s v="Male"/>
    <s v="Married"/>
    <s v="Moderate Income"/>
    <x v="0"/>
  </r>
  <r>
    <s v="ATQCUS0307"/>
    <n v="52951"/>
    <n v="21669.666666666668"/>
    <n v="0.40923998917237953"/>
    <s v="25-34"/>
    <s v="Mumbai"/>
    <s v="Government Employees"/>
    <s v="Male"/>
    <s v="Married"/>
    <s v="Moderate Income"/>
    <x v="0"/>
  </r>
  <r>
    <s v="ATQCUS2180"/>
    <n v="52949"/>
    <n v="17079.5"/>
    <n v="0.32256510982265951"/>
    <s v="25-34"/>
    <s v="Mumbai"/>
    <s v="Government Employees"/>
    <s v="Female"/>
    <s v="Married"/>
    <s v="Moderate Income"/>
    <x v="0"/>
  </r>
  <r>
    <s v="ATQCUS0874"/>
    <n v="52943"/>
    <n v="15596.333333333334"/>
    <n v="0.29458726051287865"/>
    <s v="25-34"/>
    <s v="Hyderabad"/>
    <s v="Government Employees"/>
    <s v="Male"/>
    <s v="Married"/>
    <s v="Moderate Income"/>
    <x v="0"/>
  </r>
  <r>
    <s v="ATQCUS0873"/>
    <n v="52925"/>
    <n v="13840"/>
    <n v="0.26150212564950404"/>
    <s v="25-34"/>
    <s v="Hyderabad"/>
    <s v="Government Employees"/>
    <s v="Male"/>
    <s v="Married"/>
    <s v="Moderate Income"/>
    <x v="0"/>
  </r>
  <r>
    <s v="ATQCUS0765"/>
    <n v="52907"/>
    <n v="12107.5"/>
    <n v="0.22884495435386623"/>
    <s v="25-34"/>
    <s v="Chennai"/>
    <s v="Government Employees"/>
    <s v="Male"/>
    <s v="Married"/>
    <s v="Moderate Income"/>
    <x v="0"/>
  </r>
  <r>
    <s v="ATQCUS0453"/>
    <n v="52896"/>
    <n v="18355.166666666668"/>
    <n v="0.34700481447872555"/>
    <s v="25-34"/>
    <s v="Delhi NCR"/>
    <s v="Government Employees"/>
    <s v="Male"/>
    <s v="Married"/>
    <s v="Moderate Income"/>
    <x v="0"/>
  </r>
  <r>
    <s v="ATQCUS1517"/>
    <n v="52895"/>
    <n v="13080"/>
    <n v="0.24728235182909539"/>
    <s v="35-45"/>
    <s v="Chennai"/>
    <s v="Government Employees"/>
    <s v="Male"/>
    <s v="Married"/>
    <s v="Moderate Income"/>
    <x v="0"/>
  </r>
  <r>
    <s v="ATQCUS0451"/>
    <n v="52882"/>
    <n v="19183.166666666668"/>
    <n v="0.36275418226743822"/>
    <s v="25-34"/>
    <s v="Delhi NCR"/>
    <s v="Government Employees"/>
    <s v="Male"/>
    <s v="Married"/>
    <s v="Moderate Income"/>
    <x v="0"/>
  </r>
  <r>
    <s v="ATQCUS3571"/>
    <n v="52859"/>
    <n v="19144.166666666668"/>
    <n v="0.36217421189705951"/>
    <s v="25-34"/>
    <s v="Bengaluru"/>
    <s v="Government Employees"/>
    <s v="Male"/>
    <s v="Single"/>
    <s v="Moderate Income"/>
    <x v="0"/>
  </r>
  <r>
    <s v="ATQCUS1056"/>
    <n v="52857"/>
    <n v="20224.666666666668"/>
    <n v="0.38262986296359364"/>
    <s v="35-45"/>
    <s v="Mumbai"/>
    <s v="Government Employees"/>
    <s v="Male"/>
    <s v="Married"/>
    <s v="Moderate Income"/>
    <x v="0"/>
  </r>
  <r>
    <s v="ATQCUS0099"/>
    <n v="52836"/>
    <n v="12987.833333333334"/>
    <n v="0.24581409140232671"/>
    <s v="21-24"/>
    <s v="Chennai"/>
    <s v="Business Owners"/>
    <s v="Male"/>
    <s v="Married"/>
    <s v="Moderate Income"/>
    <x v="0"/>
  </r>
  <r>
    <s v="ATQCUS1208"/>
    <n v="52827"/>
    <n v="19660.666666666668"/>
    <n v="0.37217079649926493"/>
    <s v="35-45"/>
    <s v="Delhi NCR"/>
    <s v="Government Employees"/>
    <s v="Male"/>
    <s v="Married"/>
    <s v="Moderate Income"/>
    <x v="0"/>
  </r>
  <r>
    <s v="ATQCUS3937"/>
    <n v="52814"/>
    <n v="17910.666666666668"/>
    <n v="0.33912725161257751"/>
    <s v="25-34"/>
    <s v="Mumbai"/>
    <s v="Government Employees"/>
    <s v="Female"/>
    <s v="Single"/>
    <s v="Moderate Income"/>
    <x v="0"/>
  </r>
  <r>
    <s v="ATQCUS0757"/>
    <n v="52801"/>
    <n v="13077"/>
    <n v="0.24766576390598663"/>
    <s v="25-34"/>
    <s v="Chennai"/>
    <s v="Government Employees"/>
    <s v="Male"/>
    <s v="Married"/>
    <s v="Moderate Income"/>
    <x v="0"/>
  </r>
  <r>
    <s v="ATQCUS3494"/>
    <n v="52786"/>
    <n v="20518.5"/>
    <n v="0.3887110218618573"/>
    <s v="25-34"/>
    <s v="Mumbai"/>
    <s v="Government Employees"/>
    <s v="Male"/>
    <s v="Single"/>
    <s v="Moderate Income"/>
    <x v="0"/>
  </r>
  <r>
    <s v="ATQCUS0457"/>
    <n v="52773"/>
    <n v="19202.5"/>
    <n v="0.36386978189604535"/>
    <s v="25-34"/>
    <s v="Delhi NCR"/>
    <s v="Government Employees"/>
    <s v="Male"/>
    <s v="Married"/>
    <s v="Moderate Income"/>
    <x v="0"/>
  </r>
  <r>
    <s v="ATQCUS2449"/>
    <n v="52770"/>
    <n v="9882.8333333333339"/>
    <n v="0.18728128355757692"/>
    <s v="25-34"/>
    <s v="Chennai"/>
    <s v="Government Employees"/>
    <s v="Female"/>
    <s v="Married"/>
    <s v="Moderate Income"/>
    <x v="0"/>
  </r>
  <r>
    <s v="ATQCUS0303"/>
    <n v="52765"/>
    <n v="20451.166666666668"/>
    <n v="0.38758962696231719"/>
    <s v="25-34"/>
    <s v="Mumbai"/>
    <s v="Government Employees"/>
    <s v="Male"/>
    <s v="Married"/>
    <s v="Moderate Income"/>
    <x v="0"/>
  </r>
  <r>
    <s v="ATQCUS0446"/>
    <n v="52764"/>
    <n v="19342"/>
    <n v="0.36657569554999619"/>
    <s v="25-34"/>
    <s v="Delhi NCR"/>
    <s v="Government Employees"/>
    <s v="Male"/>
    <s v="Married"/>
    <s v="Moderate Income"/>
    <x v="0"/>
  </r>
  <r>
    <s v="ATQCUS3278"/>
    <n v="52754"/>
    <n v="18345.5"/>
    <n v="0.34775562042688707"/>
    <s v="21-24"/>
    <s v="Delhi NCR"/>
    <s v="Business Owners"/>
    <s v="Male"/>
    <s v="Single"/>
    <s v="Moderate Income"/>
    <x v="0"/>
  </r>
  <r>
    <s v="ATQCUS0076"/>
    <n v="52745"/>
    <n v="17773.833333333332"/>
    <n v="0.33697664865548077"/>
    <s v="21-24"/>
    <s v="Bengaluru"/>
    <s v="Business Owners"/>
    <s v="Male"/>
    <s v="Married"/>
    <s v="Moderate Income"/>
    <x v="0"/>
  </r>
  <r>
    <s v="ATQCUS1063"/>
    <n v="52731"/>
    <n v="21438.666666666668"/>
    <n v="0.40656666224169213"/>
    <s v="35-45"/>
    <s v="Mumbai"/>
    <s v="Government Employees"/>
    <s v="Male"/>
    <s v="Married"/>
    <s v="Moderate Income"/>
    <x v="0"/>
  </r>
  <r>
    <s v="ATQCUS0755"/>
    <n v="52731"/>
    <n v="13432.333333333334"/>
    <n v="0.25473314242728817"/>
    <s v="25-34"/>
    <s v="Chennai"/>
    <s v="Government Employees"/>
    <s v="Male"/>
    <s v="Married"/>
    <s v="Moderate Income"/>
    <x v="0"/>
  </r>
  <r>
    <s v="ATQCUS0297"/>
    <n v="52726"/>
    <n v="21857.333333333332"/>
    <n v="0.41454563845793979"/>
    <s v="25-34"/>
    <s v="Mumbai"/>
    <s v="Government Employees"/>
    <s v="Male"/>
    <s v="Married"/>
    <s v="Moderate Income"/>
    <x v="0"/>
  </r>
  <r>
    <s v="ATQCUS2350"/>
    <n v="52710"/>
    <n v="15772"/>
    <n v="0.29922215898311516"/>
    <s v="25-34"/>
    <s v="Bengaluru"/>
    <s v="Government Employees"/>
    <s v="Female"/>
    <s v="Married"/>
    <s v="Moderate Income"/>
    <x v="0"/>
  </r>
  <r>
    <s v="ATQCUS0025"/>
    <n v="52696"/>
    <n v="20253"/>
    <n v="0.38433657203582816"/>
    <s v="21-24"/>
    <s v="Mumbai"/>
    <s v="Business Owners"/>
    <s v="Male"/>
    <s v="Married"/>
    <s v="Moderate Income"/>
    <x v="0"/>
  </r>
  <r>
    <s v="ATQCUS3676"/>
    <n v="52683"/>
    <n v="19844.166666666668"/>
    <n v="0.37667115894437803"/>
    <s v="35-45"/>
    <s v="Delhi NCR"/>
    <s v="Government Employees"/>
    <s v="Male"/>
    <s v="Single"/>
    <s v="Moderate Income"/>
    <x v="0"/>
  </r>
  <r>
    <s v="ATQCUS3645"/>
    <n v="52639"/>
    <n v="13013.166666666666"/>
    <n v="0.24721530930805422"/>
    <s v="25-34"/>
    <s v="Hyderabad"/>
    <s v="Government Employees"/>
    <s v="Male"/>
    <s v="Single"/>
    <s v="Moderate Income"/>
    <x v="0"/>
  </r>
  <r>
    <s v="ATQCUS0449"/>
    <n v="52603"/>
    <n v="19091.666666666668"/>
    <n v="0.36293874240379193"/>
    <s v="25-34"/>
    <s v="Delhi NCR"/>
    <s v="Government Employees"/>
    <s v="Male"/>
    <s v="Married"/>
    <s v="Moderate Income"/>
    <x v="0"/>
  </r>
  <r>
    <s v="ATQCUS3857"/>
    <n v="52601"/>
    <n v="13640"/>
    <n v="0.25931065949316551"/>
    <s v="21-24"/>
    <s v="Bengaluru"/>
    <s v="Business Owners"/>
    <s v="Female"/>
    <s v="Single"/>
    <s v="Moderate Income"/>
    <x v="0"/>
  </r>
  <r>
    <s v="ATQCUS3498"/>
    <n v="52596"/>
    <n v="19554.833333333332"/>
    <n v="0.37179316551322023"/>
    <s v="25-34"/>
    <s v="Mumbai"/>
    <s v="Government Employees"/>
    <s v="Male"/>
    <s v="Single"/>
    <s v="Moderate Income"/>
    <x v="0"/>
  </r>
  <r>
    <s v="ATQCUS3613"/>
    <n v="52592"/>
    <n v="13426.166666666666"/>
    <n v="0.25528914410303216"/>
    <s v="25-34"/>
    <s v="Chennai"/>
    <s v="Government Employees"/>
    <s v="Male"/>
    <s v="Single"/>
    <s v="Moderate Income"/>
    <x v="0"/>
  </r>
  <r>
    <s v="ATQCUS0581"/>
    <n v="52589"/>
    <n v="17892.333333333332"/>
    <n v="0.34022957906279511"/>
    <s v="25-34"/>
    <s v="Bengaluru"/>
    <s v="Government Employees"/>
    <s v="Male"/>
    <s v="Married"/>
    <s v="Moderate Income"/>
    <x v="0"/>
  </r>
  <r>
    <s v="ATQCUS2167"/>
    <n v="52580"/>
    <n v="17433"/>
    <n v="0.33155192088246482"/>
    <s v="25-34"/>
    <s v="Mumbai"/>
    <s v="Government Employees"/>
    <s v="Female"/>
    <s v="Married"/>
    <s v="Moderate Income"/>
    <x v="0"/>
  </r>
  <r>
    <s v="ATQCUS3978"/>
    <n v="52573"/>
    <n v="15151.333333333334"/>
    <n v="0.28819609558772247"/>
    <s v="25-34"/>
    <s v="Bengaluru"/>
    <s v="Government Employees"/>
    <s v="Female"/>
    <s v="Single"/>
    <s v="Moderate Income"/>
    <x v="0"/>
  </r>
  <r>
    <s v="ATQCUS0056"/>
    <n v="52570"/>
    <n v="17044.333333333332"/>
    <n v="0.32422167269038105"/>
    <s v="21-24"/>
    <s v="Delhi NCR"/>
    <s v="Business Owners"/>
    <s v="Male"/>
    <s v="Married"/>
    <s v="Moderate Income"/>
    <x v="0"/>
  </r>
  <r>
    <s v="ATQCUS3495"/>
    <n v="52538"/>
    <n v="21127.166666666668"/>
    <n v="0.40213115586178894"/>
    <s v="25-34"/>
    <s v="Mumbai"/>
    <s v="Government Employees"/>
    <s v="Male"/>
    <s v="Single"/>
    <s v="Moderate Income"/>
    <x v="0"/>
  </r>
  <r>
    <s v="ATQCUS2022"/>
    <n v="52520"/>
    <n v="16891.333333333332"/>
    <n v="0.32161716171617161"/>
    <s v="21-24"/>
    <s v="Mumbai"/>
    <s v="Business Owners"/>
    <s v="Female"/>
    <s v="Married"/>
    <s v="Moderate Income"/>
    <x v="0"/>
  </r>
  <r>
    <s v="ATQCUS2443"/>
    <n v="52501"/>
    <n v="10367.333333333334"/>
    <n v="0.19746925455388153"/>
    <s v="25-34"/>
    <s v="Chennai"/>
    <s v="Government Employees"/>
    <s v="Female"/>
    <s v="Married"/>
    <s v="Moderate Income"/>
    <x v="0"/>
  </r>
  <r>
    <s v="ATQCUS0298"/>
    <n v="52490"/>
    <n v="20639.5"/>
    <n v="0.39320823013907413"/>
    <s v="25-34"/>
    <s v="Mumbai"/>
    <s v="Government Employees"/>
    <s v="Male"/>
    <s v="Married"/>
    <s v="Moderate Income"/>
    <x v="0"/>
  </r>
  <r>
    <s v="ATQCUS3433"/>
    <n v="52479"/>
    <n v="14971.333333333334"/>
    <n v="0.28528236691502001"/>
    <s v="21-24"/>
    <s v="Hyderabad"/>
    <s v="Business Owners"/>
    <s v="Male"/>
    <s v="Single"/>
    <s v="Moderate Income"/>
    <x v="0"/>
  </r>
  <r>
    <s v="ATQCUS0448"/>
    <n v="52461"/>
    <n v="19846.5"/>
    <n v="0.37830960141819636"/>
    <s v="25-34"/>
    <s v="Delhi NCR"/>
    <s v="Government Employees"/>
    <s v="Male"/>
    <s v="Married"/>
    <s v="Moderate Income"/>
    <x v="0"/>
  </r>
  <r>
    <s v="ATQCUS2456"/>
    <n v="52433"/>
    <n v="10341.333333333334"/>
    <n v="0.19722948016198452"/>
    <s v="25-34"/>
    <s v="Chennai"/>
    <s v="Government Employees"/>
    <s v="Female"/>
    <s v="Married"/>
    <s v="Moderate Income"/>
    <x v="0"/>
  </r>
  <r>
    <s v="ATQCUS0306"/>
    <n v="52422"/>
    <n v="20932"/>
    <n v="0.39929800465453436"/>
    <s v="25-34"/>
    <s v="Mumbai"/>
    <s v="Government Employees"/>
    <s v="Male"/>
    <s v="Married"/>
    <s v="Moderate Income"/>
    <x v="0"/>
  </r>
  <r>
    <s v="ATQCUS2517"/>
    <n v="52419"/>
    <n v="12593.833333333334"/>
    <n v="0.24025321607305242"/>
    <s v="25-34"/>
    <s v="Hyderabad"/>
    <s v="Government Employees"/>
    <s v="Female"/>
    <s v="Married"/>
    <s v="Moderate Income"/>
    <x v="0"/>
  </r>
  <r>
    <s v="ATQCUS2345"/>
    <n v="52391"/>
    <n v="16674.5"/>
    <n v="0.31827031360348151"/>
    <s v="25-34"/>
    <s v="Bengaluru"/>
    <s v="Government Employees"/>
    <s v="Female"/>
    <s v="Married"/>
    <s v="Moderate Income"/>
    <x v="0"/>
  </r>
  <r>
    <s v="ATQCUS0584"/>
    <n v="52363"/>
    <n v="18038.166666666668"/>
    <n v="0.34448306374093668"/>
    <s v="25-34"/>
    <s v="Bengaluru"/>
    <s v="Government Employees"/>
    <s v="Male"/>
    <s v="Married"/>
    <s v="Moderate Income"/>
    <x v="0"/>
  </r>
  <r>
    <s v="ATQCUS3332"/>
    <n v="52334"/>
    <n v="15158.666666666666"/>
    <n v="0.2896523611164189"/>
    <s v="21-24"/>
    <s v="Bengaluru"/>
    <s v="Business Owners"/>
    <s v="Male"/>
    <s v="Single"/>
    <s v="Moderate Income"/>
    <x v="0"/>
  </r>
  <r>
    <s v="ATQCUS3281"/>
    <n v="52320"/>
    <n v="17102"/>
    <n v="0.3268730886850153"/>
    <s v="21-24"/>
    <s v="Delhi NCR"/>
    <s v="Business Owners"/>
    <s v="Male"/>
    <s v="Single"/>
    <s v="Moderate Income"/>
    <x v="0"/>
  </r>
  <r>
    <s v="ATQCUS2269"/>
    <n v="52294"/>
    <n v="16125.166666666666"/>
    <n v="0.30835596180568836"/>
    <s v="25-34"/>
    <s v="Delhi NCR"/>
    <s v="Government Employees"/>
    <s v="Female"/>
    <s v="Married"/>
    <s v="Moderate Income"/>
    <x v="0"/>
  </r>
  <r>
    <s v="ATQCUS1057"/>
    <n v="52282"/>
    <n v="22732.833333333332"/>
    <n v="0.43481185366537878"/>
    <s v="35-45"/>
    <s v="Mumbai"/>
    <s v="Government Employees"/>
    <s v="Male"/>
    <s v="Married"/>
    <s v="Moderate Income"/>
    <x v="0"/>
  </r>
  <r>
    <s v="ATQCUS3617"/>
    <n v="52276"/>
    <n v="12274.333333333334"/>
    <n v="0.23479863289718675"/>
    <s v="25-34"/>
    <s v="Chennai"/>
    <s v="Government Employees"/>
    <s v="Male"/>
    <s v="Single"/>
    <s v="Moderate Income"/>
    <x v="0"/>
  </r>
  <r>
    <s v="ATQCUS1210"/>
    <n v="52269"/>
    <n v="20410.166666666668"/>
    <n v="0.39048320546914361"/>
    <s v="35-45"/>
    <s v="Delhi NCR"/>
    <s v="Government Employees"/>
    <s v="Male"/>
    <s v="Married"/>
    <s v="Moderate Income"/>
    <x v="0"/>
  </r>
  <r>
    <s v="ATQCUS0878"/>
    <n v="52256"/>
    <n v="14901.666666666666"/>
    <n v="0.28516661563584406"/>
    <s v="25-34"/>
    <s v="Hyderabad"/>
    <s v="Government Employees"/>
    <s v="Male"/>
    <s v="Married"/>
    <s v="Moderate Income"/>
    <x v="0"/>
  </r>
  <r>
    <s v="ATQCUS2176"/>
    <n v="52218"/>
    <n v="17145.666666666668"/>
    <n v="0.32834782386661049"/>
    <s v="25-34"/>
    <s v="Mumbai"/>
    <s v="Government Employees"/>
    <s v="Female"/>
    <s v="Married"/>
    <s v="Moderate Income"/>
    <x v="0"/>
  </r>
  <r>
    <s v="ATQCUS3330"/>
    <n v="52206"/>
    <n v="17258.333333333332"/>
    <n v="0.33058141465221108"/>
    <s v="21-24"/>
    <s v="Bengaluru"/>
    <s v="Business Owners"/>
    <s v="Male"/>
    <s v="Single"/>
    <s v="Moderate Income"/>
    <x v="0"/>
  </r>
  <r>
    <s v="ATQCUS3499"/>
    <n v="52160"/>
    <n v="19735.5"/>
    <n v="0.37836464723926383"/>
    <s v="25-34"/>
    <s v="Mumbai"/>
    <s v="Government Employees"/>
    <s v="Male"/>
    <s v="Single"/>
    <s v="Moderate Income"/>
    <x v="0"/>
  </r>
  <r>
    <s v="ATQCUS0759"/>
    <n v="52146"/>
    <n v="10877.666666666666"/>
    <n v="0.20860021222465128"/>
    <s v="25-34"/>
    <s v="Chennai"/>
    <s v="Government Employees"/>
    <s v="Male"/>
    <s v="Married"/>
    <s v="Moderate Income"/>
    <x v="0"/>
  </r>
  <r>
    <s v="ATQCUS1062"/>
    <n v="52144"/>
    <n v="20155"/>
    <n v="0.38652577477753913"/>
    <s v="35-45"/>
    <s v="Mumbai"/>
    <s v="Government Employees"/>
    <s v="Male"/>
    <s v="Married"/>
    <s v="Moderate Income"/>
    <x v="0"/>
  </r>
  <r>
    <s v="ATQCUS3828"/>
    <n v="52142"/>
    <n v="15896.5"/>
    <n v="0.30486939511334432"/>
    <s v="21-24"/>
    <s v="Delhi NCR"/>
    <s v="Business Owners"/>
    <s v="Female"/>
    <s v="Single"/>
    <s v="Moderate Income"/>
    <x v="0"/>
  </r>
  <r>
    <s v="ATQCUS0304"/>
    <n v="52111"/>
    <n v="23224.833333333332"/>
    <n v="0.44568005475491418"/>
    <s v="25-34"/>
    <s v="Mumbai"/>
    <s v="Government Employees"/>
    <s v="Male"/>
    <s v="Married"/>
    <s v="Moderate Income"/>
    <x v="0"/>
  </r>
  <r>
    <s v="ATQCUS2340"/>
    <n v="52037"/>
    <n v="13897.333333333334"/>
    <n v="0.26706638225365287"/>
    <s v="25-34"/>
    <s v="Bengaluru"/>
    <s v="Government Employees"/>
    <s v="Female"/>
    <s v="Married"/>
    <s v="Moderate Income"/>
    <x v="0"/>
  </r>
  <r>
    <s v="ATQCUS3210"/>
    <n v="52029"/>
    <n v="18831.333333333332"/>
    <n v="0.36193917494730499"/>
    <s v="21-24"/>
    <s v="Mumbai"/>
    <s v="Business Owners"/>
    <s v="Male"/>
    <s v="Single"/>
    <s v="Moderate Income"/>
    <x v="0"/>
  </r>
  <r>
    <s v="ATQCUS2166"/>
    <n v="52014"/>
    <n v="18079.166666666668"/>
    <n v="0.34758270209302627"/>
    <s v="25-34"/>
    <s v="Mumbai"/>
    <s v="Government Employees"/>
    <s v="Female"/>
    <s v="Married"/>
    <s v="Moderate Income"/>
    <x v="0"/>
  </r>
  <r>
    <s v="ATQCUS2512"/>
    <n v="52004"/>
    <n v="12159.833333333334"/>
    <n v="0.23382496218239623"/>
    <s v="25-34"/>
    <s v="Hyderabad"/>
    <s v="Government Employees"/>
    <s v="Female"/>
    <s v="Married"/>
    <s v="Moderate Income"/>
    <x v="0"/>
  </r>
  <r>
    <s v="ATQCUS0595"/>
    <n v="52001"/>
    <n v="16200.5"/>
    <n v="0.31154208572912062"/>
    <s v="25-34"/>
    <s v="Bengaluru"/>
    <s v="Government Employees"/>
    <s v="Male"/>
    <s v="Married"/>
    <s v="Moderate Income"/>
    <x v="0"/>
  </r>
  <r>
    <s v="ATQCUS2168"/>
    <n v="51986"/>
    <n v="18401"/>
    <n v="0.35396068172200207"/>
    <s v="25-34"/>
    <s v="Mumbai"/>
    <s v="Government Employees"/>
    <s v="Female"/>
    <s v="Married"/>
    <s v="Moderate Income"/>
    <x v="0"/>
  </r>
  <r>
    <s v="ATQCUS0445"/>
    <n v="51985"/>
    <n v="18435.5"/>
    <n v="0.35463114359911513"/>
    <s v="25-34"/>
    <s v="Delhi NCR"/>
    <s v="Government Employees"/>
    <s v="Male"/>
    <s v="Married"/>
    <s v="Moderate Income"/>
    <x v="0"/>
  </r>
  <r>
    <s v="ATQCUS3388"/>
    <n v="51984"/>
    <n v="11707"/>
    <n v="0.22520390889504463"/>
    <s v="21-24"/>
    <s v="Chennai"/>
    <s v="Business Owners"/>
    <s v="Male"/>
    <s v="Single"/>
    <s v="Moderate Income"/>
    <x v="0"/>
  </r>
  <r>
    <s v="ATQCUS0596"/>
    <n v="51963"/>
    <n v="17222.833333333332"/>
    <n v="0.33144416860714992"/>
    <s v="25-34"/>
    <s v="Bengaluru"/>
    <s v="Government Employees"/>
    <s v="Male"/>
    <s v="Married"/>
    <s v="Moderate Income"/>
    <x v="0"/>
  </r>
  <r>
    <s v="ATQCUS3534"/>
    <n v="51929"/>
    <n v="18379"/>
    <n v="0.35392555219626798"/>
    <s v="25-34"/>
    <s v="Delhi NCR"/>
    <s v="Government Employees"/>
    <s v="Male"/>
    <s v="Single"/>
    <s v="Moderate Income"/>
    <x v="0"/>
  </r>
  <r>
    <s v="ATQCUS0026"/>
    <n v="51916"/>
    <n v="21231"/>
    <n v="0.40894907157716309"/>
    <s v="21-24"/>
    <s v="Mumbai"/>
    <s v="Business Owners"/>
    <s v="Male"/>
    <s v="Married"/>
    <s v="Moderate Income"/>
    <x v="0"/>
  </r>
  <r>
    <s v="ATQCUS0116"/>
    <n v="51906"/>
    <n v="13131.666666666666"/>
    <n v="0.25298937823501455"/>
    <s v="21-24"/>
    <s v="Hyderabad"/>
    <s v="Business Owners"/>
    <s v="Male"/>
    <s v="Married"/>
    <s v="Moderate Income"/>
    <x v="0"/>
  </r>
  <r>
    <s v="ATQCUS2174"/>
    <n v="51902"/>
    <n v="17009"/>
    <n v="0.32771376825555854"/>
    <s v="25-34"/>
    <s v="Mumbai"/>
    <s v="Government Employees"/>
    <s v="Female"/>
    <s v="Married"/>
    <s v="Moderate Income"/>
    <x v="0"/>
  </r>
  <r>
    <s v="ATQCUS3805"/>
    <n v="51896"/>
    <n v="23338.833333333332"/>
    <n v="0.44972316427727249"/>
    <s v="21-24"/>
    <s v="Delhi NCR"/>
    <s v="Salaried IT Employees"/>
    <s v="Female"/>
    <s v="Single"/>
    <s v="Moderate Income"/>
    <x v="0"/>
  </r>
  <r>
    <s v="ATQCUS0587"/>
    <n v="51893"/>
    <n v="17591.166666666668"/>
    <n v="0.33898920214030154"/>
    <s v="25-34"/>
    <s v="Bengaluru"/>
    <s v="Government Employees"/>
    <s v="Male"/>
    <s v="Married"/>
    <s v="Moderate Income"/>
    <x v="0"/>
  </r>
  <r>
    <s v="ATQCUS2338"/>
    <n v="51892"/>
    <n v="13980.333333333334"/>
    <n v="0.26941211233587709"/>
    <s v="25-34"/>
    <s v="Bengaluru"/>
    <s v="Government Employees"/>
    <s v="Female"/>
    <s v="Married"/>
    <s v="Moderate Income"/>
    <x v="0"/>
  </r>
  <r>
    <s v="ATQCUS3788"/>
    <n v="51886"/>
    <n v="16683.166666666668"/>
    <n v="0.32153503192897254"/>
    <s v="21-24"/>
    <s v="Mumbai"/>
    <s v="Business Owners"/>
    <s v="Female"/>
    <s v="Single"/>
    <s v="Moderate Income"/>
    <x v="0"/>
  </r>
  <r>
    <s v="ATQCUS0444"/>
    <n v="51859"/>
    <n v="19644.333333333332"/>
    <n v="0.37880277933113504"/>
    <s v="25-34"/>
    <s v="Delhi NCR"/>
    <s v="Government Employees"/>
    <s v="Male"/>
    <s v="Married"/>
    <s v="Moderate Income"/>
    <x v="0"/>
  </r>
  <r>
    <s v="ATQCUS0879"/>
    <n v="51851"/>
    <n v="14218"/>
    <n v="0.27420879057298797"/>
    <s v="25-34"/>
    <s v="Hyderabad"/>
    <s v="Government Employees"/>
    <s v="Male"/>
    <s v="Married"/>
    <s v="Moderate Income"/>
    <x v="0"/>
  </r>
  <r>
    <s v="ATQCUS0301"/>
    <n v="51844"/>
    <n v="21871.5"/>
    <n v="0.42187138338091196"/>
    <s v="25-34"/>
    <s v="Mumbai"/>
    <s v="Government Employees"/>
    <s v="Male"/>
    <s v="Married"/>
    <s v="Moderate Income"/>
    <x v="0"/>
  </r>
  <r>
    <s v="ATQCUS2440"/>
    <n v="51842"/>
    <n v="10964.333333333334"/>
    <n v="0.21149518408497617"/>
    <s v="25-34"/>
    <s v="Chennai"/>
    <s v="Government Employees"/>
    <s v="Female"/>
    <s v="Married"/>
    <s v="Moderate Income"/>
    <x v="0"/>
  </r>
  <r>
    <s v="ATQCUS0594"/>
    <n v="51786"/>
    <n v="17467"/>
    <n v="0.33729193218244313"/>
    <s v="25-34"/>
    <s v="Bengaluru"/>
    <s v="Government Employees"/>
    <s v="Male"/>
    <s v="Married"/>
    <s v="Moderate Income"/>
    <x v="0"/>
  </r>
  <r>
    <s v="ATQCUS2272"/>
    <n v="51758"/>
    <n v="15585.666666666666"/>
    <n v="0.3011257518966472"/>
    <s v="25-34"/>
    <s v="Delhi NCR"/>
    <s v="Government Employees"/>
    <s v="Female"/>
    <s v="Married"/>
    <s v="Moderate Income"/>
    <x v="0"/>
  </r>
  <r>
    <s v="ATQCUS0768"/>
    <n v="51734"/>
    <n v="12419.666666666666"/>
    <n v="0.24006778263166711"/>
    <s v="25-34"/>
    <s v="Chennai"/>
    <s v="Government Employees"/>
    <s v="Male"/>
    <s v="Married"/>
    <s v="Moderate Income"/>
    <x v="0"/>
  </r>
  <r>
    <s v="ATQCUS0884"/>
    <n v="51725"/>
    <n v="14544.833333333334"/>
    <n v="0.28119542452070245"/>
    <s v="25-34"/>
    <s v="Hyderabad"/>
    <s v="Government Employees"/>
    <s v="Male"/>
    <s v="Married"/>
    <s v="Moderate Income"/>
    <x v="0"/>
  </r>
  <r>
    <s v="ATQCUS2521"/>
    <n v="51713"/>
    <n v="12333.666666666666"/>
    <n v="0.23850224637260778"/>
    <s v="25-34"/>
    <s v="Hyderabad"/>
    <s v="Government Employees"/>
    <s v="Female"/>
    <s v="Married"/>
    <s v="Moderate Income"/>
    <x v="0"/>
  </r>
  <r>
    <s v="ATQCUS2177"/>
    <n v="51697"/>
    <n v="17021.833333333332"/>
    <n v="0.32926153032735617"/>
    <s v="25-34"/>
    <s v="Mumbai"/>
    <s v="Government Employees"/>
    <s v="Female"/>
    <s v="Married"/>
    <s v="Moderate Income"/>
    <x v="0"/>
  </r>
  <r>
    <s v="ATQCUS3845"/>
    <n v="51695"/>
    <n v="22674.5"/>
    <n v="0.43862075635941583"/>
    <s v="21-24"/>
    <s v="Bengaluru"/>
    <s v="Salaried IT Employees"/>
    <s v="Female"/>
    <s v="Single"/>
    <s v="Moderate Income"/>
    <x v="0"/>
  </r>
  <r>
    <s v="ATQCUS1207"/>
    <n v="51669"/>
    <n v="17470.166666666668"/>
    <n v="0.3381169882650461"/>
    <s v="35-45"/>
    <s v="Delhi NCR"/>
    <s v="Government Employees"/>
    <s v="Male"/>
    <s v="Married"/>
    <s v="Moderate Income"/>
    <x v="0"/>
  </r>
  <r>
    <s v="ATQCUS0592"/>
    <n v="51657"/>
    <n v="19216.666666666668"/>
    <n v="0.37200508482232164"/>
    <s v="25-34"/>
    <s v="Bengaluru"/>
    <s v="Government Employees"/>
    <s v="Male"/>
    <s v="Married"/>
    <s v="Moderate Income"/>
    <x v="0"/>
  </r>
  <r>
    <s v="ATQCUS2957"/>
    <n v="51642"/>
    <n v="12852"/>
    <n v="0.24886720111537122"/>
    <s v="35-45"/>
    <s v="Hyderabad"/>
    <s v="Government Employees"/>
    <s v="Female"/>
    <s v="Married"/>
    <s v="Moderate Income"/>
    <x v="0"/>
  </r>
  <r>
    <s v="ATQCUS0758"/>
    <n v="51642"/>
    <n v="12967"/>
    <n v="0.25109407071763296"/>
    <s v="25-34"/>
    <s v="Chennai"/>
    <s v="Government Employees"/>
    <s v="Male"/>
    <s v="Married"/>
    <s v="Moderate Income"/>
    <x v="0"/>
  </r>
  <r>
    <s v="ATQCUS0875"/>
    <n v="51617"/>
    <n v="13399.333333333334"/>
    <n v="0.25959147825974649"/>
    <s v="25-34"/>
    <s v="Hyderabad"/>
    <s v="Government Employees"/>
    <s v="Male"/>
    <s v="Married"/>
    <s v="Moderate Income"/>
    <x v="0"/>
  </r>
  <r>
    <s v="ATQCUS2171"/>
    <n v="51608"/>
    <n v="18161.833333333332"/>
    <n v="0.35191895313388105"/>
    <s v="25-34"/>
    <s v="Mumbai"/>
    <s v="Government Employees"/>
    <s v="Female"/>
    <s v="Married"/>
    <s v="Moderate Income"/>
    <x v="0"/>
  </r>
  <r>
    <s v="ATQCUS3816"/>
    <n v="51594"/>
    <n v="21420.666666666668"/>
    <n v="0.4151774754170382"/>
    <s v="21-24"/>
    <s v="Delhi NCR"/>
    <s v="Salaried IT Employees"/>
    <s v="Female"/>
    <s v="Single"/>
    <s v="Moderate Income"/>
    <x v="0"/>
  </r>
  <r>
    <s v="ATQCUS2271"/>
    <n v="51579"/>
    <n v="16252.666666666666"/>
    <n v="0.31510239955537461"/>
    <s v="25-34"/>
    <s v="Delhi NCR"/>
    <s v="Government Employees"/>
    <s v="Female"/>
    <s v="Married"/>
    <s v="Moderate Income"/>
    <x v="0"/>
  </r>
  <r>
    <s v="ATQCUS0295"/>
    <n v="51565"/>
    <n v="19554.166666666668"/>
    <n v="0.37921393710203954"/>
    <s v="25-34"/>
    <s v="Mumbai"/>
    <s v="Government Employees"/>
    <s v="Male"/>
    <s v="Married"/>
    <s v="Moderate Income"/>
    <x v="0"/>
  </r>
  <r>
    <s v="ATQCUS0889"/>
    <n v="51552"/>
    <n v="15352.5"/>
    <n v="0.29780609869646185"/>
    <s v="25-34"/>
    <s v="Hyderabad"/>
    <s v="Government Employees"/>
    <s v="Male"/>
    <s v="Married"/>
    <s v="Moderate Income"/>
    <x v="0"/>
  </r>
  <r>
    <s v="ATQCUS0877"/>
    <n v="51516"/>
    <n v="16762.166666666668"/>
    <n v="0.32537787612909908"/>
    <s v="25-34"/>
    <s v="Hyderabad"/>
    <s v="Government Employees"/>
    <s v="Male"/>
    <s v="Married"/>
    <s v="Moderate Income"/>
    <x v="0"/>
  </r>
  <r>
    <s v="ATQCUS2450"/>
    <n v="51512"/>
    <n v="9169.5"/>
    <n v="0.17800706631464513"/>
    <s v="25-34"/>
    <s v="Chennai"/>
    <s v="Government Employees"/>
    <s v="Female"/>
    <s v="Married"/>
    <s v="Moderate Income"/>
    <x v="0"/>
  </r>
  <r>
    <s v="ATQCUS3301"/>
    <n v="51509"/>
    <n v="27886"/>
    <n v="0.54138111786289778"/>
    <s v="21-24"/>
    <s v="Bengaluru"/>
    <s v="Salaried IT Employees"/>
    <s v="Male"/>
    <s v="Single"/>
    <s v="Moderate Income"/>
    <x v="0"/>
  </r>
  <r>
    <s v="ATQCUS3884"/>
    <n v="51505"/>
    <n v="9318.8333333333339"/>
    <n v="0.18093065398181407"/>
    <s v="21-24"/>
    <s v="Chennai"/>
    <s v="Business Owners"/>
    <s v="Female"/>
    <s v="Single"/>
    <s v="Moderate Income"/>
    <x v="0"/>
  </r>
  <r>
    <s v="ATQCUS3209"/>
    <n v="51496"/>
    <n v="21269.833333333332"/>
    <n v="0.41303855315623217"/>
    <s v="21-24"/>
    <s v="Mumbai"/>
    <s v="Business Owners"/>
    <s v="Male"/>
    <s v="Single"/>
    <s v="Moderate Income"/>
    <x v="0"/>
  </r>
  <r>
    <s v="ATQCUS0760"/>
    <n v="51473"/>
    <n v="12175.666666666666"/>
    <n v="0.23654472571380464"/>
    <s v="25-34"/>
    <s v="Chennai"/>
    <s v="Government Employees"/>
    <s v="Male"/>
    <s v="Married"/>
    <s v="Moderate Income"/>
    <x v="0"/>
  </r>
  <r>
    <s v="ATQCUS2012"/>
    <n v="51446"/>
    <n v="26419.333333333332"/>
    <n v="0.51353522787647887"/>
    <s v="21-24"/>
    <s v="Mumbai"/>
    <s v="Salaried IT Employees"/>
    <s v="Female"/>
    <s v="Married"/>
    <s v="Moderate Income"/>
    <x v="0"/>
  </r>
  <r>
    <s v="ATQCUS2266"/>
    <n v="51433"/>
    <n v="16093.333333333334"/>
    <n v="0.31289898184693354"/>
    <s v="25-34"/>
    <s v="Delhi NCR"/>
    <s v="Government Employees"/>
    <s v="Female"/>
    <s v="Married"/>
    <s v="Moderate Income"/>
    <x v="0"/>
  </r>
  <r>
    <s v="ATQCUS3308"/>
    <n v="51380"/>
    <n v="26397.333333333332"/>
    <n v="0.51376670559231863"/>
    <s v="21-24"/>
    <s v="Bengaluru"/>
    <s v="Salaried IT Employees"/>
    <s v="Male"/>
    <s v="Single"/>
    <s v="Moderate Income"/>
    <x v="0"/>
  </r>
  <r>
    <s v="ATQCUS0767"/>
    <n v="51370"/>
    <n v="11553.833333333334"/>
    <n v="0.22491402245149569"/>
    <s v="25-34"/>
    <s v="Chennai"/>
    <s v="Government Employees"/>
    <s v="Male"/>
    <s v="Married"/>
    <s v="Moderate Income"/>
    <x v="0"/>
  </r>
  <r>
    <s v="ATQCUS0750"/>
    <n v="51367"/>
    <n v="12702.166666666666"/>
    <n v="0.24728262632948519"/>
    <s v="25-34"/>
    <s v="Chennai"/>
    <s v="Government Employees"/>
    <s v="Male"/>
    <s v="Married"/>
    <s v="Moderate Income"/>
    <x v="0"/>
  </r>
  <r>
    <s v="ATQCUS2344"/>
    <n v="51350"/>
    <n v="13534"/>
    <n v="0.26356377799415776"/>
    <s v="25-34"/>
    <s v="Bengaluru"/>
    <s v="Government Employees"/>
    <s v="Female"/>
    <s v="Married"/>
    <s v="Moderate Income"/>
    <x v="0"/>
  </r>
  <r>
    <s v="ATQCUS3570"/>
    <n v="51329"/>
    <n v="16091.5"/>
    <n v="0.31349724327378287"/>
    <s v="25-34"/>
    <s v="Bengaluru"/>
    <s v="Government Employees"/>
    <s v="Male"/>
    <s v="Single"/>
    <s v="Moderate Income"/>
    <x v="0"/>
  </r>
  <r>
    <s v="ATQCUS0312"/>
    <n v="51309"/>
    <n v="20954.5"/>
    <n v="0.40839813677912257"/>
    <s v="25-34"/>
    <s v="Mumbai"/>
    <s v="Government Employees"/>
    <s v="Male"/>
    <s v="Married"/>
    <s v="Moderate Income"/>
    <x v="0"/>
  </r>
  <r>
    <s v="ATQCUS2270"/>
    <n v="51287"/>
    <n v="16611.833333333332"/>
    <n v="0.32389949369885801"/>
    <s v="25-34"/>
    <s v="Delhi NCR"/>
    <s v="Government Employees"/>
    <s v="Female"/>
    <s v="Married"/>
    <s v="Moderate Income"/>
    <x v="0"/>
  </r>
  <r>
    <s v="ATQCUS3217"/>
    <n v="51281"/>
    <n v="20327.666666666668"/>
    <n v="0.39639762615133611"/>
    <s v="21-24"/>
    <s v="Mumbai"/>
    <s v="Business Owners"/>
    <s v="Male"/>
    <s v="Single"/>
    <s v="Moderate Income"/>
    <x v="0"/>
  </r>
  <r>
    <s v="ATQCUS0293"/>
    <n v="51270"/>
    <n v="20983.5"/>
    <n v="0.40927442949093035"/>
    <s v="25-34"/>
    <s v="Mumbai"/>
    <s v="Government Employees"/>
    <s v="Male"/>
    <s v="Married"/>
    <s v="Moderate Income"/>
    <x v="0"/>
  </r>
  <r>
    <s v="ATQCUS0311"/>
    <n v="51260"/>
    <n v="20221.666666666668"/>
    <n v="0.39449213161659513"/>
    <s v="25-34"/>
    <s v="Mumbai"/>
    <s v="Government Employees"/>
    <s v="Male"/>
    <s v="Married"/>
    <s v="Moderate Income"/>
    <x v="0"/>
  </r>
  <r>
    <s v="ATQCUS0752"/>
    <n v="51238"/>
    <n v="10667.833333333334"/>
    <n v="0.20820159517025125"/>
    <s v="25-34"/>
    <s v="Chennai"/>
    <s v="Government Employees"/>
    <s v="Male"/>
    <s v="Married"/>
    <s v="Moderate Income"/>
    <x v="0"/>
  </r>
  <r>
    <s v="ATQCUS0579"/>
    <n v="51231"/>
    <n v="18439.333333333332"/>
    <n v="0.35992530564176634"/>
    <s v="25-34"/>
    <s v="Bengaluru"/>
    <s v="Government Employees"/>
    <s v="Male"/>
    <s v="Married"/>
    <s v="Moderate Income"/>
    <x v="0"/>
  </r>
  <r>
    <s v="ATQCUS2455"/>
    <n v="51221"/>
    <n v="10056"/>
    <n v="0.19632572577653698"/>
    <s v="25-34"/>
    <s v="Chennai"/>
    <s v="Government Employees"/>
    <s v="Female"/>
    <s v="Married"/>
    <s v="Moderate Income"/>
    <x v="0"/>
  </r>
  <r>
    <s v="ATQCUS0299"/>
    <n v="51216"/>
    <n v="19205"/>
    <n v="0.37498047485160885"/>
    <s v="25-34"/>
    <s v="Mumbai"/>
    <s v="Government Employees"/>
    <s v="Male"/>
    <s v="Married"/>
    <s v="Moderate Income"/>
    <x v="0"/>
  </r>
  <r>
    <s v="ATQCUS2268"/>
    <n v="51207"/>
    <n v="16420"/>
    <n v="0.32065928486339756"/>
    <s v="25-34"/>
    <s v="Delhi NCR"/>
    <s v="Government Employees"/>
    <s v="Female"/>
    <s v="Married"/>
    <s v="Moderate Income"/>
    <x v="0"/>
  </r>
  <r>
    <s v="ATQCUS0055"/>
    <n v="51203"/>
    <n v="15731"/>
    <n v="0.30722809210397828"/>
    <s v="21-24"/>
    <s v="Delhi NCR"/>
    <s v="Business Owners"/>
    <s v="Male"/>
    <s v="Married"/>
    <s v="Moderate Income"/>
    <x v="0"/>
  </r>
  <r>
    <s v="ATQCUS2446"/>
    <n v="51193"/>
    <n v="9462.3333333333339"/>
    <n v="0.18483646852759819"/>
    <s v="25-34"/>
    <s v="Chennai"/>
    <s v="Government Employees"/>
    <s v="Female"/>
    <s v="Married"/>
    <s v="Moderate Income"/>
    <x v="0"/>
  </r>
  <r>
    <s v="ATQCUS3383"/>
    <n v="51187"/>
    <n v="11332.5"/>
    <n v="0.22139410397171158"/>
    <s v="21-24"/>
    <s v="Chennai"/>
    <s v="Business Owners"/>
    <s v="Male"/>
    <s v="Single"/>
    <s v="Moderate Income"/>
    <x v="0"/>
  </r>
  <r>
    <s v="ATQCUS3761"/>
    <n v="51172"/>
    <n v="25734.333333333332"/>
    <n v="0.50289872065452457"/>
    <s v="21-24"/>
    <s v="Mumbai"/>
    <s v="Salaried IT Employees"/>
    <s v="Female"/>
    <s v="Single"/>
    <s v="Moderate Income"/>
    <x v="0"/>
  </r>
  <r>
    <s v="ATQCUS3936"/>
    <n v="51171"/>
    <n v="16717.666666666668"/>
    <n v="0.32670197312279742"/>
    <s v="25-34"/>
    <s v="Mumbai"/>
    <s v="Government Employees"/>
    <s v="Female"/>
    <s v="Single"/>
    <s v="Moderate Income"/>
    <x v="0"/>
  </r>
  <r>
    <s v="ATQCUS0886"/>
    <n v="51153"/>
    <n v="14173.333333333334"/>
    <n v="0.27707726493721452"/>
    <s v="25-34"/>
    <s v="Hyderabad"/>
    <s v="Government Employees"/>
    <s v="Male"/>
    <s v="Married"/>
    <s v="Moderate Income"/>
    <x v="0"/>
  </r>
  <r>
    <s v="ATQCUS0454"/>
    <n v="51134"/>
    <n v="18571"/>
    <n v="0.36318300934798764"/>
    <s v="25-34"/>
    <s v="Delhi NCR"/>
    <s v="Government Employees"/>
    <s v="Male"/>
    <s v="Married"/>
    <s v="Moderate Income"/>
    <x v="0"/>
  </r>
  <r>
    <s v="ATQCUS3204"/>
    <n v="51122"/>
    <n v="17669.5"/>
    <n v="0.34563397363170456"/>
    <s v="21-24"/>
    <s v="Mumbai"/>
    <s v="Business Owners"/>
    <s v="Male"/>
    <s v="Single"/>
    <s v="Moderate Income"/>
    <x v="0"/>
  </r>
  <r>
    <s v="ATQCUS3313"/>
    <n v="51084"/>
    <n v="24936.333333333332"/>
    <n v="0.48814371101192805"/>
    <s v="21-24"/>
    <s v="Bengaluru"/>
    <s v="Salaried IT Employees"/>
    <s v="Male"/>
    <s v="Single"/>
    <s v="Moderate Income"/>
    <x v="0"/>
  </r>
  <r>
    <s v="ATQCUS3357"/>
    <n v="51083"/>
    <n v="17454.5"/>
    <n v="0.34168901591527512"/>
    <s v="21-24"/>
    <s v="Chennai"/>
    <s v="Salaried IT Employees"/>
    <s v="Male"/>
    <s v="Single"/>
    <s v="Moderate Income"/>
    <x v="0"/>
  </r>
  <r>
    <s v="ATQCUS0588"/>
    <n v="51082"/>
    <n v="17243.5"/>
    <n v="0.33756509142163582"/>
    <s v="25-34"/>
    <s v="Bengaluru"/>
    <s v="Government Employees"/>
    <s v="Male"/>
    <s v="Married"/>
    <s v="Moderate Income"/>
    <x v="0"/>
  </r>
  <r>
    <s v="ATQCUS3434"/>
    <n v="51058"/>
    <n v="13566.333333333334"/>
    <n v="0.26570436235914713"/>
    <s v="21-24"/>
    <s v="Hyderabad"/>
    <s v="Business Owners"/>
    <s v="Male"/>
    <s v="Single"/>
    <s v="Moderate Income"/>
    <x v="0"/>
  </r>
  <r>
    <s v="ATQCUS3408"/>
    <n v="51055"/>
    <n v="21035.833333333332"/>
    <n v="0.41202298175170565"/>
    <s v="21-24"/>
    <s v="Hyderabad"/>
    <s v="Salaried IT Employees"/>
    <s v="Male"/>
    <s v="Single"/>
    <s v="Moderate Income"/>
    <x v="0"/>
  </r>
  <r>
    <s v="ATQCUS0045"/>
    <n v="51033"/>
    <n v="24557"/>
    <n v="0.48119844022495251"/>
    <s v="21-24"/>
    <s v="Delhi NCR"/>
    <s v="Salaried IT Employees"/>
    <s v="Male"/>
    <s v="Married"/>
    <s v="Moderate Income"/>
    <x v="0"/>
  </r>
  <r>
    <s v="ATQCUS2172"/>
    <n v="51030"/>
    <n v="16870.333333333332"/>
    <n v="0.33059638121366514"/>
    <s v="25-34"/>
    <s v="Mumbai"/>
    <s v="Government Employees"/>
    <s v="Female"/>
    <s v="Married"/>
    <s v="Moderate Income"/>
    <x v="0"/>
  </r>
  <r>
    <s v="ATQCUS2267"/>
    <n v="51021"/>
    <n v="14397.5"/>
    <n v="0.28218772662237118"/>
    <s v="25-34"/>
    <s v="Delhi NCR"/>
    <s v="Government Employees"/>
    <s v="Female"/>
    <s v="Married"/>
    <s v="Moderate Income"/>
    <x v="0"/>
  </r>
  <r>
    <s v="ATQCUS3285"/>
    <n v="51007"/>
    <n v="17561.333333333332"/>
    <n v="0.34429261343214329"/>
    <s v="21-24"/>
    <s v="Delhi NCR"/>
    <s v="Business Owners"/>
    <s v="Male"/>
    <s v="Single"/>
    <s v="Moderate Income"/>
    <x v="0"/>
  </r>
  <r>
    <s v="ATQCUS0762"/>
    <n v="50993"/>
    <n v="11095.5"/>
    <n v="0.21758868864353931"/>
    <s v="25-34"/>
    <s v="Chennai"/>
    <s v="Government Employees"/>
    <s v="Male"/>
    <s v="Married"/>
    <s v="Moderate Income"/>
    <x v="0"/>
  </r>
  <r>
    <s v="ATQCUS3842"/>
    <n v="50962"/>
    <n v="20938"/>
    <n v="0.41085514697225384"/>
    <s v="21-24"/>
    <s v="Bengaluru"/>
    <s v="Salaried IT Employees"/>
    <s v="Female"/>
    <s v="Single"/>
    <s v="Moderate Income"/>
    <x v="0"/>
  </r>
  <r>
    <s v="ATQCUS2058"/>
    <n v="50960"/>
    <n v="15443.666666666666"/>
    <n v="0.30305468341182623"/>
    <s v="21-24"/>
    <s v="Chennai"/>
    <s v="Salaried IT Employees"/>
    <s v="Female"/>
    <s v="Married"/>
    <s v="Moderate Income"/>
    <x v="0"/>
  </r>
  <r>
    <s v="ATQCUS0589"/>
    <n v="50929"/>
    <n v="15783.333333333334"/>
    <n v="0.30990856551931778"/>
    <s v="25-34"/>
    <s v="Bengaluru"/>
    <s v="Government Employees"/>
    <s v="Male"/>
    <s v="Married"/>
    <s v="Moderate Income"/>
    <x v="0"/>
  </r>
  <r>
    <s v="ATQCUS0450"/>
    <n v="50919"/>
    <n v="19106.166666666668"/>
    <n v="0.37522666719037429"/>
    <s v="25-34"/>
    <s v="Delhi NCR"/>
    <s v="Government Employees"/>
    <s v="Male"/>
    <s v="Married"/>
    <s v="Moderate Income"/>
    <x v="0"/>
  </r>
  <r>
    <s v="ATQCUS0456"/>
    <n v="50919"/>
    <n v="19513.5"/>
    <n v="0.38322630059506274"/>
    <s v="25-34"/>
    <s v="Delhi NCR"/>
    <s v="Government Employees"/>
    <s v="Male"/>
    <s v="Married"/>
    <s v="Moderate Income"/>
    <x v="0"/>
  </r>
  <r>
    <s v="ATQCUS4000"/>
    <n v="50901"/>
    <n v="8924.8333333333339"/>
    <n v="0.17533709226406818"/>
    <s v="25-34"/>
    <s v="Chennai"/>
    <s v="Government Employees"/>
    <s v="Female"/>
    <s v="Single"/>
    <s v="Moderate Income"/>
    <x v="0"/>
  </r>
  <r>
    <s v="ATQCUS3895"/>
    <n v="50871"/>
    <n v="17430.5"/>
    <n v="0.34264119046214936"/>
    <s v="21-24"/>
    <s v="Hyderabad"/>
    <s v="Salaried IT Employees"/>
    <s v="Female"/>
    <s v="Single"/>
    <s v="Moderate Income"/>
    <x v="0"/>
  </r>
  <r>
    <s v="ATQCUS3647"/>
    <n v="50822"/>
    <n v="14132.666666666666"/>
    <n v="0.27808167066755868"/>
    <s v="25-34"/>
    <s v="Hyderabad"/>
    <s v="Government Employees"/>
    <s v="Male"/>
    <s v="Single"/>
    <s v="Moderate Income"/>
    <x v="0"/>
  </r>
  <r>
    <s v="ATQCUS2342"/>
    <n v="50813"/>
    <n v="14546.5"/>
    <n v="0.28627516580402651"/>
    <s v="25-34"/>
    <s v="Bengaluru"/>
    <s v="Government Employees"/>
    <s v="Female"/>
    <s v="Married"/>
    <s v="Moderate Income"/>
    <x v="0"/>
  </r>
  <r>
    <s v="ATQCUS3310"/>
    <n v="50807"/>
    <n v="24152.166666666668"/>
    <n v="0.4753708478490497"/>
    <s v="21-24"/>
    <s v="Bengaluru"/>
    <s v="Salaried IT Employees"/>
    <s v="Male"/>
    <s v="Single"/>
    <s v="Moderate Income"/>
    <x v="0"/>
  </r>
  <r>
    <s v="ATQCUS0590"/>
    <n v="50804"/>
    <n v="17584.5"/>
    <n v="0.34612432091961265"/>
    <s v="25-34"/>
    <s v="Bengaluru"/>
    <s v="Government Employees"/>
    <s v="Male"/>
    <s v="Married"/>
    <s v="Moderate Income"/>
    <x v="0"/>
  </r>
  <r>
    <s v="ATQCUS0876"/>
    <n v="50788"/>
    <n v="15055.833333333334"/>
    <n v="0.29644469822267727"/>
    <s v="25-34"/>
    <s v="Hyderabad"/>
    <s v="Government Employees"/>
    <s v="Male"/>
    <s v="Married"/>
    <s v="Moderate Income"/>
    <x v="0"/>
  </r>
  <r>
    <s v="ATQCUS3847"/>
    <n v="50783"/>
    <n v="23635.833333333332"/>
    <n v="0.46542806319700158"/>
    <s v="21-24"/>
    <s v="Bengaluru"/>
    <s v="Salaried IT Employees"/>
    <s v="Female"/>
    <s v="Single"/>
    <s v="Moderate Income"/>
    <x v="0"/>
  </r>
  <r>
    <s v="ATQCUS2513"/>
    <n v="50774"/>
    <n v="11512"/>
    <n v="0.22673021625241266"/>
    <s v="25-34"/>
    <s v="Hyderabad"/>
    <s v="Government Employees"/>
    <s v="Female"/>
    <s v="Married"/>
    <s v="Moderate Income"/>
    <x v="0"/>
  </r>
  <r>
    <s v="ATQCUS0882"/>
    <n v="50770"/>
    <n v="14511.166666666666"/>
    <n v="0.28582167946950299"/>
    <s v="25-34"/>
    <s v="Hyderabad"/>
    <s v="Government Employees"/>
    <s v="Male"/>
    <s v="Married"/>
    <s v="Moderate Income"/>
    <x v="0"/>
  </r>
  <r>
    <s v="ATQCUS2043"/>
    <n v="50750"/>
    <n v="22849.166666666668"/>
    <n v="0.4502298850574713"/>
    <s v="21-24"/>
    <s v="Bengaluru"/>
    <s v="Salaried IT Employees"/>
    <s v="Female"/>
    <s v="Married"/>
    <s v="Moderate Income"/>
    <x v="0"/>
  </r>
  <r>
    <s v="ATQCUS3304"/>
    <n v="50743"/>
    <n v="25431.666666666668"/>
    <n v="0.50118571362880926"/>
    <s v="21-24"/>
    <s v="Bengaluru"/>
    <s v="Salaried IT Employees"/>
    <s v="Male"/>
    <s v="Single"/>
    <s v="Moderate Income"/>
    <x v="0"/>
  </r>
  <r>
    <s v="ATQCUS3758"/>
    <n v="50728"/>
    <n v="26090"/>
    <n v="0.51431162277243336"/>
    <s v="21-24"/>
    <s v="Mumbai"/>
    <s v="Salaried IT Employees"/>
    <s v="Female"/>
    <s v="Single"/>
    <s v="Moderate Income"/>
    <x v="0"/>
  </r>
  <r>
    <s v="ATQCUS3896"/>
    <n v="50695"/>
    <n v="18415.666666666668"/>
    <n v="0.36326396423052898"/>
    <s v="21-24"/>
    <s v="Hyderabad"/>
    <s v="Salaried IT Employees"/>
    <s v="Female"/>
    <s v="Single"/>
    <s v="Moderate Income"/>
    <x v="0"/>
  </r>
  <r>
    <s v="ATQCUS3411"/>
    <n v="50695"/>
    <n v="21374.166666666668"/>
    <n v="0.42162277673669329"/>
    <s v="21-24"/>
    <s v="Hyderabad"/>
    <s v="Salaried IT Employees"/>
    <s v="Male"/>
    <s v="Single"/>
    <s v="Moderate Income"/>
    <x v="0"/>
  </r>
  <r>
    <s v="ATQCUS3336"/>
    <n v="50673"/>
    <n v="16933.833333333332"/>
    <n v="0.33417862240904095"/>
    <s v="21-24"/>
    <s v="Bengaluru"/>
    <s v="Business Owners"/>
    <s v="Male"/>
    <s v="Single"/>
    <s v="Moderate Income"/>
    <x v="0"/>
  </r>
  <r>
    <s v="ATQCUS3746"/>
    <n v="50656"/>
    <n v="27616.666666666668"/>
    <n v="0.54518056432933248"/>
    <s v="21-24"/>
    <s v="Mumbai"/>
    <s v="Salaried IT Employees"/>
    <s v="Female"/>
    <s v="Single"/>
    <s v="Moderate Income"/>
    <x v="0"/>
  </r>
  <r>
    <s v="ATQCUS3421"/>
    <n v="50655"/>
    <n v="20285.333333333332"/>
    <n v="0.40046063238245644"/>
    <s v="21-24"/>
    <s v="Hyderabad"/>
    <s v="Salaried IT Employees"/>
    <s v="Male"/>
    <s v="Single"/>
    <s v="Moderate Income"/>
    <x v="0"/>
  </r>
  <r>
    <s v="ATQCUS0747"/>
    <n v="50653"/>
    <n v="10640.5"/>
    <n v="0.21006653110378457"/>
    <s v="25-34"/>
    <s v="Chennai"/>
    <s v="Government Employees"/>
    <s v="Male"/>
    <s v="Married"/>
    <s v="Moderate Income"/>
    <x v="0"/>
  </r>
  <r>
    <s v="ATQCUS3216"/>
    <n v="50647"/>
    <n v="20419.333333333332"/>
    <n v="0.40316965137783745"/>
    <s v="21-24"/>
    <s v="Mumbai"/>
    <s v="Business Owners"/>
    <s v="Male"/>
    <s v="Single"/>
    <s v="Moderate Income"/>
    <x v="0"/>
  </r>
  <r>
    <s v="ATQCUS0006"/>
    <n v="50620"/>
    <n v="30855.333333333332"/>
    <n v="0.60954826814170948"/>
    <s v="21-24"/>
    <s v="Mumbai"/>
    <s v="Salaried IT Employees"/>
    <s v="Male"/>
    <s v="Married"/>
    <s v="Moderate Income"/>
    <x v="0"/>
  </r>
  <r>
    <s v="ATQCUS3958"/>
    <n v="50618"/>
    <n v="14121.666666666666"/>
    <n v="0.27898507777207054"/>
    <s v="25-34"/>
    <s v="Delhi NCR"/>
    <s v="Government Employees"/>
    <s v="Female"/>
    <s v="Single"/>
    <s v="Moderate Income"/>
    <x v="0"/>
  </r>
  <r>
    <s v="ATQCUS0764"/>
    <n v="50614"/>
    <n v="12725.5"/>
    <n v="0.25142253131544634"/>
    <s v="25-34"/>
    <s v="Chennai"/>
    <s v="Government Employees"/>
    <s v="Male"/>
    <s v="Married"/>
    <s v="Moderate Income"/>
    <x v="0"/>
  </r>
  <r>
    <s v="ATQCUS3361"/>
    <n v="50593"/>
    <n v="17646.666666666668"/>
    <n v="0.34879660559102382"/>
    <s v="21-24"/>
    <s v="Chennai"/>
    <s v="Salaried IT Employees"/>
    <s v="Male"/>
    <s v="Single"/>
    <s v="Moderate Income"/>
    <x v="0"/>
  </r>
  <r>
    <s v="ATQCUS2514"/>
    <n v="50588"/>
    <n v="11565.333333333334"/>
    <n v="0.22861811760364778"/>
    <s v="25-34"/>
    <s v="Hyderabad"/>
    <s v="Government Employees"/>
    <s v="Female"/>
    <s v="Married"/>
    <s v="Moderate Income"/>
    <x v="0"/>
  </r>
  <r>
    <s v="ATQCUS0314"/>
    <n v="50583"/>
    <n v="18890"/>
    <n v="0.37344562402388154"/>
    <s v="25-34"/>
    <s v="Mumbai"/>
    <s v="Government Employees"/>
    <s v="Male"/>
    <s v="Married"/>
    <s v="Moderate Income"/>
    <x v="0"/>
  </r>
  <r>
    <s v="ATQCUS2453"/>
    <n v="50571"/>
    <n v="10561.5"/>
    <n v="0.20884499021178146"/>
    <s v="25-34"/>
    <s v="Chennai"/>
    <s v="Government Employees"/>
    <s v="Female"/>
    <s v="Married"/>
    <s v="Moderate Income"/>
    <x v="0"/>
  </r>
  <r>
    <s v="ATQCUS0044"/>
    <n v="50557"/>
    <n v="25953.333333333332"/>
    <n v="0.51334797027777224"/>
    <s v="21-24"/>
    <s v="Delhi NCR"/>
    <s v="Salaried IT Employees"/>
    <s v="Male"/>
    <s v="Married"/>
    <s v="Moderate Income"/>
    <x v="0"/>
  </r>
  <r>
    <s v="ATQCUS2522"/>
    <n v="50501"/>
    <n v="11855"/>
    <n v="0.23474782677570741"/>
    <s v="25-34"/>
    <s v="Hyderabad"/>
    <s v="Government Employees"/>
    <s v="Female"/>
    <s v="Married"/>
    <s v="Moderate Income"/>
    <x v="0"/>
  </r>
  <r>
    <s v="ATQCUS3812"/>
    <n v="50462"/>
    <n v="23713.5"/>
    <n v="0.46992786651341606"/>
    <s v="21-24"/>
    <s v="Delhi NCR"/>
    <s v="Salaried IT Employees"/>
    <s v="Female"/>
    <s v="Single"/>
    <s v="Moderate Income"/>
    <x v="0"/>
  </r>
  <r>
    <s v="ATQCUS3734"/>
    <n v="50437"/>
    <n v="24246.666666666668"/>
    <n v="0.48073173794370538"/>
    <s v="21-24"/>
    <s v="Mumbai"/>
    <s v="Salaried IT Employees"/>
    <s v="Female"/>
    <s v="Single"/>
    <s v="Moderate Income"/>
    <x v="0"/>
  </r>
  <r>
    <s v="ATQCUS3252"/>
    <n v="50407"/>
    <n v="27728.833333333332"/>
    <n v="0.55009886193055191"/>
    <s v="21-24"/>
    <s v="Delhi NCR"/>
    <s v="Salaried IT Employees"/>
    <s v="Male"/>
    <s v="Single"/>
    <s v="Moderate Income"/>
    <x v="0"/>
  </r>
  <r>
    <s v="ATQCUS2005"/>
    <n v="50382"/>
    <n v="26704.166666666668"/>
    <n v="0.53003387453190953"/>
    <s v="21-24"/>
    <s v="Mumbai"/>
    <s v="Salaried IT Employees"/>
    <s v="Female"/>
    <s v="Married"/>
    <s v="Moderate Income"/>
    <x v="0"/>
  </r>
  <r>
    <s v="ATQCUS3251"/>
    <n v="50373"/>
    <n v="25841.166666666668"/>
    <n v="0.51299638033602657"/>
    <s v="21-24"/>
    <s v="Delhi NCR"/>
    <s v="Salaried IT Employees"/>
    <s v="Male"/>
    <s v="Single"/>
    <s v="Moderate Income"/>
    <x v="0"/>
  </r>
  <r>
    <s v="ATQCUS3790"/>
    <n v="50353"/>
    <n v="16104.333333333334"/>
    <n v="0.31982867621260569"/>
    <s v="21-24"/>
    <s v="Mumbai"/>
    <s v="Business Owners"/>
    <s v="Female"/>
    <s v="Single"/>
    <s v="Moderate Income"/>
    <x v="0"/>
  </r>
  <r>
    <s v="ATQCUS2178"/>
    <n v="50340"/>
    <n v="16675.333333333332"/>
    <n v="0.3312541385246987"/>
    <s v="25-34"/>
    <s v="Mumbai"/>
    <s v="Government Employees"/>
    <s v="Female"/>
    <s v="Married"/>
    <s v="Moderate Income"/>
    <x v="0"/>
  </r>
  <r>
    <s v="ATQCUS2339"/>
    <n v="50339"/>
    <n v="13332"/>
    <n v="0.26484435527126088"/>
    <s v="25-34"/>
    <s v="Bengaluru"/>
    <s v="Government Employees"/>
    <s v="Female"/>
    <s v="Married"/>
    <s v="Moderate Income"/>
    <x v="0"/>
  </r>
  <r>
    <s v="ATQCUS3169"/>
    <n v="50338"/>
    <n v="30230.333333333332"/>
    <n v="0.60054696915517769"/>
    <s v="21-24"/>
    <s v="Mumbai"/>
    <s v="Salaried IT Employees"/>
    <s v="Male"/>
    <s v="Single"/>
    <s v="Moderate Income"/>
    <x v="0"/>
  </r>
  <r>
    <s v="ATQCUS2519"/>
    <n v="50316"/>
    <n v="11782.333333333334"/>
    <n v="0.23416673291464613"/>
    <s v="25-34"/>
    <s v="Hyderabad"/>
    <s v="Government Employees"/>
    <s v="Female"/>
    <s v="Married"/>
    <s v="Moderate Income"/>
    <x v="0"/>
  </r>
  <r>
    <s v="ATQCUS2263"/>
    <n v="50313"/>
    <n v="14282.833333333334"/>
    <n v="0.28387958049278189"/>
    <s v="25-34"/>
    <s v="Delhi NCR"/>
    <s v="Government Employees"/>
    <s v="Female"/>
    <s v="Married"/>
    <s v="Moderate Income"/>
    <x v="0"/>
  </r>
  <r>
    <s v="ATQCUS3152"/>
    <n v="50307"/>
    <n v="28390"/>
    <n v="0.5643349832031328"/>
    <s v="21-24"/>
    <s v="Mumbai"/>
    <s v="Salaried IT Employees"/>
    <s v="Male"/>
    <s v="Single"/>
    <s v="Moderate Income"/>
    <x v="0"/>
  </r>
  <r>
    <s v="ATQCUS3753"/>
    <n v="50306"/>
    <n v="27719.333333333332"/>
    <n v="0.55101445818258921"/>
    <s v="21-24"/>
    <s v="Mumbai"/>
    <s v="Salaried IT Employees"/>
    <s v="Female"/>
    <s v="Single"/>
    <s v="Moderate Income"/>
    <x v="0"/>
  </r>
  <r>
    <s v="ATQCUS0305"/>
    <n v="50285"/>
    <n v="19541.666666666668"/>
    <n v="0.38861820953896126"/>
    <s v="25-34"/>
    <s v="Mumbai"/>
    <s v="Government Employees"/>
    <s v="Male"/>
    <s v="Married"/>
    <s v="Moderate Income"/>
    <x v="0"/>
  </r>
  <r>
    <s v="ATQCUS3890"/>
    <n v="50237"/>
    <n v="16526.5"/>
    <n v="0.32897067898162707"/>
    <s v="21-24"/>
    <s v="Hyderabad"/>
    <s v="Salaried IT Employees"/>
    <s v="Female"/>
    <s v="Single"/>
    <s v="Moderate Income"/>
    <x v="0"/>
  </r>
  <r>
    <s v="ATQCUS0310"/>
    <n v="50234"/>
    <n v="20213"/>
    <n v="0.40237687621929369"/>
    <s v="25-34"/>
    <s v="Mumbai"/>
    <s v="Government Employees"/>
    <s v="Male"/>
    <s v="Married"/>
    <s v="Moderate Income"/>
    <x v="0"/>
  </r>
  <r>
    <s v="ATQCUS3316"/>
    <n v="50208"/>
    <n v="23467.833333333332"/>
    <n v="0.46741223178245167"/>
    <s v="21-24"/>
    <s v="Bengaluru"/>
    <s v="Salaried IT Employees"/>
    <s v="Male"/>
    <s v="Single"/>
    <s v="Moderate Income"/>
    <x v="0"/>
  </r>
  <r>
    <s v="ATQCUS2349"/>
    <n v="50207"/>
    <n v="14211.833333333334"/>
    <n v="0.28306477848374401"/>
    <s v="25-34"/>
    <s v="Bengaluru"/>
    <s v="Government Employees"/>
    <s v="Female"/>
    <s v="Married"/>
    <s v="Moderate Income"/>
    <x v="0"/>
  </r>
  <r>
    <s v="ATQCUS3535"/>
    <n v="50192"/>
    <n v="17703.666666666668"/>
    <n v="0.35271889278503882"/>
    <s v="25-34"/>
    <s v="Delhi NCR"/>
    <s v="Government Employees"/>
    <s v="Male"/>
    <s v="Single"/>
    <s v="Moderate Income"/>
    <x v="0"/>
  </r>
  <r>
    <s v="ATQCUS3868"/>
    <n v="50152"/>
    <n v="13157.666666666666"/>
    <n v="0.26235577178710051"/>
    <s v="21-24"/>
    <s v="Chennai"/>
    <s v="Salaried IT Employees"/>
    <s v="Female"/>
    <s v="Single"/>
    <s v="Moderate Income"/>
    <x v="0"/>
  </r>
  <r>
    <s v="ATQCUS2347"/>
    <n v="50137"/>
    <n v="12747.5"/>
    <n v="0.25425334583241915"/>
    <s v="25-34"/>
    <s v="Bengaluru"/>
    <s v="Government Employees"/>
    <s v="Female"/>
    <s v="Married"/>
    <s v="Moderate Income"/>
    <x v="0"/>
  </r>
  <r>
    <s v="ATQCUS0748"/>
    <n v="50121"/>
    <n v="11742.166666666666"/>
    <n v="0.23427638448288474"/>
    <s v="25-34"/>
    <s v="Chennai"/>
    <s v="Government Employees"/>
    <s v="Male"/>
    <s v="Married"/>
    <s v="Moderate Income"/>
    <x v="0"/>
  </r>
  <r>
    <s v="ATQCUS3207"/>
    <n v="50101"/>
    <n v="18376.166666666668"/>
    <n v="0.36678243281903888"/>
    <s v="21-24"/>
    <s v="Mumbai"/>
    <s v="Business Owners"/>
    <s v="Male"/>
    <s v="Single"/>
    <s v="Moderate Income"/>
    <x v="0"/>
  </r>
  <r>
    <s v="ATQCUS0753"/>
    <n v="50095"/>
    <n v="11982.166666666666"/>
    <n v="0.23918887447183684"/>
    <s v="25-34"/>
    <s v="Chennai"/>
    <s v="Government Employees"/>
    <s v="Male"/>
    <s v="Married"/>
    <s v="Moderate Income"/>
    <x v="0"/>
  </r>
  <r>
    <s v="ATQCUS3737"/>
    <n v="50094"/>
    <n v="26306.666666666668"/>
    <n v="0.52514605874289666"/>
    <s v="21-24"/>
    <s v="Mumbai"/>
    <s v="Salaried IT Employees"/>
    <s v="Female"/>
    <s v="Single"/>
    <s v="Moderate Income"/>
    <x v="0"/>
  </r>
  <r>
    <s v="ATQCUS3138"/>
    <n v="50075"/>
    <n v="29292.833333333332"/>
    <n v="0.58497919786986186"/>
    <s v="21-24"/>
    <s v="Mumbai"/>
    <s v="Salaried IT Employees"/>
    <s v="Male"/>
    <s v="Single"/>
    <s v="Moderate Income"/>
    <x v="0"/>
  </r>
  <r>
    <s v="ATQCUS2265"/>
    <n v="50042"/>
    <n v="15222.666666666666"/>
    <n v="0.30419780717530609"/>
    <s v="25-34"/>
    <s v="Delhi NCR"/>
    <s v="Government Employees"/>
    <s v="Female"/>
    <s v="Married"/>
    <s v="Moderate Income"/>
    <x v="0"/>
  </r>
  <r>
    <s v="ATQCUS2002"/>
    <n v="50011"/>
    <n v="26237"/>
    <n v="0.52462458259182976"/>
    <s v="21-24"/>
    <s v="Mumbai"/>
    <s v="Salaried IT Employees"/>
    <s v="Female"/>
    <s v="Married"/>
    <s v="Moderate Income"/>
    <x v="0"/>
  </r>
  <r>
    <s v="ATQCUS3836"/>
    <n v="50004"/>
    <n v="21155"/>
    <n v="0.42306615470762338"/>
    <s v="21-24"/>
    <s v="Bengaluru"/>
    <s v="Salaried IT Employees"/>
    <s v="Female"/>
    <s v="Single"/>
    <s v="Moderate Income"/>
    <x v="0"/>
  </r>
  <r>
    <s v="ATQCUS3754"/>
    <n v="49991"/>
    <n v="25500.166666666668"/>
    <n v="0.5100951504604162"/>
    <s v="21-24"/>
    <s v="Mumbai"/>
    <s v="Salaried IT Employees"/>
    <s v="Female"/>
    <s v="Single"/>
    <s v="Moderate Income"/>
    <x v="0"/>
  </r>
  <r>
    <s v="ATQCUS0042"/>
    <n v="49981"/>
    <n v="29141.166666666668"/>
    <n v="0.58304489039168217"/>
    <s v="21-24"/>
    <s v="Delhi NCR"/>
    <s v="Salaried IT Employees"/>
    <s v="Male"/>
    <s v="Married"/>
    <s v="Moderate Income"/>
    <x v="0"/>
  </r>
  <r>
    <s v="ATQCUS2454"/>
    <n v="49965"/>
    <n v="9817.8333333333339"/>
    <n v="0.19649421261549752"/>
    <s v="25-34"/>
    <s v="Chennai"/>
    <s v="Government Employees"/>
    <s v="Female"/>
    <s v="Married"/>
    <s v="Moderate Income"/>
    <x v="0"/>
  </r>
  <r>
    <s v="ATQCUS2033"/>
    <n v="49951"/>
    <n v="22152.833333333332"/>
    <n v="0.4434912881290331"/>
    <s v="21-24"/>
    <s v="Delhi NCR"/>
    <s v="Salaried IT Employees"/>
    <s v="Female"/>
    <s v="Married"/>
    <s v="Moderate Income"/>
    <x v="0"/>
  </r>
  <r>
    <s v="ATQCUS3759"/>
    <n v="49932"/>
    <n v="28360.666666666668"/>
    <n v="0.56798579401319127"/>
    <s v="21-24"/>
    <s v="Mumbai"/>
    <s v="Salaried IT Employees"/>
    <s v="Female"/>
    <s v="Single"/>
    <s v="Moderate Income"/>
    <x v="0"/>
  </r>
  <r>
    <s v="ATQCUS0087"/>
    <n v="49918"/>
    <n v="19592.333333333332"/>
    <n v="0.39249035084204759"/>
    <s v="21-24"/>
    <s v="Chennai"/>
    <s v="Salaried IT Employees"/>
    <s v="Male"/>
    <s v="Married"/>
    <s v="Moderate Income"/>
    <x v="0"/>
  </r>
  <r>
    <s v="ATQCUS3141"/>
    <n v="49893"/>
    <n v="26705.5"/>
    <n v="0.53525544665584346"/>
    <s v="21-24"/>
    <s v="Mumbai"/>
    <s v="Salaried IT Employees"/>
    <s v="Male"/>
    <s v="Single"/>
    <s v="Moderate Income"/>
    <x v="0"/>
  </r>
  <r>
    <s v="ATQCUS2044"/>
    <n v="49869"/>
    <n v="19240.333333333332"/>
    <n v="0.3858175085390389"/>
    <s v="21-24"/>
    <s v="Bengaluru"/>
    <s v="Salaried IT Employees"/>
    <s v="Female"/>
    <s v="Married"/>
    <s v="Moderate Income"/>
    <x v="0"/>
  </r>
  <r>
    <s v="ATQCUS3755"/>
    <n v="49866"/>
    <n v="24592.166666666668"/>
    <n v="0.49316501557507458"/>
    <s v="21-24"/>
    <s v="Mumbai"/>
    <s v="Salaried IT Employees"/>
    <s v="Female"/>
    <s v="Single"/>
    <s v="Moderate Income"/>
    <x v="0"/>
  </r>
  <r>
    <s v="ATQCUS2011"/>
    <n v="49862"/>
    <n v="25996.5"/>
    <n v="0.5213689783803297"/>
    <s v="21-24"/>
    <s v="Mumbai"/>
    <s v="Salaried IT Employees"/>
    <s v="Female"/>
    <s v="Married"/>
    <s v="Moderate Income"/>
    <x v="0"/>
  </r>
  <r>
    <s v="ATQCUS3891"/>
    <n v="49828"/>
    <n v="18243.166666666668"/>
    <n v="0.36612279575071582"/>
    <s v="21-24"/>
    <s v="Hyderabad"/>
    <s v="Salaried IT Employees"/>
    <s v="Female"/>
    <s v="Single"/>
    <s v="Moderate Income"/>
    <x v="0"/>
  </r>
  <r>
    <s v="ATQCUS3317"/>
    <n v="49814"/>
    <n v="24673.833333333332"/>
    <n v="0.49531925429263524"/>
    <s v="21-24"/>
    <s v="Bengaluru"/>
    <s v="Salaried IT Employees"/>
    <s v="Male"/>
    <s v="Single"/>
    <s v="Moderate Income"/>
    <x v="0"/>
  </r>
  <r>
    <s v="ATQCUS3899"/>
    <n v="49798"/>
    <n v="18291.833333333332"/>
    <n v="0.36732064206059145"/>
    <s v="21-24"/>
    <s v="Hyderabad"/>
    <s v="Salaried IT Employees"/>
    <s v="Female"/>
    <s v="Single"/>
    <s v="Moderate Income"/>
    <x v="0"/>
  </r>
  <r>
    <s v="ATQCUS0001"/>
    <n v="49767"/>
    <n v="28424.166666666668"/>
    <n v="0.57114486842017131"/>
    <s v="21-24"/>
    <s v="Mumbai"/>
    <s v="Salaried IT Employees"/>
    <s v="Male"/>
    <s v="Married"/>
    <s v="Moderate Income"/>
    <x v="0"/>
  </r>
  <r>
    <s v="ATQCUS0091"/>
    <n v="49735"/>
    <n v="17648.5"/>
    <n v="0.35485070875640895"/>
    <s v="21-24"/>
    <s v="Chennai"/>
    <s v="Salaried IT Employees"/>
    <s v="Male"/>
    <s v="Married"/>
    <s v="Moderate Income"/>
    <x v="0"/>
  </r>
  <r>
    <s v="ATQCUS3416"/>
    <n v="49692"/>
    <n v="20661.166666666668"/>
    <n v="0.41578456626150423"/>
    <s v="21-24"/>
    <s v="Hyderabad"/>
    <s v="Salaried IT Employees"/>
    <s v="Male"/>
    <s v="Single"/>
    <s v="Moderate Income"/>
    <x v="0"/>
  </r>
  <r>
    <s v="ATQCUS3149"/>
    <n v="49689"/>
    <n v="28574.333333333332"/>
    <n v="0.57506356202244624"/>
    <s v="21-24"/>
    <s v="Mumbai"/>
    <s v="Salaried IT Employees"/>
    <s v="Male"/>
    <s v="Single"/>
    <s v="Moderate Income"/>
    <x v="0"/>
  </r>
  <r>
    <s v="ATQCUS0296"/>
    <n v="49679"/>
    <n v="20342.833333333332"/>
    <n v="0.40948556398746616"/>
    <s v="25-34"/>
    <s v="Mumbai"/>
    <s v="Government Employees"/>
    <s v="Male"/>
    <s v="Married"/>
    <s v="Moderate Income"/>
    <x v="0"/>
  </r>
  <r>
    <s v="ATQCUS3257"/>
    <n v="49635"/>
    <n v="26141.333333333332"/>
    <n v="0.52667136765051537"/>
    <s v="21-24"/>
    <s v="Delhi NCR"/>
    <s v="Salaried IT Employees"/>
    <s v="Male"/>
    <s v="Single"/>
    <s v="Moderate Income"/>
    <x v="0"/>
  </r>
  <r>
    <s v="ATQCUS3305"/>
    <n v="49581"/>
    <n v="26198.666666666668"/>
    <n v="0.52840133653348398"/>
    <s v="21-24"/>
    <s v="Bengaluru"/>
    <s v="Salaried IT Employees"/>
    <s v="Male"/>
    <s v="Single"/>
    <s v="Moderate Income"/>
    <x v="0"/>
  </r>
  <r>
    <s v="ATQCUS3818"/>
    <n v="49580"/>
    <n v="23787.166666666668"/>
    <n v="0.47977343014656448"/>
    <s v="21-24"/>
    <s v="Delhi NCR"/>
    <s v="Salaried IT Employees"/>
    <s v="Female"/>
    <s v="Single"/>
    <s v="Moderate Income"/>
    <x v="0"/>
  </r>
  <r>
    <s v="ATQCUS3406"/>
    <n v="49562"/>
    <n v="19708.166666666668"/>
    <n v="0.39764671858816569"/>
    <s v="21-24"/>
    <s v="Hyderabad"/>
    <s v="Salaried IT Employees"/>
    <s v="Male"/>
    <s v="Single"/>
    <s v="Moderate Income"/>
    <x v="0"/>
  </r>
  <r>
    <s v="ATQCUS0075"/>
    <n v="49549"/>
    <n v="17108.666666666668"/>
    <n v="0.34528782955592785"/>
    <s v="21-24"/>
    <s v="Bengaluru"/>
    <s v="Business Owners"/>
    <s v="Male"/>
    <s v="Married"/>
    <s v="Moderate Income"/>
    <x v="0"/>
  </r>
  <r>
    <s v="ATQCUS3846"/>
    <n v="49544"/>
    <n v="18216.166666666668"/>
    <n v="0.36767654340922551"/>
    <s v="21-24"/>
    <s v="Bengaluru"/>
    <s v="Salaried IT Employees"/>
    <s v="Female"/>
    <s v="Single"/>
    <s v="Moderate Income"/>
    <x v="0"/>
  </r>
  <r>
    <s v="ATQCUS2441"/>
    <n v="49531"/>
    <n v="9853.5"/>
    <n v="0.19893601986634632"/>
    <s v="25-34"/>
    <s v="Chennai"/>
    <s v="Government Employees"/>
    <s v="Female"/>
    <s v="Married"/>
    <s v="Moderate Income"/>
    <x v="0"/>
  </r>
  <r>
    <s v="ATQCUS2006"/>
    <n v="49529"/>
    <n v="25799.666666666668"/>
    <n v="0.52090021334302461"/>
    <s v="21-24"/>
    <s v="Mumbai"/>
    <s v="Salaried IT Employees"/>
    <s v="Female"/>
    <s v="Married"/>
    <s v="Moderate Income"/>
    <x v="0"/>
  </r>
  <r>
    <s v="ATQCUS3137"/>
    <n v="49501"/>
    <n v="29022.833333333332"/>
    <n v="0.58630802071338628"/>
    <s v="21-24"/>
    <s v="Mumbai"/>
    <s v="Salaried IT Employees"/>
    <s v="Male"/>
    <s v="Single"/>
    <s v="Moderate Income"/>
    <x v="0"/>
  </r>
  <r>
    <s v="ATQCUS3142"/>
    <n v="49500"/>
    <n v="28345"/>
    <n v="0.57262626262626259"/>
    <s v="21-24"/>
    <s v="Mumbai"/>
    <s v="Salaried IT Employees"/>
    <s v="Male"/>
    <s v="Single"/>
    <s v="Moderate Income"/>
    <x v="0"/>
  </r>
  <r>
    <s v="ATQCUS3820"/>
    <n v="49483"/>
    <n v="22622.833333333332"/>
    <n v="0.45718394869618517"/>
    <s v="21-24"/>
    <s v="Delhi NCR"/>
    <s v="Salaried IT Employees"/>
    <s v="Female"/>
    <s v="Single"/>
    <s v="Moderate Income"/>
    <x v="0"/>
  </r>
  <r>
    <s v="ATQCUS0010"/>
    <n v="49465"/>
    <n v="29957.666666666668"/>
    <n v="0.60563361299235152"/>
    <s v="21-24"/>
    <s v="Mumbai"/>
    <s v="Salaried IT Employees"/>
    <s v="Male"/>
    <s v="Married"/>
    <s v="Moderate Income"/>
    <x v="0"/>
  </r>
  <r>
    <s v="ATQCUS3871"/>
    <n v="49447"/>
    <n v="14369.166666666666"/>
    <n v="0.29059733991276854"/>
    <s v="21-24"/>
    <s v="Chennai"/>
    <s v="Salaried IT Employees"/>
    <s v="Female"/>
    <s v="Single"/>
    <s v="Moderate Income"/>
    <x v="0"/>
  </r>
  <r>
    <s v="ATQCUS3493"/>
    <n v="49436"/>
    <n v="19994.333333333332"/>
    <n v="0.40444884969118317"/>
    <s v="25-34"/>
    <s v="Mumbai"/>
    <s v="Government Employees"/>
    <s v="Male"/>
    <s v="Single"/>
    <s v="Moderate Income"/>
    <x v="0"/>
  </r>
  <r>
    <s v="ATQCUS2032"/>
    <n v="49403"/>
    <n v="23510.833333333332"/>
    <n v="0.47589889952701925"/>
    <s v="21-24"/>
    <s v="Delhi NCR"/>
    <s v="Salaried IT Employees"/>
    <s v="Female"/>
    <s v="Married"/>
    <s v="Moderate Income"/>
    <x v="0"/>
  </r>
  <r>
    <s v="ATQCUS3819"/>
    <n v="49389"/>
    <n v="21672.833333333332"/>
    <n v="0.43881903527776089"/>
    <s v="21-24"/>
    <s v="Delhi NCR"/>
    <s v="Salaried IT Employees"/>
    <s v="Female"/>
    <s v="Single"/>
    <s v="Moderate Income"/>
    <x v="0"/>
  </r>
  <r>
    <s v="ATQCUS3359"/>
    <n v="49377"/>
    <n v="15833"/>
    <n v="0.32065536585859811"/>
    <s v="21-24"/>
    <s v="Chennai"/>
    <s v="Salaried IT Employees"/>
    <s v="Male"/>
    <s v="Single"/>
    <s v="Moderate Income"/>
    <x v="0"/>
  </r>
  <r>
    <s v="ATQCUS3255"/>
    <n v="49375"/>
    <n v="26085.5"/>
    <n v="0.52831392405063293"/>
    <s v="21-24"/>
    <s v="Delhi NCR"/>
    <s v="Salaried IT Employees"/>
    <s v="Male"/>
    <s v="Single"/>
    <s v="Moderate Income"/>
    <x v="0"/>
  </r>
  <r>
    <s v="ATQCUS2073"/>
    <n v="49375"/>
    <n v="17951.333333333332"/>
    <n v="0.36357130801687759"/>
    <s v="21-24"/>
    <s v="Hyderabad"/>
    <s v="Salaried IT Employees"/>
    <s v="Female"/>
    <s v="Married"/>
    <s v="Moderate Income"/>
    <x v="0"/>
  </r>
  <r>
    <s v="ATQCUS3764"/>
    <n v="49362"/>
    <n v="24267.333333333332"/>
    <n v="0.49161973447861373"/>
    <s v="21-24"/>
    <s v="Mumbai"/>
    <s v="Salaried IT Employees"/>
    <s v="Female"/>
    <s v="Single"/>
    <s v="Moderate Income"/>
    <x v="0"/>
  </r>
  <r>
    <s v="ATQCUS2070"/>
    <n v="49348"/>
    <n v="16444.833333333332"/>
    <n v="0.33324214422739185"/>
    <s v="21-24"/>
    <s v="Hyderabad"/>
    <s v="Salaried IT Employees"/>
    <s v="Female"/>
    <s v="Married"/>
    <s v="Moderate Income"/>
    <x v="0"/>
  </r>
  <r>
    <s v="ATQCUS3747"/>
    <n v="49315"/>
    <n v="25577.166666666668"/>
    <n v="0.51864882219743824"/>
    <s v="21-24"/>
    <s v="Mumbai"/>
    <s v="Salaried IT Employees"/>
    <s v="Female"/>
    <s v="Single"/>
    <s v="Moderate Income"/>
    <x v="0"/>
  </r>
  <r>
    <s v="ATQCUS3844"/>
    <n v="49278"/>
    <n v="22060.833333333332"/>
    <n v="0.44768118294844217"/>
    <s v="21-24"/>
    <s v="Bengaluru"/>
    <s v="Salaried IT Employees"/>
    <s v="Female"/>
    <s v="Single"/>
    <s v="Moderate Income"/>
    <x v="0"/>
  </r>
  <r>
    <s v="ATQCUS2069"/>
    <n v="49269"/>
    <n v="15243.666666666666"/>
    <n v="0.30939671328150897"/>
    <s v="21-24"/>
    <s v="Hyderabad"/>
    <s v="Salaried IT Employees"/>
    <s v="Female"/>
    <s v="Married"/>
    <s v="Moderate Income"/>
    <x v="0"/>
  </r>
  <r>
    <s v="ATQCUS3751"/>
    <n v="49259"/>
    <n v="28013.5"/>
    <n v="0.56869810592988079"/>
    <s v="21-24"/>
    <s v="Mumbai"/>
    <s v="Salaried IT Employees"/>
    <s v="Female"/>
    <s v="Single"/>
    <s v="Moderate Income"/>
    <x v="0"/>
  </r>
  <r>
    <s v="ATQCUS0068"/>
    <n v="49228"/>
    <n v="26139.333333333332"/>
    <n v="0.53098507624387203"/>
    <s v="21-24"/>
    <s v="Bengaluru"/>
    <s v="Salaried IT Employees"/>
    <s v="Male"/>
    <s v="Married"/>
    <s v="Moderate Income"/>
    <x v="0"/>
  </r>
  <r>
    <s v="ATQCUS3366"/>
    <n v="49222"/>
    <n v="17394.5"/>
    <n v="0.35338872861728493"/>
    <s v="21-24"/>
    <s v="Chennai"/>
    <s v="Salaried IT Employees"/>
    <s v="Male"/>
    <s v="Single"/>
    <s v="Moderate Income"/>
    <x v="0"/>
  </r>
  <r>
    <s v="ATQCUS3162"/>
    <n v="49183"/>
    <n v="29118.833333333332"/>
    <n v="0.59205077635226266"/>
    <s v="21-24"/>
    <s v="Mumbai"/>
    <s v="Salaried IT Employees"/>
    <s v="Male"/>
    <s v="Single"/>
    <s v="Moderate Income"/>
    <x v="0"/>
  </r>
  <r>
    <s v="ATQCUS2057"/>
    <n v="49175"/>
    <n v="14182.666666666666"/>
    <n v="0.28841213353668871"/>
    <s v="21-24"/>
    <s v="Chennai"/>
    <s v="Salaried IT Employees"/>
    <s v="Female"/>
    <s v="Married"/>
    <s v="Moderate Income"/>
    <x v="0"/>
  </r>
  <r>
    <s v="ATQCUS3835"/>
    <n v="49122"/>
    <n v="20548.833333333332"/>
    <n v="0.41832240815384819"/>
    <s v="21-24"/>
    <s v="Bengaluru"/>
    <s v="Salaried IT Employees"/>
    <s v="Female"/>
    <s v="Single"/>
    <s v="Moderate Income"/>
    <x v="0"/>
  </r>
  <r>
    <s v="ATQCUS3849"/>
    <n v="49119"/>
    <n v="21743.166666666668"/>
    <n v="0.44266305638686998"/>
    <s v="21-24"/>
    <s v="Bengaluru"/>
    <s v="Salaried IT Employees"/>
    <s v="Female"/>
    <s v="Single"/>
    <s v="Moderate Income"/>
    <x v="0"/>
  </r>
  <r>
    <s v="ATQCUS3410"/>
    <n v="49116"/>
    <n v="19368.5"/>
    <n v="0.39434196595813992"/>
    <s v="21-24"/>
    <s v="Hyderabad"/>
    <s v="Salaried IT Employees"/>
    <s v="Male"/>
    <s v="Single"/>
    <s v="Moderate Income"/>
    <x v="0"/>
  </r>
  <r>
    <s v="ATQCUS3145"/>
    <n v="49110"/>
    <n v="29656.166666666668"/>
    <n v="0.60387225955338364"/>
    <s v="21-24"/>
    <s v="Mumbai"/>
    <s v="Salaried IT Employees"/>
    <s v="Male"/>
    <s v="Single"/>
    <s v="Moderate Income"/>
    <x v="0"/>
  </r>
  <r>
    <s v="ATQCUS3261"/>
    <n v="49072"/>
    <n v="25557"/>
    <n v="0.52080616237365507"/>
    <s v="21-24"/>
    <s v="Delhi NCR"/>
    <s v="Salaried IT Employees"/>
    <s v="Male"/>
    <s v="Single"/>
    <s v="Moderate Income"/>
    <x v="0"/>
  </r>
  <r>
    <s v="ATQCUS3250"/>
    <n v="49018"/>
    <n v="25221.333333333332"/>
    <n v="0.5145320766521142"/>
    <s v="21-24"/>
    <s v="Delhi NCR"/>
    <s v="Salaried IT Employees"/>
    <s v="Male"/>
    <s v="Single"/>
    <s v="Moderate Income"/>
    <x v="0"/>
  </r>
  <r>
    <s v="ATQCUS3407"/>
    <n v="49010"/>
    <n v="20642.833333333332"/>
    <n v="0.42119635448547915"/>
    <s v="21-24"/>
    <s v="Hyderabad"/>
    <s v="Salaried IT Employees"/>
    <s v="Male"/>
    <s v="Single"/>
    <s v="Moderate Income"/>
    <x v="0"/>
  </r>
  <r>
    <s v="ATQCUS3418"/>
    <n v="48992"/>
    <n v="21459.166666666668"/>
    <n v="0.43801368930981932"/>
    <s v="21-24"/>
    <s v="Hyderabad"/>
    <s v="Salaried IT Employees"/>
    <s v="Male"/>
    <s v="Single"/>
    <s v="Moderate Income"/>
    <x v="0"/>
  </r>
  <r>
    <s v="ATQCUS3165"/>
    <n v="48992"/>
    <n v="27306.666666666668"/>
    <n v="0.55736991073372522"/>
    <s v="21-24"/>
    <s v="Mumbai"/>
    <s v="Salaried IT Employees"/>
    <s v="Male"/>
    <s v="Single"/>
    <s v="Moderate Income"/>
    <x v="0"/>
  </r>
  <r>
    <s v="ATQCUS3358"/>
    <n v="48985"/>
    <n v="16957"/>
    <n v="0.34616719403899154"/>
    <s v="21-24"/>
    <s v="Chennai"/>
    <s v="Salaried IT Employees"/>
    <s v="Male"/>
    <s v="Single"/>
    <s v="Moderate Income"/>
    <x v="0"/>
  </r>
  <r>
    <s v="ATQCUS3870"/>
    <n v="48976"/>
    <n v="12945.5"/>
    <n v="0.26432334204508329"/>
    <s v="21-24"/>
    <s v="Chennai"/>
    <s v="Salaried IT Employees"/>
    <s v="Female"/>
    <s v="Single"/>
    <s v="Moderate Income"/>
    <x v="0"/>
  </r>
  <r>
    <s v="ATQCUS2001"/>
    <n v="48966"/>
    <n v="25283.666666666668"/>
    <n v="0.51635148198069414"/>
    <s v="21-24"/>
    <s v="Mumbai"/>
    <s v="Salaried IT Employees"/>
    <s v="Female"/>
    <s v="Married"/>
    <s v="Moderate Income"/>
    <x v="0"/>
  </r>
  <r>
    <s v="ATQCUS3146"/>
    <n v="48918"/>
    <n v="32015.5"/>
    <n v="0.65447279120160273"/>
    <s v="21-24"/>
    <s v="Mumbai"/>
    <s v="Salaried IT Employees"/>
    <s v="Male"/>
    <s v="Single"/>
    <s v="Moderate Income"/>
    <x v="0"/>
  </r>
  <r>
    <s v="ATQCUS3302"/>
    <n v="48886"/>
    <n v="22925.666666666668"/>
    <n v="0.46896180228831708"/>
    <s v="21-24"/>
    <s v="Bengaluru"/>
    <s v="Salaried IT Employees"/>
    <s v="Male"/>
    <s v="Single"/>
    <s v="Moderate Income"/>
    <x v="0"/>
  </r>
  <r>
    <s v="ATQCUS3312"/>
    <n v="48883"/>
    <n v="23490.833333333332"/>
    <n v="0.48055220287898315"/>
    <s v="21-24"/>
    <s v="Bengaluru"/>
    <s v="Salaried IT Employees"/>
    <s v="Male"/>
    <s v="Single"/>
    <s v="Moderate Income"/>
    <x v="0"/>
  </r>
  <r>
    <s v="ATQCUS0003"/>
    <n v="48851"/>
    <n v="26255.666666666668"/>
    <n v="0.53746426207583609"/>
    <s v="21-24"/>
    <s v="Mumbai"/>
    <s v="Salaried IT Employees"/>
    <s v="Male"/>
    <s v="Married"/>
    <s v="Moderate Income"/>
    <x v="0"/>
  </r>
  <r>
    <s v="ATQCUS3163"/>
    <n v="48794"/>
    <n v="29809.333333333332"/>
    <n v="0.61092210790944235"/>
    <s v="21-24"/>
    <s v="Mumbai"/>
    <s v="Salaried IT Employees"/>
    <s v="Male"/>
    <s v="Single"/>
    <s v="Moderate Income"/>
    <x v="0"/>
  </r>
  <r>
    <s v="ATQCUS0007"/>
    <n v="48756"/>
    <n v="26474"/>
    <n v="0.54298958076954629"/>
    <s v="21-24"/>
    <s v="Mumbai"/>
    <s v="Salaried IT Employees"/>
    <s v="Male"/>
    <s v="Married"/>
    <s v="Moderate Income"/>
    <x v="0"/>
  </r>
  <r>
    <s v="ATQCUS2031"/>
    <n v="48729"/>
    <n v="23305.166666666668"/>
    <n v="0.4782607208575318"/>
    <s v="21-24"/>
    <s v="Delhi NCR"/>
    <s v="Salaried IT Employees"/>
    <s v="Female"/>
    <s v="Married"/>
    <s v="Moderate Income"/>
    <x v="0"/>
  </r>
  <r>
    <s v="ATQCUS3160"/>
    <n v="48707"/>
    <n v="29824.333333333332"/>
    <n v="0.6123212953648004"/>
    <s v="21-24"/>
    <s v="Mumbai"/>
    <s v="Salaried IT Employees"/>
    <s v="Male"/>
    <s v="Single"/>
    <s v="Moderate Income"/>
    <x v="0"/>
  </r>
  <r>
    <s v="ATQCUS0065"/>
    <n v="48698"/>
    <n v="24809.666666666668"/>
    <n v="0.50945966295672651"/>
    <s v="21-24"/>
    <s v="Bengaluru"/>
    <s v="Salaried IT Employees"/>
    <s v="Male"/>
    <s v="Married"/>
    <s v="Moderate Income"/>
    <x v="0"/>
  </r>
  <r>
    <s v="ATQCUS2071"/>
    <n v="48671"/>
    <n v="16335"/>
    <n v="0.33562080088759222"/>
    <s v="21-24"/>
    <s v="Hyderabad"/>
    <s v="Salaried IT Employees"/>
    <s v="Female"/>
    <s v="Married"/>
    <s v="Moderate Income"/>
    <x v="0"/>
  </r>
  <r>
    <s v="ATQCUS3155"/>
    <n v="48657"/>
    <n v="26965.666666666668"/>
    <n v="0.55419912174336006"/>
    <s v="21-24"/>
    <s v="Mumbai"/>
    <s v="Salaried IT Employees"/>
    <s v="Male"/>
    <s v="Single"/>
    <s v="Moderate Income"/>
    <x v="0"/>
  </r>
  <r>
    <s v="ATQCUS1972"/>
    <n v="48647"/>
    <n v="14835.666666666666"/>
    <n v="0.30496570531927286"/>
    <s v="45+"/>
    <s v="Hyderabad"/>
    <s v="Salaried Other Employees"/>
    <s v="Male"/>
    <s v="Married"/>
    <s v="Moderate Income"/>
    <x v="0"/>
  </r>
  <r>
    <s v="ATQCUS3811"/>
    <n v="48642"/>
    <n v="23530.666666666668"/>
    <n v="0.48375203870454891"/>
    <s v="21-24"/>
    <s v="Delhi NCR"/>
    <s v="Salaried IT Employees"/>
    <s v="Female"/>
    <s v="Single"/>
    <s v="Moderate Income"/>
    <x v="0"/>
  </r>
  <r>
    <s v="ATQCUS2029"/>
    <n v="48628"/>
    <n v="21403.5"/>
    <n v="0.44014765155877272"/>
    <s v="21-24"/>
    <s v="Delhi NCR"/>
    <s v="Salaried IT Employees"/>
    <s v="Female"/>
    <s v="Married"/>
    <s v="Moderate Income"/>
    <x v="0"/>
  </r>
  <r>
    <s v="ATQCUS3848"/>
    <n v="48601"/>
    <n v="21706.666666666668"/>
    <n v="0.44663004190585931"/>
    <s v="21-24"/>
    <s v="Bengaluru"/>
    <s v="Salaried IT Employees"/>
    <s v="Female"/>
    <s v="Single"/>
    <s v="Moderate Income"/>
    <x v="0"/>
  </r>
  <r>
    <s v="ATQCUS3840"/>
    <n v="48595"/>
    <n v="20987.333333333332"/>
    <n v="0.43188256679356585"/>
    <s v="21-24"/>
    <s v="Bengaluru"/>
    <s v="Salaried IT Employees"/>
    <s v="Female"/>
    <s v="Single"/>
    <s v="Moderate Income"/>
    <x v="0"/>
  </r>
  <r>
    <s v="ATQCUS2013"/>
    <n v="48551"/>
    <n v="24247.833333333332"/>
    <n v="0.49943015248570227"/>
    <s v="21-24"/>
    <s v="Mumbai"/>
    <s v="Salaried IT Employees"/>
    <s v="Female"/>
    <s v="Married"/>
    <s v="Moderate Income"/>
    <x v="0"/>
  </r>
  <r>
    <s v="ATQCUS3266"/>
    <n v="48534"/>
    <n v="23913.5"/>
    <n v="0.49271644620266203"/>
    <s v="21-24"/>
    <s v="Delhi NCR"/>
    <s v="Salaried IT Employees"/>
    <s v="Male"/>
    <s v="Single"/>
    <s v="Moderate Income"/>
    <x v="0"/>
  </r>
  <r>
    <s v="ATQCUS3817"/>
    <n v="48498"/>
    <n v="22124"/>
    <n v="0.45618376015505796"/>
    <s v="21-24"/>
    <s v="Delhi NCR"/>
    <s v="Salaried IT Employees"/>
    <s v="Female"/>
    <s v="Single"/>
    <s v="Moderate Income"/>
    <x v="0"/>
  </r>
  <r>
    <s v="ATQCUS3150"/>
    <n v="48491"/>
    <n v="29816.833333333332"/>
    <n v="0.61489417280182579"/>
    <s v="21-24"/>
    <s v="Mumbai"/>
    <s v="Salaried IT Employees"/>
    <s v="Male"/>
    <s v="Single"/>
    <s v="Moderate Income"/>
    <x v="0"/>
  </r>
  <r>
    <s v="ATQCUS3815"/>
    <n v="48478"/>
    <n v="24507.5"/>
    <n v="0.50553859482651919"/>
    <s v="21-24"/>
    <s v="Delhi NCR"/>
    <s v="Salaried IT Employees"/>
    <s v="Female"/>
    <s v="Single"/>
    <s v="Moderate Income"/>
    <x v="0"/>
  </r>
  <r>
    <s v="ATQCUS3422"/>
    <n v="48475"/>
    <n v="21806.666666666668"/>
    <n v="0.44985387656867803"/>
    <s v="21-24"/>
    <s v="Hyderabad"/>
    <s v="Salaried IT Employees"/>
    <s v="Male"/>
    <s v="Single"/>
    <s v="Moderate Income"/>
    <x v="0"/>
  </r>
  <r>
    <s v="ATQCUS3738"/>
    <n v="48430"/>
    <n v="23749.5"/>
    <n v="0.49038818913896343"/>
    <s v="21-24"/>
    <s v="Mumbai"/>
    <s v="Salaried IT Employees"/>
    <s v="Female"/>
    <s v="Single"/>
    <s v="Moderate Income"/>
    <x v="0"/>
  </r>
  <r>
    <s v="ATQCUS3158"/>
    <n v="48409"/>
    <n v="30100.666666666668"/>
    <n v="0.6217989767742913"/>
    <s v="21-24"/>
    <s v="Mumbai"/>
    <s v="Salaried IT Employees"/>
    <s v="Male"/>
    <s v="Single"/>
    <s v="Moderate Income"/>
    <x v="0"/>
  </r>
  <r>
    <s v="ATQCUS3156"/>
    <n v="48310"/>
    <n v="26982.333333333332"/>
    <n v="0.55852480507831359"/>
    <s v="21-24"/>
    <s v="Mumbai"/>
    <s v="Salaried IT Employees"/>
    <s v="Male"/>
    <s v="Single"/>
    <s v="Moderate Income"/>
    <x v="0"/>
  </r>
  <r>
    <s v="ATQCUS3260"/>
    <n v="48305"/>
    <n v="26876.166666666668"/>
    <n v="0.55638477728323499"/>
    <s v="21-24"/>
    <s v="Delhi NCR"/>
    <s v="Salaried IT Employees"/>
    <s v="Male"/>
    <s v="Single"/>
    <s v="Moderate Income"/>
    <x v="0"/>
  </r>
  <r>
    <s v="ATQCUS3263"/>
    <n v="48298"/>
    <n v="26842.833333333332"/>
    <n v="0.55577525639432968"/>
    <s v="21-24"/>
    <s v="Delhi NCR"/>
    <s v="Salaried IT Employees"/>
    <s v="Male"/>
    <s v="Single"/>
    <s v="Moderate Income"/>
    <x v="0"/>
  </r>
  <r>
    <s v="ATQCUS3262"/>
    <n v="48293"/>
    <n v="25385.166666666668"/>
    <n v="0.52564898984669972"/>
    <s v="21-24"/>
    <s v="Delhi NCR"/>
    <s v="Salaried IT Employees"/>
    <s v="Male"/>
    <s v="Single"/>
    <s v="Moderate Income"/>
    <x v="0"/>
  </r>
  <r>
    <s v="ATQCUS3742"/>
    <n v="48270"/>
    <n v="24237"/>
    <n v="0.50211311373523926"/>
    <s v="21-24"/>
    <s v="Mumbai"/>
    <s v="Salaried IT Employees"/>
    <s v="Female"/>
    <s v="Single"/>
    <s v="Moderate Income"/>
    <x v="0"/>
  </r>
  <r>
    <s v="ATQCUS3808"/>
    <n v="48249"/>
    <n v="22840"/>
    <n v="0.47337768658417789"/>
    <s v="21-24"/>
    <s v="Delhi NCR"/>
    <s v="Salaried IT Employees"/>
    <s v="Female"/>
    <s v="Single"/>
    <s v="Moderate Income"/>
    <x v="0"/>
  </r>
  <r>
    <s v="ATQCUS3168"/>
    <n v="48205"/>
    <n v="30892.666666666668"/>
    <n v="0.64086021505376345"/>
    <s v="21-24"/>
    <s v="Mumbai"/>
    <s v="Salaried IT Employees"/>
    <s v="Male"/>
    <s v="Single"/>
    <s v="Moderate Income"/>
    <x v="0"/>
  </r>
  <r>
    <s v="ATQCUS3318"/>
    <n v="48181"/>
    <n v="24058.666666666668"/>
    <n v="0.499339296956615"/>
    <s v="21-24"/>
    <s v="Bengaluru"/>
    <s v="Salaried IT Employees"/>
    <s v="Male"/>
    <s v="Single"/>
    <s v="Moderate Income"/>
    <x v="0"/>
  </r>
  <r>
    <s v="ATQCUS2008"/>
    <n v="48179"/>
    <n v="22206.666666666668"/>
    <n v="0.46092004123511632"/>
    <s v="21-24"/>
    <s v="Mumbai"/>
    <s v="Salaried IT Employees"/>
    <s v="Female"/>
    <s v="Married"/>
    <s v="Moderate Income"/>
    <x v="0"/>
  </r>
  <r>
    <s v="ATQCUS0064"/>
    <n v="48173"/>
    <n v="24467.833333333332"/>
    <n v="0.50791591417045512"/>
    <s v="21-24"/>
    <s v="Bengaluru"/>
    <s v="Salaried IT Employees"/>
    <s v="Male"/>
    <s v="Married"/>
    <s v="Moderate Income"/>
    <x v="0"/>
  </r>
  <r>
    <s v="ATQCUS0067"/>
    <n v="48165"/>
    <n v="24470.333333333332"/>
    <n v="0.50805218173639222"/>
    <s v="21-24"/>
    <s v="Bengaluru"/>
    <s v="Salaried IT Employees"/>
    <s v="Male"/>
    <s v="Married"/>
    <s v="Moderate Income"/>
    <x v="0"/>
  </r>
  <r>
    <s v="ATQCUS3172"/>
    <n v="48160"/>
    <n v="30734.333333333332"/>
    <n v="0.63817137320044293"/>
    <s v="21-24"/>
    <s v="Mumbai"/>
    <s v="Salaried IT Employees"/>
    <s v="Male"/>
    <s v="Single"/>
    <s v="Moderate Income"/>
    <x v="0"/>
  </r>
  <r>
    <s v="ATQCUS3413"/>
    <n v="48157"/>
    <n v="19196.166666666668"/>
    <n v="0.39861633130524465"/>
    <s v="21-24"/>
    <s v="Hyderabad"/>
    <s v="Salaried IT Employees"/>
    <s v="Male"/>
    <s v="Single"/>
    <s v="Moderate Income"/>
    <x v="0"/>
  </r>
  <r>
    <s v="ATQCUS3741"/>
    <n v="48147"/>
    <n v="25455"/>
    <n v="0.52869337653436355"/>
    <s v="21-24"/>
    <s v="Mumbai"/>
    <s v="Salaried IT Employees"/>
    <s v="Female"/>
    <s v="Single"/>
    <s v="Moderate Income"/>
    <x v="0"/>
  </r>
  <r>
    <s v="ATQCUS2004"/>
    <n v="48147"/>
    <n v="22675.5"/>
    <n v="0.47096392298585582"/>
    <s v="21-24"/>
    <s v="Mumbai"/>
    <s v="Salaried IT Employees"/>
    <s v="Female"/>
    <s v="Married"/>
    <s v="Moderate Income"/>
    <x v="0"/>
  </r>
  <r>
    <s v="ATQCUS2984"/>
    <n v="48146"/>
    <n v="18660"/>
    <n v="0.38757113778922442"/>
    <s v="45+"/>
    <s v="Mumbai"/>
    <s v="Salaried Other Employees"/>
    <s v="Female"/>
    <s v="Married"/>
    <s v="Moderate Income"/>
    <x v="0"/>
  </r>
  <r>
    <s v="ATQCUS3028"/>
    <n v="48139"/>
    <n v="16059.333333333334"/>
    <n v="0.3336033846430822"/>
    <s v="45+"/>
    <s v="Delhi NCR"/>
    <s v="Salaried Other Employees"/>
    <s v="Female"/>
    <s v="Married"/>
    <s v="Moderate Income"/>
    <x v="0"/>
  </r>
  <r>
    <s v="ATQCUS3144"/>
    <n v="48123"/>
    <n v="27339.166666666668"/>
    <n v="0.56811018986070416"/>
    <s v="21-24"/>
    <s v="Mumbai"/>
    <s v="Salaried IT Employees"/>
    <s v="Male"/>
    <s v="Single"/>
    <s v="Moderate Income"/>
    <x v="0"/>
  </r>
  <r>
    <s v="ATQCUS0089"/>
    <n v="48116"/>
    <n v="17482.833333333332"/>
    <n v="0.36334760440047659"/>
    <s v="21-24"/>
    <s v="Chennai"/>
    <s v="Salaried IT Employees"/>
    <s v="Male"/>
    <s v="Married"/>
    <s v="Moderate Income"/>
    <x v="0"/>
  </r>
  <r>
    <s v="ATQCUS3748"/>
    <n v="48114"/>
    <n v="22547.333333333332"/>
    <n v="0.46862313117457149"/>
    <s v="21-24"/>
    <s v="Mumbai"/>
    <s v="Salaried IT Employees"/>
    <s v="Female"/>
    <s v="Single"/>
    <s v="Moderate Income"/>
    <x v="0"/>
  </r>
  <r>
    <s v="ATQCUS3838"/>
    <n v="48114"/>
    <n v="20195.333333333332"/>
    <n v="0.41973923043881889"/>
    <s v="21-24"/>
    <s v="Bengaluru"/>
    <s v="Salaried IT Employees"/>
    <s v="Female"/>
    <s v="Single"/>
    <s v="Moderate Income"/>
    <x v="0"/>
  </r>
  <r>
    <s v="ATQCUS3872"/>
    <n v="48113"/>
    <n v="13332.166666666666"/>
    <n v="0.2771011299787306"/>
    <s v="21-24"/>
    <s v="Chennai"/>
    <s v="Salaried IT Employees"/>
    <s v="Female"/>
    <s v="Single"/>
    <s v="Moderate Income"/>
    <x v="0"/>
  </r>
  <r>
    <s v="ATQCUS3365"/>
    <n v="48085"/>
    <n v="16486.333333333332"/>
    <n v="0.34285813316696123"/>
    <s v="21-24"/>
    <s v="Chennai"/>
    <s v="Salaried IT Employees"/>
    <s v="Male"/>
    <s v="Single"/>
    <s v="Moderate Income"/>
    <x v="0"/>
  </r>
  <r>
    <s v="ATQCUS3363"/>
    <n v="48072"/>
    <n v="17204.5"/>
    <n v="0.35789024796139124"/>
    <s v="21-24"/>
    <s v="Chennai"/>
    <s v="Salaried IT Employees"/>
    <s v="Male"/>
    <s v="Single"/>
    <s v="Moderate Income"/>
    <x v="0"/>
  </r>
  <r>
    <s v="ATQCUS2072"/>
    <n v="48066"/>
    <n v="16150.833333333334"/>
    <n v="0.33601367564043888"/>
    <s v="21-24"/>
    <s v="Hyderabad"/>
    <s v="Salaried IT Employees"/>
    <s v="Female"/>
    <s v="Married"/>
    <s v="Moderate Income"/>
    <x v="0"/>
  </r>
  <r>
    <s v="ATQCUS1965"/>
    <n v="48057"/>
    <n v="14999"/>
    <n v="0.31210853777805525"/>
    <s v="45+"/>
    <s v="Hyderabad"/>
    <s v="Salaried Other Employees"/>
    <s v="Male"/>
    <s v="Married"/>
    <s v="Moderate Income"/>
    <x v="0"/>
  </r>
  <r>
    <s v="ATQCUS0063"/>
    <n v="47988"/>
    <n v="25206"/>
    <n v="0.52525631407851958"/>
    <s v="21-24"/>
    <s v="Bengaluru"/>
    <s v="Salaried IT Employees"/>
    <s v="Male"/>
    <s v="Married"/>
    <s v="Moderate Income"/>
    <x v="0"/>
  </r>
  <r>
    <s v="ATQCUS3744"/>
    <n v="47959"/>
    <n v="24188"/>
    <n v="0.50434746345837067"/>
    <s v="21-24"/>
    <s v="Mumbai"/>
    <s v="Salaried IT Employees"/>
    <s v="Female"/>
    <s v="Single"/>
    <s v="Moderate Income"/>
    <x v="0"/>
  </r>
  <r>
    <s v="ATQCUS0046"/>
    <n v="47945"/>
    <n v="24452.666666666668"/>
    <n v="0.51001494768310918"/>
    <s v="21-24"/>
    <s v="Delhi NCR"/>
    <s v="Salaried IT Employees"/>
    <s v="Male"/>
    <s v="Married"/>
    <s v="Moderate Income"/>
    <x v="0"/>
  </r>
  <r>
    <s v="ATQCUS3368"/>
    <n v="47939"/>
    <n v="15078.833333333334"/>
    <n v="0.31454209168596203"/>
    <s v="21-24"/>
    <s v="Chennai"/>
    <s v="Salaried IT Employees"/>
    <s v="Male"/>
    <s v="Single"/>
    <s v="Moderate Income"/>
    <x v="0"/>
  </r>
  <r>
    <s v="ATQCUS3167"/>
    <n v="47939"/>
    <n v="29315.166666666668"/>
    <n v="0.61150976588303196"/>
    <s v="21-24"/>
    <s v="Mumbai"/>
    <s v="Salaried IT Employees"/>
    <s v="Male"/>
    <s v="Single"/>
    <s v="Moderate Income"/>
    <x v="0"/>
  </r>
  <r>
    <s v="ATQCUS3902"/>
    <n v="47933"/>
    <n v="16790.833333333332"/>
    <n v="0.350297985382374"/>
    <s v="21-24"/>
    <s v="Hyderabad"/>
    <s v="Salaried IT Employees"/>
    <s v="Female"/>
    <s v="Single"/>
    <s v="Moderate Income"/>
    <x v="0"/>
  </r>
  <r>
    <s v="ATQCUS1764"/>
    <n v="47884"/>
    <n v="20205"/>
    <n v="0.4219572299724334"/>
    <s v="45+"/>
    <s v="Delhi NCR"/>
    <s v="Salaried Other Employees"/>
    <s v="Male"/>
    <s v="Married"/>
    <s v="Moderate Income"/>
    <x v="0"/>
  </r>
  <r>
    <s v="ATQCUS0009"/>
    <n v="47879"/>
    <n v="29624.666666666668"/>
    <n v="0.61874029672020447"/>
    <s v="21-24"/>
    <s v="Mumbai"/>
    <s v="Salaried IT Employees"/>
    <s v="Male"/>
    <s v="Married"/>
    <s v="Moderate Income"/>
    <x v="0"/>
  </r>
  <r>
    <s v="ATQCUS3143"/>
    <n v="47866"/>
    <n v="28720"/>
    <n v="0.60000835666234908"/>
    <s v="21-24"/>
    <s v="Mumbai"/>
    <s v="Salaried IT Employees"/>
    <s v="Male"/>
    <s v="Single"/>
    <s v="Moderate Income"/>
    <x v="0"/>
  </r>
  <r>
    <s v="ATQCUS1681"/>
    <n v="47863"/>
    <n v="23625.5"/>
    <n v="0.49360675260639741"/>
    <s v="45+"/>
    <s v="Mumbai"/>
    <s v="Salaried Other Employees"/>
    <s v="Male"/>
    <s v="Married"/>
    <s v="Moderate Income"/>
    <x v="0"/>
  </r>
  <r>
    <s v="ATQCUS3027"/>
    <n v="47862"/>
    <n v="16981.666666666668"/>
    <n v="0.35480478598192028"/>
    <s v="45+"/>
    <s v="Delhi NCR"/>
    <s v="Salaried Other Employees"/>
    <s v="Female"/>
    <s v="Married"/>
    <s v="Moderate Income"/>
    <x v="0"/>
  </r>
  <r>
    <s v="ATQCUS2034"/>
    <n v="47840"/>
    <n v="21507.833333333332"/>
    <n v="0.4495784559643255"/>
    <s v="21-24"/>
    <s v="Delhi NCR"/>
    <s v="Salaried IT Employees"/>
    <s v="Female"/>
    <s v="Married"/>
    <s v="Moderate Income"/>
    <x v="0"/>
  </r>
  <r>
    <s v="ATQCUS3740"/>
    <n v="47830"/>
    <n v="25902.166666666668"/>
    <n v="0.54154644922991146"/>
    <s v="21-24"/>
    <s v="Mumbai"/>
    <s v="Salaried IT Employees"/>
    <s v="Female"/>
    <s v="Single"/>
    <s v="Moderate Income"/>
    <x v="0"/>
  </r>
  <r>
    <s v="ATQCUS3265"/>
    <n v="47817"/>
    <n v="30084.333333333332"/>
    <n v="0.62915560017009287"/>
    <s v="21-24"/>
    <s v="Delhi NCR"/>
    <s v="Salaried IT Employees"/>
    <s v="Male"/>
    <s v="Single"/>
    <s v="Moderate Income"/>
    <x v="0"/>
  </r>
  <r>
    <s v="ATQCUS3762"/>
    <n v="47814"/>
    <n v="22891.166666666668"/>
    <n v="0.47875447916230951"/>
    <s v="21-24"/>
    <s v="Mumbai"/>
    <s v="Salaried IT Employees"/>
    <s v="Female"/>
    <s v="Single"/>
    <s v="Moderate Income"/>
    <x v="0"/>
  </r>
  <r>
    <s v="ATQCUS3412"/>
    <n v="47795"/>
    <n v="17905.666666666668"/>
    <n v="0.37463472469226211"/>
    <s v="21-24"/>
    <s v="Hyderabad"/>
    <s v="Salaried IT Employees"/>
    <s v="Male"/>
    <s v="Single"/>
    <s v="Moderate Income"/>
    <x v="0"/>
  </r>
  <r>
    <s v="ATQCUS3745"/>
    <n v="47773"/>
    <n v="23869.166666666668"/>
    <n v="0.49963717301962757"/>
    <s v="21-24"/>
    <s v="Mumbai"/>
    <s v="Salaried IT Employees"/>
    <s v="Female"/>
    <s v="Single"/>
    <s v="Moderate Income"/>
    <x v="0"/>
  </r>
  <r>
    <s v="ATQCUS0066"/>
    <n v="47732"/>
    <n v="23307.5"/>
    <n v="0.48829925416911085"/>
    <s v="21-24"/>
    <s v="Bengaluru"/>
    <s v="Salaried IT Employees"/>
    <s v="Male"/>
    <s v="Married"/>
    <s v="Moderate Income"/>
    <x v="0"/>
  </r>
  <r>
    <s v="ATQCUS3873"/>
    <n v="47722"/>
    <n v="14324.333333333334"/>
    <n v="0.30016204964865961"/>
    <s v="21-24"/>
    <s v="Chennai"/>
    <s v="Salaried IT Employees"/>
    <s v="Female"/>
    <s v="Single"/>
    <s v="Moderate Income"/>
    <x v="0"/>
  </r>
  <r>
    <s v="ATQCUS3417"/>
    <n v="47682"/>
    <n v="20676.833333333332"/>
    <n v="0.43364022761908755"/>
    <s v="21-24"/>
    <s v="Hyderabad"/>
    <s v="Salaried IT Employees"/>
    <s v="Male"/>
    <s v="Single"/>
    <s v="Moderate Income"/>
    <x v="0"/>
  </r>
  <r>
    <s v="ATQCUS3875"/>
    <n v="47672"/>
    <n v="14377"/>
    <n v="0.30158164121496894"/>
    <s v="21-24"/>
    <s v="Chennai"/>
    <s v="Salaried IT Employees"/>
    <s v="Female"/>
    <s v="Single"/>
    <s v="Moderate Income"/>
    <x v="0"/>
  </r>
  <r>
    <s v="ATQCUS2003"/>
    <n v="47667"/>
    <n v="22383"/>
    <n v="0.4695701428661338"/>
    <s v="21-24"/>
    <s v="Mumbai"/>
    <s v="Salaried IT Employees"/>
    <s v="Female"/>
    <s v="Married"/>
    <s v="Moderate Income"/>
    <x v="0"/>
  </r>
  <r>
    <s v="ATQCUS3901"/>
    <n v="47660"/>
    <n v="17834"/>
    <n v="0.37419219471254722"/>
    <s v="21-24"/>
    <s v="Hyderabad"/>
    <s v="Salaried IT Employees"/>
    <s v="Female"/>
    <s v="Single"/>
    <s v="Moderate Income"/>
    <x v="0"/>
  </r>
  <r>
    <s v="ATQCUS3867"/>
    <n v="47650"/>
    <n v="13889.166666666666"/>
    <n v="0.29148303602658271"/>
    <s v="21-24"/>
    <s v="Chennai"/>
    <s v="Salaried IT Employees"/>
    <s v="Female"/>
    <s v="Single"/>
    <s v="Moderate Income"/>
    <x v="0"/>
  </r>
  <r>
    <s v="ATQCUS3874"/>
    <n v="47614"/>
    <n v="13988"/>
    <n v="0.29377914058890242"/>
    <s v="21-24"/>
    <s v="Chennai"/>
    <s v="Salaried IT Employees"/>
    <s v="Female"/>
    <s v="Single"/>
    <s v="Moderate Income"/>
    <x v="0"/>
  </r>
  <r>
    <s v="ATQCUS3735"/>
    <n v="47611"/>
    <n v="22853.166666666668"/>
    <n v="0.47999761959771203"/>
    <s v="21-24"/>
    <s v="Mumbai"/>
    <s v="Salaried IT Employees"/>
    <s v="Female"/>
    <s v="Single"/>
    <s v="Moderate Income"/>
    <x v="0"/>
  </r>
  <r>
    <s v="ATQCUS2056"/>
    <n v="47604"/>
    <n v="14199.666666666666"/>
    <n v="0.29828725877377249"/>
    <s v="21-24"/>
    <s v="Chennai"/>
    <s v="Salaried IT Employees"/>
    <s v="Female"/>
    <s v="Married"/>
    <s v="Moderate Income"/>
    <x v="0"/>
  </r>
  <r>
    <s v="ATQCUS3897"/>
    <n v="47599"/>
    <n v="16407.5"/>
    <n v="0.34470261980293704"/>
    <s v="21-24"/>
    <s v="Hyderabad"/>
    <s v="Salaried IT Employees"/>
    <s v="Female"/>
    <s v="Single"/>
    <s v="Moderate Income"/>
    <x v="0"/>
  </r>
  <r>
    <s v="ATQCUS3768"/>
    <n v="47587"/>
    <n v="24746.333333333332"/>
    <n v="0.52002297546248621"/>
    <s v="21-24"/>
    <s v="Mumbai"/>
    <s v="Salaried IT Employees"/>
    <s v="Female"/>
    <s v="Single"/>
    <s v="Moderate Income"/>
    <x v="0"/>
  </r>
  <r>
    <s v="ATQCUS0012"/>
    <n v="47586"/>
    <n v="26281.5"/>
    <n v="0.55229479258605474"/>
    <s v="21-24"/>
    <s v="Mumbai"/>
    <s v="Salaried IT Employees"/>
    <s v="Male"/>
    <s v="Married"/>
    <s v="Moderate Income"/>
    <x v="0"/>
  </r>
  <r>
    <s v="ATQCUS2010"/>
    <n v="47584"/>
    <n v="25134.833333333332"/>
    <n v="0.52822027011880746"/>
    <s v="21-24"/>
    <s v="Mumbai"/>
    <s v="Salaried IT Employees"/>
    <s v="Female"/>
    <s v="Married"/>
    <s v="Moderate Income"/>
    <x v="0"/>
  </r>
  <r>
    <s v="ATQCUS3148"/>
    <n v="47579"/>
    <n v="29509.333333333332"/>
    <n v="0.62021760300412643"/>
    <s v="21-24"/>
    <s v="Mumbai"/>
    <s v="Salaried IT Employees"/>
    <s v="Male"/>
    <s v="Single"/>
    <s v="Moderate Income"/>
    <x v="0"/>
  </r>
  <r>
    <s v="ATQCUS3170"/>
    <n v="47507"/>
    <n v="29907.666666666668"/>
    <n v="0.62954231306263642"/>
    <s v="21-24"/>
    <s v="Mumbai"/>
    <s v="Salaried IT Employees"/>
    <s v="Male"/>
    <s v="Single"/>
    <s v="Moderate Income"/>
    <x v="0"/>
  </r>
  <r>
    <s v="ATQCUS3151"/>
    <n v="47466"/>
    <n v="28574"/>
    <n v="0.60198879197741539"/>
    <s v="21-24"/>
    <s v="Mumbai"/>
    <s v="Salaried IT Employees"/>
    <s v="Male"/>
    <s v="Single"/>
    <s v="Moderate Income"/>
    <x v="0"/>
  </r>
  <r>
    <s v="ATQCUS1769"/>
    <n v="47449"/>
    <n v="21370.333333333332"/>
    <n v="0.45038532599914294"/>
    <s v="45+"/>
    <s v="Delhi NCR"/>
    <s v="Salaried Other Employees"/>
    <s v="Male"/>
    <s v="Married"/>
    <s v="Moderate Income"/>
    <x v="0"/>
  </r>
  <r>
    <s v="ATQCUS3153"/>
    <n v="47444"/>
    <n v="24695.333333333332"/>
    <n v="0.52051541466430595"/>
    <s v="21-24"/>
    <s v="Mumbai"/>
    <s v="Salaried IT Employees"/>
    <s v="Male"/>
    <s v="Single"/>
    <s v="Moderate Income"/>
    <x v="0"/>
  </r>
  <r>
    <s v="ATQCUS0041"/>
    <n v="47439"/>
    <n v="23693.166666666668"/>
    <n v="0.49944490117132884"/>
    <s v="21-24"/>
    <s v="Delhi NCR"/>
    <s v="Salaried IT Employees"/>
    <s v="Male"/>
    <s v="Married"/>
    <s v="Moderate Income"/>
    <x v="0"/>
  </r>
  <r>
    <s v="ATQCUS1920"/>
    <n v="47415"/>
    <n v="13153.166666666666"/>
    <n v="0.27740518120144819"/>
    <s v="45+"/>
    <s v="Chennai"/>
    <s v="Salaried Other Employees"/>
    <s v="Male"/>
    <s v="Married"/>
    <s v="Moderate Income"/>
    <x v="0"/>
  </r>
  <r>
    <s v="ATQCUS2042"/>
    <n v="47407"/>
    <n v="19846.166666666668"/>
    <n v="0.41863367575815108"/>
    <s v="21-24"/>
    <s v="Bengaluru"/>
    <s v="Salaried IT Employees"/>
    <s v="Female"/>
    <s v="Married"/>
    <s v="Moderate Income"/>
    <x v="0"/>
  </r>
  <r>
    <s v="ATQCUS0048"/>
    <n v="47406"/>
    <n v="25216.666666666668"/>
    <n v="0.53192985416754568"/>
    <s v="21-24"/>
    <s v="Delhi NCR"/>
    <s v="Salaried IT Employees"/>
    <s v="Male"/>
    <s v="Married"/>
    <s v="Moderate Income"/>
    <x v="0"/>
  </r>
  <r>
    <s v="ATQCUS3173"/>
    <n v="47355"/>
    <n v="25319.166666666668"/>
    <n v="0.53466722978918102"/>
    <s v="21-24"/>
    <s v="Mumbai"/>
    <s v="Salaried IT Employees"/>
    <s v="Male"/>
    <s v="Single"/>
    <s v="Moderate Income"/>
    <x v="0"/>
  </r>
  <r>
    <s v="ATQCUS2988"/>
    <n v="47352"/>
    <n v="19616.833333333332"/>
    <n v="0.41427676409303371"/>
    <s v="45+"/>
    <s v="Mumbai"/>
    <s v="Salaried Other Employees"/>
    <s v="Female"/>
    <s v="Married"/>
    <s v="Moderate Income"/>
    <x v="0"/>
  </r>
  <r>
    <s v="ATQCUS2028"/>
    <n v="47347"/>
    <n v="20375"/>
    <n v="0.4303334952584113"/>
    <s v="21-24"/>
    <s v="Delhi NCR"/>
    <s v="Salaried IT Employees"/>
    <s v="Female"/>
    <s v="Married"/>
    <s v="Moderate Income"/>
    <x v="0"/>
  </r>
  <r>
    <s v="ATQCUS0002"/>
    <n v="47336"/>
    <n v="28085.666666666668"/>
    <n v="0.59332572812799278"/>
    <s v="21-24"/>
    <s v="Mumbai"/>
    <s v="Salaried IT Employees"/>
    <s v="Male"/>
    <s v="Married"/>
    <s v="Moderate Income"/>
    <x v="0"/>
  </r>
  <r>
    <s v="ATQCUS3258"/>
    <n v="47333"/>
    <n v="23618"/>
    <n v="0.49897534489679507"/>
    <s v="21-24"/>
    <s v="Delhi NCR"/>
    <s v="Salaried IT Employees"/>
    <s v="Male"/>
    <s v="Single"/>
    <s v="Moderate Income"/>
    <x v="0"/>
  </r>
  <r>
    <s v="ATQCUS2007"/>
    <n v="47304"/>
    <n v="24234.5"/>
    <n v="0.51231396922036188"/>
    <s v="21-24"/>
    <s v="Mumbai"/>
    <s v="Salaried IT Employees"/>
    <s v="Female"/>
    <s v="Married"/>
    <s v="Moderate Income"/>
    <x v="0"/>
  </r>
  <r>
    <s v="ATQCUS3739"/>
    <n v="47302"/>
    <n v="25347"/>
    <n v="0.53585472073062446"/>
    <s v="21-24"/>
    <s v="Mumbai"/>
    <s v="Salaried IT Employees"/>
    <s v="Female"/>
    <s v="Single"/>
    <s v="Moderate Income"/>
    <x v="0"/>
  </r>
  <r>
    <s v="ATQCUS1671"/>
    <n v="47265"/>
    <n v="20959.833333333332"/>
    <n v="0.44345357734757923"/>
    <s v="45+"/>
    <s v="Mumbai"/>
    <s v="Salaried Other Employees"/>
    <s v="Male"/>
    <s v="Married"/>
    <s v="Moderate Income"/>
    <x v="0"/>
  </r>
  <r>
    <s v="ATQCUS2045"/>
    <n v="47244"/>
    <n v="19908.166666666668"/>
    <n v="0.42139037055851891"/>
    <s v="21-24"/>
    <s v="Bengaluru"/>
    <s v="Salaried IT Employees"/>
    <s v="Female"/>
    <s v="Married"/>
    <s v="Moderate Income"/>
    <x v="0"/>
  </r>
  <r>
    <s v="ATQCUS2059"/>
    <n v="47244"/>
    <n v="13363.333333333334"/>
    <n v="0.28285778793779809"/>
    <s v="21-24"/>
    <s v="Chennai"/>
    <s v="Salaried IT Employees"/>
    <s v="Female"/>
    <s v="Married"/>
    <s v="Moderate Income"/>
    <x v="0"/>
  </r>
  <r>
    <s v="ATQCUS3766"/>
    <n v="47229"/>
    <n v="23272.166666666668"/>
    <n v="0.49275162858977889"/>
    <s v="21-24"/>
    <s v="Mumbai"/>
    <s v="Salaried IT Employees"/>
    <s v="Female"/>
    <s v="Single"/>
    <s v="Moderate Income"/>
    <x v="0"/>
  </r>
  <r>
    <s v="ATQCUS1838"/>
    <n v="47210"/>
    <n v="17764.166666666668"/>
    <n v="0.37627974299230393"/>
    <s v="45+"/>
    <s v="Bengaluru"/>
    <s v="Salaried Other Employees"/>
    <s v="Male"/>
    <s v="Married"/>
    <s v="Moderate Income"/>
    <x v="0"/>
  </r>
  <r>
    <s v="ATQCUS1834"/>
    <n v="47192"/>
    <n v="17268"/>
    <n v="0.36590947618240377"/>
    <s v="45+"/>
    <s v="Bengaluru"/>
    <s v="Salaried Other Employees"/>
    <s v="Male"/>
    <s v="Married"/>
    <s v="Moderate Income"/>
    <x v="0"/>
  </r>
  <r>
    <s v="ATQCUS3893"/>
    <n v="47160"/>
    <n v="17110"/>
    <n v="0.36280746395250213"/>
    <s v="21-24"/>
    <s v="Hyderabad"/>
    <s v="Salaried IT Employees"/>
    <s v="Female"/>
    <s v="Single"/>
    <s v="Moderate Income"/>
    <x v="0"/>
  </r>
  <r>
    <s v="ATQCUS3813"/>
    <n v="47151"/>
    <n v="21564"/>
    <n v="0.45733918686772285"/>
    <s v="21-24"/>
    <s v="Delhi NCR"/>
    <s v="Salaried IT Employees"/>
    <s v="Female"/>
    <s v="Single"/>
    <s v="Moderate Income"/>
    <x v="0"/>
  </r>
  <r>
    <s v="ATQCUS3157"/>
    <n v="47148"/>
    <n v="27135.166666666668"/>
    <n v="0.57553165917253479"/>
    <s v="21-24"/>
    <s v="Mumbai"/>
    <s v="Salaried IT Employees"/>
    <s v="Male"/>
    <s v="Single"/>
    <s v="Moderate Income"/>
    <x v="0"/>
  </r>
  <r>
    <s v="ATQCUS3125"/>
    <n v="47127"/>
    <n v="12449.166666666666"/>
    <n v="0.26416208684335235"/>
    <s v="45+"/>
    <s v="Hyderabad"/>
    <s v="Salaried Other Employees"/>
    <s v="Female"/>
    <s v="Married"/>
    <s v="Moderate Income"/>
    <x v="0"/>
  </r>
  <r>
    <s v="ATQCUS2046"/>
    <n v="47113"/>
    <n v="20070.666666666668"/>
    <n v="0.42601122124820467"/>
    <s v="21-24"/>
    <s v="Bengaluru"/>
    <s v="Salaried IT Employees"/>
    <s v="Female"/>
    <s v="Married"/>
    <s v="Moderate Income"/>
    <x v="0"/>
  </r>
  <r>
    <s v="ATQCUS3164"/>
    <n v="47097"/>
    <n v="28419"/>
    <n v="0.60341423020574558"/>
    <s v="21-24"/>
    <s v="Mumbai"/>
    <s v="Salaried IT Employees"/>
    <s v="Male"/>
    <s v="Single"/>
    <s v="Moderate Income"/>
    <x v="0"/>
  </r>
  <r>
    <s v="ATQCUS1916"/>
    <n v="47085"/>
    <n v="12395"/>
    <n v="0.26324731867898482"/>
    <s v="45+"/>
    <s v="Chennai"/>
    <s v="Salaried Other Employees"/>
    <s v="Male"/>
    <s v="Married"/>
    <s v="Moderate Income"/>
    <x v="0"/>
  </r>
  <r>
    <s v="ATQCUS3364"/>
    <n v="47058"/>
    <n v="17049.833333333332"/>
    <n v="0.36231529885106323"/>
    <s v="21-24"/>
    <s v="Chennai"/>
    <s v="Salaried IT Employees"/>
    <s v="Male"/>
    <s v="Single"/>
    <s v="Moderate Income"/>
    <x v="0"/>
  </r>
  <r>
    <s v="ATQCUS3306"/>
    <n v="47055"/>
    <n v="23507.333333333332"/>
    <n v="0.49957142351149364"/>
    <s v="21-24"/>
    <s v="Bengaluru"/>
    <s v="Salaried IT Employees"/>
    <s v="Male"/>
    <s v="Single"/>
    <s v="Moderate Income"/>
    <x v="0"/>
  </r>
  <r>
    <s v="ATQCUS0047"/>
    <n v="47053"/>
    <n v="25333.333333333332"/>
    <n v="0.53839996032842397"/>
    <s v="21-24"/>
    <s v="Delhi NCR"/>
    <s v="Salaried IT Employees"/>
    <s v="Male"/>
    <s v="Married"/>
    <s v="Moderate Income"/>
    <x v="0"/>
  </r>
  <r>
    <s v="ATQCUS3259"/>
    <n v="47026"/>
    <n v="26248.5"/>
    <n v="0.55816994853910606"/>
    <s v="21-24"/>
    <s v="Delhi NCR"/>
    <s v="Salaried IT Employees"/>
    <s v="Male"/>
    <s v="Single"/>
    <s v="Moderate Income"/>
    <x v="0"/>
  </r>
  <r>
    <s v="ATQCUS3159"/>
    <n v="46971"/>
    <n v="27299.833333333332"/>
    <n v="0.58120613428143608"/>
    <s v="21-24"/>
    <s v="Mumbai"/>
    <s v="Salaried IT Employees"/>
    <s v="Male"/>
    <s v="Single"/>
    <s v="Moderate Income"/>
    <x v="0"/>
  </r>
  <r>
    <s v="ATQCUS3362"/>
    <n v="46929"/>
    <n v="15684.666666666666"/>
    <n v="0.33422119940051281"/>
    <s v="21-24"/>
    <s v="Chennai"/>
    <s v="Salaried IT Employees"/>
    <s v="Male"/>
    <s v="Single"/>
    <s v="Moderate Income"/>
    <x v="0"/>
  </r>
  <r>
    <s v="ATQCUS3030"/>
    <n v="46913"/>
    <n v="15882.333333333334"/>
    <n v="0.33854866099659653"/>
    <s v="45+"/>
    <s v="Delhi NCR"/>
    <s v="Salaried Other Employees"/>
    <s v="Female"/>
    <s v="Married"/>
    <s v="Moderate Income"/>
    <x v="0"/>
  </r>
  <r>
    <s v="ATQCUS2982"/>
    <n v="46889"/>
    <n v="16999.333333333332"/>
    <n v="0.36254416458728767"/>
    <s v="45+"/>
    <s v="Mumbai"/>
    <s v="Salaried Other Employees"/>
    <s v="Female"/>
    <s v="Married"/>
    <s v="Moderate Income"/>
    <x v="0"/>
  </r>
  <r>
    <s v="ATQCUS3420"/>
    <n v="46878"/>
    <n v="19646.833333333332"/>
    <n v="0.41910562168465659"/>
    <s v="21-24"/>
    <s v="Hyderabad"/>
    <s v="Salaried IT Employees"/>
    <s v="Male"/>
    <s v="Single"/>
    <s v="Moderate Income"/>
    <x v="0"/>
  </r>
  <r>
    <s v="ATQCUS0110"/>
    <n v="46876"/>
    <n v="19645.166666666668"/>
    <n v="0.41908794834599089"/>
    <s v="21-24"/>
    <s v="Hyderabad"/>
    <s v="Salaried IT Employees"/>
    <s v="Male"/>
    <s v="Married"/>
    <s v="Moderate Income"/>
    <x v="0"/>
  </r>
  <r>
    <s v="ATQCUS0008"/>
    <n v="46854"/>
    <n v="26162.166666666668"/>
    <n v="0.55837637483814972"/>
    <s v="21-24"/>
    <s v="Mumbai"/>
    <s v="Salaried IT Employees"/>
    <s v="Male"/>
    <s v="Married"/>
    <s v="Moderate Income"/>
    <x v="0"/>
  </r>
  <r>
    <s v="ATQCUS3360"/>
    <n v="46827"/>
    <n v="14597.5"/>
    <n v="0.31173254746193435"/>
    <s v="21-24"/>
    <s v="Chennai"/>
    <s v="Salaried IT Employees"/>
    <s v="Male"/>
    <s v="Single"/>
    <s v="Moderate Income"/>
    <x v="0"/>
  </r>
  <r>
    <s v="ATQCUS2068"/>
    <n v="46827"/>
    <n v="16556.666666666668"/>
    <n v="0.35357094553711893"/>
    <s v="21-24"/>
    <s v="Hyderabad"/>
    <s v="Salaried IT Employees"/>
    <s v="Female"/>
    <s v="Married"/>
    <s v="Moderate Income"/>
    <x v="0"/>
  </r>
  <r>
    <s v="ATQCUS3892"/>
    <n v="46812"/>
    <n v="17324"/>
    <n v="0.37007604887635648"/>
    <s v="21-24"/>
    <s v="Hyderabad"/>
    <s v="Salaried IT Employees"/>
    <s v="Female"/>
    <s v="Single"/>
    <s v="Moderate Income"/>
    <x v="0"/>
  </r>
  <r>
    <s v="ATQCUS3804"/>
    <n v="46807"/>
    <n v="22492.166666666668"/>
    <n v="0.4805299777098867"/>
    <s v="21-24"/>
    <s v="Delhi NCR"/>
    <s v="Salaried IT Employees"/>
    <s v="Female"/>
    <s v="Single"/>
    <s v="Moderate Income"/>
    <x v="0"/>
  </r>
  <r>
    <s v="ATQCUS3147"/>
    <n v="46791"/>
    <n v="26341.666666666668"/>
    <n v="0.56296438773838275"/>
    <s v="21-24"/>
    <s v="Mumbai"/>
    <s v="Salaried IT Employees"/>
    <s v="Male"/>
    <s v="Single"/>
    <s v="Moderate Income"/>
    <x v="0"/>
  </r>
  <r>
    <s v="ATQCUS1683"/>
    <n v="46791"/>
    <n v="21005.166666666668"/>
    <n v="0.44891467732398682"/>
    <s v="45+"/>
    <s v="Mumbai"/>
    <s v="Salaried Other Employees"/>
    <s v="Male"/>
    <s v="Married"/>
    <s v="Moderate Income"/>
    <x v="0"/>
  </r>
  <r>
    <s v="ATQCUS0069"/>
    <n v="46756"/>
    <n v="22418.166666666668"/>
    <n v="0.47947144038554768"/>
    <s v="21-24"/>
    <s v="Bengaluru"/>
    <s v="Salaried IT Employees"/>
    <s v="Male"/>
    <s v="Married"/>
    <s v="Moderate Income"/>
    <x v="0"/>
  </r>
  <r>
    <s v="ATQCUS0111"/>
    <n v="46753"/>
    <n v="20324.5"/>
    <n v="0.43472076658182363"/>
    <s v="21-24"/>
    <s v="Hyderabad"/>
    <s v="Salaried IT Employees"/>
    <s v="Male"/>
    <s v="Married"/>
    <s v="Moderate Income"/>
    <x v="0"/>
  </r>
  <r>
    <s v="ATQCUS3841"/>
    <n v="46740"/>
    <n v="19825.166666666668"/>
    <n v="0.42415846526886325"/>
    <s v="21-24"/>
    <s v="Bengaluru"/>
    <s v="Salaried IT Employees"/>
    <s v="Female"/>
    <s v="Single"/>
    <s v="Moderate Income"/>
    <x v="0"/>
  </r>
  <r>
    <s v="ATQCUS0005"/>
    <n v="46732"/>
    <n v="26216"/>
    <n v="0.56098604810408281"/>
    <s v="21-24"/>
    <s v="Mumbai"/>
    <s v="Salaried IT Employees"/>
    <s v="Male"/>
    <s v="Married"/>
    <s v="Moderate Income"/>
    <x v="0"/>
  </r>
  <r>
    <s v="ATQCUS3750"/>
    <n v="46729"/>
    <n v="22354.333333333332"/>
    <n v="0.47838244630386551"/>
    <s v="21-24"/>
    <s v="Mumbai"/>
    <s v="Salaried IT Employees"/>
    <s v="Female"/>
    <s v="Single"/>
    <s v="Moderate Income"/>
    <x v="0"/>
  </r>
  <r>
    <s v="ATQCUS3154"/>
    <n v="46729"/>
    <n v="29390.166666666668"/>
    <n v="0.62894918929715316"/>
    <s v="21-24"/>
    <s v="Mumbai"/>
    <s v="Salaried IT Employees"/>
    <s v="Male"/>
    <s v="Single"/>
    <s v="Moderate Income"/>
    <x v="0"/>
  </r>
  <r>
    <s v="ATQCUS0013"/>
    <n v="46713"/>
    <n v="25741.666666666668"/>
    <n v="0.55106001898115442"/>
    <s v="21-24"/>
    <s v="Mumbai"/>
    <s v="Salaried IT Employees"/>
    <s v="Male"/>
    <s v="Married"/>
    <s v="Moderate Income"/>
    <x v="0"/>
  </r>
  <r>
    <s v="ATQCUS3898"/>
    <n v="46712"/>
    <n v="14854.5"/>
    <n v="0.31800179825312552"/>
    <s v="21-24"/>
    <s v="Hyderabad"/>
    <s v="Salaried IT Employees"/>
    <s v="Female"/>
    <s v="Single"/>
    <s v="Moderate Income"/>
    <x v="0"/>
  </r>
  <r>
    <s v="ATQCUS0088"/>
    <n v="46705"/>
    <n v="16307.333333333334"/>
    <n v="0.34915605038718195"/>
    <s v="21-24"/>
    <s v="Chennai"/>
    <s v="Salaried IT Employees"/>
    <s v="Male"/>
    <s v="Married"/>
    <s v="Moderate Income"/>
    <x v="0"/>
  </r>
  <r>
    <s v="ATQCUS0092"/>
    <n v="46704"/>
    <n v="15959.666666666666"/>
    <n v="0.34171948155761106"/>
    <s v="21-24"/>
    <s v="Chennai"/>
    <s v="Salaried IT Employees"/>
    <s v="Male"/>
    <s v="Married"/>
    <s v="Moderate Income"/>
    <x v="0"/>
  </r>
  <r>
    <s v="ATQCUS3419"/>
    <n v="46666"/>
    <n v="20205.833333333332"/>
    <n v="0.43298832840469148"/>
    <s v="21-24"/>
    <s v="Hyderabad"/>
    <s v="Salaried IT Employees"/>
    <s v="Male"/>
    <s v="Single"/>
    <s v="Moderate Income"/>
    <x v="0"/>
  </r>
  <r>
    <s v="ATQCUS1674"/>
    <n v="46665"/>
    <n v="20998.5"/>
    <n v="0.44998392799742848"/>
    <s v="45+"/>
    <s v="Mumbai"/>
    <s v="Salaried Other Employees"/>
    <s v="Male"/>
    <s v="Married"/>
    <s v="Moderate Income"/>
    <x v="0"/>
  </r>
  <r>
    <s v="ATQCUS1776"/>
    <n v="46653"/>
    <n v="18497.5"/>
    <n v="0.39649111525518188"/>
    <s v="45+"/>
    <s v="Delhi NCR"/>
    <s v="Salaried Other Employees"/>
    <s v="Male"/>
    <s v="Married"/>
    <s v="Moderate Income"/>
    <x v="0"/>
  </r>
  <r>
    <s v="ATQCUS3367"/>
    <n v="46648"/>
    <n v="15522.666666666666"/>
    <n v="0.33276167609901103"/>
    <s v="21-24"/>
    <s v="Chennai"/>
    <s v="Salaried IT Employees"/>
    <s v="Male"/>
    <s v="Single"/>
    <s v="Moderate Income"/>
    <x v="0"/>
  </r>
  <r>
    <s v="ATQCUS3743"/>
    <n v="46623"/>
    <n v="22969.666666666668"/>
    <n v="0.49266813947336441"/>
    <s v="21-24"/>
    <s v="Mumbai"/>
    <s v="Salaried IT Employees"/>
    <s v="Female"/>
    <s v="Single"/>
    <s v="Moderate Income"/>
    <x v="0"/>
  </r>
  <r>
    <s v="ATQCUS3837"/>
    <n v="46623"/>
    <n v="20077.5"/>
    <n v="0.43063509426677821"/>
    <s v="21-24"/>
    <s v="Bengaluru"/>
    <s v="Salaried IT Employees"/>
    <s v="Female"/>
    <s v="Single"/>
    <s v="Moderate Income"/>
    <x v="0"/>
  </r>
  <r>
    <s v="ATQCUS3264"/>
    <n v="46616"/>
    <n v="26405.833333333332"/>
    <n v="0.56645429323265262"/>
    <s v="21-24"/>
    <s v="Delhi NCR"/>
    <s v="Salaried IT Employees"/>
    <s v="Male"/>
    <s v="Single"/>
    <s v="Moderate Income"/>
    <x v="0"/>
  </r>
  <r>
    <s v="ATQCUS2047"/>
    <n v="46607"/>
    <n v="18725.333333333332"/>
    <n v="0.40177083556833376"/>
    <s v="21-24"/>
    <s v="Bengaluru"/>
    <s v="Salaried IT Employees"/>
    <s v="Female"/>
    <s v="Married"/>
    <s v="Moderate Income"/>
    <x v="0"/>
  </r>
  <r>
    <s v="ATQCUS1682"/>
    <n v="46599"/>
    <n v="19828.333333333332"/>
    <n v="0.42550984642016637"/>
    <s v="45+"/>
    <s v="Mumbai"/>
    <s v="Salaried Other Employees"/>
    <s v="Male"/>
    <s v="Married"/>
    <s v="Moderate Income"/>
    <x v="0"/>
  </r>
  <r>
    <s v="ATQCUS3256"/>
    <n v="46586"/>
    <n v="27711.666666666668"/>
    <n v="0.59484966871306122"/>
    <s v="21-24"/>
    <s v="Delhi NCR"/>
    <s v="Salaried IT Employees"/>
    <s v="Male"/>
    <s v="Single"/>
    <s v="Moderate Income"/>
    <x v="0"/>
  </r>
  <r>
    <s v="ATQCUS3140"/>
    <n v="46579"/>
    <n v="28690.833333333332"/>
    <n v="0.61596069759619854"/>
    <s v="21-24"/>
    <s v="Mumbai"/>
    <s v="Salaried IT Employees"/>
    <s v="Male"/>
    <s v="Single"/>
    <s v="Moderate Income"/>
    <x v="0"/>
  </r>
  <r>
    <s v="ATQCUS2987"/>
    <n v="46492"/>
    <n v="16955.5"/>
    <n v="0.36469715219822763"/>
    <s v="45+"/>
    <s v="Mumbai"/>
    <s v="Salaried Other Employees"/>
    <s v="Female"/>
    <s v="Married"/>
    <s v="Moderate Income"/>
    <x v="0"/>
  </r>
  <r>
    <s v="ATQCUS0109"/>
    <n v="46461"/>
    <n v="17159.833333333332"/>
    <n v="0.36933844156030504"/>
    <s v="21-24"/>
    <s v="Hyderabad"/>
    <s v="Salaried IT Employees"/>
    <s v="Male"/>
    <s v="Married"/>
    <s v="Moderate Income"/>
    <x v="0"/>
  </r>
  <r>
    <s v="ATQCUS3249"/>
    <n v="46453"/>
    <n v="23283.333333333332"/>
    <n v="0.50122345883653008"/>
    <s v="21-24"/>
    <s v="Delhi NCR"/>
    <s v="Salaried IT Employees"/>
    <s v="Male"/>
    <s v="Single"/>
    <s v="Moderate Income"/>
    <x v="0"/>
  </r>
  <r>
    <s v="ATQCUS0112"/>
    <n v="46437"/>
    <n v="16213.833333333334"/>
    <n v="0.34915764010020744"/>
    <s v="21-24"/>
    <s v="Hyderabad"/>
    <s v="Salaried IT Employees"/>
    <s v="Male"/>
    <s v="Married"/>
    <s v="Moderate Income"/>
    <x v="0"/>
  </r>
  <r>
    <s v="ATQCUS3760"/>
    <n v="46434"/>
    <n v="24709.333333333332"/>
    <n v="0.53213880633443877"/>
    <s v="21-24"/>
    <s v="Mumbai"/>
    <s v="Salaried IT Employees"/>
    <s v="Female"/>
    <s v="Single"/>
    <s v="Moderate Income"/>
    <x v="0"/>
  </r>
  <r>
    <s v="ATQCUS3254"/>
    <n v="46423"/>
    <n v="24259.166666666668"/>
    <n v="0.52256783634548964"/>
    <s v="21-24"/>
    <s v="Delhi NCR"/>
    <s v="Salaried IT Employees"/>
    <s v="Male"/>
    <s v="Single"/>
    <s v="Moderate Income"/>
    <x v="0"/>
  </r>
  <r>
    <s v="ATQCUS3253"/>
    <n v="46360"/>
    <n v="25626.833333333332"/>
    <n v="0.55277897612884663"/>
    <s v="21-24"/>
    <s v="Delhi NCR"/>
    <s v="Salaried IT Employees"/>
    <s v="Male"/>
    <s v="Single"/>
    <s v="Moderate Income"/>
    <x v="0"/>
  </r>
  <r>
    <s v="ATQCUS3307"/>
    <n v="46358"/>
    <n v="23336"/>
    <n v="0.50338668622459981"/>
    <s v="21-24"/>
    <s v="Bengaluru"/>
    <s v="Salaried IT Employees"/>
    <s v="Male"/>
    <s v="Single"/>
    <s v="Moderate Income"/>
    <x v="0"/>
  </r>
  <r>
    <s v="ATQCUS3894"/>
    <n v="46345"/>
    <n v="15637.166666666666"/>
    <n v="0.33740784694501386"/>
    <s v="21-24"/>
    <s v="Hyderabad"/>
    <s v="Salaried IT Employees"/>
    <s v="Female"/>
    <s v="Single"/>
    <s v="Moderate Income"/>
    <x v="0"/>
  </r>
  <r>
    <s v="ATQCUS3311"/>
    <n v="46345"/>
    <n v="23125.166666666668"/>
    <n v="0.49897867443449495"/>
    <s v="21-24"/>
    <s v="Bengaluru"/>
    <s v="Salaried IT Employees"/>
    <s v="Male"/>
    <s v="Single"/>
    <s v="Moderate Income"/>
    <x v="0"/>
  </r>
  <r>
    <s v="ATQCUS2009"/>
    <n v="46302"/>
    <n v="24285.5"/>
    <n v="0.52450218133126003"/>
    <s v="21-24"/>
    <s v="Mumbai"/>
    <s v="Salaried IT Employees"/>
    <s v="Female"/>
    <s v="Married"/>
    <s v="Moderate Income"/>
    <x v="0"/>
  </r>
  <r>
    <s v="ATQCUS3767"/>
    <n v="46294"/>
    <n v="21727.666666666668"/>
    <n v="0.4693408793076137"/>
    <s v="21-24"/>
    <s v="Mumbai"/>
    <s v="Salaried IT Employees"/>
    <s v="Female"/>
    <s v="Single"/>
    <s v="Moderate Income"/>
    <x v="0"/>
  </r>
  <r>
    <s v="ATQCUS3303"/>
    <n v="46282"/>
    <n v="22562.166666666668"/>
    <n v="0.48749333794275673"/>
    <s v="21-24"/>
    <s v="Bengaluru"/>
    <s v="Salaried IT Employees"/>
    <s v="Male"/>
    <s v="Single"/>
    <s v="Moderate Income"/>
    <x v="0"/>
  </r>
  <r>
    <s v="ATQCUS3756"/>
    <n v="46271"/>
    <n v="23727"/>
    <n v="0.51278338484147734"/>
    <s v="21-24"/>
    <s v="Mumbai"/>
    <s v="Salaried IT Employees"/>
    <s v="Female"/>
    <s v="Single"/>
    <s v="Moderate Income"/>
    <x v="0"/>
  </r>
  <r>
    <s v="ATQCUS3749"/>
    <n v="46253"/>
    <n v="22714.833333333332"/>
    <n v="0.4910996764173855"/>
    <s v="21-24"/>
    <s v="Mumbai"/>
    <s v="Salaried IT Employees"/>
    <s v="Female"/>
    <s v="Single"/>
    <s v="Moderate Income"/>
    <x v="0"/>
  </r>
  <r>
    <s v="ATQCUS3161"/>
    <n v="46246"/>
    <n v="28108.333333333332"/>
    <n v="0.60780031426141357"/>
    <s v="21-24"/>
    <s v="Mumbai"/>
    <s v="Salaried IT Employees"/>
    <s v="Male"/>
    <s v="Single"/>
    <s v="Moderate Income"/>
    <x v="0"/>
  </r>
  <r>
    <s v="ATQCUS3736"/>
    <n v="46211"/>
    <n v="23372.5"/>
    <n v="0.50577784510181556"/>
    <s v="21-24"/>
    <s v="Mumbai"/>
    <s v="Salaried IT Employees"/>
    <s v="Female"/>
    <s v="Single"/>
    <s v="Moderate Income"/>
    <x v="0"/>
  </r>
  <r>
    <s v="ATQCUS3765"/>
    <n v="46185"/>
    <n v="25322.833333333332"/>
    <n v="0.54829129226660889"/>
    <s v="21-24"/>
    <s v="Mumbai"/>
    <s v="Salaried IT Employees"/>
    <s v="Female"/>
    <s v="Single"/>
    <s v="Moderate Income"/>
    <x v="0"/>
  </r>
  <r>
    <s v="ATQCUS1832"/>
    <n v="46183"/>
    <n v="17059.333333333332"/>
    <n v="0.36938556034327202"/>
    <s v="45+"/>
    <s v="Bengaluru"/>
    <s v="Salaried Other Employees"/>
    <s v="Male"/>
    <s v="Married"/>
    <s v="Moderate Income"/>
    <x v="0"/>
  </r>
  <r>
    <s v="ATQCUS3309"/>
    <n v="46132"/>
    <n v="21313.5"/>
    <n v="0.46201118529437268"/>
    <s v="21-24"/>
    <s v="Bengaluru"/>
    <s v="Salaried IT Employees"/>
    <s v="Male"/>
    <s v="Single"/>
    <s v="Moderate Income"/>
    <x v="0"/>
  </r>
  <r>
    <s v="ATQCUS3171"/>
    <n v="46101"/>
    <n v="25824.833333333332"/>
    <n v="0.56017946103844451"/>
    <s v="21-24"/>
    <s v="Mumbai"/>
    <s v="Salaried IT Employees"/>
    <s v="Male"/>
    <s v="Single"/>
    <s v="Moderate Income"/>
    <x v="0"/>
  </r>
  <r>
    <s v="ATQCUS3900"/>
    <n v="46099"/>
    <n v="14248.833333333334"/>
    <n v="0.30909202658047535"/>
    <s v="21-24"/>
    <s v="Hyderabad"/>
    <s v="Salaried IT Employees"/>
    <s v="Female"/>
    <s v="Single"/>
    <s v="Moderate Income"/>
    <x v="0"/>
  </r>
  <r>
    <s v="ATQCUS3869"/>
    <n v="46072"/>
    <n v="13842.5"/>
    <n v="0.30045363778433753"/>
    <s v="21-24"/>
    <s v="Chennai"/>
    <s v="Salaried IT Employees"/>
    <s v="Female"/>
    <s v="Single"/>
    <s v="Moderate Income"/>
    <x v="0"/>
  </r>
  <r>
    <s v="ATQCUS3415"/>
    <n v="46043"/>
    <n v="18300.5"/>
    <n v="0.39746541276632713"/>
    <s v="21-24"/>
    <s v="Hyderabad"/>
    <s v="Salaried IT Employees"/>
    <s v="Male"/>
    <s v="Single"/>
    <s v="Moderate Income"/>
    <x v="0"/>
  </r>
  <r>
    <s v="ATQCUS3314"/>
    <n v="46031"/>
    <n v="24383.833333333332"/>
    <n v="0.52972634384074502"/>
    <s v="21-24"/>
    <s v="Bengaluru"/>
    <s v="Salaried IT Employees"/>
    <s v="Male"/>
    <s v="Single"/>
    <s v="Moderate Income"/>
    <x v="0"/>
  </r>
  <r>
    <s v="ATQCUS3809"/>
    <n v="46022"/>
    <n v="22689.833333333332"/>
    <n v="0.49302145350774262"/>
    <s v="21-24"/>
    <s v="Delhi NCR"/>
    <s v="Salaried IT Employees"/>
    <s v="Female"/>
    <s v="Single"/>
    <s v="Moderate Income"/>
    <x v="0"/>
  </r>
  <r>
    <s v="ATQCUS1836"/>
    <n v="46009"/>
    <n v="16657.833333333332"/>
    <n v="0.36205597455570282"/>
    <s v="45+"/>
    <s v="Bengaluru"/>
    <s v="Salaried Other Employees"/>
    <s v="Male"/>
    <s v="Married"/>
    <s v="Moderate Income"/>
    <x v="0"/>
  </r>
  <r>
    <s v="ATQCUS3807"/>
    <n v="45990"/>
    <n v="20566.666666666668"/>
    <n v="0.4471986663767486"/>
    <s v="21-24"/>
    <s v="Delhi NCR"/>
    <s v="Salaried IT Employees"/>
    <s v="Female"/>
    <s v="Single"/>
    <s v="Moderate Income"/>
    <x v="0"/>
  </r>
  <r>
    <s v="ATQCUS3414"/>
    <n v="45966"/>
    <n v="16715.833333333332"/>
    <n v="0.36365647072473856"/>
    <s v="21-24"/>
    <s v="Hyderabad"/>
    <s v="Salaried IT Employees"/>
    <s v="Male"/>
    <s v="Single"/>
    <s v="Moderate Income"/>
    <x v="0"/>
  </r>
  <r>
    <s v="ATQCUS3757"/>
    <n v="45952"/>
    <n v="23545.833333333332"/>
    <n v="0.51240062093779015"/>
    <s v="21-24"/>
    <s v="Mumbai"/>
    <s v="Salaried IT Employees"/>
    <s v="Female"/>
    <s v="Single"/>
    <s v="Moderate Income"/>
    <x v="0"/>
  </r>
  <r>
    <s v="ATQCUS0108"/>
    <n v="45933"/>
    <n v="17590.5"/>
    <n v="0.38295996342498856"/>
    <s v="21-24"/>
    <s v="Hyderabad"/>
    <s v="Salaried IT Employees"/>
    <s v="Male"/>
    <s v="Married"/>
    <s v="Moderate Income"/>
    <x v="0"/>
  </r>
  <r>
    <s v="ATQCUS3409"/>
    <n v="45920"/>
    <n v="15824.333333333334"/>
    <n v="0.34460656213704993"/>
    <s v="21-24"/>
    <s v="Hyderabad"/>
    <s v="Salaried IT Employees"/>
    <s v="Male"/>
    <s v="Single"/>
    <s v="Moderate Income"/>
    <x v="0"/>
  </r>
  <r>
    <s v="ATQCUS3763"/>
    <n v="45861"/>
    <n v="24505.666666666668"/>
    <n v="0.53434653990681991"/>
    <s v="21-24"/>
    <s v="Mumbai"/>
    <s v="Salaried IT Employees"/>
    <s v="Female"/>
    <s v="Single"/>
    <s v="Moderate Income"/>
    <x v="0"/>
  </r>
  <r>
    <s v="ATQCUS3806"/>
    <n v="45848"/>
    <n v="22576.833333333332"/>
    <n v="0.49242787762461465"/>
    <s v="21-24"/>
    <s v="Delhi NCR"/>
    <s v="Salaried IT Employees"/>
    <s v="Female"/>
    <s v="Single"/>
    <s v="Moderate Income"/>
    <x v="0"/>
  </r>
  <r>
    <s v="ATQCUS3023"/>
    <n v="45802"/>
    <n v="16474.5"/>
    <n v="0.35968953320815683"/>
    <s v="45+"/>
    <s v="Delhi NCR"/>
    <s v="Salaried Other Employees"/>
    <s v="Female"/>
    <s v="Married"/>
    <s v="Moderate Income"/>
    <x v="0"/>
  </r>
  <r>
    <s v="ATQCUS3025"/>
    <n v="45796"/>
    <n v="15211.333333333334"/>
    <n v="0.33215419105016453"/>
    <s v="45+"/>
    <s v="Delhi NCR"/>
    <s v="Salaried Other Employees"/>
    <s v="Female"/>
    <s v="Married"/>
    <s v="Moderate Income"/>
    <x v="0"/>
  </r>
  <r>
    <s v="ATQCUS3839"/>
    <n v="45720"/>
    <n v="18962.333333333332"/>
    <n v="0.41474919801691451"/>
    <s v="21-24"/>
    <s v="Bengaluru"/>
    <s v="Salaried IT Employees"/>
    <s v="Female"/>
    <s v="Single"/>
    <s v="Moderate Income"/>
    <x v="0"/>
  </r>
  <r>
    <s v="ATQCUS1567"/>
    <n v="45720"/>
    <n v="19060.333333333332"/>
    <n v="0.41689268008165642"/>
    <s v="35-45"/>
    <s v="Hyderabad"/>
    <s v="Salaried Other Employees"/>
    <s v="Male"/>
    <s v="Married"/>
    <s v="Moderate Income"/>
    <x v="0"/>
  </r>
  <r>
    <s v="ATQCUS3166"/>
    <n v="45613"/>
    <n v="26637.666666666668"/>
    <n v="0.58399286753045554"/>
    <s v="21-24"/>
    <s v="Mumbai"/>
    <s v="Salaried IT Employees"/>
    <s v="Male"/>
    <s v="Single"/>
    <s v="Moderate Income"/>
    <x v="0"/>
  </r>
  <r>
    <s v="ATQCUS3315"/>
    <n v="45584"/>
    <n v="22728.166666666668"/>
    <n v="0.49859965484965485"/>
    <s v="21-24"/>
    <s v="Bengaluru"/>
    <s v="Salaried IT Employees"/>
    <s v="Male"/>
    <s v="Single"/>
    <s v="Moderate Income"/>
    <x v="0"/>
  </r>
  <r>
    <s v="ATQCUS0043"/>
    <n v="45573"/>
    <n v="26147.333333333332"/>
    <n v="0.57374615086418124"/>
    <s v="21-24"/>
    <s v="Delhi NCR"/>
    <s v="Salaried IT Employees"/>
    <s v="Male"/>
    <s v="Married"/>
    <s v="Moderate Income"/>
    <x v="0"/>
  </r>
  <r>
    <s v="ATQCUS1437"/>
    <n v="45523"/>
    <n v="15354.833333333334"/>
    <n v="0.33729836200016111"/>
    <s v="35-45"/>
    <s v="Chennai"/>
    <s v="Salaried Other Employees"/>
    <s v="Male"/>
    <s v="Married"/>
    <s v="Moderate Income"/>
    <x v="0"/>
  </r>
  <r>
    <s v="ATQCUS3752"/>
    <n v="45513"/>
    <n v="21980.5"/>
    <n v="0.48294992639465645"/>
    <s v="21-24"/>
    <s v="Mumbai"/>
    <s v="Salaried IT Employees"/>
    <s v="Female"/>
    <s v="Single"/>
    <s v="Moderate Income"/>
    <x v="0"/>
  </r>
  <r>
    <s v="ATQCUS0011"/>
    <n v="45444"/>
    <n v="26505.333333333332"/>
    <n v="0.58325264794765719"/>
    <s v="21-24"/>
    <s v="Mumbai"/>
    <s v="Salaried IT Employees"/>
    <s v="Male"/>
    <s v="Married"/>
    <s v="Moderate Income"/>
    <x v="0"/>
  </r>
  <r>
    <s v="ATQCUS0004"/>
    <n v="45425"/>
    <n v="27109.166666666668"/>
    <n v="0.59678957989359749"/>
    <s v="21-24"/>
    <s v="Mumbai"/>
    <s v="Salaried IT Employees"/>
    <s v="Male"/>
    <s v="Married"/>
    <s v="Moderate Income"/>
    <x v="0"/>
  </r>
  <r>
    <s v="ATQCUS3139"/>
    <n v="45367"/>
    <n v="27064.5"/>
    <n v="0.59656798994864113"/>
    <s v="21-24"/>
    <s v="Mumbai"/>
    <s v="Salaried IT Employees"/>
    <s v="Male"/>
    <s v="Single"/>
    <s v="Moderate Income"/>
    <x v="0"/>
  </r>
  <r>
    <s v="ATQCUS3100"/>
    <n v="45365"/>
    <n v="10253"/>
    <n v="0.22601124214702964"/>
    <s v="45+"/>
    <s v="Chennai"/>
    <s v="Salaried Other Employees"/>
    <s v="Female"/>
    <s v="Married"/>
    <s v="Moderate Income"/>
    <x v="0"/>
  </r>
  <r>
    <s v="ATQCUS1430"/>
    <n v="45340"/>
    <n v="16735.333333333332"/>
    <n v="0.36910748419350092"/>
    <s v="35-45"/>
    <s v="Chennai"/>
    <s v="Salaried Other Employees"/>
    <s v="Male"/>
    <s v="Married"/>
    <s v="Moderate Income"/>
    <x v="0"/>
  </r>
  <r>
    <s v="ATQCUS2030"/>
    <n v="45330"/>
    <n v="19794.166666666668"/>
    <n v="0.43666813736304144"/>
    <s v="21-24"/>
    <s v="Delhi NCR"/>
    <s v="Salaried IT Employees"/>
    <s v="Female"/>
    <s v="Married"/>
    <s v="Moderate Income"/>
    <x v="0"/>
  </r>
  <r>
    <s v="ATQCUS1967"/>
    <n v="45293"/>
    <n v="15834.333333333334"/>
    <n v="0.34959780392849521"/>
    <s v="45+"/>
    <s v="Hyderabad"/>
    <s v="Salaried Other Employees"/>
    <s v="Male"/>
    <s v="Married"/>
    <s v="Moderate Income"/>
    <x v="0"/>
  </r>
  <r>
    <s v="ATQCUS3843"/>
    <n v="45231"/>
    <n v="19281.666666666668"/>
    <n v="0.42629317650873666"/>
    <s v="21-24"/>
    <s v="Bengaluru"/>
    <s v="Salaried IT Employees"/>
    <s v="Female"/>
    <s v="Single"/>
    <s v="Moderate Income"/>
    <x v="0"/>
  </r>
  <r>
    <s v="ATQCUS0090"/>
    <n v="45218"/>
    <n v="17082.666666666668"/>
    <n v="0.37778465802703942"/>
    <s v="21-24"/>
    <s v="Chennai"/>
    <s v="Salaried IT Employees"/>
    <s v="Male"/>
    <s v="Married"/>
    <s v="Moderate Income"/>
    <x v="0"/>
  </r>
  <r>
    <s v="ATQCUS3029"/>
    <n v="45162"/>
    <n v="14452"/>
    <n v="0.32000354280147025"/>
    <s v="45+"/>
    <s v="Delhi NCR"/>
    <s v="Salaried Other Employees"/>
    <s v="Female"/>
    <s v="Married"/>
    <s v="Moderate Income"/>
    <x v="0"/>
  </r>
  <r>
    <s v="ATQCUS3062"/>
    <n v="45150"/>
    <n v="13172.833333333334"/>
    <n v="0.29175710594315246"/>
    <s v="45+"/>
    <s v="Bengaluru"/>
    <s v="Salaried Other Employees"/>
    <s v="Female"/>
    <s v="Married"/>
    <s v="Moderate Income"/>
    <x v="0"/>
  </r>
  <r>
    <s v="ATQCUS0970"/>
    <n v="45061"/>
    <n v="26866.833333333332"/>
    <n v="0.5962325144433841"/>
    <s v="35-45"/>
    <s v="Mumbai"/>
    <s v="Salaried Other Employees"/>
    <s v="Male"/>
    <s v="Married"/>
    <s v="Moderate Income"/>
    <x v="0"/>
  </r>
  <r>
    <s v="ATQCUS1924"/>
    <n v="45031"/>
    <n v="11878.666666666666"/>
    <n v="0.263788649300852"/>
    <s v="45+"/>
    <s v="Chennai"/>
    <s v="Salaried Other Employees"/>
    <s v="Male"/>
    <s v="Married"/>
    <s v="Moderate Income"/>
    <x v="0"/>
  </r>
  <r>
    <s v="ATQCUS1566"/>
    <n v="45001"/>
    <n v="18608.166666666668"/>
    <n v="0.41350562580090816"/>
    <s v="35-45"/>
    <s v="Hyderabad"/>
    <s v="Salaried Other Employees"/>
    <s v="Male"/>
    <s v="Married"/>
    <s v="Moderate Income"/>
    <x v="0"/>
  </r>
  <r>
    <s v="ATQCUS1774"/>
    <n v="44992"/>
    <n v="17450.666666666668"/>
    <n v="0.38786154575628262"/>
    <s v="45+"/>
    <s v="Delhi NCR"/>
    <s v="Salaried Other Employees"/>
    <s v="Male"/>
    <s v="Married"/>
    <s v="Moderate Income"/>
    <x v="0"/>
  </r>
  <r>
    <s v="ATQCUS1964"/>
    <n v="44984"/>
    <n v="15529.833333333334"/>
    <n v="0.34523015590728556"/>
    <s v="45+"/>
    <s v="Hyderabad"/>
    <s v="Salaried Other Employees"/>
    <s v="Male"/>
    <s v="Married"/>
    <s v="Moderate Income"/>
    <x v="0"/>
  </r>
  <r>
    <s v="ATQCUS3733"/>
    <n v="44943"/>
    <n v="11472.333333333334"/>
    <n v="0.25526407523603972"/>
    <s v="45+"/>
    <s v="Chennai"/>
    <s v="Salaried Other Employees"/>
    <s v="Male"/>
    <s v="Single"/>
    <s v="Moderate Income"/>
    <x v="0"/>
  </r>
  <r>
    <s v="ATQCUS3814"/>
    <n v="44925"/>
    <n v="22060.166666666668"/>
    <n v="0.49104433314783902"/>
    <s v="21-24"/>
    <s v="Delhi NCR"/>
    <s v="Salaried IT Employees"/>
    <s v="Female"/>
    <s v="Single"/>
    <s v="Moderate Income"/>
    <x v="0"/>
  </r>
  <r>
    <s v="ATQCUS3712"/>
    <n v="44896"/>
    <n v="20206.333333333332"/>
    <n v="0.45006979092421001"/>
    <s v="35-45"/>
    <s v="Hyderabad"/>
    <s v="Salaried Other Employees"/>
    <s v="Male"/>
    <s v="Single"/>
    <s v="Moderate Income"/>
    <x v="0"/>
  </r>
  <r>
    <s v="ATQCUS1925"/>
    <n v="44896"/>
    <n v="11433.5"/>
    <n v="0.25466633998574484"/>
    <s v="45+"/>
    <s v="Chennai"/>
    <s v="Salaried Other Employees"/>
    <s v="Male"/>
    <s v="Married"/>
    <s v="Moderate Income"/>
    <x v="0"/>
  </r>
  <r>
    <s v="ATQCUS1576"/>
    <n v="44889"/>
    <n v="18691.333333333332"/>
    <n v="0.41639005844044935"/>
    <s v="35-45"/>
    <s v="Hyderabad"/>
    <s v="Salaried Other Employees"/>
    <s v="Male"/>
    <s v="Married"/>
    <s v="Moderate Income"/>
    <x v="0"/>
  </r>
  <r>
    <s v="ATQCUS1558"/>
    <n v="44846"/>
    <n v="16667.5"/>
    <n v="0.37166079471970742"/>
    <s v="35-45"/>
    <s v="Hyderabad"/>
    <s v="Salaried Other Employees"/>
    <s v="Male"/>
    <s v="Married"/>
    <s v="Moderate Income"/>
    <x v="0"/>
  </r>
  <r>
    <s v="ATQCUS1672"/>
    <n v="44793"/>
    <n v="20204.333333333332"/>
    <n v="0.45106006146793765"/>
    <s v="45+"/>
    <s v="Mumbai"/>
    <s v="Salaried Other Employees"/>
    <s v="Male"/>
    <s v="Married"/>
    <s v="Moderate Income"/>
    <x v="0"/>
  </r>
  <r>
    <s v="ATQCUS3810"/>
    <n v="44742"/>
    <n v="19383.5"/>
    <n v="0.43322828662107193"/>
    <s v="21-24"/>
    <s v="Delhi NCR"/>
    <s v="Salaried IT Employees"/>
    <s v="Female"/>
    <s v="Single"/>
    <s v="Moderate Income"/>
    <x v="0"/>
  </r>
  <r>
    <s v="ATQCUS2671"/>
    <n v="44722"/>
    <n v="21504.166666666668"/>
    <n v="0.48084089858831597"/>
    <s v="35-45"/>
    <s v="Delhi NCR"/>
    <s v="Salaried Other Employees"/>
    <s v="Female"/>
    <s v="Married"/>
    <s v="Moderate Income"/>
    <x v="0"/>
  </r>
  <r>
    <s v="ATQCUS3103"/>
    <n v="44719"/>
    <n v="9791.3333333333339"/>
    <n v="0.21895242141669835"/>
    <s v="45+"/>
    <s v="Chennai"/>
    <s v="Salaried Other Employees"/>
    <s v="Female"/>
    <s v="Married"/>
    <s v="Moderate Income"/>
    <x v="0"/>
  </r>
  <r>
    <s v="ATQCUS1250"/>
    <n v="44719"/>
    <n v="22926.833333333332"/>
    <n v="0.51268662835334722"/>
    <s v="35-45"/>
    <s v="Bengaluru"/>
    <s v="Salaried Other Employees"/>
    <s v="Male"/>
    <s v="Married"/>
    <s v="Moderate Income"/>
    <x v="0"/>
  </r>
  <r>
    <s v="ATQCUS2580"/>
    <n v="44718"/>
    <n v="23892.833333333332"/>
    <n v="0.53430013268333409"/>
    <s v="35-45"/>
    <s v="Mumbai"/>
    <s v="Salaried Other Employees"/>
    <s v="Female"/>
    <s v="Married"/>
    <s v="Moderate Income"/>
    <x v="0"/>
  </r>
  <r>
    <s v="ATQCUS2840"/>
    <n v="44692"/>
    <n v="12454.833333333334"/>
    <n v="0.27868149407798565"/>
    <s v="35-45"/>
    <s v="Chennai"/>
    <s v="Salaried Other Employees"/>
    <s v="Female"/>
    <s v="Married"/>
    <s v="Moderate Income"/>
    <x v="0"/>
  </r>
  <r>
    <s v="ATQCUS1770"/>
    <n v="44644"/>
    <n v="17549.166666666668"/>
    <n v="0.39309127019681633"/>
    <s v="45+"/>
    <s v="Delhi NCR"/>
    <s v="Salaried Other Employees"/>
    <s v="Male"/>
    <s v="Married"/>
    <s v="Moderate Income"/>
    <x v="0"/>
  </r>
  <r>
    <s v="ATQCUS1831"/>
    <n v="44620"/>
    <n v="16558.666666666668"/>
    <n v="0.37110413865232333"/>
    <s v="45+"/>
    <s v="Bengaluru"/>
    <s v="Salaried Other Employees"/>
    <s v="Male"/>
    <s v="Married"/>
    <s v="Moderate Income"/>
    <x v="0"/>
  </r>
  <r>
    <s v="ATQCUS1844"/>
    <n v="44607"/>
    <n v="16800.666666666668"/>
    <n v="0.37663744853199427"/>
    <s v="45+"/>
    <s v="Bengaluru"/>
    <s v="Salaried Other Employees"/>
    <s v="Male"/>
    <s v="Married"/>
    <s v="Moderate Income"/>
    <x v="0"/>
  </r>
  <r>
    <s v="ATQCUS1919"/>
    <n v="44587"/>
    <n v="12154.333333333334"/>
    <n v="0.27259814146126299"/>
    <s v="45+"/>
    <s v="Chennai"/>
    <s v="Salaried Other Employees"/>
    <s v="Male"/>
    <s v="Married"/>
    <s v="Moderate Income"/>
    <x v="0"/>
  </r>
  <r>
    <s v="ATQCUS2928"/>
    <n v="44570"/>
    <n v="16482"/>
    <n v="0.36980031411263181"/>
    <s v="35-45"/>
    <s v="Hyderabad"/>
    <s v="Salaried Other Employees"/>
    <s v="Female"/>
    <s v="Married"/>
    <s v="Moderate Income"/>
    <x v="0"/>
  </r>
  <r>
    <s v="ATQCUS2827"/>
    <n v="44561"/>
    <n v="13262"/>
    <n v="0.29761450595812483"/>
    <s v="35-45"/>
    <s v="Chennai"/>
    <s v="Salaried Other Employees"/>
    <s v="Female"/>
    <s v="Married"/>
    <s v="Moderate Income"/>
    <x v="0"/>
  </r>
  <r>
    <s v="ATQCUS1684"/>
    <n v="44513"/>
    <n v="20001.166666666668"/>
    <n v="0.44933315361055576"/>
    <s v="45+"/>
    <s v="Mumbai"/>
    <s v="Salaried Other Employees"/>
    <s v="Male"/>
    <s v="Married"/>
    <s v="Moderate Income"/>
    <x v="0"/>
  </r>
  <r>
    <s v="ATQCUS2932"/>
    <n v="44408"/>
    <n v="15563.666666666666"/>
    <n v="0.35046988530595086"/>
    <s v="35-45"/>
    <s v="Hyderabad"/>
    <s v="Salaried Other Employees"/>
    <s v="Female"/>
    <s v="Married"/>
    <s v="Moderate Income"/>
    <x v="0"/>
  </r>
  <r>
    <s v="ATQCUS1118"/>
    <n v="44390"/>
    <n v="25161.833333333332"/>
    <n v="0.56683562363895768"/>
    <s v="35-45"/>
    <s v="Delhi NCR"/>
    <s v="Salaried Other Employees"/>
    <s v="Male"/>
    <s v="Married"/>
    <s v="Moderate Income"/>
    <x v="0"/>
  </r>
  <r>
    <s v="ATQCUS3104"/>
    <n v="44349"/>
    <n v="9700.6666666666661"/>
    <n v="0.21873473283877123"/>
    <s v="45+"/>
    <s v="Chennai"/>
    <s v="Salaried Other Employees"/>
    <s v="Female"/>
    <s v="Married"/>
    <s v="Moderate Income"/>
    <x v="0"/>
  </r>
  <r>
    <s v="ATQCUS1678"/>
    <n v="44322"/>
    <n v="19907.333333333332"/>
    <n v="0.44915241490305791"/>
    <s v="45+"/>
    <s v="Mumbai"/>
    <s v="Salaried Other Employees"/>
    <s v="Male"/>
    <s v="Married"/>
    <s v="Moderate Income"/>
    <x v="0"/>
  </r>
  <r>
    <s v="ATQCUS1560"/>
    <n v="44253"/>
    <n v="19147.333333333332"/>
    <n v="0.43267876377496062"/>
    <s v="35-45"/>
    <s v="Hyderabad"/>
    <s v="Salaried Other Employees"/>
    <s v="Male"/>
    <s v="Married"/>
    <s v="Moderate Income"/>
    <x v="0"/>
  </r>
  <r>
    <s v="ATQCUS1673"/>
    <n v="44208"/>
    <n v="20796.166666666668"/>
    <n v="0.47041636506213058"/>
    <s v="45+"/>
    <s v="Mumbai"/>
    <s v="Salaried Other Employees"/>
    <s v="Male"/>
    <s v="Married"/>
    <s v="Moderate Income"/>
    <x v="0"/>
  </r>
  <r>
    <s v="ATQCUS1675"/>
    <n v="44203"/>
    <n v="20815.833333333332"/>
    <n v="0.47091449298313082"/>
    <s v="45+"/>
    <s v="Mumbai"/>
    <s v="Salaried Other Employees"/>
    <s v="Male"/>
    <s v="Married"/>
    <s v="Moderate Income"/>
    <x v="0"/>
  </r>
  <r>
    <s v="ATQCUS1680"/>
    <n v="44191"/>
    <n v="19976"/>
    <n v="0.45203774524224388"/>
    <s v="45+"/>
    <s v="Mumbai"/>
    <s v="Salaried Other Employees"/>
    <s v="Male"/>
    <s v="Married"/>
    <s v="Moderate Income"/>
    <x v="0"/>
  </r>
  <r>
    <s v="ATQCUS1114"/>
    <n v="44179"/>
    <n v="23877.166666666668"/>
    <n v="0.54046417226887589"/>
    <s v="35-45"/>
    <s v="Delhi NCR"/>
    <s v="Salaried Other Employees"/>
    <s v="Male"/>
    <s v="Married"/>
    <s v="Moderate Income"/>
    <x v="0"/>
  </r>
  <r>
    <s v="ATQCUS2978"/>
    <n v="44175"/>
    <n v="16384"/>
    <n v="0.37088851160158459"/>
    <s v="45+"/>
    <s v="Mumbai"/>
    <s v="Salaried Other Employees"/>
    <s v="Female"/>
    <s v="Married"/>
    <s v="Moderate Income"/>
    <x v="0"/>
  </r>
  <r>
    <s v="ATQCUS1397"/>
    <n v="44157"/>
    <n v="15389.5"/>
    <n v="0.34851778879905793"/>
    <s v="35-45"/>
    <s v="Chennai"/>
    <s v="Salaried Other Employees"/>
    <s v="Male"/>
    <s v="Married"/>
    <s v="Moderate Income"/>
    <x v="0"/>
  </r>
  <r>
    <s v="ATQCUS1420"/>
    <n v="44152"/>
    <n v="16257.333333333334"/>
    <n v="0.36821284049042702"/>
    <s v="35-45"/>
    <s v="Chennai"/>
    <s v="Salaried Other Employees"/>
    <s v="Male"/>
    <s v="Married"/>
    <s v="Moderate Income"/>
    <x v="0"/>
  </r>
  <r>
    <s v="ATQCUS1133"/>
    <n v="44121"/>
    <n v="23375.833333333332"/>
    <n v="0.52981195651352719"/>
    <s v="35-45"/>
    <s v="Delhi NCR"/>
    <s v="Salaried Other Employees"/>
    <s v="Male"/>
    <s v="Married"/>
    <s v="Moderate Income"/>
    <x v="0"/>
  </r>
  <r>
    <s v="ATQCUS1768"/>
    <n v="44084"/>
    <n v="19270.833333333332"/>
    <n v="0.43713894685902666"/>
    <s v="45+"/>
    <s v="Delhi NCR"/>
    <s v="Salaried Other Employees"/>
    <s v="Male"/>
    <s v="Married"/>
    <s v="Moderate Income"/>
    <x v="0"/>
  </r>
  <r>
    <s v="ATQCUS1262"/>
    <n v="44071"/>
    <n v="21072.5"/>
    <n v="0.47814889609947586"/>
    <s v="35-45"/>
    <s v="Bengaluru"/>
    <s v="Salaried Other Employees"/>
    <s v="Male"/>
    <s v="Married"/>
    <s v="Moderate Income"/>
    <x v="0"/>
  </r>
  <r>
    <s v="ATQCUS0959"/>
    <n v="44030"/>
    <n v="26485.833333333332"/>
    <n v="0.60154061624649857"/>
    <s v="35-45"/>
    <s v="Mumbai"/>
    <s v="Salaried Other Employees"/>
    <s v="Male"/>
    <s v="Married"/>
    <s v="Moderate Income"/>
    <x v="0"/>
  </r>
  <r>
    <s v="ATQCUS2601"/>
    <n v="43973"/>
    <n v="23398.5"/>
    <n v="0.53211061333090759"/>
    <s v="35-45"/>
    <s v="Mumbai"/>
    <s v="Salaried Other Employees"/>
    <s v="Female"/>
    <s v="Married"/>
    <s v="Moderate Income"/>
    <x v="0"/>
  </r>
  <r>
    <s v="ATQCUS1766"/>
    <n v="43941"/>
    <n v="17992.5"/>
    <n v="0.40946951594183112"/>
    <s v="45+"/>
    <s v="Delhi NCR"/>
    <s v="Salaried Other Employees"/>
    <s v="Male"/>
    <s v="Married"/>
    <s v="Moderate Income"/>
    <x v="0"/>
  </r>
  <r>
    <s v="ATQCUS1842"/>
    <n v="43884"/>
    <n v="16563.5"/>
    <n v="0.37743824628566219"/>
    <s v="45+"/>
    <s v="Bengaluru"/>
    <s v="Salaried Other Employees"/>
    <s v="Male"/>
    <s v="Married"/>
    <s v="Moderate Income"/>
    <x v="0"/>
  </r>
  <r>
    <s v="ATQCUS1423"/>
    <n v="43879"/>
    <n v="13588"/>
    <n v="0.30966977369584542"/>
    <s v="35-45"/>
    <s v="Chennai"/>
    <s v="Salaried Other Employees"/>
    <s v="Male"/>
    <s v="Married"/>
    <s v="Moderate Income"/>
    <x v="0"/>
  </r>
  <r>
    <s v="ATQCUS2670"/>
    <n v="43865"/>
    <n v="20581.833333333332"/>
    <n v="0.46920855655610011"/>
    <s v="35-45"/>
    <s v="Delhi NCR"/>
    <s v="Salaried Other Employees"/>
    <s v="Female"/>
    <s v="Married"/>
    <s v="Moderate Income"/>
    <x v="0"/>
  </r>
  <r>
    <s v="ATQCUS0977"/>
    <n v="43849"/>
    <n v="25370.5"/>
    <n v="0.57858788113754023"/>
    <s v="35-45"/>
    <s v="Mumbai"/>
    <s v="Salaried Other Employees"/>
    <s v="Male"/>
    <s v="Married"/>
    <s v="Moderate Income"/>
    <x v="0"/>
  </r>
  <r>
    <s v="ATQCUS2683"/>
    <n v="43780"/>
    <n v="21442.333333333332"/>
    <n v="0.48977463072940458"/>
    <s v="35-45"/>
    <s v="Delhi NCR"/>
    <s v="Salaried Other Employees"/>
    <s v="Female"/>
    <s v="Married"/>
    <s v="Moderate Income"/>
    <x v="0"/>
  </r>
  <r>
    <s v="ATQCUS1107"/>
    <n v="43776"/>
    <n v="25194.5"/>
    <n v="0.57553225511695905"/>
    <s v="35-45"/>
    <s v="Delhi NCR"/>
    <s v="Salaried Other Employees"/>
    <s v="Male"/>
    <s v="Married"/>
    <s v="Moderate Income"/>
    <x v="0"/>
  </r>
  <r>
    <s v="ATQCUS3064"/>
    <n v="43740"/>
    <n v="14000.833333333334"/>
    <n v="0.3200922115531169"/>
    <s v="45+"/>
    <s v="Bengaluru"/>
    <s v="Salaried Other Employees"/>
    <s v="Female"/>
    <s v="Married"/>
    <s v="Moderate Income"/>
    <x v="0"/>
  </r>
  <r>
    <s v="ATQCUS2742"/>
    <n v="43740"/>
    <n v="17449.666666666668"/>
    <n v="0.39894071025758271"/>
    <s v="35-45"/>
    <s v="Bengaluru"/>
    <s v="Salaried Other Employees"/>
    <s v="Female"/>
    <s v="Married"/>
    <s v="Moderate Income"/>
    <x v="0"/>
  </r>
  <r>
    <s v="ATQCUS1837"/>
    <n v="43738"/>
    <n v="18367"/>
    <n v="0.41993232429466371"/>
    <s v="45+"/>
    <s v="Bengaluru"/>
    <s v="Salaried Other Employees"/>
    <s v="Male"/>
    <s v="Married"/>
    <s v="Moderate Income"/>
    <x v="0"/>
  </r>
  <r>
    <s v="ATQCUS1424"/>
    <n v="43711"/>
    <n v="14041.5"/>
    <n v="0.32123492942279974"/>
    <s v="35-45"/>
    <s v="Chennai"/>
    <s v="Salaried Other Employees"/>
    <s v="Male"/>
    <s v="Married"/>
    <s v="Moderate Income"/>
    <x v="0"/>
  </r>
  <r>
    <s v="ATQCUS1578"/>
    <n v="43705"/>
    <n v="18947"/>
    <n v="0.43352019219768906"/>
    <s v="35-45"/>
    <s v="Hyderabad"/>
    <s v="Salaried Other Employees"/>
    <s v="Male"/>
    <s v="Married"/>
    <s v="Moderate Income"/>
    <x v="0"/>
  </r>
  <r>
    <s v="ATQCUS1574"/>
    <n v="43703"/>
    <n v="18426.333333333332"/>
    <n v="0.42162628042315931"/>
    <s v="35-45"/>
    <s v="Hyderabad"/>
    <s v="Salaried Other Employees"/>
    <s v="Male"/>
    <s v="Married"/>
    <s v="Moderate Income"/>
    <x v="0"/>
  </r>
  <r>
    <s v="ATQCUS2664"/>
    <n v="43692"/>
    <n v="21120.5"/>
    <n v="0.48339512954316582"/>
    <s v="35-45"/>
    <s v="Delhi NCR"/>
    <s v="Salaried Other Employees"/>
    <s v="Female"/>
    <s v="Married"/>
    <s v="Moderate Income"/>
    <x v="0"/>
  </r>
  <r>
    <s v="ATQCUS1845"/>
    <n v="43675"/>
    <n v="16678.666666666668"/>
    <n v="0.3818813203587102"/>
    <s v="45+"/>
    <s v="Bengaluru"/>
    <s v="Salaried Other Employees"/>
    <s v="Male"/>
    <s v="Married"/>
    <s v="Moderate Income"/>
    <x v="0"/>
  </r>
  <r>
    <s v="ATQCUS0975"/>
    <n v="43657"/>
    <n v="26843.5"/>
    <n v="0.61487275809148589"/>
    <s v="35-45"/>
    <s v="Mumbai"/>
    <s v="Salaried Other Employees"/>
    <s v="Male"/>
    <s v="Married"/>
    <s v="Moderate Income"/>
    <x v="0"/>
  </r>
  <r>
    <s v="ATQCUS2603"/>
    <n v="43642"/>
    <n v="19348.5"/>
    <n v="0.44334585949314881"/>
    <s v="35-45"/>
    <s v="Mumbai"/>
    <s v="Salaried Other Employees"/>
    <s v="Female"/>
    <s v="Married"/>
    <s v="Moderate Income"/>
    <x v="0"/>
  </r>
  <r>
    <s v="ATQCUS2594"/>
    <n v="43530"/>
    <n v="23172.666666666668"/>
    <n v="0.53233785129029787"/>
    <s v="35-45"/>
    <s v="Mumbai"/>
    <s v="Salaried Other Employees"/>
    <s v="Female"/>
    <s v="Married"/>
    <s v="Moderate Income"/>
    <x v="0"/>
  </r>
  <r>
    <s v="ATQCUS1557"/>
    <n v="43507"/>
    <n v="18517.833333333332"/>
    <n v="0.42562882601267227"/>
    <s v="35-45"/>
    <s v="Hyderabad"/>
    <s v="Salaried Other Employees"/>
    <s v="Male"/>
    <s v="Married"/>
    <s v="Moderate Income"/>
    <x v="0"/>
  </r>
  <r>
    <s v="ATQCUS2985"/>
    <n v="43461"/>
    <n v="15427.333333333334"/>
    <n v="0.35496958959373537"/>
    <s v="45+"/>
    <s v="Mumbai"/>
    <s v="Salaried Other Employees"/>
    <s v="Female"/>
    <s v="Married"/>
    <s v="Moderate Income"/>
    <x v="0"/>
  </r>
  <r>
    <s v="ATQCUS1971"/>
    <n v="43443"/>
    <n v="14261.5"/>
    <n v="0.32828073567663374"/>
    <s v="45+"/>
    <s v="Hyderabad"/>
    <s v="Salaried Other Employees"/>
    <s v="Male"/>
    <s v="Married"/>
    <s v="Moderate Income"/>
    <x v="0"/>
  </r>
  <r>
    <s v="ATQCUS1271"/>
    <n v="43390"/>
    <n v="22688.666666666668"/>
    <n v="0.52290082200199739"/>
    <s v="35-45"/>
    <s v="Bengaluru"/>
    <s v="Salaried Other Employees"/>
    <s v="Male"/>
    <s v="Married"/>
    <s v="Moderate Income"/>
    <x v="0"/>
  </r>
  <r>
    <s v="ATQCUS1563"/>
    <n v="43348"/>
    <n v="16525.666666666668"/>
    <n v="0.38123250592107288"/>
    <s v="35-45"/>
    <s v="Hyderabad"/>
    <s v="Salaried Other Employees"/>
    <s v="Male"/>
    <s v="Married"/>
    <s v="Moderate Income"/>
    <x v="0"/>
  </r>
  <r>
    <s v="ATQCUS1256"/>
    <n v="43340"/>
    <n v="22045.5"/>
    <n v="0.50866405168435624"/>
    <s v="35-45"/>
    <s v="Bengaluru"/>
    <s v="Salaried Other Employees"/>
    <s v="Male"/>
    <s v="Married"/>
    <s v="Moderate Income"/>
    <x v="0"/>
  </r>
  <r>
    <s v="ATQCUS2822"/>
    <n v="43327"/>
    <n v="11939.333333333334"/>
    <n v="0.27556335156676748"/>
    <s v="35-45"/>
    <s v="Chennai"/>
    <s v="Salaried Other Employees"/>
    <s v="Female"/>
    <s v="Married"/>
    <s v="Moderate Income"/>
    <x v="0"/>
  </r>
  <r>
    <s v="ATQCUS1835"/>
    <n v="43284"/>
    <n v="16626.166666666668"/>
    <n v="0.3841180728829745"/>
    <s v="45+"/>
    <s v="Bengaluru"/>
    <s v="Salaried Other Employees"/>
    <s v="Male"/>
    <s v="Married"/>
    <s v="Moderate Income"/>
    <x v="0"/>
  </r>
  <r>
    <s v="ATQCUS2843"/>
    <n v="43283"/>
    <n v="13306.5"/>
    <n v="0.30743016888847813"/>
    <s v="35-45"/>
    <s v="Chennai"/>
    <s v="Salaried Other Employees"/>
    <s v="Female"/>
    <s v="Married"/>
    <s v="Moderate Income"/>
    <x v="0"/>
  </r>
  <r>
    <s v="ATQCUS0969"/>
    <n v="43264"/>
    <n v="24504.833333333332"/>
    <n v="0.56640239768244571"/>
    <s v="35-45"/>
    <s v="Mumbai"/>
    <s v="Salaried Other Employees"/>
    <s v="Male"/>
    <s v="Married"/>
    <s v="Moderate Income"/>
    <x v="0"/>
  </r>
  <r>
    <s v="ATQCUS1677"/>
    <n v="43259"/>
    <n v="19450.166666666668"/>
    <n v="0.44962127341516606"/>
    <s v="45+"/>
    <s v="Mumbai"/>
    <s v="Salaried Other Employees"/>
    <s v="Male"/>
    <s v="Married"/>
    <s v="Moderate Income"/>
    <x v="0"/>
  </r>
  <r>
    <s v="ATQCUS1268"/>
    <n v="43251"/>
    <n v="22540.5"/>
    <n v="0.5211555802177984"/>
    <s v="35-45"/>
    <s v="Bengaluru"/>
    <s v="Salaried Other Employees"/>
    <s v="Male"/>
    <s v="Married"/>
    <s v="Moderate Income"/>
    <x v="0"/>
  </r>
  <r>
    <s v="ATQCUS3681"/>
    <n v="43218"/>
    <n v="22808.666666666668"/>
    <n v="0.52775849568852484"/>
    <s v="35-45"/>
    <s v="Bengaluru"/>
    <s v="Salaried Other Employees"/>
    <s v="Male"/>
    <s v="Single"/>
    <s v="Moderate Income"/>
    <x v="0"/>
  </r>
  <r>
    <s v="ATQCUS1942"/>
    <n v="43204"/>
    <n v="11430.833333333334"/>
    <n v="0.26457812548220844"/>
    <s v="45+"/>
    <s v="Chennai"/>
    <s v="Freelancers"/>
    <s v="Male"/>
    <s v="Married"/>
    <s v="Moderate Income"/>
    <x v="0"/>
  </r>
  <r>
    <s v="ATQCUS3068"/>
    <n v="43167"/>
    <n v="13830.166666666666"/>
    <n v="0.32038748735530997"/>
    <s v="45+"/>
    <s v="Bengaluru"/>
    <s v="Salaried Other Employees"/>
    <s v="Female"/>
    <s v="Married"/>
    <s v="Moderate Income"/>
    <x v="0"/>
  </r>
  <r>
    <s v="ATQCUS2835"/>
    <n v="43164"/>
    <n v="12577.333333333334"/>
    <n v="0.29138479597195194"/>
    <s v="35-45"/>
    <s v="Chennai"/>
    <s v="Salaried Other Employees"/>
    <s v="Female"/>
    <s v="Married"/>
    <s v="Moderate Income"/>
    <x v="0"/>
  </r>
  <r>
    <s v="ATQCUS0960"/>
    <n v="43164"/>
    <n v="24519"/>
    <n v="0.56804281345565755"/>
    <s v="35-45"/>
    <s v="Mumbai"/>
    <s v="Salaried Other Employees"/>
    <s v="Male"/>
    <s v="Married"/>
    <s v="Moderate Income"/>
    <x v="0"/>
  </r>
  <r>
    <s v="ATQCUS1395"/>
    <n v="43163"/>
    <n v="14741.166666666666"/>
    <n v="0.34152321818841752"/>
    <s v="35-45"/>
    <s v="Chennai"/>
    <s v="Salaried Other Employees"/>
    <s v="Male"/>
    <s v="Married"/>
    <s v="Moderate Income"/>
    <x v="0"/>
  </r>
  <r>
    <s v="ATQCUS3105"/>
    <n v="43144"/>
    <n v="9037.1666666666661"/>
    <n v="0.20946520180480868"/>
    <s v="45+"/>
    <s v="Chennai"/>
    <s v="Salaried Other Employees"/>
    <s v="Female"/>
    <s v="Married"/>
    <s v="Moderate Income"/>
    <x v="0"/>
  </r>
  <r>
    <s v="ATQCUS2743"/>
    <n v="43141"/>
    <n v="18012.333333333332"/>
    <n v="0.41752238782905665"/>
    <s v="35-45"/>
    <s v="Bengaluru"/>
    <s v="Salaried Other Employees"/>
    <s v="Female"/>
    <s v="Married"/>
    <s v="Moderate Income"/>
    <x v="0"/>
  </r>
  <r>
    <s v="ATQCUS3067"/>
    <n v="43138"/>
    <n v="14935"/>
    <n v="0.346214474477259"/>
    <s v="45+"/>
    <s v="Bengaluru"/>
    <s v="Salaried Other Employees"/>
    <s v="Female"/>
    <s v="Married"/>
    <s v="Moderate Income"/>
    <x v="0"/>
  </r>
  <r>
    <s v="ATQCUS1923"/>
    <n v="43126"/>
    <n v="10721.166666666666"/>
    <n v="0.24860099862418647"/>
    <s v="45+"/>
    <s v="Chennai"/>
    <s v="Salaried Other Employees"/>
    <s v="Male"/>
    <s v="Married"/>
    <s v="Moderate Income"/>
    <x v="0"/>
  </r>
  <r>
    <s v="ATQCUS3066"/>
    <n v="43124"/>
    <n v="12961.833333333334"/>
    <n v="0.30057122097517236"/>
    <s v="45+"/>
    <s v="Bengaluru"/>
    <s v="Salaried Other Employees"/>
    <s v="Female"/>
    <s v="Married"/>
    <s v="Moderate Income"/>
    <x v="0"/>
  </r>
  <r>
    <s v="ATQCUS1127"/>
    <n v="43122"/>
    <n v="23430.833333333332"/>
    <n v="0.54336147055640582"/>
    <s v="35-45"/>
    <s v="Delhi NCR"/>
    <s v="Salaried Other Employees"/>
    <s v="Male"/>
    <s v="Married"/>
    <s v="Moderate Income"/>
    <x v="0"/>
  </r>
  <r>
    <s v="ATQCUS1432"/>
    <n v="43114"/>
    <n v="15284.666666666666"/>
    <n v="0.35451748078736989"/>
    <s v="35-45"/>
    <s v="Chennai"/>
    <s v="Salaried Other Employees"/>
    <s v="Male"/>
    <s v="Married"/>
    <s v="Moderate Income"/>
    <x v="0"/>
  </r>
  <r>
    <s v="ATQCUS3700"/>
    <n v="43112"/>
    <n v="15613.5"/>
    <n v="0.36216134718871779"/>
    <s v="35-45"/>
    <s v="Chennai"/>
    <s v="Salaried Other Employees"/>
    <s v="Male"/>
    <s v="Single"/>
    <s v="Moderate Income"/>
    <x v="0"/>
  </r>
  <r>
    <s v="ATQCUS3655"/>
    <n v="43101"/>
    <n v="24189.833333333332"/>
    <n v="0.56123601153878866"/>
    <s v="35-45"/>
    <s v="Mumbai"/>
    <s v="Salaried Other Employees"/>
    <s v="Male"/>
    <s v="Single"/>
    <s v="Moderate Income"/>
    <x v="0"/>
  </r>
  <r>
    <s v="ATQCUS1573"/>
    <n v="43098"/>
    <n v="17249.5"/>
    <n v="0.40023899020836234"/>
    <s v="35-45"/>
    <s v="Hyderabad"/>
    <s v="Salaried Other Employees"/>
    <s v="Male"/>
    <s v="Married"/>
    <s v="Moderate Income"/>
    <x v="0"/>
  </r>
  <r>
    <s v="ATQCUS0957"/>
    <n v="43081"/>
    <n v="26113.166666666668"/>
    <n v="0.60614114497496963"/>
    <s v="35-45"/>
    <s v="Mumbai"/>
    <s v="Salaried Other Employees"/>
    <s v="Male"/>
    <s v="Married"/>
    <s v="Moderate Income"/>
    <x v="0"/>
  </r>
  <r>
    <s v="ATQCUS1427"/>
    <n v="43072"/>
    <n v="15049.166666666666"/>
    <n v="0.34939558568598317"/>
    <s v="35-45"/>
    <s v="Chennai"/>
    <s v="Salaried Other Employees"/>
    <s v="Male"/>
    <s v="Married"/>
    <s v="Moderate Income"/>
    <x v="0"/>
  </r>
  <r>
    <s v="ATQCUS1403"/>
    <n v="43055"/>
    <n v="13831.5"/>
    <n v="0.32125188712112412"/>
    <s v="35-45"/>
    <s v="Chennai"/>
    <s v="Salaried Other Employees"/>
    <s v="Male"/>
    <s v="Married"/>
    <s v="Moderate Income"/>
    <x v="0"/>
  </r>
  <r>
    <s v="ATQCUS3697"/>
    <n v="42996"/>
    <n v="15717.833333333334"/>
    <n v="0.36556501379973333"/>
    <s v="35-45"/>
    <s v="Chennai"/>
    <s v="Salaried Other Employees"/>
    <s v="Male"/>
    <s v="Single"/>
    <s v="Moderate Income"/>
    <x v="0"/>
  </r>
  <r>
    <s v="ATQCUS2578"/>
    <n v="42988"/>
    <n v="23805.166666666668"/>
    <n v="0.55376306566173505"/>
    <s v="35-45"/>
    <s v="Mumbai"/>
    <s v="Salaried Other Employees"/>
    <s v="Female"/>
    <s v="Married"/>
    <s v="Moderate Income"/>
    <x v="0"/>
  </r>
  <r>
    <s v="ATQCUS1803"/>
    <n v="42985"/>
    <n v="18478"/>
    <n v="0.42987088519250899"/>
    <s v="45+"/>
    <s v="Delhi NCR"/>
    <s v="Freelancers"/>
    <s v="Male"/>
    <s v="Married"/>
    <s v="Moderate Income"/>
    <x v="0"/>
  </r>
  <r>
    <s v="ATQCUS2829"/>
    <n v="42943"/>
    <n v="13286.833333333334"/>
    <n v="0.30940626722244219"/>
    <s v="35-45"/>
    <s v="Chennai"/>
    <s v="Salaried Other Employees"/>
    <s v="Female"/>
    <s v="Married"/>
    <s v="Moderate Income"/>
    <x v="0"/>
  </r>
  <r>
    <s v="ATQCUS1109"/>
    <n v="42937"/>
    <n v="22413.333333333332"/>
    <n v="0.52200510825938773"/>
    <s v="35-45"/>
    <s v="Delhi NCR"/>
    <s v="Salaried Other Employees"/>
    <s v="Male"/>
    <s v="Married"/>
    <s v="Moderate Income"/>
    <x v="0"/>
  </r>
  <r>
    <s v="ATQCUS2820"/>
    <n v="42914"/>
    <n v="13194.166666666666"/>
    <n v="0.30745599726584949"/>
    <s v="35-45"/>
    <s v="Chennai"/>
    <s v="Salaried Other Employees"/>
    <s v="Female"/>
    <s v="Married"/>
    <s v="Moderate Income"/>
    <x v="0"/>
  </r>
  <r>
    <s v="ATQCUS0978"/>
    <n v="42892"/>
    <n v="24412.5"/>
    <n v="0.56916208150704095"/>
    <s v="35-45"/>
    <s v="Mumbai"/>
    <s v="Salaried Other Employees"/>
    <s v="Male"/>
    <s v="Married"/>
    <s v="Moderate Income"/>
    <x v="0"/>
  </r>
  <r>
    <s v="ATQCUS2751"/>
    <n v="42884"/>
    <n v="16613.166666666668"/>
    <n v="0.38739778627615584"/>
    <s v="35-45"/>
    <s v="Bengaluru"/>
    <s v="Salaried Other Employees"/>
    <s v="Female"/>
    <s v="Married"/>
    <s v="Moderate Income"/>
    <x v="0"/>
  </r>
  <r>
    <s v="ATQCUS2917"/>
    <n v="42861"/>
    <n v="14724.833333333334"/>
    <n v="0.34354852507718753"/>
    <s v="35-45"/>
    <s v="Hyderabad"/>
    <s v="Salaried Other Employees"/>
    <s v="Female"/>
    <s v="Married"/>
    <s v="Moderate Income"/>
    <x v="0"/>
  </r>
  <r>
    <s v="ATQCUS3656"/>
    <n v="42825"/>
    <n v="24991.166666666668"/>
    <n v="0.58356489589414284"/>
    <s v="35-45"/>
    <s v="Mumbai"/>
    <s v="Salaried Other Employees"/>
    <s v="Male"/>
    <s v="Single"/>
    <s v="Moderate Income"/>
    <x v="0"/>
  </r>
  <r>
    <s v="ATQCUS3714"/>
    <n v="42796"/>
    <n v="17961.166666666668"/>
    <n v="0.41969265040346454"/>
    <s v="35-45"/>
    <s v="Hyderabad"/>
    <s v="Salaried Other Employees"/>
    <s v="Male"/>
    <s v="Single"/>
    <s v="Moderate Income"/>
    <x v="0"/>
  </r>
  <r>
    <s v="ATQCUS1775"/>
    <n v="42789"/>
    <n v="18627.166666666668"/>
    <n v="0.43532605732002777"/>
    <s v="45+"/>
    <s v="Delhi NCR"/>
    <s v="Salaried Other Employees"/>
    <s v="Male"/>
    <s v="Married"/>
    <s v="Moderate Income"/>
    <x v="0"/>
  </r>
  <r>
    <s v="ATQCUS1969"/>
    <n v="42785"/>
    <n v="14204.5"/>
    <n v="0.33199719527871918"/>
    <s v="45+"/>
    <s v="Hyderabad"/>
    <s v="Salaried Other Employees"/>
    <s v="Male"/>
    <s v="Married"/>
    <s v="Moderate Income"/>
    <x v="0"/>
  </r>
  <r>
    <s v="ATQCUS1269"/>
    <n v="42778"/>
    <n v="23328"/>
    <n v="0.54532703726214404"/>
    <s v="35-45"/>
    <s v="Bengaluru"/>
    <s v="Salaried Other Employees"/>
    <s v="Male"/>
    <s v="Married"/>
    <s v="Moderate Income"/>
    <x v="0"/>
  </r>
  <r>
    <s v="ATQCUS1440"/>
    <n v="42768"/>
    <n v="15144.5"/>
    <n v="0.35410821174710061"/>
    <s v="35-45"/>
    <s v="Chennai"/>
    <s v="Salaried Other Employees"/>
    <s v="Male"/>
    <s v="Married"/>
    <s v="Moderate Income"/>
    <x v="0"/>
  </r>
  <r>
    <s v="ATQCUS0980"/>
    <n v="42724"/>
    <n v="26605.166666666668"/>
    <n v="0.62272181131604409"/>
    <s v="35-45"/>
    <s v="Mumbai"/>
    <s v="Salaried Other Employees"/>
    <s v="Male"/>
    <s v="Married"/>
    <s v="Moderate Income"/>
    <x v="0"/>
  </r>
  <r>
    <s v="ATQCUS1726"/>
    <n v="42711"/>
    <n v="22227.666666666668"/>
    <n v="0.52042018839799276"/>
    <s v="45+"/>
    <s v="Mumbai"/>
    <s v="Freelancers"/>
    <s v="Male"/>
    <s v="Married"/>
    <s v="Moderate Income"/>
    <x v="0"/>
  </r>
  <r>
    <s v="ATQCUS2931"/>
    <n v="42710"/>
    <n v="15664.333333333334"/>
    <n v="0.36676032154842741"/>
    <s v="35-45"/>
    <s v="Hyderabad"/>
    <s v="Salaried Other Employees"/>
    <s v="Female"/>
    <s v="Married"/>
    <s v="Moderate Income"/>
    <x v="0"/>
  </r>
  <r>
    <s v="ATQCUS1735"/>
    <n v="42710"/>
    <n v="21509"/>
    <n v="0.50360571294778744"/>
    <s v="45+"/>
    <s v="Mumbai"/>
    <s v="Freelancers"/>
    <s v="Male"/>
    <s v="Married"/>
    <s v="Moderate Income"/>
    <x v="0"/>
  </r>
  <r>
    <s v="ATQCUS2586"/>
    <n v="42707"/>
    <n v="21175.5"/>
    <n v="0.4958320650010537"/>
    <s v="35-45"/>
    <s v="Mumbai"/>
    <s v="Salaried Other Employees"/>
    <s v="Female"/>
    <s v="Married"/>
    <s v="Moderate Income"/>
    <x v="0"/>
  </r>
  <r>
    <s v="ATQCUS3129"/>
    <n v="42705"/>
    <n v="10246.833333333334"/>
    <n v="0.23994458104047148"/>
    <s v="45+"/>
    <s v="Hyderabad"/>
    <s v="Salaried Other Employees"/>
    <s v="Female"/>
    <s v="Married"/>
    <s v="Moderate Income"/>
    <x v="0"/>
  </r>
  <r>
    <s v="ATQCUS2979"/>
    <n v="42702"/>
    <n v="14627.166666666666"/>
    <n v="0.34254055235508091"/>
    <s v="45+"/>
    <s v="Mumbai"/>
    <s v="Salaried Other Employees"/>
    <s v="Female"/>
    <s v="Married"/>
    <s v="Moderate Income"/>
    <x v="0"/>
  </r>
  <r>
    <s v="ATQCUS2828"/>
    <n v="42641"/>
    <n v="12225.166666666666"/>
    <n v="0.28669981160541885"/>
    <s v="35-45"/>
    <s v="Chennai"/>
    <s v="Salaried Other Employees"/>
    <s v="Female"/>
    <s v="Married"/>
    <s v="Moderate Income"/>
    <x v="0"/>
  </r>
  <r>
    <s v="ATQCUS2929"/>
    <n v="42633"/>
    <n v="13668.666666666666"/>
    <n v="0.3206123581888834"/>
    <s v="35-45"/>
    <s v="Hyderabad"/>
    <s v="Salaried Other Employees"/>
    <s v="Female"/>
    <s v="Married"/>
    <s v="Moderate Income"/>
    <x v="0"/>
  </r>
  <r>
    <s v="ATQCUS3403"/>
    <n v="42599"/>
    <n v="8756.3333333333339"/>
    <n v="0.20555255600679204"/>
    <s v="21-24"/>
    <s v="Chennai"/>
    <s v="Government Employees"/>
    <s v="Male"/>
    <s v="Single"/>
    <s v="Moderate Income"/>
    <x v="0"/>
  </r>
  <r>
    <s v="ATQCUS3127"/>
    <n v="42587"/>
    <n v="11291.5"/>
    <n v="0.26513959659050884"/>
    <s v="45+"/>
    <s v="Hyderabad"/>
    <s v="Salaried Other Employees"/>
    <s v="Female"/>
    <s v="Married"/>
    <s v="Moderate Income"/>
    <x v="0"/>
  </r>
  <r>
    <s v="ATQCUS3080"/>
    <n v="42586"/>
    <n v="14354"/>
    <n v="0.33705912741276478"/>
    <s v="45+"/>
    <s v="Bengaluru"/>
    <s v="Freelancers"/>
    <s v="Female"/>
    <s v="Married"/>
    <s v="Moderate Income"/>
    <x v="0"/>
  </r>
  <r>
    <s v="ATQCUS2675"/>
    <n v="42583"/>
    <n v="18581.333333333332"/>
    <n v="0.43635566618916777"/>
    <s v="35-45"/>
    <s v="Delhi NCR"/>
    <s v="Salaried Other Employees"/>
    <s v="Female"/>
    <s v="Married"/>
    <s v="Moderate Income"/>
    <x v="0"/>
  </r>
  <r>
    <s v="ATQCUS3353"/>
    <n v="42578"/>
    <n v="12354"/>
    <n v="0.29014984264173987"/>
    <s v="21-24"/>
    <s v="Bengaluru"/>
    <s v="Government Employees"/>
    <s v="Male"/>
    <s v="Single"/>
    <s v="Moderate Income"/>
    <x v="0"/>
  </r>
  <r>
    <s v="ATQCUS1579"/>
    <n v="42564"/>
    <n v="19094.833333333332"/>
    <n v="0.44861463521598843"/>
    <s v="35-45"/>
    <s v="Hyderabad"/>
    <s v="Salaried Other Employees"/>
    <s v="Male"/>
    <s v="Married"/>
    <s v="Moderate Income"/>
    <x v="0"/>
  </r>
  <r>
    <s v="ATQCUS0979"/>
    <n v="42560"/>
    <n v="24721.833333333332"/>
    <n v="0.58087014411027571"/>
    <s v="35-45"/>
    <s v="Mumbai"/>
    <s v="Salaried Other Employees"/>
    <s v="Male"/>
    <s v="Married"/>
    <s v="Moderate Income"/>
    <x v="0"/>
  </r>
  <r>
    <s v="ATQCUS1772"/>
    <n v="42533"/>
    <n v="16096.5"/>
    <n v="0.37844732325488445"/>
    <s v="45+"/>
    <s v="Delhi NCR"/>
    <s v="Salaried Other Employees"/>
    <s v="Male"/>
    <s v="Married"/>
    <s v="Moderate Income"/>
    <x v="0"/>
  </r>
  <r>
    <s v="ATQCUS1833"/>
    <n v="42512"/>
    <n v="15882.833333333334"/>
    <n v="0.37360823610588384"/>
    <s v="45+"/>
    <s v="Bengaluru"/>
    <s v="Salaried Other Employees"/>
    <s v="Male"/>
    <s v="Married"/>
    <s v="Moderate Income"/>
    <x v="0"/>
  </r>
  <r>
    <s v="ATQCUS3065"/>
    <n v="42488"/>
    <n v="14321"/>
    <n v="0.33705987572961776"/>
    <s v="45+"/>
    <s v="Bengaluru"/>
    <s v="Salaried Other Employees"/>
    <s v="Female"/>
    <s v="Married"/>
    <s v="Moderate Income"/>
    <x v="0"/>
  </r>
  <r>
    <s v="ATQCUS2981"/>
    <n v="42479"/>
    <n v="16624"/>
    <n v="0.39134631229548716"/>
    <s v="45+"/>
    <s v="Mumbai"/>
    <s v="Salaried Other Employees"/>
    <s v="Female"/>
    <s v="Married"/>
    <s v="Moderate Income"/>
    <x v="0"/>
  </r>
  <r>
    <s v="ATQCUS3300"/>
    <n v="42478"/>
    <n v="12284.333333333334"/>
    <n v="0.28919283707644744"/>
    <s v="21-24"/>
    <s v="Delhi NCR"/>
    <s v="Government Employees"/>
    <s v="Male"/>
    <s v="Single"/>
    <s v="Moderate Income"/>
    <x v="0"/>
  </r>
  <r>
    <s v="ATQCUS1556"/>
    <n v="42466"/>
    <n v="18581.166666666668"/>
    <n v="0.4375539647404198"/>
    <s v="35-45"/>
    <s v="Hyderabad"/>
    <s v="Salaried Other Employees"/>
    <s v="Male"/>
    <s v="Married"/>
    <s v="Moderate Income"/>
    <x v="0"/>
  </r>
  <r>
    <s v="ATQCUS2920"/>
    <n v="42442"/>
    <n v="15426.333333333334"/>
    <n v="0.36346857672431399"/>
    <s v="35-45"/>
    <s v="Hyderabad"/>
    <s v="Salaried Other Employees"/>
    <s v="Female"/>
    <s v="Married"/>
    <s v="Moderate Income"/>
    <x v="0"/>
  </r>
  <r>
    <s v="ATQCUS0974"/>
    <n v="42441"/>
    <n v="27175.666666666668"/>
    <n v="0.64031636075178877"/>
    <s v="35-45"/>
    <s v="Mumbai"/>
    <s v="Salaried Other Employees"/>
    <s v="Male"/>
    <s v="Married"/>
    <s v="Moderate Income"/>
    <x v="0"/>
  </r>
  <r>
    <s v="ATQCUS1562"/>
    <n v="42440"/>
    <n v="18502.833333333332"/>
    <n v="0.43597628023876844"/>
    <s v="35-45"/>
    <s v="Hyderabad"/>
    <s v="Salaried Other Employees"/>
    <s v="Male"/>
    <s v="Married"/>
    <s v="Moderate Income"/>
    <x v="0"/>
  </r>
  <r>
    <s v="ATQCUS3356"/>
    <n v="42435"/>
    <n v="11162.666666666666"/>
    <n v="0.26305329719963866"/>
    <s v="21-24"/>
    <s v="Bengaluru"/>
    <s v="Government Employees"/>
    <s v="Male"/>
    <s v="Single"/>
    <s v="Moderate Income"/>
    <x v="0"/>
  </r>
  <r>
    <s v="ATQCUS1414"/>
    <n v="42419"/>
    <n v="14915.5"/>
    <n v="0.35162309342511611"/>
    <s v="35-45"/>
    <s v="Chennai"/>
    <s v="Salaried Other Employees"/>
    <s v="Male"/>
    <s v="Married"/>
    <s v="Moderate Income"/>
    <x v="0"/>
  </r>
  <r>
    <s v="ATQCUS1408"/>
    <n v="42393"/>
    <n v="14337.833333333334"/>
    <n v="0.33821228347447302"/>
    <s v="35-45"/>
    <s v="Chennai"/>
    <s v="Salaried Other Employees"/>
    <s v="Male"/>
    <s v="Married"/>
    <s v="Moderate Income"/>
    <x v="0"/>
  </r>
  <r>
    <s v="ATQCUS1258"/>
    <n v="42372"/>
    <n v="22040.833333333332"/>
    <n v="0.52017448629598162"/>
    <s v="35-45"/>
    <s v="Bengaluru"/>
    <s v="Salaried Other Employees"/>
    <s v="Male"/>
    <s v="Married"/>
    <s v="Moderate Income"/>
    <x v="0"/>
  </r>
  <r>
    <s v="ATQCUS2596"/>
    <n v="42364"/>
    <n v="21538.333333333332"/>
    <n v="0.50841122966040342"/>
    <s v="35-45"/>
    <s v="Mumbai"/>
    <s v="Salaried Other Employees"/>
    <s v="Female"/>
    <s v="Married"/>
    <s v="Moderate Income"/>
    <x v="0"/>
  </r>
  <r>
    <s v="ATQCUS1676"/>
    <n v="42354"/>
    <n v="18427.166666666668"/>
    <n v="0.43507500275456079"/>
    <s v="45+"/>
    <s v="Mumbai"/>
    <s v="Salaried Other Employees"/>
    <s v="Male"/>
    <s v="Married"/>
    <s v="Moderate Income"/>
    <x v="0"/>
  </r>
  <r>
    <s v="ATQCUS2673"/>
    <n v="42342"/>
    <n v="19125.166666666668"/>
    <n v="0.45168311999118294"/>
    <s v="35-45"/>
    <s v="Delhi NCR"/>
    <s v="Salaried Other Employees"/>
    <s v="Female"/>
    <s v="Married"/>
    <s v="Moderate Income"/>
    <x v="0"/>
  </r>
  <r>
    <s v="ATQCUS1264"/>
    <n v="42341"/>
    <n v="21945.833333333332"/>
    <n v="0.51831164434787402"/>
    <s v="35-45"/>
    <s v="Bengaluru"/>
    <s v="Salaried Other Employees"/>
    <s v="Male"/>
    <s v="Married"/>
    <s v="Moderate Income"/>
    <x v="0"/>
  </r>
  <r>
    <s v="ATQCUS1840"/>
    <n v="42334"/>
    <n v="16143.833333333334"/>
    <n v="0.38134438827734995"/>
    <s v="45+"/>
    <s v="Bengaluru"/>
    <s v="Salaried Other Employees"/>
    <s v="Male"/>
    <s v="Married"/>
    <s v="Moderate Income"/>
    <x v="0"/>
  </r>
  <r>
    <s v="ATQCUS2842"/>
    <n v="42313"/>
    <n v="12670.5"/>
    <n v="0.29944697846997376"/>
    <s v="35-45"/>
    <s v="Chennai"/>
    <s v="Salaried Other Employees"/>
    <s v="Female"/>
    <s v="Married"/>
    <s v="Moderate Income"/>
    <x v="0"/>
  </r>
  <r>
    <s v="ATQCUS0987"/>
    <n v="42307"/>
    <n v="26086.666666666668"/>
    <n v="0.61660402927805491"/>
    <s v="35-45"/>
    <s v="Mumbai"/>
    <s v="Salaried Other Employees"/>
    <s v="Male"/>
    <s v="Married"/>
    <s v="Moderate Income"/>
    <x v="0"/>
  </r>
  <r>
    <s v="ATQCUS3126"/>
    <n v="42303"/>
    <n v="10828.333333333334"/>
    <n v="0.25597081373267461"/>
    <s v="45+"/>
    <s v="Hyderabad"/>
    <s v="Salaried Other Employees"/>
    <s v="Female"/>
    <s v="Married"/>
    <s v="Moderate Income"/>
    <x v="0"/>
  </r>
  <r>
    <s v="ATQCUS2666"/>
    <n v="42300"/>
    <n v="18221.833333333332"/>
    <n v="0.4307762017336485"/>
    <s v="35-45"/>
    <s v="Delhi NCR"/>
    <s v="Salaried Other Employees"/>
    <s v="Female"/>
    <s v="Married"/>
    <s v="Moderate Income"/>
    <x v="0"/>
  </r>
  <r>
    <s v="ATQCUS1577"/>
    <n v="42291"/>
    <n v="18294.166666666668"/>
    <n v="0.43257824753887747"/>
    <s v="35-45"/>
    <s v="Hyderabad"/>
    <s v="Salaried Other Employees"/>
    <s v="Male"/>
    <s v="Married"/>
    <s v="Moderate Income"/>
    <x v="0"/>
  </r>
  <r>
    <s v="ATQCUS3241"/>
    <n v="42280"/>
    <n v="14455.833333333334"/>
    <n v="0.34190712708924631"/>
    <s v="21-24"/>
    <s v="Mumbai"/>
    <s v="Government Employees"/>
    <s v="Male"/>
    <s v="Single"/>
    <s v="Moderate Income"/>
    <x v="0"/>
  </r>
  <r>
    <s v="ATQCUS1119"/>
    <n v="42280"/>
    <n v="23832.166666666668"/>
    <n v="0.56367470829391364"/>
    <s v="35-45"/>
    <s v="Delhi NCR"/>
    <s v="Salaried Other Employees"/>
    <s v="Male"/>
    <s v="Married"/>
    <s v="Moderate Income"/>
    <x v="0"/>
  </r>
  <r>
    <s v="ATQCUS2026"/>
    <n v="42267"/>
    <n v="11580.333333333334"/>
    <n v="0.27398048911286188"/>
    <s v="21-24"/>
    <s v="Mumbai"/>
    <s v="Government Employees"/>
    <s v="Female"/>
    <s v="Married"/>
    <s v="Moderate Income"/>
    <x v="0"/>
  </r>
  <r>
    <s v="ATQCUS1407"/>
    <n v="42267"/>
    <n v="14397.333333333334"/>
    <n v="0.34062822848400248"/>
    <s v="35-45"/>
    <s v="Chennai"/>
    <s v="Salaried Other Employees"/>
    <s v="Male"/>
    <s v="Married"/>
    <s v="Moderate Income"/>
    <x v="0"/>
  </r>
  <r>
    <s v="ATQCUS1251"/>
    <n v="42253"/>
    <n v="24064"/>
    <n v="0.56952169076751946"/>
    <s v="35-45"/>
    <s v="Bengaluru"/>
    <s v="Salaried Other Employees"/>
    <s v="Male"/>
    <s v="Married"/>
    <s v="Moderate Income"/>
    <x v="0"/>
  </r>
  <r>
    <s v="ATQCUS1399"/>
    <n v="42248"/>
    <n v="15295.5"/>
    <n v="0.36204080666540428"/>
    <s v="35-45"/>
    <s v="Chennai"/>
    <s v="Salaried Other Employees"/>
    <s v="Male"/>
    <s v="Married"/>
    <s v="Moderate Income"/>
    <x v="0"/>
  </r>
  <r>
    <s v="ATQCUS2922"/>
    <n v="42236"/>
    <n v="14858.666666666666"/>
    <n v="0.35180099125548503"/>
    <s v="35-45"/>
    <s v="Hyderabad"/>
    <s v="Salaried Other Employees"/>
    <s v="Female"/>
    <s v="Married"/>
    <s v="Moderate Income"/>
    <x v="0"/>
  </r>
  <r>
    <s v="ATQCUS3800"/>
    <n v="42220"/>
    <n v="10707.5"/>
    <n v="0.25361203221222167"/>
    <s v="21-24"/>
    <s v="Mumbai"/>
    <s v="Government Employees"/>
    <s v="Female"/>
    <s v="Single"/>
    <s v="Moderate Income"/>
    <x v="0"/>
  </r>
  <r>
    <s v="ATQCUS2754"/>
    <n v="42210"/>
    <n v="17115.166666666668"/>
    <n v="0.40547658532733161"/>
    <s v="35-45"/>
    <s v="Bengaluru"/>
    <s v="Salaried Other Employees"/>
    <s v="Female"/>
    <s v="Married"/>
    <s v="Moderate Income"/>
    <x v="0"/>
  </r>
  <r>
    <s v="ATQCUS0986"/>
    <n v="42198"/>
    <n v="25998.833333333332"/>
    <n v="0.61611529772343077"/>
    <s v="35-45"/>
    <s v="Mumbai"/>
    <s v="Salaried Other Employees"/>
    <s v="Male"/>
    <s v="Married"/>
    <s v="Moderate Income"/>
    <x v="0"/>
  </r>
  <r>
    <s v="ATQCUS3713"/>
    <n v="42184"/>
    <n v="16741.666666666668"/>
    <n v="0.39687243188570709"/>
    <s v="35-45"/>
    <s v="Hyderabad"/>
    <s v="Salaried Other Employees"/>
    <s v="Male"/>
    <s v="Single"/>
    <s v="Moderate Income"/>
    <x v="0"/>
  </r>
  <r>
    <s v="ATQCUS3405"/>
    <n v="42178"/>
    <n v="8554.5"/>
    <n v="0.20281900516857129"/>
    <s v="21-24"/>
    <s v="Chennai"/>
    <s v="Government Employees"/>
    <s v="Male"/>
    <s v="Single"/>
    <s v="Moderate Income"/>
    <x v="0"/>
  </r>
  <r>
    <s v="ATQCUS2589"/>
    <n v="42173"/>
    <n v="19592.833333333332"/>
    <n v="0.46458239473913004"/>
    <s v="35-45"/>
    <s v="Mumbai"/>
    <s v="Salaried Other Employees"/>
    <s v="Female"/>
    <s v="Married"/>
    <s v="Moderate Income"/>
    <x v="0"/>
  </r>
  <r>
    <s v="ATQCUS2605"/>
    <n v="42173"/>
    <n v="22606.833333333332"/>
    <n v="0.53604992135568563"/>
    <s v="35-45"/>
    <s v="Mumbai"/>
    <s v="Salaried Other Employees"/>
    <s v="Female"/>
    <s v="Married"/>
    <s v="Moderate Income"/>
    <x v="0"/>
  </r>
  <r>
    <s v="ATQCUS2588"/>
    <n v="42172"/>
    <n v="22946.666666666668"/>
    <n v="0.5441209017041323"/>
    <s v="35-45"/>
    <s v="Mumbai"/>
    <s v="Salaried Other Employees"/>
    <s v="Female"/>
    <s v="Married"/>
    <s v="Moderate Income"/>
    <x v="0"/>
  </r>
  <r>
    <s v="ATQCUS1422"/>
    <n v="42170"/>
    <n v="13538.333333333334"/>
    <n v="0.32104181487629435"/>
    <s v="35-45"/>
    <s v="Chennai"/>
    <s v="Salaried Other Employees"/>
    <s v="Male"/>
    <s v="Married"/>
    <s v="Moderate Income"/>
    <x v="0"/>
  </r>
  <r>
    <s v="ATQCUS0953"/>
    <n v="42165"/>
    <n v="25277.5"/>
    <n v="0.59949009842286261"/>
    <s v="35-45"/>
    <s v="Mumbai"/>
    <s v="Salaried Other Employees"/>
    <s v="Male"/>
    <s v="Married"/>
    <s v="Moderate Income"/>
    <x v="0"/>
  </r>
  <r>
    <s v="ATQCUS1428"/>
    <n v="42158"/>
    <n v="14206.166666666666"/>
    <n v="0.33697439789996364"/>
    <s v="35-45"/>
    <s v="Chennai"/>
    <s v="Salaried Other Employees"/>
    <s v="Male"/>
    <s v="Married"/>
    <s v="Moderate Income"/>
    <x v="0"/>
  </r>
  <r>
    <s v="ATQCUS0966"/>
    <n v="42157"/>
    <n v="24796.333333333332"/>
    <n v="0.58819017798546702"/>
    <s v="35-45"/>
    <s v="Mumbai"/>
    <s v="Salaried Other Employees"/>
    <s v="Male"/>
    <s v="Married"/>
    <s v="Moderate Income"/>
    <x v="0"/>
  </r>
  <r>
    <s v="ATQCUS0061"/>
    <n v="42142"/>
    <n v="12938.5"/>
    <n v="0.3070214987423473"/>
    <s v="21-24"/>
    <s v="Delhi NCR"/>
    <s v="Government Employees"/>
    <s v="Male"/>
    <s v="Married"/>
    <s v="Moderate Income"/>
    <x v="0"/>
  </r>
  <r>
    <s v="ATQCUS1413"/>
    <n v="42134"/>
    <n v="13013"/>
    <n v="0.30884796126643566"/>
    <s v="35-45"/>
    <s v="Chennai"/>
    <s v="Salaried Other Employees"/>
    <s v="Male"/>
    <s v="Married"/>
    <s v="Moderate Income"/>
    <x v="0"/>
  </r>
  <r>
    <s v="ATQCUS1917"/>
    <n v="42114"/>
    <n v="10756.833333333334"/>
    <n v="0.25542179164490036"/>
    <s v="45+"/>
    <s v="Chennai"/>
    <s v="Salaried Other Employees"/>
    <s v="Male"/>
    <s v="Married"/>
    <s v="Moderate Income"/>
    <x v="0"/>
  </r>
  <r>
    <s v="ATQCUS1410"/>
    <n v="42110"/>
    <n v="13936.666666666666"/>
    <n v="0.33095860049077813"/>
    <s v="35-45"/>
    <s v="Chennai"/>
    <s v="Salaried Other Employees"/>
    <s v="Male"/>
    <s v="Married"/>
    <s v="Moderate Income"/>
    <x v="0"/>
  </r>
  <r>
    <s v="ATQCUS3701"/>
    <n v="42107"/>
    <n v="14879.333333333334"/>
    <n v="0.35336959017107211"/>
    <s v="35-45"/>
    <s v="Chennai"/>
    <s v="Salaried Other Employees"/>
    <s v="Male"/>
    <s v="Single"/>
    <s v="Moderate Income"/>
    <x v="0"/>
  </r>
  <r>
    <s v="ATQCUS1257"/>
    <n v="42100"/>
    <n v="21010.5"/>
    <n v="0.49906175771971495"/>
    <s v="35-45"/>
    <s v="Bengaluru"/>
    <s v="Salaried Other Employees"/>
    <s v="Male"/>
    <s v="Married"/>
    <s v="Moderate Income"/>
    <x v="0"/>
  </r>
  <r>
    <s v="ATQCUS2590"/>
    <n v="42095"/>
    <n v="20471.666666666668"/>
    <n v="0.4863206239854298"/>
    <s v="35-45"/>
    <s v="Mumbai"/>
    <s v="Salaried Other Employees"/>
    <s v="Female"/>
    <s v="Married"/>
    <s v="Moderate Income"/>
    <x v="0"/>
  </r>
  <r>
    <s v="ATQCUS1255"/>
    <n v="42094"/>
    <n v="20860.5"/>
    <n v="0.49556943982515322"/>
    <s v="35-45"/>
    <s v="Bengaluru"/>
    <s v="Salaried Other Employees"/>
    <s v="Male"/>
    <s v="Married"/>
    <s v="Moderate Income"/>
    <x v="0"/>
  </r>
  <r>
    <s v="ATQCUS0086"/>
    <n v="42092"/>
    <n v="13232.833333333334"/>
    <n v="0.31437882099528019"/>
    <s v="21-24"/>
    <s v="Bengaluru"/>
    <s v="Government Employees"/>
    <s v="Male"/>
    <s v="Married"/>
    <s v="Moderate Income"/>
    <x v="0"/>
  </r>
  <r>
    <s v="ATQCUS1122"/>
    <n v="42082"/>
    <n v="22180.333333333332"/>
    <n v="0.52707412512079588"/>
    <s v="35-45"/>
    <s v="Delhi NCR"/>
    <s v="Salaried Other Employees"/>
    <s v="Male"/>
    <s v="Married"/>
    <s v="Moderate Income"/>
    <x v="0"/>
  </r>
  <r>
    <s v="ATQCUS0955"/>
    <n v="42082"/>
    <n v="24798.666666666668"/>
    <n v="0.58929391822315169"/>
    <s v="35-45"/>
    <s v="Mumbai"/>
    <s v="Salaried Other Employees"/>
    <s v="Male"/>
    <s v="Married"/>
    <s v="Moderate Income"/>
    <x v="0"/>
  </r>
  <r>
    <s v="ATQCUS1111"/>
    <n v="42079"/>
    <n v="22595.333333333332"/>
    <n v="0.53697410426420145"/>
    <s v="35-45"/>
    <s v="Delhi NCR"/>
    <s v="Salaried Other Employees"/>
    <s v="Male"/>
    <s v="Married"/>
    <s v="Moderate Income"/>
    <x v="0"/>
  </r>
  <r>
    <s v="ATQCUS2584"/>
    <n v="42078"/>
    <n v="21131.5"/>
    <n v="0.50219829839821284"/>
    <s v="35-45"/>
    <s v="Mumbai"/>
    <s v="Salaried Other Employees"/>
    <s v="Female"/>
    <s v="Married"/>
    <s v="Moderate Income"/>
    <x v="0"/>
  </r>
  <r>
    <s v="ATQCUS3111"/>
    <n v="42040"/>
    <n v="9609.1666666666661"/>
    <n v="0.22857199492546779"/>
    <s v="45+"/>
    <s v="Chennai"/>
    <s v="Freelancers"/>
    <s v="Female"/>
    <s v="Married"/>
    <s v="Moderate Income"/>
    <x v="0"/>
  </r>
  <r>
    <s v="ATQCUS2583"/>
    <n v="42038"/>
    <n v="21655.333333333332"/>
    <n v="0.51513709818101083"/>
    <s v="35-45"/>
    <s v="Mumbai"/>
    <s v="Salaried Other Employees"/>
    <s v="Female"/>
    <s v="Married"/>
    <s v="Moderate Income"/>
    <x v="0"/>
  </r>
  <r>
    <s v="ATQCUS2918"/>
    <n v="42036"/>
    <n v="16287"/>
    <n v="0.38745361119040822"/>
    <s v="35-45"/>
    <s v="Hyderabad"/>
    <s v="Salaried Other Employees"/>
    <s v="Female"/>
    <s v="Married"/>
    <s v="Moderate Income"/>
    <x v="0"/>
  </r>
  <r>
    <s v="ATQCUS1839"/>
    <n v="42036"/>
    <n v="16341"/>
    <n v="0.3887382243791036"/>
    <s v="45+"/>
    <s v="Bengaluru"/>
    <s v="Salaried Other Employees"/>
    <s v="Male"/>
    <s v="Married"/>
    <s v="Moderate Income"/>
    <x v="0"/>
  </r>
  <r>
    <s v="ATQCUS3404"/>
    <n v="42035"/>
    <n v="8812.5"/>
    <n v="0.20964672296895445"/>
    <s v="21-24"/>
    <s v="Chennai"/>
    <s v="Government Employees"/>
    <s v="Male"/>
    <s v="Single"/>
    <s v="Moderate Income"/>
    <x v="0"/>
  </r>
  <r>
    <s v="ATQCUS3696"/>
    <n v="42028"/>
    <n v="14549"/>
    <n v="0.34617397925192728"/>
    <s v="35-45"/>
    <s v="Chennai"/>
    <s v="Salaried Other Employees"/>
    <s v="Male"/>
    <s v="Single"/>
    <s v="Moderate Income"/>
    <x v="0"/>
  </r>
  <r>
    <s v="ATQCUS1132"/>
    <n v="42018"/>
    <n v="21383.166666666668"/>
    <n v="0.50890491376711566"/>
    <s v="35-45"/>
    <s v="Delhi NCR"/>
    <s v="Salaried Other Employees"/>
    <s v="Male"/>
    <s v="Married"/>
    <s v="Moderate Income"/>
    <x v="0"/>
  </r>
  <r>
    <s v="ATQCUS1885"/>
    <n v="41992"/>
    <n v="15328.333333333334"/>
    <n v="0.36502984695497559"/>
    <s v="45+"/>
    <s v="Bengaluru"/>
    <s v="Freelancers"/>
    <s v="Male"/>
    <s v="Married"/>
    <s v="Moderate Income"/>
    <x v="0"/>
  </r>
  <r>
    <s v="ATQCUS1433"/>
    <n v="41991"/>
    <n v="13574.333333333334"/>
    <n v="0.32326768434505809"/>
    <s v="35-45"/>
    <s v="Chennai"/>
    <s v="Salaried Other Employees"/>
    <s v="Male"/>
    <s v="Married"/>
    <s v="Moderate Income"/>
    <x v="0"/>
  </r>
  <r>
    <s v="ATQCUS2127"/>
    <n v="41973"/>
    <n v="19407.833333333332"/>
    <n v="0.46238851960387228"/>
    <s v="25-34"/>
    <s v="Mumbai"/>
    <s v="Salaried Other Employees"/>
    <s v="Female"/>
    <s v="Married"/>
    <s v="Moderate Income"/>
    <x v="0"/>
  </r>
  <r>
    <s v="ATQCUS1970"/>
    <n v="41972"/>
    <n v="12867.833333333334"/>
    <n v="0.30658137170812289"/>
    <s v="45+"/>
    <s v="Hyderabad"/>
    <s v="Salaried Other Employees"/>
    <s v="Male"/>
    <s v="Married"/>
    <s v="Moderate Income"/>
    <x v="0"/>
  </r>
  <r>
    <s v="ATQCUS1771"/>
    <n v="41966"/>
    <n v="17142.166666666668"/>
    <n v="0.40847749765683333"/>
    <s v="45+"/>
    <s v="Delhi NCR"/>
    <s v="Salaried Other Employees"/>
    <s v="Male"/>
    <s v="Married"/>
    <s v="Moderate Income"/>
    <x v="0"/>
  </r>
  <r>
    <s v="ATQCUS1727"/>
    <n v="41953"/>
    <n v="17269"/>
    <n v="0.41162729721354852"/>
    <s v="45+"/>
    <s v="Mumbai"/>
    <s v="Freelancers"/>
    <s v="Male"/>
    <s v="Married"/>
    <s v="Moderate Income"/>
    <x v="0"/>
  </r>
  <r>
    <s v="ATQCUS2841"/>
    <n v="41951"/>
    <n v="12174.333333333334"/>
    <n v="0.29020365029041822"/>
    <s v="35-45"/>
    <s v="Chennai"/>
    <s v="Salaried Other Employees"/>
    <s v="Female"/>
    <s v="Married"/>
    <s v="Moderate Income"/>
    <x v="0"/>
  </r>
  <r>
    <s v="ATQCUS2983"/>
    <n v="41940"/>
    <n v="14441.5"/>
    <n v="0.34433714830710538"/>
    <s v="45+"/>
    <s v="Mumbai"/>
    <s v="Salaried Other Employees"/>
    <s v="Female"/>
    <s v="Married"/>
    <s v="Moderate Income"/>
    <x v="0"/>
  </r>
  <r>
    <s v="ATQCUS2847"/>
    <n v="41934"/>
    <n v="12779.666666666666"/>
    <n v="0.30475668113384524"/>
    <s v="35-45"/>
    <s v="Chennai"/>
    <s v="Salaried Other Employees"/>
    <s v="Female"/>
    <s v="Married"/>
    <s v="Moderate Income"/>
    <x v="0"/>
  </r>
  <r>
    <s v="ATQCUS1565"/>
    <n v="41929"/>
    <n v="17716.833333333332"/>
    <n v="0.42254366508462715"/>
    <s v="35-45"/>
    <s v="Hyderabad"/>
    <s v="Salaried Other Employees"/>
    <s v="Male"/>
    <s v="Married"/>
    <s v="Moderate Income"/>
    <x v="0"/>
  </r>
  <r>
    <s v="ATQCUS1918"/>
    <n v="41921"/>
    <n v="11949.833333333334"/>
    <n v="0.28505601806572683"/>
    <s v="45+"/>
    <s v="Chennai"/>
    <s v="Salaried Other Employees"/>
    <s v="Male"/>
    <s v="Married"/>
    <s v="Moderate Income"/>
    <x v="0"/>
  </r>
  <r>
    <s v="ATQCUS1134"/>
    <n v="41913"/>
    <n v="23076"/>
    <n v="0.55056903585999573"/>
    <s v="35-45"/>
    <s v="Delhi NCR"/>
    <s v="Salaried Other Employees"/>
    <s v="Male"/>
    <s v="Married"/>
    <s v="Moderate Income"/>
    <x v="0"/>
  </r>
  <r>
    <s v="ATQCUS1120"/>
    <n v="41910"/>
    <n v="22800.833333333332"/>
    <n v="0.54404279010578216"/>
    <s v="35-45"/>
    <s v="Delhi NCR"/>
    <s v="Salaried Other Employees"/>
    <s v="Male"/>
    <s v="Married"/>
    <s v="Moderate Income"/>
    <x v="0"/>
  </r>
  <r>
    <s v="ATQCUS2404"/>
    <n v="41894"/>
    <n v="12725.833333333334"/>
    <n v="0.30376267086774561"/>
    <s v="25-34"/>
    <s v="Chennai"/>
    <s v="Salaried Other Employees"/>
    <s v="Female"/>
    <s v="Married"/>
    <s v="Moderate Income"/>
    <x v="0"/>
  </r>
  <r>
    <s v="ATQCUS1966"/>
    <n v="41893"/>
    <n v="13583"/>
    <n v="0.32423077841166781"/>
    <s v="45+"/>
    <s v="Hyderabad"/>
    <s v="Salaried Other Employees"/>
    <s v="Male"/>
    <s v="Married"/>
    <s v="Moderate Income"/>
    <x v="0"/>
  </r>
  <r>
    <s v="ATQCUS3101"/>
    <n v="41879"/>
    <n v="10689.666666666666"/>
    <n v="0.25525123968257757"/>
    <s v="45+"/>
    <s v="Chennai"/>
    <s v="Salaried Other Employees"/>
    <s v="Female"/>
    <s v="Married"/>
    <s v="Moderate Income"/>
    <x v="0"/>
  </r>
  <r>
    <s v="ATQCUS1763"/>
    <n v="41877"/>
    <n v="17978.833333333332"/>
    <n v="0.42932476856826735"/>
    <s v="45+"/>
    <s v="Delhi NCR"/>
    <s v="Salaried Other Employees"/>
    <s v="Male"/>
    <s v="Married"/>
    <s v="Moderate Income"/>
    <x v="0"/>
  </r>
  <r>
    <s v="ATQCUS1401"/>
    <n v="41859"/>
    <n v="15037.5"/>
    <n v="0.35924174012757115"/>
    <s v="35-45"/>
    <s v="Chennai"/>
    <s v="Salaried Other Employees"/>
    <s v="Male"/>
    <s v="Married"/>
    <s v="Moderate Income"/>
    <x v="0"/>
  </r>
  <r>
    <s v="ATQCUS0085"/>
    <n v="41857"/>
    <n v="11565"/>
    <n v="0.27629787132379291"/>
    <s v="21-24"/>
    <s v="Bengaluru"/>
    <s v="Government Employees"/>
    <s v="Male"/>
    <s v="Married"/>
    <s v="Moderate Income"/>
    <x v="0"/>
  </r>
  <r>
    <s v="ATQCUS0967"/>
    <n v="41846"/>
    <n v="26537.833333333332"/>
    <n v="0.63417849575427354"/>
    <s v="35-45"/>
    <s v="Mumbai"/>
    <s v="Salaried Other Employees"/>
    <s v="Male"/>
    <s v="Married"/>
    <s v="Moderate Income"/>
    <x v="0"/>
  </r>
  <r>
    <s v="ATQCUS1679"/>
    <n v="41845"/>
    <n v="19338"/>
    <n v="0.46213406619667824"/>
    <s v="45+"/>
    <s v="Mumbai"/>
    <s v="Salaried Other Employees"/>
    <s v="Male"/>
    <s v="Married"/>
    <s v="Moderate Income"/>
    <x v="0"/>
  </r>
  <r>
    <s v="ATQCUS3081"/>
    <n v="41831"/>
    <n v="13347.166666666666"/>
    <n v="0.31907357382483481"/>
    <s v="45+"/>
    <s v="Bengaluru"/>
    <s v="Freelancers"/>
    <s v="Female"/>
    <s v="Married"/>
    <s v="Moderate Income"/>
    <x v="0"/>
  </r>
  <r>
    <s v="ATQCUS1128"/>
    <n v="41825"/>
    <n v="22678.166666666668"/>
    <n v="0.54221558079298671"/>
    <s v="35-45"/>
    <s v="Delhi NCR"/>
    <s v="Salaried Other Employees"/>
    <s v="Male"/>
    <s v="Married"/>
    <s v="Moderate Income"/>
    <x v="0"/>
  </r>
  <r>
    <s v="ATQCUS3299"/>
    <n v="41821"/>
    <n v="14388.166666666666"/>
    <n v="0.34404166965559568"/>
    <s v="21-24"/>
    <s v="Delhi NCR"/>
    <s v="Government Employees"/>
    <s v="Male"/>
    <s v="Single"/>
    <s v="Moderate Income"/>
    <x v="0"/>
  </r>
  <r>
    <s v="ATQCUS2663"/>
    <n v="41800"/>
    <n v="20662.5"/>
    <n v="0.49431818181818182"/>
    <s v="35-45"/>
    <s v="Delhi NCR"/>
    <s v="Salaried Other Employees"/>
    <s v="Female"/>
    <s v="Married"/>
    <s v="Moderate Income"/>
    <x v="0"/>
  </r>
  <r>
    <s v="ATQCUS0954"/>
    <n v="41796"/>
    <n v="26968.5"/>
    <n v="0.64524117140396209"/>
    <s v="35-45"/>
    <s v="Mumbai"/>
    <s v="Salaried Other Employees"/>
    <s v="Male"/>
    <s v="Married"/>
    <s v="Moderate Income"/>
    <x v="0"/>
  </r>
  <r>
    <s v="ATQCUS2040"/>
    <n v="41789"/>
    <n v="10342.666666666666"/>
    <n v="0.24749734778689766"/>
    <s v="21-24"/>
    <s v="Delhi NCR"/>
    <s v="Government Employees"/>
    <s v="Female"/>
    <s v="Married"/>
    <s v="Moderate Income"/>
    <x v="0"/>
  </r>
  <r>
    <s v="ATQCUS1438"/>
    <n v="41780"/>
    <n v="13967.5"/>
    <n v="0.33431067496409766"/>
    <s v="35-45"/>
    <s v="Chennai"/>
    <s v="Salaried Other Employees"/>
    <s v="Male"/>
    <s v="Married"/>
    <s v="Moderate Income"/>
    <x v="0"/>
  </r>
  <r>
    <s v="ATQCUS3447"/>
    <n v="41779"/>
    <n v="10465.166666666666"/>
    <n v="0.25048868251194778"/>
    <s v="21-24"/>
    <s v="Hyderabad"/>
    <s v="Government Employees"/>
    <s v="Male"/>
    <s v="Single"/>
    <s v="Moderate Income"/>
    <x v="0"/>
  </r>
  <r>
    <s v="ATQCUS3060"/>
    <n v="41773"/>
    <n v="13689.833333333334"/>
    <n v="0.32771965942913683"/>
    <s v="45+"/>
    <s v="Bengaluru"/>
    <s v="Salaried Other Employees"/>
    <s v="Female"/>
    <s v="Married"/>
    <s v="Moderate Income"/>
    <x v="0"/>
  </r>
  <r>
    <s v="ATQCUS0504"/>
    <n v="41763"/>
    <n v="18464.666666666668"/>
    <n v="0.44212979591185181"/>
    <s v="25-34"/>
    <s v="Bengaluru"/>
    <s v="Salaried Other Employees"/>
    <s v="Male"/>
    <s v="Married"/>
    <s v="Moderate Income"/>
    <x v="0"/>
  </r>
  <r>
    <s v="ATQCUS3003"/>
    <n v="41760"/>
    <n v="16351.666666666666"/>
    <n v="0.39156289910600256"/>
    <s v="45+"/>
    <s v="Mumbai"/>
    <s v="Freelancers"/>
    <s v="Female"/>
    <s v="Married"/>
    <s v="Moderate Income"/>
    <x v="0"/>
  </r>
  <r>
    <s v="ATQCUS1431"/>
    <n v="41756"/>
    <n v="15964"/>
    <n v="0.38231631382316311"/>
    <s v="35-45"/>
    <s v="Chennai"/>
    <s v="Salaried Other Employees"/>
    <s v="Male"/>
    <s v="Married"/>
    <s v="Moderate Income"/>
    <x v="0"/>
  </r>
  <r>
    <s v="ATQCUS3024"/>
    <n v="41744"/>
    <n v="14222.5"/>
    <n v="0.34070764660789576"/>
    <s v="45+"/>
    <s v="Delhi NCR"/>
    <s v="Salaried Other Employees"/>
    <s v="Female"/>
    <s v="Married"/>
    <s v="Moderate Income"/>
    <x v="0"/>
  </r>
  <r>
    <s v="ATQCUS0981"/>
    <n v="41736"/>
    <n v="23896"/>
    <n v="0.5725512746789343"/>
    <s v="35-45"/>
    <s v="Mumbai"/>
    <s v="Salaried Other Employees"/>
    <s v="Male"/>
    <s v="Married"/>
    <s v="Moderate Income"/>
    <x v="0"/>
  </r>
  <r>
    <s v="ATQCUS3911"/>
    <n v="41718"/>
    <n v="7765.333333333333"/>
    <n v="0.18613867714975149"/>
    <s v="21-24"/>
    <s v="Hyderabad"/>
    <s v="Government Employees"/>
    <s v="Female"/>
    <s v="Single"/>
    <s v="Moderate Income"/>
    <x v="0"/>
  </r>
  <r>
    <s v="ATQCUS3683"/>
    <n v="41715"/>
    <n v="19210.166666666668"/>
    <n v="0.46050980862199853"/>
    <s v="35-45"/>
    <s v="Bengaluru"/>
    <s v="Salaried Other Employees"/>
    <s v="Male"/>
    <s v="Single"/>
    <s v="Moderate Income"/>
    <x v="0"/>
  </r>
  <r>
    <s v="ATQCUS3444"/>
    <n v="41710"/>
    <n v="10176"/>
    <n v="0.24397027091824502"/>
    <s v="21-24"/>
    <s v="Hyderabad"/>
    <s v="Government Employees"/>
    <s v="Male"/>
    <s v="Single"/>
    <s v="Moderate Income"/>
    <x v="0"/>
  </r>
  <r>
    <s v="ATQCUS2041"/>
    <n v="41700"/>
    <n v="10249.333333333334"/>
    <n v="0.24578737010391688"/>
    <s v="21-24"/>
    <s v="Delhi NCR"/>
    <s v="Government Employees"/>
    <s v="Female"/>
    <s v="Married"/>
    <s v="Moderate Income"/>
    <x v="0"/>
  </r>
  <r>
    <s v="ATQCUS3669"/>
    <n v="41693"/>
    <n v="22006.833333333332"/>
    <n v="0.52783041118013407"/>
    <s v="35-45"/>
    <s v="Delhi NCR"/>
    <s v="Salaried Other Employees"/>
    <s v="Male"/>
    <s v="Single"/>
    <s v="Moderate Income"/>
    <x v="0"/>
  </r>
  <r>
    <s v="ATQCUS1417"/>
    <n v="41689"/>
    <n v="13848.833333333334"/>
    <n v="0.33219394404599134"/>
    <s v="35-45"/>
    <s v="Chennai"/>
    <s v="Salaried Other Employees"/>
    <s v="Male"/>
    <s v="Married"/>
    <s v="Moderate Income"/>
    <x v="0"/>
  </r>
  <r>
    <s v="ATQCUS2665"/>
    <n v="41683"/>
    <n v="21968.166666666668"/>
    <n v="0.52702940447344648"/>
    <s v="35-45"/>
    <s v="Delhi NCR"/>
    <s v="Salaried Other Employees"/>
    <s v="Female"/>
    <s v="Married"/>
    <s v="Moderate Income"/>
    <x v="0"/>
  </r>
  <r>
    <s v="ATQCUS1670"/>
    <n v="41683"/>
    <n v="20236"/>
    <n v="0.48547369431182974"/>
    <s v="45+"/>
    <s v="Mumbai"/>
    <s v="Salaried Other Employees"/>
    <s v="Male"/>
    <s v="Married"/>
    <s v="Moderate Income"/>
    <x v="0"/>
  </r>
  <r>
    <s v="ATQCUS1435"/>
    <n v="41659"/>
    <n v="13800"/>
    <n v="0.33126095201517081"/>
    <s v="35-45"/>
    <s v="Chennai"/>
    <s v="Salaried Other Employees"/>
    <s v="Male"/>
    <s v="Married"/>
    <s v="Moderate Income"/>
    <x v="0"/>
  </r>
  <r>
    <s v="ATQCUS3989"/>
    <n v="41656"/>
    <n v="11540.166666666666"/>
    <n v="0.27703492093976056"/>
    <s v="25-34"/>
    <s v="Chennai"/>
    <s v="Salaried Other Employees"/>
    <s v="Female"/>
    <s v="Single"/>
    <s v="Moderate Income"/>
    <x v="0"/>
  </r>
  <r>
    <s v="ATQCUS1669"/>
    <n v="41642"/>
    <n v="17326.166666666668"/>
    <n v="0.41607431599506911"/>
    <s v="45+"/>
    <s v="Mumbai"/>
    <s v="Salaried Other Employees"/>
    <s v="Male"/>
    <s v="Married"/>
    <s v="Moderate Income"/>
    <x v="0"/>
  </r>
  <r>
    <s v="ATQCUS1261"/>
    <n v="41631"/>
    <n v="21318.5"/>
    <n v="0.51208234248516726"/>
    <s v="35-45"/>
    <s v="Bengaluru"/>
    <s v="Salaried Other Employees"/>
    <s v="Male"/>
    <s v="Married"/>
    <s v="Moderate Income"/>
    <x v="0"/>
  </r>
  <r>
    <s v="ATQCUS1396"/>
    <n v="41629"/>
    <n v="13290.833333333334"/>
    <n v="0.3192686188314236"/>
    <s v="35-45"/>
    <s v="Chennai"/>
    <s v="Salaried Other Employees"/>
    <s v="Male"/>
    <s v="Married"/>
    <s v="Moderate Income"/>
    <x v="0"/>
  </r>
  <r>
    <s v="ATQCUS2755"/>
    <n v="41586"/>
    <n v="17086.333333333332"/>
    <n v="0.410867439362606"/>
    <s v="35-45"/>
    <s v="Bengaluru"/>
    <s v="Salaried Other Employees"/>
    <s v="Female"/>
    <s v="Married"/>
    <s v="Moderate Income"/>
    <x v="0"/>
  </r>
  <r>
    <s v="ATQCUS3445"/>
    <n v="41579"/>
    <n v="9376.5"/>
    <n v="0.22551047403737465"/>
    <s v="21-24"/>
    <s v="Hyderabad"/>
    <s v="Government Employees"/>
    <s v="Male"/>
    <s v="Single"/>
    <s v="Moderate Income"/>
    <x v="0"/>
  </r>
  <r>
    <s v="ATQCUS1404"/>
    <n v="41569"/>
    <n v="13517.666666666666"/>
    <n v="0.32518623653844608"/>
    <s v="35-45"/>
    <s v="Chennai"/>
    <s v="Salaried Other Employees"/>
    <s v="Male"/>
    <s v="Married"/>
    <s v="Moderate Income"/>
    <x v="0"/>
  </r>
  <r>
    <s v="ATQCUS2124"/>
    <n v="41564"/>
    <n v="18389.333333333332"/>
    <n v="0.44243415776473227"/>
    <s v="25-34"/>
    <s v="Mumbai"/>
    <s v="Salaried Other Employees"/>
    <s v="Female"/>
    <s v="Married"/>
    <s v="Moderate Income"/>
    <x v="0"/>
  </r>
  <r>
    <s v="ATQCUS1115"/>
    <n v="41563"/>
    <n v="20903"/>
    <n v="0.50292327310348151"/>
    <s v="35-45"/>
    <s v="Delhi NCR"/>
    <s v="Salaried Other Employees"/>
    <s v="Male"/>
    <s v="Married"/>
    <s v="Moderate Income"/>
    <x v="0"/>
  </r>
  <r>
    <s v="ATQCUS2933"/>
    <n v="41561"/>
    <n v="14642.5"/>
    <n v="0.35231346695219073"/>
    <s v="35-45"/>
    <s v="Hyderabad"/>
    <s v="Salaried Other Employees"/>
    <s v="Female"/>
    <s v="Married"/>
    <s v="Moderate Income"/>
    <x v="0"/>
  </r>
  <r>
    <s v="ATQCUS2407"/>
    <n v="41540"/>
    <n v="11552.5"/>
    <n v="0.2781054405392393"/>
    <s v="25-34"/>
    <s v="Chennai"/>
    <s v="Salaried Other Employees"/>
    <s v="Female"/>
    <s v="Married"/>
    <s v="Moderate Income"/>
    <x v="0"/>
  </r>
  <r>
    <s v="ATQCUS0644"/>
    <n v="41539"/>
    <n v="13778.666666666666"/>
    <n v="0.33170434210420729"/>
    <s v="25-34"/>
    <s v="Chennai"/>
    <s v="Salaried Other Employees"/>
    <s v="Male"/>
    <s v="Married"/>
    <s v="Moderate Income"/>
    <x v="0"/>
  </r>
  <r>
    <s v="ATQCUS3724"/>
    <n v="41537"/>
    <n v="19994"/>
    <n v="0.48135397356573656"/>
    <s v="45+"/>
    <s v="Mumbai"/>
    <s v="Salaried Other Employees"/>
    <s v="Male"/>
    <s v="Single"/>
    <s v="Moderate Income"/>
    <x v="0"/>
  </r>
  <r>
    <s v="ATQCUS1875"/>
    <n v="41536"/>
    <n v="16461"/>
    <n v="0.39630681818181818"/>
    <s v="45+"/>
    <s v="Bengaluru"/>
    <s v="Freelancers"/>
    <s v="Male"/>
    <s v="Married"/>
    <s v="Moderate Income"/>
    <x v="0"/>
  </r>
  <r>
    <s v="ATQCUS1922"/>
    <n v="41532"/>
    <n v="10756.166666666666"/>
    <n v="0.25898503964814279"/>
    <s v="45+"/>
    <s v="Chennai"/>
    <s v="Salaried Other Employees"/>
    <s v="Male"/>
    <s v="Married"/>
    <s v="Moderate Income"/>
    <x v="0"/>
  </r>
  <r>
    <s v="ATQCUS2232"/>
    <n v="41525"/>
    <n v="18650.666666666668"/>
    <n v="0.44914308649407991"/>
    <s v="25-34"/>
    <s v="Delhi NCR"/>
    <s v="Salaried Other Employees"/>
    <s v="Female"/>
    <s v="Married"/>
    <s v="Moderate Income"/>
    <x v="0"/>
  </r>
  <r>
    <s v="ATQCUS1402"/>
    <n v="41514"/>
    <n v="13438.5"/>
    <n v="0.32371007371007371"/>
    <s v="35-45"/>
    <s v="Chennai"/>
    <s v="Salaried Other Employees"/>
    <s v="Male"/>
    <s v="Married"/>
    <s v="Moderate Income"/>
    <x v="0"/>
  </r>
  <r>
    <s v="ATQCUS2680"/>
    <n v="41512"/>
    <n v="17538"/>
    <n v="0.42248024667566003"/>
    <s v="35-45"/>
    <s v="Delhi NCR"/>
    <s v="Salaried Other Employees"/>
    <s v="Female"/>
    <s v="Married"/>
    <s v="Moderate Income"/>
    <x v="0"/>
  </r>
  <r>
    <s v="ATQCUS2591"/>
    <n v="41508"/>
    <n v="20202.333333333332"/>
    <n v="0.48670938935466251"/>
    <s v="35-45"/>
    <s v="Mumbai"/>
    <s v="Salaried Other Employees"/>
    <s v="Female"/>
    <s v="Married"/>
    <s v="Moderate Income"/>
    <x v="0"/>
  </r>
  <r>
    <s v="ATQCUS1267"/>
    <n v="41505"/>
    <n v="19268.5"/>
    <n v="0.46424527165401758"/>
    <s v="35-45"/>
    <s v="Bengaluru"/>
    <s v="Salaried Other Employees"/>
    <s v="Male"/>
    <s v="Married"/>
    <s v="Moderate Income"/>
    <x v="0"/>
  </r>
  <r>
    <s v="ATQCUS2986"/>
    <n v="41504"/>
    <n v="14443.333333333334"/>
    <n v="0.34799858648162429"/>
    <s v="45+"/>
    <s v="Mumbai"/>
    <s v="Salaried Other Employees"/>
    <s v="Female"/>
    <s v="Married"/>
    <s v="Moderate Income"/>
    <x v="0"/>
  </r>
  <r>
    <s v="ATQCUS1921"/>
    <n v="41500"/>
    <n v="11282.333333333334"/>
    <n v="0.27186345381526106"/>
    <s v="45+"/>
    <s v="Chennai"/>
    <s v="Salaried Other Employees"/>
    <s v="Male"/>
    <s v="Married"/>
    <s v="Moderate Income"/>
    <x v="0"/>
  </r>
  <r>
    <s v="ATQCUS1123"/>
    <n v="41493"/>
    <n v="21367.833333333332"/>
    <n v="0.51497441335486305"/>
    <s v="35-45"/>
    <s v="Delhi NCR"/>
    <s v="Salaried Other Employees"/>
    <s v="Male"/>
    <s v="Married"/>
    <s v="Moderate Income"/>
    <x v="0"/>
  </r>
  <r>
    <s v="ATQCUS2581"/>
    <n v="41484"/>
    <n v="21216.333333333332"/>
    <n v="0.51143412721370485"/>
    <s v="35-45"/>
    <s v="Mumbai"/>
    <s v="Salaried Other Employees"/>
    <s v="Female"/>
    <s v="Married"/>
    <s v="Moderate Income"/>
    <x v="0"/>
  </r>
  <r>
    <s v="ATQCUS1270"/>
    <n v="41466"/>
    <n v="21025.333333333332"/>
    <n v="0.50704995257158469"/>
    <s v="35-45"/>
    <s v="Bengaluru"/>
    <s v="Salaried Other Employees"/>
    <s v="Male"/>
    <s v="Married"/>
    <s v="Moderate Income"/>
    <x v="0"/>
  </r>
  <r>
    <s v="ATQCUS0819"/>
    <n v="41461"/>
    <n v="16292"/>
    <n v="0.39294758930078871"/>
    <s v="25-34"/>
    <s v="Hyderabad"/>
    <s v="Salaried Other Employees"/>
    <s v="Male"/>
    <s v="Married"/>
    <s v="Moderate Income"/>
    <x v="0"/>
  </r>
  <r>
    <s v="ATQCUS3699"/>
    <n v="41423"/>
    <n v="15156"/>
    <n v="0.36588368780629121"/>
    <s v="35-45"/>
    <s v="Chennai"/>
    <s v="Salaried Other Employees"/>
    <s v="Male"/>
    <s v="Single"/>
    <s v="Moderate Income"/>
    <x v="0"/>
  </r>
  <r>
    <s v="ATQCUS0668"/>
    <n v="41413"/>
    <n v="14547.666666666666"/>
    <n v="0.35128260852067383"/>
    <s v="25-34"/>
    <s v="Chennai"/>
    <s v="Salaried Other Employees"/>
    <s v="Male"/>
    <s v="Married"/>
    <s v="Moderate Income"/>
    <x v="0"/>
  </r>
  <r>
    <s v="ATQCUS0659"/>
    <n v="41407"/>
    <n v="13790.833333333334"/>
    <n v="0.33305560251487271"/>
    <s v="25-34"/>
    <s v="Chennai"/>
    <s v="Salaried Other Employees"/>
    <s v="Male"/>
    <s v="Married"/>
    <s v="Moderate Income"/>
    <x v="0"/>
  </r>
  <r>
    <s v="ATQCUS1415"/>
    <n v="41373"/>
    <n v="14435.666666666666"/>
    <n v="0.34891515400543027"/>
    <s v="35-45"/>
    <s v="Chennai"/>
    <s v="Salaried Other Employees"/>
    <s v="Male"/>
    <s v="Married"/>
    <s v="Moderate Income"/>
    <x v="0"/>
  </r>
  <r>
    <s v="ATQCUS2582"/>
    <n v="41352"/>
    <n v="21112.166666666668"/>
    <n v="0.51054765589733675"/>
    <s v="35-45"/>
    <s v="Mumbai"/>
    <s v="Salaried Other Employees"/>
    <s v="Female"/>
    <s v="Married"/>
    <s v="Moderate Income"/>
    <x v="0"/>
  </r>
  <r>
    <s v="ATQCUS2408"/>
    <n v="41350"/>
    <n v="11314.5"/>
    <n v="0.27362756952841594"/>
    <s v="25-34"/>
    <s v="Chennai"/>
    <s v="Salaried Other Employees"/>
    <s v="Female"/>
    <s v="Married"/>
    <s v="Moderate Income"/>
    <x v="0"/>
  </r>
  <r>
    <s v="ATQCUS2585"/>
    <n v="41343"/>
    <n v="20962"/>
    <n v="0.50702658249280408"/>
    <s v="35-45"/>
    <s v="Mumbai"/>
    <s v="Salaried Other Employees"/>
    <s v="Female"/>
    <s v="Married"/>
    <s v="Moderate Income"/>
    <x v="0"/>
  </r>
  <r>
    <s v="ATQCUS2844"/>
    <n v="41342"/>
    <n v="13422.5"/>
    <n v="0.32466982729427701"/>
    <s v="35-45"/>
    <s v="Chennai"/>
    <s v="Salaried Other Employees"/>
    <s v="Female"/>
    <s v="Married"/>
    <s v="Moderate Income"/>
    <x v="0"/>
  </r>
  <r>
    <s v="ATQCUS1570"/>
    <n v="41328"/>
    <n v="19067.5"/>
    <n v="0.46137001548586914"/>
    <s v="35-45"/>
    <s v="Hyderabad"/>
    <s v="Salaried Other Employees"/>
    <s v="Male"/>
    <s v="Married"/>
    <s v="Moderate Income"/>
    <x v="0"/>
  </r>
  <r>
    <s v="ATQCUS1889"/>
    <n v="41325"/>
    <n v="17102"/>
    <n v="0.41384150030248035"/>
    <s v="45+"/>
    <s v="Bengaluru"/>
    <s v="Freelancers"/>
    <s v="Male"/>
    <s v="Married"/>
    <s v="Moderate Income"/>
    <x v="0"/>
  </r>
  <r>
    <s v="ATQCUS3079"/>
    <n v="41318"/>
    <n v="12906"/>
    <n v="0.31235781015538022"/>
    <s v="45+"/>
    <s v="Bengaluru"/>
    <s v="Freelancers"/>
    <s v="Female"/>
    <s v="Married"/>
    <s v="Moderate Income"/>
    <x v="0"/>
  </r>
  <r>
    <s v="ATQCUS2234"/>
    <n v="41307"/>
    <n v="17763.666666666668"/>
    <n v="0.43004010619668986"/>
    <s v="25-34"/>
    <s v="Delhi NCR"/>
    <s v="Salaried Other Employees"/>
    <s v="Female"/>
    <s v="Married"/>
    <s v="Moderate Income"/>
    <x v="0"/>
  </r>
  <r>
    <s v="ATQCUS3912"/>
    <n v="41304"/>
    <n v="8536"/>
    <n v="0.20666279294983536"/>
    <s v="21-24"/>
    <s v="Hyderabad"/>
    <s v="Government Employees"/>
    <s v="Female"/>
    <s v="Single"/>
    <s v="Moderate Income"/>
    <x v="0"/>
  </r>
  <r>
    <s v="ATQCUS2303"/>
    <n v="41298"/>
    <n v="17685.166666666668"/>
    <n v="0.42823300563384831"/>
    <s v="25-34"/>
    <s v="Bengaluru"/>
    <s v="Salaried Other Employees"/>
    <s v="Female"/>
    <s v="Married"/>
    <s v="Moderate Income"/>
    <x v="0"/>
  </r>
  <r>
    <s v="ATQCUS1767"/>
    <n v="41297"/>
    <n v="17440"/>
    <n v="0.42230670508753665"/>
    <s v="45+"/>
    <s v="Delhi NCR"/>
    <s v="Salaried Other Employees"/>
    <s v="Male"/>
    <s v="Married"/>
    <s v="Moderate Income"/>
    <x v="0"/>
  </r>
  <r>
    <s v="ATQCUS1794"/>
    <n v="41288"/>
    <n v="17675.166666666668"/>
    <n v="0.42809452302525353"/>
    <s v="45+"/>
    <s v="Delhi NCR"/>
    <s v="Freelancers"/>
    <s v="Male"/>
    <s v="Married"/>
    <s v="Moderate Income"/>
    <x v="0"/>
  </r>
  <r>
    <s v="ATQCUS2241"/>
    <n v="41271"/>
    <n v="17860"/>
    <n v="0.43274938819025466"/>
    <s v="25-34"/>
    <s v="Delhi NCR"/>
    <s v="Salaried Other Employees"/>
    <s v="Female"/>
    <s v="Married"/>
    <s v="Moderate Income"/>
    <x v="0"/>
  </r>
  <r>
    <s v="ATQCUS3038"/>
    <n v="41261"/>
    <n v="16498"/>
    <n v="0.39984488984755578"/>
    <s v="45+"/>
    <s v="Delhi NCR"/>
    <s v="Freelancers"/>
    <s v="Female"/>
    <s v="Married"/>
    <s v="Moderate Income"/>
    <x v="0"/>
  </r>
  <r>
    <s v="ATQCUS0670"/>
    <n v="41247"/>
    <n v="13601.5"/>
    <n v="0.32975731568356487"/>
    <s v="25-34"/>
    <s v="Chennai"/>
    <s v="Salaried Other Employees"/>
    <s v="Male"/>
    <s v="Married"/>
    <s v="Moderate Income"/>
    <x v="0"/>
  </r>
  <r>
    <s v="ATQCUS1137"/>
    <n v="41235"/>
    <n v="22438.333333333332"/>
    <n v="0.54415747140374271"/>
    <s v="35-45"/>
    <s v="Delhi NCR"/>
    <s v="Salaried Other Employees"/>
    <s v="Male"/>
    <s v="Married"/>
    <s v="Moderate Income"/>
    <x v="0"/>
  </r>
  <r>
    <s v="ATQCUS2846"/>
    <n v="41230"/>
    <n v="11591.5"/>
    <n v="0.28114237205918019"/>
    <s v="35-45"/>
    <s v="Chennai"/>
    <s v="Salaried Other Employees"/>
    <s v="Female"/>
    <s v="Married"/>
    <s v="Moderate Income"/>
    <x v="0"/>
  </r>
  <r>
    <s v="ATQCUS1800"/>
    <n v="41227"/>
    <n v="18146.333333333332"/>
    <n v="0.44015653172273833"/>
    <s v="45+"/>
    <s v="Delhi NCR"/>
    <s v="Freelancers"/>
    <s v="Male"/>
    <s v="Married"/>
    <s v="Moderate Income"/>
    <x v="0"/>
  </r>
  <r>
    <s v="ATQCUS2924"/>
    <n v="41225"/>
    <n v="13632.166666666666"/>
    <n v="0.33067717808772989"/>
    <s v="35-45"/>
    <s v="Hyderabad"/>
    <s v="Salaried Other Employees"/>
    <s v="Female"/>
    <s v="Married"/>
    <s v="Moderate Income"/>
    <x v="0"/>
  </r>
  <r>
    <s v="ATQCUS2848"/>
    <n v="41209"/>
    <n v="12459.5"/>
    <n v="0.30234900143172611"/>
    <s v="35-45"/>
    <s v="Chennai"/>
    <s v="Salaried Other Employees"/>
    <s v="Female"/>
    <s v="Married"/>
    <s v="Moderate Income"/>
    <x v="0"/>
  </r>
  <r>
    <s v="ATQCUS2747"/>
    <n v="41182"/>
    <n v="16889.5"/>
    <n v="0.41011849837307562"/>
    <s v="35-45"/>
    <s v="Bengaluru"/>
    <s v="Salaried Other Employees"/>
    <s v="Female"/>
    <s v="Married"/>
    <s v="Moderate Income"/>
    <x v="0"/>
  </r>
  <r>
    <s v="ATQCUS2926"/>
    <n v="41179"/>
    <n v="15303.833333333334"/>
    <n v="0.37164169439115408"/>
    <s v="35-45"/>
    <s v="Hyderabad"/>
    <s v="Salaried Other Employees"/>
    <s v="Female"/>
    <s v="Married"/>
    <s v="Moderate Income"/>
    <x v="0"/>
  </r>
  <r>
    <s v="ATQCUS0818"/>
    <n v="41175"/>
    <n v="16368.666666666666"/>
    <n v="0.39753895972475206"/>
    <s v="25-34"/>
    <s v="Hyderabad"/>
    <s v="Salaried Other Employees"/>
    <s v="Male"/>
    <s v="Married"/>
    <s v="Moderate Income"/>
    <x v="0"/>
  </r>
  <r>
    <s v="ATQCUS3354"/>
    <n v="41171"/>
    <n v="10669.166666666666"/>
    <n v="0.25914276230032463"/>
    <s v="21-24"/>
    <s v="Bengaluru"/>
    <s v="Government Employees"/>
    <s v="Male"/>
    <s v="Single"/>
    <s v="Moderate Income"/>
    <x v="0"/>
  </r>
  <r>
    <s v="ATQCUS1799"/>
    <n v="41151"/>
    <n v="19155.333333333332"/>
    <n v="0.4654888905089386"/>
    <s v="45+"/>
    <s v="Delhi NCR"/>
    <s v="Freelancers"/>
    <s v="Male"/>
    <s v="Married"/>
    <s v="Moderate Income"/>
    <x v="0"/>
  </r>
  <r>
    <s v="ATQCUS3128"/>
    <n v="41134"/>
    <n v="11449.166666666666"/>
    <n v="0.27833827652712273"/>
    <s v="45+"/>
    <s v="Hyderabad"/>
    <s v="Salaried Other Employees"/>
    <s v="Female"/>
    <s v="Married"/>
    <s v="Moderate Income"/>
    <x v="0"/>
  </r>
  <r>
    <s v="ATQCUS3463"/>
    <n v="41126"/>
    <n v="23127"/>
    <n v="0.56234498857170645"/>
    <s v="25-34"/>
    <s v="Mumbai"/>
    <s v="Salaried Other Employees"/>
    <s v="Male"/>
    <s v="Single"/>
    <s v="Moderate Income"/>
    <x v="0"/>
  </r>
  <r>
    <s v="ATQCUS0037"/>
    <n v="41125"/>
    <n v="14145.333333333334"/>
    <n v="0.34395947315096254"/>
    <s v="21-24"/>
    <s v="Mumbai"/>
    <s v="Government Employees"/>
    <s v="Male"/>
    <s v="Married"/>
    <s v="Moderate Income"/>
    <x v="0"/>
  </r>
  <r>
    <s v="ATQCUS2746"/>
    <n v="41121"/>
    <n v="17238.833333333332"/>
    <n v="0.41922213305448147"/>
    <s v="35-45"/>
    <s v="Bengaluru"/>
    <s v="Salaried Other Employees"/>
    <s v="Female"/>
    <s v="Married"/>
    <s v="Moderate Income"/>
    <x v="0"/>
  </r>
  <r>
    <s v="ATQCUS1254"/>
    <n v="41119"/>
    <n v="19253.666666666668"/>
    <n v="0.46824258047780026"/>
    <s v="35-45"/>
    <s v="Bengaluru"/>
    <s v="Salaried Other Employees"/>
    <s v="Male"/>
    <s v="Married"/>
    <s v="Moderate Income"/>
    <x v="0"/>
  </r>
  <r>
    <s v="ATQCUS0675"/>
    <n v="41116"/>
    <n v="13271.833333333334"/>
    <n v="0.32278999254142754"/>
    <s v="25-34"/>
    <s v="Chennai"/>
    <s v="Salaried Other Employees"/>
    <s v="Male"/>
    <s v="Married"/>
    <s v="Moderate Income"/>
    <x v="0"/>
  </r>
  <r>
    <s v="ATQCUS0812"/>
    <n v="41112"/>
    <n v="15099.666666666666"/>
    <n v="0.36728124797301681"/>
    <s v="25-34"/>
    <s v="Hyderabad"/>
    <s v="Salaried Other Employees"/>
    <s v="Male"/>
    <s v="Married"/>
    <s v="Moderate Income"/>
    <x v="0"/>
  </r>
  <r>
    <s v="ATQCUS0499"/>
    <n v="41112"/>
    <n v="19783"/>
    <n v="0.48119770383343063"/>
    <s v="25-34"/>
    <s v="Bengaluru"/>
    <s v="Salaried Other Employees"/>
    <s v="Male"/>
    <s v="Married"/>
    <s v="Moderate Income"/>
    <x v="0"/>
  </r>
  <r>
    <s v="ATQCUS1425"/>
    <n v="41109"/>
    <n v="14053"/>
    <n v="0.34184728404972148"/>
    <s v="35-45"/>
    <s v="Chennai"/>
    <s v="Salaried Other Employees"/>
    <s v="Male"/>
    <s v="Married"/>
    <s v="Moderate Income"/>
    <x v="0"/>
  </r>
  <r>
    <s v="ATQCUS3240"/>
    <n v="41098"/>
    <n v="13962.5"/>
    <n v="0.33973672684802181"/>
    <s v="21-24"/>
    <s v="Mumbai"/>
    <s v="Government Employees"/>
    <s v="Male"/>
    <s v="Single"/>
    <s v="Moderate Income"/>
    <x v="0"/>
  </r>
  <r>
    <s v="ATQCUS1879"/>
    <n v="41094"/>
    <n v="17441.666666666668"/>
    <n v="0.42443341282587893"/>
    <s v="45+"/>
    <s v="Bengaluru"/>
    <s v="Freelancers"/>
    <s v="Male"/>
    <s v="Married"/>
    <s v="Moderate Income"/>
    <x v="0"/>
  </r>
  <r>
    <s v="ATQCUS2417"/>
    <n v="41093"/>
    <n v="11074.666666666666"/>
    <n v="0.26950251056546531"/>
    <s v="25-34"/>
    <s v="Chennai"/>
    <s v="Salaried Other Employees"/>
    <s v="Female"/>
    <s v="Married"/>
    <s v="Moderate Income"/>
    <x v="0"/>
  </r>
  <r>
    <s v="ATQCUS1405"/>
    <n v="41080"/>
    <n v="12408.333333333334"/>
    <n v="0.30205290490100617"/>
    <s v="35-45"/>
    <s v="Chennai"/>
    <s v="Salaried Other Employees"/>
    <s v="Male"/>
    <s v="Married"/>
    <s v="Moderate Income"/>
    <x v="0"/>
  </r>
  <r>
    <s v="ATQCUS1554"/>
    <n v="41069"/>
    <n v="15628.333333333334"/>
    <n v="0.38053844343259718"/>
    <s v="35-45"/>
    <s v="Hyderabad"/>
    <s v="Salaried Other Employees"/>
    <s v="Male"/>
    <s v="Married"/>
    <s v="Moderate Income"/>
    <x v="0"/>
  </r>
  <r>
    <s v="ATQCUS0801"/>
    <n v="41043"/>
    <n v="18309.333333333332"/>
    <n v="0.44610124341138152"/>
    <s v="25-34"/>
    <s v="Hyderabad"/>
    <s v="Salaried Other Employees"/>
    <s v="Male"/>
    <s v="Married"/>
    <s v="Moderate Income"/>
    <x v="0"/>
  </r>
  <r>
    <s v="ATQCUS2831"/>
    <n v="41041"/>
    <n v="12631.666666666666"/>
    <n v="0.30778164924506385"/>
    <s v="35-45"/>
    <s v="Chennai"/>
    <s v="Salaried Other Employees"/>
    <s v="Female"/>
    <s v="Married"/>
    <s v="Moderate Income"/>
    <x v="0"/>
  </r>
  <r>
    <s v="ATQCUS2493"/>
    <n v="41039"/>
    <n v="13122.5"/>
    <n v="0.31975681668656641"/>
    <s v="25-34"/>
    <s v="Hyderabad"/>
    <s v="Salaried Other Employees"/>
    <s v="Female"/>
    <s v="Married"/>
    <s v="Moderate Income"/>
    <x v="0"/>
  </r>
  <r>
    <s v="ATQCUS0366"/>
    <n v="41039"/>
    <n v="21472.5"/>
    <n v="0.52322181339701257"/>
    <s v="25-34"/>
    <s v="Delhi NCR"/>
    <s v="Salaried Other Employees"/>
    <s v="Male"/>
    <s v="Married"/>
    <s v="Moderate Income"/>
    <x v="0"/>
  </r>
  <r>
    <s v="ATQCUS1564"/>
    <n v="41028"/>
    <n v="16442.666666666668"/>
    <n v="0.4007669559000358"/>
    <s v="35-45"/>
    <s v="Hyderabad"/>
    <s v="Salaried Other Employees"/>
    <s v="Male"/>
    <s v="Married"/>
    <s v="Moderate Income"/>
    <x v="0"/>
  </r>
  <r>
    <s v="ATQCUS2826"/>
    <n v="41027"/>
    <n v="12068"/>
    <n v="0.29414775635557072"/>
    <s v="35-45"/>
    <s v="Chennai"/>
    <s v="Salaried Other Employees"/>
    <s v="Female"/>
    <s v="Married"/>
    <s v="Moderate Income"/>
    <x v="0"/>
  </r>
  <r>
    <s v="ATQCUS2600"/>
    <n v="41023"/>
    <n v="19793.833333333332"/>
    <n v="0.48250574880757946"/>
    <s v="35-45"/>
    <s v="Mumbai"/>
    <s v="Salaried Other Employees"/>
    <s v="Female"/>
    <s v="Married"/>
    <s v="Moderate Income"/>
    <x v="0"/>
  </r>
  <r>
    <s v="ATQCUS3244"/>
    <n v="41022"/>
    <n v="13549.666666666666"/>
    <n v="0.33030243934149156"/>
    <s v="21-24"/>
    <s v="Mumbai"/>
    <s v="Government Employees"/>
    <s v="Male"/>
    <s v="Single"/>
    <s v="Moderate Income"/>
    <x v="0"/>
  </r>
  <r>
    <s v="ATQCUS2980"/>
    <n v="41022"/>
    <n v="16338.666666666666"/>
    <n v="0.39829034826840881"/>
    <s v="45+"/>
    <s v="Mumbai"/>
    <s v="Salaried Other Employees"/>
    <s v="Female"/>
    <s v="Married"/>
    <s v="Moderate Income"/>
    <x v="0"/>
  </r>
  <r>
    <s v="ATQCUS3866"/>
    <n v="41018"/>
    <n v="9794.6666666666661"/>
    <n v="0.23878947453963298"/>
    <s v="21-24"/>
    <s v="Bengaluru"/>
    <s v="Government Employees"/>
    <s v="Female"/>
    <s v="Single"/>
    <s v="Moderate Income"/>
    <x v="0"/>
  </r>
  <r>
    <s v="ATQCUS2078"/>
    <n v="40990"/>
    <n v="7962.333333333333"/>
    <n v="0.19425063023501665"/>
    <s v="21-24"/>
    <s v="Hyderabad"/>
    <s v="Government Employees"/>
    <s v="Female"/>
    <s v="Married"/>
    <s v="Moderate Income"/>
    <x v="0"/>
  </r>
  <r>
    <s v="ATQCUS2833"/>
    <n v="40989"/>
    <n v="12004.333333333334"/>
    <n v="0.2928671920108647"/>
    <s v="35-45"/>
    <s v="Chennai"/>
    <s v="Salaried Other Employees"/>
    <s v="Female"/>
    <s v="Married"/>
    <s v="Moderate Income"/>
    <x v="0"/>
  </r>
  <r>
    <s v="ATQCUS2769"/>
    <n v="40986"/>
    <n v="19783.333333333332"/>
    <n v="0.48268514452089328"/>
    <s v="35-45"/>
    <s v="Bengaluru"/>
    <s v="Freelancers"/>
    <s v="Female"/>
    <s v="Married"/>
    <s v="Moderate Income"/>
    <x v="0"/>
  </r>
  <r>
    <s v="ATQCUS1575"/>
    <n v="40969"/>
    <n v="17001.166666666668"/>
    <n v="0.41497636424288287"/>
    <s v="35-45"/>
    <s v="Hyderabad"/>
    <s v="Salaried Other Employees"/>
    <s v="Male"/>
    <s v="Married"/>
    <s v="Moderate Income"/>
    <x v="0"/>
  </r>
  <r>
    <s v="ATQCUS3106"/>
    <n v="40966"/>
    <n v="8638.6666666666661"/>
    <n v="0.21087405816205307"/>
    <s v="45+"/>
    <s v="Chennai"/>
    <s v="Salaried Other Employees"/>
    <s v="Female"/>
    <s v="Married"/>
    <s v="Moderate Income"/>
    <x v="0"/>
  </r>
  <r>
    <s v="ATQCUS0658"/>
    <n v="40965"/>
    <n v="12821.333333333334"/>
    <n v="0.31298262744619393"/>
    <s v="25-34"/>
    <s v="Chennai"/>
    <s v="Salaried Other Employees"/>
    <s v="Male"/>
    <s v="Married"/>
    <s v="Moderate Income"/>
    <x v="0"/>
  </r>
  <r>
    <s v="ATQCUS2930"/>
    <n v="40962"/>
    <n v="14576.5"/>
    <n v="0.35585420633758119"/>
    <s v="35-45"/>
    <s v="Hyderabad"/>
    <s v="Salaried Other Employees"/>
    <s v="Female"/>
    <s v="Married"/>
    <s v="Moderate Income"/>
    <x v="0"/>
  </r>
  <r>
    <s v="ATQCUS1419"/>
    <n v="40956"/>
    <n v="14434.166666666666"/>
    <n v="0.35243106423153303"/>
    <s v="35-45"/>
    <s v="Chennai"/>
    <s v="Salaried Other Employees"/>
    <s v="Male"/>
    <s v="Married"/>
    <s v="Moderate Income"/>
    <x v="0"/>
  </r>
  <r>
    <s v="ATQCUS0958"/>
    <n v="40953"/>
    <n v="21728.666666666668"/>
    <n v="0.53057570059987469"/>
    <s v="35-45"/>
    <s v="Mumbai"/>
    <s v="Salaried Other Employees"/>
    <s v="Male"/>
    <s v="Married"/>
    <s v="Moderate Income"/>
    <x v="0"/>
  </r>
  <r>
    <s v="ATQCUS0375"/>
    <n v="40953"/>
    <n v="21739.5"/>
    <n v="0.53084023148487292"/>
    <s v="25-34"/>
    <s v="Delhi NCR"/>
    <s v="Salaried Other Employees"/>
    <s v="Male"/>
    <s v="Married"/>
    <s v="Moderate Income"/>
    <x v="0"/>
  </r>
  <r>
    <s v="ATQCUS1968"/>
    <n v="40952"/>
    <n v="12400"/>
    <n v="0.30279351435827312"/>
    <s v="45+"/>
    <s v="Hyderabad"/>
    <s v="Salaried Other Employees"/>
    <s v="Male"/>
    <s v="Married"/>
    <s v="Moderate Income"/>
    <x v="0"/>
  </r>
  <r>
    <s v="ATQCUS0972"/>
    <n v="40937"/>
    <n v="23290.333333333332"/>
    <n v="0.56893112180505001"/>
    <s v="35-45"/>
    <s v="Mumbai"/>
    <s v="Salaried Other Employees"/>
    <s v="Male"/>
    <s v="Married"/>
    <s v="Moderate Income"/>
    <x v="0"/>
  </r>
  <r>
    <s v="ATQCUS2935"/>
    <n v="40926"/>
    <n v="14549.333333333334"/>
    <n v="0.3555034289530698"/>
    <s v="35-45"/>
    <s v="Hyderabad"/>
    <s v="Salaried Other Employees"/>
    <s v="Female"/>
    <s v="Married"/>
    <s v="Moderate Income"/>
    <x v="0"/>
  </r>
  <r>
    <s v="ATQCUS3004"/>
    <n v="40906"/>
    <n v="15904.5"/>
    <n v="0.38880604312325823"/>
    <s v="45+"/>
    <s v="Mumbai"/>
    <s v="Freelancers"/>
    <s v="Female"/>
    <s v="Married"/>
    <s v="Moderate Income"/>
    <x v="0"/>
  </r>
  <r>
    <s v="ATQCUS2300"/>
    <n v="40879"/>
    <n v="16495.5"/>
    <n v="0.40352014481763254"/>
    <s v="25-34"/>
    <s v="Bengaluru"/>
    <s v="Salaried Other Employees"/>
    <s v="Female"/>
    <s v="Married"/>
    <s v="Moderate Income"/>
    <x v="0"/>
  </r>
  <r>
    <s v="ATQCUS2140"/>
    <n v="40865"/>
    <n v="21068"/>
    <n v="0.5155512051878135"/>
    <s v="25-34"/>
    <s v="Mumbai"/>
    <s v="Salaried Other Employees"/>
    <s v="Female"/>
    <s v="Married"/>
    <s v="Moderate Income"/>
    <x v="0"/>
  </r>
  <r>
    <s v="ATQCUS1411"/>
    <n v="40865"/>
    <n v="13620.166666666666"/>
    <n v="0.33329662710551"/>
    <s v="35-45"/>
    <s v="Chennai"/>
    <s v="Salaried Other Employees"/>
    <s v="Male"/>
    <s v="Married"/>
    <s v="Moderate Income"/>
    <x v="0"/>
  </r>
  <r>
    <s v="ATQCUS1729"/>
    <n v="40852"/>
    <n v="19723"/>
    <n v="0.48279154019387055"/>
    <s v="45+"/>
    <s v="Mumbai"/>
    <s v="Freelancers"/>
    <s v="Male"/>
    <s v="Married"/>
    <s v="Moderate Income"/>
    <x v="0"/>
  </r>
  <r>
    <s v="ATQCUS3545"/>
    <n v="40850"/>
    <n v="17859.333333333332"/>
    <n v="0.4371929824561403"/>
    <s v="25-34"/>
    <s v="Bengaluru"/>
    <s v="Salaried Other Employees"/>
    <s v="Male"/>
    <s v="Single"/>
    <s v="Moderate Income"/>
    <x v="0"/>
  </r>
  <r>
    <s v="ATQCUS3296"/>
    <n v="40840"/>
    <n v="12654.666666666666"/>
    <n v="0.30985961475677437"/>
    <s v="21-24"/>
    <s v="Delhi NCR"/>
    <s v="Government Employees"/>
    <s v="Male"/>
    <s v="Single"/>
    <s v="Moderate Income"/>
    <x v="0"/>
  </r>
  <r>
    <s v="ATQCUS1611"/>
    <n v="40840"/>
    <n v="17923.666666666668"/>
    <n v="0.43887528566764611"/>
    <s v="35-45"/>
    <s v="Hyderabad"/>
    <s v="Freelancers"/>
    <s v="Male"/>
    <s v="Married"/>
    <s v="Moderate Income"/>
    <x v="0"/>
  </r>
  <r>
    <s v="ATQCUS3063"/>
    <n v="40838"/>
    <n v="13641.5"/>
    <n v="0.33403937509182624"/>
    <s v="45+"/>
    <s v="Bengaluru"/>
    <s v="Salaried Other Employees"/>
    <s v="Female"/>
    <s v="Married"/>
    <s v="Moderate Income"/>
    <x v="0"/>
  </r>
  <r>
    <s v="ATQCUS1737"/>
    <n v="40838"/>
    <n v="19471.833333333332"/>
    <n v="0.47680673229181969"/>
    <s v="45+"/>
    <s v="Mumbai"/>
    <s v="Freelancers"/>
    <s v="Male"/>
    <s v="Married"/>
    <s v="Moderate Income"/>
    <x v="0"/>
  </r>
  <r>
    <s v="ATQCUS3026"/>
    <n v="40832"/>
    <n v="13094.666666666666"/>
    <n v="0.32069618599791011"/>
    <s v="45+"/>
    <s v="Delhi NCR"/>
    <s v="Salaried Other Employees"/>
    <s v="Female"/>
    <s v="Married"/>
    <s v="Moderate Income"/>
    <x v="0"/>
  </r>
  <r>
    <s v="ATQCUS2667"/>
    <n v="40831"/>
    <n v="19652.666666666668"/>
    <n v="0.48131729976406817"/>
    <s v="35-45"/>
    <s v="Delhi NCR"/>
    <s v="Salaried Other Employees"/>
    <s v="Female"/>
    <s v="Married"/>
    <s v="Moderate Income"/>
    <x v="0"/>
  </r>
  <r>
    <s v="ATQCUS2489"/>
    <n v="40827"/>
    <n v="14327.5"/>
    <n v="0.35093198128689346"/>
    <s v="25-34"/>
    <s v="Hyderabad"/>
    <s v="Salaried Other Employees"/>
    <s v="Female"/>
    <s v="Married"/>
    <s v="Moderate Income"/>
    <x v="0"/>
  </r>
  <r>
    <s v="ATQCUS3515"/>
    <n v="40824"/>
    <n v="21399.5"/>
    <n v="0.52418920242994316"/>
    <s v="25-34"/>
    <s v="Delhi NCR"/>
    <s v="Salaried Other Employees"/>
    <s v="Male"/>
    <s v="Single"/>
    <s v="Moderate Income"/>
    <x v="0"/>
  </r>
  <r>
    <s v="ATQCUS2927"/>
    <n v="40818"/>
    <n v="13121"/>
    <n v="0.32145132049585967"/>
    <s v="35-45"/>
    <s v="Hyderabad"/>
    <s v="Salaried Other Employees"/>
    <s v="Female"/>
    <s v="Married"/>
    <s v="Moderate Income"/>
    <x v="0"/>
  </r>
  <r>
    <s v="ATQCUS2485"/>
    <n v="40800"/>
    <n v="14224.5"/>
    <n v="0.34863970588235293"/>
    <s v="25-34"/>
    <s v="Hyderabad"/>
    <s v="Salaried Other Employees"/>
    <s v="Female"/>
    <s v="Married"/>
    <s v="Moderate Income"/>
    <x v="0"/>
  </r>
  <r>
    <s v="ATQCUS3803"/>
    <n v="40797"/>
    <n v="12200.666666666666"/>
    <n v="0.29905793726662905"/>
    <s v="21-24"/>
    <s v="Mumbai"/>
    <s v="Government Employees"/>
    <s v="Female"/>
    <s v="Single"/>
    <s v="Moderate Income"/>
    <x v="0"/>
  </r>
  <r>
    <s v="ATQCUS3061"/>
    <n v="40792"/>
    <n v="13278.666666666666"/>
    <n v="0.32552134405438976"/>
    <s v="45+"/>
    <s v="Bengaluru"/>
    <s v="Salaried Other Employees"/>
    <s v="Female"/>
    <s v="Married"/>
    <s v="Moderate Income"/>
    <x v="0"/>
  </r>
  <r>
    <s v="ATQCUS3298"/>
    <n v="40780"/>
    <n v="13823.166666666666"/>
    <n v="0.33896926598005556"/>
    <s v="21-24"/>
    <s v="Delhi NCR"/>
    <s v="Government Employees"/>
    <s v="Male"/>
    <s v="Single"/>
    <s v="Moderate Income"/>
    <x v="0"/>
  </r>
  <r>
    <s v="ATQCUS0190"/>
    <n v="40756"/>
    <n v="24025.666666666668"/>
    <n v="0.58950011450256812"/>
    <s v="25-34"/>
    <s v="Mumbai"/>
    <s v="Salaried Other Employees"/>
    <s v="Male"/>
    <s v="Married"/>
    <s v="Moderate Income"/>
    <x v="0"/>
  </r>
  <r>
    <s v="ATQCUS1260"/>
    <n v="40736"/>
    <n v="20979.166666666668"/>
    <n v="0.51500310945273631"/>
    <s v="35-45"/>
    <s v="Bengaluru"/>
    <s v="Salaried Other Employees"/>
    <s v="Male"/>
    <s v="Married"/>
    <s v="Moderate Income"/>
    <x v="0"/>
  </r>
  <r>
    <s v="ATQCUS2750"/>
    <n v="40732"/>
    <n v="17017.166666666668"/>
    <n v="0.41778372450816725"/>
    <s v="35-45"/>
    <s v="Bengaluru"/>
    <s v="Salaried Other Employees"/>
    <s v="Female"/>
    <s v="Married"/>
    <s v="Moderate Income"/>
    <x v="0"/>
  </r>
  <r>
    <s v="ATQCUS1843"/>
    <n v="40728"/>
    <n v="15689.166666666666"/>
    <n v="0.38521819550841352"/>
    <s v="45+"/>
    <s v="Bengaluru"/>
    <s v="Salaried Other Employees"/>
    <s v="Male"/>
    <s v="Married"/>
    <s v="Moderate Income"/>
    <x v="0"/>
  </r>
  <r>
    <s v="ATQCUS1580"/>
    <n v="40724"/>
    <n v="16720.833333333332"/>
    <n v="0.41058916936777656"/>
    <s v="35-45"/>
    <s v="Hyderabad"/>
    <s v="Salaried Other Employees"/>
    <s v="Male"/>
    <s v="Married"/>
    <s v="Moderate Income"/>
    <x v="0"/>
  </r>
  <r>
    <s v="ATQCUS2593"/>
    <n v="40707"/>
    <n v="19332.833333333332"/>
    <n v="0.47492650731651392"/>
    <s v="35-45"/>
    <s v="Mumbai"/>
    <s v="Salaried Other Employees"/>
    <s v="Female"/>
    <s v="Married"/>
    <s v="Moderate Income"/>
    <x v="0"/>
  </r>
  <r>
    <s v="ATQCUS0971"/>
    <n v="40707"/>
    <n v="24032.166666666668"/>
    <n v="0.59036938773839065"/>
    <s v="35-45"/>
    <s v="Mumbai"/>
    <s v="Salaried Other Employees"/>
    <s v="Male"/>
    <s v="Married"/>
    <s v="Moderate Income"/>
    <x v="0"/>
  </r>
  <r>
    <s v="ATQCUS1724"/>
    <n v="40705"/>
    <n v="19721.333333333332"/>
    <n v="0.48449412439094292"/>
    <s v="45+"/>
    <s v="Mumbai"/>
    <s v="Freelancers"/>
    <s v="Male"/>
    <s v="Married"/>
    <s v="Moderate Income"/>
    <x v="0"/>
  </r>
  <r>
    <s v="ATQCUS2669"/>
    <n v="40693"/>
    <n v="19907.166666666668"/>
    <n v="0.48920371235019949"/>
    <s v="35-45"/>
    <s v="Delhi NCR"/>
    <s v="Salaried Other Employees"/>
    <s v="Female"/>
    <s v="Married"/>
    <s v="Moderate Income"/>
    <x v="0"/>
  </r>
  <r>
    <s v="ATQCUS1795"/>
    <n v="40690"/>
    <n v="18185"/>
    <n v="0.4469157041042025"/>
    <s v="45+"/>
    <s v="Delhi NCR"/>
    <s v="Freelancers"/>
    <s v="Male"/>
    <s v="Married"/>
    <s v="Moderate Income"/>
    <x v="0"/>
  </r>
  <r>
    <s v="ATQCUS1555"/>
    <n v="40687"/>
    <n v="16533.5"/>
    <n v="0.40635829626170522"/>
    <s v="35-45"/>
    <s v="Hyderabad"/>
    <s v="Salaried Other Employees"/>
    <s v="Male"/>
    <s v="Married"/>
    <s v="Moderate Income"/>
    <x v="0"/>
  </r>
  <r>
    <s v="ATQCUS0817"/>
    <n v="40685"/>
    <n v="16620"/>
    <n v="0.40850436278726804"/>
    <s v="25-34"/>
    <s v="Hyderabad"/>
    <s v="Salaried Other Employees"/>
    <s v="Male"/>
    <s v="Married"/>
    <s v="Moderate Income"/>
    <x v="0"/>
  </r>
  <r>
    <s v="ATQCUS0495"/>
    <n v="40683"/>
    <n v="20538.666666666668"/>
    <n v="0.50484641414513842"/>
    <s v="25-34"/>
    <s v="Bengaluru"/>
    <s v="Salaried Other Employees"/>
    <s v="Male"/>
    <s v="Married"/>
    <s v="Moderate Income"/>
    <x v="0"/>
  </r>
  <r>
    <s v="ATQCUS1130"/>
    <n v="40680"/>
    <n v="23811.5"/>
    <n v="0.58533677482792523"/>
    <s v="35-45"/>
    <s v="Delhi NCR"/>
    <s v="Salaried Other Employees"/>
    <s v="Male"/>
    <s v="Married"/>
    <s v="Moderate Income"/>
    <x v="0"/>
  </r>
  <r>
    <s v="ATQCUS3670"/>
    <n v="40662"/>
    <n v="21583.833333333332"/>
    <n v="0.53081091272768999"/>
    <s v="35-45"/>
    <s v="Delhi NCR"/>
    <s v="Salaried Other Employees"/>
    <s v="Male"/>
    <s v="Single"/>
    <s v="Moderate Income"/>
    <x v="0"/>
  </r>
  <r>
    <s v="ATQCUS1881"/>
    <n v="40658"/>
    <n v="14922"/>
    <n v="0.36701264203846723"/>
    <s v="45+"/>
    <s v="Bengaluru"/>
    <s v="Freelancers"/>
    <s v="Male"/>
    <s v="Married"/>
    <s v="Moderate Income"/>
    <x v="0"/>
  </r>
  <r>
    <s v="ATQCUS2492"/>
    <n v="40654"/>
    <n v="13780.5"/>
    <n v="0.338970335022384"/>
    <s v="25-34"/>
    <s v="Hyderabad"/>
    <s v="Salaried Other Employees"/>
    <s v="Female"/>
    <s v="Married"/>
    <s v="Moderate Income"/>
    <x v="0"/>
  </r>
  <r>
    <s v="ATQCUS3698"/>
    <n v="40650"/>
    <n v="12882.166666666666"/>
    <n v="0.31690446904469044"/>
    <s v="35-45"/>
    <s v="Chennai"/>
    <s v="Salaried Other Employees"/>
    <s v="Male"/>
    <s v="Single"/>
    <s v="Moderate Income"/>
    <x v="0"/>
  </r>
  <r>
    <s v="ATQCUS0950"/>
    <n v="40641"/>
    <n v="21876.666666666668"/>
    <n v="0.5382905604356848"/>
    <s v="35-45"/>
    <s v="Mumbai"/>
    <s v="Salaried Other Employees"/>
    <s v="Male"/>
    <s v="Married"/>
    <s v="Moderate Income"/>
    <x v="0"/>
  </r>
  <r>
    <s v="ATQCUS1116"/>
    <n v="40638"/>
    <n v="23959.333333333332"/>
    <n v="0.58957953967550891"/>
    <s v="35-45"/>
    <s v="Delhi NCR"/>
    <s v="Salaried Other Employees"/>
    <s v="Male"/>
    <s v="Married"/>
    <s v="Moderate Income"/>
    <x v="0"/>
  </r>
  <r>
    <s v="ATQCUS0363"/>
    <n v="40638"/>
    <n v="21034.5"/>
    <n v="0.51760667355676948"/>
    <s v="25-34"/>
    <s v="Delhi NCR"/>
    <s v="Salaried Other Employees"/>
    <s v="Male"/>
    <s v="Married"/>
    <s v="Moderate Income"/>
    <x v="0"/>
  </r>
  <r>
    <s v="ATQCUS3988"/>
    <n v="40637"/>
    <n v="11874.333333333334"/>
    <n v="0.29220496919884181"/>
    <s v="25-34"/>
    <s v="Chennai"/>
    <s v="Salaried Other Employees"/>
    <s v="Female"/>
    <s v="Single"/>
    <s v="Moderate Income"/>
    <x v="0"/>
  </r>
  <r>
    <s v="ATQCUS2682"/>
    <n v="40636"/>
    <n v="18940.166666666668"/>
    <n v="0.46609328345965811"/>
    <s v="35-45"/>
    <s v="Delhi NCR"/>
    <s v="Salaried Other Employees"/>
    <s v="Female"/>
    <s v="Married"/>
    <s v="Moderate Income"/>
    <x v="0"/>
  </r>
  <r>
    <s v="ATQCUS2836"/>
    <n v="40631"/>
    <n v="11553.833333333334"/>
    <n v="0.28436005348953591"/>
    <s v="35-45"/>
    <s v="Chennai"/>
    <s v="Salaried Other Employees"/>
    <s v="Female"/>
    <s v="Married"/>
    <s v="Moderate Income"/>
    <x v="0"/>
  </r>
  <r>
    <s v="ATQCUS2054"/>
    <n v="40630"/>
    <n v="10784"/>
    <n v="0.2654196406596111"/>
    <s v="21-24"/>
    <s v="Bengaluru"/>
    <s v="Government Employees"/>
    <s v="Female"/>
    <s v="Married"/>
    <s v="Moderate Income"/>
    <x v="0"/>
  </r>
  <r>
    <s v="ATQCUS0666"/>
    <n v="40624"/>
    <n v="13648.333333333334"/>
    <n v="0.33596724432191155"/>
    <s v="25-34"/>
    <s v="Chennai"/>
    <s v="Salaried Other Employees"/>
    <s v="Male"/>
    <s v="Married"/>
    <s v="Moderate Income"/>
    <x v="0"/>
  </r>
  <r>
    <s v="ATQCUS3402"/>
    <n v="40600"/>
    <n v="8231.1666666666661"/>
    <n v="0.20273809523809522"/>
    <s v="21-24"/>
    <s v="Chennai"/>
    <s v="Government Employees"/>
    <s v="Male"/>
    <s v="Single"/>
    <s v="Moderate Income"/>
    <x v="0"/>
  </r>
  <r>
    <s v="ATQCUS2602"/>
    <n v="40592"/>
    <n v="21008.666666666668"/>
    <n v="0.51755682564708971"/>
    <s v="35-45"/>
    <s v="Mumbai"/>
    <s v="Salaried Other Employees"/>
    <s v="Female"/>
    <s v="Married"/>
    <s v="Moderate Income"/>
    <x v="0"/>
  </r>
  <r>
    <s v="ATQCUS0177"/>
    <n v="40590"/>
    <n v="23883.666666666668"/>
    <n v="0.58841258109550798"/>
    <s v="25-34"/>
    <s v="Mumbai"/>
    <s v="Salaried Other Employees"/>
    <s v="Male"/>
    <s v="Married"/>
    <s v="Moderate Income"/>
    <x v="0"/>
  </r>
  <r>
    <s v="ATQCUS3595"/>
    <n v="40589"/>
    <n v="13581.333333333334"/>
    <n v="0.33460625621063178"/>
    <s v="25-34"/>
    <s v="Chennai"/>
    <s v="Salaried Other Employees"/>
    <s v="Male"/>
    <s v="Single"/>
    <s v="Moderate Income"/>
    <x v="0"/>
  </r>
  <r>
    <s v="ATQCUS2400"/>
    <n v="40586"/>
    <n v="12339"/>
    <n v="0.30402109101660674"/>
    <s v="25-34"/>
    <s v="Chennai"/>
    <s v="Salaried Other Employees"/>
    <s v="Female"/>
    <s v="Married"/>
    <s v="Moderate Income"/>
    <x v="0"/>
  </r>
  <r>
    <s v="ATQCUS1625"/>
    <n v="40565"/>
    <n v="16240"/>
    <n v="0.40034512510785158"/>
    <s v="35-45"/>
    <s v="Hyderabad"/>
    <s v="Freelancers"/>
    <s v="Male"/>
    <s v="Married"/>
    <s v="Moderate Income"/>
    <x v="0"/>
  </r>
  <r>
    <s v="ATQCUS2919"/>
    <n v="40562"/>
    <n v="12548"/>
    <n v="0.3093535821705044"/>
    <s v="35-45"/>
    <s v="Hyderabad"/>
    <s v="Salaried Other Employees"/>
    <s v="Female"/>
    <s v="Married"/>
    <s v="Moderate Income"/>
    <x v="0"/>
  </r>
  <r>
    <s v="ATQCUS1125"/>
    <n v="40556"/>
    <n v="19835.333333333332"/>
    <n v="0.48908505112272738"/>
    <s v="35-45"/>
    <s v="Delhi NCR"/>
    <s v="Salaried Other Employees"/>
    <s v="Male"/>
    <s v="Married"/>
    <s v="Moderate Income"/>
    <x v="0"/>
  </r>
  <r>
    <s v="ATQCUS2398"/>
    <n v="40550"/>
    <n v="11416.333333333334"/>
    <n v="0.28153719687628442"/>
    <s v="25-34"/>
    <s v="Chennai"/>
    <s v="Salaried Other Employees"/>
    <s v="Female"/>
    <s v="Married"/>
    <s v="Moderate Income"/>
    <x v="0"/>
  </r>
  <r>
    <s v="ATQCUS2495"/>
    <n v="40548"/>
    <n v="13931.5"/>
    <n v="0.34358044786425962"/>
    <s v="25-34"/>
    <s v="Hyderabad"/>
    <s v="Salaried Other Employees"/>
    <s v="Female"/>
    <s v="Married"/>
    <s v="Moderate Income"/>
    <x v="0"/>
  </r>
  <r>
    <s v="ATQCUS1773"/>
    <n v="40533"/>
    <n v="16560"/>
    <n v="0.40855599141440307"/>
    <s v="45+"/>
    <s v="Delhi NCR"/>
    <s v="Salaried Other Employees"/>
    <s v="Male"/>
    <s v="Married"/>
    <s v="Moderate Income"/>
    <x v="0"/>
  </r>
  <r>
    <s v="ATQCUS1409"/>
    <n v="40533"/>
    <n v="14184.833333333334"/>
    <n v="0.34995764767802368"/>
    <s v="35-45"/>
    <s v="Chennai"/>
    <s v="Salaried Other Employees"/>
    <s v="Male"/>
    <s v="Married"/>
    <s v="Moderate Income"/>
    <x v="0"/>
  </r>
  <r>
    <s v="ATQCUS1765"/>
    <n v="40518"/>
    <n v="16738.666666666668"/>
    <n v="0.41311680405416523"/>
    <s v="45+"/>
    <s v="Delhi NCR"/>
    <s v="Salaried Other Employees"/>
    <s v="Male"/>
    <s v="Married"/>
    <s v="Moderate Income"/>
    <x v="0"/>
  </r>
  <r>
    <s v="ATQCUS1117"/>
    <n v="40508"/>
    <n v="20374.666666666668"/>
    <n v="0.50297883545637079"/>
    <s v="35-45"/>
    <s v="Delhi NCR"/>
    <s v="Salaried Other Employees"/>
    <s v="Male"/>
    <s v="Married"/>
    <s v="Moderate Income"/>
    <x v="0"/>
  </r>
  <r>
    <s v="ATQCUS0106"/>
    <n v="40506"/>
    <n v="8924.3333333333339"/>
    <n v="0.22032126927697956"/>
    <s v="21-24"/>
    <s v="Chennai"/>
    <s v="Government Employees"/>
    <s v="Male"/>
    <s v="Married"/>
    <s v="Moderate Income"/>
    <x v="0"/>
  </r>
  <r>
    <s v="ATQCUS0956"/>
    <n v="40504"/>
    <n v="23712.833333333332"/>
    <n v="0.58544423596023432"/>
    <s v="35-45"/>
    <s v="Mumbai"/>
    <s v="Salaried Other Employees"/>
    <s v="Male"/>
    <s v="Married"/>
    <s v="Moderate Income"/>
    <x v="0"/>
  </r>
  <r>
    <s v="ATQCUS0191"/>
    <n v="40504"/>
    <n v="23926.166666666668"/>
    <n v="0.59071120547764833"/>
    <s v="25-34"/>
    <s v="Mumbai"/>
    <s v="Salaried Other Employees"/>
    <s v="Male"/>
    <s v="Married"/>
    <s v="Moderate Income"/>
    <x v="0"/>
  </r>
  <r>
    <s v="ATQCUS1426"/>
    <n v="40495"/>
    <n v="15372.666666666666"/>
    <n v="0.3796188829896695"/>
    <s v="35-45"/>
    <s v="Chennai"/>
    <s v="Salaried Other Employees"/>
    <s v="Male"/>
    <s v="Married"/>
    <s v="Moderate Income"/>
    <x v="0"/>
  </r>
  <r>
    <s v="ATQCUS0988"/>
    <n v="40492"/>
    <n v="25132.833333333332"/>
    <n v="0.62068639072738641"/>
    <s v="35-45"/>
    <s v="Mumbai"/>
    <s v="Salaried Other Employees"/>
    <s v="Male"/>
    <s v="Married"/>
    <s v="Moderate Income"/>
    <x v="0"/>
  </r>
  <r>
    <s v="ATQCUS1876"/>
    <n v="40484"/>
    <n v="14972.5"/>
    <n v="0.36983746665349276"/>
    <s v="45+"/>
    <s v="Bengaluru"/>
    <s v="Freelancers"/>
    <s v="Male"/>
    <s v="Married"/>
    <s v="Moderate Income"/>
    <x v="0"/>
  </r>
  <r>
    <s v="ATQCUS1637"/>
    <n v="40480"/>
    <n v="17906.333333333332"/>
    <n v="0.44235013175230564"/>
    <s v="35-45"/>
    <s v="Hyderabad"/>
    <s v="Freelancers"/>
    <s v="Male"/>
    <s v="Married"/>
    <s v="Moderate Income"/>
    <x v="0"/>
  </r>
  <r>
    <s v="ATQCUS3124"/>
    <n v="40470"/>
    <n v="10624.333333333334"/>
    <n v="0.26252368009224941"/>
    <s v="45+"/>
    <s v="Hyderabad"/>
    <s v="Salaried Other Employees"/>
    <s v="Female"/>
    <s v="Married"/>
    <s v="Moderate Income"/>
    <x v="0"/>
  </r>
  <r>
    <s v="ATQCUS1940"/>
    <n v="40450"/>
    <n v="12781.5"/>
    <n v="0.31598269468479606"/>
    <s v="45+"/>
    <s v="Chennai"/>
    <s v="Freelancers"/>
    <s v="Male"/>
    <s v="Married"/>
    <s v="Moderate Income"/>
    <x v="0"/>
  </r>
  <r>
    <s v="ATQCUS0968"/>
    <n v="40432"/>
    <n v="22914.5"/>
    <n v="0.5667416897506925"/>
    <s v="35-45"/>
    <s v="Mumbai"/>
    <s v="Salaried Other Employees"/>
    <s v="Male"/>
    <s v="Married"/>
    <s v="Moderate Income"/>
    <x v="0"/>
  </r>
  <r>
    <s v="ATQCUS3594"/>
    <n v="40424"/>
    <n v="13696.166666666666"/>
    <n v="0.33881275150075862"/>
    <s v="25-34"/>
    <s v="Chennai"/>
    <s v="Salaried Other Employees"/>
    <s v="Male"/>
    <s v="Single"/>
    <s v="Moderate Income"/>
    <x v="0"/>
  </r>
  <r>
    <s v="ATQCUS3682"/>
    <n v="40415"/>
    <n v="19805.5"/>
    <n v="0.49005319807002351"/>
    <s v="35-45"/>
    <s v="Bengaluru"/>
    <s v="Salaried Other Employees"/>
    <s v="Male"/>
    <s v="Single"/>
    <s v="Moderate Income"/>
    <x v="0"/>
  </r>
  <r>
    <s v="ATQCUS3887"/>
    <n v="40408"/>
    <n v="6761.666666666667"/>
    <n v="0.16733485118458391"/>
    <s v="21-24"/>
    <s v="Chennai"/>
    <s v="Government Employees"/>
    <s v="Female"/>
    <s v="Single"/>
    <s v="Moderate Income"/>
    <x v="0"/>
  </r>
  <r>
    <s v="ATQCUS2619"/>
    <n v="40407"/>
    <n v="22713.5"/>
    <n v="0.56211794986017272"/>
    <s v="35-45"/>
    <s v="Mumbai"/>
    <s v="Freelancers"/>
    <s v="Female"/>
    <s v="Married"/>
    <s v="Moderate Income"/>
    <x v="0"/>
  </r>
  <r>
    <s v="ATQCUS1439"/>
    <n v="40405"/>
    <n v="13264.5"/>
    <n v="0.32828857814626905"/>
    <s v="35-45"/>
    <s v="Chennai"/>
    <s v="Salaried Other Employees"/>
    <s v="Male"/>
    <s v="Married"/>
    <s v="Moderate Income"/>
    <x v="0"/>
  </r>
  <r>
    <s v="ATQCUS1418"/>
    <n v="40404"/>
    <n v="13996.333333333334"/>
    <n v="0.3464095964095964"/>
    <s v="35-45"/>
    <s v="Chennai"/>
    <s v="Salaried Other Employees"/>
    <s v="Male"/>
    <s v="Married"/>
    <s v="Moderate Income"/>
    <x v="0"/>
  </r>
  <r>
    <s v="ATQCUS1841"/>
    <n v="40402"/>
    <n v="15216.666666666666"/>
    <n v="0.37663151989175453"/>
    <s v="45+"/>
    <s v="Bengaluru"/>
    <s v="Salaried Other Employees"/>
    <s v="Male"/>
    <s v="Married"/>
    <s v="Moderate Income"/>
    <x v="0"/>
  </r>
  <r>
    <s v="ATQCUS1252"/>
    <n v="40400"/>
    <n v="20224.666666666668"/>
    <n v="0.50061056105610569"/>
    <s v="35-45"/>
    <s v="Bengaluru"/>
    <s v="Salaried Other Employees"/>
    <s v="Male"/>
    <s v="Married"/>
    <s v="Moderate Income"/>
    <x v="0"/>
  </r>
  <r>
    <s v="ATQCUS1306"/>
    <n v="40397"/>
    <n v="20492.5"/>
    <n v="0.50727776815110037"/>
    <s v="35-45"/>
    <s v="Bengaluru"/>
    <s v="Freelancers"/>
    <s v="Male"/>
    <s v="Married"/>
    <s v="Moderate Income"/>
    <x v="0"/>
  </r>
  <r>
    <s v="ATQCUS3078"/>
    <n v="40391"/>
    <n v="14088.666666666666"/>
    <n v="0.34880707748425804"/>
    <s v="45+"/>
    <s v="Bengaluru"/>
    <s v="Freelancers"/>
    <s v="Female"/>
    <s v="Married"/>
    <s v="Moderate Income"/>
    <x v="0"/>
  </r>
  <r>
    <s v="ATQCUS0207"/>
    <n v="40389"/>
    <n v="21998.5"/>
    <n v="0.54466562677956865"/>
    <s v="25-34"/>
    <s v="Mumbai"/>
    <s v="Salaried Other Employees"/>
    <s v="Male"/>
    <s v="Married"/>
    <s v="Moderate Income"/>
    <x v="0"/>
  </r>
  <r>
    <s v="ATQCUS1164"/>
    <n v="40377"/>
    <n v="24105.166666666668"/>
    <n v="0.59700241886882799"/>
    <s v="35-45"/>
    <s v="Delhi NCR"/>
    <s v="Freelancers"/>
    <s v="Male"/>
    <s v="Married"/>
    <s v="Moderate Income"/>
    <x v="0"/>
  </r>
  <r>
    <s v="ATQCUS0513"/>
    <n v="40373"/>
    <n v="21116.5"/>
    <n v="0.52303519678993382"/>
    <s v="25-34"/>
    <s v="Bengaluru"/>
    <s v="Salaried Other Employees"/>
    <s v="Male"/>
    <s v="Married"/>
    <s v="Moderate Income"/>
    <x v="0"/>
  </r>
  <r>
    <s v="ATQCUS0961"/>
    <n v="40365"/>
    <n v="25791.166666666668"/>
    <n v="0.63894875923861438"/>
    <s v="35-45"/>
    <s v="Mumbai"/>
    <s v="Salaried Other Employees"/>
    <s v="Male"/>
    <s v="Married"/>
    <s v="Moderate Income"/>
    <x v="0"/>
  </r>
  <r>
    <s v="ATQCUS1804"/>
    <n v="40334"/>
    <n v="16908.166666666668"/>
    <n v="0.4192038148129783"/>
    <s v="45+"/>
    <s v="Delhi NCR"/>
    <s v="Freelancers"/>
    <s v="Male"/>
    <s v="Married"/>
    <s v="Moderate Income"/>
    <x v="0"/>
  </r>
  <r>
    <s v="ATQCUS0672"/>
    <n v="40334"/>
    <n v="12488.166666666666"/>
    <n v="0.3096188492752186"/>
    <s v="25-34"/>
    <s v="Chennai"/>
    <s v="Salaried Other Employees"/>
    <s v="Male"/>
    <s v="Married"/>
    <s v="Moderate Income"/>
    <x v="0"/>
  </r>
  <r>
    <s v="ATQCUS0965"/>
    <n v="40330"/>
    <n v="27582.5"/>
    <n v="0.68392015869080092"/>
    <s v="35-45"/>
    <s v="Mumbai"/>
    <s v="Salaried Other Employees"/>
    <s v="Male"/>
    <s v="Married"/>
    <s v="Moderate Income"/>
    <x v="0"/>
  </r>
  <r>
    <s v="ATQCUS1798"/>
    <n v="40329"/>
    <n v="18301.166666666668"/>
    <n v="0.45379668890046043"/>
    <s v="45+"/>
    <s v="Delhi NCR"/>
    <s v="Freelancers"/>
    <s v="Male"/>
    <s v="Married"/>
    <s v="Moderate Income"/>
    <x v="0"/>
  </r>
  <r>
    <s v="ATQCUS0174"/>
    <n v="40322"/>
    <n v="23681.333333333332"/>
    <n v="0.58730552386621027"/>
    <s v="25-34"/>
    <s v="Mumbai"/>
    <s v="Salaried Other Employees"/>
    <s v="Male"/>
    <s v="Married"/>
    <s v="Moderate Income"/>
    <x v="0"/>
  </r>
  <r>
    <s v="ATQCUS2837"/>
    <n v="40312"/>
    <n v="12525.833333333334"/>
    <n v="0.31072220017199181"/>
    <s v="35-45"/>
    <s v="Chennai"/>
    <s v="Salaried Other Employees"/>
    <s v="Female"/>
    <s v="Married"/>
    <s v="Moderate Income"/>
    <x v="0"/>
  </r>
  <r>
    <s v="ATQCUS2850"/>
    <n v="40304"/>
    <n v="12197.833333333334"/>
    <n v="0.30264572581712323"/>
    <s v="35-45"/>
    <s v="Chennai"/>
    <s v="Salaried Other Employees"/>
    <s v="Female"/>
    <s v="Married"/>
    <s v="Moderate Income"/>
    <x v="0"/>
  </r>
  <r>
    <s v="ATQCUS2832"/>
    <n v="40304"/>
    <n v="10866.5"/>
    <n v="0.26961343787217151"/>
    <s v="35-45"/>
    <s v="Chennai"/>
    <s v="Salaried Other Employees"/>
    <s v="Female"/>
    <s v="Married"/>
    <s v="Moderate Income"/>
    <x v="0"/>
  </r>
  <r>
    <s v="ATQCUS0982"/>
    <n v="40301"/>
    <n v="22630.833333333332"/>
    <n v="0.56154520566073629"/>
    <s v="35-45"/>
    <s v="Mumbai"/>
    <s v="Salaried Other Employees"/>
    <s v="Male"/>
    <s v="Married"/>
    <s v="Moderate Income"/>
    <x v="0"/>
  </r>
  <r>
    <s v="ATQCUS1113"/>
    <n v="40299"/>
    <n v="21515.5"/>
    <n v="0.53389662274498129"/>
    <s v="35-45"/>
    <s v="Delhi NCR"/>
    <s v="Salaried Other Employees"/>
    <s v="Male"/>
    <s v="Married"/>
    <s v="Moderate Income"/>
    <x v="0"/>
  </r>
  <r>
    <s v="ATQCUS2494"/>
    <n v="40294"/>
    <n v="13910.666666666666"/>
    <n v="0.34522923181284226"/>
    <s v="25-34"/>
    <s v="Hyderabad"/>
    <s v="Salaried Other Employees"/>
    <s v="Female"/>
    <s v="Married"/>
    <s v="Moderate Income"/>
    <x v="0"/>
  </r>
  <r>
    <s v="ATQCUS3102"/>
    <n v="40291"/>
    <n v="8604.8333333333339"/>
    <n v="0.21356713244479744"/>
    <s v="45+"/>
    <s v="Chennai"/>
    <s v="Salaried Other Employees"/>
    <s v="Female"/>
    <s v="Married"/>
    <s v="Moderate Income"/>
    <x v="0"/>
  </r>
  <r>
    <s v="ATQCUS2749"/>
    <n v="40291"/>
    <n v="18780.833333333332"/>
    <n v="0.46612973947862629"/>
    <s v="35-45"/>
    <s v="Bengaluru"/>
    <s v="Salaried Other Employees"/>
    <s v="Female"/>
    <s v="Married"/>
    <s v="Moderate Income"/>
    <x v="0"/>
  </r>
  <r>
    <s v="ATQCUS3802"/>
    <n v="40288"/>
    <n v="11718.833333333334"/>
    <n v="0.29087652237225314"/>
    <s v="21-24"/>
    <s v="Mumbai"/>
    <s v="Government Employees"/>
    <s v="Female"/>
    <s v="Single"/>
    <s v="Moderate Income"/>
    <x v="0"/>
  </r>
  <r>
    <s v="ATQCUS3465"/>
    <n v="40279"/>
    <n v="23624.833333333332"/>
    <n v="0.58652978806160361"/>
    <s v="25-34"/>
    <s v="Mumbai"/>
    <s v="Salaried Other Employees"/>
    <s v="Male"/>
    <s v="Single"/>
    <s v="Moderate Income"/>
    <x v="0"/>
  </r>
  <r>
    <s v="ATQCUS1304"/>
    <n v="40274"/>
    <n v="19680.166666666668"/>
    <n v="0.4886568671268478"/>
    <s v="35-45"/>
    <s v="Bengaluru"/>
    <s v="Freelancers"/>
    <s v="Male"/>
    <s v="Married"/>
    <s v="Moderate Income"/>
    <x v="0"/>
  </r>
  <r>
    <s v="ATQCUS2753"/>
    <n v="40269"/>
    <n v="17322.5"/>
    <n v="0.4301696093769401"/>
    <s v="35-45"/>
    <s v="Bengaluru"/>
    <s v="Salaried Other Employees"/>
    <s v="Female"/>
    <s v="Married"/>
    <s v="Moderate Income"/>
    <x v="0"/>
  </r>
  <r>
    <s v="ATQCUS2597"/>
    <n v="40265"/>
    <n v="18860.833333333332"/>
    <n v="0.46841756695227449"/>
    <s v="35-45"/>
    <s v="Mumbai"/>
    <s v="Salaried Other Employees"/>
    <s v="Female"/>
    <s v="Married"/>
    <s v="Moderate Income"/>
    <x v="0"/>
  </r>
  <r>
    <s v="ATQCUS0949"/>
    <n v="40258"/>
    <n v="22620.333333333332"/>
    <n v="0.56188418036994714"/>
    <s v="35-45"/>
    <s v="Mumbai"/>
    <s v="Salaried Other Employees"/>
    <s v="Male"/>
    <s v="Married"/>
    <s v="Moderate Income"/>
    <x v="0"/>
  </r>
  <r>
    <s v="ATQCUS0503"/>
    <n v="40257"/>
    <n v="18656.333333333332"/>
    <n v="0.46343079050434288"/>
    <s v="25-34"/>
    <s v="Bengaluru"/>
    <s v="Salaried Other Employees"/>
    <s v="Male"/>
    <s v="Married"/>
    <s v="Moderate Income"/>
    <x v="0"/>
  </r>
  <r>
    <s v="ATQCUS1946"/>
    <n v="40243"/>
    <n v="11325.5"/>
    <n v="0.28142782595730936"/>
    <s v="45+"/>
    <s v="Chennai"/>
    <s v="Freelancers"/>
    <s v="Male"/>
    <s v="Married"/>
    <s v="Moderate Income"/>
    <x v="0"/>
  </r>
  <r>
    <s v="ATQCUS0667"/>
    <n v="40243"/>
    <n v="13368.833333333334"/>
    <n v="0.33220270191917434"/>
    <s v="25-34"/>
    <s v="Chennai"/>
    <s v="Salaried Other Employees"/>
    <s v="Male"/>
    <s v="Married"/>
    <s v="Moderate Income"/>
    <x v="0"/>
  </r>
  <r>
    <s v="ATQCUS3544"/>
    <n v="40240"/>
    <n v="18909.333333333332"/>
    <n v="0.46991385023194165"/>
    <s v="25-34"/>
    <s v="Bengaluru"/>
    <s v="Salaried Other Employees"/>
    <s v="Male"/>
    <s v="Single"/>
    <s v="Moderate Income"/>
    <x v="0"/>
  </r>
  <r>
    <s v="ATQCUS2676"/>
    <n v="40228"/>
    <n v="18919.666666666668"/>
    <n v="0.4703108945676312"/>
    <s v="35-45"/>
    <s v="Delhi NCR"/>
    <s v="Salaried Other Employees"/>
    <s v="Female"/>
    <s v="Married"/>
    <s v="Moderate Income"/>
    <x v="0"/>
  </r>
  <r>
    <s v="ATQCUS2834"/>
    <n v="40224"/>
    <n v="11538.666666666666"/>
    <n v="0.28686024927075043"/>
    <s v="35-45"/>
    <s v="Chennai"/>
    <s v="Salaried Other Employees"/>
    <s v="Female"/>
    <s v="Married"/>
    <s v="Moderate Income"/>
    <x v="0"/>
  </r>
  <r>
    <s v="ATQCUS2953"/>
    <n v="40197"/>
    <n v="14278.833333333334"/>
    <n v="0.35522136809546317"/>
    <s v="35-45"/>
    <s v="Hyderabad"/>
    <s v="Freelancers"/>
    <s v="Female"/>
    <s v="Married"/>
    <s v="Moderate Income"/>
    <x v="0"/>
  </r>
  <r>
    <s v="ATQCUS3799"/>
    <n v="40188"/>
    <n v="12975.5"/>
    <n v="0.32287001094854184"/>
    <s v="21-24"/>
    <s v="Mumbai"/>
    <s v="Government Employees"/>
    <s v="Female"/>
    <s v="Single"/>
    <s v="Moderate Income"/>
    <x v="0"/>
  </r>
  <r>
    <s v="ATQCUS0179"/>
    <n v="40182"/>
    <n v="22583.5"/>
    <n v="0.56203026230650543"/>
    <s v="25-34"/>
    <s v="Mumbai"/>
    <s v="Salaried Other Employees"/>
    <s v="Male"/>
    <s v="Married"/>
    <s v="Moderate Income"/>
    <x v="0"/>
  </r>
  <r>
    <s v="ATQCUS2766"/>
    <n v="40181"/>
    <n v="17474.833333333332"/>
    <n v="0.4349028977211451"/>
    <s v="35-45"/>
    <s v="Bengaluru"/>
    <s v="Freelancers"/>
    <s v="Female"/>
    <s v="Married"/>
    <s v="Moderate Income"/>
    <x v="0"/>
  </r>
  <r>
    <s v="ATQCUS2125"/>
    <n v="40170"/>
    <n v="19408"/>
    <n v="0.48314662683594722"/>
    <s v="25-34"/>
    <s v="Mumbai"/>
    <s v="Salaried Other Employees"/>
    <s v="Female"/>
    <s v="Married"/>
    <s v="Moderate Income"/>
    <x v="0"/>
  </r>
  <r>
    <s v="ATQCUS1471"/>
    <n v="40163"/>
    <n v="15202.666666666666"/>
    <n v="0.37852418063059695"/>
    <s v="35-45"/>
    <s v="Chennai"/>
    <s v="Freelancers"/>
    <s v="Male"/>
    <s v="Married"/>
    <s v="Moderate Income"/>
    <x v="0"/>
  </r>
  <r>
    <s v="ATQCUS2488"/>
    <n v="40159"/>
    <n v="12278.833333333334"/>
    <n v="0.30575545539812582"/>
    <s v="25-34"/>
    <s v="Hyderabad"/>
    <s v="Salaried Other Employees"/>
    <s v="Female"/>
    <s v="Married"/>
    <s v="Moderate Income"/>
    <x v="0"/>
  </r>
  <r>
    <s v="ATQCUS2598"/>
    <n v="40143"/>
    <n v="19886.5"/>
    <n v="0.49539147547517626"/>
    <s v="35-45"/>
    <s v="Mumbai"/>
    <s v="Salaried Other Employees"/>
    <s v="Female"/>
    <s v="Married"/>
    <s v="Moderate Income"/>
    <x v="0"/>
  </r>
  <r>
    <s v="ATQCUS1406"/>
    <n v="40143"/>
    <n v="14593.666666666666"/>
    <n v="0.3635420040023582"/>
    <s v="35-45"/>
    <s v="Chennai"/>
    <s v="Salaried Other Employees"/>
    <s v="Male"/>
    <s v="Married"/>
    <s v="Moderate Income"/>
    <x v="0"/>
  </r>
  <r>
    <s v="ATQCUS3993"/>
    <n v="40142"/>
    <n v="12320.833333333334"/>
    <n v="0.30693122747579427"/>
    <s v="25-34"/>
    <s v="Chennai"/>
    <s v="Salaried Other Employees"/>
    <s v="Female"/>
    <s v="Single"/>
    <s v="Moderate Income"/>
    <x v="0"/>
  </r>
  <r>
    <s v="ATQCUS1568"/>
    <n v="40139"/>
    <n v="17233.833333333332"/>
    <n v="0.42935382877832862"/>
    <s v="35-45"/>
    <s v="Hyderabad"/>
    <s v="Salaried Other Employees"/>
    <s v="Male"/>
    <s v="Married"/>
    <s v="Moderate Income"/>
    <x v="0"/>
  </r>
  <r>
    <s v="ATQCUS0664"/>
    <n v="40133"/>
    <n v="13828.5"/>
    <n v="0.34456681533899786"/>
    <s v="25-34"/>
    <s v="Chennai"/>
    <s v="Salaried Other Employees"/>
    <s v="Male"/>
    <s v="Married"/>
    <s v="Moderate Income"/>
    <x v="0"/>
  </r>
  <r>
    <s v="ATQCUS0976"/>
    <n v="40128"/>
    <n v="23511.333333333332"/>
    <n v="0.58590842636895268"/>
    <s v="35-45"/>
    <s v="Mumbai"/>
    <s v="Salaried Other Employees"/>
    <s v="Male"/>
    <s v="Married"/>
    <s v="Moderate Income"/>
    <x v="0"/>
  </r>
  <r>
    <s v="ATQCUS1506"/>
    <n v="40112"/>
    <n v="14852.5"/>
    <n v="0.37027572796170721"/>
    <s v="35-45"/>
    <s v="Chennai"/>
    <s v="Freelancers"/>
    <s v="Male"/>
    <s v="Married"/>
    <s v="Moderate Income"/>
    <x v="0"/>
  </r>
  <r>
    <s v="ATQCUS2674"/>
    <n v="40111"/>
    <n v="19365.833333333332"/>
    <n v="0.48280604655414555"/>
    <s v="35-45"/>
    <s v="Delhi NCR"/>
    <s v="Salaried Other Employees"/>
    <s v="Female"/>
    <s v="Married"/>
    <s v="Moderate Income"/>
    <x v="0"/>
  </r>
  <r>
    <s v="ATQCUS3653"/>
    <n v="40102"/>
    <n v="22982.333333333332"/>
    <n v="0.57309693614616064"/>
    <s v="35-45"/>
    <s v="Mumbai"/>
    <s v="Salaried Other Employees"/>
    <s v="Male"/>
    <s v="Single"/>
    <s v="Moderate Income"/>
    <x v="0"/>
  </r>
  <r>
    <s v="ATQCUS3832"/>
    <n v="40093"/>
    <n v="10170.166666666666"/>
    <n v="0.25366439694377241"/>
    <s v="21-24"/>
    <s v="Delhi NCR"/>
    <s v="Government Employees"/>
    <s v="Female"/>
    <s v="Single"/>
    <s v="Moderate Income"/>
    <x v="0"/>
  </r>
  <r>
    <s v="ATQCUS0365"/>
    <n v="40093"/>
    <n v="20366.5"/>
    <n v="0.50798144314468863"/>
    <s v="25-34"/>
    <s v="Delhi NCR"/>
    <s v="Salaried Other Employees"/>
    <s v="Male"/>
    <s v="Married"/>
    <s v="Moderate Income"/>
    <x v="0"/>
  </r>
  <r>
    <s v="ATQCUS3992"/>
    <n v="40084"/>
    <n v="11539.833333333334"/>
    <n v="0.28789126168379736"/>
    <s v="25-34"/>
    <s v="Chennai"/>
    <s v="Salaried Other Employees"/>
    <s v="Female"/>
    <s v="Single"/>
    <s v="Moderate Income"/>
    <x v="0"/>
  </r>
  <r>
    <s v="ATQCUS0206"/>
    <n v="40071"/>
    <n v="22664.833333333332"/>
    <n v="0.56561686340079687"/>
    <s v="25-34"/>
    <s v="Mumbai"/>
    <s v="Salaried Other Employees"/>
    <s v="Male"/>
    <s v="Married"/>
    <s v="Moderate Income"/>
    <x v="0"/>
  </r>
  <r>
    <s v="ATQCUS0184"/>
    <n v="40069"/>
    <n v="21391"/>
    <n v="0.53385410167461134"/>
    <s v="25-34"/>
    <s v="Mumbai"/>
    <s v="Salaried Other Employees"/>
    <s v="Male"/>
    <s v="Married"/>
    <s v="Moderate Income"/>
    <x v="0"/>
  </r>
  <r>
    <s v="ATQCUS2579"/>
    <n v="40067"/>
    <n v="20244.5"/>
    <n v="0.50526617914992389"/>
    <s v="35-45"/>
    <s v="Mumbai"/>
    <s v="Salaried Other Employees"/>
    <s v="Female"/>
    <s v="Married"/>
    <s v="Moderate Income"/>
    <x v="0"/>
  </r>
  <r>
    <s v="ATQCUS0186"/>
    <n v="40064"/>
    <n v="24095.5"/>
    <n v="0.60142521964856233"/>
    <s v="25-34"/>
    <s v="Mumbai"/>
    <s v="Salaried Other Employees"/>
    <s v="Male"/>
    <s v="Married"/>
    <s v="Moderate Income"/>
    <x v="0"/>
  </r>
  <r>
    <s v="ATQCUS0506"/>
    <n v="40041"/>
    <n v="20656.166666666668"/>
    <n v="0.51587539438741958"/>
    <s v="25-34"/>
    <s v="Bengaluru"/>
    <s v="Salaried Other Employees"/>
    <s v="Male"/>
    <s v="Married"/>
    <s v="Moderate Income"/>
    <x v="0"/>
  </r>
  <r>
    <s v="ATQCUS0369"/>
    <n v="40041"/>
    <n v="20269.333333333332"/>
    <n v="0.5062144635082374"/>
    <s v="25-34"/>
    <s v="Delhi NCR"/>
    <s v="Salaried Other Employees"/>
    <s v="Male"/>
    <s v="Married"/>
    <s v="Moderate Income"/>
    <x v="0"/>
  </r>
  <r>
    <s v="ATQCUS2141"/>
    <n v="40028"/>
    <n v="18966"/>
    <n v="0.47381832717098032"/>
    <s v="25-34"/>
    <s v="Mumbai"/>
    <s v="Salaried Other Employees"/>
    <s v="Female"/>
    <s v="Married"/>
    <s v="Moderate Income"/>
    <x v="0"/>
  </r>
  <r>
    <s v="ATQCUS2595"/>
    <n v="40025"/>
    <n v="20461.5"/>
    <n v="0.51121798875702684"/>
    <s v="35-45"/>
    <s v="Mumbai"/>
    <s v="Salaried Other Employees"/>
    <s v="Female"/>
    <s v="Married"/>
    <s v="Moderate Income"/>
    <x v="0"/>
  </r>
  <r>
    <s v="ATQCUS1569"/>
    <n v="40024"/>
    <n v="17722.5"/>
    <n v="0.44279682190685588"/>
    <s v="35-45"/>
    <s v="Hyderabad"/>
    <s v="Salaried Other Employees"/>
    <s v="Male"/>
    <s v="Married"/>
    <s v="Moderate Income"/>
    <x v="0"/>
  </r>
  <r>
    <s v="ATQCUS2397"/>
    <n v="40019"/>
    <n v="11167.166666666666"/>
    <n v="0.27904661952239351"/>
    <s v="25-34"/>
    <s v="Chennai"/>
    <s v="Salaried Other Employees"/>
    <s v="Female"/>
    <s v="Married"/>
    <s v="Moderate Income"/>
    <x v="0"/>
  </r>
  <r>
    <s v="ATQCUS3401"/>
    <n v="40013"/>
    <n v="7408.166666666667"/>
    <n v="0.18514399486833447"/>
    <s v="21-24"/>
    <s v="Chennai"/>
    <s v="Government Employees"/>
    <s v="Male"/>
    <s v="Single"/>
    <s v="Moderate Income"/>
    <x v="0"/>
  </r>
  <r>
    <s v="ATQCUS3629"/>
    <n v="40006"/>
    <n v="16228.166666666666"/>
    <n v="0.40564332016864135"/>
    <s v="25-34"/>
    <s v="Hyderabad"/>
    <s v="Salaried Other Employees"/>
    <s v="Male"/>
    <s v="Single"/>
    <s v="Moderate Income"/>
    <x v="0"/>
  </r>
  <r>
    <s v="ATQCUS0204"/>
    <n v="40003"/>
    <n v="22549.333333333332"/>
    <n v="0.56369105650409546"/>
    <s v="25-34"/>
    <s v="Mumbai"/>
    <s v="Salaried Other Employees"/>
    <s v="Male"/>
    <s v="Married"/>
    <s v="Moderate Income"/>
    <x v="0"/>
  </r>
  <r>
    <s v="ATQCUS2941"/>
    <n v="40002"/>
    <n v="13663.333333333334"/>
    <n v="0.3415662550205823"/>
    <s v="35-45"/>
    <s v="Hyderabad"/>
    <s v="Freelancers"/>
    <s v="Female"/>
    <s v="Married"/>
    <s v="Moderate Income"/>
    <x v="0"/>
  </r>
  <r>
    <s v="ATQCUS1139"/>
    <n v="40001"/>
    <n v="21679"/>
    <n v="0.54196145096372594"/>
    <s v="35-45"/>
    <s v="Delhi NCR"/>
    <s v="Salaried Other Employees"/>
    <s v="Male"/>
    <s v="Married"/>
    <s v="Moderate Income"/>
    <x v="0"/>
  </r>
  <r>
    <s v="ATQCUS2138"/>
    <n v="39989"/>
    <n v="17715.333333333332"/>
    <n v="0.44300515975226518"/>
    <s v="25-34"/>
    <s v="Mumbai"/>
    <s v="Salaried Other Employees"/>
    <s v="Female"/>
    <s v="Married"/>
    <s v="Lower Income"/>
    <x v="0"/>
  </r>
  <r>
    <s v="ATQCUS2668"/>
    <n v="39985"/>
    <n v="17291.166666666668"/>
    <n v="0.43244133216622904"/>
    <s v="35-45"/>
    <s v="Delhi NCR"/>
    <s v="Salaried Other Employees"/>
    <s v="Female"/>
    <s v="Married"/>
    <s v="Lower Income"/>
    <x v="0"/>
  </r>
  <r>
    <s v="ATQCUS3926"/>
    <n v="39973"/>
    <n v="19396.833333333332"/>
    <n v="0.48524837598712461"/>
    <s v="25-34"/>
    <s v="Mumbai"/>
    <s v="Salaried Other Employees"/>
    <s v="Female"/>
    <s v="Single"/>
    <s v="Lower Income"/>
    <x v="0"/>
  </r>
  <r>
    <s v="ATQCUS0038"/>
    <n v="39967"/>
    <n v="15037.166666666666"/>
    <n v="0.37623956430722011"/>
    <s v="21-24"/>
    <s v="Mumbai"/>
    <s v="Government Employees"/>
    <s v="Male"/>
    <s v="Married"/>
    <s v="Lower Income"/>
    <x v="0"/>
  </r>
  <r>
    <s v="ATQCUS1891"/>
    <n v="39960"/>
    <n v="15856.333333333334"/>
    <n v="0.39680513847180515"/>
    <s v="45+"/>
    <s v="Bengaluru"/>
    <s v="Freelancers"/>
    <s v="Male"/>
    <s v="Married"/>
    <s v="Lower Income"/>
    <x v="0"/>
  </r>
  <r>
    <s v="ATQCUS0202"/>
    <n v="39954"/>
    <n v="20847.166666666668"/>
    <n v="0.5217792127613422"/>
    <s v="25-34"/>
    <s v="Mumbai"/>
    <s v="Salaried Other Employees"/>
    <s v="Male"/>
    <s v="Married"/>
    <s v="Lower Income"/>
    <x v="0"/>
  </r>
  <r>
    <s v="ATQCUS1035"/>
    <n v="39946"/>
    <n v="25523"/>
    <n v="0.63893756571371352"/>
    <s v="35-45"/>
    <s v="Mumbai"/>
    <s v="Freelancers"/>
    <s v="Male"/>
    <s v="Married"/>
    <s v="Lower Income"/>
    <x v="1"/>
  </r>
  <r>
    <s v="ATQCUS2413"/>
    <n v="39939"/>
    <n v="10886.833333333334"/>
    <n v="0.27258652778821035"/>
    <s v="25-34"/>
    <s v="Chennai"/>
    <s v="Salaried Other Employees"/>
    <s v="Female"/>
    <s v="Married"/>
    <s v="Lower Income"/>
    <x v="2"/>
  </r>
  <r>
    <s v="ATQCUS1880"/>
    <n v="39938"/>
    <n v="17472.5"/>
    <n v="0.43749061044619159"/>
    <s v="45+"/>
    <s v="Bengaluru"/>
    <s v="Freelancers"/>
    <s v="Male"/>
    <s v="Married"/>
    <s v="Lower Income"/>
    <x v="0"/>
  </r>
  <r>
    <s v="ATQCUS0380"/>
    <n v="39929"/>
    <n v="21154.333333333332"/>
    <n v="0.52979872607211131"/>
    <s v="25-34"/>
    <s v="Delhi NCR"/>
    <s v="Salaried Other Employees"/>
    <s v="Male"/>
    <s v="Married"/>
    <s v="Lower Income"/>
    <x v="0"/>
  </r>
  <r>
    <s v="ATQCUS1393"/>
    <n v="39923"/>
    <n v="13891.166666666666"/>
    <n v="0.34794896843089612"/>
    <s v="35-45"/>
    <s v="Chennai"/>
    <s v="Salaried Other Employees"/>
    <s v="Male"/>
    <s v="Married"/>
    <s v="Lower Income"/>
    <x v="0"/>
  </r>
  <r>
    <s v="ATQCUS0809"/>
    <n v="39922"/>
    <n v="16518.666666666668"/>
    <n v="0.41377352504049564"/>
    <s v="25-34"/>
    <s v="Hyderabad"/>
    <s v="Salaried Other Employees"/>
    <s v="Male"/>
    <s v="Married"/>
    <s v="Lower Income"/>
    <x v="0"/>
  </r>
  <r>
    <s v="ATQCUS2678"/>
    <n v="39921"/>
    <n v="17556.666666666668"/>
    <n v="0.43978524252064499"/>
    <s v="35-45"/>
    <s v="Delhi NCR"/>
    <s v="Salaried Other Employees"/>
    <s v="Female"/>
    <s v="Married"/>
    <s v="Lower Income"/>
    <x v="0"/>
  </r>
  <r>
    <s v="ATQCUS1112"/>
    <n v="39920"/>
    <n v="21296.333333333332"/>
    <n v="0.53347528390113552"/>
    <s v="35-45"/>
    <s v="Delhi NCR"/>
    <s v="Salaried Other Employees"/>
    <s v="Male"/>
    <s v="Married"/>
    <s v="Lower Income"/>
    <x v="0"/>
  </r>
  <r>
    <s v="ATQCUS0651"/>
    <n v="39918"/>
    <n v="14130.5"/>
    <n v="0.35398817576030861"/>
    <s v="25-34"/>
    <s v="Chennai"/>
    <s v="Salaried Other Employees"/>
    <s v="Male"/>
    <s v="Married"/>
    <s v="Lower Income"/>
    <x v="0"/>
  </r>
  <r>
    <s v="ATQCUS2921"/>
    <n v="39913"/>
    <n v="13991.166666666666"/>
    <n v="0.35054159463499779"/>
    <s v="35-45"/>
    <s v="Hyderabad"/>
    <s v="Salaried Other Employees"/>
    <s v="Female"/>
    <s v="Married"/>
    <s v="Lower Income"/>
    <x v="0"/>
  </r>
  <r>
    <s v="ATQCUS0368"/>
    <n v="39893"/>
    <n v="20341.5"/>
    <n v="0.50990148647632416"/>
    <s v="25-34"/>
    <s v="Delhi NCR"/>
    <s v="Salaried Other Employees"/>
    <s v="Male"/>
    <s v="Married"/>
    <s v="Lower Income"/>
    <x v="0"/>
  </r>
  <r>
    <s v="ATQCUS0512"/>
    <n v="39891"/>
    <n v="19652.666666666668"/>
    <n v="0.49265916288552974"/>
    <s v="25-34"/>
    <s v="Bengaluru"/>
    <s v="Salaried Other Employees"/>
    <s v="Male"/>
    <s v="Married"/>
    <s v="Lower Income"/>
    <x v="0"/>
  </r>
  <r>
    <s v="ATQCUS2745"/>
    <n v="39874"/>
    <n v="15646.666666666666"/>
    <n v="0.3924027352828075"/>
    <s v="35-45"/>
    <s v="Bengaluru"/>
    <s v="Salaried Other Employees"/>
    <s v="Female"/>
    <s v="Married"/>
    <s v="Lower Income"/>
    <x v="0"/>
  </r>
  <r>
    <s v="ATQCUS3969"/>
    <n v="39873"/>
    <n v="16497.5"/>
    <n v="0.41375115993278661"/>
    <s v="25-34"/>
    <s v="Bengaluru"/>
    <s v="Salaried Other Employees"/>
    <s v="Female"/>
    <s v="Single"/>
    <s v="Lower Income"/>
    <x v="0"/>
  </r>
  <r>
    <s v="ATQCUS2838"/>
    <n v="39869"/>
    <n v="10839.833333333334"/>
    <n v="0.27188626083757639"/>
    <s v="35-45"/>
    <s v="Chennai"/>
    <s v="Salaried Other Employees"/>
    <s v="Female"/>
    <s v="Married"/>
    <s v="Lower Income"/>
    <x v="2"/>
  </r>
  <r>
    <s v="ATQCUS2308"/>
    <n v="39863"/>
    <n v="16018.666666666666"/>
    <n v="0.40184297886929399"/>
    <s v="25-34"/>
    <s v="Bengaluru"/>
    <s v="Salaried Other Employees"/>
    <s v="Female"/>
    <s v="Married"/>
    <s v="Lower Income"/>
    <x v="0"/>
  </r>
  <r>
    <s v="ATQCUS0964"/>
    <n v="39856"/>
    <n v="24333.166666666668"/>
    <n v="0.61052706409741742"/>
    <s v="35-45"/>
    <s v="Mumbai"/>
    <s v="Salaried Other Employees"/>
    <s v="Male"/>
    <s v="Married"/>
    <s v="Lower Income"/>
    <x v="1"/>
  </r>
  <r>
    <s v="ATQCUS1630"/>
    <n v="39855"/>
    <n v="17097.166666666668"/>
    <n v="0.42898423451679008"/>
    <s v="35-45"/>
    <s v="Hyderabad"/>
    <s v="Freelancers"/>
    <s v="Male"/>
    <s v="Married"/>
    <s v="Lower Income"/>
    <x v="0"/>
  </r>
  <r>
    <s v="ATQCUS2824"/>
    <n v="39853"/>
    <n v="11126"/>
    <n v="0.27917597169598274"/>
    <s v="35-45"/>
    <s v="Chennai"/>
    <s v="Salaried Other Employees"/>
    <s v="Female"/>
    <s v="Married"/>
    <s v="Lower Income"/>
    <x v="2"/>
  </r>
  <r>
    <s v="ATQCUS2677"/>
    <n v="39852"/>
    <n v="18177.333333333332"/>
    <n v="0.45612098096289599"/>
    <s v="35-45"/>
    <s v="Delhi NCR"/>
    <s v="Salaried Other Employees"/>
    <s v="Female"/>
    <s v="Married"/>
    <s v="Lower Income"/>
    <x v="0"/>
  </r>
  <r>
    <s v="ATQCUS3546"/>
    <n v="39840"/>
    <n v="18963.833333333332"/>
    <n v="0.47599983266398926"/>
    <s v="25-34"/>
    <s v="Bengaluru"/>
    <s v="Salaried Other Employees"/>
    <s v="Male"/>
    <s v="Single"/>
    <s v="Lower Income"/>
    <x v="0"/>
  </r>
  <r>
    <s v="ATQCUS0382"/>
    <n v="39831"/>
    <n v="20339.166666666668"/>
    <n v="0.51063660632840424"/>
    <s v="25-34"/>
    <s v="Delhi NCR"/>
    <s v="Salaried Other Employees"/>
    <s v="Male"/>
    <s v="Married"/>
    <s v="Lower Income"/>
    <x v="0"/>
  </r>
  <r>
    <s v="ATQCUS2222"/>
    <n v="39810"/>
    <n v="18148.833333333332"/>
    <n v="0.45588629322615754"/>
    <s v="25-34"/>
    <s v="Delhi NCR"/>
    <s v="Salaried Other Employees"/>
    <s v="Female"/>
    <s v="Married"/>
    <s v="Lower Income"/>
    <x v="0"/>
  </r>
  <r>
    <s v="ATQCUS2313"/>
    <n v="39806"/>
    <n v="15222.5"/>
    <n v="0.38241722353414059"/>
    <s v="25-34"/>
    <s v="Bengaluru"/>
    <s v="Salaried Other Employees"/>
    <s v="Female"/>
    <s v="Married"/>
    <s v="Lower Income"/>
    <x v="0"/>
  </r>
  <r>
    <s v="ATQCUS2130"/>
    <n v="39805"/>
    <n v="18346.666666666668"/>
    <n v="0.46091362056693047"/>
    <s v="25-34"/>
    <s v="Mumbai"/>
    <s v="Salaried Other Employees"/>
    <s v="Female"/>
    <s v="Married"/>
    <s v="Lower Income"/>
    <x v="0"/>
  </r>
  <r>
    <s v="ATQCUS2934"/>
    <n v="39803"/>
    <n v="13228"/>
    <n v="0.33233675853578876"/>
    <s v="35-45"/>
    <s v="Hyderabad"/>
    <s v="Salaried Other Employees"/>
    <s v="Female"/>
    <s v="Married"/>
    <s v="Lower Income"/>
    <x v="0"/>
  </r>
  <r>
    <s v="ATQCUS2771"/>
    <n v="39795"/>
    <n v="17291.5"/>
    <n v="0.43451438622942579"/>
    <s v="35-45"/>
    <s v="Bengaluru"/>
    <s v="Freelancers"/>
    <s v="Female"/>
    <s v="Married"/>
    <s v="Lower Income"/>
    <x v="0"/>
  </r>
  <r>
    <s v="ATQCUS0963"/>
    <n v="39792"/>
    <n v="23410"/>
    <n v="0.58830920788098107"/>
    <s v="35-45"/>
    <s v="Mumbai"/>
    <s v="Salaried Other Employees"/>
    <s v="Male"/>
    <s v="Married"/>
    <s v="Lower Income"/>
    <x v="0"/>
  </r>
  <r>
    <s v="ATQCUS0175"/>
    <n v="39792"/>
    <n v="23002.833333333332"/>
    <n v="0.57807683286422729"/>
    <s v="25-34"/>
    <s v="Mumbai"/>
    <s v="Salaried Other Employees"/>
    <s v="Male"/>
    <s v="Married"/>
    <s v="Lower Income"/>
    <x v="0"/>
  </r>
  <r>
    <s v="ATQCUS2233"/>
    <n v="39791"/>
    <n v="16659.333333333332"/>
    <n v="0.41867088872693153"/>
    <s v="25-34"/>
    <s v="Delhi NCR"/>
    <s v="Salaried Other Employees"/>
    <s v="Female"/>
    <s v="Married"/>
    <s v="Lower Income"/>
    <x v="0"/>
  </r>
  <r>
    <s v="ATQCUS0178"/>
    <n v="39786"/>
    <n v="24459.833333333332"/>
    <n v="0.61478493272340351"/>
    <s v="25-34"/>
    <s v="Mumbai"/>
    <s v="Salaried Other Employees"/>
    <s v="Male"/>
    <s v="Married"/>
    <s v="Lower Income"/>
    <x v="1"/>
  </r>
  <r>
    <s v="ATQCUS2223"/>
    <n v="39782"/>
    <n v="18533.666666666668"/>
    <n v="0.46588071657198399"/>
    <s v="25-34"/>
    <s v="Delhi NCR"/>
    <s v="Salaried Other Employees"/>
    <s v="Female"/>
    <s v="Married"/>
    <s v="Lower Income"/>
    <x v="0"/>
  </r>
  <r>
    <s v="ATQCUS0515"/>
    <n v="39782"/>
    <n v="18834.333333333332"/>
    <n v="0.47343857355923114"/>
    <s v="25-34"/>
    <s v="Bengaluru"/>
    <s v="Salaried Other Employees"/>
    <s v="Male"/>
    <s v="Married"/>
    <s v="Lower Income"/>
    <x v="0"/>
  </r>
  <r>
    <s v="ATQCUS3991"/>
    <n v="39780"/>
    <n v="10559"/>
    <n v="0.26543489190548014"/>
    <s v="25-34"/>
    <s v="Chennai"/>
    <s v="Salaried Other Employees"/>
    <s v="Female"/>
    <s v="Single"/>
    <s v="Lower Income"/>
    <x v="2"/>
  </r>
  <r>
    <s v="ATQCUS3400"/>
    <n v="39778"/>
    <n v="7619.5"/>
    <n v="0.19155060586253708"/>
    <s v="21-24"/>
    <s v="Chennai"/>
    <s v="Government Employees"/>
    <s v="Male"/>
    <s v="Single"/>
    <s v="Lower Income"/>
    <x v="2"/>
  </r>
  <r>
    <s v="ATQCUS2311"/>
    <n v="39764"/>
    <n v="17183.166666666668"/>
    <n v="0.43212872615095732"/>
    <s v="25-34"/>
    <s v="Bengaluru"/>
    <s v="Salaried Other Employees"/>
    <s v="Female"/>
    <s v="Married"/>
    <s v="Lower Income"/>
    <x v="0"/>
  </r>
  <r>
    <s v="ATQCUS1436"/>
    <n v="39758"/>
    <n v="13697"/>
    <n v="0.34450928115096335"/>
    <s v="35-45"/>
    <s v="Chennai"/>
    <s v="Salaried Other Employees"/>
    <s v="Male"/>
    <s v="Married"/>
    <s v="Lower Income"/>
    <x v="0"/>
  </r>
  <r>
    <s v="ATQCUS1990"/>
    <n v="39754"/>
    <n v="12488.166666666666"/>
    <n v="0.314136103704449"/>
    <s v="45+"/>
    <s v="Hyderabad"/>
    <s v="Freelancers"/>
    <s v="Male"/>
    <s v="Married"/>
    <s v="Lower Income"/>
    <x v="0"/>
  </r>
  <r>
    <s v="ATQCUS1434"/>
    <n v="39742"/>
    <n v="14385.666666666666"/>
    <n v="0.3619764145404526"/>
    <s v="35-45"/>
    <s v="Chennai"/>
    <s v="Salaried Other Employees"/>
    <s v="Male"/>
    <s v="Married"/>
    <s v="Lower Income"/>
    <x v="0"/>
  </r>
  <r>
    <s v="ATQCUS2134"/>
    <n v="39741"/>
    <n v="18621"/>
    <n v="0.46855891900052843"/>
    <s v="25-34"/>
    <s v="Mumbai"/>
    <s v="Salaried Other Employees"/>
    <s v="Female"/>
    <s v="Married"/>
    <s v="Lower Income"/>
    <x v="0"/>
  </r>
  <r>
    <s v="ATQCUS3990"/>
    <n v="39732"/>
    <n v="11332.833333333334"/>
    <n v="0.28523188697607305"/>
    <s v="25-34"/>
    <s v="Chennai"/>
    <s v="Salaried Other Employees"/>
    <s v="Female"/>
    <s v="Single"/>
    <s v="Lower Income"/>
    <x v="2"/>
  </r>
  <r>
    <s v="ATQCUS0654"/>
    <n v="39732"/>
    <n v="13684.833333333334"/>
    <n v="0.34442850431222527"/>
    <s v="25-34"/>
    <s v="Chennai"/>
    <s v="Salaried Other Employees"/>
    <s v="Male"/>
    <s v="Married"/>
    <s v="Lower Income"/>
    <x v="0"/>
  </r>
  <r>
    <s v="ATQCUS1291"/>
    <n v="39726"/>
    <n v="21145.666666666668"/>
    <n v="0.53228783835942883"/>
    <s v="35-45"/>
    <s v="Bengaluru"/>
    <s v="Freelancers"/>
    <s v="Male"/>
    <s v="Married"/>
    <s v="Lower Income"/>
    <x v="0"/>
  </r>
  <r>
    <s v="ATQCUS3927"/>
    <n v="39723"/>
    <n v="20303.833333333332"/>
    <n v="0.51113544629895358"/>
    <s v="25-34"/>
    <s v="Mumbai"/>
    <s v="Salaried Other Employees"/>
    <s v="Female"/>
    <s v="Single"/>
    <s v="Lower Income"/>
    <x v="0"/>
  </r>
  <r>
    <s v="ATQCUS2412"/>
    <n v="39722"/>
    <n v="11164.666666666666"/>
    <n v="0.28107010388869308"/>
    <s v="25-34"/>
    <s v="Chennai"/>
    <s v="Salaried Other Employees"/>
    <s v="Female"/>
    <s v="Married"/>
    <s v="Lower Income"/>
    <x v="2"/>
  </r>
  <r>
    <s v="ATQCUS2410"/>
    <n v="39718"/>
    <n v="11621.5"/>
    <n v="0.2926003323430183"/>
    <s v="25-34"/>
    <s v="Chennai"/>
    <s v="Salaried Other Employees"/>
    <s v="Female"/>
    <s v="Married"/>
    <s v="Lower Income"/>
    <x v="2"/>
  </r>
  <r>
    <s v="ATQCUS2679"/>
    <n v="39717"/>
    <n v="18920.5"/>
    <n v="0.4763829090817534"/>
    <s v="35-45"/>
    <s v="Delhi NCR"/>
    <s v="Salaried Other Employees"/>
    <s v="Female"/>
    <s v="Married"/>
    <s v="Lower Income"/>
    <x v="0"/>
  </r>
  <r>
    <s v="ATQCUS2952"/>
    <n v="39712"/>
    <n v="13567.166666666666"/>
    <n v="0.3416389672307279"/>
    <s v="35-45"/>
    <s v="Hyderabad"/>
    <s v="Freelancers"/>
    <s v="Female"/>
    <s v="Married"/>
    <s v="Lower Income"/>
    <x v="0"/>
  </r>
  <r>
    <s v="ATQCUS0060"/>
    <n v="39705"/>
    <n v="11847"/>
    <n v="0.29837551945598789"/>
    <s v="21-24"/>
    <s v="Delhi NCR"/>
    <s v="Government Employees"/>
    <s v="Male"/>
    <s v="Married"/>
    <s v="Lower Income"/>
    <x v="2"/>
  </r>
  <r>
    <s v="ATQCUS3470"/>
    <n v="39704"/>
    <n v="23691"/>
    <n v="0.59669050977231508"/>
    <s v="25-34"/>
    <s v="Mumbai"/>
    <s v="Salaried Other Employees"/>
    <s v="Male"/>
    <s v="Single"/>
    <s v="Lower Income"/>
    <x v="0"/>
  </r>
  <r>
    <s v="ATQCUS2482"/>
    <n v="39703"/>
    <n v="13885.833333333334"/>
    <n v="0.34974267267796727"/>
    <s v="25-34"/>
    <s v="Hyderabad"/>
    <s v="Salaried Other Employees"/>
    <s v="Female"/>
    <s v="Married"/>
    <s v="Lower Income"/>
    <x v="0"/>
  </r>
  <r>
    <s v="ATQCUS1553"/>
    <n v="39682"/>
    <n v="16761.833333333332"/>
    <n v="0.42240394469364778"/>
    <s v="35-45"/>
    <s v="Hyderabad"/>
    <s v="Salaried Other Employees"/>
    <s v="Male"/>
    <s v="Married"/>
    <s v="Lower Income"/>
    <x v="0"/>
  </r>
  <r>
    <s v="ATQCUS0951"/>
    <n v="39674"/>
    <n v="26216.333333333332"/>
    <n v="0.66079380282636824"/>
    <s v="35-45"/>
    <s v="Mumbai"/>
    <s v="Salaried Other Employees"/>
    <s v="Male"/>
    <s v="Married"/>
    <s v="Lower Income"/>
    <x v="1"/>
  </r>
  <r>
    <s v="ATQCUS3801"/>
    <n v="39668"/>
    <n v="12160"/>
    <n v="0.30654431783805586"/>
    <s v="21-24"/>
    <s v="Mumbai"/>
    <s v="Government Employees"/>
    <s v="Female"/>
    <s v="Single"/>
    <s v="Lower Income"/>
    <x v="0"/>
  </r>
  <r>
    <s v="ATQCUS3248"/>
    <n v="39666"/>
    <n v="13747.666666666666"/>
    <n v="0.34658565690179666"/>
    <s v="21-24"/>
    <s v="Mumbai"/>
    <s v="Government Employees"/>
    <s v="Male"/>
    <s v="Single"/>
    <s v="Lower Income"/>
    <x v="0"/>
  </r>
  <r>
    <s v="ATQCUS2243"/>
    <n v="39658"/>
    <n v="17837.333333333332"/>
    <n v="0.44977894329853579"/>
    <s v="25-34"/>
    <s v="Delhi NCR"/>
    <s v="Salaried Other Employees"/>
    <s v="Female"/>
    <s v="Married"/>
    <s v="Lower Income"/>
    <x v="0"/>
  </r>
  <r>
    <s v="ATQCUS3654"/>
    <n v="39645"/>
    <n v="23600.5"/>
    <n v="0.59529574977929123"/>
    <s v="35-45"/>
    <s v="Mumbai"/>
    <s v="Salaried Other Employees"/>
    <s v="Male"/>
    <s v="Single"/>
    <s v="Lower Income"/>
    <x v="0"/>
  </r>
  <r>
    <s v="ATQCUS0983"/>
    <n v="39638"/>
    <n v="22932.666666666668"/>
    <n v="0.57855256740165162"/>
    <s v="35-45"/>
    <s v="Mumbai"/>
    <s v="Salaried Other Employees"/>
    <s v="Male"/>
    <s v="Married"/>
    <s v="Lower Income"/>
    <x v="0"/>
  </r>
  <r>
    <s v="ATQCUS3865"/>
    <n v="39637"/>
    <n v="9186.8333333333339"/>
    <n v="0.23177418405361994"/>
    <s v="21-24"/>
    <s v="Bengaluru"/>
    <s v="Government Employees"/>
    <s v="Female"/>
    <s v="Single"/>
    <s v="Lower Income"/>
    <x v="2"/>
  </r>
  <r>
    <s v="ATQCUS3833"/>
    <n v="39633"/>
    <n v="11653.166666666666"/>
    <n v="0.2940268631359389"/>
    <s v="21-24"/>
    <s v="Delhi NCR"/>
    <s v="Government Employees"/>
    <s v="Female"/>
    <s v="Single"/>
    <s v="Lower Income"/>
    <x v="2"/>
  </r>
  <r>
    <s v="ATQCUS2121"/>
    <n v="39626"/>
    <n v="21081"/>
    <n v="0.53199919244940186"/>
    <s v="25-34"/>
    <s v="Mumbai"/>
    <s v="Salaried Other Employees"/>
    <s v="Female"/>
    <s v="Married"/>
    <s v="Lower Income"/>
    <x v="0"/>
  </r>
  <r>
    <s v="ATQCUS0379"/>
    <n v="39594"/>
    <n v="19843.666666666668"/>
    <n v="0.50117862975871763"/>
    <s v="25-34"/>
    <s v="Delhi NCR"/>
    <s v="Salaried Other Employees"/>
    <s v="Male"/>
    <s v="Married"/>
    <s v="Lower Income"/>
    <x v="0"/>
  </r>
  <r>
    <s v="ATQCUS2403"/>
    <n v="39590"/>
    <n v="11794.5"/>
    <n v="0.29791614043950493"/>
    <s v="25-34"/>
    <s v="Chennai"/>
    <s v="Salaried Other Employees"/>
    <s v="Female"/>
    <s v="Married"/>
    <s v="Lower Income"/>
    <x v="2"/>
  </r>
  <r>
    <s v="ATQCUS0973"/>
    <n v="39586"/>
    <n v="24233.333333333332"/>
    <n v="0.61216928543761262"/>
    <s v="35-45"/>
    <s v="Mumbai"/>
    <s v="Salaried Other Employees"/>
    <s v="Male"/>
    <s v="Married"/>
    <s v="Lower Income"/>
    <x v="1"/>
  </r>
  <r>
    <s v="ATQCUS3464"/>
    <n v="39570"/>
    <n v="22095.333333333332"/>
    <n v="0.55838598264678629"/>
    <s v="25-34"/>
    <s v="Mumbai"/>
    <s v="Salaried Other Employees"/>
    <s v="Male"/>
    <s v="Single"/>
    <s v="Lower Income"/>
    <x v="0"/>
  </r>
  <r>
    <s v="ATQCUS0984"/>
    <n v="39566"/>
    <n v="22014.333333333332"/>
    <n v="0.55639522148646137"/>
    <s v="35-45"/>
    <s v="Mumbai"/>
    <s v="Salaried Other Employees"/>
    <s v="Male"/>
    <s v="Married"/>
    <s v="Lower Income"/>
    <x v="0"/>
  </r>
  <r>
    <s v="ATQCUS1602"/>
    <n v="39561"/>
    <n v="17801.5"/>
    <n v="0.44997598645130304"/>
    <s v="35-45"/>
    <s v="Hyderabad"/>
    <s v="Freelancers"/>
    <s v="Male"/>
    <s v="Married"/>
    <s v="Lower Income"/>
    <x v="0"/>
  </r>
  <r>
    <s v="ATQCUS0665"/>
    <n v="39558"/>
    <n v="14029.166666666666"/>
    <n v="0.35464802736909518"/>
    <s v="25-34"/>
    <s v="Chennai"/>
    <s v="Salaried Other Employees"/>
    <s v="Male"/>
    <s v="Married"/>
    <s v="Lower Income"/>
    <x v="0"/>
  </r>
  <r>
    <s v="ATQCUS2989"/>
    <n v="39555"/>
    <n v="15110.666666666666"/>
    <n v="0.38201660135676063"/>
    <s v="45+"/>
    <s v="Mumbai"/>
    <s v="Salaried Other Employees"/>
    <s v="Female"/>
    <s v="Married"/>
    <s v="Lower Income"/>
    <x v="0"/>
  </r>
  <r>
    <s v="ATQCUS3517"/>
    <n v="39553"/>
    <n v="20708.833333333332"/>
    <n v="0.52357174761290759"/>
    <s v="25-34"/>
    <s v="Delhi NCR"/>
    <s v="Salaried Other Employees"/>
    <s v="Male"/>
    <s v="Single"/>
    <s v="Lower Income"/>
    <x v="0"/>
  </r>
  <r>
    <s v="ATQCUS3967"/>
    <n v="39552"/>
    <n v="15751.833333333334"/>
    <n v="0.39825630393743261"/>
    <s v="25-34"/>
    <s v="Bengaluru"/>
    <s v="Salaried Other Employees"/>
    <s v="Female"/>
    <s v="Single"/>
    <s v="Lower Income"/>
    <x v="0"/>
  </r>
  <r>
    <s v="ATQCUS0501"/>
    <n v="39550"/>
    <n v="19430.333333333332"/>
    <n v="0.49128529287821321"/>
    <s v="25-34"/>
    <s v="Bengaluru"/>
    <s v="Salaried Other Employees"/>
    <s v="Male"/>
    <s v="Married"/>
    <s v="Lower Income"/>
    <x v="0"/>
  </r>
  <r>
    <s v="ATQCUS1121"/>
    <n v="39540"/>
    <n v="21331"/>
    <n v="0.5394790085988872"/>
    <s v="35-45"/>
    <s v="Delhi NCR"/>
    <s v="Salaried Other Employees"/>
    <s v="Male"/>
    <s v="Married"/>
    <s v="Lower Income"/>
    <x v="0"/>
  </r>
  <r>
    <s v="ATQCUS3246"/>
    <n v="39501"/>
    <n v="13322.166666666666"/>
    <n v="0.33726150392817056"/>
    <s v="21-24"/>
    <s v="Mumbai"/>
    <s v="Government Employees"/>
    <s v="Male"/>
    <s v="Single"/>
    <s v="Lower Income"/>
    <x v="0"/>
  </r>
  <r>
    <s v="ATQCUS2392"/>
    <n v="39497"/>
    <n v="11280"/>
    <n v="0.28559131073246069"/>
    <s v="25-34"/>
    <s v="Chennai"/>
    <s v="Salaried Other Employees"/>
    <s v="Female"/>
    <s v="Married"/>
    <s v="Lower Income"/>
    <x v="2"/>
  </r>
  <r>
    <s v="ATQCUS3242"/>
    <n v="39481"/>
    <n v="13525.833333333334"/>
    <n v="0.34259095092154035"/>
    <s v="21-24"/>
    <s v="Mumbai"/>
    <s v="Government Employees"/>
    <s v="Male"/>
    <s v="Single"/>
    <s v="Lower Income"/>
    <x v="0"/>
  </r>
  <r>
    <s v="ATQCUS3511"/>
    <n v="39466"/>
    <n v="21630.5"/>
    <n v="0.54807935944863928"/>
    <s v="25-34"/>
    <s v="Delhi NCR"/>
    <s v="Salaried Other Employees"/>
    <s v="Male"/>
    <s v="Single"/>
    <s v="Lower Income"/>
    <x v="0"/>
  </r>
  <r>
    <s v="ATQCUS2694"/>
    <n v="39462"/>
    <n v="20640.666666666668"/>
    <n v="0.52305171219569879"/>
    <s v="35-45"/>
    <s v="Delhi NCR"/>
    <s v="Freelancers"/>
    <s v="Female"/>
    <s v="Married"/>
    <s v="Lower Income"/>
    <x v="0"/>
  </r>
  <r>
    <s v="ATQCUS1730"/>
    <n v="39462"/>
    <n v="19907.833333333332"/>
    <n v="0.50448110418461645"/>
    <s v="45+"/>
    <s v="Mumbai"/>
    <s v="Freelancers"/>
    <s v="Male"/>
    <s v="Married"/>
    <s v="Lower Income"/>
    <x v="0"/>
  </r>
  <r>
    <s v="ATQCUS1416"/>
    <n v="39455"/>
    <n v="14231.333333333334"/>
    <n v="0.36069784142271788"/>
    <s v="35-45"/>
    <s v="Chennai"/>
    <s v="Salaried Other Employees"/>
    <s v="Male"/>
    <s v="Married"/>
    <s v="Lower Income"/>
    <x v="0"/>
  </r>
  <r>
    <s v="ATQCUS1421"/>
    <n v="39455"/>
    <n v="13304.166666666666"/>
    <n v="0.33719849617707937"/>
    <s v="35-45"/>
    <s v="Chennai"/>
    <s v="Salaried Other Employees"/>
    <s v="Male"/>
    <s v="Married"/>
    <s v="Lower Income"/>
    <x v="0"/>
  </r>
  <r>
    <s v="ATQCUS2310"/>
    <n v="39454"/>
    <n v="16112.666666666666"/>
    <n v="0.4083912066372653"/>
    <s v="25-34"/>
    <s v="Bengaluru"/>
    <s v="Salaried Other Employees"/>
    <s v="Female"/>
    <s v="Married"/>
    <s v="Lower Income"/>
    <x v="0"/>
  </r>
  <r>
    <s v="ATQCUS0123"/>
    <n v="39453"/>
    <n v="9597.5"/>
    <n v="0.24326413707449371"/>
    <s v="21-24"/>
    <s v="Hyderabad"/>
    <s v="Government Employees"/>
    <s v="Male"/>
    <s v="Married"/>
    <s v="Lower Income"/>
    <x v="2"/>
  </r>
  <r>
    <s v="ATQCUS3446"/>
    <n v="39451"/>
    <n v="8905.1666666666661"/>
    <n v="0.2257272734953909"/>
    <s v="21-24"/>
    <s v="Hyderabad"/>
    <s v="Government Employees"/>
    <s v="Male"/>
    <s v="Single"/>
    <s v="Lower Income"/>
    <x v="2"/>
  </r>
  <r>
    <s v="ATQCUS3355"/>
    <n v="39450"/>
    <n v="10853.166666666666"/>
    <n v="0.27511195606252636"/>
    <s v="21-24"/>
    <s v="Bengaluru"/>
    <s v="Government Employees"/>
    <s v="Male"/>
    <s v="Single"/>
    <s v="Lower Income"/>
    <x v="2"/>
  </r>
  <r>
    <s v="ATQCUS1994"/>
    <n v="39443"/>
    <n v="14160"/>
    <n v="0.35899906193747938"/>
    <s v="45+"/>
    <s v="Hyderabad"/>
    <s v="Freelancers"/>
    <s v="Male"/>
    <s v="Married"/>
    <s v="Lower Income"/>
    <x v="0"/>
  </r>
  <r>
    <s v="ATQCUS1324"/>
    <n v="39431"/>
    <n v="20240.666666666668"/>
    <n v="0.51331862409440965"/>
    <s v="35-45"/>
    <s v="Bengaluru"/>
    <s v="Freelancers"/>
    <s v="Male"/>
    <s v="Married"/>
    <s v="Lower Income"/>
    <x v="0"/>
  </r>
  <r>
    <s v="ATQCUS0496"/>
    <n v="39429"/>
    <n v="18483"/>
    <n v="0.46876664384082783"/>
    <s v="25-34"/>
    <s v="Bengaluru"/>
    <s v="Salaried Other Employees"/>
    <s v="Male"/>
    <s v="Married"/>
    <s v="Lower Income"/>
    <x v="0"/>
  </r>
  <r>
    <s v="ATQCUS1497"/>
    <n v="39427"/>
    <n v="14514"/>
    <n v="0.3681233672356507"/>
    <s v="35-45"/>
    <s v="Chennai"/>
    <s v="Freelancers"/>
    <s v="Male"/>
    <s v="Married"/>
    <s v="Lower Income"/>
    <x v="0"/>
  </r>
  <r>
    <s v="ATQCUS2614"/>
    <n v="39423"/>
    <n v="21186"/>
    <n v="0.53740202419907157"/>
    <s v="35-45"/>
    <s v="Mumbai"/>
    <s v="Freelancers"/>
    <s v="Female"/>
    <s v="Married"/>
    <s v="Lower Income"/>
    <x v="0"/>
  </r>
  <r>
    <s v="ATQCUS3243"/>
    <n v="39415"/>
    <n v="13762"/>
    <n v="0.34915641253329949"/>
    <s v="21-24"/>
    <s v="Mumbai"/>
    <s v="Government Employees"/>
    <s v="Male"/>
    <s v="Single"/>
    <s v="Lower Income"/>
    <x v="0"/>
  </r>
  <r>
    <s v="ATQCUS1197"/>
    <n v="39415"/>
    <n v="21007.333333333332"/>
    <n v="0.53297813861051202"/>
    <s v="35-45"/>
    <s v="Delhi NCR"/>
    <s v="Freelancers"/>
    <s v="Male"/>
    <s v="Married"/>
    <s v="Lower Income"/>
    <x v="0"/>
  </r>
  <r>
    <s v="ATQCUS2599"/>
    <n v="39410"/>
    <n v="18961.5"/>
    <n v="0.48113422989089066"/>
    <s v="35-45"/>
    <s v="Mumbai"/>
    <s v="Salaried Other Employees"/>
    <s v="Female"/>
    <s v="Married"/>
    <s v="Lower Income"/>
    <x v="0"/>
  </r>
  <r>
    <s v="ATQCUS2228"/>
    <n v="39401"/>
    <n v="17433.333333333332"/>
    <n v="0.44245915924299717"/>
    <s v="25-34"/>
    <s v="Delhi NCR"/>
    <s v="Salaried Other Employees"/>
    <s v="Female"/>
    <s v="Married"/>
    <s v="Lower Income"/>
    <x v="0"/>
  </r>
  <r>
    <s v="ATQCUS0105"/>
    <n v="39399"/>
    <n v="7742.166666666667"/>
    <n v="0.19650667952655312"/>
    <s v="21-24"/>
    <s v="Chennai"/>
    <s v="Government Employees"/>
    <s v="Male"/>
    <s v="Married"/>
    <s v="Lower Income"/>
    <x v="2"/>
  </r>
  <r>
    <s v="ATQCUS3687"/>
    <n v="39397"/>
    <n v="21068.166666666668"/>
    <n v="0.5347657605062992"/>
    <s v="35-45"/>
    <s v="Bengaluru"/>
    <s v="Freelancers"/>
    <s v="Male"/>
    <s v="Single"/>
    <s v="Lower Income"/>
    <x v="0"/>
  </r>
  <r>
    <s v="ATQCUS0678"/>
    <n v="39395"/>
    <n v="12596.5"/>
    <n v="0.31974869907348646"/>
    <s v="25-34"/>
    <s v="Chennai"/>
    <s v="Salaried Other Employees"/>
    <s v="Male"/>
    <s v="Married"/>
    <s v="Lower Income"/>
    <x v="0"/>
  </r>
  <r>
    <s v="ATQCUS1485"/>
    <n v="39393"/>
    <n v="14947.666666666666"/>
    <n v="0.37944981764949776"/>
    <s v="35-45"/>
    <s v="Chennai"/>
    <s v="Freelancers"/>
    <s v="Male"/>
    <s v="Married"/>
    <s v="Lower Income"/>
    <x v="0"/>
  </r>
  <r>
    <s v="ATQCUS2239"/>
    <n v="39388"/>
    <n v="15458.166666666666"/>
    <n v="0.39245878609390339"/>
    <s v="25-34"/>
    <s v="Delhi NCR"/>
    <s v="Salaried Other Employees"/>
    <s v="Female"/>
    <s v="Married"/>
    <s v="Lower Income"/>
    <x v="0"/>
  </r>
  <r>
    <s v="ATQCUS3630"/>
    <n v="39387"/>
    <n v="16357.833333333334"/>
    <n v="0.41531046622828177"/>
    <s v="25-34"/>
    <s v="Hyderabad"/>
    <s v="Salaried Other Employees"/>
    <s v="Male"/>
    <s v="Single"/>
    <s v="Lower Income"/>
    <x v="0"/>
  </r>
  <r>
    <s v="ATQCUS3590"/>
    <n v="39384"/>
    <n v="13738.833333333334"/>
    <n v="0.34884301577628818"/>
    <s v="25-34"/>
    <s v="Chennai"/>
    <s v="Salaried Other Employees"/>
    <s v="Male"/>
    <s v="Single"/>
    <s v="Lower Income"/>
    <x v="0"/>
  </r>
  <r>
    <s v="ATQCUS2119"/>
    <n v="39379"/>
    <n v="18541.666666666668"/>
    <n v="0.47085163835208277"/>
    <s v="25-34"/>
    <s v="Mumbai"/>
    <s v="Salaried Other Employees"/>
    <s v="Female"/>
    <s v="Married"/>
    <s v="Lower Income"/>
    <x v="0"/>
  </r>
  <r>
    <s v="ATQCUS3591"/>
    <n v="39369"/>
    <n v="12623.166666666666"/>
    <n v="0.32063721879312823"/>
    <s v="25-34"/>
    <s v="Chennai"/>
    <s v="Salaried Other Employees"/>
    <s v="Male"/>
    <s v="Single"/>
    <s v="Lower Income"/>
    <x v="0"/>
  </r>
  <r>
    <s v="ATQCUS3462"/>
    <n v="39363"/>
    <n v="22341.333333333332"/>
    <n v="0.56757191609718094"/>
    <s v="25-34"/>
    <s v="Mumbai"/>
    <s v="Salaried Other Employees"/>
    <s v="Male"/>
    <s v="Single"/>
    <s v="Lower Income"/>
    <x v="0"/>
  </r>
  <r>
    <s v="ATQCUS3471"/>
    <n v="39359"/>
    <n v="24188.833333333332"/>
    <n v="0.61456930646950714"/>
    <s v="25-34"/>
    <s v="Mumbai"/>
    <s v="Salaried Other Employees"/>
    <s v="Male"/>
    <s v="Single"/>
    <s v="Lower Income"/>
    <x v="1"/>
  </r>
  <r>
    <s v="ATQCUS1266"/>
    <n v="39352"/>
    <n v="18730.166666666668"/>
    <n v="0.47596479636782546"/>
    <s v="35-45"/>
    <s v="Bengaluru"/>
    <s v="Salaried Other Employees"/>
    <s v="Male"/>
    <s v="Married"/>
    <s v="Lower Income"/>
    <x v="0"/>
  </r>
  <r>
    <s v="ATQCUS0985"/>
    <n v="39349"/>
    <n v="20715.5"/>
    <n v="0.5264555643091311"/>
    <s v="35-45"/>
    <s v="Mumbai"/>
    <s v="Salaried Other Employees"/>
    <s v="Male"/>
    <s v="Married"/>
    <s v="Lower Income"/>
    <x v="0"/>
  </r>
  <r>
    <s v="ATQCUS1734"/>
    <n v="39323"/>
    <n v="19675.666666666668"/>
    <n v="0.50036026413718859"/>
    <s v="45+"/>
    <s v="Mumbai"/>
    <s v="Freelancers"/>
    <s v="Male"/>
    <s v="Married"/>
    <s v="Lower Income"/>
    <x v="0"/>
  </r>
  <r>
    <s v="ATQCUS0962"/>
    <n v="39318"/>
    <n v="23632.5"/>
    <n v="0.60106058293911191"/>
    <s v="35-45"/>
    <s v="Mumbai"/>
    <s v="Salaried Other Employees"/>
    <s v="Male"/>
    <s v="Married"/>
    <s v="Lower Income"/>
    <x v="1"/>
  </r>
  <r>
    <s v="ATQCUS2406"/>
    <n v="39315"/>
    <n v="11078.333333333334"/>
    <n v="0.28178388231802959"/>
    <s v="25-34"/>
    <s v="Chennai"/>
    <s v="Salaried Other Employees"/>
    <s v="Female"/>
    <s v="Married"/>
    <s v="Lower Income"/>
    <x v="2"/>
  </r>
  <r>
    <s v="ATQCUS0679"/>
    <n v="39315"/>
    <n v="14059.166666666666"/>
    <n v="0.35760312009835094"/>
    <s v="25-34"/>
    <s v="Chennai"/>
    <s v="Salaried Other Employees"/>
    <s v="Male"/>
    <s v="Married"/>
    <s v="Lower Income"/>
    <x v="0"/>
  </r>
  <r>
    <s v="ATQCUS1263"/>
    <n v="39313"/>
    <n v="19544.666666666668"/>
    <n v="0.49715530910046724"/>
    <s v="35-45"/>
    <s v="Bengaluru"/>
    <s v="Salaried Other Employees"/>
    <s v="Male"/>
    <s v="Married"/>
    <s v="Lower Income"/>
    <x v="0"/>
  </r>
  <r>
    <s v="ATQCUS3834"/>
    <n v="39310"/>
    <n v="10111.333333333334"/>
    <n v="0.25722038497413724"/>
    <s v="21-24"/>
    <s v="Delhi NCR"/>
    <s v="Government Employees"/>
    <s v="Female"/>
    <s v="Single"/>
    <s v="Lower Income"/>
    <x v="2"/>
  </r>
  <r>
    <s v="ATQCUS0122"/>
    <n v="39310"/>
    <n v="8992.5"/>
    <n v="0.22875858560162809"/>
    <s v="21-24"/>
    <s v="Hyderabad"/>
    <s v="Government Employees"/>
    <s v="Male"/>
    <s v="Married"/>
    <s v="Lower Income"/>
    <x v="2"/>
  </r>
  <r>
    <s v="ATQCUS2416"/>
    <n v="39309"/>
    <n v="9753.1666666666661"/>
    <n v="0.24811535950206481"/>
    <s v="25-34"/>
    <s v="Chennai"/>
    <s v="Salaried Other Employees"/>
    <s v="Female"/>
    <s v="Married"/>
    <s v="Lower Income"/>
    <x v="2"/>
  </r>
  <r>
    <s v="ATQCUS2741"/>
    <n v="39307"/>
    <n v="16927.833333333332"/>
    <n v="0.43065696525640046"/>
    <s v="35-45"/>
    <s v="Bengaluru"/>
    <s v="Salaried Other Employees"/>
    <s v="Female"/>
    <s v="Married"/>
    <s v="Lower Income"/>
    <x v="0"/>
  </r>
  <r>
    <s v="ATQCUS0187"/>
    <n v="39300"/>
    <n v="19550.5"/>
    <n v="0.49746819338422393"/>
    <s v="25-34"/>
    <s v="Mumbai"/>
    <s v="Salaried Other Employees"/>
    <s v="Male"/>
    <s v="Married"/>
    <s v="Lower Income"/>
    <x v="0"/>
  </r>
  <r>
    <s v="ATQCUS0816"/>
    <n v="39298"/>
    <n v="14496.833333333334"/>
    <n v="0.36889493952194347"/>
    <s v="25-34"/>
    <s v="Hyderabad"/>
    <s v="Salaried Other Employees"/>
    <s v="Male"/>
    <s v="Married"/>
    <s v="Lower Income"/>
    <x v="0"/>
  </r>
  <r>
    <s v="ATQCUS2587"/>
    <n v="39288"/>
    <n v="19462.666666666668"/>
    <n v="0.49538451096178648"/>
    <s v="35-45"/>
    <s v="Mumbai"/>
    <s v="Salaried Other Employees"/>
    <s v="Female"/>
    <s v="Married"/>
    <s v="Lower Income"/>
    <x v="0"/>
  </r>
  <r>
    <s v="ATQCUS2027"/>
    <n v="39287"/>
    <n v="10591.333333333334"/>
    <n v="0.26958875285293693"/>
    <s v="21-24"/>
    <s v="Mumbai"/>
    <s v="Government Employees"/>
    <s v="Female"/>
    <s v="Married"/>
    <s v="Lower Income"/>
    <x v="2"/>
  </r>
  <r>
    <s v="ATQCUS1312"/>
    <n v="39283"/>
    <n v="20946.5"/>
    <n v="0.53322047705114173"/>
    <s v="35-45"/>
    <s v="Bengaluru"/>
    <s v="Freelancers"/>
    <s v="Male"/>
    <s v="Married"/>
    <s v="Lower Income"/>
    <x v="0"/>
  </r>
  <r>
    <s v="ATQCUS2744"/>
    <n v="39282"/>
    <n v="17182.833333333332"/>
    <n v="0.43742256843677341"/>
    <s v="35-45"/>
    <s v="Bengaluru"/>
    <s v="Salaried Other Employees"/>
    <s v="Female"/>
    <s v="Married"/>
    <s v="Lower Income"/>
    <x v="0"/>
  </r>
  <r>
    <s v="ATQCUS3112"/>
    <n v="39273"/>
    <n v="8782.1666666666661"/>
    <n v="0.22361843166212578"/>
    <s v="45+"/>
    <s v="Chennai"/>
    <s v="Freelancers"/>
    <s v="Female"/>
    <s v="Married"/>
    <s v="Lower Income"/>
    <x v="2"/>
  </r>
  <r>
    <s v="ATQCUS1265"/>
    <n v="39271"/>
    <n v="18716"/>
    <n v="0.47658577576328587"/>
    <s v="35-45"/>
    <s v="Bengaluru"/>
    <s v="Salaried Other Employees"/>
    <s v="Male"/>
    <s v="Married"/>
    <s v="Lower Income"/>
    <x v="0"/>
  </r>
  <r>
    <s v="ATQCUS3245"/>
    <n v="39259"/>
    <n v="13001.833333333334"/>
    <n v="0.33118096062898528"/>
    <s v="21-24"/>
    <s v="Mumbai"/>
    <s v="Government Employees"/>
    <s v="Male"/>
    <s v="Single"/>
    <s v="Lower Income"/>
    <x v="0"/>
  </r>
  <r>
    <s v="ATQCUS2307"/>
    <n v="39259"/>
    <n v="16414"/>
    <n v="0.41809521383631781"/>
    <s v="25-34"/>
    <s v="Bengaluru"/>
    <s v="Salaried Other Employees"/>
    <s v="Female"/>
    <s v="Married"/>
    <s v="Lower Income"/>
    <x v="0"/>
  </r>
  <r>
    <s v="ATQCUS3928"/>
    <n v="39249"/>
    <n v="19562"/>
    <n v="0.49840760274147111"/>
    <s v="25-34"/>
    <s v="Mumbai"/>
    <s v="Salaried Other Employees"/>
    <s v="Female"/>
    <s v="Single"/>
    <s v="Lower Income"/>
    <x v="0"/>
  </r>
  <r>
    <s v="ATQCUS2945"/>
    <n v="39247"/>
    <n v="15828.833333333334"/>
    <n v="0.4033132044062816"/>
    <s v="35-45"/>
    <s v="Hyderabad"/>
    <s v="Freelancers"/>
    <s v="Female"/>
    <s v="Married"/>
    <s v="Lower Income"/>
    <x v="0"/>
  </r>
  <r>
    <s v="ATQCUS1634"/>
    <n v="39239"/>
    <n v="17048.5"/>
    <n v="0.4344784525599531"/>
    <s v="35-45"/>
    <s v="Hyderabad"/>
    <s v="Freelancers"/>
    <s v="Male"/>
    <s v="Married"/>
    <s v="Lower Income"/>
    <x v="0"/>
  </r>
  <r>
    <s v="ATQCUS1033"/>
    <n v="39235"/>
    <n v="23642.333333333332"/>
    <n v="0.60258272800645674"/>
    <s v="35-45"/>
    <s v="Mumbai"/>
    <s v="Freelancers"/>
    <s v="Male"/>
    <s v="Married"/>
    <s v="Lower Income"/>
    <x v="1"/>
  </r>
  <r>
    <s v="ATQCUS2863"/>
    <n v="39232"/>
    <n v="11339.833333333334"/>
    <n v="0.28904550706905929"/>
    <s v="35-45"/>
    <s v="Chennai"/>
    <s v="Freelancers"/>
    <s v="Female"/>
    <s v="Married"/>
    <s v="Lower Income"/>
    <x v="2"/>
  </r>
  <r>
    <s v="ATQCUS1600"/>
    <n v="39218"/>
    <n v="16974.5"/>
    <n v="0.43282421337141108"/>
    <s v="35-45"/>
    <s v="Hyderabad"/>
    <s v="Freelancers"/>
    <s v="Male"/>
    <s v="Married"/>
    <s v="Lower Income"/>
    <x v="0"/>
  </r>
  <r>
    <s v="ATQCUS3039"/>
    <n v="39216"/>
    <n v="15694.333333333334"/>
    <n v="0.40020229838161298"/>
    <s v="45+"/>
    <s v="Delhi NCR"/>
    <s v="Freelancers"/>
    <s v="Female"/>
    <s v="Married"/>
    <s v="Lower Income"/>
    <x v="0"/>
  </r>
  <r>
    <s v="ATQCUS1941"/>
    <n v="39216"/>
    <n v="11678.5"/>
    <n v="0.29779936760505915"/>
    <s v="45+"/>
    <s v="Chennai"/>
    <s v="Freelancers"/>
    <s v="Male"/>
    <s v="Married"/>
    <s v="Lower Income"/>
    <x v="2"/>
  </r>
  <r>
    <s v="ATQCUS0645"/>
    <n v="39210"/>
    <n v="12273.833333333334"/>
    <n v="0.31302813908016663"/>
    <s v="25-34"/>
    <s v="Chennai"/>
    <s v="Salaried Other Employees"/>
    <s v="Male"/>
    <s v="Married"/>
    <s v="Lower Income"/>
    <x v="0"/>
  </r>
  <r>
    <s v="ATQCUS1295"/>
    <n v="39207"/>
    <n v="20548.666666666668"/>
    <n v="0.52410708972037312"/>
    <s v="35-45"/>
    <s v="Bengaluru"/>
    <s v="Freelancers"/>
    <s v="Male"/>
    <s v="Married"/>
    <s v="Lower Income"/>
    <x v="0"/>
  </r>
  <r>
    <s v="ATQCUS1629"/>
    <n v="39195"/>
    <n v="18641.333333333332"/>
    <n v="0.47560488157503078"/>
    <s v="35-45"/>
    <s v="Hyderabad"/>
    <s v="Freelancers"/>
    <s v="Male"/>
    <s v="Married"/>
    <s v="Lower Income"/>
    <x v="0"/>
  </r>
  <r>
    <s v="ATQCUS0371"/>
    <n v="39178"/>
    <n v="20860"/>
    <n v="0.53244167645106943"/>
    <s v="25-34"/>
    <s v="Delhi NCR"/>
    <s v="Salaried Other Employees"/>
    <s v="Male"/>
    <s v="Married"/>
    <s v="Lower Income"/>
    <x v="0"/>
  </r>
  <r>
    <s v="ATQCUS0039"/>
    <n v="39166"/>
    <n v="13635.333333333334"/>
    <n v="0.3481420960356772"/>
    <s v="21-24"/>
    <s v="Mumbai"/>
    <s v="Government Employees"/>
    <s v="Male"/>
    <s v="Married"/>
    <s v="Lower Income"/>
    <x v="0"/>
  </r>
  <r>
    <s v="ATQCUS3953"/>
    <n v="39162"/>
    <n v="18623.333333333332"/>
    <n v="0.47554602250480904"/>
    <s v="25-34"/>
    <s v="Delhi NCR"/>
    <s v="Salaried Other Employees"/>
    <s v="Female"/>
    <s v="Single"/>
    <s v="Lower Income"/>
    <x v="0"/>
  </r>
  <r>
    <s v="ATQCUS1721"/>
    <n v="39158"/>
    <n v="19530.833333333332"/>
    <n v="0.49876994058259699"/>
    <s v="45+"/>
    <s v="Mumbai"/>
    <s v="Freelancers"/>
    <s v="Male"/>
    <s v="Married"/>
    <s v="Lower Income"/>
    <x v="0"/>
  </r>
  <r>
    <s v="ATQCUS1412"/>
    <n v="39153"/>
    <n v="13907.833333333334"/>
    <n v="0.35521756527809706"/>
    <s v="35-45"/>
    <s v="Chennai"/>
    <s v="Salaried Other Employees"/>
    <s v="Male"/>
    <s v="Married"/>
    <s v="Lower Income"/>
    <x v="0"/>
  </r>
  <r>
    <s v="ATQCUS0195"/>
    <n v="39152"/>
    <n v="22745"/>
    <n v="0.58094094809971397"/>
    <s v="25-34"/>
    <s v="Mumbai"/>
    <s v="Salaried Other Employees"/>
    <s v="Male"/>
    <s v="Married"/>
    <s v="Lower Income"/>
    <x v="0"/>
  </r>
  <r>
    <s v="ATQCUS1131"/>
    <n v="39146"/>
    <n v="23354.5"/>
    <n v="0.59659990803658103"/>
    <s v="35-45"/>
    <s v="Delhi NCR"/>
    <s v="Salaried Other Employees"/>
    <s v="Male"/>
    <s v="Married"/>
    <s v="Lower Income"/>
    <x v="0"/>
  </r>
  <r>
    <s v="ATQCUS2705"/>
    <n v="39142"/>
    <n v="18936.333333333332"/>
    <n v="0.48378553301653804"/>
    <s v="35-45"/>
    <s v="Delhi NCR"/>
    <s v="Freelancers"/>
    <s v="Female"/>
    <s v="Married"/>
    <s v="Lower Income"/>
    <x v="0"/>
  </r>
  <r>
    <s v="ATQCUS2864"/>
    <n v="39137"/>
    <n v="12609.166666666666"/>
    <n v="0.32218020458049074"/>
    <s v="35-45"/>
    <s v="Chennai"/>
    <s v="Freelancers"/>
    <s v="Female"/>
    <s v="Married"/>
    <s v="Lower Income"/>
    <x v="0"/>
  </r>
  <r>
    <s v="ATQCUS3888"/>
    <n v="39132"/>
    <n v="7264.166666666667"/>
    <n v="0.18563238951923405"/>
    <s v="21-24"/>
    <s v="Chennai"/>
    <s v="Government Employees"/>
    <s v="Female"/>
    <s v="Single"/>
    <s v="Lower Income"/>
    <x v="2"/>
  </r>
  <r>
    <s v="ATQCUS1129"/>
    <n v="39122"/>
    <n v="20756.666666666668"/>
    <n v="0.53056251384557707"/>
    <s v="35-45"/>
    <s v="Delhi NCR"/>
    <s v="Salaried Other Employees"/>
    <s v="Male"/>
    <s v="Married"/>
    <s v="Lower Income"/>
    <x v="0"/>
  </r>
  <r>
    <s v="ATQCUS2592"/>
    <n v="39120"/>
    <n v="19111.166666666668"/>
    <n v="0.4885267552828903"/>
    <s v="35-45"/>
    <s v="Mumbai"/>
    <s v="Salaried Other Employees"/>
    <s v="Female"/>
    <s v="Married"/>
    <s v="Lower Income"/>
    <x v="0"/>
  </r>
  <r>
    <s v="ATQCUS1196"/>
    <n v="39120"/>
    <n v="22272.833333333332"/>
    <n v="0.56934645535105655"/>
    <s v="35-45"/>
    <s v="Delhi NCR"/>
    <s v="Freelancers"/>
    <s v="Male"/>
    <s v="Married"/>
    <s v="Lower Income"/>
    <x v="0"/>
  </r>
  <r>
    <s v="ATQCUS2925"/>
    <n v="39117"/>
    <n v="12881"/>
    <n v="0.32929416877572409"/>
    <s v="35-45"/>
    <s v="Hyderabad"/>
    <s v="Salaried Other Employees"/>
    <s v="Female"/>
    <s v="Married"/>
    <s v="Lower Income"/>
    <x v="0"/>
  </r>
  <r>
    <s v="ATQCUS0107"/>
    <n v="39116"/>
    <n v="7856"/>
    <n v="0.20083853154719297"/>
    <s v="21-24"/>
    <s v="Chennai"/>
    <s v="Government Employees"/>
    <s v="Male"/>
    <s v="Married"/>
    <s v="Lower Income"/>
    <x v="2"/>
  </r>
  <r>
    <s v="ATQCUS1029"/>
    <n v="39114"/>
    <n v="23870.833333333332"/>
    <n v="0.61028872867345019"/>
    <s v="35-45"/>
    <s v="Mumbai"/>
    <s v="Freelancers"/>
    <s v="Male"/>
    <s v="Married"/>
    <s v="Lower Income"/>
    <x v="1"/>
  </r>
  <r>
    <s v="ATQCUS3548"/>
    <n v="39112"/>
    <n v="17432.833333333332"/>
    <n v="0.44571572236994611"/>
    <s v="25-34"/>
    <s v="Bengaluru"/>
    <s v="Salaried Other Employees"/>
    <s v="Male"/>
    <s v="Single"/>
    <s v="Lower Income"/>
    <x v="0"/>
  </r>
  <r>
    <s v="ATQCUS2242"/>
    <n v="39110"/>
    <n v="16994.666666666668"/>
    <n v="0.43453507201909147"/>
    <s v="25-34"/>
    <s v="Delhi NCR"/>
    <s v="Salaried Other Employees"/>
    <s v="Female"/>
    <s v="Married"/>
    <s v="Lower Income"/>
    <x v="0"/>
  </r>
  <r>
    <s v="ATQCUS0814"/>
    <n v="39098"/>
    <n v="14891.5"/>
    <n v="0.38087625965522531"/>
    <s v="25-34"/>
    <s v="Hyderabad"/>
    <s v="Salaried Other Employees"/>
    <s v="Male"/>
    <s v="Married"/>
    <s v="Lower Income"/>
    <x v="0"/>
  </r>
  <r>
    <s v="ATQCUS2224"/>
    <n v="39096"/>
    <n v="16045.333333333334"/>
    <n v="0.41040856694632016"/>
    <s v="25-34"/>
    <s v="Delhi NCR"/>
    <s v="Salaried Other Employees"/>
    <s v="Female"/>
    <s v="Married"/>
    <s v="Lower Income"/>
    <x v="0"/>
  </r>
  <r>
    <s v="ATQCUS0189"/>
    <n v="39093"/>
    <n v="23159"/>
    <n v="0.59240784795231882"/>
    <s v="25-34"/>
    <s v="Mumbai"/>
    <s v="Salaried Other Employees"/>
    <s v="Male"/>
    <s v="Married"/>
    <s v="Lower Income"/>
    <x v="0"/>
  </r>
  <r>
    <s v="ATQCUS3889"/>
    <n v="39089"/>
    <n v="6882.666666666667"/>
    <n v="0.1760768161545874"/>
    <s v="21-24"/>
    <s v="Chennai"/>
    <s v="Government Employees"/>
    <s v="Female"/>
    <s v="Single"/>
    <s v="Lower Income"/>
    <x v="2"/>
  </r>
  <r>
    <s v="ATQCUS1329"/>
    <n v="39086"/>
    <n v="21263.166666666668"/>
    <n v="0.54400979037677599"/>
    <s v="35-45"/>
    <s v="Bengaluru"/>
    <s v="Freelancers"/>
    <s v="Male"/>
    <s v="Married"/>
    <s v="Lower Income"/>
    <x v="0"/>
  </r>
  <r>
    <s v="ATQCUS1323"/>
    <n v="39084"/>
    <n v="20797"/>
    <n v="0.5321103264763074"/>
    <s v="35-45"/>
    <s v="Bengaluru"/>
    <s v="Freelancers"/>
    <s v="Male"/>
    <s v="Married"/>
    <s v="Lower Income"/>
    <x v="0"/>
  </r>
  <r>
    <s v="ATQCUS3923"/>
    <n v="39083"/>
    <n v="20618.833333333332"/>
    <n v="0.52756526708116913"/>
    <s v="25-34"/>
    <s v="Mumbai"/>
    <s v="Salaried Other Employees"/>
    <s v="Female"/>
    <s v="Single"/>
    <s v="Lower Income"/>
    <x v="0"/>
  </r>
  <r>
    <s v="ATQCUS1882"/>
    <n v="39079"/>
    <n v="14585.666666666666"/>
    <n v="0.37323541202862576"/>
    <s v="45+"/>
    <s v="Bengaluru"/>
    <s v="Freelancers"/>
    <s v="Male"/>
    <s v="Married"/>
    <s v="Lower Income"/>
    <x v="0"/>
  </r>
  <r>
    <s v="ATQCUS2315"/>
    <n v="39077"/>
    <n v="16326.666666666666"/>
    <n v="0.41780757649427197"/>
    <s v="25-34"/>
    <s v="Bengaluru"/>
    <s v="Salaried Other Employees"/>
    <s v="Female"/>
    <s v="Married"/>
    <s v="Lower Income"/>
    <x v="0"/>
  </r>
  <r>
    <s v="ATQCUS0362"/>
    <n v="39076"/>
    <n v="19649"/>
    <n v="0.50284061828232163"/>
    <s v="25-34"/>
    <s v="Delhi NCR"/>
    <s v="Salaried Other Employees"/>
    <s v="Male"/>
    <s v="Married"/>
    <s v="Lower Income"/>
    <x v="0"/>
  </r>
  <r>
    <s v="ATQCUS1320"/>
    <n v="39073"/>
    <n v="21724.333333333332"/>
    <n v="0.55599348228529499"/>
    <s v="35-45"/>
    <s v="Bengaluru"/>
    <s v="Freelancers"/>
    <s v="Male"/>
    <s v="Married"/>
    <s v="Lower Income"/>
    <x v="0"/>
  </r>
  <r>
    <s v="ATQCUS2066"/>
    <n v="39072"/>
    <n v="6068.333333333333"/>
    <n v="0.15531156156156156"/>
    <s v="21-24"/>
    <s v="Chennai"/>
    <s v="Government Employees"/>
    <s v="Female"/>
    <s v="Married"/>
    <s v="Lower Income"/>
    <x v="2"/>
  </r>
  <r>
    <s v="ATQCUS1296"/>
    <n v="39072"/>
    <n v="18878.833333333332"/>
    <n v="0.48318062380562377"/>
    <s v="35-45"/>
    <s v="Bengaluru"/>
    <s v="Freelancers"/>
    <s v="Male"/>
    <s v="Married"/>
    <s v="Lower Income"/>
    <x v="0"/>
  </r>
  <r>
    <s v="ATQCUS2762"/>
    <n v="39069"/>
    <n v="19759.5"/>
    <n v="0.50575904169546193"/>
    <s v="35-45"/>
    <s v="Bengaluru"/>
    <s v="Freelancers"/>
    <s v="Female"/>
    <s v="Married"/>
    <s v="Lower Income"/>
    <x v="0"/>
  </r>
  <r>
    <s v="ATQCUS1507"/>
    <n v="39067"/>
    <n v="13607"/>
    <n v="0.34829907594645099"/>
    <s v="35-45"/>
    <s v="Chennai"/>
    <s v="Freelancers"/>
    <s v="Male"/>
    <s v="Married"/>
    <s v="Lower Income"/>
    <x v="0"/>
  </r>
  <r>
    <s v="ATQCUS1873"/>
    <n v="39054"/>
    <n v="15254"/>
    <n v="0.39058739181645924"/>
    <s v="45+"/>
    <s v="Bengaluru"/>
    <s v="Freelancers"/>
    <s v="Male"/>
    <s v="Married"/>
    <s v="Lower Income"/>
    <x v="0"/>
  </r>
  <r>
    <s v="ATQCUS0660"/>
    <n v="39052"/>
    <n v="12886"/>
    <n v="0.32997029601556899"/>
    <s v="25-34"/>
    <s v="Chennai"/>
    <s v="Salaried Other Employees"/>
    <s v="Male"/>
    <s v="Married"/>
    <s v="Lower Income"/>
    <x v="0"/>
  </r>
  <r>
    <s v="ATQCUS2306"/>
    <n v="39048"/>
    <n v="15676.166666666666"/>
    <n v="0.4014588882059687"/>
    <s v="25-34"/>
    <s v="Bengaluru"/>
    <s v="Salaried Other Employees"/>
    <s v="Female"/>
    <s v="Married"/>
    <s v="Lower Income"/>
    <x v="0"/>
  </r>
  <r>
    <s v="ATQCUS0509"/>
    <n v="39048"/>
    <n v="19555.333333333332"/>
    <n v="0.50080243119579315"/>
    <s v="25-34"/>
    <s v="Bengaluru"/>
    <s v="Salaried Other Employees"/>
    <s v="Male"/>
    <s v="Married"/>
    <s v="Lower Income"/>
    <x v="0"/>
  </r>
  <r>
    <s v="ATQCUS1606"/>
    <n v="39044"/>
    <n v="17497.333333333332"/>
    <n v="0.44814397431957104"/>
    <s v="35-45"/>
    <s v="Hyderabad"/>
    <s v="Freelancers"/>
    <s v="Male"/>
    <s v="Married"/>
    <s v="Lower Income"/>
    <x v="0"/>
  </r>
  <r>
    <s v="ATQCUS3661"/>
    <n v="39043"/>
    <n v="23290.833333333332"/>
    <n v="0.59654312766266249"/>
    <s v="35-45"/>
    <s v="Mumbai"/>
    <s v="Freelancers"/>
    <s v="Male"/>
    <s v="Single"/>
    <s v="Lower Income"/>
    <x v="0"/>
  </r>
  <r>
    <s v="ATQCUS1464"/>
    <n v="39041"/>
    <n v="14695.833333333334"/>
    <n v="0.37642051518489111"/>
    <s v="35-45"/>
    <s v="Chennai"/>
    <s v="Freelancers"/>
    <s v="Male"/>
    <s v="Married"/>
    <s v="Lower Income"/>
    <x v="0"/>
  </r>
  <r>
    <s v="ATQCUS3994"/>
    <n v="39039"/>
    <n v="10531.5"/>
    <n v="0.26976869284561594"/>
    <s v="25-34"/>
    <s v="Chennai"/>
    <s v="Salaried Other Employees"/>
    <s v="Female"/>
    <s v="Single"/>
    <s v="Lower Income"/>
    <x v="2"/>
  </r>
  <r>
    <s v="ATQCUS2238"/>
    <n v="39019"/>
    <n v="18106.166666666668"/>
    <n v="0.46403461561461512"/>
    <s v="25-34"/>
    <s v="Delhi NCR"/>
    <s v="Salaried Other Employees"/>
    <s v="Female"/>
    <s v="Married"/>
    <s v="Lower Income"/>
    <x v="0"/>
  </r>
  <r>
    <s v="ATQCUS1883"/>
    <n v="39016"/>
    <n v="16006.666666666666"/>
    <n v="0.41025903902672406"/>
    <s v="45+"/>
    <s v="Bengaluru"/>
    <s v="Freelancers"/>
    <s v="Male"/>
    <s v="Married"/>
    <s v="Lower Income"/>
    <x v="0"/>
  </r>
  <r>
    <s v="ATQCUS3660"/>
    <n v="38995"/>
    <n v="23699.666666666668"/>
    <n v="0.60776167884771559"/>
    <s v="35-45"/>
    <s v="Mumbai"/>
    <s v="Freelancers"/>
    <s v="Male"/>
    <s v="Single"/>
    <s v="Lower Income"/>
    <x v="1"/>
  </r>
  <r>
    <s v="ATQCUS1494"/>
    <n v="38989"/>
    <n v="13847.333333333334"/>
    <n v="0.3551600023938376"/>
    <s v="35-45"/>
    <s v="Chennai"/>
    <s v="Freelancers"/>
    <s v="Male"/>
    <s v="Married"/>
    <s v="Lower Income"/>
    <x v="0"/>
  </r>
  <r>
    <s v="ATQCUS3690"/>
    <n v="38985"/>
    <n v="19279"/>
    <n v="0.49452353469283056"/>
    <s v="35-45"/>
    <s v="Bengaluru"/>
    <s v="Freelancers"/>
    <s v="Male"/>
    <s v="Single"/>
    <s v="Lower Income"/>
    <x v="0"/>
  </r>
  <r>
    <s v="ATQCUS2946"/>
    <n v="38981"/>
    <n v="14461.833333333334"/>
    <n v="0.37099698143540016"/>
    <s v="35-45"/>
    <s v="Hyderabad"/>
    <s v="Freelancers"/>
    <s v="Female"/>
    <s v="Married"/>
    <s v="Lower Income"/>
    <x v="0"/>
  </r>
  <r>
    <s v="ATQCUS0205"/>
    <n v="38976"/>
    <n v="21724.333333333332"/>
    <n v="0.55737718938149972"/>
    <s v="25-34"/>
    <s v="Mumbai"/>
    <s v="Salaried Other Employees"/>
    <s v="Male"/>
    <s v="Married"/>
    <s v="Lower Income"/>
    <x v="0"/>
  </r>
  <r>
    <s v="ATQCUS2773"/>
    <n v="38973"/>
    <n v="17631.166666666668"/>
    <n v="0.45239439269921916"/>
    <s v="35-45"/>
    <s v="Bengaluru"/>
    <s v="Freelancers"/>
    <s v="Female"/>
    <s v="Married"/>
    <s v="Lower Income"/>
    <x v="0"/>
  </r>
  <r>
    <s v="ATQCUS1801"/>
    <n v="38973"/>
    <n v="17605"/>
    <n v="0.45172298770943986"/>
    <s v="45+"/>
    <s v="Delhi NCR"/>
    <s v="Freelancers"/>
    <s v="Male"/>
    <s v="Married"/>
    <s v="Lower Income"/>
    <x v="0"/>
  </r>
  <r>
    <s v="ATQCUS1108"/>
    <n v="38970"/>
    <n v="22434"/>
    <n v="0.5756735950731332"/>
    <s v="35-45"/>
    <s v="Delhi NCR"/>
    <s v="Salaried Other Employees"/>
    <s v="Male"/>
    <s v="Married"/>
    <s v="Lower Income"/>
    <x v="0"/>
  </r>
  <r>
    <s v="ATQCUS0952"/>
    <n v="38970"/>
    <n v="23529.5"/>
    <n v="0.6037849627918912"/>
    <s v="35-45"/>
    <s v="Mumbai"/>
    <s v="Salaried Other Employees"/>
    <s v="Male"/>
    <s v="Married"/>
    <s v="Lower Income"/>
    <x v="1"/>
  </r>
  <r>
    <s v="ATQCUS1259"/>
    <n v="38969"/>
    <n v="19631"/>
    <n v="0.50375939849624063"/>
    <s v="35-45"/>
    <s v="Bengaluru"/>
    <s v="Salaried Other Employees"/>
    <s v="Male"/>
    <s v="Married"/>
    <s v="Lower Income"/>
    <x v="0"/>
  </r>
  <r>
    <s v="ATQCUS2314"/>
    <n v="38966"/>
    <n v="16453.833333333332"/>
    <n v="0.42226128761826548"/>
    <s v="25-34"/>
    <s v="Bengaluru"/>
    <s v="Salaried Other Employees"/>
    <s v="Female"/>
    <s v="Married"/>
    <s v="Lower Income"/>
    <x v="0"/>
  </r>
  <r>
    <s v="ATQCUS2129"/>
    <n v="38959"/>
    <n v="18901.5"/>
    <n v="0.48516389024358941"/>
    <s v="25-34"/>
    <s v="Mumbai"/>
    <s v="Salaried Other Employees"/>
    <s v="Female"/>
    <s v="Married"/>
    <s v="Lower Income"/>
    <x v="0"/>
  </r>
  <r>
    <s v="ATQCUS0208"/>
    <n v="38959"/>
    <n v="23334.333333333332"/>
    <n v="0.59894590039100937"/>
    <s v="25-34"/>
    <s v="Mumbai"/>
    <s v="Salaried Other Employees"/>
    <s v="Male"/>
    <s v="Married"/>
    <s v="Lower Income"/>
    <x v="0"/>
  </r>
  <r>
    <s v="ATQCUS0384"/>
    <n v="38958"/>
    <n v="21885.5"/>
    <n v="0.56177165152215203"/>
    <s v="25-34"/>
    <s v="Delhi NCR"/>
    <s v="Salaried Other Employees"/>
    <s v="Male"/>
    <s v="Married"/>
    <s v="Lower Income"/>
    <x v="0"/>
  </r>
  <r>
    <s v="ATQCUS0040"/>
    <n v="38958"/>
    <n v="13260.666666666666"/>
    <n v="0.34038366103667195"/>
    <s v="21-24"/>
    <s v="Mumbai"/>
    <s v="Government Employees"/>
    <s v="Male"/>
    <s v="Married"/>
    <s v="Lower Income"/>
    <x v="0"/>
  </r>
  <r>
    <s v="ATQCUS1728"/>
    <n v="38954"/>
    <n v="16874.833333333332"/>
    <n v="0.43319898683917779"/>
    <s v="45+"/>
    <s v="Mumbai"/>
    <s v="Freelancers"/>
    <s v="Male"/>
    <s v="Married"/>
    <s v="Lower Income"/>
    <x v="0"/>
  </r>
  <r>
    <s v="ATQCUS0491"/>
    <n v="38954"/>
    <n v="19454"/>
    <n v="0.4994095599938389"/>
    <s v="25-34"/>
    <s v="Bengaluru"/>
    <s v="Salaried Other Employees"/>
    <s v="Male"/>
    <s v="Married"/>
    <s v="Lower Income"/>
    <x v="0"/>
  </r>
  <r>
    <s v="ATQCUS3627"/>
    <n v="38951"/>
    <n v="14271"/>
    <n v="0.36638340479063436"/>
    <s v="25-34"/>
    <s v="Hyderabad"/>
    <s v="Salaried Other Employees"/>
    <s v="Male"/>
    <s v="Single"/>
    <s v="Lower Income"/>
    <x v="0"/>
  </r>
  <r>
    <s v="ATQCUS1995"/>
    <n v="38947"/>
    <n v="12767.166666666666"/>
    <n v="0.32780873152403694"/>
    <s v="45+"/>
    <s v="Hyderabad"/>
    <s v="Freelancers"/>
    <s v="Male"/>
    <s v="Married"/>
    <s v="Lower Income"/>
    <x v="0"/>
  </r>
  <r>
    <s v="ATQCUS0194"/>
    <n v="38934"/>
    <n v="22925.666666666668"/>
    <n v="0.58883409530658726"/>
    <s v="25-34"/>
    <s v="Mumbai"/>
    <s v="Salaried Other Employees"/>
    <s v="Male"/>
    <s v="Married"/>
    <s v="Lower Income"/>
    <x v="0"/>
  </r>
  <r>
    <s v="ATQCUS2055"/>
    <n v="38919"/>
    <n v="9602.5"/>
    <n v="0.24673038875613454"/>
    <s v="21-24"/>
    <s v="Bengaluru"/>
    <s v="Government Employees"/>
    <s v="Female"/>
    <s v="Married"/>
    <s v="Lower Income"/>
    <x v="2"/>
  </r>
  <r>
    <s v="ATQCUS0808"/>
    <n v="38918"/>
    <n v="16073.833333333334"/>
    <n v="0.41301796940575913"/>
    <s v="25-34"/>
    <s v="Hyderabad"/>
    <s v="Salaried Other Employees"/>
    <s v="Male"/>
    <s v="Married"/>
    <s v="Lower Income"/>
    <x v="0"/>
  </r>
  <r>
    <s v="ATQCUS2399"/>
    <n v="38912"/>
    <n v="10868.5"/>
    <n v="0.27930972450657893"/>
    <s v="25-34"/>
    <s v="Chennai"/>
    <s v="Salaried Other Employees"/>
    <s v="Female"/>
    <s v="Married"/>
    <s v="Lower Income"/>
    <x v="2"/>
  </r>
  <r>
    <s v="ATQCUS1124"/>
    <n v="38912"/>
    <n v="21336.166666666668"/>
    <n v="0.54831842790570173"/>
    <s v="35-45"/>
    <s v="Delhi NCR"/>
    <s v="Salaried Other Employees"/>
    <s v="Male"/>
    <s v="Married"/>
    <s v="Lower Income"/>
    <x v="0"/>
  </r>
  <r>
    <s v="ATQCUS0669"/>
    <n v="38910"/>
    <n v="12425.666666666666"/>
    <n v="0.31934378480253572"/>
    <s v="25-34"/>
    <s v="Chennai"/>
    <s v="Salaried Other Employees"/>
    <s v="Male"/>
    <s v="Married"/>
    <s v="Lower Income"/>
    <x v="0"/>
  </r>
  <r>
    <s v="ATQCUS0500"/>
    <n v="38896"/>
    <n v="19594.166666666668"/>
    <n v="0.50375788427259016"/>
    <s v="25-34"/>
    <s v="Bengaluru"/>
    <s v="Salaried Other Employees"/>
    <s v="Male"/>
    <s v="Married"/>
    <s v="Lower Income"/>
    <x v="0"/>
  </r>
  <r>
    <s v="ATQCUS3134"/>
    <n v="38885"/>
    <n v="10090"/>
    <n v="0.25948309116625951"/>
    <s v="45+"/>
    <s v="Hyderabad"/>
    <s v="Freelancers"/>
    <s v="Female"/>
    <s v="Married"/>
    <s v="Lower Income"/>
    <x v="2"/>
  </r>
  <r>
    <s v="ATQCUS0820"/>
    <n v="38884"/>
    <n v="16451.5"/>
    <n v="0.4230917601069849"/>
    <s v="25-34"/>
    <s v="Hyderabad"/>
    <s v="Salaried Other Employees"/>
    <s v="Male"/>
    <s v="Married"/>
    <s v="Lower Income"/>
    <x v="0"/>
  </r>
  <r>
    <s v="ATQCUS3663"/>
    <n v="38875"/>
    <n v="24137.5"/>
    <n v="0.62090032154340835"/>
    <s v="35-45"/>
    <s v="Mumbai"/>
    <s v="Freelancers"/>
    <s v="Male"/>
    <s v="Single"/>
    <s v="Lower Income"/>
    <x v="1"/>
  </r>
  <r>
    <s v="ATQCUS2226"/>
    <n v="38873"/>
    <n v="17583.666666666668"/>
    <n v="0.45233624023529617"/>
    <s v="25-34"/>
    <s v="Delhi NCR"/>
    <s v="Salaried Other Employees"/>
    <s v="Female"/>
    <s v="Married"/>
    <s v="Lower Income"/>
    <x v="0"/>
  </r>
  <r>
    <s v="ATQCUS0673"/>
    <n v="38872"/>
    <n v="12854.166666666666"/>
    <n v="0.3306793235919599"/>
    <s v="25-34"/>
    <s v="Chennai"/>
    <s v="Salaried Other Employees"/>
    <s v="Male"/>
    <s v="Married"/>
    <s v="Lower Income"/>
    <x v="0"/>
  </r>
  <r>
    <s v="ATQCUS3593"/>
    <n v="38869"/>
    <n v="13270.833333333334"/>
    <n v="0.3414246143027434"/>
    <s v="25-34"/>
    <s v="Chennai"/>
    <s v="Salaried Other Employees"/>
    <s v="Male"/>
    <s v="Single"/>
    <s v="Lower Income"/>
    <x v="0"/>
  </r>
  <r>
    <s v="ATQCUS2391"/>
    <n v="38867"/>
    <n v="12036.166666666666"/>
    <n v="0.30967573176902424"/>
    <s v="25-34"/>
    <s v="Chennai"/>
    <s v="Salaried Other Employees"/>
    <s v="Female"/>
    <s v="Married"/>
    <s v="Lower Income"/>
    <x v="0"/>
  </r>
  <r>
    <s v="ATQCUS2067"/>
    <n v="38867"/>
    <n v="5877.5"/>
    <n v="0.15122083001003422"/>
    <s v="21-24"/>
    <s v="Chennai"/>
    <s v="Government Employees"/>
    <s v="Female"/>
    <s v="Married"/>
    <s v="Lower Income"/>
    <x v="2"/>
  </r>
  <r>
    <s v="ATQCUS0062"/>
    <n v="38866"/>
    <n v="11822"/>
    <n v="0.30417331343590798"/>
    <s v="21-24"/>
    <s v="Delhi NCR"/>
    <s v="Government Employees"/>
    <s v="Male"/>
    <s v="Married"/>
    <s v="Lower Income"/>
    <x v="0"/>
  </r>
  <r>
    <s v="ATQCUS1027"/>
    <n v="38858"/>
    <n v="24114.833333333332"/>
    <n v="0.62058863897610095"/>
    <s v="35-45"/>
    <s v="Mumbai"/>
    <s v="Freelancers"/>
    <s v="Male"/>
    <s v="Married"/>
    <s v="Lower Income"/>
    <x v="1"/>
  </r>
  <r>
    <s v="ATQCUS0183"/>
    <n v="38855"/>
    <n v="22638.666666666668"/>
    <n v="0.58264487624930295"/>
    <s v="25-34"/>
    <s v="Mumbai"/>
    <s v="Salaried Other Employees"/>
    <s v="Male"/>
    <s v="Married"/>
    <s v="Lower Income"/>
    <x v="0"/>
  </r>
  <r>
    <s v="ATQCUS2740"/>
    <n v="38849"/>
    <n v="16320.666666666666"/>
    <n v="0.42010519361287718"/>
    <s v="35-45"/>
    <s v="Bengaluru"/>
    <s v="Salaried Other Employees"/>
    <s v="Female"/>
    <s v="Married"/>
    <s v="Lower Income"/>
    <x v="0"/>
  </r>
  <r>
    <s v="ATQCUS3467"/>
    <n v="38846"/>
    <n v="22320"/>
    <n v="0.57457653297636824"/>
    <s v="25-34"/>
    <s v="Mumbai"/>
    <s v="Salaried Other Employees"/>
    <s v="Male"/>
    <s v="Single"/>
    <s v="Lower Income"/>
    <x v="0"/>
  </r>
  <r>
    <s v="ATQCUS0652"/>
    <n v="38842"/>
    <n v="12304.833333333334"/>
    <n v="0.31679196059248582"/>
    <s v="25-34"/>
    <s v="Chennai"/>
    <s v="Salaried Other Employees"/>
    <s v="Male"/>
    <s v="Married"/>
    <s v="Lower Income"/>
    <x v="0"/>
  </r>
  <r>
    <s v="ATQCUS1992"/>
    <n v="38837"/>
    <n v="13111.833333333334"/>
    <n v="0.337611899305645"/>
    <s v="45+"/>
    <s v="Hyderabad"/>
    <s v="Freelancers"/>
    <s v="Male"/>
    <s v="Married"/>
    <s v="Lower Income"/>
    <x v="0"/>
  </r>
  <r>
    <s v="ATQCUS0209"/>
    <n v="38835"/>
    <n v="21921.666666666668"/>
    <n v="0.56448221106390284"/>
    <s v="25-34"/>
    <s v="Mumbai"/>
    <s v="Salaried Other Employees"/>
    <s v="Male"/>
    <s v="Married"/>
    <s v="Lower Income"/>
    <x v="0"/>
  </r>
  <r>
    <s v="ATQCUS2830"/>
    <n v="38826"/>
    <n v="11896.166666666666"/>
    <n v="0.30639691615584058"/>
    <s v="35-45"/>
    <s v="Chennai"/>
    <s v="Salaried Other Employees"/>
    <s v="Female"/>
    <s v="Married"/>
    <s v="Lower Income"/>
    <x v="0"/>
  </r>
  <r>
    <s v="ATQCUS2236"/>
    <n v="38819"/>
    <n v="15494.666666666666"/>
    <n v="0.39915161819383976"/>
    <s v="25-34"/>
    <s v="Delhi NCR"/>
    <s v="Salaried Other Employees"/>
    <s v="Female"/>
    <s v="Married"/>
    <s v="Lower Income"/>
    <x v="0"/>
  </r>
  <r>
    <s v="ATQCUS1192"/>
    <n v="38813"/>
    <n v="21029.666666666668"/>
    <n v="0.54182018052370773"/>
    <s v="35-45"/>
    <s v="Delhi NCR"/>
    <s v="Freelancers"/>
    <s v="Male"/>
    <s v="Married"/>
    <s v="Lower Income"/>
    <x v="0"/>
  </r>
  <r>
    <s v="ATQCUS1878"/>
    <n v="38804"/>
    <n v="15291.666666666666"/>
    <n v="0.39407449403841527"/>
    <s v="45+"/>
    <s v="Bengaluru"/>
    <s v="Freelancers"/>
    <s v="Male"/>
    <s v="Married"/>
    <s v="Lower Income"/>
    <x v="0"/>
  </r>
  <r>
    <s v="ATQCUS1495"/>
    <n v="38803"/>
    <n v="14252.833333333334"/>
    <n v="0.36731266482832087"/>
    <s v="35-45"/>
    <s v="Chennai"/>
    <s v="Freelancers"/>
    <s v="Male"/>
    <s v="Married"/>
    <s v="Lower Income"/>
    <x v="0"/>
  </r>
  <r>
    <s v="ATQCUS2955"/>
    <n v="38787"/>
    <n v="13755.666666666666"/>
    <n v="0.3546463162056015"/>
    <s v="35-45"/>
    <s v="Hyderabad"/>
    <s v="Freelancers"/>
    <s v="Female"/>
    <s v="Married"/>
    <s v="Lower Income"/>
    <x v="0"/>
  </r>
  <r>
    <s v="ATQCUS2691"/>
    <n v="38777"/>
    <n v="16724.166666666668"/>
    <n v="0.43129088549053995"/>
    <s v="35-45"/>
    <s v="Delhi NCR"/>
    <s v="Freelancers"/>
    <s v="Female"/>
    <s v="Married"/>
    <s v="Lower Income"/>
    <x v="0"/>
  </r>
  <r>
    <s v="ATQCUS2870"/>
    <n v="38775"/>
    <n v="12018.666666666666"/>
    <n v="0.3099591661293789"/>
    <s v="35-45"/>
    <s v="Chennai"/>
    <s v="Freelancers"/>
    <s v="Female"/>
    <s v="Married"/>
    <s v="Lower Income"/>
    <x v="0"/>
  </r>
  <r>
    <s v="ATQCUS0805"/>
    <n v="38771"/>
    <n v="15490.5"/>
    <n v="0.39953831471976475"/>
    <s v="25-34"/>
    <s v="Hyderabad"/>
    <s v="Salaried Other Employees"/>
    <s v="Male"/>
    <s v="Married"/>
    <s v="Lower Income"/>
    <x v="0"/>
  </r>
  <r>
    <s v="ATQCUS2707"/>
    <n v="38770"/>
    <n v="17033"/>
    <n v="0.4393345370131545"/>
    <s v="35-45"/>
    <s v="Delhi NCR"/>
    <s v="Freelancers"/>
    <s v="Female"/>
    <s v="Married"/>
    <s v="Lower Income"/>
    <x v="0"/>
  </r>
  <r>
    <s v="ATQCUS0381"/>
    <n v="38769"/>
    <n v="19644.166666666668"/>
    <n v="0.50669779119055602"/>
    <s v="25-34"/>
    <s v="Delhi NCR"/>
    <s v="Salaried Other Employees"/>
    <s v="Male"/>
    <s v="Married"/>
    <s v="Lower Income"/>
    <x v="0"/>
  </r>
  <r>
    <s v="ATQCUS0642"/>
    <n v="38761"/>
    <n v="13013.166666666666"/>
    <n v="0.33572835238168947"/>
    <s v="25-34"/>
    <s v="Chennai"/>
    <s v="Salaried Other Employees"/>
    <s v="Male"/>
    <s v="Married"/>
    <s v="Lower Income"/>
    <x v="0"/>
  </r>
  <r>
    <s v="ATQCUS1886"/>
    <n v="38752"/>
    <n v="14945.666666666666"/>
    <n v="0.38567471786402419"/>
    <s v="45+"/>
    <s v="Bengaluru"/>
    <s v="Freelancers"/>
    <s v="Male"/>
    <s v="Married"/>
    <s v="Lower Income"/>
    <x v="0"/>
  </r>
  <r>
    <s v="ATQCUS1138"/>
    <n v="38734"/>
    <n v="21977.333333333332"/>
    <n v="0.56739126693172226"/>
    <s v="35-45"/>
    <s v="Delhi NCR"/>
    <s v="Salaried Other Employees"/>
    <s v="Male"/>
    <s v="Married"/>
    <s v="Lower Income"/>
    <x v="0"/>
  </r>
  <r>
    <s v="ATQCUS1126"/>
    <n v="38729"/>
    <n v="21732.833333333332"/>
    <n v="0.56115141969411375"/>
    <s v="35-45"/>
    <s v="Delhi NCR"/>
    <s v="Salaried Other Employees"/>
    <s v="Male"/>
    <s v="Married"/>
    <s v="Lower Income"/>
    <x v="0"/>
  </r>
  <r>
    <s v="ATQCUS3924"/>
    <n v="38728"/>
    <n v="18724.666666666668"/>
    <n v="0.48349170281622256"/>
    <s v="25-34"/>
    <s v="Mumbai"/>
    <s v="Salaried Other Employees"/>
    <s v="Female"/>
    <s v="Single"/>
    <s v="Lower Income"/>
    <x v="0"/>
  </r>
  <r>
    <s v="ATQCUS2137"/>
    <n v="38727"/>
    <n v="17815.333333333332"/>
    <n v="0.46002358389065334"/>
    <s v="25-34"/>
    <s v="Mumbai"/>
    <s v="Salaried Other Employees"/>
    <s v="Female"/>
    <s v="Married"/>
    <s v="Lower Income"/>
    <x v="0"/>
  </r>
  <r>
    <s v="ATQCUS1571"/>
    <n v="38720"/>
    <n v="16602.333333333332"/>
    <n v="0.42877926997245175"/>
    <s v="35-45"/>
    <s v="Hyderabad"/>
    <s v="Salaried Other Employees"/>
    <s v="Male"/>
    <s v="Married"/>
    <s v="Lower Income"/>
    <x v="0"/>
  </r>
  <r>
    <s v="ATQCUS3468"/>
    <n v="38710"/>
    <n v="21213.833333333332"/>
    <n v="0.5480194609489365"/>
    <s v="25-34"/>
    <s v="Mumbai"/>
    <s v="Salaried Other Employees"/>
    <s v="Male"/>
    <s v="Single"/>
    <s v="Lower Income"/>
    <x v="0"/>
  </r>
  <r>
    <s v="ATQCUS2401"/>
    <n v="38703"/>
    <n v="10912.5"/>
    <n v="0.28195488721804512"/>
    <s v="25-34"/>
    <s v="Chennai"/>
    <s v="Salaried Other Employees"/>
    <s v="Female"/>
    <s v="Married"/>
    <s v="Lower Income"/>
    <x v="2"/>
  </r>
  <r>
    <s v="ATQCUS3968"/>
    <n v="38702"/>
    <n v="15806.166666666666"/>
    <n v="0.40840697293852168"/>
    <s v="25-34"/>
    <s v="Bengaluru"/>
    <s v="Salaried Other Employees"/>
    <s v="Female"/>
    <s v="Single"/>
    <s v="Lower Income"/>
    <x v="0"/>
  </r>
  <r>
    <s v="ATQCUS2139"/>
    <n v="38702"/>
    <n v="18756"/>
    <n v="0.48462611751330681"/>
    <s v="25-34"/>
    <s v="Mumbai"/>
    <s v="Salaried Other Employees"/>
    <s v="Female"/>
    <s v="Married"/>
    <s v="Lower Income"/>
    <x v="0"/>
  </r>
  <r>
    <s v="ATQCUS2135"/>
    <n v="38698"/>
    <n v="19995.833333333332"/>
    <n v="0.51671490344031556"/>
    <s v="25-34"/>
    <s v="Mumbai"/>
    <s v="Salaried Other Employees"/>
    <s v="Female"/>
    <s v="Married"/>
    <s v="Lower Income"/>
    <x v="0"/>
  </r>
  <r>
    <s v="ATQCUS1572"/>
    <n v="38687"/>
    <n v="18792.333333333332"/>
    <n v="0.48575318151661623"/>
    <s v="35-45"/>
    <s v="Hyderabad"/>
    <s v="Salaried Other Employees"/>
    <s v="Male"/>
    <s v="Married"/>
    <s v="Lower Income"/>
    <x v="0"/>
  </r>
  <r>
    <s v="ATQCUS3626"/>
    <n v="38686"/>
    <n v="15280"/>
    <n v="0.39497492632993847"/>
    <s v="25-34"/>
    <s v="Hyderabad"/>
    <s v="Salaried Other Employees"/>
    <s v="Male"/>
    <s v="Single"/>
    <s v="Lower Income"/>
    <x v="0"/>
  </r>
  <r>
    <s v="ATQCUS0494"/>
    <n v="38680"/>
    <n v="19145.333333333332"/>
    <n v="0.49496725267149255"/>
    <s v="25-34"/>
    <s v="Bengaluru"/>
    <s v="Salaried Other Employees"/>
    <s v="Male"/>
    <s v="Married"/>
    <s v="Lower Income"/>
    <x v="0"/>
  </r>
  <r>
    <s v="ATQCUS2672"/>
    <n v="38678"/>
    <n v="17093.333333333332"/>
    <n v="0.44193943154592619"/>
    <s v="35-45"/>
    <s v="Delhi NCR"/>
    <s v="Salaried Other Employees"/>
    <s v="Female"/>
    <s v="Married"/>
    <s v="Lower Income"/>
    <x v="0"/>
  </r>
  <r>
    <s v="ATQCUS3247"/>
    <n v="38673"/>
    <n v="12573.666666666666"/>
    <n v="0.32512778079452503"/>
    <s v="21-24"/>
    <s v="Mumbai"/>
    <s v="Government Employees"/>
    <s v="Male"/>
    <s v="Single"/>
    <s v="Lower Income"/>
    <x v="0"/>
  </r>
  <r>
    <s v="ATQCUS3514"/>
    <n v="38648"/>
    <n v="20584"/>
    <n v="0.53260194576692199"/>
    <s v="25-34"/>
    <s v="Delhi NCR"/>
    <s v="Salaried Other Employees"/>
    <s v="Male"/>
    <s v="Single"/>
    <s v="Lower Income"/>
    <x v="0"/>
  </r>
  <r>
    <s v="ATQCUS0370"/>
    <n v="38648"/>
    <n v="18808.5"/>
    <n v="0.4866616642517077"/>
    <s v="25-34"/>
    <s v="Delhi NCR"/>
    <s v="Salaried Other Employees"/>
    <s v="Male"/>
    <s v="Married"/>
    <s v="Lower Income"/>
    <x v="0"/>
  </r>
  <r>
    <s v="ATQCUS2604"/>
    <n v="38636"/>
    <n v="20184.5"/>
    <n v="0.5224272699037168"/>
    <s v="35-45"/>
    <s v="Mumbai"/>
    <s v="Salaried Other Employees"/>
    <s v="Female"/>
    <s v="Married"/>
    <s v="Lower Income"/>
    <x v="0"/>
  </r>
  <r>
    <s v="ATQCUS2839"/>
    <n v="38632"/>
    <n v="11539.666666666666"/>
    <n v="0.29870746186235936"/>
    <s v="35-45"/>
    <s v="Chennai"/>
    <s v="Salaried Other Employees"/>
    <s v="Female"/>
    <s v="Married"/>
    <s v="Lower Income"/>
    <x v="2"/>
  </r>
  <r>
    <s v="ATQCUS1053"/>
    <n v="38631"/>
    <n v="26173.5"/>
    <n v="0.67752582123165328"/>
    <s v="35-45"/>
    <s v="Mumbai"/>
    <s v="Freelancers"/>
    <s v="Male"/>
    <s v="Married"/>
    <s v="Lower Income"/>
    <x v="1"/>
  </r>
  <r>
    <s v="ATQCUS3589"/>
    <n v="38625"/>
    <n v="12839.166666666666"/>
    <n v="0.33240560949298814"/>
    <s v="25-34"/>
    <s v="Chennai"/>
    <s v="Salaried Other Employees"/>
    <s v="Male"/>
    <s v="Single"/>
    <s v="Lower Income"/>
    <x v="0"/>
  </r>
  <r>
    <s v="ATQCUS0514"/>
    <n v="38616"/>
    <n v="18518.5"/>
    <n v="0.47955510669152684"/>
    <s v="25-34"/>
    <s v="Bengaluru"/>
    <s v="Salaried Other Employees"/>
    <s v="Male"/>
    <s v="Married"/>
    <s v="Lower Income"/>
    <x v="0"/>
  </r>
  <r>
    <s v="ATQCUS2302"/>
    <n v="38605"/>
    <n v="17034"/>
    <n v="0.44123818158269656"/>
    <s v="25-34"/>
    <s v="Bengaluru"/>
    <s v="Salaried Other Employees"/>
    <s v="Female"/>
    <s v="Married"/>
    <s v="Lower Income"/>
    <x v="0"/>
  </r>
  <r>
    <s v="ATQCUS2133"/>
    <n v="38572"/>
    <n v="18587.333333333332"/>
    <n v="0.48188668809844787"/>
    <s v="25-34"/>
    <s v="Mumbai"/>
    <s v="Salaried Other Employees"/>
    <s v="Female"/>
    <s v="Married"/>
    <s v="Lower Income"/>
    <x v="0"/>
  </r>
  <r>
    <s v="ATQCUS0388"/>
    <n v="38570"/>
    <n v="20395.5"/>
    <n v="0.52879180710396678"/>
    <s v="25-34"/>
    <s v="Delhi NCR"/>
    <s v="Salaried Other Employees"/>
    <s v="Male"/>
    <s v="Married"/>
    <s v="Lower Income"/>
    <x v="0"/>
  </r>
  <r>
    <s v="ATQCUS1496"/>
    <n v="38568"/>
    <n v="12979.666666666666"/>
    <n v="0.33653979119131577"/>
    <s v="35-45"/>
    <s v="Chennai"/>
    <s v="Freelancers"/>
    <s v="Male"/>
    <s v="Married"/>
    <s v="Lower Income"/>
    <x v="0"/>
  </r>
  <r>
    <s v="ATQCUS1316"/>
    <n v="38564"/>
    <n v="19105.5"/>
    <n v="0.495423192614874"/>
    <s v="35-45"/>
    <s v="Bengaluru"/>
    <s v="Freelancers"/>
    <s v="Male"/>
    <s v="Married"/>
    <s v="Lower Income"/>
    <x v="0"/>
  </r>
  <r>
    <s v="ATQCUS1943"/>
    <n v="38560"/>
    <n v="11668.666666666666"/>
    <n v="0.30261065006915627"/>
    <s v="45+"/>
    <s v="Chennai"/>
    <s v="Freelancers"/>
    <s v="Male"/>
    <s v="Married"/>
    <s v="Lower Income"/>
    <x v="0"/>
  </r>
  <r>
    <s v="ATQCUS1110"/>
    <n v="38557"/>
    <n v="20255.166666666668"/>
    <n v="0.52533046312385989"/>
    <s v="35-45"/>
    <s v="Delhi NCR"/>
    <s v="Salaried Other Employees"/>
    <s v="Male"/>
    <s v="Married"/>
    <s v="Lower Income"/>
    <x v="0"/>
  </r>
  <r>
    <s v="ATQCUS0505"/>
    <n v="38545"/>
    <n v="18040"/>
    <n v="0.4680243870800363"/>
    <s v="25-34"/>
    <s v="Bengaluru"/>
    <s v="Salaried Other Employees"/>
    <s v="Male"/>
    <s v="Married"/>
    <s v="Lower Income"/>
    <x v="0"/>
  </r>
  <r>
    <s v="ATQCUS3628"/>
    <n v="38541"/>
    <n v="15965"/>
    <n v="0.41423419215899948"/>
    <s v="25-34"/>
    <s v="Hyderabad"/>
    <s v="Salaried Other Employees"/>
    <s v="Male"/>
    <s v="Single"/>
    <s v="Lower Income"/>
    <x v="0"/>
  </r>
  <r>
    <s v="ATQCUS3297"/>
    <n v="38529"/>
    <n v="12271.166666666666"/>
    <n v="0.31849169889347417"/>
    <s v="21-24"/>
    <s v="Delhi NCR"/>
    <s v="Government Employees"/>
    <s v="Male"/>
    <s v="Single"/>
    <s v="Lower Income"/>
    <x v="0"/>
  </r>
  <r>
    <s v="ATQCUS2622"/>
    <n v="38529"/>
    <n v="18964.666666666668"/>
    <n v="0.49221798299116687"/>
    <s v="35-45"/>
    <s v="Mumbai"/>
    <s v="Freelancers"/>
    <s v="Female"/>
    <s v="Married"/>
    <s v="Lower Income"/>
    <x v="0"/>
  </r>
  <r>
    <s v="ATQCUS2299"/>
    <n v="38525"/>
    <n v="16722.166666666668"/>
    <n v="0.43406013411204847"/>
    <s v="25-34"/>
    <s v="Bengaluru"/>
    <s v="Salaried Other Employees"/>
    <s v="Female"/>
    <s v="Married"/>
    <s v="Lower Income"/>
    <x v="0"/>
  </r>
  <r>
    <s v="ATQCUS0196"/>
    <n v="38516"/>
    <n v="22329.166666666668"/>
    <n v="0.57973742513933602"/>
    <s v="25-34"/>
    <s v="Mumbai"/>
    <s v="Salaried Other Employees"/>
    <s v="Male"/>
    <s v="Married"/>
    <s v="Lower Income"/>
    <x v="0"/>
  </r>
  <r>
    <s v="ATQCUS0502"/>
    <n v="38514"/>
    <n v="18987.333333333332"/>
    <n v="0.49299821709854424"/>
    <s v="25-34"/>
    <s v="Bengaluru"/>
    <s v="Salaried Other Employees"/>
    <s v="Male"/>
    <s v="Married"/>
    <s v="Lower Income"/>
    <x v="0"/>
  </r>
  <r>
    <s v="ATQCUS0387"/>
    <n v="38512"/>
    <n v="19396"/>
    <n v="0.50363523057748238"/>
    <s v="25-34"/>
    <s v="Delhi NCR"/>
    <s v="Salaried Other Employees"/>
    <s v="Male"/>
    <s v="Married"/>
    <s v="Lower Income"/>
    <x v="0"/>
  </r>
  <r>
    <s v="ATQCUS1559"/>
    <n v="38489"/>
    <n v="15882.333333333334"/>
    <n v="0.41264603739596595"/>
    <s v="35-45"/>
    <s v="Hyderabad"/>
    <s v="Salaried Other Employees"/>
    <s v="Male"/>
    <s v="Married"/>
    <s v="Lower Income"/>
    <x v="0"/>
  </r>
  <r>
    <s v="ATQCUS3001"/>
    <n v="38485"/>
    <n v="15300.833333333334"/>
    <n v="0.39757914338919925"/>
    <s v="45+"/>
    <s v="Mumbai"/>
    <s v="Freelancers"/>
    <s v="Female"/>
    <s v="Married"/>
    <s v="Lower Income"/>
    <x v="0"/>
  </r>
  <r>
    <s v="ATQCUS1400"/>
    <n v="38484"/>
    <n v="13719.666666666666"/>
    <n v="0.35650313550220003"/>
    <s v="35-45"/>
    <s v="Chennai"/>
    <s v="Salaried Other Employees"/>
    <s v="Male"/>
    <s v="Married"/>
    <s v="Lower Income"/>
    <x v="0"/>
  </r>
  <r>
    <s v="ATQCUS0372"/>
    <n v="38480"/>
    <n v="18757.333333333332"/>
    <n v="0.48745668745668741"/>
    <s v="25-34"/>
    <s v="Delhi NCR"/>
    <s v="Salaried Other Employees"/>
    <s v="Male"/>
    <s v="Married"/>
    <s v="Lower Income"/>
    <x v="0"/>
  </r>
  <r>
    <s v="ATQCUS0198"/>
    <n v="38478"/>
    <n v="20988.666666666668"/>
    <n v="0.54547187137238595"/>
    <s v="25-34"/>
    <s v="Mumbai"/>
    <s v="Salaried Other Employees"/>
    <s v="Male"/>
    <s v="Married"/>
    <s v="Lower Income"/>
    <x v="0"/>
  </r>
  <r>
    <s v="ATQCUS3077"/>
    <n v="38477"/>
    <n v="13185.5"/>
    <n v="0.34268524053330562"/>
    <s v="45+"/>
    <s v="Bengaluru"/>
    <s v="Freelancers"/>
    <s v="Female"/>
    <s v="Married"/>
    <s v="Lower Income"/>
    <x v="0"/>
  </r>
  <r>
    <s v="ATQCUS1054"/>
    <n v="38474"/>
    <n v="22893.166666666668"/>
    <n v="0.5950295437611548"/>
    <s v="35-45"/>
    <s v="Mumbai"/>
    <s v="Freelancers"/>
    <s v="Male"/>
    <s v="Married"/>
    <s v="Lower Income"/>
    <x v="0"/>
  </r>
  <r>
    <s v="ATQCUS1189"/>
    <n v="38468"/>
    <n v="20616.5"/>
    <n v="0.53593896225434123"/>
    <s v="35-45"/>
    <s v="Delhi NCR"/>
    <s v="Freelancers"/>
    <s v="Male"/>
    <s v="Married"/>
    <s v="Lower Income"/>
    <x v="0"/>
  </r>
  <r>
    <s v="ATQCUS1736"/>
    <n v="38457"/>
    <n v="17664.666666666668"/>
    <n v="0.45933553492645468"/>
    <s v="45+"/>
    <s v="Mumbai"/>
    <s v="Freelancers"/>
    <s v="Male"/>
    <s v="Married"/>
    <s v="Lower Income"/>
    <x v="0"/>
  </r>
  <r>
    <s v="ATQCUS2301"/>
    <n v="38451"/>
    <n v="16099.666666666666"/>
    <n v="0.41870605879344275"/>
    <s v="25-34"/>
    <s v="Bengaluru"/>
    <s v="Salaried Other Employees"/>
    <s v="Female"/>
    <s v="Married"/>
    <s v="Lower Income"/>
    <x v="0"/>
  </r>
  <r>
    <s v="ATQCUS0173"/>
    <n v="38451"/>
    <n v="20808.666666666668"/>
    <n v="0.54117361490381699"/>
    <s v="25-34"/>
    <s v="Mumbai"/>
    <s v="Salaried Other Employees"/>
    <s v="Male"/>
    <s v="Married"/>
    <s v="Lower Income"/>
    <x v="0"/>
  </r>
  <r>
    <s v="ATQCUS3686"/>
    <n v="38438"/>
    <n v="20387.666666666668"/>
    <n v="0.53040394054494688"/>
    <s v="35-45"/>
    <s v="Bengaluru"/>
    <s v="Freelancers"/>
    <s v="Male"/>
    <s v="Single"/>
    <s v="Lower Income"/>
    <x v="0"/>
  </r>
  <r>
    <s v="ATQCUS1874"/>
    <n v="38435"/>
    <n v="14680.166666666666"/>
    <n v="0.38194787736871771"/>
    <s v="45+"/>
    <s v="Bengaluru"/>
    <s v="Freelancers"/>
    <s v="Male"/>
    <s v="Married"/>
    <s v="Lower Income"/>
    <x v="0"/>
  </r>
  <r>
    <s v="ATQCUS2394"/>
    <n v="38434"/>
    <n v="11367.166666666666"/>
    <n v="0.29575809613016252"/>
    <s v="25-34"/>
    <s v="Chennai"/>
    <s v="Salaried Other Employees"/>
    <s v="Female"/>
    <s v="Married"/>
    <s v="Lower Income"/>
    <x v="2"/>
  </r>
  <r>
    <s v="ATQCUS2681"/>
    <n v="38425"/>
    <n v="18072"/>
    <n v="0.4703188028627196"/>
    <s v="35-45"/>
    <s v="Delhi NCR"/>
    <s v="Salaried Other Employees"/>
    <s v="Female"/>
    <s v="Married"/>
    <s v="Lower Income"/>
    <x v="0"/>
  </r>
  <r>
    <s v="ATQCUS3466"/>
    <n v="38407"/>
    <n v="20916.5"/>
    <n v="0.54460124456479286"/>
    <s v="25-34"/>
    <s v="Mumbai"/>
    <s v="Salaried Other Employees"/>
    <s v="Male"/>
    <s v="Single"/>
    <s v="Lower Income"/>
    <x v="0"/>
  </r>
  <r>
    <s v="ATQCUS1561"/>
    <n v="38407"/>
    <n v="15023.833333333334"/>
    <n v="0.39117435189765754"/>
    <s v="35-45"/>
    <s v="Hyderabad"/>
    <s v="Salaried Other Employees"/>
    <s v="Male"/>
    <s v="Married"/>
    <s v="Lower Income"/>
    <x v="0"/>
  </r>
  <r>
    <s v="ATQCUS1169"/>
    <n v="38406"/>
    <n v="22289.333333333332"/>
    <n v="0.58036070752833757"/>
    <s v="35-45"/>
    <s v="Delhi NCR"/>
    <s v="Freelancers"/>
    <s v="Male"/>
    <s v="Married"/>
    <s v="Lower Income"/>
    <x v="0"/>
  </r>
  <r>
    <s v="ATQCUS1945"/>
    <n v="38400"/>
    <n v="10129.666666666666"/>
    <n v="0.26379340277777774"/>
    <s v="45+"/>
    <s v="Chennai"/>
    <s v="Freelancers"/>
    <s v="Male"/>
    <s v="Married"/>
    <s v="Lower Income"/>
    <x v="2"/>
  </r>
  <r>
    <s v="ATQCUS0201"/>
    <n v="38398"/>
    <n v="20958.833333333332"/>
    <n v="0.5458313801066027"/>
    <s v="25-34"/>
    <s v="Mumbai"/>
    <s v="Salaried Other Employees"/>
    <s v="Male"/>
    <s v="Married"/>
    <s v="Lower Income"/>
    <x v="0"/>
  </r>
  <r>
    <s v="ATQCUS3587"/>
    <n v="38393"/>
    <n v="11462.333333333334"/>
    <n v="0.29855268755589126"/>
    <s v="25-34"/>
    <s v="Chennai"/>
    <s v="Salaried Other Employees"/>
    <s v="Male"/>
    <s v="Single"/>
    <s v="Lower Income"/>
    <x v="2"/>
  </r>
  <r>
    <s v="ATQCUS1136"/>
    <n v="38389"/>
    <n v="20637.666666666668"/>
    <n v="0.53759323417298366"/>
    <s v="35-45"/>
    <s v="Delhi NCR"/>
    <s v="Salaried Other Employees"/>
    <s v="Male"/>
    <s v="Married"/>
    <s v="Lower Income"/>
    <x v="0"/>
  </r>
  <r>
    <s v="ATQCUS1026"/>
    <n v="38386"/>
    <n v="27015.166666666668"/>
    <n v="0.7037765504784731"/>
    <s v="35-45"/>
    <s v="Mumbai"/>
    <s v="Freelancers"/>
    <s v="Male"/>
    <s v="Married"/>
    <s v="Lower Income"/>
    <x v="1"/>
  </r>
  <r>
    <s v="ATQCUS3036"/>
    <n v="38382"/>
    <n v="13618.333333333334"/>
    <n v="0.35481041460406787"/>
    <s v="45+"/>
    <s v="Delhi NCR"/>
    <s v="Freelancers"/>
    <s v="Female"/>
    <s v="Married"/>
    <s v="Lower Income"/>
    <x v="0"/>
  </r>
  <r>
    <s v="ATQCUS2122"/>
    <n v="38368"/>
    <n v="17828"/>
    <n v="0.46465804837364472"/>
    <s v="25-34"/>
    <s v="Mumbai"/>
    <s v="Salaried Other Employees"/>
    <s v="Female"/>
    <s v="Married"/>
    <s v="Lower Income"/>
    <x v="0"/>
  </r>
  <r>
    <s v="ATQCUS2748"/>
    <n v="38362"/>
    <n v="15767.166666666666"/>
    <n v="0.41101002728394415"/>
    <s v="35-45"/>
    <s v="Bengaluru"/>
    <s v="Salaried Other Employees"/>
    <s v="Female"/>
    <s v="Married"/>
    <s v="Lower Income"/>
    <x v="0"/>
  </r>
  <r>
    <s v="ATQCUS2393"/>
    <n v="38362"/>
    <n v="10776.166666666666"/>
    <n v="0.28090732148132697"/>
    <s v="25-34"/>
    <s v="Chennai"/>
    <s v="Salaried Other Employees"/>
    <s v="Female"/>
    <s v="Married"/>
    <s v="Lower Income"/>
    <x v="2"/>
  </r>
  <r>
    <s v="ATQCUS2486"/>
    <n v="38358"/>
    <n v="13539"/>
    <n v="0.35296417957140624"/>
    <s v="25-34"/>
    <s v="Hyderabad"/>
    <s v="Salaried Other Employees"/>
    <s v="Female"/>
    <s v="Married"/>
    <s v="Lower Income"/>
    <x v="0"/>
  </r>
  <r>
    <s v="ATQCUS1178"/>
    <n v="38354"/>
    <n v="22645.333333333332"/>
    <n v="0.59042950756983192"/>
    <s v="35-45"/>
    <s v="Delhi NCR"/>
    <s v="Freelancers"/>
    <s v="Male"/>
    <s v="Married"/>
    <s v="Lower Income"/>
    <x v="0"/>
  </r>
  <r>
    <s v="ATQCUS1177"/>
    <n v="38353"/>
    <n v="19616"/>
    <n v="0.51145933825254875"/>
    <s v="35-45"/>
    <s v="Delhi NCR"/>
    <s v="Freelancers"/>
    <s v="Male"/>
    <s v="Married"/>
    <s v="Lower Income"/>
    <x v="0"/>
  </r>
  <r>
    <s v="ATQCUS3469"/>
    <n v="38351"/>
    <n v="21418.833333333332"/>
    <n v="0.55849478066630154"/>
    <s v="25-34"/>
    <s v="Mumbai"/>
    <s v="Salaried Other Employees"/>
    <s v="Male"/>
    <s v="Single"/>
    <s v="Lower Income"/>
    <x v="0"/>
  </r>
  <r>
    <s v="ATQCUS2845"/>
    <n v="38339"/>
    <n v="11833.666666666666"/>
    <n v="0.30865872001530209"/>
    <s v="35-45"/>
    <s v="Chennai"/>
    <s v="Salaried Other Employees"/>
    <s v="Female"/>
    <s v="Married"/>
    <s v="Lower Income"/>
    <x v="0"/>
  </r>
  <r>
    <s v="ATQCUS0676"/>
    <n v="38338"/>
    <n v="12815"/>
    <n v="0.3342636548594084"/>
    <s v="25-34"/>
    <s v="Chennai"/>
    <s v="Salaried Other Employees"/>
    <s v="Male"/>
    <s v="Married"/>
    <s v="Lower Income"/>
    <x v="0"/>
  </r>
  <r>
    <s v="ATQCUS3952"/>
    <n v="38334"/>
    <n v="16670.5"/>
    <n v="0.43487504565137997"/>
    <s v="25-34"/>
    <s v="Delhi NCR"/>
    <s v="Salaried Other Employees"/>
    <s v="Female"/>
    <s v="Single"/>
    <s v="Lower Income"/>
    <x v="0"/>
  </r>
  <r>
    <s v="ATQCUS1993"/>
    <n v="38310"/>
    <n v="13690.166666666666"/>
    <n v="0.35735230140085267"/>
    <s v="45+"/>
    <s v="Hyderabad"/>
    <s v="Freelancers"/>
    <s v="Male"/>
    <s v="Married"/>
    <s v="Lower Income"/>
    <x v="0"/>
  </r>
  <r>
    <s v="ATQCUS3547"/>
    <n v="38309"/>
    <n v="17515"/>
    <n v="0.45720326816152862"/>
    <s v="25-34"/>
    <s v="Bengaluru"/>
    <s v="Salaried Other Employees"/>
    <s v="Male"/>
    <s v="Single"/>
    <s v="Lower Income"/>
    <x v="0"/>
  </r>
  <r>
    <s v="ATQCUS2868"/>
    <n v="38309"/>
    <n v="11846"/>
    <n v="0.3092223759429899"/>
    <s v="35-45"/>
    <s v="Chennai"/>
    <s v="Freelancers"/>
    <s v="Female"/>
    <s v="Married"/>
    <s v="Lower Income"/>
    <x v="0"/>
  </r>
  <r>
    <s v="ATQCUS1601"/>
    <n v="38304"/>
    <n v="15778.833333333334"/>
    <n v="0.41193696045669731"/>
    <s v="35-45"/>
    <s v="Hyderabad"/>
    <s v="Freelancers"/>
    <s v="Male"/>
    <s v="Married"/>
    <s v="Lower Income"/>
    <x v="0"/>
  </r>
  <r>
    <s v="ATQCUS1797"/>
    <n v="38301"/>
    <n v="16629.5"/>
    <n v="0.43417926424897524"/>
    <s v="45+"/>
    <s v="Delhi NCR"/>
    <s v="Freelancers"/>
    <s v="Male"/>
    <s v="Married"/>
    <s v="Lower Income"/>
    <x v="0"/>
  </r>
  <r>
    <s v="ATQCUS1325"/>
    <n v="38301"/>
    <n v="19946.166666666668"/>
    <n v="0.52077404419379825"/>
    <s v="35-45"/>
    <s v="Bengaluru"/>
    <s v="Freelancers"/>
    <s v="Male"/>
    <s v="Married"/>
    <s v="Lower Income"/>
    <x v="0"/>
  </r>
  <r>
    <s v="ATQCUS2942"/>
    <n v="38290"/>
    <n v="13641.833333333334"/>
    <n v="0.35627666057282148"/>
    <s v="35-45"/>
    <s v="Hyderabad"/>
    <s v="Freelancers"/>
    <s v="Female"/>
    <s v="Married"/>
    <s v="Lower Income"/>
    <x v="0"/>
  </r>
  <r>
    <s v="ATQCUS0185"/>
    <n v="38275"/>
    <n v="24144.833333333332"/>
    <n v="0.63082516873503158"/>
    <s v="25-34"/>
    <s v="Mumbai"/>
    <s v="Salaried Other Employees"/>
    <s v="Male"/>
    <s v="Married"/>
    <s v="Lower Income"/>
    <x v="1"/>
  </r>
  <r>
    <s v="ATQCUS2131"/>
    <n v="38274"/>
    <n v="16874.833333333332"/>
    <n v="0.44089547299298043"/>
    <s v="25-34"/>
    <s v="Mumbai"/>
    <s v="Salaried Other Employees"/>
    <s v="Female"/>
    <s v="Married"/>
    <s v="Lower Income"/>
    <x v="0"/>
  </r>
  <r>
    <s v="ATQCUS2227"/>
    <n v="38270"/>
    <n v="15734.166666666666"/>
    <n v="0.41113578956536884"/>
    <s v="25-34"/>
    <s v="Delhi NCR"/>
    <s v="Salaried Other Employees"/>
    <s v="Female"/>
    <s v="Married"/>
    <s v="Lower Income"/>
    <x v="0"/>
  </r>
  <r>
    <s v="ATQCUS2118"/>
    <n v="38269"/>
    <n v="19285.5"/>
    <n v="0.50394575243669815"/>
    <s v="25-34"/>
    <s v="Mumbai"/>
    <s v="Salaried Other Employees"/>
    <s v="Female"/>
    <s v="Married"/>
    <s v="Lower Income"/>
    <x v="0"/>
  </r>
  <r>
    <s v="ATQCUS1613"/>
    <n v="38263"/>
    <n v="17161.166666666668"/>
    <n v="0.44850551882148987"/>
    <s v="35-45"/>
    <s v="Hyderabad"/>
    <s v="Freelancers"/>
    <s v="Male"/>
    <s v="Married"/>
    <s v="Lower Income"/>
    <x v="0"/>
  </r>
  <r>
    <s v="ATQCUS3731"/>
    <n v="38260"/>
    <n v="15441"/>
    <n v="0.40358076319916364"/>
    <s v="45+"/>
    <s v="Bengaluru"/>
    <s v="Freelancers"/>
    <s v="Male"/>
    <s v="Single"/>
    <s v="Lower Income"/>
    <x v="0"/>
  </r>
  <r>
    <s v="ATQCUS1884"/>
    <n v="38257"/>
    <n v="15581"/>
    <n v="0.40727187181430852"/>
    <s v="45+"/>
    <s v="Bengaluru"/>
    <s v="Freelancers"/>
    <s v="Male"/>
    <s v="Married"/>
    <s v="Lower Income"/>
    <x v="0"/>
  </r>
  <r>
    <s v="ATQCUS1481"/>
    <n v="38254"/>
    <n v="14876.333333333334"/>
    <n v="0.38888307976507908"/>
    <s v="35-45"/>
    <s v="Chennai"/>
    <s v="Freelancers"/>
    <s v="Male"/>
    <s v="Married"/>
    <s v="Lower Income"/>
    <x v="0"/>
  </r>
  <r>
    <s v="ATQCUS1486"/>
    <n v="38245"/>
    <n v="12876.5"/>
    <n v="0.33668453392600339"/>
    <s v="35-45"/>
    <s v="Chennai"/>
    <s v="Freelancers"/>
    <s v="Male"/>
    <s v="Married"/>
    <s v="Lower Income"/>
    <x v="0"/>
  </r>
  <r>
    <s v="ATQCUS0203"/>
    <n v="38243"/>
    <n v="21301.166666666668"/>
    <n v="0.55699517994578529"/>
    <s v="25-34"/>
    <s v="Mumbai"/>
    <s v="Salaried Other Employees"/>
    <s v="Male"/>
    <s v="Married"/>
    <s v="Lower Income"/>
    <x v="0"/>
  </r>
  <r>
    <s v="ATQCUS0493"/>
    <n v="38241"/>
    <n v="19057.833333333332"/>
    <n v="0.4983612701899357"/>
    <s v="25-34"/>
    <s v="Bengaluru"/>
    <s v="Salaried Other Employees"/>
    <s v="Male"/>
    <s v="Married"/>
    <s v="Lower Income"/>
    <x v="0"/>
  </r>
  <r>
    <s v="ATQCUS1725"/>
    <n v="38233"/>
    <n v="18764.833333333332"/>
    <n v="0.49080201222329745"/>
    <s v="45+"/>
    <s v="Mumbai"/>
    <s v="Freelancers"/>
    <s v="Male"/>
    <s v="Married"/>
    <s v="Lower Income"/>
    <x v="0"/>
  </r>
  <r>
    <s v="ATQCUS2491"/>
    <n v="38231"/>
    <n v="12789.833333333334"/>
    <n v="0.3345409048503396"/>
    <s v="25-34"/>
    <s v="Hyderabad"/>
    <s v="Salaried Other Employees"/>
    <s v="Female"/>
    <s v="Married"/>
    <s v="Lower Income"/>
    <x v="0"/>
  </r>
  <r>
    <s v="ATQCUS3929"/>
    <n v="38217"/>
    <n v="18061.666666666668"/>
    <n v="0.47260817611708578"/>
    <s v="25-34"/>
    <s v="Mumbai"/>
    <s v="Salaried Other Employees"/>
    <s v="Female"/>
    <s v="Single"/>
    <s v="Lower Income"/>
    <x v="0"/>
  </r>
  <r>
    <s v="ATQCUS1394"/>
    <n v="38217"/>
    <n v="13114"/>
    <n v="0.34314572049088105"/>
    <s v="35-45"/>
    <s v="Chennai"/>
    <s v="Salaried Other Employees"/>
    <s v="Male"/>
    <s v="Married"/>
    <s v="Lower Income"/>
    <x v="0"/>
  </r>
  <r>
    <s v="ATQCUS0497"/>
    <n v="38211"/>
    <n v="18119.333333333332"/>
    <n v="0.47419155042614253"/>
    <s v="25-34"/>
    <s v="Bengaluru"/>
    <s v="Salaried Other Employees"/>
    <s v="Male"/>
    <s v="Married"/>
    <s v="Lower Income"/>
    <x v="0"/>
  </r>
  <r>
    <s v="ATQCUS1626"/>
    <n v="38191"/>
    <n v="15667.333333333334"/>
    <n v="0.4102362685798574"/>
    <s v="35-45"/>
    <s v="Hyderabad"/>
    <s v="Freelancers"/>
    <s v="Male"/>
    <s v="Married"/>
    <s v="Lower Income"/>
    <x v="0"/>
  </r>
  <r>
    <s v="ATQCUS1887"/>
    <n v="38182"/>
    <n v="16460.5"/>
    <n v="0.43110628044628357"/>
    <s v="45+"/>
    <s v="Bengaluru"/>
    <s v="Freelancers"/>
    <s v="Male"/>
    <s v="Married"/>
    <s v="Lower Income"/>
    <x v="0"/>
  </r>
  <r>
    <s v="ATQCUS2484"/>
    <n v="38180"/>
    <n v="12440"/>
    <n v="0.32582503928758511"/>
    <s v="25-34"/>
    <s v="Hyderabad"/>
    <s v="Salaried Other Employees"/>
    <s v="Female"/>
    <s v="Married"/>
    <s v="Lower Income"/>
    <x v="0"/>
  </r>
  <r>
    <s v="ATQCUS3925"/>
    <n v="38155"/>
    <n v="18734.666666666668"/>
    <n v="0.49101472065696938"/>
    <s v="25-34"/>
    <s v="Mumbai"/>
    <s v="Salaried Other Employees"/>
    <s v="Female"/>
    <s v="Single"/>
    <s v="Lower Income"/>
    <x v="0"/>
  </r>
  <r>
    <s v="ATQCUS0653"/>
    <n v="38150"/>
    <n v="12985.833333333334"/>
    <n v="0.34038881607688948"/>
    <s v="25-34"/>
    <s v="Chennai"/>
    <s v="Salaried Other Employees"/>
    <s v="Male"/>
    <s v="Married"/>
    <s v="Lower Income"/>
    <x v="0"/>
  </r>
  <r>
    <s v="ATQCUS1802"/>
    <n v="38130"/>
    <n v="16506"/>
    <n v="0.43288749016522421"/>
    <s v="45+"/>
    <s v="Delhi NCR"/>
    <s v="Freelancers"/>
    <s v="Male"/>
    <s v="Married"/>
    <s v="Lower Income"/>
    <x v="0"/>
  </r>
  <r>
    <s v="ATQCUS1398"/>
    <n v="38125"/>
    <n v="12673.833333333334"/>
    <n v="0.33242841530054645"/>
    <s v="35-45"/>
    <s v="Chennai"/>
    <s v="Salaried Other Employees"/>
    <s v="Male"/>
    <s v="Married"/>
    <s v="Lower Income"/>
    <x v="0"/>
  </r>
  <r>
    <s v="ATQCUS1893"/>
    <n v="38124"/>
    <n v="15933"/>
    <n v="0.4179257160843563"/>
    <s v="45+"/>
    <s v="Bengaluru"/>
    <s v="Freelancers"/>
    <s v="Male"/>
    <s v="Married"/>
    <s v="Lower Income"/>
    <x v="0"/>
  </r>
  <r>
    <s v="ATQCUS1607"/>
    <n v="38111"/>
    <n v="16147.5"/>
    <n v="0.42369657054393745"/>
    <s v="35-45"/>
    <s v="Hyderabad"/>
    <s v="Freelancers"/>
    <s v="Male"/>
    <s v="Married"/>
    <s v="Lower Income"/>
    <x v="0"/>
  </r>
  <r>
    <s v="ATQCUS3549"/>
    <n v="38096"/>
    <n v="17690.666666666668"/>
    <n v="0.4643707125857483"/>
    <s v="25-34"/>
    <s v="Bengaluru"/>
    <s v="Salaried Other Employees"/>
    <s v="Male"/>
    <s v="Single"/>
    <s v="Lower Income"/>
    <x v="0"/>
  </r>
  <r>
    <s v="ATQCUS0661"/>
    <n v="38090"/>
    <n v="11290.333333333334"/>
    <n v="0.29641200665091449"/>
    <s v="25-34"/>
    <s v="Chennai"/>
    <s v="Salaried Other Employees"/>
    <s v="Male"/>
    <s v="Married"/>
    <s v="Lower Income"/>
    <x v="2"/>
  </r>
  <r>
    <s v="ATQCUS1044"/>
    <n v="38081"/>
    <n v="22994"/>
    <n v="0.60381817704367002"/>
    <s v="35-45"/>
    <s v="Mumbai"/>
    <s v="Freelancers"/>
    <s v="Male"/>
    <s v="Married"/>
    <s v="Lower Income"/>
    <x v="1"/>
  </r>
  <r>
    <s v="ATQCUS3954"/>
    <n v="38076"/>
    <n v="16755.5"/>
    <n v="0.44005410232167247"/>
    <s v="25-34"/>
    <s v="Delhi NCR"/>
    <s v="Salaried Other Employees"/>
    <s v="Female"/>
    <s v="Single"/>
    <s v="Lower Income"/>
    <x v="0"/>
  </r>
  <r>
    <s v="ATQCUS0650"/>
    <n v="38055"/>
    <n v="12313.333333333334"/>
    <n v="0.32356676739806423"/>
    <s v="25-34"/>
    <s v="Chennai"/>
    <s v="Salaried Other Employees"/>
    <s v="Male"/>
    <s v="Married"/>
    <s v="Lower Income"/>
    <x v="0"/>
  </r>
  <r>
    <s v="ATQCUS2304"/>
    <n v="38052"/>
    <n v="15781.166666666666"/>
    <n v="0.41472633939521353"/>
    <s v="25-34"/>
    <s v="Bengaluru"/>
    <s v="Salaried Other Employees"/>
    <s v="Female"/>
    <s v="Married"/>
    <s v="Lower Income"/>
    <x v="0"/>
  </r>
  <r>
    <s v="ATQCUS2825"/>
    <n v="38048"/>
    <n v="11649.666666666666"/>
    <n v="0.30618341743762262"/>
    <s v="35-45"/>
    <s v="Chennai"/>
    <s v="Salaried Other Employees"/>
    <s v="Female"/>
    <s v="Married"/>
    <s v="Lower Income"/>
    <x v="0"/>
  </r>
  <r>
    <s v="ATQCUS1302"/>
    <n v="38041"/>
    <n v="19123"/>
    <n v="0.50269446123918926"/>
    <s v="35-45"/>
    <s v="Bengaluru"/>
    <s v="Freelancers"/>
    <s v="Male"/>
    <s v="Married"/>
    <s v="Lower Income"/>
    <x v="0"/>
  </r>
  <r>
    <s v="ATQCUS1997"/>
    <n v="38037"/>
    <n v="11984"/>
    <n v="0.31506165049819912"/>
    <s v="45+"/>
    <s v="Hyderabad"/>
    <s v="Freelancers"/>
    <s v="Male"/>
    <s v="Married"/>
    <s v="Lower Income"/>
    <x v="0"/>
  </r>
  <r>
    <s v="ATQCUS2126"/>
    <n v="38035"/>
    <n v="18817.833333333332"/>
    <n v="0.49475044914771477"/>
    <s v="25-34"/>
    <s v="Mumbai"/>
    <s v="Salaried Other Employees"/>
    <s v="Female"/>
    <s v="Married"/>
    <s v="Lower Income"/>
    <x v="0"/>
  </r>
  <r>
    <s v="ATQCUS0806"/>
    <n v="38028"/>
    <n v="15097.333333333334"/>
    <n v="0.39700571508712879"/>
    <s v="25-34"/>
    <s v="Hyderabad"/>
    <s v="Salaried Other Employees"/>
    <s v="Male"/>
    <s v="Married"/>
    <s v="Lower Income"/>
    <x v="0"/>
  </r>
  <r>
    <s v="ATQCUS1046"/>
    <n v="38027"/>
    <n v="24687.5"/>
    <n v="0.64920977200410235"/>
    <s v="35-45"/>
    <s v="Mumbai"/>
    <s v="Freelancers"/>
    <s v="Male"/>
    <s v="Married"/>
    <s v="Lower Income"/>
    <x v="1"/>
  </r>
  <r>
    <s v="ATQCUS0811"/>
    <n v="38026"/>
    <n v="16176.333333333334"/>
    <n v="0.42540191798593946"/>
    <s v="25-34"/>
    <s v="Hyderabad"/>
    <s v="Salaried Other Employees"/>
    <s v="Male"/>
    <s v="Married"/>
    <s v="Lower Income"/>
    <x v="0"/>
  </r>
  <r>
    <s v="ATQCUS2625"/>
    <n v="38020"/>
    <n v="19910"/>
    <n v="0.52367175170962654"/>
    <s v="35-45"/>
    <s v="Mumbai"/>
    <s v="Freelancers"/>
    <s v="Female"/>
    <s v="Married"/>
    <s v="Lower Income"/>
    <x v="0"/>
  </r>
  <r>
    <s v="ATQCUS2395"/>
    <n v="38019"/>
    <n v="10757.833333333334"/>
    <n v="0.28295939749423538"/>
    <s v="25-34"/>
    <s v="Chennai"/>
    <s v="Salaried Other Employees"/>
    <s v="Female"/>
    <s v="Married"/>
    <s v="Lower Income"/>
    <x v="2"/>
  </r>
  <r>
    <s v="ATQCUS0374"/>
    <n v="38009"/>
    <n v="19463.833333333332"/>
    <n v="0.51208485709524931"/>
    <s v="25-34"/>
    <s v="Delhi NCR"/>
    <s v="Salaried Other Employees"/>
    <s v="Male"/>
    <s v="Married"/>
    <s v="Lower Income"/>
    <x v="0"/>
  </r>
  <r>
    <s v="ATQCUS2821"/>
    <n v="37985"/>
    <n v="10686.833333333334"/>
    <n v="0.28134351279013647"/>
    <s v="35-45"/>
    <s v="Chennai"/>
    <s v="Salaried Other Employees"/>
    <s v="Female"/>
    <s v="Married"/>
    <s v="Lower Income"/>
    <x v="2"/>
  </r>
  <r>
    <s v="ATQCUS0364"/>
    <n v="37978"/>
    <n v="20378.833333333332"/>
    <n v="0.53659574841574942"/>
    <s v="25-34"/>
    <s v="Delhi NCR"/>
    <s v="Salaried Other Employees"/>
    <s v="Male"/>
    <s v="Married"/>
    <s v="Lower Income"/>
    <x v="0"/>
  </r>
  <r>
    <s v="ATQCUS0641"/>
    <n v="37976"/>
    <n v="11884.166666666666"/>
    <n v="0.31293887367460149"/>
    <s v="25-34"/>
    <s v="Chennai"/>
    <s v="Salaried Other Employees"/>
    <s v="Male"/>
    <s v="Married"/>
    <s v="Lower Income"/>
    <x v="0"/>
  </r>
  <r>
    <s v="ATQCUS3588"/>
    <n v="37971"/>
    <n v="12512"/>
    <n v="0.32951462958573646"/>
    <s v="25-34"/>
    <s v="Chennai"/>
    <s v="Salaried Other Employees"/>
    <s v="Male"/>
    <s v="Single"/>
    <s v="Lower Income"/>
    <x v="0"/>
  </r>
  <r>
    <s v="ATQCUS1618"/>
    <n v="37968"/>
    <n v="16695.166666666668"/>
    <n v="0.43971677904200029"/>
    <s v="35-45"/>
    <s v="Hyderabad"/>
    <s v="Freelancers"/>
    <s v="Male"/>
    <s v="Married"/>
    <s v="Lower Income"/>
    <x v="0"/>
  </r>
  <r>
    <s v="ATQCUS2823"/>
    <n v="37965"/>
    <n v="11201.833333333334"/>
    <n v="0.29505685060801617"/>
    <s v="35-45"/>
    <s v="Chennai"/>
    <s v="Salaried Other Employees"/>
    <s v="Female"/>
    <s v="Married"/>
    <s v="Lower Income"/>
    <x v="2"/>
  </r>
  <r>
    <s v="ATQCUS2871"/>
    <n v="37965"/>
    <n v="12882.833333333334"/>
    <n v="0.33933447473550199"/>
    <s v="35-45"/>
    <s v="Chennai"/>
    <s v="Freelancers"/>
    <s v="Female"/>
    <s v="Married"/>
    <s v="Lower Income"/>
    <x v="0"/>
  </r>
  <r>
    <s v="ATQCUS3950"/>
    <n v="37941"/>
    <n v="15996"/>
    <n v="0.4216019609393532"/>
    <s v="25-34"/>
    <s v="Delhi NCR"/>
    <s v="Salaried Other Employees"/>
    <s v="Female"/>
    <s v="Single"/>
    <s v="Lower Income"/>
    <x v="0"/>
  </r>
  <r>
    <s v="ATQCUS2696"/>
    <n v="37940"/>
    <n v="17732.333333333332"/>
    <n v="0.46737831664030921"/>
    <s v="35-45"/>
    <s v="Delhi NCR"/>
    <s v="Freelancers"/>
    <s v="Female"/>
    <s v="Married"/>
    <s v="Lower Income"/>
    <x v="0"/>
  </r>
  <r>
    <s v="ATQCUS0193"/>
    <n v="37933"/>
    <n v="22208.166666666668"/>
    <n v="0.58545769294985017"/>
    <s v="25-34"/>
    <s v="Mumbai"/>
    <s v="Salaried Other Employees"/>
    <s v="Male"/>
    <s v="Married"/>
    <s v="Lower Income"/>
    <x v="0"/>
  </r>
  <r>
    <s v="ATQCUS2923"/>
    <n v="37928"/>
    <n v="11902.5"/>
    <n v="0.31381828728116429"/>
    <s v="35-45"/>
    <s v="Hyderabad"/>
    <s v="Salaried Other Employees"/>
    <s v="Female"/>
    <s v="Married"/>
    <s v="Lower Income"/>
    <x v="0"/>
  </r>
  <r>
    <s v="ATQCUS2624"/>
    <n v="37927"/>
    <n v="20746.5"/>
    <n v="0.54701136393598226"/>
    <s v="35-45"/>
    <s v="Mumbai"/>
    <s v="Freelancers"/>
    <s v="Female"/>
    <s v="Married"/>
    <s v="Lower Income"/>
    <x v="0"/>
  </r>
  <r>
    <s v="ATQCUS0197"/>
    <n v="37926"/>
    <n v="21999.833333333332"/>
    <n v="0.58007259751445794"/>
    <s v="25-34"/>
    <s v="Mumbai"/>
    <s v="Salaried Other Employees"/>
    <s v="Male"/>
    <s v="Married"/>
    <s v="Lower Income"/>
    <x v="0"/>
  </r>
  <r>
    <s v="ATQCUS0192"/>
    <n v="37924"/>
    <n v="25102.333333333332"/>
    <n v="0.66191154238301164"/>
    <s v="25-34"/>
    <s v="Mumbai"/>
    <s v="Salaried Other Employees"/>
    <s v="Male"/>
    <s v="Married"/>
    <s v="Lower Income"/>
    <x v="1"/>
  </r>
  <r>
    <s v="ATQCUS3951"/>
    <n v="37902"/>
    <n v="17022"/>
    <n v="0.44910558809561502"/>
    <s v="25-34"/>
    <s v="Delhi NCR"/>
    <s v="Salaried Other Employees"/>
    <s v="Female"/>
    <s v="Single"/>
    <s v="Lower Income"/>
    <x v="0"/>
  </r>
  <r>
    <s v="ATQCUS0199"/>
    <n v="37896"/>
    <n v="21225.333333333332"/>
    <n v="0.56009429315319115"/>
    <s v="25-34"/>
    <s v="Mumbai"/>
    <s v="Salaried Other Employees"/>
    <s v="Male"/>
    <s v="Married"/>
    <s v="Lower Income"/>
    <x v="0"/>
  </r>
  <r>
    <s v="ATQCUS2405"/>
    <n v="37886"/>
    <n v="12061.5"/>
    <n v="0.31836298368790583"/>
    <s v="25-34"/>
    <s v="Chennai"/>
    <s v="Salaried Other Employees"/>
    <s v="Female"/>
    <s v="Married"/>
    <s v="Lower Income"/>
    <x v="0"/>
  </r>
  <r>
    <s v="ATQCUS3133"/>
    <n v="37883"/>
    <n v="10043.166666666666"/>
    <n v="0.26511011975468324"/>
    <s v="45+"/>
    <s v="Hyderabad"/>
    <s v="Freelancers"/>
    <s v="Female"/>
    <s v="Married"/>
    <s v="Lower Income"/>
    <x v="2"/>
  </r>
  <r>
    <s v="ATQCUS3707"/>
    <n v="37863"/>
    <n v="13189.666666666666"/>
    <n v="0.34835239327751805"/>
    <s v="35-45"/>
    <s v="Chennai"/>
    <s v="Freelancers"/>
    <s v="Male"/>
    <s v="Single"/>
    <s v="Lower Income"/>
    <x v="0"/>
  </r>
  <r>
    <s v="ATQCUS0815"/>
    <n v="37853"/>
    <n v="15667"/>
    <n v="0.41389057670462048"/>
    <s v="25-34"/>
    <s v="Hyderabad"/>
    <s v="Salaried Other Employees"/>
    <s v="Male"/>
    <s v="Married"/>
    <s v="Lower Income"/>
    <x v="0"/>
  </r>
  <r>
    <s v="ATQCUS1253"/>
    <n v="37844"/>
    <n v="18329"/>
    <n v="0.48433040904766939"/>
    <s v="35-45"/>
    <s v="Bengaluru"/>
    <s v="Salaried Other Employees"/>
    <s v="Male"/>
    <s v="Married"/>
    <s v="Lower Income"/>
    <x v="0"/>
  </r>
  <r>
    <s v="ATQCUS1166"/>
    <n v="37833"/>
    <n v="21956.833333333332"/>
    <n v="0.58036194151490317"/>
    <s v="35-45"/>
    <s v="Delhi NCR"/>
    <s v="Freelancers"/>
    <s v="Male"/>
    <s v="Married"/>
    <s v="Lower Income"/>
    <x v="0"/>
  </r>
  <r>
    <s v="ATQCUS2761"/>
    <n v="37823"/>
    <n v="16409.333333333332"/>
    <n v="0.43384536745719093"/>
    <s v="35-45"/>
    <s v="Bengaluru"/>
    <s v="Freelancers"/>
    <s v="Female"/>
    <s v="Married"/>
    <s v="Lower Income"/>
    <x v="0"/>
  </r>
  <r>
    <s v="ATQCUS0507"/>
    <n v="37821"/>
    <n v="18311.166666666668"/>
    <n v="0.48415342446436288"/>
    <s v="25-34"/>
    <s v="Bengaluru"/>
    <s v="Salaried Other Employees"/>
    <s v="Male"/>
    <s v="Married"/>
    <s v="Lower Income"/>
    <x v="0"/>
  </r>
  <r>
    <s v="ATQCUS1040"/>
    <n v="37815"/>
    <n v="25022"/>
    <n v="0.66169509453920405"/>
    <s v="35-45"/>
    <s v="Mumbai"/>
    <s v="Freelancers"/>
    <s v="Male"/>
    <s v="Married"/>
    <s v="Lower Income"/>
    <x v="1"/>
  </r>
  <r>
    <s v="ATQCUS0376"/>
    <n v="37814"/>
    <n v="20761.166666666668"/>
    <n v="0.54903386752701822"/>
    <s v="25-34"/>
    <s v="Delhi NCR"/>
    <s v="Salaried Other Employees"/>
    <s v="Male"/>
    <s v="Married"/>
    <s v="Lower Income"/>
    <x v="0"/>
  </r>
  <r>
    <s v="ATQCUS2240"/>
    <n v="37807"/>
    <n v="15764.166666666666"/>
    <n v="0.41696423060985177"/>
    <s v="25-34"/>
    <s v="Delhi NCR"/>
    <s v="Salaried Other Employees"/>
    <s v="Female"/>
    <s v="Married"/>
    <s v="Lower Income"/>
    <x v="0"/>
  </r>
  <r>
    <s v="ATQCUS0188"/>
    <n v="37806"/>
    <n v="22083.666666666668"/>
    <n v="0.58413126664197923"/>
    <s v="25-34"/>
    <s v="Mumbai"/>
    <s v="Salaried Other Employees"/>
    <s v="Male"/>
    <s v="Married"/>
    <s v="Lower Income"/>
    <x v="0"/>
  </r>
  <r>
    <s v="ATQCUS2752"/>
    <n v="37802"/>
    <n v="14850.833333333334"/>
    <n v="0.39285840255365678"/>
    <s v="35-45"/>
    <s v="Bengaluru"/>
    <s v="Salaried Other Employees"/>
    <s v="Female"/>
    <s v="Married"/>
    <s v="Lower Income"/>
    <x v="0"/>
  </r>
  <r>
    <s v="ATQCUS2490"/>
    <n v="37784"/>
    <n v="11296.5"/>
    <n v="0.29897575693415201"/>
    <s v="25-34"/>
    <s v="Hyderabad"/>
    <s v="Salaried Other Employees"/>
    <s v="Female"/>
    <s v="Married"/>
    <s v="Lower Income"/>
    <x v="2"/>
  </r>
  <r>
    <s v="ATQCUS3606"/>
    <n v="37781"/>
    <n v="14138"/>
    <n v="0.37420925862205873"/>
    <s v="25-34"/>
    <s v="Chennai"/>
    <s v="Freelancers"/>
    <s v="Male"/>
    <s v="Single"/>
    <s v="Lower Income"/>
    <x v="0"/>
  </r>
  <r>
    <s v="ATQCUS0516"/>
    <n v="37780"/>
    <n v="19514"/>
    <n v="0.51651667548967706"/>
    <s v="25-34"/>
    <s v="Bengaluru"/>
    <s v="Salaried Other Employees"/>
    <s v="Male"/>
    <s v="Married"/>
    <s v="Lower Income"/>
    <x v="0"/>
  </r>
  <r>
    <s v="ATQCUS0180"/>
    <n v="37778"/>
    <n v="19766.333333333332"/>
    <n v="0.52322339280357166"/>
    <s v="25-34"/>
    <s v="Mumbai"/>
    <s v="Salaried Other Employees"/>
    <s v="Male"/>
    <s v="Married"/>
    <s v="Lower Income"/>
    <x v="0"/>
  </r>
  <r>
    <s v="ATQCUS1722"/>
    <n v="37776"/>
    <n v="16420.333333333332"/>
    <n v="0.43467633771000985"/>
    <s v="45+"/>
    <s v="Mumbai"/>
    <s v="Freelancers"/>
    <s v="Male"/>
    <s v="Married"/>
    <s v="Lower Income"/>
    <x v="0"/>
  </r>
  <r>
    <s v="ATQCUS1326"/>
    <n v="37775"/>
    <n v="18003.666666666668"/>
    <n v="0.47660269137436578"/>
    <s v="35-45"/>
    <s v="Bengaluru"/>
    <s v="Freelancers"/>
    <s v="Male"/>
    <s v="Married"/>
    <s v="Lower Income"/>
    <x v="0"/>
  </r>
  <r>
    <s v="ATQCUS3512"/>
    <n v="37756"/>
    <n v="20046.833333333332"/>
    <n v="0.53095755200056505"/>
    <s v="25-34"/>
    <s v="Delhi NCR"/>
    <s v="Salaried Other Employees"/>
    <s v="Male"/>
    <s v="Single"/>
    <s v="Lower Income"/>
    <x v="0"/>
  </r>
  <r>
    <s v="ATQCUS3082"/>
    <n v="37754"/>
    <n v="14037.833333333334"/>
    <n v="0.37182373611626141"/>
    <s v="45+"/>
    <s v="Bengaluru"/>
    <s v="Freelancers"/>
    <s v="Female"/>
    <s v="Married"/>
    <s v="Lower Income"/>
    <x v="0"/>
  </r>
  <r>
    <s v="ATQCUS1021"/>
    <n v="37737"/>
    <n v="22952.666666666668"/>
    <n v="0.60822711573963661"/>
    <s v="35-45"/>
    <s v="Mumbai"/>
    <s v="Freelancers"/>
    <s v="Male"/>
    <s v="Married"/>
    <s v="Lower Income"/>
    <x v="1"/>
  </r>
  <r>
    <s v="ATQCUS0648"/>
    <n v="37732"/>
    <n v="11969.333333333334"/>
    <n v="0.31721968974168702"/>
    <s v="25-34"/>
    <s v="Chennai"/>
    <s v="Salaried Other Employees"/>
    <s v="Male"/>
    <s v="Married"/>
    <s v="Lower Income"/>
    <x v="0"/>
  </r>
  <r>
    <s v="ATQCUS3705"/>
    <n v="37728"/>
    <n v="13797.833333333334"/>
    <n v="0.36571865281311849"/>
    <s v="35-45"/>
    <s v="Chennai"/>
    <s v="Freelancers"/>
    <s v="Male"/>
    <s v="Single"/>
    <s v="Lower Income"/>
    <x v="0"/>
  </r>
  <r>
    <s v="ATQCUS3516"/>
    <n v="37721"/>
    <n v="22275.5"/>
    <n v="0.59053312478460274"/>
    <s v="25-34"/>
    <s v="Delhi NCR"/>
    <s v="Salaried Other Employees"/>
    <s v="Male"/>
    <s v="Single"/>
    <s v="Lower Income"/>
    <x v="0"/>
  </r>
  <r>
    <s v="ATQCUS3975"/>
    <n v="37702"/>
    <n v="15944.166666666666"/>
    <n v="0.42289975774936783"/>
    <s v="25-34"/>
    <s v="Bengaluru"/>
    <s v="Freelancers"/>
    <s v="Female"/>
    <s v="Single"/>
    <s v="Lower Income"/>
    <x v="0"/>
  </r>
  <r>
    <s v="ATQCUS0663"/>
    <n v="37702"/>
    <n v="11517"/>
    <n v="0.30547451063604053"/>
    <s v="25-34"/>
    <s v="Chennai"/>
    <s v="Salaried Other Employees"/>
    <s v="Male"/>
    <s v="Married"/>
    <s v="Lower Income"/>
    <x v="0"/>
  </r>
  <r>
    <s v="ATQCUS2396"/>
    <n v="37694"/>
    <n v="11485.833333333334"/>
    <n v="0.30471250950637591"/>
    <s v="25-34"/>
    <s v="Chennai"/>
    <s v="Salaried Other Employees"/>
    <s v="Female"/>
    <s v="Married"/>
    <s v="Lower Income"/>
    <x v="0"/>
  </r>
  <r>
    <s v="ATQCUS0803"/>
    <n v="37677"/>
    <n v="14856"/>
    <n v="0.3942989091488176"/>
    <s v="25-34"/>
    <s v="Hyderabad"/>
    <s v="Salaried Other Employees"/>
    <s v="Male"/>
    <s v="Married"/>
    <s v="Lower Income"/>
    <x v="0"/>
  </r>
  <r>
    <s v="ATQCUS1328"/>
    <n v="37667"/>
    <n v="20229.5"/>
    <n v="0.53706161892372639"/>
    <s v="35-45"/>
    <s v="Bengaluru"/>
    <s v="Freelancers"/>
    <s v="Male"/>
    <s v="Married"/>
    <s v="Lower Income"/>
    <x v="0"/>
  </r>
  <r>
    <s v="ATQCUS1028"/>
    <n v="37667"/>
    <n v="22916.5"/>
    <n v="0.60839727082061223"/>
    <s v="35-45"/>
    <s v="Mumbai"/>
    <s v="Freelancers"/>
    <s v="Male"/>
    <s v="Married"/>
    <s v="Lower Income"/>
    <x v="1"/>
  </r>
  <r>
    <s v="ATQCUS1170"/>
    <n v="37665"/>
    <n v="19232.5"/>
    <n v="0.51061993893535107"/>
    <s v="35-45"/>
    <s v="Delhi NCR"/>
    <s v="Freelancers"/>
    <s v="Male"/>
    <s v="Married"/>
    <s v="Lower Income"/>
    <x v="0"/>
  </r>
  <r>
    <s v="ATQCUS1429"/>
    <n v="37662"/>
    <n v="12810.833333333334"/>
    <n v="0.34015276228913316"/>
    <s v="35-45"/>
    <s v="Chennai"/>
    <s v="Salaried Other Employees"/>
    <s v="Male"/>
    <s v="Married"/>
    <s v="Lower Income"/>
    <x v="0"/>
  </r>
  <r>
    <s v="ATQCUS2617"/>
    <n v="37661"/>
    <n v="20191.333333333332"/>
    <n v="0.53613375463565316"/>
    <s v="35-45"/>
    <s v="Mumbai"/>
    <s v="Freelancers"/>
    <s v="Female"/>
    <s v="Married"/>
    <s v="Lower Income"/>
    <x v="0"/>
  </r>
  <r>
    <s v="ATQCUS0383"/>
    <n v="37649"/>
    <n v="18910"/>
    <n v="0.50227097665276632"/>
    <s v="25-34"/>
    <s v="Delhi NCR"/>
    <s v="Salaried Other Employees"/>
    <s v="Male"/>
    <s v="Married"/>
    <s v="Lower Income"/>
    <x v="0"/>
  </r>
  <r>
    <s v="ATQCUS2402"/>
    <n v="37645"/>
    <n v="11107"/>
    <n v="0.29504582281843539"/>
    <s v="25-34"/>
    <s v="Chennai"/>
    <s v="Salaried Other Employees"/>
    <s v="Female"/>
    <s v="Married"/>
    <s v="Lower Income"/>
    <x v="2"/>
  </r>
  <r>
    <s v="ATQCUS2411"/>
    <n v="37624"/>
    <n v="9714.1666666666661"/>
    <n v="0.25819069388333687"/>
    <s v="25-34"/>
    <s v="Chennai"/>
    <s v="Salaried Other Employees"/>
    <s v="Female"/>
    <s v="Married"/>
    <s v="Lower Income"/>
    <x v="2"/>
  </r>
  <r>
    <s v="ATQCUS0389"/>
    <n v="37624"/>
    <n v="19252.5"/>
    <n v="0.51170795237082711"/>
    <s v="25-34"/>
    <s v="Delhi NCR"/>
    <s v="Salaried Other Employees"/>
    <s v="Male"/>
    <s v="Married"/>
    <s v="Lower Income"/>
    <x v="0"/>
  </r>
  <r>
    <s v="ATQCUS0377"/>
    <n v="37623"/>
    <n v="19522"/>
    <n v="0.51888472476942293"/>
    <s v="25-34"/>
    <s v="Delhi NCR"/>
    <s v="Salaried Other Employees"/>
    <s v="Male"/>
    <s v="Married"/>
    <s v="Lower Income"/>
    <x v="0"/>
  </r>
  <r>
    <s v="ATQCUS0671"/>
    <n v="37613"/>
    <n v="11099"/>
    <n v="0.29508414643873127"/>
    <s v="25-34"/>
    <s v="Chennai"/>
    <s v="Salaried Other Employees"/>
    <s v="Male"/>
    <s v="Married"/>
    <s v="Lower Income"/>
    <x v="2"/>
  </r>
  <r>
    <s v="ATQCUS2849"/>
    <n v="37610"/>
    <n v="10464.333333333334"/>
    <n v="0.27823273951963134"/>
    <s v="35-45"/>
    <s v="Chennai"/>
    <s v="Salaried Other Employees"/>
    <s v="Female"/>
    <s v="Married"/>
    <s v="Lower Income"/>
    <x v="2"/>
  </r>
  <r>
    <s v="ATQCUS1473"/>
    <n v="37609"/>
    <n v="13925.166666666666"/>
    <n v="0.37026155086991586"/>
    <s v="35-45"/>
    <s v="Chennai"/>
    <s v="Freelancers"/>
    <s v="Male"/>
    <s v="Married"/>
    <s v="Lower Income"/>
    <x v="0"/>
  </r>
  <r>
    <s v="ATQCUS2876"/>
    <n v="37606"/>
    <n v="10721"/>
    <n v="0.28508748603946177"/>
    <s v="35-45"/>
    <s v="Chennai"/>
    <s v="Freelancers"/>
    <s v="Female"/>
    <s v="Married"/>
    <s v="Lower Income"/>
    <x v="2"/>
  </r>
  <r>
    <s v="ATQCUS1502"/>
    <n v="37606"/>
    <n v="13500.666666666666"/>
    <n v="0.35900299597581947"/>
    <s v="35-45"/>
    <s v="Chennai"/>
    <s v="Freelancers"/>
    <s v="Male"/>
    <s v="Married"/>
    <s v="Lower Income"/>
    <x v="0"/>
  </r>
  <r>
    <s v="ATQCUS1038"/>
    <n v="37602"/>
    <n v="23855"/>
    <n v="0.63440774426892188"/>
    <s v="35-45"/>
    <s v="Mumbai"/>
    <s v="Freelancers"/>
    <s v="Male"/>
    <s v="Married"/>
    <s v="Lower Income"/>
    <x v="1"/>
  </r>
  <r>
    <s v="ATQCUS1991"/>
    <n v="37599"/>
    <n v="12203.5"/>
    <n v="0.32456980238836142"/>
    <s v="45+"/>
    <s v="Hyderabad"/>
    <s v="Freelancers"/>
    <s v="Male"/>
    <s v="Married"/>
    <s v="Lower Income"/>
    <x v="0"/>
  </r>
  <r>
    <s v="ATQCUS0492"/>
    <n v="37592"/>
    <n v="17581.833333333332"/>
    <n v="0.46770146130382345"/>
    <s v="25-34"/>
    <s v="Bengaluru"/>
    <s v="Salaried Other Employees"/>
    <s v="Male"/>
    <s v="Married"/>
    <s v="Lower Income"/>
    <x v="0"/>
  </r>
  <r>
    <s v="ATQCUS0656"/>
    <n v="37588"/>
    <n v="12525"/>
    <n v="0.33321804831329149"/>
    <s v="25-34"/>
    <s v="Chennai"/>
    <s v="Salaried Other Employees"/>
    <s v="Male"/>
    <s v="Married"/>
    <s v="Lower Income"/>
    <x v="0"/>
  </r>
  <r>
    <s v="ATQCUS2774"/>
    <n v="37585"/>
    <n v="15402.666666666666"/>
    <n v="0.40980887765509288"/>
    <s v="35-45"/>
    <s v="Bengaluru"/>
    <s v="Freelancers"/>
    <s v="Female"/>
    <s v="Married"/>
    <s v="Lower Income"/>
    <x v="0"/>
  </r>
  <r>
    <s v="ATQCUS0807"/>
    <n v="37585"/>
    <n v="14687.166666666666"/>
    <n v="0.39077202784798898"/>
    <s v="25-34"/>
    <s v="Hyderabad"/>
    <s v="Salaried Other Employees"/>
    <s v="Male"/>
    <s v="Married"/>
    <s v="Lower Income"/>
    <x v="0"/>
  </r>
  <r>
    <s v="ATQCUS0657"/>
    <n v="37585"/>
    <n v="12870.666666666666"/>
    <n v="0.34244157687020532"/>
    <s v="25-34"/>
    <s v="Chennai"/>
    <s v="Salaried Other Employees"/>
    <s v="Male"/>
    <s v="Married"/>
    <s v="Lower Income"/>
    <x v="0"/>
  </r>
  <r>
    <s v="ATQCUS0361"/>
    <n v="37579"/>
    <n v="18899.166666666668"/>
    <n v="0.50291829656634468"/>
    <s v="25-34"/>
    <s v="Delhi NCR"/>
    <s v="Salaried Other Employees"/>
    <s v="Male"/>
    <s v="Married"/>
    <s v="Lower Income"/>
    <x v="0"/>
  </r>
  <r>
    <s v="ATQCUS2616"/>
    <n v="37577"/>
    <n v="19801.166666666668"/>
    <n v="0.52694910894075275"/>
    <s v="35-45"/>
    <s v="Mumbai"/>
    <s v="Freelancers"/>
    <s v="Female"/>
    <s v="Married"/>
    <s v="Lower Income"/>
    <x v="0"/>
  </r>
  <r>
    <s v="ATQCUS0510"/>
    <n v="37575"/>
    <n v="17922.666666666668"/>
    <n v="0.47698381015746288"/>
    <s v="25-34"/>
    <s v="Bengaluru"/>
    <s v="Salaried Other Employees"/>
    <s v="Male"/>
    <s v="Married"/>
    <s v="Lower Income"/>
    <x v="0"/>
  </r>
  <r>
    <s v="ATQCUS1622"/>
    <n v="37561"/>
    <n v="17148.5"/>
    <n v="0.45655067756449508"/>
    <s v="35-45"/>
    <s v="Hyderabad"/>
    <s v="Freelancers"/>
    <s v="Male"/>
    <s v="Married"/>
    <s v="Lower Income"/>
    <x v="0"/>
  </r>
  <r>
    <s v="ATQCUS0810"/>
    <n v="37544"/>
    <n v="15304.5"/>
    <n v="0.40764170040485831"/>
    <s v="25-34"/>
    <s v="Hyderabad"/>
    <s v="Salaried Other Employees"/>
    <s v="Male"/>
    <s v="Married"/>
    <s v="Lower Income"/>
    <x v="0"/>
  </r>
  <r>
    <s v="ATQCUS2132"/>
    <n v="37541"/>
    <n v="17411"/>
    <n v="0.46378626035534481"/>
    <s v="25-34"/>
    <s v="Mumbai"/>
    <s v="Salaried Other Employees"/>
    <s v="Female"/>
    <s v="Married"/>
    <s v="Lower Income"/>
    <x v="0"/>
  </r>
  <r>
    <s v="ATQCUS2117"/>
    <n v="37539"/>
    <n v="18523.666666666668"/>
    <n v="0.49345125513909982"/>
    <s v="25-34"/>
    <s v="Mumbai"/>
    <s v="Salaried Other Employees"/>
    <s v="Female"/>
    <s v="Married"/>
    <s v="Lower Income"/>
    <x v="0"/>
  </r>
  <r>
    <s v="ATQCUS1165"/>
    <n v="37532"/>
    <n v="20313.666666666668"/>
    <n v="0.5412359231233792"/>
    <s v="35-45"/>
    <s v="Delhi NCR"/>
    <s v="Freelancers"/>
    <s v="Male"/>
    <s v="Married"/>
    <s v="Lower Income"/>
    <x v="0"/>
  </r>
  <r>
    <s v="ATQCUS1624"/>
    <n v="37527"/>
    <n v="15871"/>
    <n v="0.42292216270951583"/>
    <s v="35-45"/>
    <s v="Hyderabad"/>
    <s v="Freelancers"/>
    <s v="Male"/>
    <s v="Married"/>
    <s v="Lower Income"/>
    <x v="0"/>
  </r>
  <r>
    <s v="ATQCUS0386"/>
    <n v="37522"/>
    <n v="17670.5"/>
    <n v="0.47093705026384519"/>
    <s v="25-34"/>
    <s v="Delhi NCR"/>
    <s v="Salaried Other Employees"/>
    <s v="Male"/>
    <s v="Married"/>
    <s v="Lower Income"/>
    <x v="0"/>
  </r>
  <r>
    <s v="ATQCUS2128"/>
    <n v="37518"/>
    <n v="17463.666666666668"/>
    <n v="0.46547435008973476"/>
    <s v="25-34"/>
    <s v="Mumbai"/>
    <s v="Salaried Other Employees"/>
    <s v="Female"/>
    <s v="Married"/>
    <s v="Lower Income"/>
    <x v="0"/>
  </r>
  <r>
    <s v="ATQCUS1467"/>
    <n v="37514"/>
    <n v="14150.166666666666"/>
    <n v="0.3771969575802811"/>
    <s v="35-45"/>
    <s v="Chennai"/>
    <s v="Freelancers"/>
    <s v="Male"/>
    <s v="Married"/>
    <s v="Lower Income"/>
    <x v="0"/>
  </r>
  <r>
    <s v="ATQCUS1193"/>
    <n v="37513"/>
    <n v="21846.833333333332"/>
    <n v="0.5823803303743591"/>
    <s v="35-45"/>
    <s v="Delhi NCR"/>
    <s v="Freelancers"/>
    <s v="Male"/>
    <s v="Married"/>
    <s v="Lower Income"/>
    <x v="0"/>
  </r>
  <r>
    <s v="ATQCUS1292"/>
    <n v="37508"/>
    <n v="18941.166666666668"/>
    <n v="0.5049900465678433"/>
    <s v="35-45"/>
    <s v="Bengaluru"/>
    <s v="Freelancers"/>
    <s v="Male"/>
    <s v="Married"/>
    <s v="Lower Income"/>
    <x v="0"/>
  </r>
  <r>
    <s v="ATQCUS1492"/>
    <n v="37505"/>
    <n v="12801.833333333334"/>
    <n v="0.34133671066080079"/>
    <s v="35-45"/>
    <s v="Chennai"/>
    <s v="Freelancers"/>
    <s v="Male"/>
    <s v="Married"/>
    <s v="Lower Income"/>
    <x v="0"/>
  </r>
  <r>
    <s v="ATQCUS2487"/>
    <n v="37497"/>
    <n v="12757.5"/>
    <n v="0.34022721817745422"/>
    <s v="25-34"/>
    <s v="Hyderabad"/>
    <s v="Salaried Other Employees"/>
    <s v="Female"/>
    <s v="Married"/>
    <s v="Lower Income"/>
    <x v="0"/>
  </r>
  <r>
    <s v="ATQCUS2414"/>
    <n v="37497"/>
    <n v="10977"/>
    <n v="0.29274341947355786"/>
    <s v="25-34"/>
    <s v="Chennai"/>
    <s v="Salaried Other Employees"/>
    <s v="Female"/>
    <s v="Married"/>
    <s v="Lower Income"/>
    <x v="2"/>
  </r>
  <r>
    <s v="ATQCUS0577"/>
    <n v="37494"/>
    <n v="19403"/>
    <n v="0.51749613271456762"/>
    <s v="25-34"/>
    <s v="Bengaluru"/>
    <s v="Freelancers"/>
    <s v="Male"/>
    <s v="Married"/>
    <s v="Lower Income"/>
    <x v="0"/>
  </r>
  <r>
    <s v="ATQCUS2254"/>
    <n v="37476"/>
    <n v="16917.833333333332"/>
    <n v="0.45143113815063862"/>
    <s v="25-34"/>
    <s v="Delhi NCR"/>
    <s v="Freelancers"/>
    <s v="Female"/>
    <s v="Married"/>
    <s v="Lower Income"/>
    <x v="0"/>
  </r>
  <r>
    <s v="ATQCUS3519"/>
    <n v="37467"/>
    <n v="18483"/>
    <n v="0.49331411642245176"/>
    <s v="25-34"/>
    <s v="Delhi NCR"/>
    <s v="Salaried Other Employees"/>
    <s v="Male"/>
    <s v="Single"/>
    <s v="Lower Income"/>
    <x v="0"/>
  </r>
  <r>
    <s v="ATQCUS0210"/>
    <n v="37463"/>
    <n v="21625.166666666668"/>
    <n v="0.57724065522426571"/>
    <s v="25-34"/>
    <s v="Mumbai"/>
    <s v="Salaried Other Employees"/>
    <s v="Male"/>
    <s v="Married"/>
    <s v="Lower Income"/>
    <x v="0"/>
  </r>
  <r>
    <s v="ATQCUS1944"/>
    <n v="37459"/>
    <n v="10219.666666666666"/>
    <n v="0.27282273062993317"/>
    <s v="45+"/>
    <s v="Chennai"/>
    <s v="Freelancers"/>
    <s v="Male"/>
    <s v="Married"/>
    <s v="Lower Income"/>
    <x v="2"/>
  </r>
  <r>
    <s v="ATQCUS3999"/>
    <n v="37453"/>
    <n v="11190.333333333334"/>
    <n v="0.29878336403848382"/>
    <s v="25-34"/>
    <s v="Chennai"/>
    <s v="Freelancers"/>
    <s v="Female"/>
    <s v="Single"/>
    <s v="Lower Income"/>
    <x v="2"/>
  </r>
  <r>
    <s v="ATQCUS1609"/>
    <n v="37447"/>
    <n v="17184.833333333332"/>
    <n v="0.45891081617575058"/>
    <s v="35-45"/>
    <s v="Hyderabad"/>
    <s v="Freelancers"/>
    <s v="Male"/>
    <s v="Married"/>
    <s v="Lower Income"/>
    <x v="0"/>
  </r>
  <r>
    <s v="ATQCUS1614"/>
    <n v="37427"/>
    <n v="16885.333333333332"/>
    <n v="0.4511538016227144"/>
    <s v="35-45"/>
    <s v="Hyderabad"/>
    <s v="Freelancers"/>
    <s v="Male"/>
    <s v="Married"/>
    <s v="Lower Income"/>
    <x v="0"/>
  </r>
  <r>
    <s v="ATQCUS2162"/>
    <n v="37413"/>
    <n v="18736.333333333332"/>
    <n v="0.50079740553639995"/>
    <s v="25-34"/>
    <s v="Mumbai"/>
    <s v="Freelancers"/>
    <s v="Female"/>
    <s v="Married"/>
    <s v="Lower Income"/>
    <x v="0"/>
  </r>
  <r>
    <s v="ATQCUS3518"/>
    <n v="37412"/>
    <n v="18919.666666666668"/>
    <n v="0.50571118001354287"/>
    <s v="25-34"/>
    <s v="Delhi NCR"/>
    <s v="Salaried Other Employees"/>
    <s v="Male"/>
    <s v="Single"/>
    <s v="Lower Income"/>
    <x v="0"/>
  </r>
  <r>
    <s v="ATQCUS3037"/>
    <n v="37412"/>
    <n v="14761.5"/>
    <n v="0.39456591467978192"/>
    <s v="45+"/>
    <s v="Delhi NCR"/>
    <s v="Freelancers"/>
    <s v="Female"/>
    <s v="Married"/>
    <s v="Lower Income"/>
    <x v="0"/>
  </r>
  <r>
    <s v="ATQCUS2415"/>
    <n v="37392"/>
    <n v="11556.333333333334"/>
    <n v="0.30905897874768223"/>
    <s v="25-34"/>
    <s v="Chennai"/>
    <s v="Salaried Other Employees"/>
    <s v="Female"/>
    <s v="Married"/>
    <s v="Lower Income"/>
    <x v="0"/>
  </r>
  <r>
    <s v="ATQCUS1620"/>
    <n v="37386"/>
    <n v="16571.666666666668"/>
    <n v="0.44325861730772664"/>
    <s v="35-45"/>
    <s v="Hyderabad"/>
    <s v="Freelancers"/>
    <s v="Male"/>
    <s v="Married"/>
    <s v="Lower Income"/>
    <x v="0"/>
  </r>
  <r>
    <s v="ATQCUS0553"/>
    <n v="37383"/>
    <n v="18708"/>
    <n v="0.50044137709654124"/>
    <s v="25-34"/>
    <s v="Bengaluru"/>
    <s v="Freelancers"/>
    <s v="Male"/>
    <s v="Married"/>
    <s v="Lower Income"/>
    <x v="0"/>
  </r>
  <r>
    <s v="ATQCUS0390"/>
    <n v="37383"/>
    <n v="20513"/>
    <n v="0.54872535644544307"/>
    <s v="25-34"/>
    <s v="Delhi NCR"/>
    <s v="Salaried Other Employees"/>
    <s v="Male"/>
    <s v="Married"/>
    <s v="Lower Income"/>
    <x v="0"/>
  </r>
  <r>
    <s v="ATQCUS2692"/>
    <n v="37378"/>
    <n v="18251.666666666668"/>
    <n v="0.48829971284356222"/>
    <s v="35-45"/>
    <s v="Delhi NCR"/>
    <s v="Freelancers"/>
    <s v="Female"/>
    <s v="Married"/>
    <s v="Lower Income"/>
    <x v="0"/>
  </r>
  <r>
    <s v="ATQCUS1135"/>
    <n v="37369"/>
    <n v="20407.5"/>
    <n v="0.54610773635901411"/>
    <s v="35-45"/>
    <s v="Delhi NCR"/>
    <s v="Salaried Other Employees"/>
    <s v="Male"/>
    <s v="Married"/>
    <s v="Lower Income"/>
    <x v="0"/>
  </r>
  <r>
    <s v="ATQCUS1632"/>
    <n v="37360"/>
    <n v="15634.666666666666"/>
    <n v="0.41848679514632403"/>
    <s v="35-45"/>
    <s v="Hyderabad"/>
    <s v="Freelancers"/>
    <s v="Male"/>
    <s v="Married"/>
    <s v="Lower Income"/>
    <x v="0"/>
  </r>
  <r>
    <s v="ATQCUS2429"/>
    <n v="37359"/>
    <n v="11574.166666666666"/>
    <n v="0.30980932751590423"/>
    <s v="25-34"/>
    <s v="Chennai"/>
    <s v="Freelancers"/>
    <s v="Female"/>
    <s v="Married"/>
    <s v="Lower Income"/>
    <x v="0"/>
  </r>
  <r>
    <s v="ATQCUS2334"/>
    <n v="37349"/>
    <n v="15471.5"/>
    <n v="0.41424134514980321"/>
    <s v="25-34"/>
    <s v="Bengaluru"/>
    <s v="Freelancers"/>
    <s v="Female"/>
    <s v="Married"/>
    <s v="Lower Income"/>
    <x v="0"/>
  </r>
  <r>
    <s v="ATQCUS0268"/>
    <n v="37327"/>
    <n v="20658.5"/>
    <n v="0.55344656682830118"/>
    <s v="25-34"/>
    <s v="Mumbai"/>
    <s v="Freelancers"/>
    <s v="Male"/>
    <s v="Married"/>
    <s v="Lower Income"/>
    <x v="0"/>
  </r>
  <r>
    <s v="ATQCUS2698"/>
    <n v="37322"/>
    <n v="17766.5"/>
    <n v="0.47603290284550664"/>
    <s v="35-45"/>
    <s v="Delhi NCR"/>
    <s v="Freelancers"/>
    <s v="Female"/>
    <s v="Married"/>
    <s v="Lower Income"/>
    <x v="0"/>
  </r>
  <r>
    <s v="ATQCUS2225"/>
    <n v="37319"/>
    <n v="15899.166666666666"/>
    <n v="0.42603410237859174"/>
    <s v="25-34"/>
    <s v="Delhi NCR"/>
    <s v="Salaried Other Employees"/>
    <s v="Female"/>
    <s v="Married"/>
    <s v="Lower Income"/>
    <x v="0"/>
  </r>
  <r>
    <s v="ATQCUS1483"/>
    <n v="37317"/>
    <n v="12814.833333333334"/>
    <n v="0.34340470384364591"/>
    <s v="35-45"/>
    <s v="Chennai"/>
    <s v="Freelancers"/>
    <s v="Male"/>
    <s v="Married"/>
    <s v="Lower Income"/>
    <x v="0"/>
  </r>
  <r>
    <s v="ATQCUS0727"/>
    <n v="37315"/>
    <n v="13031.666666666666"/>
    <n v="0.34923399883871542"/>
    <s v="25-34"/>
    <s v="Chennai"/>
    <s v="Freelancers"/>
    <s v="Male"/>
    <s v="Married"/>
    <s v="Lower Income"/>
    <x v="0"/>
  </r>
  <r>
    <s v="ATQCUS1199"/>
    <n v="37313"/>
    <n v="19929.333333333332"/>
    <n v="0.53411232903635009"/>
    <s v="35-45"/>
    <s v="Delhi NCR"/>
    <s v="Freelancers"/>
    <s v="Male"/>
    <s v="Married"/>
    <s v="Lower Income"/>
    <x v="0"/>
  </r>
  <r>
    <s v="ATQCUS2701"/>
    <n v="37303"/>
    <n v="18110.333333333332"/>
    <n v="0.48549267708584648"/>
    <s v="35-45"/>
    <s v="Delhi NCR"/>
    <s v="Freelancers"/>
    <s v="Female"/>
    <s v="Married"/>
    <s v="Lower Income"/>
    <x v="0"/>
  </r>
  <r>
    <s v="ATQCUS1303"/>
    <n v="37301"/>
    <n v="20977.166666666668"/>
    <n v="0.56237545016666224"/>
    <s v="35-45"/>
    <s v="Bengaluru"/>
    <s v="Freelancers"/>
    <s v="Male"/>
    <s v="Married"/>
    <s v="Lower Income"/>
    <x v="0"/>
  </r>
  <r>
    <s v="ATQCUS0566"/>
    <n v="37275"/>
    <n v="18590.666666666668"/>
    <n v="0.49874357254638946"/>
    <s v="25-34"/>
    <s v="Bengaluru"/>
    <s v="Freelancers"/>
    <s v="Male"/>
    <s v="Married"/>
    <s v="Lower Income"/>
    <x v="0"/>
  </r>
  <r>
    <s v="ATQCUS0813"/>
    <n v="37274"/>
    <n v="14873.833333333334"/>
    <n v="0.3990404392695534"/>
    <s v="25-34"/>
    <s v="Hyderabad"/>
    <s v="Salaried Other Employees"/>
    <s v="Male"/>
    <s v="Married"/>
    <s v="Lower Income"/>
    <x v="0"/>
  </r>
  <r>
    <s v="ATQCUS1796"/>
    <n v="37271"/>
    <n v="17564"/>
    <n v="0.47125110675860588"/>
    <s v="45+"/>
    <s v="Delhi NCR"/>
    <s v="Freelancers"/>
    <s v="Male"/>
    <s v="Married"/>
    <s v="Lower Income"/>
    <x v="0"/>
  </r>
  <r>
    <s v="ATQCUS1499"/>
    <n v="37268"/>
    <n v="14522.5"/>
    <n v="0.38967747128904151"/>
    <s v="35-45"/>
    <s v="Chennai"/>
    <s v="Freelancers"/>
    <s v="Male"/>
    <s v="Married"/>
    <s v="Lower Income"/>
    <x v="0"/>
  </r>
  <r>
    <s v="ATQCUS3719"/>
    <n v="37259"/>
    <n v="15127.333333333334"/>
    <n v="0.4060048131547635"/>
    <s v="35-45"/>
    <s v="Hyderabad"/>
    <s v="Freelancers"/>
    <s v="Male"/>
    <s v="Single"/>
    <s v="Lower Income"/>
    <x v="0"/>
  </r>
  <r>
    <s v="ATQCUS0804"/>
    <n v="37254"/>
    <n v="14833.666666666666"/>
    <n v="0.39817648216746299"/>
    <s v="25-34"/>
    <s v="Hyderabad"/>
    <s v="Salaried Other Employees"/>
    <s v="Male"/>
    <s v="Married"/>
    <s v="Lower Income"/>
    <x v="0"/>
  </r>
  <r>
    <s v="ATQCUS0662"/>
    <n v="37251"/>
    <n v="11781.5"/>
    <n v="0.31627338863386217"/>
    <s v="25-34"/>
    <s v="Chennai"/>
    <s v="Salaried Other Employees"/>
    <s v="Male"/>
    <s v="Married"/>
    <s v="Lower Income"/>
    <x v="0"/>
  </r>
  <r>
    <s v="ATQCUS2230"/>
    <n v="37242"/>
    <n v="16481.333333333332"/>
    <n v="0.44254694520523419"/>
    <s v="25-34"/>
    <s v="Delhi NCR"/>
    <s v="Salaried Other Employees"/>
    <s v="Female"/>
    <s v="Married"/>
    <s v="Lower Income"/>
    <x v="0"/>
  </r>
  <r>
    <s v="ATQCUS0646"/>
    <n v="37229"/>
    <n v="11519.5"/>
    <n v="0.30942276182545864"/>
    <s v="25-34"/>
    <s v="Chennai"/>
    <s v="Salaried Other Employees"/>
    <s v="Male"/>
    <s v="Married"/>
    <s v="Lower Income"/>
    <x v="0"/>
  </r>
  <r>
    <s v="ATQCUS1201"/>
    <n v="37219"/>
    <n v="18678"/>
    <n v="0.50184045783067788"/>
    <s v="35-45"/>
    <s v="Delhi NCR"/>
    <s v="Freelancers"/>
    <s v="Male"/>
    <s v="Married"/>
    <s v="Lower Income"/>
    <x v="0"/>
  </r>
  <r>
    <s v="ATQCUS1493"/>
    <n v="37210"/>
    <n v="14157"/>
    <n v="0.38046224133297502"/>
    <s v="35-45"/>
    <s v="Chennai"/>
    <s v="Freelancers"/>
    <s v="Male"/>
    <s v="Married"/>
    <s v="Lower Income"/>
    <x v="0"/>
  </r>
  <r>
    <s v="ATQCUS3607"/>
    <n v="37209"/>
    <n v="12351.833333333334"/>
    <n v="0.33195821799385455"/>
    <s v="25-34"/>
    <s v="Chennai"/>
    <s v="Freelancers"/>
    <s v="Male"/>
    <s v="Single"/>
    <s v="Lower Income"/>
    <x v="0"/>
  </r>
  <r>
    <s v="ATQCUS1631"/>
    <n v="37205"/>
    <n v="15086.666666666666"/>
    <n v="0.4055010527258881"/>
    <s v="35-45"/>
    <s v="Hyderabad"/>
    <s v="Freelancers"/>
    <s v="Male"/>
    <s v="Married"/>
    <s v="Lower Income"/>
    <x v="0"/>
  </r>
  <r>
    <s v="ATQCUS0511"/>
    <n v="37204"/>
    <n v="18629"/>
    <n v="0.50072572841629936"/>
    <s v="25-34"/>
    <s v="Bengaluru"/>
    <s v="Salaried Other Employees"/>
    <s v="Male"/>
    <s v="Married"/>
    <s v="Lower Income"/>
    <x v="0"/>
  </r>
  <r>
    <s v="ATQCUS1599"/>
    <n v="37202"/>
    <n v="16369.5"/>
    <n v="0.44001666577065751"/>
    <s v="35-45"/>
    <s v="Hyderabad"/>
    <s v="Freelancers"/>
    <s v="Male"/>
    <s v="Married"/>
    <s v="Lower Income"/>
    <x v="0"/>
  </r>
  <r>
    <s v="ATQCUS3000"/>
    <n v="37194"/>
    <n v="13608.666666666666"/>
    <n v="0.36588338620924521"/>
    <s v="45+"/>
    <s v="Mumbai"/>
    <s v="Freelancers"/>
    <s v="Female"/>
    <s v="Married"/>
    <s v="Lower Income"/>
    <x v="0"/>
  </r>
  <r>
    <s v="ATQCUS0864"/>
    <n v="37193"/>
    <n v="15275.333333333334"/>
    <n v="0.41070452325258339"/>
    <s v="25-34"/>
    <s v="Hyderabad"/>
    <s v="Freelancers"/>
    <s v="Male"/>
    <s v="Married"/>
    <s v="Lower Income"/>
    <x v="0"/>
  </r>
  <r>
    <s v="ATQCUS3949"/>
    <n v="37190"/>
    <n v="17302.5"/>
    <n v="0.46524603388007529"/>
    <s v="25-34"/>
    <s v="Delhi NCR"/>
    <s v="Salaried Other Employees"/>
    <s v="Female"/>
    <s v="Single"/>
    <s v="Lower Income"/>
    <x v="0"/>
  </r>
  <r>
    <s v="ATQCUS2704"/>
    <n v="37170"/>
    <n v="18496.166666666668"/>
    <n v="0.49761007981346966"/>
    <s v="35-45"/>
    <s v="Delhi NCR"/>
    <s v="Freelancers"/>
    <s v="Female"/>
    <s v="Married"/>
    <s v="Lower Income"/>
    <x v="0"/>
  </r>
  <r>
    <s v="ATQCUS1482"/>
    <n v="37161"/>
    <n v="12470"/>
    <n v="0.33556685772718708"/>
    <s v="35-45"/>
    <s v="Chennai"/>
    <s v="Freelancers"/>
    <s v="Male"/>
    <s v="Married"/>
    <s v="Lower Income"/>
    <x v="0"/>
  </r>
  <r>
    <s v="ATQCUS2255"/>
    <n v="37153"/>
    <n v="17371.5"/>
    <n v="0.46756654913465939"/>
    <s v="25-34"/>
    <s v="Delhi NCR"/>
    <s v="Freelancers"/>
    <s v="Female"/>
    <s v="Married"/>
    <s v="Lower Income"/>
    <x v="0"/>
  </r>
  <r>
    <s v="ATQCUS1308"/>
    <n v="37153"/>
    <n v="20728"/>
    <n v="0.55790918633757702"/>
    <s v="35-45"/>
    <s v="Bengaluru"/>
    <s v="Freelancers"/>
    <s v="Male"/>
    <s v="Married"/>
    <s v="Lower Income"/>
    <x v="0"/>
  </r>
  <r>
    <s v="ATQCUS1298"/>
    <n v="37145"/>
    <n v="18739.333333333332"/>
    <n v="0.5044914075470005"/>
    <s v="35-45"/>
    <s v="Bengaluru"/>
    <s v="Freelancers"/>
    <s v="Male"/>
    <s v="Married"/>
    <s v="Lower Income"/>
    <x v="0"/>
  </r>
  <r>
    <s v="ATQCUS1612"/>
    <n v="37143"/>
    <n v="15104.166666666666"/>
    <n v="0.4066490769907295"/>
    <s v="35-45"/>
    <s v="Hyderabad"/>
    <s v="Freelancers"/>
    <s v="Male"/>
    <s v="Married"/>
    <s v="Lower Income"/>
    <x v="0"/>
  </r>
  <r>
    <s v="ATQCUS1171"/>
    <n v="37141"/>
    <n v="22218.5"/>
    <n v="0.5982202956301661"/>
    <s v="35-45"/>
    <s v="Delhi NCR"/>
    <s v="Freelancers"/>
    <s v="Male"/>
    <s v="Married"/>
    <s v="Lower Income"/>
    <x v="0"/>
  </r>
  <r>
    <s v="ATQCUS3935"/>
    <n v="37139"/>
    <n v="18761.833333333332"/>
    <n v="0.50517874292073917"/>
    <s v="25-34"/>
    <s v="Mumbai"/>
    <s v="Freelancers"/>
    <s v="Female"/>
    <s v="Single"/>
    <s v="Lower Income"/>
    <x v="0"/>
  </r>
  <r>
    <s v="ATQCUS1621"/>
    <n v="37137"/>
    <n v="15770"/>
    <n v="0.42464388615127768"/>
    <s v="35-45"/>
    <s v="Hyderabad"/>
    <s v="Freelancers"/>
    <s v="Male"/>
    <s v="Married"/>
    <s v="Lower Income"/>
    <x v="0"/>
  </r>
  <r>
    <s v="ATQCUS0385"/>
    <n v="37134"/>
    <n v="19383.833333333332"/>
    <n v="0.52199691208416366"/>
    <s v="25-34"/>
    <s v="Delhi NCR"/>
    <s v="Salaried Other Employees"/>
    <s v="Male"/>
    <s v="Married"/>
    <s v="Lower Income"/>
    <x v="0"/>
  </r>
  <r>
    <s v="ATQCUS1474"/>
    <n v="37133"/>
    <n v="13370.5"/>
    <n v="0.36007055718633024"/>
    <s v="35-45"/>
    <s v="Chennai"/>
    <s v="Freelancers"/>
    <s v="Male"/>
    <s v="Married"/>
    <s v="Lower Income"/>
    <x v="0"/>
  </r>
  <r>
    <s v="ATQCUS1045"/>
    <n v="37132"/>
    <n v="22570.833333333332"/>
    <n v="0.60785396244030299"/>
    <s v="35-45"/>
    <s v="Mumbai"/>
    <s v="Freelancers"/>
    <s v="Male"/>
    <s v="Married"/>
    <s v="Lower Income"/>
    <x v="1"/>
  </r>
  <r>
    <s v="ATQCUS2954"/>
    <n v="37131"/>
    <n v="13343.166666666666"/>
    <n v="0.35935381936028293"/>
    <s v="35-45"/>
    <s v="Hyderabad"/>
    <s v="Freelancers"/>
    <s v="Female"/>
    <s v="Married"/>
    <s v="Lower Income"/>
    <x v="0"/>
  </r>
  <r>
    <s v="ATQCUS1604"/>
    <n v="37121"/>
    <n v="16045"/>
    <n v="0.43223512297621292"/>
    <s v="35-45"/>
    <s v="Hyderabad"/>
    <s v="Freelancers"/>
    <s v="Male"/>
    <s v="Married"/>
    <s v="Lower Income"/>
    <x v="0"/>
  </r>
  <r>
    <s v="ATQCUS1167"/>
    <n v="37115"/>
    <n v="18513.833333333332"/>
    <n v="0.49882347658179527"/>
    <s v="35-45"/>
    <s v="Delhi NCR"/>
    <s v="Freelancers"/>
    <s v="Male"/>
    <s v="Married"/>
    <s v="Lower Income"/>
    <x v="0"/>
  </r>
  <r>
    <s v="ATQCUS1023"/>
    <n v="37110"/>
    <n v="20890.833333333332"/>
    <n v="0.5629435013024342"/>
    <s v="35-45"/>
    <s v="Mumbai"/>
    <s v="Freelancers"/>
    <s v="Male"/>
    <s v="Married"/>
    <s v="Lower Income"/>
    <x v="0"/>
  </r>
  <r>
    <s v="ATQCUS3002"/>
    <n v="37107"/>
    <n v="14522.5"/>
    <n v="0.39136820545988626"/>
    <s v="45+"/>
    <s v="Mumbai"/>
    <s v="Freelancers"/>
    <s v="Female"/>
    <s v="Married"/>
    <s v="Lower Income"/>
    <x v="0"/>
  </r>
  <r>
    <s v="ATQCUS1022"/>
    <n v="37107"/>
    <n v="23399.166666666668"/>
    <n v="0.6305863224369167"/>
    <s v="35-45"/>
    <s v="Mumbai"/>
    <s v="Freelancers"/>
    <s v="Male"/>
    <s v="Married"/>
    <s v="Lower Income"/>
    <x v="1"/>
  </r>
  <r>
    <s v="ATQCUS1333"/>
    <n v="37100"/>
    <n v="21174.666666666668"/>
    <n v="0.57074573225516623"/>
    <s v="35-45"/>
    <s v="Bengaluru"/>
    <s v="Freelancers"/>
    <s v="Male"/>
    <s v="Married"/>
    <s v="Lower Income"/>
    <x v="0"/>
  </r>
  <r>
    <s v="ATQCUS1635"/>
    <n v="37096"/>
    <n v="16342.833333333334"/>
    <n v="0.4405551362231328"/>
    <s v="35-45"/>
    <s v="Hyderabad"/>
    <s v="Freelancers"/>
    <s v="Male"/>
    <s v="Married"/>
    <s v="Lower Income"/>
    <x v="0"/>
  </r>
  <r>
    <s v="ATQCUS1617"/>
    <n v="37094"/>
    <n v="17091.5"/>
    <n v="0.46076184827734945"/>
    <s v="35-45"/>
    <s v="Hyderabad"/>
    <s v="Freelancers"/>
    <s v="Male"/>
    <s v="Married"/>
    <s v="Lower Income"/>
    <x v="0"/>
  </r>
  <r>
    <s v="ATQCUS2693"/>
    <n v="37087"/>
    <n v="16652.666666666668"/>
    <n v="0.44901627704226998"/>
    <s v="35-45"/>
    <s v="Delhi NCR"/>
    <s v="Freelancers"/>
    <s v="Female"/>
    <s v="Married"/>
    <s v="Lower Income"/>
    <x v="0"/>
  </r>
  <r>
    <s v="ATQCUS1024"/>
    <n v="37078"/>
    <n v="24312.666666666668"/>
    <n v="0.65571677724436772"/>
    <s v="35-45"/>
    <s v="Mumbai"/>
    <s v="Freelancers"/>
    <s v="Male"/>
    <s v="Married"/>
    <s v="Lower Income"/>
    <x v="1"/>
  </r>
  <r>
    <s v="ATQCUS1313"/>
    <n v="37076"/>
    <n v="19436.333333333332"/>
    <n v="0.52422951055489619"/>
    <s v="35-45"/>
    <s v="Bengaluru"/>
    <s v="Freelancers"/>
    <s v="Male"/>
    <s v="Married"/>
    <s v="Lower Income"/>
    <x v="0"/>
  </r>
  <r>
    <s v="ATQCUS0570"/>
    <n v="37075"/>
    <n v="20802.666666666668"/>
    <n v="0.56109687570240507"/>
    <s v="25-34"/>
    <s v="Bengaluru"/>
    <s v="Freelancers"/>
    <s v="Male"/>
    <s v="Married"/>
    <s v="Lower Income"/>
    <x v="0"/>
  </r>
  <r>
    <s v="ATQCUS1947"/>
    <n v="37073"/>
    <n v="10798.166666666666"/>
    <n v="0.29126767908360979"/>
    <s v="45+"/>
    <s v="Chennai"/>
    <s v="Freelancers"/>
    <s v="Male"/>
    <s v="Married"/>
    <s v="Lower Income"/>
    <x v="2"/>
  </r>
  <r>
    <s v="ATQCUS3609"/>
    <n v="37065"/>
    <n v="13189.166666666666"/>
    <n v="0.35583884167453572"/>
    <s v="25-34"/>
    <s v="Chennai"/>
    <s v="Freelancers"/>
    <s v="Male"/>
    <s v="Single"/>
    <s v="Lower Income"/>
    <x v="0"/>
  </r>
  <r>
    <s v="ATQCUS2136"/>
    <n v="37042"/>
    <n v="18186.666666666668"/>
    <n v="0.49097420945593295"/>
    <s v="25-34"/>
    <s v="Mumbai"/>
    <s v="Salaried Other Employees"/>
    <s v="Female"/>
    <s v="Married"/>
    <s v="Lower Income"/>
    <x v="0"/>
  </r>
  <r>
    <s v="ATQCUS2237"/>
    <n v="37023"/>
    <n v="16550.833333333332"/>
    <n v="0.44704192889104966"/>
    <s v="25-34"/>
    <s v="Delhi NCR"/>
    <s v="Salaried Other Employees"/>
    <s v="Female"/>
    <s v="Married"/>
    <s v="Lower Income"/>
    <x v="0"/>
  </r>
  <r>
    <s v="ATQCUS2231"/>
    <n v="37020"/>
    <n v="14708.166666666666"/>
    <n v="0.39730325949936968"/>
    <s v="25-34"/>
    <s v="Delhi NCR"/>
    <s v="Salaried Other Employees"/>
    <s v="Female"/>
    <s v="Married"/>
    <s v="Lower Income"/>
    <x v="0"/>
  </r>
  <r>
    <s v="ATQCUS1636"/>
    <n v="37020"/>
    <n v="16204"/>
    <n v="0.4377093462992977"/>
    <s v="35-45"/>
    <s v="Hyderabad"/>
    <s v="Freelancers"/>
    <s v="Male"/>
    <s v="Married"/>
    <s v="Lower Income"/>
    <x v="0"/>
  </r>
  <r>
    <s v="ATQCUS3592"/>
    <n v="37016"/>
    <n v="12763.5"/>
    <n v="0.3448103522800951"/>
    <s v="25-34"/>
    <s v="Chennai"/>
    <s v="Salaried Other Employees"/>
    <s v="Male"/>
    <s v="Single"/>
    <s v="Lower Income"/>
    <x v="0"/>
  </r>
  <r>
    <s v="ATQCUS0860"/>
    <n v="37001"/>
    <n v="14604.166666666666"/>
    <n v="0.39469653973316032"/>
    <s v="25-34"/>
    <s v="Hyderabad"/>
    <s v="Freelancers"/>
    <s v="Male"/>
    <s v="Married"/>
    <s v="Lower Income"/>
    <x v="0"/>
  </r>
  <r>
    <s v="ATQCUS0643"/>
    <n v="36980"/>
    <n v="11915"/>
    <n v="0.32220118983234181"/>
    <s v="25-34"/>
    <s v="Chennai"/>
    <s v="Salaried Other Employees"/>
    <s v="Male"/>
    <s v="Married"/>
    <s v="Lower Income"/>
    <x v="0"/>
  </r>
  <r>
    <s v="ATQCUS1605"/>
    <n v="36966"/>
    <n v="16909.333333333332"/>
    <n v="0.45742934949232628"/>
    <s v="35-45"/>
    <s v="Hyderabad"/>
    <s v="Freelancers"/>
    <s v="Male"/>
    <s v="Married"/>
    <s v="Lower Income"/>
    <x v="0"/>
  </r>
  <r>
    <s v="ATQCUS0722"/>
    <n v="36964"/>
    <n v="13468.166666666666"/>
    <n v="0.36435901597951159"/>
    <s v="25-34"/>
    <s v="Chennai"/>
    <s v="Freelancers"/>
    <s v="Male"/>
    <s v="Married"/>
    <s v="Lower Income"/>
    <x v="0"/>
  </r>
  <r>
    <s v="ATQCUS2626"/>
    <n v="36957"/>
    <n v="17409.166666666668"/>
    <n v="0.47106547248604236"/>
    <s v="35-45"/>
    <s v="Mumbai"/>
    <s v="Freelancers"/>
    <s v="Female"/>
    <s v="Married"/>
    <s v="Lower Income"/>
    <x v="0"/>
  </r>
  <r>
    <s v="ATQCUS1025"/>
    <n v="36946"/>
    <n v="23353.333333333332"/>
    <n v="0.63209368628087836"/>
    <s v="35-45"/>
    <s v="Mumbai"/>
    <s v="Freelancers"/>
    <s v="Male"/>
    <s v="Married"/>
    <s v="Lower Income"/>
    <x v="1"/>
  </r>
  <r>
    <s v="ATQCUS0181"/>
    <n v="36944"/>
    <n v="19059.5"/>
    <n v="0.51590244694673015"/>
    <s v="25-34"/>
    <s v="Mumbai"/>
    <s v="Salaried Other Employees"/>
    <s v="Male"/>
    <s v="Married"/>
    <s v="Lower Income"/>
    <x v="0"/>
  </r>
  <r>
    <s v="ATQCUS1184"/>
    <n v="36940"/>
    <n v="20553"/>
    <n v="0.55638873849485648"/>
    <s v="35-45"/>
    <s v="Delhi NCR"/>
    <s v="Freelancers"/>
    <s v="Male"/>
    <s v="Married"/>
    <s v="Lower Income"/>
    <x v="0"/>
  </r>
  <r>
    <s v="ATQCUS2229"/>
    <n v="36911"/>
    <n v="16678.333333333332"/>
    <n v="0.45185265458354779"/>
    <s v="25-34"/>
    <s v="Delhi NCR"/>
    <s v="Salaried Other Employees"/>
    <s v="Female"/>
    <s v="Married"/>
    <s v="Lower Income"/>
    <x v="0"/>
  </r>
  <r>
    <s v="ATQCUS1888"/>
    <n v="36899"/>
    <n v="15441.666666666666"/>
    <n v="0.41848469244875652"/>
    <s v="45+"/>
    <s v="Bengaluru"/>
    <s v="Freelancers"/>
    <s v="Male"/>
    <s v="Married"/>
    <s v="Lower Income"/>
    <x v="0"/>
  </r>
  <r>
    <s v="ATQCUS2700"/>
    <n v="36891"/>
    <n v="17919.5"/>
    <n v="0.48574177983790084"/>
    <s v="35-45"/>
    <s v="Delhi NCR"/>
    <s v="Freelancers"/>
    <s v="Female"/>
    <s v="Married"/>
    <s v="Lower Income"/>
    <x v="0"/>
  </r>
  <r>
    <s v="ATQCUS1030"/>
    <n v="36870"/>
    <n v="22057"/>
    <n v="0.59823704909140218"/>
    <s v="35-45"/>
    <s v="Mumbai"/>
    <s v="Freelancers"/>
    <s v="Male"/>
    <s v="Married"/>
    <s v="Lower Income"/>
    <x v="0"/>
  </r>
  <r>
    <s v="ATQCUS2699"/>
    <n v="36867"/>
    <n v="16048"/>
    <n v="0.4352944367591613"/>
    <s v="35-45"/>
    <s v="Delhi NCR"/>
    <s v="Freelancers"/>
    <s v="Female"/>
    <s v="Married"/>
    <s v="Lower Income"/>
    <x v="0"/>
  </r>
  <r>
    <s v="ATQCUS0731"/>
    <n v="36863"/>
    <n v="12072.166666666666"/>
    <n v="0.32748736311929755"/>
    <s v="25-34"/>
    <s v="Chennai"/>
    <s v="Freelancers"/>
    <s v="Male"/>
    <s v="Married"/>
    <s v="Lower Income"/>
    <x v="0"/>
  </r>
  <r>
    <s v="ATQCUS2627"/>
    <n v="36847"/>
    <n v="18970.833333333332"/>
    <n v="0.51485421698736211"/>
    <s v="35-45"/>
    <s v="Mumbai"/>
    <s v="Freelancers"/>
    <s v="Female"/>
    <s v="Married"/>
    <s v="Lower Income"/>
    <x v="0"/>
  </r>
  <r>
    <s v="ATQCUS2869"/>
    <n v="36827"/>
    <n v="10418.166666666666"/>
    <n v="0.28289479639032955"/>
    <s v="35-45"/>
    <s v="Chennai"/>
    <s v="Freelancers"/>
    <s v="Female"/>
    <s v="Married"/>
    <s v="Lower Income"/>
    <x v="2"/>
  </r>
  <r>
    <s v="ATQCUS1048"/>
    <n v="36816"/>
    <n v="24099.5"/>
    <n v="0.65459311169056933"/>
    <s v="35-45"/>
    <s v="Mumbai"/>
    <s v="Freelancers"/>
    <s v="Male"/>
    <s v="Married"/>
    <s v="Lower Income"/>
    <x v="1"/>
  </r>
  <r>
    <s v="ATQCUS1890"/>
    <n v="36811"/>
    <n v="14632.666666666666"/>
    <n v="0.39750799127072522"/>
    <s v="45+"/>
    <s v="Bengaluru"/>
    <s v="Freelancers"/>
    <s v="Male"/>
    <s v="Married"/>
    <s v="Lower Income"/>
    <x v="0"/>
  </r>
  <r>
    <s v="ATQCUS2428"/>
    <n v="36810"/>
    <n v="10951.166666666666"/>
    <n v="0.29750520691840981"/>
    <s v="25-34"/>
    <s v="Chennai"/>
    <s v="Freelancers"/>
    <s v="Female"/>
    <s v="Married"/>
    <s v="Lower Income"/>
    <x v="2"/>
  </r>
  <r>
    <s v="ATQCUS2511"/>
    <n v="36801"/>
    <n v="11771"/>
    <n v="0.3198554387109046"/>
    <s v="25-34"/>
    <s v="Hyderabad"/>
    <s v="Freelancers"/>
    <s v="Female"/>
    <s v="Married"/>
    <s v="Lower Income"/>
    <x v="0"/>
  </r>
  <r>
    <s v="ATQCUS0655"/>
    <n v="36800"/>
    <n v="12628.333333333334"/>
    <n v="0.343161231884058"/>
    <s v="25-34"/>
    <s v="Chennai"/>
    <s v="Salaried Other Employees"/>
    <s v="Male"/>
    <s v="Married"/>
    <s v="Lower Income"/>
    <x v="0"/>
  </r>
  <r>
    <s v="ATQCUS0543"/>
    <n v="36795"/>
    <n v="18648.333333333332"/>
    <n v="0.50681704941794625"/>
    <s v="25-34"/>
    <s v="Bengaluru"/>
    <s v="Freelancers"/>
    <s v="Male"/>
    <s v="Married"/>
    <s v="Lower Income"/>
    <x v="0"/>
  </r>
  <r>
    <s v="ATQCUS0442"/>
    <n v="36792"/>
    <n v="21436.5"/>
    <n v="0.58264024787997393"/>
    <s v="25-34"/>
    <s v="Delhi NCR"/>
    <s v="Freelancers"/>
    <s v="Male"/>
    <s v="Married"/>
    <s v="Lower Income"/>
    <x v="0"/>
  </r>
  <r>
    <s v="ATQCUS3688"/>
    <n v="36770"/>
    <n v="18245.333333333332"/>
    <n v="0.49620161363430332"/>
    <s v="35-45"/>
    <s v="Bengaluru"/>
    <s v="Freelancers"/>
    <s v="Male"/>
    <s v="Single"/>
    <s v="Lower Income"/>
    <x v="0"/>
  </r>
  <r>
    <s v="ATQCUS3641"/>
    <n v="36770"/>
    <n v="14300.5"/>
    <n v="0.38891759586619529"/>
    <s v="25-34"/>
    <s v="Hyderabad"/>
    <s v="Freelancers"/>
    <s v="Male"/>
    <s v="Single"/>
    <s v="Lower Income"/>
    <x v="0"/>
  </r>
  <r>
    <s v="ATQCUS2770"/>
    <n v="36769"/>
    <n v="15008.5"/>
    <n v="0.40818352416437759"/>
    <s v="35-45"/>
    <s v="Bengaluru"/>
    <s v="Freelancers"/>
    <s v="Female"/>
    <s v="Married"/>
    <s v="Lower Income"/>
    <x v="0"/>
  </r>
  <r>
    <s v="ATQCUS3728"/>
    <n v="36766"/>
    <n v="17627.333333333332"/>
    <n v="0.4794465901466935"/>
    <s v="45+"/>
    <s v="Mumbai"/>
    <s v="Freelancers"/>
    <s v="Male"/>
    <s v="Single"/>
    <s v="Lower Income"/>
    <x v="0"/>
  </r>
  <r>
    <s v="ATQCUS0274"/>
    <n v="36760"/>
    <n v="19545.333333333332"/>
    <n v="0.53170112441059114"/>
    <s v="25-34"/>
    <s v="Mumbai"/>
    <s v="Freelancers"/>
    <s v="Male"/>
    <s v="Married"/>
    <s v="Lower Income"/>
    <x v="0"/>
  </r>
  <r>
    <s v="ATQCUS0677"/>
    <n v="36745"/>
    <n v="11496.666666666666"/>
    <n v="0.31287703542432077"/>
    <s v="25-34"/>
    <s v="Chennai"/>
    <s v="Salaried Other Employees"/>
    <s v="Male"/>
    <s v="Married"/>
    <s v="Lower Income"/>
    <x v="0"/>
  </r>
  <r>
    <s v="ATQCUS2418"/>
    <n v="36739"/>
    <n v="9154.6666666666661"/>
    <n v="0.24918116080096536"/>
    <s v="25-34"/>
    <s v="Chennai"/>
    <s v="Salaried Other Employees"/>
    <s v="Female"/>
    <s v="Married"/>
    <s v="Lower Income"/>
    <x v="2"/>
  </r>
  <r>
    <s v="ATQCUS1332"/>
    <n v="36701"/>
    <n v="18822.833333333332"/>
    <n v="0.51286976739961665"/>
    <s v="35-45"/>
    <s v="Bengaluru"/>
    <s v="Freelancers"/>
    <s v="Male"/>
    <s v="Married"/>
    <s v="Lower Income"/>
    <x v="0"/>
  </r>
  <r>
    <s v="ATQCUS1187"/>
    <n v="36700"/>
    <n v="22880.666666666668"/>
    <n v="0.62345140781108088"/>
    <s v="35-45"/>
    <s v="Delhi NCR"/>
    <s v="Freelancers"/>
    <s v="Male"/>
    <s v="Married"/>
    <s v="Lower Income"/>
    <x v="1"/>
  </r>
  <r>
    <s v="ATQCUS0558"/>
    <n v="36699"/>
    <n v="18737.333333333332"/>
    <n v="0.51056795371354347"/>
    <s v="25-34"/>
    <s v="Bengaluru"/>
    <s v="Freelancers"/>
    <s v="Male"/>
    <s v="Married"/>
    <s v="Lower Income"/>
    <x v="0"/>
  </r>
  <r>
    <s v="ATQCUS0802"/>
    <n v="36690"/>
    <n v="14178.833333333334"/>
    <n v="0.38644953211592625"/>
    <s v="25-34"/>
    <s v="Hyderabad"/>
    <s v="Salaried Other Employees"/>
    <s v="Male"/>
    <s v="Married"/>
    <s v="Lower Income"/>
    <x v="0"/>
  </r>
  <r>
    <s v="ATQCUS1051"/>
    <n v="36685"/>
    <n v="23381.166666666668"/>
    <n v="0.63734950706464955"/>
    <s v="35-45"/>
    <s v="Mumbai"/>
    <s v="Freelancers"/>
    <s v="Male"/>
    <s v="Married"/>
    <s v="Lower Income"/>
    <x v="1"/>
  </r>
  <r>
    <s v="ATQCUS1487"/>
    <n v="36683"/>
    <n v="13286.333333333334"/>
    <n v="0.36219320484511447"/>
    <s v="35-45"/>
    <s v="Chennai"/>
    <s v="Freelancers"/>
    <s v="Male"/>
    <s v="Married"/>
    <s v="Lower Income"/>
    <x v="0"/>
  </r>
  <r>
    <s v="ATQCUS1293"/>
    <n v="36683"/>
    <n v="19006.333333333332"/>
    <n v="0.51812374487728186"/>
    <s v="35-45"/>
    <s v="Bengaluru"/>
    <s v="Freelancers"/>
    <s v="Male"/>
    <s v="Married"/>
    <s v="Lower Income"/>
    <x v="0"/>
  </r>
  <r>
    <s v="ATQCUS0649"/>
    <n v="36670"/>
    <n v="11746.5"/>
    <n v="0.320329970002727"/>
    <s v="25-34"/>
    <s v="Chennai"/>
    <s v="Salaried Other Employees"/>
    <s v="Male"/>
    <s v="Married"/>
    <s v="Lower Income"/>
    <x v="0"/>
  </r>
  <r>
    <s v="ATQCUS2116"/>
    <n v="36648"/>
    <n v="16130"/>
    <n v="0.44013315869897401"/>
    <s v="25-34"/>
    <s v="Mumbai"/>
    <s v="Salaried Other Employees"/>
    <s v="Female"/>
    <s v="Married"/>
    <s v="Lower Income"/>
    <x v="0"/>
  </r>
  <r>
    <s v="ATQCUS1478"/>
    <n v="36648"/>
    <n v="13806.5"/>
    <n v="0.37673270028378081"/>
    <s v="35-45"/>
    <s v="Chennai"/>
    <s v="Freelancers"/>
    <s v="Male"/>
    <s v="Married"/>
    <s v="Lower Income"/>
    <x v="0"/>
  </r>
  <r>
    <s v="ATQCUS1623"/>
    <n v="36644"/>
    <n v="14633.5"/>
    <n v="0.39934232070734638"/>
    <s v="35-45"/>
    <s v="Hyderabad"/>
    <s v="Freelancers"/>
    <s v="Male"/>
    <s v="Married"/>
    <s v="Lower Income"/>
    <x v="0"/>
  </r>
  <r>
    <s v="ATQCUS0434"/>
    <n v="36643"/>
    <n v="20389.333333333332"/>
    <n v="0.55643187875810751"/>
    <s v="25-34"/>
    <s v="Delhi NCR"/>
    <s v="Freelancers"/>
    <s v="Male"/>
    <s v="Married"/>
    <s v="Lower Income"/>
    <x v="0"/>
  </r>
  <r>
    <s v="ATQCUS0556"/>
    <n v="36642"/>
    <n v="17875"/>
    <n v="0.48782817531794115"/>
    <s v="25-34"/>
    <s v="Bengaluru"/>
    <s v="Freelancers"/>
    <s v="Male"/>
    <s v="Married"/>
    <s v="Lower Income"/>
    <x v="0"/>
  </r>
  <r>
    <s v="ATQCUS0367"/>
    <n v="36640"/>
    <n v="18556.166666666668"/>
    <n v="0.50644559679767109"/>
    <s v="25-34"/>
    <s v="Delhi NCR"/>
    <s v="Salaried Other Employees"/>
    <s v="Male"/>
    <s v="Married"/>
    <s v="Lower Income"/>
    <x v="0"/>
  </r>
  <r>
    <s v="ATQCUS3706"/>
    <n v="36633"/>
    <n v="13073.333333333334"/>
    <n v="0.35687312896386686"/>
    <s v="35-45"/>
    <s v="Chennai"/>
    <s v="Freelancers"/>
    <s v="Male"/>
    <s v="Single"/>
    <s v="Lower Income"/>
    <x v="0"/>
  </r>
  <r>
    <s v="ATQCUS1032"/>
    <n v="36628"/>
    <n v="23446"/>
    <n v="0.64011139019329477"/>
    <s v="35-45"/>
    <s v="Mumbai"/>
    <s v="Freelancers"/>
    <s v="Male"/>
    <s v="Married"/>
    <s v="Lower Income"/>
    <x v="1"/>
  </r>
  <r>
    <s v="ATQCUS1732"/>
    <n v="36599"/>
    <n v="16364.666666666666"/>
    <n v="0.44713425685583391"/>
    <s v="45+"/>
    <s v="Mumbai"/>
    <s v="Freelancers"/>
    <s v="Male"/>
    <s v="Married"/>
    <s v="Lower Income"/>
    <x v="0"/>
  </r>
  <r>
    <s v="ATQCUS2261"/>
    <n v="36582"/>
    <n v="16297.833333333334"/>
    <n v="0.44551509850017312"/>
    <s v="25-34"/>
    <s v="Delhi NCR"/>
    <s v="Freelancers"/>
    <s v="Female"/>
    <s v="Married"/>
    <s v="Lower Income"/>
    <x v="0"/>
  </r>
  <r>
    <s v="ATQCUS2950"/>
    <n v="36580"/>
    <n v="13340.833333333334"/>
    <n v="0.36470293420812833"/>
    <s v="35-45"/>
    <s v="Hyderabad"/>
    <s v="Freelancers"/>
    <s v="Female"/>
    <s v="Married"/>
    <s v="Lower Income"/>
    <x v="0"/>
  </r>
  <r>
    <s v="ATQCUS0647"/>
    <n v="36563"/>
    <n v="12310.666666666666"/>
    <n v="0.3366973898932436"/>
    <s v="25-34"/>
    <s v="Chennai"/>
    <s v="Salaried Other Employees"/>
    <s v="Male"/>
    <s v="Married"/>
    <s v="Lower Income"/>
    <x v="0"/>
  </r>
  <r>
    <s v="ATQCUS1182"/>
    <n v="36557"/>
    <n v="20060.166666666668"/>
    <n v="0.54873667605839282"/>
    <s v="35-45"/>
    <s v="Delhi NCR"/>
    <s v="Freelancers"/>
    <s v="Male"/>
    <s v="Married"/>
    <s v="Lower Income"/>
    <x v="0"/>
  </r>
  <r>
    <s v="ATQCUS1465"/>
    <n v="36552"/>
    <n v="13801.5"/>
    <n v="0.37758535784635588"/>
    <s v="35-45"/>
    <s v="Chennai"/>
    <s v="Freelancers"/>
    <s v="Male"/>
    <s v="Married"/>
    <s v="Lower Income"/>
    <x v="0"/>
  </r>
  <r>
    <s v="ATQCUS1603"/>
    <n v="36551"/>
    <n v="15556.166666666666"/>
    <n v="0.42560167072492316"/>
    <s v="35-45"/>
    <s v="Hyderabad"/>
    <s v="Freelancers"/>
    <s v="Male"/>
    <s v="Married"/>
    <s v="Lower Income"/>
    <x v="0"/>
  </r>
  <r>
    <s v="ATQCUS2235"/>
    <n v="36536"/>
    <n v="16071.5"/>
    <n v="0.43988121305014233"/>
    <s v="25-34"/>
    <s v="Delhi NCR"/>
    <s v="Salaried Other Employees"/>
    <s v="Female"/>
    <s v="Married"/>
    <s v="Lower Income"/>
    <x v="0"/>
  </r>
  <r>
    <s v="ATQCUS2768"/>
    <n v="36532"/>
    <n v="17365"/>
    <n v="0.4753366911201139"/>
    <s v="35-45"/>
    <s v="Bengaluru"/>
    <s v="Freelancers"/>
    <s v="Female"/>
    <s v="Married"/>
    <s v="Lower Income"/>
    <x v="0"/>
  </r>
  <r>
    <s v="ATQCUS1610"/>
    <n v="36516"/>
    <n v="16735.5"/>
    <n v="0.45830594807755504"/>
    <s v="35-45"/>
    <s v="Hyderabad"/>
    <s v="Freelancers"/>
    <s v="Male"/>
    <s v="Married"/>
    <s v="Lower Income"/>
    <x v="0"/>
  </r>
  <r>
    <s v="ATQCUS2767"/>
    <n v="36504"/>
    <n v="15788"/>
    <n v="0.43250054788516329"/>
    <s v="35-45"/>
    <s v="Bengaluru"/>
    <s v="Freelancers"/>
    <s v="Female"/>
    <s v="Married"/>
    <s v="Lower Income"/>
    <x v="0"/>
  </r>
  <r>
    <s v="ATQCUS2305"/>
    <n v="36495"/>
    <n v="16201.5"/>
    <n v="0.44393752568845046"/>
    <s v="25-34"/>
    <s v="Bengaluru"/>
    <s v="Salaried Other Employees"/>
    <s v="Female"/>
    <s v="Married"/>
    <s v="Lower Income"/>
    <x v="0"/>
  </r>
  <r>
    <s v="ATQCUS0743"/>
    <n v="36479"/>
    <n v="12548.333333333334"/>
    <n v="0.34398786516443253"/>
    <s v="25-34"/>
    <s v="Chennai"/>
    <s v="Freelancers"/>
    <s v="Male"/>
    <s v="Married"/>
    <s v="Lower Income"/>
    <x v="0"/>
  </r>
  <r>
    <s v="ATQCUS0440"/>
    <n v="36467"/>
    <n v="17766.5"/>
    <n v="0.48719390133545398"/>
    <s v="25-34"/>
    <s v="Delhi NCR"/>
    <s v="Freelancers"/>
    <s v="Male"/>
    <s v="Married"/>
    <s v="Lower Income"/>
    <x v="0"/>
  </r>
  <r>
    <s v="ATQCUS0290"/>
    <n v="36459"/>
    <n v="21499.666666666668"/>
    <n v="0.58969435987456231"/>
    <s v="25-34"/>
    <s v="Mumbai"/>
    <s v="Freelancers"/>
    <s v="Male"/>
    <s v="Married"/>
    <s v="Lower Income"/>
    <x v="0"/>
  </r>
  <r>
    <s v="ATQCUS0373"/>
    <n v="36443"/>
    <n v="19597.166666666668"/>
    <n v="0.53774844734699856"/>
    <s v="25-34"/>
    <s v="Delhi NCR"/>
    <s v="Salaried Other Employees"/>
    <s v="Male"/>
    <s v="Married"/>
    <s v="Lower Income"/>
    <x v="0"/>
  </r>
  <r>
    <s v="ATQCUS3675"/>
    <n v="36442"/>
    <n v="20787.833333333332"/>
    <n v="0.57043612681338374"/>
    <s v="35-45"/>
    <s v="Delhi NCR"/>
    <s v="Freelancers"/>
    <s v="Male"/>
    <s v="Single"/>
    <s v="Lower Income"/>
    <x v="0"/>
  </r>
  <r>
    <s v="ATQCUS1466"/>
    <n v="36440"/>
    <n v="15286.5"/>
    <n v="0.41949780461031833"/>
    <s v="35-45"/>
    <s v="Chennai"/>
    <s v="Freelancers"/>
    <s v="Male"/>
    <s v="Married"/>
    <s v="Lower Income"/>
    <x v="0"/>
  </r>
  <r>
    <s v="ATQCUS2435"/>
    <n v="36434"/>
    <n v="10929"/>
    <n v="0.2999670637316792"/>
    <s v="25-34"/>
    <s v="Chennai"/>
    <s v="Freelancers"/>
    <s v="Female"/>
    <s v="Married"/>
    <s v="Lower Income"/>
    <x v="2"/>
  </r>
  <r>
    <s v="ATQCUS1019"/>
    <n v="36428"/>
    <n v="23076.333333333332"/>
    <n v="0.63347791076461324"/>
    <s v="35-45"/>
    <s v="Mumbai"/>
    <s v="Freelancers"/>
    <s v="Male"/>
    <s v="Married"/>
    <s v="Lower Income"/>
    <x v="1"/>
  </r>
  <r>
    <s v="ATQCUS0182"/>
    <n v="36413"/>
    <n v="19512.333333333332"/>
    <n v="0.5358617343622698"/>
    <s v="25-34"/>
    <s v="Mumbai"/>
    <s v="Salaried Other Employees"/>
    <s v="Male"/>
    <s v="Married"/>
    <s v="Lower Income"/>
    <x v="0"/>
  </r>
  <r>
    <s v="ATQCUS0276"/>
    <n v="36398"/>
    <n v="19795.166666666668"/>
    <n v="0.54385314211403557"/>
    <s v="25-34"/>
    <s v="Mumbai"/>
    <s v="Freelancers"/>
    <s v="Male"/>
    <s v="Married"/>
    <s v="Lower Income"/>
    <x v="0"/>
  </r>
  <r>
    <s v="ATQCUS2390"/>
    <n v="36368"/>
    <n v="10386.5"/>
    <n v="0.28559447866256049"/>
    <s v="25-34"/>
    <s v="Chennai"/>
    <s v="Salaried Other Employees"/>
    <s v="Female"/>
    <s v="Married"/>
    <s v="Lower Income"/>
    <x v="2"/>
  </r>
  <r>
    <s v="ATQCUS3970"/>
    <n v="36361"/>
    <n v="14740.833333333334"/>
    <n v="0.40540230833402091"/>
    <s v="25-34"/>
    <s v="Bengaluru"/>
    <s v="Salaried Other Employees"/>
    <s v="Female"/>
    <s v="Single"/>
    <s v="Lower Income"/>
    <x v="0"/>
  </r>
  <r>
    <s v="ATQCUS2951"/>
    <n v="36354"/>
    <n v="13432.666666666666"/>
    <n v="0.36949624983954077"/>
    <s v="35-45"/>
    <s v="Hyderabad"/>
    <s v="Freelancers"/>
    <s v="Female"/>
    <s v="Married"/>
    <s v="Lower Income"/>
    <x v="0"/>
  </r>
  <r>
    <s v="ATQCUS2620"/>
    <n v="36350"/>
    <n v="20625.666666666668"/>
    <n v="0.56741861531407611"/>
    <s v="35-45"/>
    <s v="Mumbai"/>
    <s v="Freelancers"/>
    <s v="Female"/>
    <s v="Married"/>
    <s v="Lower Income"/>
    <x v="0"/>
  </r>
  <r>
    <s v="ATQCUS2623"/>
    <n v="36337"/>
    <n v="20105.5"/>
    <n v="0.55330654704571103"/>
    <s v="35-45"/>
    <s v="Mumbai"/>
    <s v="Freelancers"/>
    <s v="Female"/>
    <s v="Married"/>
    <s v="Lower Income"/>
    <x v="0"/>
  </r>
  <r>
    <s v="ATQCUS1490"/>
    <n v="36335"/>
    <n v="12783.333333333334"/>
    <n v="0.35181872391174718"/>
    <s v="35-45"/>
    <s v="Chennai"/>
    <s v="Freelancers"/>
    <s v="Male"/>
    <s v="Married"/>
    <s v="Lower Income"/>
    <x v="0"/>
  </r>
  <r>
    <s v="ATQCUS2262"/>
    <n v="36331"/>
    <n v="17493.333333333332"/>
    <n v="0.4814988118503023"/>
    <s v="25-34"/>
    <s v="Delhi NCR"/>
    <s v="Freelancers"/>
    <s v="Female"/>
    <s v="Married"/>
    <s v="Lower Income"/>
    <x v="0"/>
  </r>
  <r>
    <s v="ATQCUS2702"/>
    <n v="36326"/>
    <n v="18288.5"/>
    <n v="0.50345482574464573"/>
    <s v="35-45"/>
    <s v="Delhi NCR"/>
    <s v="Freelancers"/>
    <s v="Female"/>
    <s v="Married"/>
    <s v="Lower Income"/>
    <x v="0"/>
  </r>
  <r>
    <s v="ATQCUS2123"/>
    <n v="36326"/>
    <n v="17739.333333333332"/>
    <n v="0.48833709556057181"/>
    <s v="25-34"/>
    <s v="Mumbai"/>
    <s v="Salaried Other Employees"/>
    <s v="Female"/>
    <s v="Married"/>
    <s v="Lower Income"/>
    <x v="0"/>
  </r>
  <r>
    <s v="ATQCUS1190"/>
    <n v="36324"/>
    <n v="20178.833333333332"/>
    <n v="0.55552343721322905"/>
    <s v="35-45"/>
    <s v="Delhi NCR"/>
    <s v="Freelancers"/>
    <s v="Male"/>
    <s v="Married"/>
    <s v="Lower Income"/>
    <x v="0"/>
  </r>
  <r>
    <s v="ATQCUS1047"/>
    <n v="36321"/>
    <n v="20804.166666666668"/>
    <n v="0.57278617512366592"/>
    <s v="35-45"/>
    <s v="Mumbai"/>
    <s v="Freelancers"/>
    <s v="Male"/>
    <s v="Married"/>
    <s v="Lower Income"/>
    <x v="0"/>
  </r>
  <r>
    <s v="ATQCUS1317"/>
    <n v="36317"/>
    <n v="20933.666666666668"/>
    <n v="0.57641508568071886"/>
    <s v="35-45"/>
    <s v="Bengaluru"/>
    <s v="Freelancers"/>
    <s v="Male"/>
    <s v="Married"/>
    <s v="Lower Income"/>
    <x v="0"/>
  </r>
  <r>
    <s v="ATQCUS2409"/>
    <n v="36313"/>
    <n v="10139.166666666666"/>
    <n v="0.27921589146219444"/>
    <s v="25-34"/>
    <s v="Chennai"/>
    <s v="Salaried Other Employees"/>
    <s v="Female"/>
    <s v="Married"/>
    <s v="Lower Income"/>
    <x v="2"/>
  </r>
  <r>
    <s v="ATQCUS0508"/>
    <n v="36313"/>
    <n v="18796.333333333332"/>
    <n v="0.51761995245045389"/>
    <s v="25-34"/>
    <s v="Bengaluru"/>
    <s v="Salaried Other Employees"/>
    <s v="Male"/>
    <s v="Married"/>
    <s v="Lower Income"/>
    <x v="0"/>
  </r>
  <r>
    <s v="ATQCUS2328"/>
    <n v="36307"/>
    <n v="15296.833333333334"/>
    <n v="0.42131912119793247"/>
    <s v="25-34"/>
    <s v="Bengaluru"/>
    <s v="Freelancers"/>
    <s v="Female"/>
    <s v="Married"/>
    <s v="Lower Income"/>
    <x v="0"/>
  </r>
  <r>
    <s v="ATQCUS1173"/>
    <n v="36294"/>
    <n v="19934"/>
    <n v="0.54923678844988155"/>
    <s v="35-45"/>
    <s v="Delhi NCR"/>
    <s v="Freelancers"/>
    <s v="Male"/>
    <s v="Married"/>
    <s v="Lower Income"/>
    <x v="0"/>
  </r>
  <r>
    <s v="ATQCUS1186"/>
    <n v="36290"/>
    <n v="18399"/>
    <n v="0.5069991733259851"/>
    <s v="35-45"/>
    <s v="Delhi NCR"/>
    <s v="Freelancers"/>
    <s v="Male"/>
    <s v="Married"/>
    <s v="Lower Income"/>
    <x v="0"/>
  </r>
  <r>
    <s v="ATQCUS1179"/>
    <n v="36273"/>
    <n v="20597.5"/>
    <n v="0.56784660766961648"/>
    <s v="35-45"/>
    <s v="Delhi NCR"/>
    <s v="Freelancers"/>
    <s v="Male"/>
    <s v="Married"/>
    <s v="Lower Income"/>
    <x v="0"/>
  </r>
  <r>
    <s v="ATQCUS1615"/>
    <n v="36263"/>
    <n v="16644"/>
    <n v="0.45898022778038222"/>
    <s v="35-45"/>
    <s v="Hyderabad"/>
    <s v="Freelancers"/>
    <s v="Male"/>
    <s v="Married"/>
    <s v="Lower Income"/>
    <x v="0"/>
  </r>
  <r>
    <s v="ATQCUS0567"/>
    <n v="36259"/>
    <n v="18947.5"/>
    <n v="0.52255991615874675"/>
    <s v="25-34"/>
    <s v="Bengaluru"/>
    <s v="Freelancers"/>
    <s v="Male"/>
    <s v="Married"/>
    <s v="Lower Income"/>
    <x v="0"/>
  </r>
  <r>
    <s v="ATQCUS1175"/>
    <n v="36258"/>
    <n v="20006.333333333332"/>
    <n v="0.55177707908139806"/>
    <s v="35-45"/>
    <s v="Delhi NCR"/>
    <s v="Freelancers"/>
    <s v="Male"/>
    <s v="Married"/>
    <s v="Lower Income"/>
    <x v="0"/>
  </r>
  <r>
    <s v="ATQCUS2874"/>
    <n v="36250"/>
    <n v="11251.166666666666"/>
    <n v="0.31037701149425284"/>
    <s v="35-45"/>
    <s v="Chennai"/>
    <s v="Freelancers"/>
    <s v="Female"/>
    <s v="Married"/>
    <s v="Lower Income"/>
    <x v="0"/>
  </r>
  <r>
    <s v="ATQCUS1172"/>
    <n v="36243"/>
    <n v="20437"/>
    <n v="0.56388819910051591"/>
    <s v="35-45"/>
    <s v="Delhi NCR"/>
    <s v="Freelancers"/>
    <s v="Male"/>
    <s v="Married"/>
    <s v="Lower Income"/>
    <x v="0"/>
  </r>
  <r>
    <s v="ATQCUS1039"/>
    <n v="36239"/>
    <n v="22612.333333333332"/>
    <n v="0.62397785075011269"/>
    <s v="35-45"/>
    <s v="Mumbai"/>
    <s v="Freelancers"/>
    <s v="Male"/>
    <s v="Married"/>
    <s v="Lower Income"/>
    <x v="1"/>
  </r>
  <r>
    <s v="ATQCUS3640"/>
    <n v="36237"/>
    <n v="15034.833333333334"/>
    <n v="0.41490281572241999"/>
    <s v="25-34"/>
    <s v="Hyderabad"/>
    <s v="Freelancers"/>
    <s v="Male"/>
    <s v="Single"/>
    <s v="Lower Income"/>
    <x v="0"/>
  </r>
  <r>
    <s v="ATQCUS0674"/>
    <n v="36237"/>
    <n v="12646.166666666666"/>
    <n v="0.34898492332882597"/>
    <s v="25-34"/>
    <s v="Chennai"/>
    <s v="Salaried Other Employees"/>
    <s v="Male"/>
    <s v="Married"/>
    <s v="Lower Income"/>
    <x v="0"/>
  </r>
  <r>
    <s v="ATQCUS0378"/>
    <n v="36235"/>
    <n v="18110.166666666668"/>
    <n v="0.49979761740490319"/>
    <s v="25-34"/>
    <s v="Delhi NCR"/>
    <s v="Salaried Other Employees"/>
    <s v="Male"/>
    <s v="Married"/>
    <s v="Lower Income"/>
    <x v="0"/>
  </r>
  <r>
    <s v="ATQCUS0273"/>
    <n v="36231"/>
    <n v="20139.333333333332"/>
    <n v="0.55585916296357629"/>
    <s v="25-34"/>
    <s v="Mumbai"/>
    <s v="Freelancers"/>
    <s v="Male"/>
    <s v="Married"/>
    <s v="Lower Income"/>
    <x v="0"/>
  </r>
  <r>
    <s v="ATQCUS3485"/>
    <n v="36227"/>
    <n v="21297.333333333332"/>
    <n v="0.58788564698521362"/>
    <s v="25-34"/>
    <s v="Mumbai"/>
    <s v="Freelancers"/>
    <s v="Male"/>
    <s v="Single"/>
    <s v="Lower Income"/>
    <x v="0"/>
  </r>
  <r>
    <s v="ATQCUS1185"/>
    <n v="36227"/>
    <n v="20899.166666666668"/>
    <n v="0.5768947654143779"/>
    <s v="35-45"/>
    <s v="Delhi NCR"/>
    <s v="Freelancers"/>
    <s v="Male"/>
    <s v="Married"/>
    <s v="Lower Income"/>
    <x v="0"/>
  </r>
  <r>
    <s v="ATQCUS0200"/>
    <n v="36218"/>
    <n v="20624"/>
    <n v="0.56944060964161469"/>
    <s v="25-34"/>
    <s v="Mumbai"/>
    <s v="Salaried Other Employees"/>
    <s v="Male"/>
    <s v="Married"/>
    <s v="Lower Income"/>
    <x v="0"/>
  </r>
  <r>
    <s v="ATQCUS2156"/>
    <n v="36216"/>
    <n v="18320.666666666668"/>
    <n v="0.50587217436123999"/>
    <s v="25-34"/>
    <s v="Mumbai"/>
    <s v="Freelancers"/>
    <s v="Female"/>
    <s v="Married"/>
    <s v="Lower Income"/>
    <x v="0"/>
  </r>
  <r>
    <s v="ATQCUS3662"/>
    <n v="36213"/>
    <n v="22765.166666666668"/>
    <n v="0.62864625042572198"/>
    <s v="35-45"/>
    <s v="Mumbai"/>
    <s v="Freelancers"/>
    <s v="Male"/>
    <s v="Single"/>
    <s v="Lower Income"/>
    <x v="1"/>
  </r>
  <r>
    <s v="ATQCUS1479"/>
    <n v="36211"/>
    <n v="13513.666666666666"/>
    <n v="0.37319230804635789"/>
    <s v="35-45"/>
    <s v="Chennai"/>
    <s v="Freelancers"/>
    <s v="Male"/>
    <s v="Married"/>
    <s v="Lower Income"/>
    <x v="0"/>
  </r>
  <r>
    <s v="ATQCUS0288"/>
    <n v="36196"/>
    <n v="20408.333333333332"/>
    <n v="0.56382841566287245"/>
    <s v="25-34"/>
    <s v="Mumbai"/>
    <s v="Freelancers"/>
    <s v="Male"/>
    <s v="Married"/>
    <s v="Lower Income"/>
    <x v="0"/>
  </r>
  <r>
    <s v="ATQCUS1723"/>
    <n v="36193"/>
    <n v="15804.166666666666"/>
    <n v="0.43666362740493098"/>
    <s v="45+"/>
    <s v="Mumbai"/>
    <s v="Freelancers"/>
    <s v="Male"/>
    <s v="Married"/>
    <s v="Lower Income"/>
    <x v="0"/>
  </r>
  <r>
    <s v="ATQCUS2949"/>
    <n v="36189"/>
    <n v="14143.5"/>
    <n v="0.39082317831385227"/>
    <s v="35-45"/>
    <s v="Hyderabad"/>
    <s v="Freelancers"/>
    <s v="Female"/>
    <s v="Married"/>
    <s v="Lower Income"/>
    <x v="0"/>
  </r>
  <r>
    <s v="ATQCUS2859"/>
    <n v="36180"/>
    <n v="12261.333333333334"/>
    <n v="0.33889810208218168"/>
    <s v="35-45"/>
    <s v="Chennai"/>
    <s v="Freelancers"/>
    <s v="Female"/>
    <s v="Married"/>
    <s v="Lower Income"/>
    <x v="0"/>
  </r>
  <r>
    <s v="ATQCUS3689"/>
    <n v="36179"/>
    <n v="20760.333333333332"/>
    <n v="0.57382275168836427"/>
    <s v="35-45"/>
    <s v="Bengaluru"/>
    <s v="Freelancers"/>
    <s v="Male"/>
    <s v="Single"/>
    <s v="Lower Income"/>
    <x v="0"/>
  </r>
  <r>
    <s v="ATQCUS1031"/>
    <n v="36153"/>
    <n v="19208.666666666668"/>
    <n v="0.53131598115416889"/>
    <s v="35-45"/>
    <s v="Mumbai"/>
    <s v="Freelancers"/>
    <s v="Male"/>
    <s v="Married"/>
    <s v="Lower Income"/>
    <x v="0"/>
  </r>
  <r>
    <s v="ATQCUS3721"/>
    <n v="36145"/>
    <n v="14904.5"/>
    <n v="0.41235302254807027"/>
    <s v="35-45"/>
    <s v="Hyderabad"/>
    <s v="Freelancers"/>
    <s v="Male"/>
    <s v="Single"/>
    <s v="Lower Income"/>
    <x v="0"/>
  </r>
  <r>
    <s v="ATQCUS1043"/>
    <n v="36132"/>
    <n v="22515.5"/>
    <n v="0.62314568803276871"/>
    <s v="35-45"/>
    <s v="Mumbai"/>
    <s v="Freelancers"/>
    <s v="Male"/>
    <s v="Married"/>
    <s v="Lower Income"/>
    <x v="1"/>
  </r>
  <r>
    <s v="ATQCUS1619"/>
    <n v="36131"/>
    <n v="15636.333333333334"/>
    <n v="0.432767798658585"/>
    <s v="35-45"/>
    <s v="Hyderabad"/>
    <s v="Freelancers"/>
    <s v="Male"/>
    <s v="Married"/>
    <s v="Lower Income"/>
    <x v="0"/>
  </r>
  <r>
    <s v="ATQCUS2765"/>
    <n v="36124"/>
    <n v="17309.833333333332"/>
    <n v="0.4791782010113313"/>
    <s v="35-45"/>
    <s v="Bengaluru"/>
    <s v="Freelancers"/>
    <s v="Female"/>
    <s v="Married"/>
    <s v="Lower Income"/>
    <x v="0"/>
  </r>
  <r>
    <s v="ATQCUS3612"/>
    <n v="36121"/>
    <n v="12363.166666666666"/>
    <n v="0.34227088581896031"/>
    <s v="25-34"/>
    <s v="Chennai"/>
    <s v="Freelancers"/>
    <s v="Male"/>
    <s v="Single"/>
    <s v="Lower Income"/>
    <x v="0"/>
  </r>
  <r>
    <s v="ATQCUS1472"/>
    <n v="36109"/>
    <n v="13664.166666666666"/>
    <n v="0.37841443038208383"/>
    <s v="35-45"/>
    <s v="Chennai"/>
    <s v="Freelancers"/>
    <s v="Male"/>
    <s v="Married"/>
    <s v="Lower Income"/>
    <x v="0"/>
  </r>
  <r>
    <s v="ATQCUS2331"/>
    <n v="36106"/>
    <n v="14142.166666666666"/>
    <n v="0.39168466921471962"/>
    <s v="25-34"/>
    <s v="Bengaluru"/>
    <s v="Freelancers"/>
    <s v="Female"/>
    <s v="Married"/>
    <s v="Lower Income"/>
    <x v="0"/>
  </r>
  <r>
    <s v="ATQCUS3691"/>
    <n v="36095"/>
    <n v="18674"/>
    <n v="0.51735697465022856"/>
    <s v="35-45"/>
    <s v="Bengaluru"/>
    <s v="Freelancers"/>
    <s v="Male"/>
    <s v="Single"/>
    <s v="Lower Income"/>
    <x v="0"/>
  </r>
  <r>
    <s v="ATQCUS3531"/>
    <n v="36083"/>
    <n v="19506.5"/>
    <n v="0.54060083695923289"/>
    <s v="25-34"/>
    <s v="Delhi NCR"/>
    <s v="Freelancers"/>
    <s v="Male"/>
    <s v="Single"/>
    <s v="Lower Income"/>
    <x v="0"/>
  </r>
  <r>
    <s v="ATQCUS2312"/>
    <n v="36077"/>
    <n v="15338.833333333334"/>
    <n v="0.42516931378255768"/>
    <s v="25-34"/>
    <s v="Bengaluru"/>
    <s v="Salaried Other Employees"/>
    <s v="Female"/>
    <s v="Married"/>
    <s v="Lower Income"/>
    <x v="0"/>
  </r>
  <r>
    <s v="ATQCUS0257"/>
    <n v="36077"/>
    <n v="21915.5"/>
    <n v="0.60746458962774064"/>
    <s v="25-34"/>
    <s v="Mumbai"/>
    <s v="Freelancers"/>
    <s v="Male"/>
    <s v="Married"/>
    <s v="Lower Income"/>
    <x v="1"/>
  </r>
  <r>
    <s v="ATQCUS2615"/>
    <n v="36074"/>
    <n v="19534.833333333332"/>
    <n v="0.54152113248692502"/>
    <s v="35-45"/>
    <s v="Mumbai"/>
    <s v="Freelancers"/>
    <s v="Female"/>
    <s v="Married"/>
    <s v="Lower Income"/>
    <x v="0"/>
  </r>
  <r>
    <s v="ATQCUS2152"/>
    <n v="36074"/>
    <n v="18370.166666666668"/>
    <n v="0.50923564524773157"/>
    <s v="25-34"/>
    <s v="Mumbai"/>
    <s v="Freelancers"/>
    <s v="Female"/>
    <s v="Married"/>
    <s v="Lower Income"/>
    <x v="0"/>
  </r>
  <r>
    <s v="ATQCUS1309"/>
    <n v="36061"/>
    <n v="19048"/>
    <n v="0.52821607831174955"/>
    <s v="35-45"/>
    <s v="Bengaluru"/>
    <s v="Freelancers"/>
    <s v="Male"/>
    <s v="Married"/>
    <s v="Lower Income"/>
    <x v="0"/>
  </r>
  <r>
    <s v="ATQCUS0254"/>
    <n v="36047"/>
    <n v="22098.5"/>
    <n v="0.61304685549421589"/>
    <s v="25-34"/>
    <s v="Mumbai"/>
    <s v="Freelancers"/>
    <s v="Male"/>
    <s v="Married"/>
    <s v="Lower Income"/>
    <x v="1"/>
  </r>
  <r>
    <s v="ATQCUS3567"/>
    <n v="36044"/>
    <n v="19247.166666666668"/>
    <n v="0.53399086301927279"/>
    <s v="25-34"/>
    <s v="Bengaluru"/>
    <s v="Freelancers"/>
    <s v="Male"/>
    <s v="Single"/>
    <s v="Lower Income"/>
    <x v="0"/>
  </r>
  <r>
    <s v="ATQCUS2258"/>
    <n v="36037"/>
    <n v="16513"/>
    <n v="0.45822349252157507"/>
    <s v="25-34"/>
    <s v="Delhi NCR"/>
    <s v="Freelancers"/>
    <s v="Female"/>
    <s v="Married"/>
    <s v="Lower Income"/>
    <x v="0"/>
  </r>
  <r>
    <s v="ATQCUS1488"/>
    <n v="36033"/>
    <n v="12542.666666666666"/>
    <n v="0.34808832644150267"/>
    <s v="35-45"/>
    <s v="Chennai"/>
    <s v="Freelancers"/>
    <s v="Male"/>
    <s v="Married"/>
    <s v="Lower Income"/>
    <x v="0"/>
  </r>
  <r>
    <s v="ATQCUS2760"/>
    <n v="36015"/>
    <n v="15086"/>
    <n v="0.41888102179647368"/>
    <s v="35-45"/>
    <s v="Bengaluru"/>
    <s v="Freelancers"/>
    <s v="Female"/>
    <s v="Married"/>
    <s v="Lower Income"/>
    <x v="0"/>
  </r>
  <r>
    <s v="ATQCUS2867"/>
    <n v="36013"/>
    <n v="12426.5"/>
    <n v="0.34505595201732708"/>
    <s v="35-45"/>
    <s v="Chennai"/>
    <s v="Freelancers"/>
    <s v="Female"/>
    <s v="Married"/>
    <s v="Lower Income"/>
    <x v="0"/>
  </r>
  <r>
    <s v="ATQCUS1311"/>
    <n v="36012"/>
    <n v="19529"/>
    <n v="0.54229145840275461"/>
    <s v="35-45"/>
    <s v="Bengaluru"/>
    <s v="Freelancers"/>
    <s v="Male"/>
    <s v="Married"/>
    <s v="Lower Income"/>
    <x v="0"/>
  </r>
  <r>
    <s v="ATQCUS3610"/>
    <n v="36006"/>
    <n v="12242.666666666666"/>
    <n v="0.3400174045066563"/>
    <s v="25-34"/>
    <s v="Chennai"/>
    <s v="Freelancers"/>
    <s v="Male"/>
    <s v="Single"/>
    <s v="Lower Income"/>
    <x v="0"/>
  </r>
  <r>
    <s v="ATQCUS3513"/>
    <n v="36005"/>
    <n v="19088"/>
    <n v="0.53014859047354534"/>
    <s v="25-34"/>
    <s v="Delhi NCR"/>
    <s v="Salaried Other Employees"/>
    <s v="Male"/>
    <s v="Single"/>
    <s v="Lower Income"/>
    <x v="0"/>
  </r>
  <r>
    <s v="ATQCUS2337"/>
    <n v="36001"/>
    <n v="15856.666666666666"/>
    <n v="0.4404507282205124"/>
    <s v="25-34"/>
    <s v="Bengaluru"/>
    <s v="Freelancers"/>
    <s v="Female"/>
    <s v="Married"/>
    <s v="Lower Income"/>
    <x v="0"/>
  </r>
  <r>
    <s v="ATQCUS0433"/>
    <n v="35999"/>
    <n v="19861.333333333332"/>
    <n v="0.55171902923229343"/>
    <s v="25-34"/>
    <s v="Delhi NCR"/>
    <s v="Freelancers"/>
    <s v="Male"/>
    <s v="Married"/>
    <s v="Lower Income"/>
    <x v="0"/>
  </r>
  <r>
    <s v="ATQCUS1037"/>
    <n v="35995"/>
    <n v="22503"/>
    <n v="0.62517016252257263"/>
    <s v="35-45"/>
    <s v="Mumbai"/>
    <s v="Freelancers"/>
    <s v="Male"/>
    <s v="Married"/>
    <s v="Lower Income"/>
    <x v="1"/>
  </r>
  <r>
    <s v="ATQCUS2763"/>
    <n v="35991"/>
    <n v="14617.166666666666"/>
    <n v="0.40613394089263055"/>
    <s v="35-45"/>
    <s v="Bengaluru"/>
    <s v="Freelancers"/>
    <s v="Female"/>
    <s v="Married"/>
    <s v="Lower Income"/>
    <x v="0"/>
  </r>
  <r>
    <s v="ATQCUS3718"/>
    <n v="35990"/>
    <n v="16578.166666666668"/>
    <n v="0.46063258312494215"/>
    <s v="35-45"/>
    <s v="Hyderabad"/>
    <s v="Freelancers"/>
    <s v="Male"/>
    <s v="Single"/>
    <s v="Lower Income"/>
    <x v="0"/>
  </r>
  <r>
    <s v="ATQCUS2120"/>
    <n v="35980"/>
    <n v="18026.333333333332"/>
    <n v="0.50100982027052066"/>
    <s v="25-34"/>
    <s v="Mumbai"/>
    <s v="Salaried Other Employees"/>
    <s v="Female"/>
    <s v="Married"/>
    <s v="Lower Income"/>
    <x v="0"/>
  </r>
  <r>
    <s v="ATQCUS1300"/>
    <n v="35978"/>
    <n v="17671.5"/>
    <n v="0.49117516259936628"/>
    <s v="35-45"/>
    <s v="Bengaluru"/>
    <s v="Freelancers"/>
    <s v="Male"/>
    <s v="Married"/>
    <s v="Lower Income"/>
    <x v="0"/>
  </r>
  <r>
    <s v="ATQCUS1504"/>
    <n v="35963"/>
    <n v="12148.666666666666"/>
    <n v="0.33781015673516296"/>
    <s v="35-45"/>
    <s v="Chennai"/>
    <s v="Freelancers"/>
    <s v="Male"/>
    <s v="Married"/>
    <s v="Lower Income"/>
    <x v="0"/>
  </r>
  <r>
    <s v="ATQCUS0275"/>
    <n v="35963"/>
    <n v="22379.166666666668"/>
    <n v="0.62228308724707804"/>
    <s v="25-34"/>
    <s v="Mumbai"/>
    <s v="Freelancers"/>
    <s v="Male"/>
    <s v="Married"/>
    <s v="Lower Income"/>
    <x v="1"/>
  </r>
  <r>
    <s v="ATQCUS1314"/>
    <n v="35961"/>
    <n v="19014.5"/>
    <n v="0.52875337170823944"/>
    <s v="35-45"/>
    <s v="Bengaluru"/>
    <s v="Freelancers"/>
    <s v="Male"/>
    <s v="Married"/>
    <s v="Lower Income"/>
    <x v="0"/>
  </r>
  <r>
    <s v="ATQCUS1608"/>
    <n v="35950"/>
    <n v="15643.5"/>
    <n v="0.43514603616133518"/>
    <s v="35-45"/>
    <s v="Hyderabad"/>
    <s v="Freelancers"/>
    <s v="Male"/>
    <s v="Married"/>
    <s v="Lower Income"/>
    <x v="0"/>
  </r>
  <r>
    <s v="ATQCUS1628"/>
    <n v="35939"/>
    <n v="15924.333333333334"/>
    <n v="0.44309338972518253"/>
    <s v="35-45"/>
    <s v="Hyderabad"/>
    <s v="Freelancers"/>
    <s v="Male"/>
    <s v="Married"/>
    <s v="Lower Income"/>
    <x v="0"/>
  </r>
  <r>
    <s v="ATQCUS2483"/>
    <n v="35925"/>
    <n v="11964.5"/>
    <n v="0.3330410577592206"/>
    <s v="25-34"/>
    <s v="Hyderabad"/>
    <s v="Salaried Other Employees"/>
    <s v="Female"/>
    <s v="Married"/>
    <s v="Lower Income"/>
    <x v="0"/>
  </r>
  <r>
    <s v="ATQCUS0498"/>
    <n v="35920"/>
    <n v="17352.666666666668"/>
    <n v="0.48309205642167785"/>
    <s v="25-34"/>
    <s v="Bengaluru"/>
    <s v="Salaried Other Employees"/>
    <s v="Male"/>
    <s v="Married"/>
    <s v="Lower Income"/>
    <x v="0"/>
  </r>
  <r>
    <s v="ATQCUS0439"/>
    <n v="35908"/>
    <n v="20126.666666666668"/>
    <n v="0.56050647952174082"/>
    <s v="25-34"/>
    <s v="Delhi NCR"/>
    <s v="Freelancers"/>
    <s v="Male"/>
    <s v="Married"/>
    <s v="Lower Income"/>
    <x v="0"/>
  </r>
  <r>
    <s v="ATQCUS1330"/>
    <n v="35885"/>
    <n v="18038.166666666668"/>
    <n v="0.50266592355208772"/>
    <s v="35-45"/>
    <s v="Bengaluru"/>
    <s v="Freelancers"/>
    <s v="Male"/>
    <s v="Married"/>
    <s v="Lower Income"/>
    <x v="0"/>
  </r>
  <r>
    <s v="ATQCUS1598"/>
    <n v="35879"/>
    <n v="16100"/>
    <n v="0.44873045514089022"/>
    <s v="35-45"/>
    <s v="Hyderabad"/>
    <s v="Freelancers"/>
    <s v="Male"/>
    <s v="Married"/>
    <s v="Lower Income"/>
    <x v="0"/>
  </r>
  <r>
    <s v="ATQCUS1194"/>
    <n v="35877"/>
    <n v="20158.5"/>
    <n v="0.56187808345179358"/>
    <s v="35-45"/>
    <s v="Delhi NCR"/>
    <s v="Freelancers"/>
    <s v="Male"/>
    <s v="Married"/>
    <s v="Lower Income"/>
    <x v="0"/>
  </r>
  <r>
    <s v="ATQCUS2860"/>
    <n v="35871"/>
    <n v="11882.333333333334"/>
    <n v="0.33125180043303321"/>
    <s v="35-45"/>
    <s v="Chennai"/>
    <s v="Freelancers"/>
    <s v="Female"/>
    <s v="Married"/>
    <s v="Lower Income"/>
    <x v="0"/>
  </r>
  <r>
    <s v="ATQCUS1055"/>
    <n v="35870"/>
    <n v="22179.833333333332"/>
    <n v="0.61833937366415759"/>
    <s v="35-45"/>
    <s v="Mumbai"/>
    <s v="Freelancers"/>
    <s v="Male"/>
    <s v="Married"/>
    <s v="Lower Income"/>
    <x v="1"/>
  </r>
  <r>
    <s v="ATQCUS0176"/>
    <n v="35866"/>
    <n v="20193.666666666668"/>
    <n v="0.56303091135522965"/>
    <s v="25-34"/>
    <s v="Mumbai"/>
    <s v="Salaried Other Employees"/>
    <s v="Male"/>
    <s v="Married"/>
    <s v="Lower Income"/>
    <x v="0"/>
  </r>
  <r>
    <s v="ATQCUS1877"/>
    <n v="35865"/>
    <n v="15383.166666666666"/>
    <n v="0.42891863004786468"/>
    <s v="45+"/>
    <s v="Bengaluru"/>
    <s v="Freelancers"/>
    <s v="Male"/>
    <s v="Married"/>
    <s v="Lower Income"/>
    <x v="0"/>
  </r>
  <r>
    <s v="ATQCUS2944"/>
    <n v="35852"/>
    <n v="13872.5"/>
    <n v="0.38693796719848267"/>
    <s v="35-45"/>
    <s v="Hyderabad"/>
    <s v="Freelancers"/>
    <s v="Female"/>
    <s v="Married"/>
    <s v="Lower Income"/>
    <x v="0"/>
  </r>
  <r>
    <s v="ATQCUS2866"/>
    <n v="35826"/>
    <n v="10596"/>
    <n v="0.29576285379333445"/>
    <s v="35-45"/>
    <s v="Chennai"/>
    <s v="Freelancers"/>
    <s v="Female"/>
    <s v="Married"/>
    <s v="Lower Income"/>
    <x v="2"/>
  </r>
  <r>
    <s v="ATQCUS1484"/>
    <n v="35799"/>
    <n v="13448.833333333334"/>
    <n v="0.37567622931739247"/>
    <s v="35-45"/>
    <s v="Chennai"/>
    <s v="Freelancers"/>
    <s v="Male"/>
    <s v="Married"/>
    <s v="Lower Income"/>
    <x v="0"/>
  </r>
  <r>
    <s v="ATQCUS3486"/>
    <n v="35792"/>
    <n v="20276.833333333332"/>
    <n v="0.56651858888392193"/>
    <s v="25-34"/>
    <s v="Mumbai"/>
    <s v="Freelancers"/>
    <s v="Male"/>
    <s v="Single"/>
    <s v="Lower Income"/>
    <x v="0"/>
  </r>
  <r>
    <s v="ATQCUS0547"/>
    <n v="35790"/>
    <n v="18104.333333333332"/>
    <n v="0.50584893359411376"/>
    <s v="25-34"/>
    <s v="Bengaluru"/>
    <s v="Freelancers"/>
    <s v="Male"/>
    <s v="Married"/>
    <s v="Lower Income"/>
    <x v="0"/>
  </r>
  <r>
    <s v="ATQCUS2309"/>
    <n v="35782"/>
    <n v="15590.5"/>
    <n v="0.43570789782572245"/>
    <s v="25-34"/>
    <s v="Bengaluru"/>
    <s v="Salaried Other Employees"/>
    <s v="Female"/>
    <s v="Married"/>
    <s v="Lower Income"/>
    <x v="0"/>
  </r>
  <r>
    <s v="ATQCUS0551"/>
    <n v="35782"/>
    <n v="18290.666666666668"/>
    <n v="0.51116948931492556"/>
    <s v="25-34"/>
    <s v="Bengaluru"/>
    <s v="Freelancers"/>
    <s v="Male"/>
    <s v="Married"/>
    <s v="Lower Income"/>
    <x v="0"/>
  </r>
  <r>
    <s v="ATQCUS0280"/>
    <n v="35779"/>
    <n v="20120.666666666668"/>
    <n v="0.56235967094291817"/>
    <s v="25-34"/>
    <s v="Mumbai"/>
    <s v="Freelancers"/>
    <s v="Male"/>
    <s v="Married"/>
    <s v="Lower Income"/>
    <x v="0"/>
  </r>
  <r>
    <s v="ATQCUS0559"/>
    <n v="35767"/>
    <n v="17136"/>
    <n v="0.47910084714960716"/>
    <s v="25-34"/>
    <s v="Bengaluru"/>
    <s v="Freelancers"/>
    <s v="Male"/>
    <s v="Married"/>
    <s v="Lower Income"/>
    <x v="0"/>
  </r>
  <r>
    <s v="ATQCUS1470"/>
    <n v="35765"/>
    <n v="14341.833333333334"/>
    <n v="0.40100191062025259"/>
    <s v="35-45"/>
    <s v="Chennai"/>
    <s v="Freelancers"/>
    <s v="Male"/>
    <s v="Married"/>
    <s v="Lower Income"/>
    <x v="0"/>
  </r>
  <r>
    <s v="ATQCUS3673"/>
    <n v="35764"/>
    <n v="21534.833333333332"/>
    <n v="0.6021371584088282"/>
    <s v="35-45"/>
    <s v="Delhi NCR"/>
    <s v="Freelancers"/>
    <s v="Male"/>
    <s v="Single"/>
    <s v="Lower Income"/>
    <x v="1"/>
  </r>
  <r>
    <s v="ATQCUS3563"/>
    <n v="35758"/>
    <n v="16633.166666666668"/>
    <n v="0.46515931166918362"/>
    <s v="25-34"/>
    <s v="Bengaluru"/>
    <s v="Freelancers"/>
    <s v="Male"/>
    <s v="Single"/>
    <s v="Lower Income"/>
    <x v="0"/>
  </r>
  <r>
    <s v="ATQCUS0260"/>
    <n v="35754"/>
    <n v="21446.5"/>
    <n v="0.59983498349834985"/>
    <s v="25-34"/>
    <s v="Mumbai"/>
    <s v="Freelancers"/>
    <s v="Male"/>
    <s v="Married"/>
    <s v="Lower Income"/>
    <x v="0"/>
  </r>
  <r>
    <s v="ATQCUS0735"/>
    <n v="35743"/>
    <n v="12550.5"/>
    <n v="0.35113169012114259"/>
    <s v="25-34"/>
    <s v="Chennai"/>
    <s v="Freelancers"/>
    <s v="Male"/>
    <s v="Married"/>
    <s v="Lower Income"/>
    <x v="0"/>
  </r>
  <r>
    <s v="ATQCUS3934"/>
    <n v="35733"/>
    <n v="16480.666666666668"/>
    <n v="0.46121698896444935"/>
    <s v="25-34"/>
    <s v="Mumbai"/>
    <s v="Freelancers"/>
    <s v="Female"/>
    <s v="Single"/>
    <s v="Lower Income"/>
    <x v="0"/>
  </r>
  <r>
    <s v="ATQCUS1616"/>
    <n v="35711"/>
    <n v="13877.666666666666"/>
    <n v="0.38861041882519859"/>
    <s v="35-45"/>
    <s v="Hyderabad"/>
    <s v="Freelancers"/>
    <s v="Male"/>
    <s v="Married"/>
    <s v="Lower Income"/>
    <x v="0"/>
  </r>
  <r>
    <s v="ATQCUS2865"/>
    <n v="35705"/>
    <n v="12095.666666666666"/>
    <n v="0.338766746020632"/>
    <s v="35-45"/>
    <s v="Chennai"/>
    <s v="Freelancers"/>
    <s v="Female"/>
    <s v="Married"/>
    <s v="Lower Income"/>
    <x v="0"/>
  </r>
  <r>
    <s v="ATQCUS1892"/>
    <n v="35701"/>
    <n v="14313.5"/>
    <n v="0.40092714489790204"/>
    <s v="45+"/>
    <s v="Bengaluru"/>
    <s v="Freelancers"/>
    <s v="Male"/>
    <s v="Married"/>
    <s v="Lower Income"/>
    <x v="0"/>
  </r>
  <r>
    <s v="ATQCUS2161"/>
    <n v="35694"/>
    <n v="19306.833333333332"/>
    <n v="0.54089856371752487"/>
    <s v="25-34"/>
    <s v="Mumbai"/>
    <s v="Freelancers"/>
    <s v="Female"/>
    <s v="Married"/>
    <s v="Lower Income"/>
    <x v="0"/>
  </r>
  <r>
    <s v="ATQCUS0253"/>
    <n v="35693"/>
    <n v="19872.5"/>
    <n v="0.55676183005071023"/>
    <s v="25-34"/>
    <s v="Mumbai"/>
    <s v="Freelancers"/>
    <s v="Male"/>
    <s v="Married"/>
    <s v="Lower Income"/>
    <x v="0"/>
  </r>
  <r>
    <s v="ATQCUS0277"/>
    <n v="35677"/>
    <n v="20575.833333333332"/>
    <n v="0.57672543468714665"/>
    <s v="25-34"/>
    <s v="Mumbai"/>
    <s v="Freelancers"/>
    <s v="Male"/>
    <s v="Married"/>
    <s v="Lower Income"/>
    <x v="0"/>
  </r>
  <r>
    <s v="ATQCUS2155"/>
    <n v="35667"/>
    <n v="16909.5"/>
    <n v="0.47409370005887796"/>
    <s v="25-34"/>
    <s v="Mumbai"/>
    <s v="Freelancers"/>
    <s v="Female"/>
    <s v="Married"/>
    <s v="Lower Income"/>
    <x v="0"/>
  </r>
  <r>
    <s v="ATQCUS0278"/>
    <n v="35667"/>
    <n v="21878.333333333332"/>
    <n v="0.61340548219175517"/>
    <s v="25-34"/>
    <s v="Mumbai"/>
    <s v="Freelancers"/>
    <s v="Male"/>
    <s v="Married"/>
    <s v="Lower Income"/>
    <x v="1"/>
  </r>
  <r>
    <s v="ATQCUS2154"/>
    <n v="35662"/>
    <n v="18302"/>
    <n v="0.51320733553922948"/>
    <s v="25-34"/>
    <s v="Mumbai"/>
    <s v="Freelancers"/>
    <s v="Female"/>
    <s v="Married"/>
    <s v="Lower Income"/>
    <x v="0"/>
  </r>
  <r>
    <s v="ATQCUS2165"/>
    <n v="35648"/>
    <n v="18463"/>
    <n v="0.51792526929982041"/>
    <s v="25-34"/>
    <s v="Mumbai"/>
    <s v="Freelancers"/>
    <s v="Female"/>
    <s v="Married"/>
    <s v="Lower Income"/>
    <x v="0"/>
  </r>
  <r>
    <s v="ATQCUS1731"/>
    <n v="35635"/>
    <n v="17631.5"/>
    <n v="0.49478041251578503"/>
    <s v="45+"/>
    <s v="Mumbai"/>
    <s v="Freelancers"/>
    <s v="Male"/>
    <s v="Married"/>
    <s v="Lower Income"/>
    <x v="0"/>
  </r>
  <r>
    <s v="ATQCUS1180"/>
    <n v="35625"/>
    <n v="19183.5"/>
    <n v="0.53848421052631579"/>
    <s v="35-45"/>
    <s v="Delhi NCR"/>
    <s v="Freelancers"/>
    <s v="Male"/>
    <s v="Married"/>
    <s v="Lower Income"/>
    <x v="0"/>
  </r>
  <r>
    <s v="ATQCUS0712"/>
    <n v="35619"/>
    <n v="12000.833333333334"/>
    <n v="0.33692224187465492"/>
    <s v="25-34"/>
    <s v="Chennai"/>
    <s v="Freelancers"/>
    <s v="Male"/>
    <s v="Married"/>
    <s v="Lower Income"/>
    <x v="0"/>
  </r>
  <r>
    <s v="ATQCUS1627"/>
    <n v="35616"/>
    <n v="14991.166666666666"/>
    <n v="0.4209110137765798"/>
    <s v="35-45"/>
    <s v="Hyderabad"/>
    <s v="Freelancers"/>
    <s v="Male"/>
    <s v="Married"/>
    <s v="Lower Income"/>
    <x v="0"/>
  </r>
  <r>
    <s v="ATQCUS0555"/>
    <n v="35609"/>
    <n v="18299.833333333332"/>
    <n v="0.51391034101865629"/>
    <s v="25-34"/>
    <s v="Bengaluru"/>
    <s v="Freelancers"/>
    <s v="Male"/>
    <s v="Married"/>
    <s v="Lower Income"/>
    <x v="0"/>
  </r>
  <r>
    <s v="ATQCUS0552"/>
    <n v="35604"/>
    <n v="18058.333333333332"/>
    <n v="0.50719956559188106"/>
    <s v="25-34"/>
    <s v="Bengaluru"/>
    <s v="Freelancers"/>
    <s v="Male"/>
    <s v="Married"/>
    <s v="Lower Income"/>
    <x v="0"/>
  </r>
  <r>
    <s v="ATQCUS0746"/>
    <n v="35597"/>
    <n v="13245.666666666666"/>
    <n v="0.37210064518545566"/>
    <s v="25-34"/>
    <s v="Chennai"/>
    <s v="Freelancers"/>
    <s v="Male"/>
    <s v="Married"/>
    <s v="Lower Income"/>
    <x v="0"/>
  </r>
  <r>
    <s v="ATQCUS0856"/>
    <n v="35581"/>
    <n v="13951.5"/>
    <n v="0.39210533711812484"/>
    <s v="25-34"/>
    <s v="Hyderabad"/>
    <s v="Freelancers"/>
    <s v="Male"/>
    <s v="Married"/>
    <s v="Lower Income"/>
    <x v="0"/>
  </r>
  <r>
    <s v="ATQCUS1036"/>
    <n v="35532"/>
    <n v="23620.5"/>
    <n v="0.66476697061803447"/>
    <s v="35-45"/>
    <s v="Mumbai"/>
    <s v="Freelancers"/>
    <s v="Male"/>
    <s v="Married"/>
    <s v="Lower Income"/>
    <x v="1"/>
  </r>
  <r>
    <s v="ATQCUS1477"/>
    <n v="35524"/>
    <n v="13187.833333333334"/>
    <n v="0.37123728559096197"/>
    <s v="35-45"/>
    <s v="Chennai"/>
    <s v="Freelancers"/>
    <s v="Male"/>
    <s v="Married"/>
    <s v="Lower Income"/>
    <x v="0"/>
  </r>
  <r>
    <s v="ATQCUS1294"/>
    <n v="35523"/>
    <n v="19361.166666666668"/>
    <n v="0.54503185729433512"/>
    <s v="35-45"/>
    <s v="Bengaluru"/>
    <s v="Freelancers"/>
    <s v="Male"/>
    <s v="Married"/>
    <s v="Lower Income"/>
    <x v="0"/>
  </r>
  <r>
    <s v="ATQCUS1475"/>
    <n v="35520"/>
    <n v="12851.666666666666"/>
    <n v="0.36181493993993991"/>
    <s v="35-45"/>
    <s v="Chennai"/>
    <s v="Freelancers"/>
    <s v="Male"/>
    <s v="Married"/>
    <s v="Lower Income"/>
    <x v="0"/>
  </r>
  <r>
    <s v="ATQCUS2160"/>
    <n v="35519"/>
    <n v="17744.5"/>
    <n v="0.4995776908133675"/>
    <s v="25-34"/>
    <s v="Mumbai"/>
    <s v="Freelancers"/>
    <s v="Female"/>
    <s v="Married"/>
    <s v="Lower Income"/>
    <x v="0"/>
  </r>
  <r>
    <s v="ATQCUS3529"/>
    <n v="35514"/>
    <n v="19839.666666666668"/>
    <n v="0.55864353963695068"/>
    <s v="25-34"/>
    <s v="Delhi NCR"/>
    <s v="Freelancers"/>
    <s v="Male"/>
    <s v="Single"/>
    <s v="Lower Income"/>
    <x v="0"/>
  </r>
  <r>
    <s v="ATQCUS1191"/>
    <n v="35509"/>
    <n v="20477.166666666668"/>
    <n v="0.5766753968477476"/>
    <s v="35-45"/>
    <s v="Delhi NCR"/>
    <s v="Freelancers"/>
    <s v="Male"/>
    <s v="Married"/>
    <s v="Lower Income"/>
    <x v="0"/>
  </r>
  <r>
    <s v="ATQCUS1020"/>
    <n v="35503"/>
    <n v="21332.666666666668"/>
    <n v="0.60086941009679939"/>
    <s v="35-45"/>
    <s v="Mumbai"/>
    <s v="Freelancers"/>
    <s v="Male"/>
    <s v="Married"/>
    <s v="Lower Income"/>
    <x v="1"/>
  </r>
  <r>
    <s v="ATQCUS0262"/>
    <n v="35495"/>
    <n v="21368"/>
    <n v="0.60200028172982112"/>
    <s v="25-34"/>
    <s v="Mumbai"/>
    <s v="Freelancers"/>
    <s v="Male"/>
    <s v="Married"/>
    <s v="Lower Income"/>
    <x v="1"/>
  </r>
  <r>
    <s v="ATQCUS1174"/>
    <n v="35492"/>
    <n v="18784.166666666668"/>
    <n v="0.5292507231676622"/>
    <s v="35-45"/>
    <s v="Delhi NCR"/>
    <s v="Freelancers"/>
    <s v="Male"/>
    <s v="Married"/>
    <s v="Lower Income"/>
    <x v="0"/>
  </r>
  <r>
    <s v="ATQCUS3674"/>
    <n v="35486"/>
    <n v="20832.166666666668"/>
    <n v="0.58705311014672457"/>
    <s v="35-45"/>
    <s v="Delhi NCR"/>
    <s v="Freelancers"/>
    <s v="Male"/>
    <s v="Single"/>
    <s v="Lower Income"/>
    <x v="0"/>
  </r>
  <r>
    <s v="ATQCUS1468"/>
    <n v="35486"/>
    <n v="12436.5"/>
    <n v="0.3504621540889365"/>
    <s v="35-45"/>
    <s v="Chennai"/>
    <s v="Freelancers"/>
    <s v="Male"/>
    <s v="Married"/>
    <s v="Lower Income"/>
    <x v="0"/>
  </r>
  <r>
    <s v="ATQCUS2621"/>
    <n v="35484"/>
    <n v="17801.833333333332"/>
    <n v="0.50168620598955393"/>
    <s v="35-45"/>
    <s v="Mumbai"/>
    <s v="Freelancers"/>
    <s v="Female"/>
    <s v="Married"/>
    <s v="Lower Income"/>
    <x v="0"/>
  </r>
  <r>
    <s v="ATQCUS1489"/>
    <n v="35481"/>
    <n v="12842.333333333334"/>
    <n v="0.3619495880424265"/>
    <s v="35-45"/>
    <s v="Chennai"/>
    <s v="Freelancers"/>
    <s v="Male"/>
    <s v="Married"/>
    <s v="Lower Income"/>
    <x v="0"/>
  </r>
  <r>
    <s v="ATQCUS0729"/>
    <n v="35475"/>
    <n v="11826"/>
    <n v="0.3333615221987315"/>
    <s v="25-34"/>
    <s v="Chennai"/>
    <s v="Freelancers"/>
    <s v="Male"/>
    <s v="Married"/>
    <s v="Lower Income"/>
    <x v="0"/>
  </r>
  <r>
    <s v="ATQCUS2872"/>
    <n v="35473"/>
    <n v="10404.833333333334"/>
    <n v="0.2933169828696004"/>
    <s v="35-45"/>
    <s v="Chennai"/>
    <s v="Freelancers"/>
    <s v="Female"/>
    <s v="Married"/>
    <s v="Lower Income"/>
    <x v="2"/>
  </r>
  <r>
    <s v="ATQCUS1491"/>
    <n v="35465"/>
    <n v="12856.833333333334"/>
    <n v="0.36252173504394003"/>
    <s v="35-45"/>
    <s v="Chennai"/>
    <s v="Freelancers"/>
    <s v="Male"/>
    <s v="Married"/>
    <s v="Lower Income"/>
    <x v="0"/>
  </r>
  <r>
    <s v="ATQCUS2504"/>
    <n v="35444"/>
    <n v="12232.166666666666"/>
    <n v="0.34511247789940935"/>
    <s v="25-34"/>
    <s v="Hyderabad"/>
    <s v="Freelancers"/>
    <s v="Female"/>
    <s v="Married"/>
    <s v="Lower Income"/>
    <x v="0"/>
  </r>
  <r>
    <s v="ATQCUS1498"/>
    <n v="35439"/>
    <n v="13211.666666666666"/>
    <n v="0.37280021069067032"/>
    <s v="35-45"/>
    <s v="Chennai"/>
    <s v="Freelancers"/>
    <s v="Male"/>
    <s v="Married"/>
    <s v="Lower Income"/>
    <x v="0"/>
  </r>
  <r>
    <s v="ATQCUS0721"/>
    <n v="35438"/>
    <n v="12910.166666666666"/>
    <n v="0.3643029140094437"/>
    <s v="25-34"/>
    <s v="Chennai"/>
    <s v="Freelancers"/>
    <s v="Male"/>
    <s v="Married"/>
    <s v="Lower Income"/>
    <x v="0"/>
  </r>
  <r>
    <s v="ATQCUS0563"/>
    <n v="35438"/>
    <n v="18237.833333333332"/>
    <n v="0.51464059296047548"/>
    <s v="25-34"/>
    <s v="Bengaluru"/>
    <s v="Freelancers"/>
    <s v="Male"/>
    <s v="Married"/>
    <s v="Lower Income"/>
    <x v="0"/>
  </r>
  <r>
    <s v="ATQCUS1041"/>
    <n v="35433"/>
    <n v="22157.666666666668"/>
    <n v="0.62533984327227921"/>
    <s v="35-45"/>
    <s v="Mumbai"/>
    <s v="Freelancers"/>
    <s v="Male"/>
    <s v="Married"/>
    <s v="Lower Income"/>
    <x v="1"/>
  </r>
  <r>
    <s v="ATQCUS1052"/>
    <n v="35430"/>
    <n v="22817.5"/>
    <n v="0.64401637030764891"/>
    <s v="35-45"/>
    <s v="Mumbai"/>
    <s v="Freelancers"/>
    <s v="Male"/>
    <s v="Married"/>
    <s v="Lower Income"/>
    <x v="1"/>
  </r>
  <r>
    <s v="ATQCUS0739"/>
    <n v="35430"/>
    <n v="13027"/>
    <n v="0.36768275472763196"/>
    <s v="25-34"/>
    <s v="Chennai"/>
    <s v="Freelancers"/>
    <s v="Male"/>
    <s v="Married"/>
    <s v="Lower Income"/>
    <x v="0"/>
  </r>
  <r>
    <s v="ATQCUS0857"/>
    <n v="35419"/>
    <n v="12656"/>
    <n v="0.35732234111634997"/>
    <s v="25-34"/>
    <s v="Hyderabad"/>
    <s v="Freelancers"/>
    <s v="Male"/>
    <s v="Married"/>
    <s v="Lower Income"/>
    <x v="0"/>
  </r>
  <r>
    <s v="ATQCUS1733"/>
    <n v="35417"/>
    <n v="16173.666666666666"/>
    <n v="0.45666393728059029"/>
    <s v="45+"/>
    <s v="Mumbai"/>
    <s v="Freelancers"/>
    <s v="Male"/>
    <s v="Married"/>
    <s v="Lower Income"/>
    <x v="0"/>
  </r>
  <r>
    <s v="ATQCUS2509"/>
    <n v="35408"/>
    <n v="12369.833333333334"/>
    <n v="0.3493513706883567"/>
    <s v="25-34"/>
    <s v="Hyderabad"/>
    <s v="Freelancers"/>
    <s v="Female"/>
    <s v="Married"/>
    <s v="Lower Income"/>
    <x v="0"/>
  </r>
  <r>
    <s v="ATQCUS0724"/>
    <n v="35400"/>
    <n v="13375.5"/>
    <n v="0.37783898305084745"/>
    <s v="25-34"/>
    <s v="Chennai"/>
    <s v="Freelancers"/>
    <s v="Male"/>
    <s v="Married"/>
    <s v="Lower Income"/>
    <x v="0"/>
  </r>
  <r>
    <s v="ATQCUS2703"/>
    <n v="35394"/>
    <n v="18617"/>
    <n v="0.52599310617618811"/>
    <s v="35-45"/>
    <s v="Delhi NCR"/>
    <s v="Freelancers"/>
    <s v="Female"/>
    <s v="Married"/>
    <s v="Lower Income"/>
    <x v="0"/>
  </r>
  <r>
    <s v="ATQCUS2431"/>
    <n v="35389"/>
    <n v="9999.6666666666661"/>
    <n v="0.28256426196464057"/>
    <s v="25-34"/>
    <s v="Chennai"/>
    <s v="Freelancers"/>
    <s v="Female"/>
    <s v="Married"/>
    <s v="Lower Income"/>
    <x v="2"/>
  </r>
  <r>
    <s v="ATQCUS0435"/>
    <n v="35386"/>
    <n v="18924.166666666668"/>
    <n v="0.53479247913487449"/>
    <s v="25-34"/>
    <s v="Delhi NCR"/>
    <s v="Freelancers"/>
    <s v="Male"/>
    <s v="Married"/>
    <s v="Lower Income"/>
    <x v="0"/>
  </r>
  <r>
    <s v="ATQCUS3490"/>
    <n v="35381"/>
    <n v="18501.833333333332"/>
    <n v="0.52293132849080959"/>
    <s v="25-34"/>
    <s v="Mumbai"/>
    <s v="Freelancers"/>
    <s v="Male"/>
    <s v="Single"/>
    <s v="Lower Income"/>
    <x v="0"/>
  </r>
  <r>
    <s v="ATQCUS2508"/>
    <n v="35363"/>
    <n v="13646.333333333334"/>
    <n v="0.38589297665167926"/>
    <s v="25-34"/>
    <s v="Hyderabad"/>
    <s v="Freelancers"/>
    <s v="Female"/>
    <s v="Married"/>
    <s v="Lower Income"/>
    <x v="0"/>
  </r>
  <r>
    <s v="ATQCUS0425"/>
    <n v="35324"/>
    <n v="20000.5"/>
    <n v="0.56620144943947459"/>
    <s v="25-34"/>
    <s v="Delhi NCR"/>
    <s v="Freelancers"/>
    <s v="Male"/>
    <s v="Married"/>
    <s v="Lower Income"/>
    <x v="0"/>
  </r>
  <r>
    <s v="ATQCUS0287"/>
    <n v="35321"/>
    <n v="22901"/>
    <n v="0.64836782650547831"/>
    <s v="25-34"/>
    <s v="Mumbai"/>
    <s v="Freelancers"/>
    <s v="Male"/>
    <s v="Married"/>
    <s v="Lower Income"/>
    <x v="1"/>
  </r>
  <r>
    <s v="ATQCUS3639"/>
    <n v="35318"/>
    <n v="13727.666666666666"/>
    <n v="0.38868754365101837"/>
    <s v="25-34"/>
    <s v="Hyderabad"/>
    <s v="Freelancers"/>
    <s v="Male"/>
    <s v="Single"/>
    <s v="Lower Income"/>
    <x v="0"/>
  </r>
  <r>
    <s v="ATQCUS1307"/>
    <n v="35318"/>
    <n v="17571.166666666668"/>
    <n v="0.49751307171036491"/>
    <s v="35-45"/>
    <s v="Bengaluru"/>
    <s v="Freelancers"/>
    <s v="Male"/>
    <s v="Married"/>
    <s v="Lower Income"/>
    <x v="0"/>
  </r>
  <r>
    <s v="ATQCUS0560"/>
    <n v="35317"/>
    <n v="18953.5"/>
    <n v="0.53666789364895096"/>
    <s v="25-34"/>
    <s v="Bengaluru"/>
    <s v="Freelancers"/>
    <s v="Male"/>
    <s v="Married"/>
    <s v="Lower Income"/>
    <x v="0"/>
  </r>
  <r>
    <s v="ATQCUS0430"/>
    <n v="35302"/>
    <n v="17966.666666666668"/>
    <n v="0.50894189186637206"/>
    <s v="25-34"/>
    <s v="Delhi NCR"/>
    <s v="Freelancers"/>
    <s v="Male"/>
    <s v="Married"/>
    <s v="Lower Income"/>
    <x v="0"/>
  </r>
  <r>
    <s v="ATQCUS2157"/>
    <n v="35283"/>
    <n v="18402.833333333332"/>
    <n v="0.52157790815217897"/>
    <s v="25-34"/>
    <s v="Mumbai"/>
    <s v="Freelancers"/>
    <s v="Female"/>
    <s v="Married"/>
    <s v="Lower Income"/>
    <x v="0"/>
  </r>
  <r>
    <s v="ATQCUS1501"/>
    <n v="35280"/>
    <n v="12192.5"/>
    <n v="0.34559240362811794"/>
    <s v="35-45"/>
    <s v="Chennai"/>
    <s v="Freelancers"/>
    <s v="Male"/>
    <s v="Married"/>
    <s v="Lower Income"/>
    <x v="0"/>
  </r>
  <r>
    <s v="ATQCUS3957"/>
    <n v="35275"/>
    <n v="16331.833333333334"/>
    <n v="0.46298606189463737"/>
    <s v="25-34"/>
    <s v="Delhi NCR"/>
    <s v="Freelancers"/>
    <s v="Female"/>
    <s v="Single"/>
    <s v="Lower Income"/>
    <x v="0"/>
  </r>
  <r>
    <s v="ATQCUS3642"/>
    <n v="35261"/>
    <n v="13670.333333333334"/>
    <n v="0.38768989346114219"/>
    <s v="25-34"/>
    <s v="Hyderabad"/>
    <s v="Freelancers"/>
    <s v="Male"/>
    <s v="Single"/>
    <s v="Lower Income"/>
    <x v="0"/>
  </r>
  <r>
    <s v="ATQCUS2772"/>
    <n v="35259"/>
    <n v="15296.833333333334"/>
    <n v="0.43384195051854374"/>
    <s v="35-45"/>
    <s v="Bengaluru"/>
    <s v="Freelancers"/>
    <s v="Female"/>
    <s v="Married"/>
    <s v="Lower Income"/>
    <x v="0"/>
  </r>
  <r>
    <s v="ATQCUS2861"/>
    <n v="35249"/>
    <n v="11663.333333333334"/>
    <n v="0.33088409127445695"/>
    <s v="35-45"/>
    <s v="Chennai"/>
    <s v="Freelancers"/>
    <s v="Female"/>
    <s v="Married"/>
    <s v="Lower Income"/>
    <x v="0"/>
  </r>
  <r>
    <s v="ATQCUS2332"/>
    <n v="35238"/>
    <n v="15125.5"/>
    <n v="0.42923832226573583"/>
    <s v="25-34"/>
    <s v="Bengaluru"/>
    <s v="Freelancers"/>
    <s v="Female"/>
    <s v="Married"/>
    <s v="Lower Income"/>
    <x v="0"/>
  </r>
  <r>
    <s v="ATQCUS0540"/>
    <n v="35238"/>
    <n v="17989.5"/>
    <n v="0.51051421760599358"/>
    <s v="25-34"/>
    <s v="Bengaluru"/>
    <s v="Freelancers"/>
    <s v="Male"/>
    <s v="Married"/>
    <s v="Lower Income"/>
    <x v="0"/>
  </r>
  <r>
    <s v="ATQCUS1310"/>
    <n v="35226"/>
    <n v="17743.333333333332"/>
    <n v="0.50369991862071573"/>
    <s v="35-45"/>
    <s v="Bengaluru"/>
    <s v="Freelancers"/>
    <s v="Male"/>
    <s v="Married"/>
    <s v="Lower Income"/>
    <x v="0"/>
  </r>
  <r>
    <s v="ATQCUS0419"/>
    <n v="35223"/>
    <n v="20397.833333333332"/>
    <n v="0.57910550871116406"/>
    <s v="25-34"/>
    <s v="Delhi NCR"/>
    <s v="Freelancers"/>
    <s v="Male"/>
    <s v="Married"/>
    <s v="Lower Income"/>
    <x v="0"/>
  </r>
  <r>
    <s v="ATQCUS0562"/>
    <n v="35218"/>
    <n v="18655.5"/>
    <n v="0.52971491850758134"/>
    <s v="25-34"/>
    <s v="Bengaluru"/>
    <s v="Freelancers"/>
    <s v="Male"/>
    <s v="Married"/>
    <s v="Lower Income"/>
    <x v="0"/>
  </r>
  <r>
    <s v="ATQCUS1305"/>
    <n v="35217"/>
    <n v="20434.833333333332"/>
    <n v="0.5802548011850337"/>
    <s v="35-45"/>
    <s v="Bengaluru"/>
    <s v="Freelancers"/>
    <s v="Male"/>
    <s v="Married"/>
    <s v="Lower Income"/>
    <x v="0"/>
  </r>
  <r>
    <s v="ATQCUS3604"/>
    <n v="35211"/>
    <n v="12148.166666666666"/>
    <n v="0.34501055541355446"/>
    <s v="25-34"/>
    <s v="Chennai"/>
    <s v="Freelancers"/>
    <s v="Male"/>
    <s v="Single"/>
    <s v="Lower Income"/>
    <x v="0"/>
  </r>
  <r>
    <s v="ATQCUS1163"/>
    <n v="35211"/>
    <n v="18271"/>
    <n v="0.51890034364261173"/>
    <s v="35-45"/>
    <s v="Delhi NCR"/>
    <s v="Freelancers"/>
    <s v="Male"/>
    <s v="Married"/>
    <s v="Lower Income"/>
    <x v="0"/>
  </r>
  <r>
    <s v="ATQCUS1290"/>
    <n v="35206"/>
    <n v="19128.833333333332"/>
    <n v="0.54334015035315941"/>
    <s v="35-45"/>
    <s v="Bengaluru"/>
    <s v="Freelancers"/>
    <s v="Male"/>
    <s v="Married"/>
    <s v="Lower Income"/>
    <x v="0"/>
  </r>
  <r>
    <s v="ATQCUS2618"/>
    <n v="35203"/>
    <n v="19421.5"/>
    <n v="0.55170013919268246"/>
    <s v="35-45"/>
    <s v="Mumbai"/>
    <s v="Freelancers"/>
    <s v="Female"/>
    <s v="Married"/>
    <s v="Lower Income"/>
    <x v="0"/>
  </r>
  <r>
    <s v="ATQCUS0732"/>
    <n v="35199"/>
    <n v="13284"/>
    <n v="0.37739708514446435"/>
    <s v="25-34"/>
    <s v="Chennai"/>
    <s v="Freelancers"/>
    <s v="Male"/>
    <s v="Married"/>
    <s v="Lower Income"/>
    <x v="0"/>
  </r>
  <r>
    <s v="ATQCUS0542"/>
    <n v="35194"/>
    <n v="17677.166666666668"/>
    <n v="0.50227785039116524"/>
    <s v="25-34"/>
    <s v="Bengaluru"/>
    <s v="Freelancers"/>
    <s v="Male"/>
    <s v="Married"/>
    <s v="Lower Income"/>
    <x v="0"/>
  </r>
  <r>
    <s v="ATQCUS3565"/>
    <n v="35189"/>
    <n v="16313.666666666666"/>
    <n v="0.46360131480481587"/>
    <s v="25-34"/>
    <s v="Bengaluru"/>
    <s v="Freelancers"/>
    <s v="Male"/>
    <s v="Single"/>
    <s v="Lower Income"/>
    <x v="0"/>
  </r>
  <r>
    <s v="ATQCUS0549"/>
    <n v="35183"/>
    <n v="18285"/>
    <n v="0.51971122417076432"/>
    <s v="25-34"/>
    <s v="Bengaluru"/>
    <s v="Freelancers"/>
    <s v="Male"/>
    <s v="Married"/>
    <s v="Lower Income"/>
    <x v="0"/>
  </r>
  <r>
    <s v="ATQCUS2434"/>
    <n v="35177"/>
    <n v="10978.333333333334"/>
    <n v="0.31208839108887437"/>
    <s v="25-34"/>
    <s v="Chennai"/>
    <s v="Freelancers"/>
    <s v="Female"/>
    <s v="Married"/>
    <s v="Lower Income"/>
    <x v="0"/>
  </r>
  <r>
    <s v="ATQCUS3482"/>
    <n v="35168"/>
    <n v="21034.166666666668"/>
    <n v="0.59810528510767369"/>
    <s v="25-34"/>
    <s v="Mumbai"/>
    <s v="Freelancers"/>
    <s v="Male"/>
    <s v="Single"/>
    <s v="Lower Income"/>
    <x v="0"/>
  </r>
  <r>
    <s v="ATQCUS2695"/>
    <n v="35164"/>
    <n v="15601.333333333334"/>
    <n v="0.44367345391119706"/>
    <s v="35-45"/>
    <s v="Delhi NCR"/>
    <s v="Freelancers"/>
    <s v="Female"/>
    <s v="Married"/>
    <s v="Lower Income"/>
    <x v="0"/>
  </r>
  <r>
    <s v="ATQCUS2333"/>
    <n v="35155"/>
    <n v="16601.333333333332"/>
    <n v="0.47223249419238605"/>
    <s v="25-34"/>
    <s v="Bengaluru"/>
    <s v="Freelancers"/>
    <s v="Female"/>
    <s v="Married"/>
    <s v="Lower Income"/>
    <x v="0"/>
  </r>
  <r>
    <s v="ATQCUS0541"/>
    <n v="35124"/>
    <n v="15662.5"/>
    <n v="0.44592016854572369"/>
    <s v="25-34"/>
    <s v="Bengaluru"/>
    <s v="Freelancers"/>
    <s v="Male"/>
    <s v="Married"/>
    <s v="Lower Income"/>
    <x v="0"/>
  </r>
  <r>
    <s v="ATQCUS0291"/>
    <n v="35123"/>
    <n v="21689.833333333332"/>
    <n v="0.61753931421955222"/>
    <s v="25-34"/>
    <s v="Mumbai"/>
    <s v="Freelancers"/>
    <s v="Male"/>
    <s v="Married"/>
    <s v="Lower Income"/>
    <x v="1"/>
  </r>
  <r>
    <s v="ATQCUS2253"/>
    <n v="35099"/>
    <n v="16830.5"/>
    <n v="0.47951508589988318"/>
    <s v="25-34"/>
    <s v="Delhi NCR"/>
    <s v="Freelancers"/>
    <s v="Female"/>
    <s v="Married"/>
    <s v="Lower Income"/>
    <x v="0"/>
  </r>
  <r>
    <s v="ATQCUS2948"/>
    <n v="35097"/>
    <n v="11798.833333333334"/>
    <n v="0.33617783096371012"/>
    <s v="35-45"/>
    <s v="Hyderabad"/>
    <s v="Freelancers"/>
    <s v="Female"/>
    <s v="Married"/>
    <s v="Lower Income"/>
    <x v="0"/>
  </r>
  <r>
    <s v="ATQCUS1297"/>
    <n v="35082"/>
    <n v="18355.166666666668"/>
    <n v="0.52320753282785093"/>
    <s v="35-45"/>
    <s v="Bengaluru"/>
    <s v="Freelancers"/>
    <s v="Male"/>
    <s v="Married"/>
    <s v="Lower Income"/>
    <x v="0"/>
  </r>
  <r>
    <s v="ATQCUS2251"/>
    <n v="35080"/>
    <n v="16040.833333333334"/>
    <n v="0.45726434815659445"/>
    <s v="25-34"/>
    <s v="Delhi NCR"/>
    <s v="Freelancers"/>
    <s v="Female"/>
    <s v="Married"/>
    <s v="Lower Income"/>
    <x v="0"/>
  </r>
  <r>
    <s v="ATQCUS0546"/>
    <n v="35064"/>
    <n v="16502"/>
    <n v="0.47062514259639515"/>
    <s v="25-34"/>
    <s v="Bengaluru"/>
    <s v="Freelancers"/>
    <s v="Male"/>
    <s v="Married"/>
    <s v="Lower Income"/>
    <x v="0"/>
  </r>
  <r>
    <s v="ATQCUS0265"/>
    <n v="35056"/>
    <n v="23423"/>
    <n v="0.66815951620264724"/>
    <s v="25-34"/>
    <s v="Mumbai"/>
    <s v="Freelancers"/>
    <s v="Male"/>
    <s v="Married"/>
    <s v="Lower Income"/>
    <x v="1"/>
  </r>
  <r>
    <s v="ATQCUS3566"/>
    <n v="35049"/>
    <n v="17264.5"/>
    <n v="0.49258181403178408"/>
    <s v="25-34"/>
    <s v="Bengaluru"/>
    <s v="Freelancers"/>
    <s v="Male"/>
    <s v="Single"/>
    <s v="Lower Income"/>
    <x v="0"/>
  </r>
  <r>
    <s v="ATQCUS0271"/>
    <n v="35038"/>
    <n v="21440"/>
    <n v="0.61190707232147956"/>
    <s v="25-34"/>
    <s v="Mumbai"/>
    <s v="Freelancers"/>
    <s v="Male"/>
    <s v="Married"/>
    <s v="Lower Income"/>
    <x v="1"/>
  </r>
  <r>
    <s v="ATQCUS0272"/>
    <n v="35035"/>
    <n v="22564.5"/>
    <n v="0.64405594405594402"/>
    <s v="25-34"/>
    <s v="Mumbai"/>
    <s v="Freelancers"/>
    <s v="Male"/>
    <s v="Married"/>
    <s v="Lower Income"/>
    <x v="1"/>
  </r>
  <r>
    <s v="ATQCUS1322"/>
    <n v="35030"/>
    <n v="18346.166666666668"/>
    <n v="0.52372728137786662"/>
    <s v="35-45"/>
    <s v="Bengaluru"/>
    <s v="Freelancers"/>
    <s v="Male"/>
    <s v="Married"/>
    <s v="Lower Income"/>
    <x v="0"/>
  </r>
  <r>
    <s v="ATQCUS0420"/>
    <n v="35012"/>
    <n v="19507.333333333332"/>
    <n v="0.55716135420236867"/>
    <s v="25-34"/>
    <s v="Delhi NCR"/>
    <s v="Freelancers"/>
    <s v="Male"/>
    <s v="Married"/>
    <s v="Lower Income"/>
    <x v="0"/>
  </r>
  <r>
    <s v="ATQCUS1318"/>
    <n v="35008"/>
    <n v="17895.166666666668"/>
    <n v="0.51117363650213288"/>
    <s v="35-45"/>
    <s v="Bengaluru"/>
    <s v="Freelancers"/>
    <s v="Male"/>
    <s v="Married"/>
    <s v="Lower Income"/>
    <x v="0"/>
  </r>
  <r>
    <s v="ATQCUS0742"/>
    <n v="35007"/>
    <n v="12510.666666666666"/>
    <n v="0.35737614381885524"/>
    <s v="25-34"/>
    <s v="Chennai"/>
    <s v="Freelancers"/>
    <s v="Male"/>
    <s v="Married"/>
    <s v="Lower Income"/>
    <x v="0"/>
  </r>
  <r>
    <s v="ATQCUS1042"/>
    <n v="35003"/>
    <n v="21121.666666666668"/>
    <n v="0.60342446837890085"/>
    <s v="35-45"/>
    <s v="Mumbai"/>
    <s v="Freelancers"/>
    <s v="Male"/>
    <s v="Married"/>
    <s v="Lower Income"/>
    <x v="1"/>
  </r>
  <r>
    <s v="ATQCUS1319"/>
    <n v="34999"/>
    <n v="16820.833333333332"/>
    <n v="0.48060896978008893"/>
    <s v="35-45"/>
    <s v="Bengaluru"/>
    <s v="Freelancers"/>
    <s v="Male"/>
    <s v="Married"/>
    <s v="Lower Income"/>
    <x v="0"/>
  </r>
  <r>
    <s v="ATQCUS0252"/>
    <n v="34995"/>
    <n v="19861.833333333332"/>
    <n v="0.56756203267133398"/>
    <s v="25-34"/>
    <s v="Mumbai"/>
    <s v="Freelancers"/>
    <s v="Male"/>
    <s v="Married"/>
    <s v="Lower Income"/>
    <x v="0"/>
  </r>
  <r>
    <s v="ATQCUS0436"/>
    <n v="34993"/>
    <n v="17953"/>
    <n v="0.51304546623610436"/>
    <s v="25-34"/>
    <s v="Delhi NCR"/>
    <s v="Freelancers"/>
    <s v="Male"/>
    <s v="Married"/>
    <s v="Lower Income"/>
    <x v="0"/>
  </r>
  <r>
    <s v="ATQCUS0557"/>
    <n v="34984"/>
    <n v="16785.166666666668"/>
    <n v="0.47979552557359556"/>
    <s v="25-34"/>
    <s v="Bengaluru"/>
    <s v="Freelancers"/>
    <s v="Male"/>
    <s v="Married"/>
    <s v="Lower Income"/>
    <x v="0"/>
  </r>
  <r>
    <s v="ATQCUS2764"/>
    <n v="34977"/>
    <n v="16420.5"/>
    <n v="0.46946564885496184"/>
    <s v="35-45"/>
    <s v="Bengaluru"/>
    <s v="Freelancers"/>
    <s v="Female"/>
    <s v="Married"/>
    <s v="Lower Income"/>
    <x v="0"/>
  </r>
  <r>
    <s v="ATQCUS0733"/>
    <n v="34972"/>
    <n v="12295.166666666666"/>
    <n v="0.35157173357733806"/>
    <s v="25-34"/>
    <s v="Chennai"/>
    <s v="Freelancers"/>
    <s v="Male"/>
    <s v="Married"/>
    <s v="Lower Income"/>
    <x v="0"/>
  </r>
  <r>
    <s v="ATQCUS0282"/>
    <n v="34971"/>
    <n v="20844.5"/>
    <n v="0.59605101369706326"/>
    <s v="25-34"/>
    <s v="Mumbai"/>
    <s v="Freelancers"/>
    <s v="Male"/>
    <s v="Married"/>
    <s v="Lower Income"/>
    <x v="0"/>
  </r>
  <r>
    <s v="ATQCUS3608"/>
    <n v="34966"/>
    <n v="11349"/>
    <n v="0.32457244180060629"/>
    <s v="25-34"/>
    <s v="Chennai"/>
    <s v="Freelancers"/>
    <s v="Male"/>
    <s v="Single"/>
    <s v="Lower Income"/>
    <x v="0"/>
  </r>
  <r>
    <s v="ATQCUS2326"/>
    <n v="34958"/>
    <n v="15417"/>
    <n v="0.4410149322043595"/>
    <s v="25-34"/>
    <s v="Bengaluru"/>
    <s v="Freelancers"/>
    <s v="Female"/>
    <s v="Married"/>
    <s v="Lower Income"/>
    <x v="0"/>
  </r>
  <r>
    <s v="ATQCUS1176"/>
    <n v="34954"/>
    <n v="21275.666666666668"/>
    <n v="0.60867616486429788"/>
    <s v="35-45"/>
    <s v="Delhi NCR"/>
    <s v="Freelancers"/>
    <s v="Male"/>
    <s v="Married"/>
    <s v="Lower Income"/>
    <x v="1"/>
  </r>
  <r>
    <s v="ATQCUS1327"/>
    <n v="34950"/>
    <n v="16811.166666666668"/>
    <n v="0.48100619933237965"/>
    <s v="35-45"/>
    <s v="Bengaluru"/>
    <s v="Freelancers"/>
    <s v="Male"/>
    <s v="Married"/>
    <s v="Lower Income"/>
    <x v="0"/>
  </r>
  <r>
    <s v="ATQCUS2252"/>
    <n v="34948"/>
    <n v="15799.333333333334"/>
    <n v="0.45208118728777996"/>
    <s v="25-34"/>
    <s v="Delhi NCR"/>
    <s v="Freelancers"/>
    <s v="Female"/>
    <s v="Married"/>
    <s v="Lower Income"/>
    <x v="0"/>
  </r>
  <r>
    <s v="ATQCUS3638"/>
    <n v="34930"/>
    <n v="14111.833333333334"/>
    <n v="0.40400324458440695"/>
    <s v="25-34"/>
    <s v="Hyderabad"/>
    <s v="Freelancers"/>
    <s v="Male"/>
    <s v="Single"/>
    <s v="Lower Income"/>
    <x v="0"/>
  </r>
  <r>
    <s v="ATQCUS0428"/>
    <n v="34926"/>
    <n v="18196.666666666668"/>
    <n v="0.52100631812021614"/>
    <s v="25-34"/>
    <s v="Delhi NCR"/>
    <s v="Freelancers"/>
    <s v="Male"/>
    <s v="Married"/>
    <s v="Lower Income"/>
    <x v="0"/>
  </r>
  <r>
    <s v="ATQCUS1202"/>
    <n v="34924"/>
    <n v="20070.833333333332"/>
    <n v="0.57470030160729968"/>
    <s v="35-45"/>
    <s v="Delhi NCR"/>
    <s v="Freelancers"/>
    <s v="Male"/>
    <s v="Married"/>
    <s v="Lower Income"/>
    <x v="0"/>
  </r>
  <r>
    <s v="ATQCUS2507"/>
    <n v="34915"/>
    <n v="11099.5"/>
    <n v="0.31790061578118289"/>
    <s v="25-34"/>
    <s v="Hyderabad"/>
    <s v="Freelancers"/>
    <s v="Female"/>
    <s v="Married"/>
    <s v="Lower Income"/>
    <x v="0"/>
  </r>
  <r>
    <s v="ATQCUS1500"/>
    <n v="34914"/>
    <n v="11798"/>
    <n v="0.33791602222604111"/>
    <s v="35-45"/>
    <s v="Chennai"/>
    <s v="Freelancers"/>
    <s v="Male"/>
    <s v="Married"/>
    <s v="Lower Income"/>
    <x v="0"/>
  </r>
  <r>
    <s v="ATQCUS3720"/>
    <n v="34913"/>
    <n v="15340"/>
    <n v="0.43937788216423684"/>
    <s v="35-45"/>
    <s v="Hyderabad"/>
    <s v="Freelancers"/>
    <s v="Male"/>
    <s v="Single"/>
    <s v="Lower Income"/>
    <x v="0"/>
  </r>
  <r>
    <s v="ATQCUS2336"/>
    <n v="34903"/>
    <n v="15251.833333333334"/>
    <n v="0.43697771920274286"/>
    <s v="25-34"/>
    <s v="Bengaluru"/>
    <s v="Freelancers"/>
    <s v="Female"/>
    <s v="Married"/>
    <s v="Lower Income"/>
    <x v="0"/>
  </r>
  <r>
    <s v="ATQCUS0862"/>
    <n v="34896"/>
    <n v="14313"/>
    <n v="0.41016162310866577"/>
    <s v="25-34"/>
    <s v="Hyderabad"/>
    <s v="Freelancers"/>
    <s v="Male"/>
    <s v="Married"/>
    <s v="Lower Income"/>
    <x v="0"/>
  </r>
  <r>
    <s v="ATQCUS1198"/>
    <n v="34894"/>
    <n v="21791.666666666668"/>
    <n v="0.62451042204008334"/>
    <s v="35-45"/>
    <s v="Delhi NCR"/>
    <s v="Freelancers"/>
    <s v="Male"/>
    <s v="Married"/>
    <s v="Lower Income"/>
    <x v="1"/>
  </r>
  <r>
    <s v="ATQCUS0730"/>
    <n v="34889"/>
    <n v="11802.833333333334"/>
    <n v="0.33829669332263274"/>
    <s v="25-34"/>
    <s v="Chennai"/>
    <s v="Freelancers"/>
    <s v="Male"/>
    <s v="Married"/>
    <s v="Lower Income"/>
    <x v="0"/>
  </r>
  <r>
    <s v="ATQCUS3717"/>
    <n v="34882"/>
    <n v="13639.166666666666"/>
    <n v="0.39100873420866539"/>
    <s v="35-45"/>
    <s v="Hyderabad"/>
    <s v="Freelancers"/>
    <s v="Male"/>
    <s v="Single"/>
    <s v="Lower Income"/>
    <x v="0"/>
  </r>
  <r>
    <s v="ATQCUS0725"/>
    <n v="34880"/>
    <n v="11896.5"/>
    <n v="0.34106938073394494"/>
    <s v="25-34"/>
    <s v="Chennai"/>
    <s v="Freelancers"/>
    <s v="Male"/>
    <s v="Married"/>
    <s v="Lower Income"/>
    <x v="0"/>
  </r>
  <r>
    <s v="ATQCUS0737"/>
    <n v="34875"/>
    <n v="12631.5"/>
    <n v="0.36219354838709678"/>
    <s v="25-34"/>
    <s v="Chennai"/>
    <s v="Freelancers"/>
    <s v="Male"/>
    <s v="Married"/>
    <s v="Lower Income"/>
    <x v="0"/>
  </r>
  <r>
    <s v="ATQCUS0443"/>
    <n v="34873"/>
    <n v="18720.5"/>
    <n v="0.53681931580305675"/>
    <s v="25-34"/>
    <s v="Delhi NCR"/>
    <s v="Freelancers"/>
    <s v="Male"/>
    <s v="Married"/>
    <s v="Lower Income"/>
    <x v="0"/>
  </r>
  <r>
    <s v="ATQCUS0281"/>
    <n v="34861"/>
    <n v="20724.666666666668"/>
    <n v="0.59449432508151423"/>
    <s v="25-34"/>
    <s v="Mumbai"/>
    <s v="Freelancers"/>
    <s v="Male"/>
    <s v="Married"/>
    <s v="Lower Income"/>
    <x v="0"/>
  </r>
  <r>
    <s v="ATQCUS1181"/>
    <n v="34855"/>
    <n v="19807.833333333332"/>
    <n v="0.56829244967245252"/>
    <s v="35-45"/>
    <s v="Delhi NCR"/>
    <s v="Freelancers"/>
    <s v="Male"/>
    <s v="Married"/>
    <s v="Lower Income"/>
    <x v="0"/>
  </r>
  <r>
    <s v="ATQCUS1996"/>
    <n v="34849"/>
    <n v="11068.666666666666"/>
    <n v="0.31761791347432256"/>
    <s v="45+"/>
    <s v="Hyderabad"/>
    <s v="Freelancers"/>
    <s v="Male"/>
    <s v="Married"/>
    <s v="Lower Income"/>
    <x v="0"/>
  </r>
  <r>
    <s v="ATQCUS1503"/>
    <n v="34844"/>
    <n v="12950.666666666666"/>
    <n v="0.37167565912830519"/>
    <s v="35-45"/>
    <s v="Chennai"/>
    <s v="Freelancers"/>
    <s v="Male"/>
    <s v="Married"/>
    <s v="Lower Income"/>
    <x v="0"/>
  </r>
  <r>
    <s v="ATQCUS2163"/>
    <n v="34843"/>
    <n v="16472.833333333332"/>
    <n v="0.47277310602799222"/>
    <s v="25-34"/>
    <s v="Mumbai"/>
    <s v="Freelancers"/>
    <s v="Female"/>
    <s v="Married"/>
    <s v="Lower Income"/>
    <x v="0"/>
  </r>
  <r>
    <s v="ATQCUS2259"/>
    <n v="34838"/>
    <n v="14549.5"/>
    <n v="0.41763304437682991"/>
    <s v="25-34"/>
    <s v="Delhi NCR"/>
    <s v="Freelancers"/>
    <s v="Female"/>
    <s v="Married"/>
    <s v="Lower Income"/>
    <x v="0"/>
  </r>
  <r>
    <s v="ATQCUS3562"/>
    <n v="34833"/>
    <n v="17332.333333333332"/>
    <n v="0.49758370893501369"/>
    <s v="25-34"/>
    <s v="Bengaluru"/>
    <s v="Freelancers"/>
    <s v="Male"/>
    <s v="Single"/>
    <s v="Lower Income"/>
    <x v="0"/>
  </r>
  <r>
    <s v="ATQCUS0565"/>
    <n v="34802"/>
    <n v="17342.666666666668"/>
    <n v="0.49832385111966748"/>
    <s v="25-34"/>
    <s v="Bengaluru"/>
    <s v="Freelancers"/>
    <s v="Male"/>
    <s v="Married"/>
    <s v="Lower Income"/>
    <x v="0"/>
  </r>
  <r>
    <s v="ATQCUS2862"/>
    <n v="34797"/>
    <n v="10260.166666666666"/>
    <n v="0.29485779425429393"/>
    <s v="35-45"/>
    <s v="Chennai"/>
    <s v="Freelancers"/>
    <s v="Female"/>
    <s v="Married"/>
    <s v="Lower Income"/>
    <x v="2"/>
  </r>
  <r>
    <s v="ATQCUS0574"/>
    <n v="34796"/>
    <n v="17794.166666666668"/>
    <n v="0.51138540828447721"/>
    <s v="25-34"/>
    <s v="Bengaluru"/>
    <s v="Freelancers"/>
    <s v="Male"/>
    <s v="Married"/>
    <s v="Lower Income"/>
    <x v="0"/>
  </r>
  <r>
    <s v="ATQCUS0564"/>
    <n v="34763"/>
    <n v="18133.166666666668"/>
    <n v="0.52162260641103098"/>
    <s v="25-34"/>
    <s v="Bengaluru"/>
    <s v="Freelancers"/>
    <s v="Male"/>
    <s v="Married"/>
    <s v="Lower Income"/>
    <x v="0"/>
  </r>
  <r>
    <s v="ATQCUS3527"/>
    <n v="34760"/>
    <n v="18449"/>
    <n v="0.53075373993095509"/>
    <s v="25-34"/>
    <s v="Delhi NCR"/>
    <s v="Freelancers"/>
    <s v="Male"/>
    <s v="Single"/>
    <s v="Lower Income"/>
    <x v="0"/>
  </r>
  <r>
    <s v="ATQCUS0266"/>
    <n v="34743"/>
    <n v="21212.333333333332"/>
    <n v="0.61054984697157222"/>
    <s v="25-34"/>
    <s v="Mumbai"/>
    <s v="Freelancers"/>
    <s v="Male"/>
    <s v="Married"/>
    <s v="Lower Income"/>
    <x v="1"/>
  </r>
  <r>
    <s v="ATQCUS1299"/>
    <n v="34735"/>
    <n v="19072"/>
    <n v="0.54907154167266448"/>
    <s v="35-45"/>
    <s v="Bengaluru"/>
    <s v="Freelancers"/>
    <s v="Male"/>
    <s v="Married"/>
    <s v="Lower Income"/>
    <x v="0"/>
  </r>
  <r>
    <s v="ATQCUS2329"/>
    <n v="34721"/>
    <n v="15344.666666666666"/>
    <n v="0.44194195635686373"/>
    <s v="25-34"/>
    <s v="Bengaluru"/>
    <s v="Freelancers"/>
    <s v="Female"/>
    <s v="Married"/>
    <s v="Lower Income"/>
    <x v="0"/>
  </r>
  <r>
    <s v="ATQCUS2164"/>
    <n v="34720"/>
    <n v="18408.5"/>
    <n v="0.53019873271889406"/>
    <s v="25-34"/>
    <s v="Mumbai"/>
    <s v="Freelancers"/>
    <s v="Female"/>
    <s v="Married"/>
    <s v="Lower Income"/>
    <x v="0"/>
  </r>
  <r>
    <s v="ATQCUS1321"/>
    <n v="34665"/>
    <n v="18156"/>
    <n v="0.52375594980527906"/>
    <s v="35-45"/>
    <s v="Bengaluru"/>
    <s v="Freelancers"/>
    <s v="Male"/>
    <s v="Married"/>
    <s v="Lower Income"/>
    <x v="0"/>
  </r>
  <r>
    <s v="ATQCUS0871"/>
    <n v="34655"/>
    <n v="14236.833333333334"/>
    <n v="0.41081614004713124"/>
    <s v="25-34"/>
    <s v="Hyderabad"/>
    <s v="Freelancers"/>
    <s v="Male"/>
    <s v="Married"/>
    <s v="Lower Income"/>
    <x v="0"/>
  </r>
  <r>
    <s v="ATQCUS1331"/>
    <n v="34652"/>
    <n v="17151.833333333332"/>
    <n v="0.494973835084074"/>
    <s v="35-45"/>
    <s v="Bengaluru"/>
    <s v="Freelancers"/>
    <s v="Male"/>
    <s v="Married"/>
    <s v="Lower Income"/>
    <x v="0"/>
  </r>
  <r>
    <s v="ATQCUS0870"/>
    <n v="34651"/>
    <n v="12848.666666666666"/>
    <n v="0.37080218945100185"/>
    <s v="25-34"/>
    <s v="Hyderabad"/>
    <s v="Freelancers"/>
    <s v="Male"/>
    <s v="Married"/>
    <s v="Lower Income"/>
    <x v="0"/>
  </r>
  <r>
    <s v="ATQCUS0865"/>
    <n v="34651"/>
    <n v="14938.833333333334"/>
    <n v="0.43112271892105086"/>
    <s v="25-34"/>
    <s v="Hyderabad"/>
    <s v="Freelancers"/>
    <s v="Male"/>
    <s v="Married"/>
    <s v="Lower Income"/>
    <x v="0"/>
  </r>
  <r>
    <s v="ATQCUS0431"/>
    <n v="34647"/>
    <n v="19873.666666666668"/>
    <n v="0.57360425626076339"/>
    <s v="25-34"/>
    <s v="Delhi NCR"/>
    <s v="Freelancers"/>
    <s v="Male"/>
    <s v="Married"/>
    <s v="Lower Income"/>
    <x v="0"/>
  </r>
  <r>
    <s v="ATQCUS2158"/>
    <n v="34640"/>
    <n v="17361"/>
    <n v="0.50118360277136254"/>
    <s v="25-34"/>
    <s v="Mumbai"/>
    <s v="Freelancers"/>
    <s v="Female"/>
    <s v="Married"/>
    <s v="Lower Income"/>
    <x v="0"/>
  </r>
  <r>
    <s v="ATQCUS0866"/>
    <n v="34639"/>
    <n v="13605"/>
    <n v="0.39276538006293482"/>
    <s v="25-34"/>
    <s v="Hyderabad"/>
    <s v="Freelancers"/>
    <s v="Male"/>
    <s v="Married"/>
    <s v="Lower Income"/>
    <x v="0"/>
  </r>
  <r>
    <s v="ATQCUS0283"/>
    <n v="34638"/>
    <n v="19804.5"/>
    <n v="0.57175645245106532"/>
    <s v="25-34"/>
    <s v="Mumbai"/>
    <s v="Freelancers"/>
    <s v="Male"/>
    <s v="Married"/>
    <s v="Lower Income"/>
    <x v="0"/>
  </r>
  <r>
    <s v="ATQCUS1505"/>
    <n v="34635"/>
    <n v="11936.833333333334"/>
    <n v="0.34464655213897311"/>
    <s v="35-45"/>
    <s v="Chennai"/>
    <s v="Freelancers"/>
    <s v="Male"/>
    <s v="Married"/>
    <s v="Lower Income"/>
    <x v="0"/>
  </r>
  <r>
    <s v="ATQCUS0859"/>
    <n v="34632"/>
    <n v="15046.833333333334"/>
    <n v="0.43447774697774699"/>
    <s v="25-34"/>
    <s v="Hyderabad"/>
    <s v="Freelancers"/>
    <s v="Male"/>
    <s v="Married"/>
    <s v="Lower Income"/>
    <x v="0"/>
  </r>
  <r>
    <s v="ATQCUS0417"/>
    <n v="34621"/>
    <n v="18635.5"/>
    <n v="0.53827156927876141"/>
    <s v="25-34"/>
    <s v="Delhi NCR"/>
    <s v="Freelancers"/>
    <s v="Male"/>
    <s v="Married"/>
    <s v="Lower Income"/>
    <x v="0"/>
  </r>
  <r>
    <s v="ATQCUS3605"/>
    <n v="34614"/>
    <n v="12001.5"/>
    <n v="0.34672386895475821"/>
    <s v="25-34"/>
    <s v="Chennai"/>
    <s v="Freelancers"/>
    <s v="Male"/>
    <s v="Single"/>
    <s v="Lower Income"/>
    <x v="0"/>
  </r>
  <r>
    <s v="ATQCUS1469"/>
    <n v="34611"/>
    <n v="12544"/>
    <n v="0.36242812978532835"/>
    <s v="35-45"/>
    <s v="Chennai"/>
    <s v="Freelancers"/>
    <s v="Male"/>
    <s v="Married"/>
    <s v="Lower Income"/>
    <x v="0"/>
  </r>
  <r>
    <s v="ATQCUS0853"/>
    <n v="34576"/>
    <n v="16150.666666666666"/>
    <n v="0.46710627795773557"/>
    <s v="25-34"/>
    <s v="Hyderabad"/>
    <s v="Freelancers"/>
    <s v="Male"/>
    <s v="Married"/>
    <s v="Lower Income"/>
    <x v="0"/>
  </r>
  <r>
    <s v="ATQCUS0426"/>
    <n v="34572"/>
    <n v="16678.333333333332"/>
    <n v="0.48242315554012877"/>
    <s v="25-34"/>
    <s v="Delhi NCR"/>
    <s v="Freelancers"/>
    <s v="Male"/>
    <s v="Married"/>
    <s v="Lower Income"/>
    <x v="0"/>
  </r>
  <r>
    <s v="ATQCUS0292"/>
    <n v="34571"/>
    <n v="20515.833333333332"/>
    <n v="0.59344055229334791"/>
    <s v="25-34"/>
    <s v="Mumbai"/>
    <s v="Freelancers"/>
    <s v="Male"/>
    <s v="Married"/>
    <s v="Lower Income"/>
    <x v="0"/>
  </r>
  <r>
    <s v="ATQCUS2433"/>
    <n v="34569"/>
    <n v="11393.166666666666"/>
    <n v="0.32957755985613313"/>
    <s v="25-34"/>
    <s v="Chennai"/>
    <s v="Freelancers"/>
    <s v="Female"/>
    <s v="Married"/>
    <s v="Lower Income"/>
    <x v="0"/>
  </r>
  <r>
    <s v="ATQCUS3530"/>
    <n v="34535"/>
    <n v="18000.166666666668"/>
    <n v="0.52121519231697311"/>
    <s v="25-34"/>
    <s v="Delhi NCR"/>
    <s v="Freelancers"/>
    <s v="Male"/>
    <s v="Single"/>
    <s v="Lower Income"/>
    <x v="0"/>
  </r>
  <r>
    <s v="ATQCUS0548"/>
    <n v="34534"/>
    <n v="17229.833333333332"/>
    <n v="0.49892376595046423"/>
    <s v="25-34"/>
    <s v="Bengaluru"/>
    <s v="Freelancers"/>
    <s v="Male"/>
    <s v="Married"/>
    <s v="Lower Income"/>
    <x v="0"/>
  </r>
  <r>
    <s v="ATQCUS0718"/>
    <n v="34514"/>
    <n v="12597.833333333334"/>
    <n v="0.36500647080411813"/>
    <s v="25-34"/>
    <s v="Chennai"/>
    <s v="Freelancers"/>
    <s v="Male"/>
    <s v="Married"/>
    <s v="Lower Income"/>
    <x v="0"/>
  </r>
  <r>
    <s v="ATQCUS1183"/>
    <n v="34513"/>
    <n v="21005"/>
    <n v="0.60861124793556054"/>
    <s v="35-45"/>
    <s v="Delhi NCR"/>
    <s v="Freelancers"/>
    <s v="Male"/>
    <s v="Married"/>
    <s v="Lower Income"/>
    <x v="1"/>
  </r>
  <r>
    <s v="ATQCUS2324"/>
    <n v="34510"/>
    <n v="13961.5"/>
    <n v="0.40456389452332658"/>
    <s v="25-34"/>
    <s v="Bengaluru"/>
    <s v="Freelancers"/>
    <s v="Female"/>
    <s v="Married"/>
    <s v="Lower Income"/>
    <x v="0"/>
  </r>
  <r>
    <s v="ATQCUS0728"/>
    <n v="34490"/>
    <n v="12559.833333333334"/>
    <n v="0.36415869334106504"/>
    <s v="25-34"/>
    <s v="Chennai"/>
    <s v="Freelancers"/>
    <s v="Male"/>
    <s v="Married"/>
    <s v="Lower Income"/>
    <x v="0"/>
  </r>
  <r>
    <s v="ATQCUS1200"/>
    <n v="34488"/>
    <n v="20586"/>
    <n v="0.59690327070285321"/>
    <s v="35-45"/>
    <s v="Delhi NCR"/>
    <s v="Freelancers"/>
    <s v="Male"/>
    <s v="Married"/>
    <s v="Lower Income"/>
    <x v="0"/>
  </r>
  <r>
    <s v="ATQCUS0267"/>
    <n v="34485"/>
    <n v="19842.166666666668"/>
    <n v="0.57538543328017011"/>
    <s v="25-34"/>
    <s v="Mumbai"/>
    <s v="Freelancers"/>
    <s v="Male"/>
    <s v="Married"/>
    <s v="Lower Income"/>
    <x v="0"/>
  </r>
  <r>
    <s v="ATQCUS2875"/>
    <n v="34427"/>
    <n v="10813"/>
    <n v="0.31408487524326839"/>
    <s v="35-45"/>
    <s v="Chennai"/>
    <s v="Freelancers"/>
    <s v="Female"/>
    <s v="Married"/>
    <s v="Lower Income"/>
    <x v="0"/>
  </r>
  <r>
    <s v="ATQCUS2943"/>
    <n v="34426"/>
    <n v="13899.833333333334"/>
    <n v="0.403759755223765"/>
    <s v="35-45"/>
    <s v="Hyderabad"/>
    <s v="Freelancers"/>
    <s v="Female"/>
    <s v="Married"/>
    <s v="Lower Income"/>
    <x v="0"/>
  </r>
  <r>
    <s v="ATQCUS3568"/>
    <n v="34388"/>
    <n v="18025"/>
    <n v="0.52416540653716415"/>
    <s v="25-34"/>
    <s v="Bengaluru"/>
    <s v="Freelancers"/>
    <s v="Male"/>
    <s v="Single"/>
    <s v="Lower Income"/>
    <x v="0"/>
  </r>
  <r>
    <s v="ATQCUS3489"/>
    <n v="34383"/>
    <n v="21505.333333333332"/>
    <n v="0.62546413440750759"/>
    <s v="25-34"/>
    <s v="Mumbai"/>
    <s v="Freelancers"/>
    <s v="Male"/>
    <s v="Single"/>
    <s v="Lower Income"/>
    <x v="1"/>
  </r>
  <r>
    <s v="ATQCUS1633"/>
    <n v="34354"/>
    <n v="15665.666666666666"/>
    <n v="0.45600706370922356"/>
    <s v="35-45"/>
    <s v="Hyderabad"/>
    <s v="Freelancers"/>
    <s v="Male"/>
    <s v="Married"/>
    <s v="Lower Income"/>
    <x v="0"/>
  </r>
  <r>
    <s v="ATQCUS0863"/>
    <n v="34349"/>
    <n v="14312.166666666666"/>
    <n v="0.41666909274408764"/>
    <s v="25-34"/>
    <s v="Hyderabad"/>
    <s v="Freelancers"/>
    <s v="Male"/>
    <s v="Married"/>
    <s v="Lower Income"/>
    <x v="0"/>
  </r>
  <r>
    <s v="ATQCUS0421"/>
    <n v="34346"/>
    <n v="18999.833333333332"/>
    <n v="0.55318911469554921"/>
    <s v="25-34"/>
    <s v="Delhi NCR"/>
    <s v="Freelancers"/>
    <s v="Male"/>
    <s v="Married"/>
    <s v="Lower Income"/>
    <x v="0"/>
  </r>
  <r>
    <s v="ATQCUS3532"/>
    <n v="34338"/>
    <n v="18925.333333333332"/>
    <n v="0.55114838759780216"/>
    <s v="25-34"/>
    <s v="Delhi NCR"/>
    <s v="Freelancers"/>
    <s v="Male"/>
    <s v="Single"/>
    <s v="Lower Income"/>
    <x v="0"/>
  </r>
  <r>
    <s v="ATQCUS2257"/>
    <n v="34334"/>
    <n v="18290.833333333332"/>
    <n v="0.5327323741286577"/>
    <s v="25-34"/>
    <s v="Delhi NCR"/>
    <s v="Freelancers"/>
    <s v="Female"/>
    <s v="Married"/>
    <s v="Lower Income"/>
    <x v="0"/>
  </r>
  <r>
    <s v="ATQCUS0734"/>
    <n v="34331"/>
    <n v="10756"/>
    <n v="0.31330284582447349"/>
    <s v="25-34"/>
    <s v="Chennai"/>
    <s v="Freelancers"/>
    <s v="Male"/>
    <s v="Married"/>
    <s v="Lower Income"/>
    <x v="0"/>
  </r>
  <r>
    <s v="ATQCUS2510"/>
    <n v="34312"/>
    <n v="11959.166666666666"/>
    <n v="0.34854181238828008"/>
    <s v="25-34"/>
    <s v="Hyderabad"/>
    <s v="Freelancers"/>
    <s v="Female"/>
    <s v="Married"/>
    <s v="Lower Income"/>
    <x v="0"/>
  </r>
  <r>
    <s v="ATQCUS2159"/>
    <n v="34300"/>
    <n v="17651"/>
    <n v="0.51460641399416907"/>
    <s v="25-34"/>
    <s v="Mumbai"/>
    <s v="Freelancers"/>
    <s v="Female"/>
    <s v="Married"/>
    <s v="Lower Income"/>
    <x v="0"/>
  </r>
  <r>
    <s v="ATQCUS3564"/>
    <n v="34299"/>
    <n v="17189.5"/>
    <n v="0.5011662147584478"/>
    <s v="25-34"/>
    <s v="Bengaluru"/>
    <s v="Freelancers"/>
    <s v="Male"/>
    <s v="Single"/>
    <s v="Lower Income"/>
    <x v="0"/>
  </r>
  <r>
    <s v="ATQCUS2505"/>
    <n v="34283"/>
    <n v="12226.833333333334"/>
    <n v="0.35664420655524121"/>
    <s v="25-34"/>
    <s v="Hyderabad"/>
    <s v="Freelancers"/>
    <s v="Female"/>
    <s v="Married"/>
    <s v="Lower Income"/>
    <x v="0"/>
  </r>
  <r>
    <s v="ATQCUS3611"/>
    <n v="34277"/>
    <n v="11475.5"/>
    <n v="0.33478717507366457"/>
    <s v="25-34"/>
    <s v="Chennai"/>
    <s v="Freelancers"/>
    <s v="Male"/>
    <s v="Single"/>
    <s v="Lower Income"/>
    <x v="0"/>
  </r>
  <r>
    <s v="ATQCUS0423"/>
    <n v="34277"/>
    <n v="19901.5"/>
    <n v="0.58060798786358203"/>
    <s v="25-34"/>
    <s v="Delhi NCR"/>
    <s v="Freelancers"/>
    <s v="Male"/>
    <s v="Married"/>
    <s v="Lower Income"/>
    <x v="0"/>
  </r>
  <r>
    <s v="ATQCUS0427"/>
    <n v="34276"/>
    <n v="20518.833333333332"/>
    <n v="0.598635585638153"/>
    <s v="25-34"/>
    <s v="Delhi NCR"/>
    <s v="Freelancers"/>
    <s v="Male"/>
    <s v="Married"/>
    <s v="Lower Income"/>
    <x v="0"/>
  </r>
  <r>
    <s v="ATQCUS1480"/>
    <n v="34275"/>
    <n v="11543.833333333334"/>
    <n v="0.33680038901045467"/>
    <s v="35-45"/>
    <s v="Chennai"/>
    <s v="Freelancers"/>
    <s v="Male"/>
    <s v="Married"/>
    <s v="Lower Income"/>
    <x v="0"/>
  </r>
  <r>
    <s v="ATQCUS1188"/>
    <n v="34256"/>
    <n v="17626.333333333332"/>
    <n v="0.51454732990814256"/>
    <s v="35-45"/>
    <s v="Delhi NCR"/>
    <s v="Freelancers"/>
    <s v="Male"/>
    <s v="Married"/>
    <s v="Lower Income"/>
    <x v="0"/>
  </r>
  <r>
    <s v="ATQCUS1195"/>
    <n v="34249"/>
    <n v="19262.5"/>
    <n v="0.56242518029723498"/>
    <s v="35-45"/>
    <s v="Delhi NCR"/>
    <s v="Freelancers"/>
    <s v="Male"/>
    <s v="Married"/>
    <s v="Lower Income"/>
    <x v="0"/>
  </r>
  <r>
    <s v="ATQCUS1050"/>
    <n v="34241"/>
    <n v="19797.166666666668"/>
    <n v="0.57817139296944209"/>
    <s v="35-45"/>
    <s v="Mumbai"/>
    <s v="Freelancers"/>
    <s v="Male"/>
    <s v="Married"/>
    <s v="Lower Income"/>
    <x v="0"/>
  </r>
  <r>
    <s v="ATQCUS1049"/>
    <n v="34224"/>
    <n v="20783"/>
    <n v="0.6072639083683965"/>
    <s v="35-45"/>
    <s v="Mumbai"/>
    <s v="Freelancers"/>
    <s v="Male"/>
    <s v="Married"/>
    <s v="Lower Income"/>
    <x v="1"/>
  </r>
  <r>
    <s v="ATQCUS3558"/>
    <n v="34212"/>
    <n v="17574.333333333332"/>
    <n v="0.51368915390311387"/>
    <s v="25-34"/>
    <s v="Bengaluru"/>
    <s v="Freelancers"/>
    <s v="Male"/>
    <s v="Single"/>
    <s v="Lower Income"/>
    <x v="0"/>
  </r>
  <r>
    <s v="ATQCUS0578"/>
    <n v="34186"/>
    <n v="17363"/>
    <n v="0.50789796992921077"/>
    <s v="25-34"/>
    <s v="Bengaluru"/>
    <s v="Freelancers"/>
    <s v="Male"/>
    <s v="Married"/>
    <s v="Lower Income"/>
    <x v="0"/>
  </r>
  <r>
    <s v="ATQCUS3560"/>
    <n v="34174"/>
    <n v="16591"/>
    <n v="0.48548604202024931"/>
    <s v="25-34"/>
    <s v="Bengaluru"/>
    <s v="Freelancers"/>
    <s v="Male"/>
    <s v="Single"/>
    <s v="Lower Income"/>
    <x v="0"/>
  </r>
  <r>
    <s v="ATQCUS2506"/>
    <n v="34171"/>
    <n v="11386.166666666666"/>
    <n v="0.33321139757884366"/>
    <s v="25-34"/>
    <s v="Hyderabad"/>
    <s v="Freelancers"/>
    <s v="Female"/>
    <s v="Married"/>
    <s v="Lower Income"/>
    <x v="0"/>
  </r>
  <r>
    <s v="ATQCUS0569"/>
    <n v="34167"/>
    <n v="17702.333333333332"/>
    <n v="0.51811201841933241"/>
    <s v="25-34"/>
    <s v="Bengaluru"/>
    <s v="Freelancers"/>
    <s v="Male"/>
    <s v="Married"/>
    <s v="Lower Income"/>
    <x v="0"/>
  </r>
  <r>
    <s v="ATQCUS0418"/>
    <n v="34160"/>
    <n v="19243.666666666668"/>
    <n v="0.56333918813427009"/>
    <s v="25-34"/>
    <s v="Delhi NCR"/>
    <s v="Freelancers"/>
    <s v="Male"/>
    <s v="Married"/>
    <s v="Lower Income"/>
    <x v="0"/>
  </r>
  <r>
    <s v="ATQCUS0429"/>
    <n v="34152"/>
    <n v="18645.333333333332"/>
    <n v="0.54595143281018188"/>
    <s v="25-34"/>
    <s v="Delhi NCR"/>
    <s v="Freelancers"/>
    <s v="Male"/>
    <s v="Married"/>
    <s v="Lower Income"/>
    <x v="0"/>
  </r>
  <r>
    <s v="ATQCUS2947"/>
    <n v="34134"/>
    <n v="13089.166666666666"/>
    <n v="0.38346419015253608"/>
    <s v="35-45"/>
    <s v="Hyderabad"/>
    <s v="Freelancers"/>
    <s v="Female"/>
    <s v="Married"/>
    <s v="Lower Income"/>
    <x v="0"/>
  </r>
  <r>
    <s v="ATQCUS3484"/>
    <n v="34133"/>
    <n v="19598.5"/>
    <n v="0.57418041191808511"/>
    <s v="25-34"/>
    <s v="Mumbai"/>
    <s v="Freelancers"/>
    <s v="Male"/>
    <s v="Single"/>
    <s v="Lower Income"/>
    <x v="0"/>
  </r>
  <r>
    <s v="ATQCUS2335"/>
    <n v="34116"/>
    <n v="15253.333333333334"/>
    <n v="0.44710204400672215"/>
    <s v="25-34"/>
    <s v="Bengaluru"/>
    <s v="Freelancers"/>
    <s v="Female"/>
    <s v="Married"/>
    <s v="Lower Income"/>
    <x v="0"/>
  </r>
  <r>
    <s v="ATQCUS1301"/>
    <n v="34111"/>
    <n v="17928.333333333332"/>
    <n v="0.5255880312313721"/>
    <s v="35-45"/>
    <s v="Bengaluru"/>
    <s v="Freelancers"/>
    <s v="Male"/>
    <s v="Married"/>
    <s v="Lower Income"/>
    <x v="0"/>
  </r>
  <r>
    <s v="ATQCUS3973"/>
    <n v="34085"/>
    <n v="13896.666666666666"/>
    <n v="0.40770622463449219"/>
    <s v="25-34"/>
    <s v="Bengaluru"/>
    <s v="Freelancers"/>
    <s v="Female"/>
    <s v="Single"/>
    <s v="Lower Income"/>
    <x v="0"/>
  </r>
  <r>
    <s v="ATQCUS2432"/>
    <n v="34079"/>
    <n v="10037.666666666666"/>
    <n v="0.29454111525181687"/>
    <s v="25-34"/>
    <s v="Chennai"/>
    <s v="Freelancers"/>
    <s v="Female"/>
    <s v="Married"/>
    <s v="Lower Income"/>
    <x v="2"/>
  </r>
  <r>
    <s v="ATQCUS2697"/>
    <n v="34070"/>
    <n v="16450.666666666668"/>
    <n v="0.48284903629781828"/>
    <s v="35-45"/>
    <s v="Delhi NCR"/>
    <s v="Freelancers"/>
    <s v="Female"/>
    <s v="Married"/>
    <s v="Lower Income"/>
    <x v="0"/>
  </r>
  <r>
    <s v="ATQCUS3487"/>
    <n v="34063"/>
    <n v="21603.333333333332"/>
    <n v="0.63421699008699561"/>
    <s v="25-34"/>
    <s v="Mumbai"/>
    <s v="Freelancers"/>
    <s v="Male"/>
    <s v="Single"/>
    <s v="Lower Income"/>
    <x v="1"/>
  </r>
  <r>
    <s v="ATQCUS0286"/>
    <n v="34054"/>
    <n v="20675.666666666668"/>
    <n v="0.60714355631252326"/>
    <s v="25-34"/>
    <s v="Mumbai"/>
    <s v="Freelancers"/>
    <s v="Male"/>
    <s v="Married"/>
    <s v="Lower Income"/>
    <x v="1"/>
  </r>
  <r>
    <s v="ATQCUS3643"/>
    <n v="34051"/>
    <n v="14707.833333333334"/>
    <n v="0.43193543018805125"/>
    <s v="25-34"/>
    <s v="Hyderabad"/>
    <s v="Freelancers"/>
    <s v="Male"/>
    <s v="Single"/>
    <s v="Lower Income"/>
    <x v="0"/>
  </r>
  <r>
    <s v="ATQCUS3561"/>
    <n v="34043"/>
    <n v="17260.166666666668"/>
    <n v="0.50701074131735357"/>
    <s v="25-34"/>
    <s v="Bengaluru"/>
    <s v="Freelancers"/>
    <s v="Male"/>
    <s v="Single"/>
    <s v="Lower Income"/>
    <x v="0"/>
  </r>
  <r>
    <s v="ATQCUS0279"/>
    <n v="34036"/>
    <n v="20754.166666666668"/>
    <n v="0.60977102675598394"/>
    <s v="25-34"/>
    <s v="Mumbai"/>
    <s v="Freelancers"/>
    <s v="Male"/>
    <s v="Married"/>
    <s v="Lower Income"/>
    <x v="1"/>
  </r>
  <r>
    <s v="ATQCUS2873"/>
    <n v="34033"/>
    <n v="9601.3333333333339"/>
    <n v="0.28211833612474169"/>
    <s v="35-45"/>
    <s v="Chennai"/>
    <s v="Freelancers"/>
    <s v="Female"/>
    <s v="Married"/>
    <s v="Lower Income"/>
    <x v="2"/>
  </r>
  <r>
    <s v="ATQCUS0726"/>
    <n v="34028"/>
    <n v="10542.833333333334"/>
    <n v="0.30982818071392187"/>
    <s v="25-34"/>
    <s v="Chennai"/>
    <s v="Freelancers"/>
    <s v="Male"/>
    <s v="Married"/>
    <s v="Lower Income"/>
    <x v="0"/>
  </r>
  <r>
    <s v="ATQCUS0868"/>
    <n v="34011"/>
    <n v="13790.666666666666"/>
    <n v="0.40547665951211859"/>
    <s v="25-34"/>
    <s v="Hyderabad"/>
    <s v="Freelancers"/>
    <s v="Male"/>
    <s v="Married"/>
    <s v="Lower Income"/>
    <x v="0"/>
  </r>
  <r>
    <s v="ATQCUS0571"/>
    <n v="34008"/>
    <n v="17407.333333333332"/>
    <n v="0.51185995452050492"/>
    <s v="25-34"/>
    <s v="Bengaluru"/>
    <s v="Freelancers"/>
    <s v="Male"/>
    <s v="Married"/>
    <s v="Lower Income"/>
    <x v="0"/>
  </r>
  <r>
    <s v="ATQCUS0723"/>
    <n v="34006"/>
    <n v="11281.5"/>
    <n v="0.33175027936246543"/>
    <s v="25-34"/>
    <s v="Chennai"/>
    <s v="Freelancers"/>
    <s v="Male"/>
    <s v="Married"/>
    <s v="Lower Income"/>
    <x v="0"/>
  </r>
  <r>
    <s v="ATQCUS0576"/>
    <n v="33985"/>
    <n v="16197.5"/>
    <n v="0.47660732676180667"/>
    <s v="25-34"/>
    <s v="Bengaluru"/>
    <s v="Freelancers"/>
    <s v="Male"/>
    <s v="Married"/>
    <s v="Lower Income"/>
    <x v="0"/>
  </r>
  <r>
    <s v="ATQCUS1315"/>
    <n v="33961"/>
    <n v="16117.166666666666"/>
    <n v="0.47457868339173365"/>
    <s v="35-45"/>
    <s v="Bengaluru"/>
    <s v="Freelancers"/>
    <s v="Male"/>
    <s v="Married"/>
    <s v="Lower Income"/>
    <x v="0"/>
  </r>
  <r>
    <s v="ATQCUS2327"/>
    <n v="33950"/>
    <n v="13792.333333333334"/>
    <n v="0.40625429553264608"/>
    <s v="25-34"/>
    <s v="Bengaluru"/>
    <s v="Freelancers"/>
    <s v="Female"/>
    <s v="Married"/>
    <s v="Lower Income"/>
    <x v="0"/>
  </r>
  <r>
    <s v="ATQCUS2153"/>
    <n v="33942"/>
    <n v="17264.333333333332"/>
    <n v="0.50864219354585272"/>
    <s v="25-34"/>
    <s v="Mumbai"/>
    <s v="Freelancers"/>
    <s v="Female"/>
    <s v="Married"/>
    <s v="Lower Income"/>
    <x v="0"/>
  </r>
  <r>
    <s v="ATQCUS2439"/>
    <n v="33929"/>
    <n v="10716.666666666666"/>
    <n v="0.31585565936710974"/>
    <s v="25-34"/>
    <s v="Chennai"/>
    <s v="Freelancers"/>
    <s v="Female"/>
    <s v="Married"/>
    <s v="Lower Income"/>
    <x v="0"/>
  </r>
  <r>
    <s v="ATQCUS0437"/>
    <n v="33925"/>
    <n v="19043.666666666668"/>
    <n v="0.56134610660771311"/>
    <s v="25-34"/>
    <s v="Delhi NCR"/>
    <s v="Freelancers"/>
    <s v="Male"/>
    <s v="Married"/>
    <s v="Lower Income"/>
    <x v="0"/>
  </r>
  <r>
    <s v="ATQCUS1168"/>
    <n v="33923"/>
    <n v="20765.333333333332"/>
    <n v="0.61213139561163021"/>
    <s v="35-45"/>
    <s v="Delhi NCR"/>
    <s v="Freelancers"/>
    <s v="Male"/>
    <s v="Married"/>
    <s v="Lower Income"/>
    <x v="1"/>
  </r>
  <r>
    <s v="ATQCUS3933"/>
    <n v="33920"/>
    <n v="17015.166666666668"/>
    <n v="0.50162637578616354"/>
    <s v="25-34"/>
    <s v="Mumbai"/>
    <s v="Freelancers"/>
    <s v="Female"/>
    <s v="Single"/>
    <s v="Lower Income"/>
    <x v="0"/>
  </r>
  <r>
    <s v="ATQCUS2325"/>
    <n v="33919"/>
    <n v="14503.666666666666"/>
    <n v="0.42759711862574562"/>
    <s v="25-34"/>
    <s v="Bengaluru"/>
    <s v="Freelancers"/>
    <s v="Female"/>
    <s v="Married"/>
    <s v="Lower Income"/>
    <x v="0"/>
  </r>
  <r>
    <s v="ATQCUS2706"/>
    <n v="33910"/>
    <n v="16136.166666666666"/>
    <n v="0.47585274746878992"/>
    <s v="35-45"/>
    <s v="Delhi NCR"/>
    <s v="Freelancers"/>
    <s v="Female"/>
    <s v="Married"/>
    <s v="Lower Income"/>
    <x v="0"/>
  </r>
  <r>
    <s v="ATQCUS3708"/>
    <n v="33903"/>
    <n v="11687.833333333334"/>
    <n v="0.34474333638124455"/>
    <s v="35-45"/>
    <s v="Chennai"/>
    <s v="Freelancers"/>
    <s v="Male"/>
    <s v="Single"/>
    <s v="Lower Income"/>
    <x v="0"/>
  </r>
  <r>
    <s v="ATQCUS0720"/>
    <n v="33853"/>
    <n v="11586.833333333334"/>
    <n v="0.34226902588643054"/>
    <s v="25-34"/>
    <s v="Chennai"/>
    <s v="Freelancers"/>
    <s v="Male"/>
    <s v="Married"/>
    <s v="Lower Income"/>
    <x v="0"/>
  </r>
  <r>
    <s v="ATQCUS0263"/>
    <n v="33837"/>
    <n v="19148.666666666668"/>
    <n v="0.56590911329806626"/>
    <s v="25-34"/>
    <s v="Mumbai"/>
    <s v="Freelancers"/>
    <s v="Male"/>
    <s v="Married"/>
    <s v="Lower Income"/>
    <x v="0"/>
  </r>
  <r>
    <s v="ATQCUS0744"/>
    <n v="33831"/>
    <n v="11445.333333333334"/>
    <n v="0.33830904594405525"/>
    <s v="25-34"/>
    <s v="Chennai"/>
    <s v="Freelancers"/>
    <s v="Male"/>
    <s v="Married"/>
    <s v="Lower Income"/>
    <x v="0"/>
  </r>
  <r>
    <s v="ATQCUS0256"/>
    <n v="33828"/>
    <n v="21828.833333333332"/>
    <n v="0.64528891253793697"/>
    <s v="25-34"/>
    <s v="Mumbai"/>
    <s v="Freelancers"/>
    <s v="Male"/>
    <s v="Married"/>
    <s v="Lower Income"/>
    <x v="1"/>
  </r>
  <r>
    <s v="ATQCUS2330"/>
    <n v="33785"/>
    <n v="15565.666666666666"/>
    <n v="0.46072714715603569"/>
    <s v="25-34"/>
    <s v="Bengaluru"/>
    <s v="Freelancers"/>
    <s v="Female"/>
    <s v="Married"/>
    <s v="Lower Income"/>
    <x v="0"/>
  </r>
  <r>
    <s v="ATQCUS0568"/>
    <n v="33777"/>
    <n v="17377.5"/>
    <n v="0.51447730704325434"/>
    <s v="25-34"/>
    <s v="Bengaluru"/>
    <s v="Freelancers"/>
    <s v="Male"/>
    <s v="Married"/>
    <s v="Lower Income"/>
    <x v="0"/>
  </r>
  <r>
    <s v="ATQCUS0736"/>
    <n v="33758"/>
    <n v="12581.833333333334"/>
    <n v="0.37270671643264808"/>
    <s v="25-34"/>
    <s v="Chennai"/>
    <s v="Freelancers"/>
    <s v="Male"/>
    <s v="Married"/>
    <s v="Lower Income"/>
    <x v="0"/>
  </r>
  <r>
    <s v="ATQCUS0441"/>
    <n v="33749"/>
    <n v="18563.5"/>
    <n v="0.5500459272867344"/>
    <s v="25-34"/>
    <s v="Delhi NCR"/>
    <s v="Freelancers"/>
    <s v="Male"/>
    <s v="Married"/>
    <s v="Lower Income"/>
    <x v="0"/>
  </r>
  <r>
    <s v="ATQCUS0575"/>
    <n v="33748"/>
    <n v="15190.833333333334"/>
    <n v="0.45012543953221923"/>
    <s v="25-34"/>
    <s v="Bengaluru"/>
    <s v="Freelancers"/>
    <s v="Male"/>
    <s v="Married"/>
    <s v="Lower Income"/>
    <x v="0"/>
  </r>
  <r>
    <s v="ATQCUS0738"/>
    <n v="33745"/>
    <n v="11564"/>
    <n v="0.34268780560082973"/>
    <s v="25-34"/>
    <s v="Chennai"/>
    <s v="Freelancers"/>
    <s v="Male"/>
    <s v="Married"/>
    <s v="Lower Income"/>
    <x v="0"/>
  </r>
  <r>
    <s v="ATQCUS0258"/>
    <n v="33743"/>
    <n v="19959.166666666668"/>
    <n v="0.59150539865058438"/>
    <s v="25-34"/>
    <s v="Mumbai"/>
    <s v="Freelancers"/>
    <s v="Male"/>
    <s v="Married"/>
    <s v="Lower Income"/>
    <x v="0"/>
  </r>
  <r>
    <s v="ATQCUS3972"/>
    <n v="33740"/>
    <n v="15593"/>
    <n v="0.46215174866627151"/>
    <s v="25-34"/>
    <s v="Bengaluru"/>
    <s v="Freelancers"/>
    <s v="Female"/>
    <s v="Single"/>
    <s v="Lower Income"/>
    <x v="0"/>
  </r>
  <r>
    <s v="ATQCUS2256"/>
    <n v="33732"/>
    <n v="15908.666666666666"/>
    <n v="0.47161943159808684"/>
    <s v="25-34"/>
    <s v="Delhi NCR"/>
    <s v="Freelancers"/>
    <s v="Female"/>
    <s v="Married"/>
    <s v="Lower Income"/>
    <x v="0"/>
  </r>
  <r>
    <s v="ATQCUS1034"/>
    <n v="33721"/>
    <n v="22690"/>
    <n v="0.67287446991488986"/>
    <s v="35-45"/>
    <s v="Mumbai"/>
    <s v="Freelancers"/>
    <s v="Male"/>
    <s v="Married"/>
    <s v="Lower Income"/>
    <x v="1"/>
  </r>
  <r>
    <s v="ATQCUS3528"/>
    <n v="33660"/>
    <n v="17385.333333333332"/>
    <n v="0.51649831649831646"/>
    <s v="25-34"/>
    <s v="Delhi NCR"/>
    <s v="Freelancers"/>
    <s v="Male"/>
    <s v="Single"/>
    <s v="Lower Income"/>
    <x v="0"/>
  </r>
  <r>
    <s v="ATQCUS3974"/>
    <n v="33654"/>
    <n v="12897.833333333334"/>
    <n v="0.38324815277034924"/>
    <s v="25-34"/>
    <s v="Bengaluru"/>
    <s v="Freelancers"/>
    <s v="Female"/>
    <s v="Single"/>
    <s v="Lower Income"/>
    <x v="0"/>
  </r>
  <r>
    <s v="ATQCUS0861"/>
    <n v="33617"/>
    <n v="14303.333333333334"/>
    <n v="0.42547917224420184"/>
    <s v="25-34"/>
    <s v="Hyderabad"/>
    <s v="Freelancers"/>
    <s v="Male"/>
    <s v="Married"/>
    <s v="Lower Income"/>
    <x v="0"/>
  </r>
  <r>
    <s v="ATQCUS0741"/>
    <n v="33603"/>
    <n v="13151.666666666666"/>
    <n v="0.39138370581991683"/>
    <s v="25-34"/>
    <s v="Chennai"/>
    <s v="Freelancers"/>
    <s v="Male"/>
    <s v="Married"/>
    <s v="Lower Income"/>
    <x v="0"/>
  </r>
  <r>
    <s v="ATQCUS0424"/>
    <n v="33602"/>
    <n v="18763"/>
    <n v="0.55838938158442952"/>
    <s v="25-34"/>
    <s v="Delhi NCR"/>
    <s v="Freelancers"/>
    <s v="Male"/>
    <s v="Married"/>
    <s v="Lower Income"/>
    <x v="0"/>
  </r>
  <r>
    <s v="ATQCUS3491"/>
    <n v="33598"/>
    <n v="19280.166666666668"/>
    <n v="0.57384864178423323"/>
    <s v="25-34"/>
    <s v="Mumbai"/>
    <s v="Freelancers"/>
    <s v="Male"/>
    <s v="Single"/>
    <s v="Lower Income"/>
    <x v="0"/>
  </r>
  <r>
    <s v="ATQCUS0740"/>
    <n v="33594"/>
    <n v="11532.833333333334"/>
    <n v="0.3433003909428271"/>
    <s v="25-34"/>
    <s v="Chennai"/>
    <s v="Freelancers"/>
    <s v="Male"/>
    <s v="Married"/>
    <s v="Lower Income"/>
    <x v="0"/>
  </r>
  <r>
    <s v="ATQCUS0270"/>
    <n v="33589"/>
    <n v="18340.666666666668"/>
    <n v="0.54603193505810432"/>
    <s v="25-34"/>
    <s v="Mumbai"/>
    <s v="Freelancers"/>
    <s v="Male"/>
    <s v="Married"/>
    <s v="Lower Income"/>
    <x v="0"/>
  </r>
  <r>
    <s v="ATQCUS1476"/>
    <n v="33585"/>
    <n v="12057.833333333334"/>
    <n v="0.35902436603642501"/>
    <s v="35-45"/>
    <s v="Chennai"/>
    <s v="Freelancers"/>
    <s v="Male"/>
    <s v="Married"/>
    <s v="Lower Income"/>
    <x v="0"/>
  </r>
  <r>
    <s v="ATQCUS2430"/>
    <n v="33565"/>
    <n v="9797.3333333333339"/>
    <n v="0.29189135508217889"/>
    <s v="25-34"/>
    <s v="Chennai"/>
    <s v="Freelancers"/>
    <s v="Female"/>
    <s v="Married"/>
    <s v="Lower Income"/>
    <x v="2"/>
  </r>
  <r>
    <s v="ATQCUS0255"/>
    <n v="33554"/>
    <n v="19726.333333333332"/>
    <n v="0.58789811448212825"/>
    <s v="25-34"/>
    <s v="Mumbai"/>
    <s v="Freelancers"/>
    <s v="Male"/>
    <s v="Married"/>
    <s v="Lower Income"/>
    <x v="0"/>
  </r>
  <r>
    <s v="ATQCUS2438"/>
    <n v="33528"/>
    <n v="10234.833333333334"/>
    <n v="0.30526226835281955"/>
    <s v="25-34"/>
    <s v="Chennai"/>
    <s v="Freelancers"/>
    <s v="Female"/>
    <s v="Married"/>
    <s v="Lower Income"/>
    <x v="0"/>
  </r>
  <r>
    <s v="ATQCUS3932"/>
    <n v="33482"/>
    <n v="16567.333333333332"/>
    <n v="0.49481313342492478"/>
    <s v="25-34"/>
    <s v="Mumbai"/>
    <s v="Freelancers"/>
    <s v="Female"/>
    <s v="Single"/>
    <s v="Lower Income"/>
    <x v="0"/>
  </r>
  <r>
    <s v="ATQCUS0422"/>
    <n v="33460"/>
    <n v="18075.666666666668"/>
    <n v="0.54021717473600317"/>
    <s v="25-34"/>
    <s v="Delhi NCR"/>
    <s v="Freelancers"/>
    <s v="Male"/>
    <s v="Married"/>
    <s v="Lower Income"/>
    <x v="0"/>
  </r>
  <r>
    <s v="ATQCUS0554"/>
    <n v="33442"/>
    <n v="17048.333333333332"/>
    <n v="0.50978809082391396"/>
    <s v="25-34"/>
    <s v="Bengaluru"/>
    <s v="Freelancers"/>
    <s v="Male"/>
    <s v="Married"/>
    <s v="Lower Income"/>
    <x v="0"/>
  </r>
  <r>
    <s v="ATQCUS0545"/>
    <n v="33436"/>
    <n v="16668.666666666668"/>
    <n v="0.49852454440323807"/>
    <s v="25-34"/>
    <s v="Bengaluru"/>
    <s v="Freelancers"/>
    <s v="Male"/>
    <s v="Married"/>
    <s v="Lower Income"/>
    <x v="0"/>
  </r>
  <r>
    <s v="ATQCUS0285"/>
    <n v="33368"/>
    <n v="18940.333333333332"/>
    <n v="0.56761967553744097"/>
    <s v="25-34"/>
    <s v="Mumbai"/>
    <s v="Freelancers"/>
    <s v="Male"/>
    <s v="Married"/>
    <s v="Lower Income"/>
    <x v="0"/>
  </r>
  <r>
    <s v="ATQCUS0854"/>
    <n v="33366"/>
    <n v="14234.166666666666"/>
    <n v="0.42660692521329097"/>
    <s v="25-34"/>
    <s v="Hyderabad"/>
    <s v="Freelancers"/>
    <s v="Male"/>
    <s v="Married"/>
    <s v="Lower Income"/>
    <x v="0"/>
  </r>
  <r>
    <s v="ATQCUS0261"/>
    <n v="33357"/>
    <n v="20011"/>
    <n v="0.59990406811164076"/>
    <s v="25-34"/>
    <s v="Mumbai"/>
    <s v="Freelancers"/>
    <s v="Male"/>
    <s v="Married"/>
    <s v="Lower Income"/>
    <x v="0"/>
  </r>
  <r>
    <s v="ATQCUS0289"/>
    <n v="33339"/>
    <n v="21768.833333333332"/>
    <n v="0.65295399782037045"/>
    <s v="25-34"/>
    <s v="Mumbai"/>
    <s v="Freelancers"/>
    <s v="Male"/>
    <s v="Married"/>
    <s v="Lower Income"/>
    <x v="1"/>
  </r>
  <r>
    <s v="ATQCUS3998"/>
    <n v="33336"/>
    <n v="9960"/>
    <n v="0.29877609791216703"/>
    <s v="25-34"/>
    <s v="Chennai"/>
    <s v="Freelancers"/>
    <s v="Female"/>
    <s v="Single"/>
    <s v="Lower Income"/>
    <x v="2"/>
  </r>
  <r>
    <s v="ATQCUS3997"/>
    <n v="33323"/>
    <n v="9377.3333333333339"/>
    <n v="0.28140723624323544"/>
    <s v="25-34"/>
    <s v="Chennai"/>
    <s v="Freelancers"/>
    <s v="Female"/>
    <s v="Single"/>
    <s v="Lower Income"/>
    <x v="2"/>
  </r>
  <r>
    <s v="ATQCUS3488"/>
    <n v="33314"/>
    <n v="20767.333333333332"/>
    <n v="0.62338156130555722"/>
    <s v="25-34"/>
    <s v="Mumbai"/>
    <s v="Freelancers"/>
    <s v="Male"/>
    <s v="Single"/>
    <s v="Lower Income"/>
    <x v="1"/>
  </r>
  <r>
    <s v="ATQCUS2260"/>
    <n v="33296"/>
    <n v="15281.5"/>
    <n v="0.45895903411821237"/>
    <s v="25-34"/>
    <s v="Delhi NCR"/>
    <s v="Freelancers"/>
    <s v="Female"/>
    <s v="Married"/>
    <s v="Lower Income"/>
    <x v="0"/>
  </r>
  <r>
    <s v="ATQCUS0715"/>
    <n v="33294"/>
    <n v="10670.666666666666"/>
    <n v="0.32049818786167678"/>
    <s v="25-34"/>
    <s v="Chennai"/>
    <s v="Freelancers"/>
    <s v="Male"/>
    <s v="Married"/>
    <s v="Lower Income"/>
    <x v="0"/>
  </r>
  <r>
    <s v="ATQCUS0872"/>
    <n v="33248"/>
    <n v="12546.333333333334"/>
    <n v="0.37735603144048768"/>
    <s v="25-34"/>
    <s v="Hyderabad"/>
    <s v="Freelancers"/>
    <s v="Male"/>
    <s v="Married"/>
    <s v="Lower Income"/>
    <x v="0"/>
  </r>
  <r>
    <s v="ATQCUS0269"/>
    <n v="33216"/>
    <n v="20466.5"/>
    <n v="0.61616389691714835"/>
    <s v="25-34"/>
    <s v="Mumbai"/>
    <s v="Freelancers"/>
    <s v="Male"/>
    <s v="Married"/>
    <s v="Lower Income"/>
    <x v="1"/>
  </r>
  <r>
    <s v="ATQCUS0717"/>
    <n v="33215"/>
    <n v="11174.833333333334"/>
    <n v="0.33643935972703098"/>
    <s v="25-34"/>
    <s v="Chennai"/>
    <s v="Freelancers"/>
    <s v="Male"/>
    <s v="Married"/>
    <s v="Lower Income"/>
    <x v="0"/>
  </r>
  <r>
    <s v="ATQCUS3559"/>
    <n v="33117"/>
    <n v="17871"/>
    <n v="0.53963221306277742"/>
    <s v="25-34"/>
    <s v="Bengaluru"/>
    <s v="Freelancers"/>
    <s v="Male"/>
    <s v="Single"/>
    <s v="Lower Income"/>
    <x v="0"/>
  </r>
  <r>
    <s v="ATQCUS3956"/>
    <n v="33087"/>
    <n v="14938.666666666666"/>
    <n v="0.45149655957526114"/>
    <s v="25-34"/>
    <s v="Delhi NCR"/>
    <s v="Freelancers"/>
    <s v="Female"/>
    <s v="Single"/>
    <s v="Lower Income"/>
    <x v="0"/>
  </r>
  <r>
    <s v="ATQCUS3557"/>
    <n v="33076"/>
    <n v="16976.666666666668"/>
    <n v="0.51326238561696302"/>
    <s v="25-34"/>
    <s v="Bengaluru"/>
    <s v="Freelancers"/>
    <s v="Male"/>
    <s v="Single"/>
    <s v="Lower Income"/>
    <x v="0"/>
  </r>
  <r>
    <s v="ATQCUS0259"/>
    <n v="33036"/>
    <n v="18207.833333333332"/>
    <n v="0.55115126932235536"/>
    <s v="25-34"/>
    <s v="Mumbai"/>
    <s v="Freelancers"/>
    <s v="Male"/>
    <s v="Married"/>
    <s v="Lower Income"/>
    <x v="0"/>
  </r>
  <r>
    <s v="ATQCUS0572"/>
    <n v="33030"/>
    <n v="14703.166666666666"/>
    <n v="0.44514582702593603"/>
    <s v="25-34"/>
    <s v="Bengaluru"/>
    <s v="Freelancers"/>
    <s v="Male"/>
    <s v="Married"/>
    <s v="Lower Income"/>
    <x v="0"/>
  </r>
  <r>
    <s v="ATQCUS0867"/>
    <n v="33019"/>
    <n v="14401.833333333334"/>
    <n v="0.43616806485155013"/>
    <s v="25-34"/>
    <s v="Hyderabad"/>
    <s v="Freelancers"/>
    <s v="Male"/>
    <s v="Married"/>
    <s v="Lower Income"/>
    <x v="0"/>
  </r>
  <r>
    <s v="ATQCUS0561"/>
    <n v="32988"/>
    <n v="16058.333333333334"/>
    <n v="0.48679317731700417"/>
    <s v="25-34"/>
    <s v="Bengaluru"/>
    <s v="Freelancers"/>
    <s v="Male"/>
    <s v="Married"/>
    <s v="Lower Income"/>
    <x v="0"/>
  </r>
  <r>
    <s v="ATQCUS2436"/>
    <n v="32925"/>
    <n v="10326.666666666666"/>
    <n v="0.31364211592002023"/>
    <s v="25-34"/>
    <s v="Chennai"/>
    <s v="Freelancers"/>
    <s v="Female"/>
    <s v="Married"/>
    <s v="Lower Income"/>
    <x v="0"/>
  </r>
  <r>
    <s v="ATQCUS0573"/>
    <n v="32900"/>
    <n v="16203.166666666666"/>
    <n v="0.49249746707193515"/>
    <s v="25-34"/>
    <s v="Bengaluru"/>
    <s v="Freelancers"/>
    <s v="Male"/>
    <s v="Married"/>
    <s v="Lower Income"/>
    <x v="0"/>
  </r>
  <r>
    <s v="ATQCUS0745"/>
    <n v="32856"/>
    <n v="12638"/>
    <n v="0.38464816167518873"/>
    <s v="25-34"/>
    <s v="Chennai"/>
    <s v="Freelancers"/>
    <s v="Male"/>
    <s v="Married"/>
    <s v="Lower Income"/>
    <x v="0"/>
  </r>
  <r>
    <s v="ATQCUS0438"/>
    <n v="32837"/>
    <n v="17855.166666666668"/>
    <n v="0.54375145922790347"/>
    <s v="25-34"/>
    <s v="Delhi NCR"/>
    <s v="Freelancers"/>
    <s v="Male"/>
    <s v="Married"/>
    <s v="Lower Income"/>
    <x v="0"/>
  </r>
  <r>
    <s v="ATQCUS0264"/>
    <n v="32828"/>
    <n v="19796"/>
    <n v="0.6030218106494456"/>
    <s v="25-34"/>
    <s v="Mumbai"/>
    <s v="Freelancers"/>
    <s v="Male"/>
    <s v="Married"/>
    <s v="Lower Income"/>
    <x v="1"/>
  </r>
  <r>
    <s v="ATQCUS0855"/>
    <n v="32786"/>
    <n v="13816.833333333334"/>
    <n v="0.42142479513613534"/>
    <s v="25-34"/>
    <s v="Hyderabad"/>
    <s v="Freelancers"/>
    <s v="Male"/>
    <s v="Married"/>
    <s v="Lower Income"/>
    <x v="0"/>
  </r>
  <r>
    <s v="ATQCUS0716"/>
    <n v="32777"/>
    <n v="11853.333333333334"/>
    <n v="0.36163569983016547"/>
    <s v="25-34"/>
    <s v="Chennai"/>
    <s v="Freelancers"/>
    <s v="Male"/>
    <s v="Married"/>
    <s v="Lower Income"/>
    <x v="0"/>
  </r>
  <r>
    <s v="ATQCUS0544"/>
    <n v="32758"/>
    <n v="15660"/>
    <n v="0.47805116307466877"/>
    <s v="25-34"/>
    <s v="Bengaluru"/>
    <s v="Freelancers"/>
    <s v="Male"/>
    <s v="Married"/>
    <s v="Lower Income"/>
    <x v="0"/>
  </r>
  <r>
    <s v="ATQCUS3855"/>
    <n v="32730"/>
    <n v="11419"/>
    <n v="0.3488848151542927"/>
    <s v="21-24"/>
    <s v="Bengaluru"/>
    <s v="Salaried Other Employees"/>
    <s v="Female"/>
    <s v="Single"/>
    <s v="Lower Income"/>
    <x v="0"/>
  </r>
  <r>
    <s v="ATQCUS0869"/>
    <n v="32688"/>
    <n v="13361.166666666666"/>
    <n v="0.40874836841246531"/>
    <s v="25-34"/>
    <s v="Hyderabad"/>
    <s v="Freelancers"/>
    <s v="Male"/>
    <s v="Married"/>
    <s v="Lower Income"/>
    <x v="0"/>
  </r>
  <r>
    <s v="ATQCUS2437"/>
    <n v="32675"/>
    <n v="10226.166666666666"/>
    <n v="0.31296608008161181"/>
    <s v="25-34"/>
    <s v="Chennai"/>
    <s v="Freelancers"/>
    <s v="Female"/>
    <s v="Married"/>
    <s v="Lower Income"/>
    <x v="0"/>
  </r>
  <r>
    <s v="ATQCUS0713"/>
    <n v="32613"/>
    <n v="11578.166666666666"/>
    <n v="0.35501691554492582"/>
    <s v="25-34"/>
    <s v="Chennai"/>
    <s v="Freelancers"/>
    <s v="Male"/>
    <s v="Married"/>
    <s v="Lower Income"/>
    <x v="0"/>
  </r>
  <r>
    <s v="ATQCUS3774"/>
    <n v="32602"/>
    <n v="13406"/>
    <n v="0.41120176676277531"/>
    <s v="21-24"/>
    <s v="Mumbai"/>
    <s v="Salaried Other Employees"/>
    <s v="Female"/>
    <s v="Single"/>
    <s v="Lower Income"/>
    <x v="0"/>
  </r>
  <r>
    <s v="ATQCUS3879"/>
    <n v="32516"/>
    <n v="8130"/>
    <n v="0.25003075409029402"/>
    <s v="21-24"/>
    <s v="Chennai"/>
    <s v="Salaried Other Employees"/>
    <s v="Female"/>
    <s v="Single"/>
    <s v="Lower Income"/>
    <x v="2"/>
  </r>
  <r>
    <s v="ATQCUS0719"/>
    <n v="32508"/>
    <n v="11054"/>
    <n v="0.34003937492309583"/>
    <s v="25-34"/>
    <s v="Chennai"/>
    <s v="Freelancers"/>
    <s v="Male"/>
    <s v="Married"/>
    <s v="Lower Income"/>
    <x v="0"/>
  </r>
  <r>
    <s v="ATQCUS3827"/>
    <n v="32483"/>
    <n v="12922.666666666666"/>
    <n v="0.39782860778458473"/>
    <s v="21-24"/>
    <s v="Delhi NCR"/>
    <s v="Salaried Other Employees"/>
    <s v="Female"/>
    <s v="Single"/>
    <s v="Lower Income"/>
    <x v="0"/>
  </r>
  <r>
    <s v="ATQCUS0711"/>
    <n v="32447"/>
    <n v="11975.166666666666"/>
    <n v="0.36906853227314285"/>
    <s v="25-34"/>
    <s v="Chennai"/>
    <s v="Freelancers"/>
    <s v="Male"/>
    <s v="Married"/>
    <s v="Lower Income"/>
    <x v="0"/>
  </r>
  <r>
    <s v="ATQCUS0714"/>
    <n v="32442"/>
    <n v="12260.166666666666"/>
    <n v="0.37791032201056241"/>
    <s v="25-34"/>
    <s v="Chennai"/>
    <s v="Freelancers"/>
    <s v="Male"/>
    <s v="Married"/>
    <s v="Lower Income"/>
    <x v="0"/>
  </r>
  <r>
    <s v="ATQCUS3777"/>
    <n v="32404"/>
    <n v="13640.833333333334"/>
    <n v="0.42096140394190018"/>
    <s v="21-24"/>
    <s v="Mumbai"/>
    <s v="Salaried Other Employees"/>
    <s v="Female"/>
    <s v="Single"/>
    <s v="Lower Income"/>
    <x v="0"/>
  </r>
  <r>
    <s v="ATQCUS3782"/>
    <n v="32339"/>
    <n v="13985.833333333334"/>
    <n v="0.43247575167238733"/>
    <s v="21-24"/>
    <s v="Mumbai"/>
    <s v="Salaried Other Employees"/>
    <s v="Female"/>
    <s v="Single"/>
    <s v="Lower Income"/>
    <x v="0"/>
  </r>
  <r>
    <s v="ATQCUS3376"/>
    <n v="32323"/>
    <n v="9829"/>
    <n v="0.30408687312440058"/>
    <s v="21-24"/>
    <s v="Chennai"/>
    <s v="Salaried Other Employees"/>
    <s v="Male"/>
    <s v="Single"/>
    <s v="Lower Income"/>
    <x v="0"/>
  </r>
  <r>
    <s v="ATQCUS0432"/>
    <n v="32321"/>
    <n v="16853"/>
    <n v="0.52142569846230002"/>
    <s v="25-34"/>
    <s v="Delhi NCR"/>
    <s v="Freelancers"/>
    <s v="Male"/>
    <s v="Married"/>
    <s v="Lower Income"/>
    <x v="0"/>
  </r>
  <r>
    <s v="ATQCUS3483"/>
    <n v="32291"/>
    <n v="20099.333333333332"/>
    <n v="0.6224438181949562"/>
    <s v="25-34"/>
    <s v="Mumbai"/>
    <s v="Freelancers"/>
    <s v="Male"/>
    <s v="Single"/>
    <s v="Lower Income"/>
    <x v="1"/>
  </r>
  <r>
    <s v="ATQCUS0852"/>
    <n v="32271"/>
    <n v="13384.166666666666"/>
    <n v="0.4147428547818991"/>
    <s v="25-34"/>
    <s v="Hyderabad"/>
    <s v="Freelancers"/>
    <s v="Male"/>
    <s v="Married"/>
    <s v="Lower Income"/>
    <x v="0"/>
  </r>
  <r>
    <s v="ATQCUS3324"/>
    <n v="32224"/>
    <n v="13283.833333333334"/>
    <n v="0.41223415259847734"/>
    <s v="21-24"/>
    <s v="Bengaluru"/>
    <s v="Salaried Other Employees"/>
    <s v="Male"/>
    <s v="Single"/>
    <s v="Lower Income"/>
    <x v="0"/>
  </r>
  <r>
    <s v="ATQCUS0858"/>
    <n v="32223"/>
    <n v="13884.166666666666"/>
    <n v="0.43087753054236622"/>
    <s v="25-34"/>
    <s v="Hyderabad"/>
    <s v="Freelancers"/>
    <s v="Male"/>
    <s v="Married"/>
    <s v="Lower Income"/>
    <x v="0"/>
  </r>
  <r>
    <s v="ATQCUS0016"/>
    <n v="32211"/>
    <n v="15075.333333333334"/>
    <n v="0.46801817184605676"/>
    <s v="21-24"/>
    <s v="Mumbai"/>
    <s v="Salaried Other Employees"/>
    <s v="Male"/>
    <s v="Married"/>
    <s v="Lower Income"/>
    <x v="0"/>
  </r>
  <r>
    <s v="ATQCUS0015"/>
    <n v="32195"/>
    <n v="16117"/>
    <n v="0.50060568411243977"/>
    <s v="21-24"/>
    <s v="Mumbai"/>
    <s v="Salaried Other Employees"/>
    <s v="Male"/>
    <s v="Married"/>
    <s v="Lower Income"/>
    <x v="0"/>
  </r>
  <r>
    <s v="ATQCUS0284"/>
    <n v="32179"/>
    <n v="18359"/>
    <n v="0.5705273625656484"/>
    <s v="25-34"/>
    <s v="Mumbai"/>
    <s v="Freelancers"/>
    <s v="Male"/>
    <s v="Married"/>
    <s v="Lower Income"/>
    <x v="0"/>
  </r>
  <r>
    <s v="ATQCUS0550"/>
    <n v="32161"/>
    <n v="17105.666666666668"/>
    <n v="0.53187608179679324"/>
    <s v="25-34"/>
    <s v="Bengaluru"/>
    <s v="Freelancers"/>
    <s v="Male"/>
    <s v="Married"/>
    <s v="Lower Income"/>
    <x v="0"/>
  </r>
  <r>
    <s v="ATQCUS0072"/>
    <n v="32159"/>
    <n v="12643"/>
    <n v="0.39314033396560838"/>
    <s v="21-24"/>
    <s v="Bengaluru"/>
    <s v="Salaried Other Employees"/>
    <s v="Male"/>
    <s v="Married"/>
    <s v="Lower Income"/>
    <x v="0"/>
  </r>
  <r>
    <s v="ATQCUS3903"/>
    <n v="32139"/>
    <n v="8786.8333333333339"/>
    <n v="0.27340095626289973"/>
    <s v="21-24"/>
    <s v="Hyderabad"/>
    <s v="Salaried Other Employees"/>
    <s v="Female"/>
    <s v="Single"/>
    <s v="Lower Income"/>
    <x v="2"/>
  </r>
  <r>
    <s v="ATQCUS2016"/>
    <n v="32134"/>
    <n v="13372.166666666666"/>
    <n v="0.41613763199933612"/>
    <s v="21-24"/>
    <s v="Mumbai"/>
    <s v="Salaried Other Employees"/>
    <s v="Female"/>
    <s v="Married"/>
    <s v="Lower Income"/>
    <x v="0"/>
  </r>
  <r>
    <s v="ATQCUS3492"/>
    <n v="31942"/>
    <n v="19516.5"/>
    <n v="0.61099805898190473"/>
    <s v="25-34"/>
    <s v="Mumbai"/>
    <s v="Freelancers"/>
    <s v="Male"/>
    <s v="Single"/>
    <s v="Lower Income"/>
    <x v="1"/>
  </r>
  <r>
    <s v="ATQCUS3373"/>
    <n v="31892"/>
    <n v="9321.1666666666661"/>
    <n v="0.29227287930097412"/>
    <s v="21-24"/>
    <s v="Chennai"/>
    <s v="Salaried Other Employees"/>
    <s v="Male"/>
    <s v="Single"/>
    <s v="Lower Income"/>
    <x v="2"/>
  </r>
  <r>
    <s v="ATQCUS2014"/>
    <n v="31869"/>
    <n v="12828.833333333334"/>
    <n v="0.40254897653937477"/>
    <s v="21-24"/>
    <s v="Mumbai"/>
    <s v="Salaried Other Employees"/>
    <s v="Female"/>
    <s v="Married"/>
    <s v="Lower Income"/>
    <x v="0"/>
  </r>
  <r>
    <s v="ATQCUS0050"/>
    <n v="31771"/>
    <n v="15706.333333333334"/>
    <n v="0.49436068532099503"/>
    <s v="21-24"/>
    <s v="Delhi NCR"/>
    <s v="Salaried Other Employees"/>
    <s v="Male"/>
    <s v="Married"/>
    <s v="Lower Income"/>
    <x v="0"/>
  </r>
  <r>
    <s v="ATQCUS3769"/>
    <n v="31651"/>
    <n v="14639.5"/>
    <n v="0.46252883005276296"/>
    <s v="21-24"/>
    <s v="Mumbai"/>
    <s v="Salaried Other Employees"/>
    <s v="Female"/>
    <s v="Single"/>
    <s v="Lower Income"/>
    <x v="0"/>
  </r>
  <r>
    <s v="ATQCUS3852"/>
    <n v="31615"/>
    <n v="11371.833333333334"/>
    <n v="0.3596974010227213"/>
    <s v="21-24"/>
    <s v="Bengaluru"/>
    <s v="Salaried Other Employees"/>
    <s v="Female"/>
    <s v="Single"/>
    <s v="Lower Income"/>
    <x v="0"/>
  </r>
  <r>
    <s v="ATQCUS3906"/>
    <n v="31614"/>
    <n v="8619.5"/>
    <n v="0.27264819383817296"/>
    <s v="21-24"/>
    <s v="Hyderabad"/>
    <s v="Salaried Other Employees"/>
    <s v="Female"/>
    <s v="Single"/>
    <s v="Lower Income"/>
    <x v="2"/>
  </r>
  <r>
    <s v="ATQCUS3876"/>
    <n v="31611"/>
    <n v="7992.333333333333"/>
    <n v="0.2528339291175013"/>
    <s v="21-24"/>
    <s v="Chennai"/>
    <s v="Salaried Other Employees"/>
    <s v="Female"/>
    <s v="Single"/>
    <s v="Lower Income"/>
    <x v="2"/>
  </r>
  <r>
    <s v="ATQCUS3773"/>
    <n v="31578"/>
    <n v="13148.333333333334"/>
    <n v="0.41637638018029433"/>
    <s v="21-24"/>
    <s v="Mumbai"/>
    <s v="Salaried Other Employees"/>
    <s v="Female"/>
    <s v="Single"/>
    <s v="Lower Income"/>
    <x v="0"/>
  </r>
  <r>
    <s v="ATQCUS3824"/>
    <n v="31563"/>
    <n v="12537.666666666666"/>
    <n v="0.39722671059996406"/>
    <s v="21-24"/>
    <s v="Delhi NCR"/>
    <s v="Salaried Other Employees"/>
    <s v="Female"/>
    <s v="Single"/>
    <s v="Lower Income"/>
    <x v="0"/>
  </r>
  <r>
    <s v="ATQCUS3424"/>
    <n v="31548"/>
    <n v="11417.666666666666"/>
    <n v="0.36191412028232112"/>
    <s v="21-24"/>
    <s v="Hyderabad"/>
    <s v="Salaried Other Employees"/>
    <s v="Male"/>
    <s v="Single"/>
    <s v="Lower Income"/>
    <x v="0"/>
  </r>
  <r>
    <s v="ATQCUS3783"/>
    <n v="31542"/>
    <n v="12449.5"/>
    <n v="0.39469596094096759"/>
    <s v="21-24"/>
    <s v="Mumbai"/>
    <s v="Salaried Other Employees"/>
    <s v="Female"/>
    <s v="Single"/>
    <s v="Lower Income"/>
    <x v="0"/>
  </r>
  <r>
    <s v="ATQCUS3779"/>
    <n v="31521"/>
    <n v="11279"/>
    <n v="0.35782494210209065"/>
    <s v="21-24"/>
    <s v="Mumbai"/>
    <s v="Salaried Other Employees"/>
    <s v="Female"/>
    <s v="Single"/>
    <s v="Lower Income"/>
    <x v="0"/>
  </r>
  <r>
    <s v="ATQCUS2048"/>
    <n v="31443"/>
    <n v="10699.5"/>
    <n v="0.34028241580001906"/>
    <s v="21-24"/>
    <s v="Bengaluru"/>
    <s v="Salaried Other Employees"/>
    <s v="Female"/>
    <s v="Married"/>
    <s v="Lower Income"/>
    <x v="0"/>
  </r>
  <r>
    <s v="ATQCUS3369"/>
    <n v="31412"/>
    <n v="8996.5"/>
    <n v="0.2864032853686489"/>
    <s v="21-24"/>
    <s v="Chennai"/>
    <s v="Salaried Other Employees"/>
    <s v="Male"/>
    <s v="Single"/>
    <s v="Lower Income"/>
    <x v="2"/>
  </r>
  <r>
    <s v="ATQCUS2017"/>
    <n v="31309"/>
    <n v="12827"/>
    <n v="0.40969050432782905"/>
    <s v="21-24"/>
    <s v="Mumbai"/>
    <s v="Salaried Other Employees"/>
    <s v="Female"/>
    <s v="Married"/>
    <s v="Lower Income"/>
    <x v="0"/>
  </r>
  <r>
    <s v="ATQCUS3190"/>
    <n v="31296"/>
    <n v="13803.5"/>
    <n v="0.44106275562372188"/>
    <s v="21-24"/>
    <s v="Mumbai"/>
    <s v="Salaried Other Employees"/>
    <s v="Male"/>
    <s v="Single"/>
    <s v="Lower Income"/>
    <x v="0"/>
  </r>
  <r>
    <s v="ATQCUS3853"/>
    <n v="31231"/>
    <n v="9734.6666666666661"/>
    <n v="0.3116988462318423"/>
    <s v="21-24"/>
    <s v="Bengaluru"/>
    <s v="Salaried Other Employees"/>
    <s v="Female"/>
    <s v="Single"/>
    <s v="Lower Income"/>
    <x v="0"/>
  </r>
  <r>
    <s v="ATQCUS2015"/>
    <n v="31166"/>
    <n v="11906.333333333334"/>
    <n v="0.38202956212967126"/>
    <s v="21-24"/>
    <s v="Mumbai"/>
    <s v="Salaried Other Employees"/>
    <s v="Female"/>
    <s v="Married"/>
    <s v="Lower Income"/>
    <x v="0"/>
  </r>
  <r>
    <s v="ATQCUS3375"/>
    <n v="31128"/>
    <n v="10121.833333333334"/>
    <n v="0.32516812301893261"/>
    <s v="21-24"/>
    <s v="Chennai"/>
    <s v="Salaried Other Employees"/>
    <s v="Male"/>
    <s v="Single"/>
    <s v="Lower Income"/>
    <x v="0"/>
  </r>
  <r>
    <s v="ATQCUS3822"/>
    <n v="31085"/>
    <n v="12832"/>
    <n v="0.41280360302396657"/>
    <s v="21-24"/>
    <s v="Delhi NCR"/>
    <s v="Salaried Other Employees"/>
    <s v="Female"/>
    <s v="Single"/>
    <s v="Lower Income"/>
    <x v="0"/>
  </r>
  <r>
    <s v="ATQCUS0020"/>
    <n v="31079"/>
    <n v="15149.5"/>
    <n v="0.48745133369799543"/>
    <s v="21-24"/>
    <s v="Mumbai"/>
    <s v="Salaried Other Employees"/>
    <s v="Male"/>
    <s v="Married"/>
    <s v="Lower Income"/>
    <x v="0"/>
  </r>
  <r>
    <s v="ATQCUS3193"/>
    <n v="31065"/>
    <n v="15389"/>
    <n v="0.49538065346853372"/>
    <s v="21-24"/>
    <s v="Mumbai"/>
    <s v="Salaried Other Employees"/>
    <s v="Male"/>
    <s v="Single"/>
    <s v="Lower Income"/>
    <x v="0"/>
  </r>
  <r>
    <s v="ATQCUS0094"/>
    <n v="31053"/>
    <n v="9042.5"/>
    <n v="0.29119569767816317"/>
    <s v="21-24"/>
    <s v="Chennai"/>
    <s v="Salaried Other Employees"/>
    <s v="Male"/>
    <s v="Married"/>
    <s v="Lower Income"/>
    <x v="2"/>
  </r>
  <r>
    <s v="ATQCUS0115"/>
    <n v="31009"/>
    <n v="10754.833333333334"/>
    <n v="0.3468294151160416"/>
    <s v="21-24"/>
    <s v="Hyderabad"/>
    <s v="Salaried Other Employees"/>
    <s v="Male"/>
    <s v="Married"/>
    <s v="Lower Income"/>
    <x v="0"/>
  </r>
  <r>
    <s v="ATQCUS3267"/>
    <n v="31001"/>
    <n v="14961.333333333334"/>
    <n v="0.48260808791114268"/>
    <s v="21-24"/>
    <s v="Delhi NCR"/>
    <s v="Salaried Other Employees"/>
    <s v="Male"/>
    <s v="Single"/>
    <s v="Lower Income"/>
    <x v="0"/>
  </r>
  <r>
    <s v="ATQCUS3905"/>
    <n v="30953"/>
    <n v="8887"/>
    <n v="0.28711271928407583"/>
    <s v="21-24"/>
    <s v="Hyderabad"/>
    <s v="Salaried Other Employees"/>
    <s v="Female"/>
    <s v="Single"/>
    <s v="Lower Income"/>
    <x v="2"/>
  </r>
  <r>
    <s v="ATQCUS3882"/>
    <n v="30933"/>
    <n v="7647.5"/>
    <n v="0.24722787961077167"/>
    <s v="21-24"/>
    <s v="Chennai"/>
    <s v="Salaried Other Employees"/>
    <s v="Female"/>
    <s v="Single"/>
    <s v="Lower Income"/>
    <x v="2"/>
  </r>
  <r>
    <s v="ATQCUS2060"/>
    <n v="30918"/>
    <n v="7243.833333333333"/>
    <n v="0.23429178256463332"/>
    <s v="21-24"/>
    <s v="Chennai"/>
    <s v="Salaried Other Employees"/>
    <s v="Female"/>
    <s v="Married"/>
    <s v="Lower Income"/>
    <x v="2"/>
  </r>
  <r>
    <s v="ATQCUS3277"/>
    <n v="30874"/>
    <n v="12842.333333333334"/>
    <n v="0.41595949126557408"/>
    <s v="21-24"/>
    <s v="Delhi NCR"/>
    <s v="Salaried Other Employees"/>
    <s v="Male"/>
    <s v="Single"/>
    <s v="Lower Income"/>
    <x v="0"/>
  </r>
  <r>
    <s v="ATQCUS3429"/>
    <n v="30867"/>
    <n v="10193.333333333334"/>
    <n v="0.33023401475146058"/>
    <s v="21-24"/>
    <s v="Hyderabad"/>
    <s v="Salaried Other Employees"/>
    <s v="Male"/>
    <s v="Single"/>
    <s v="Lower Income"/>
    <x v="0"/>
  </r>
  <r>
    <s v="ATQCUS2074"/>
    <n v="30814"/>
    <n v="8745"/>
    <n v="0.28379957162328812"/>
    <s v="21-24"/>
    <s v="Hyderabad"/>
    <s v="Salaried Other Employees"/>
    <s v="Female"/>
    <s v="Married"/>
    <s v="Lower Income"/>
    <x v="2"/>
  </r>
  <r>
    <s v="ATQCUS3781"/>
    <n v="30811"/>
    <n v="14147.833333333334"/>
    <n v="0.45918124479352612"/>
    <s v="21-24"/>
    <s v="Mumbai"/>
    <s v="Salaried Other Employees"/>
    <s v="Female"/>
    <s v="Single"/>
    <s v="Lower Income"/>
    <x v="0"/>
  </r>
  <r>
    <s v="ATQCUS3320"/>
    <n v="30799"/>
    <n v="12754.333333333334"/>
    <n v="0.41411517689968291"/>
    <s v="21-24"/>
    <s v="Bengaluru"/>
    <s v="Salaried Other Employees"/>
    <s v="Male"/>
    <s v="Single"/>
    <s v="Lower Income"/>
    <x v="0"/>
  </r>
  <r>
    <s v="ATQCUS3175"/>
    <n v="30763"/>
    <n v="15369.833333333334"/>
    <n v="0.49962075653653198"/>
    <s v="21-24"/>
    <s v="Mumbai"/>
    <s v="Salaried Other Employees"/>
    <s v="Male"/>
    <s v="Single"/>
    <s v="Lower Income"/>
    <x v="0"/>
  </r>
  <r>
    <s v="ATQCUS0097"/>
    <n v="30755"/>
    <n v="8650"/>
    <n v="0.28125508047471953"/>
    <s v="21-24"/>
    <s v="Chennai"/>
    <s v="Salaried Other Employees"/>
    <s v="Male"/>
    <s v="Married"/>
    <s v="Lower Income"/>
    <x v="2"/>
  </r>
  <r>
    <s v="ATQCUS3177"/>
    <n v="30745"/>
    <n v="14436.333333333334"/>
    <n v="0.46955060443432539"/>
    <s v="21-24"/>
    <s v="Mumbai"/>
    <s v="Salaried Other Employees"/>
    <s v="Male"/>
    <s v="Single"/>
    <s v="Lower Income"/>
    <x v="0"/>
  </r>
  <r>
    <s v="ATQCUS3191"/>
    <n v="30704"/>
    <n v="15136.333333333334"/>
    <n v="0.49297594233107522"/>
    <s v="21-24"/>
    <s v="Mumbai"/>
    <s v="Salaried Other Employees"/>
    <s v="Male"/>
    <s v="Single"/>
    <s v="Lower Income"/>
    <x v="0"/>
  </r>
  <r>
    <s v="ATQCUS3181"/>
    <n v="30654"/>
    <n v="12824.5"/>
    <n v="0.41836301950805765"/>
    <s v="21-24"/>
    <s v="Mumbai"/>
    <s v="Salaried Other Employees"/>
    <s v="Male"/>
    <s v="Single"/>
    <s v="Lower Income"/>
    <x v="0"/>
  </r>
  <r>
    <s v="ATQCUS3195"/>
    <n v="30616"/>
    <n v="14262.666666666666"/>
    <n v="0.46585663269750022"/>
    <s v="21-24"/>
    <s v="Mumbai"/>
    <s v="Salaried Other Employees"/>
    <s v="Male"/>
    <s v="Single"/>
    <s v="Lower Income"/>
    <x v="0"/>
  </r>
  <r>
    <s v="ATQCUS0096"/>
    <n v="30586"/>
    <n v="8384"/>
    <n v="0.27411233897861764"/>
    <s v="21-24"/>
    <s v="Chennai"/>
    <s v="Salaried Other Employees"/>
    <s v="Male"/>
    <s v="Married"/>
    <s v="Lower Income"/>
    <x v="2"/>
  </r>
  <r>
    <s v="ATQCUS3771"/>
    <n v="30566"/>
    <n v="13121"/>
    <n v="0.42926781391088137"/>
    <s v="21-24"/>
    <s v="Mumbai"/>
    <s v="Salaried Other Employees"/>
    <s v="Female"/>
    <s v="Single"/>
    <s v="Lower Income"/>
    <x v="0"/>
  </r>
  <r>
    <s v="ATQCUS3786"/>
    <n v="30564"/>
    <n v="12525.833333333334"/>
    <n v="0.40982310343323303"/>
    <s v="21-24"/>
    <s v="Mumbai"/>
    <s v="Salaried Other Employees"/>
    <s v="Female"/>
    <s v="Single"/>
    <s v="Lower Income"/>
    <x v="0"/>
  </r>
  <r>
    <s v="ATQCUS3878"/>
    <n v="30538"/>
    <n v="7586.333333333333"/>
    <n v="0.24842273015041369"/>
    <s v="21-24"/>
    <s v="Chennai"/>
    <s v="Salaried Other Employees"/>
    <s v="Female"/>
    <s v="Single"/>
    <s v="Lower Income"/>
    <x v="2"/>
  </r>
  <r>
    <s v="ATQCUS3381"/>
    <n v="30521"/>
    <n v="8763.1666666666661"/>
    <n v="0.28711925122593185"/>
    <s v="21-24"/>
    <s v="Chennai"/>
    <s v="Salaried Other Employees"/>
    <s v="Male"/>
    <s v="Single"/>
    <s v="Lower Income"/>
    <x v="2"/>
  </r>
  <r>
    <s v="ATQCUS3196"/>
    <n v="30491"/>
    <n v="15867"/>
    <n v="0.52038306385490796"/>
    <s v="21-24"/>
    <s v="Mumbai"/>
    <s v="Salaried Other Employees"/>
    <s v="Male"/>
    <s v="Single"/>
    <s v="Lower Income"/>
    <x v="0"/>
  </r>
  <r>
    <s v="ATQCUS3380"/>
    <n v="30445"/>
    <n v="7770.166666666667"/>
    <n v="0.25521979525921062"/>
    <s v="21-24"/>
    <s v="Chennai"/>
    <s v="Salaried Other Employees"/>
    <s v="Male"/>
    <s v="Single"/>
    <s v="Lower Income"/>
    <x v="2"/>
  </r>
  <r>
    <s v="ATQCUS3856"/>
    <n v="30424"/>
    <n v="11590"/>
    <n v="0.3809492505916382"/>
    <s v="21-24"/>
    <s v="Bengaluru"/>
    <s v="Salaried Other Employees"/>
    <s v="Female"/>
    <s v="Single"/>
    <s v="Lower Income"/>
    <x v="0"/>
  </r>
  <r>
    <s v="ATQCUS3326"/>
    <n v="30398"/>
    <n v="12281.166666666666"/>
    <n v="0.40401232537228327"/>
    <s v="21-24"/>
    <s v="Bengaluru"/>
    <s v="Salaried Other Employees"/>
    <s v="Male"/>
    <s v="Single"/>
    <s v="Lower Income"/>
    <x v="0"/>
  </r>
  <r>
    <s v="ATQCUS3382"/>
    <n v="30387"/>
    <n v="8911.1666666666661"/>
    <n v="0.29325588793453339"/>
    <s v="21-24"/>
    <s v="Chennai"/>
    <s v="Salaried Other Employees"/>
    <s v="Male"/>
    <s v="Single"/>
    <s v="Lower Income"/>
    <x v="2"/>
  </r>
  <r>
    <s v="ATQCUS3187"/>
    <n v="30372"/>
    <n v="14580.5"/>
    <n v="0.4800638746213618"/>
    <s v="21-24"/>
    <s v="Mumbai"/>
    <s v="Salaried Other Employees"/>
    <s v="Male"/>
    <s v="Single"/>
    <s v="Lower Income"/>
    <x v="0"/>
  </r>
  <r>
    <s v="ATQCUS0049"/>
    <n v="30364"/>
    <n v="13932.333333333334"/>
    <n v="0.45884380626180127"/>
    <s v="21-24"/>
    <s v="Delhi NCR"/>
    <s v="Salaried Other Employees"/>
    <s v="Male"/>
    <s v="Married"/>
    <s v="Lower Income"/>
    <x v="0"/>
  </r>
  <r>
    <s v="ATQCUS3823"/>
    <n v="30348"/>
    <n v="10613.333333333334"/>
    <n v="0.34972101401520145"/>
    <s v="21-24"/>
    <s v="Delhi NCR"/>
    <s v="Salaried Other Employees"/>
    <s v="Female"/>
    <s v="Single"/>
    <s v="Lower Income"/>
    <x v="0"/>
  </r>
  <r>
    <s v="ATQCUS2037"/>
    <n v="30288"/>
    <n v="13067.333333333334"/>
    <n v="0.43143599225215706"/>
    <s v="21-24"/>
    <s v="Delhi NCR"/>
    <s v="Salaried Other Employees"/>
    <s v="Female"/>
    <s v="Married"/>
    <s v="Lower Income"/>
    <x v="0"/>
  </r>
  <r>
    <s v="ATQCUS3174"/>
    <n v="30264"/>
    <n v="12983"/>
    <n v="0.42899154110494314"/>
    <s v="21-24"/>
    <s v="Mumbai"/>
    <s v="Salaried Other Employees"/>
    <s v="Male"/>
    <s v="Single"/>
    <s v="Lower Income"/>
    <x v="0"/>
  </r>
  <r>
    <s v="ATQCUS3780"/>
    <n v="30231"/>
    <n v="12297.666666666666"/>
    <n v="0.40678993968663513"/>
    <s v="21-24"/>
    <s v="Mumbai"/>
    <s v="Salaried Other Employees"/>
    <s v="Female"/>
    <s v="Single"/>
    <s v="Lower Income"/>
    <x v="0"/>
  </r>
  <r>
    <s v="ATQCUS3189"/>
    <n v="30212"/>
    <n v="14002.333333333334"/>
    <n v="0.46346926166203278"/>
    <s v="21-24"/>
    <s v="Mumbai"/>
    <s v="Salaried Other Employees"/>
    <s v="Male"/>
    <s v="Single"/>
    <s v="Lower Income"/>
    <x v="0"/>
  </r>
  <r>
    <s v="ATQCUS3854"/>
    <n v="30206"/>
    <n v="11189.833333333334"/>
    <n v="0.37045068308724538"/>
    <s v="21-24"/>
    <s v="Bengaluru"/>
    <s v="Salaried Other Employees"/>
    <s v="Female"/>
    <s v="Single"/>
    <s v="Lower Income"/>
    <x v="0"/>
  </r>
  <r>
    <s v="ATQCUS3183"/>
    <n v="30189"/>
    <n v="14975.833333333334"/>
    <n v="0.49606920843132712"/>
    <s v="21-24"/>
    <s v="Mumbai"/>
    <s v="Salaried Other Employees"/>
    <s v="Male"/>
    <s v="Single"/>
    <s v="Lower Income"/>
    <x v="0"/>
  </r>
  <r>
    <s v="ATQCUS3423"/>
    <n v="30187"/>
    <n v="10103.166666666666"/>
    <n v="0.33468601274279214"/>
    <s v="21-24"/>
    <s v="Hyderabad"/>
    <s v="Salaried Other Employees"/>
    <s v="Male"/>
    <s v="Single"/>
    <s v="Lower Income"/>
    <x v="0"/>
  </r>
  <r>
    <s v="ATQCUS3327"/>
    <n v="30176"/>
    <n v="12491"/>
    <n v="0.41393822905620359"/>
    <s v="21-24"/>
    <s v="Bengaluru"/>
    <s v="Salaried Other Employees"/>
    <s v="Male"/>
    <s v="Single"/>
    <s v="Lower Income"/>
    <x v="0"/>
  </r>
  <r>
    <s v="ATQCUS0073"/>
    <n v="30173"/>
    <n v="12097.5"/>
    <n v="0.40093792463460709"/>
    <s v="21-24"/>
    <s v="Bengaluru"/>
    <s v="Salaried Other Employees"/>
    <s v="Male"/>
    <s v="Married"/>
    <s v="Lower Income"/>
    <x v="0"/>
  </r>
  <r>
    <s v="ATQCUS3904"/>
    <n v="30153"/>
    <n v="8936"/>
    <n v="0.29635525486684577"/>
    <s v="21-24"/>
    <s v="Hyderabad"/>
    <s v="Salaried Other Employees"/>
    <s v="Female"/>
    <s v="Single"/>
    <s v="Lower Income"/>
    <x v="2"/>
  </r>
  <r>
    <s v="ATQCUS2062"/>
    <n v="30144"/>
    <n v="7204.5"/>
    <n v="0.23900278662420382"/>
    <s v="21-24"/>
    <s v="Chennai"/>
    <s v="Salaried Other Employees"/>
    <s v="Female"/>
    <s v="Married"/>
    <s v="Lower Income"/>
    <x v="2"/>
  </r>
  <r>
    <s v="ATQCUS3825"/>
    <n v="30114"/>
    <n v="11341.166666666666"/>
    <n v="0.3766077793274446"/>
    <s v="21-24"/>
    <s v="Delhi NCR"/>
    <s v="Salaried Other Employees"/>
    <s v="Female"/>
    <s v="Single"/>
    <s v="Lower Income"/>
    <x v="0"/>
  </r>
  <r>
    <s v="ATQCUS2049"/>
    <n v="30085"/>
    <n v="10956.333333333334"/>
    <n v="0.36417926984654592"/>
    <s v="21-24"/>
    <s v="Bengaluru"/>
    <s v="Salaried Other Employees"/>
    <s v="Female"/>
    <s v="Married"/>
    <s v="Lower Income"/>
    <x v="0"/>
  </r>
  <r>
    <s v="ATQCUS2035"/>
    <n v="30067"/>
    <n v="10371.666666666666"/>
    <n v="0.34495182980233036"/>
    <s v="21-24"/>
    <s v="Delhi NCR"/>
    <s v="Salaried Other Employees"/>
    <s v="Female"/>
    <s v="Married"/>
    <s v="Lower Income"/>
    <x v="0"/>
  </r>
  <r>
    <s v="ATQCUS3826"/>
    <n v="30045"/>
    <n v="10980"/>
    <n v="0.36545182226660011"/>
    <s v="21-24"/>
    <s v="Delhi NCR"/>
    <s v="Salaried Other Employees"/>
    <s v="Female"/>
    <s v="Single"/>
    <s v="Lower Income"/>
    <x v="0"/>
  </r>
  <r>
    <s v="ATQCUS3182"/>
    <n v="29971"/>
    <n v="13930.333333333334"/>
    <n v="0.46479374506467364"/>
    <s v="21-24"/>
    <s v="Mumbai"/>
    <s v="Salaried Other Employees"/>
    <s v="Male"/>
    <s v="Single"/>
    <s v="Lower Income"/>
    <x v="0"/>
  </r>
  <r>
    <s v="ATQCUS3328"/>
    <n v="29969"/>
    <n v="13214.333333333334"/>
    <n v="0.44093340896704375"/>
    <s v="21-24"/>
    <s v="Bengaluru"/>
    <s v="Salaried Other Employees"/>
    <s v="Male"/>
    <s v="Single"/>
    <s v="Lower Income"/>
    <x v="0"/>
  </r>
  <r>
    <s v="ATQCUS3186"/>
    <n v="29955"/>
    <n v="14789.333333333334"/>
    <n v="0.49371835531074393"/>
    <s v="21-24"/>
    <s v="Mumbai"/>
    <s v="Salaried Other Employees"/>
    <s v="Male"/>
    <s v="Single"/>
    <s v="Lower Income"/>
    <x v="0"/>
  </r>
  <r>
    <s v="ATQCUS0070"/>
    <n v="29945"/>
    <n v="11992.166666666666"/>
    <n v="0.40047308955306948"/>
    <s v="21-24"/>
    <s v="Bengaluru"/>
    <s v="Salaried Other Employees"/>
    <s v="Male"/>
    <s v="Married"/>
    <s v="Lower Income"/>
    <x v="0"/>
  </r>
  <r>
    <s v="ATQCUS0018"/>
    <n v="29931"/>
    <n v="14693"/>
    <n v="0.490895726838395"/>
    <s v="21-24"/>
    <s v="Mumbai"/>
    <s v="Salaried Other Employees"/>
    <s v="Male"/>
    <s v="Married"/>
    <s v="Lower Income"/>
    <x v="0"/>
  </r>
  <r>
    <s v="ATQCUS3907"/>
    <n v="29894"/>
    <n v="9151.1666666666661"/>
    <n v="0.30612051470752211"/>
    <s v="21-24"/>
    <s v="Hyderabad"/>
    <s v="Salaried Other Employees"/>
    <s v="Female"/>
    <s v="Single"/>
    <s v="Lower Income"/>
    <x v="0"/>
  </r>
  <r>
    <s v="ATQCUS3425"/>
    <n v="29885"/>
    <n v="9658.3333333333339"/>
    <n v="0.32318331381406507"/>
    <s v="21-24"/>
    <s v="Hyderabad"/>
    <s v="Salaried Other Employees"/>
    <s v="Male"/>
    <s v="Single"/>
    <s v="Lower Income"/>
    <x v="0"/>
  </r>
  <r>
    <s v="ATQCUS2018"/>
    <n v="29852"/>
    <n v="11934.166666666666"/>
    <n v="0.39977779266604135"/>
    <s v="21-24"/>
    <s v="Mumbai"/>
    <s v="Salaried Other Employees"/>
    <s v="Female"/>
    <s v="Married"/>
    <s v="Lower Income"/>
    <x v="0"/>
  </r>
  <r>
    <s v="ATQCUS3881"/>
    <n v="29842"/>
    <n v="7657"/>
    <n v="0.25658467931103812"/>
    <s v="21-24"/>
    <s v="Chennai"/>
    <s v="Salaried Other Employees"/>
    <s v="Female"/>
    <s v="Single"/>
    <s v="Lower Income"/>
    <x v="2"/>
  </r>
  <r>
    <s v="ATQCUS3272"/>
    <n v="29818"/>
    <n v="14261.833333333334"/>
    <n v="0.47829610749659046"/>
    <s v="21-24"/>
    <s v="Delhi NCR"/>
    <s v="Salaried Other Employees"/>
    <s v="Male"/>
    <s v="Single"/>
    <s v="Lower Income"/>
    <x v="0"/>
  </r>
  <r>
    <s v="ATQCUS0071"/>
    <n v="29797"/>
    <n v="12592.666666666666"/>
    <n v="0.42261525209472989"/>
    <s v="21-24"/>
    <s v="Bengaluru"/>
    <s v="Salaried Other Employees"/>
    <s v="Male"/>
    <s v="Married"/>
    <s v="Lower Income"/>
    <x v="0"/>
  </r>
  <r>
    <s v="ATQCUS3372"/>
    <n v="29795"/>
    <n v="9004.5"/>
    <n v="0.30221513676791406"/>
    <s v="21-24"/>
    <s v="Chennai"/>
    <s v="Salaried Other Employees"/>
    <s v="Male"/>
    <s v="Single"/>
    <s v="Lower Income"/>
    <x v="0"/>
  </r>
  <r>
    <s v="ATQCUS3784"/>
    <n v="29794"/>
    <n v="11851.5"/>
    <n v="0.39778143250318854"/>
    <s v="21-24"/>
    <s v="Mumbai"/>
    <s v="Salaried Other Employees"/>
    <s v="Female"/>
    <s v="Single"/>
    <s v="Lower Income"/>
    <x v="0"/>
  </r>
  <r>
    <s v="ATQCUS0019"/>
    <n v="29782"/>
    <n v="13780.5"/>
    <n v="0.46271237660331743"/>
    <s v="21-24"/>
    <s v="Mumbai"/>
    <s v="Salaried Other Employees"/>
    <s v="Male"/>
    <s v="Married"/>
    <s v="Lower Income"/>
    <x v="0"/>
  </r>
  <r>
    <s v="ATQCUS3274"/>
    <n v="29762"/>
    <n v="12455.333333333334"/>
    <n v="0.41849786080684542"/>
    <s v="21-24"/>
    <s v="Delhi NCR"/>
    <s v="Salaried Other Employees"/>
    <s v="Male"/>
    <s v="Single"/>
    <s v="Lower Income"/>
    <x v="0"/>
  </r>
  <r>
    <s v="ATQCUS3880"/>
    <n v="29757"/>
    <n v="7033.333333333333"/>
    <n v="0.23635895195528223"/>
    <s v="21-24"/>
    <s v="Chennai"/>
    <s v="Salaried Other Employees"/>
    <s v="Female"/>
    <s v="Single"/>
    <s v="Lower Income"/>
    <x v="2"/>
  </r>
  <r>
    <s v="ATQCUS3379"/>
    <n v="29755"/>
    <n v="9033.5"/>
    <n v="0.30359603427995296"/>
    <s v="21-24"/>
    <s v="Chennai"/>
    <s v="Salaried Other Employees"/>
    <s v="Male"/>
    <s v="Single"/>
    <s v="Lower Income"/>
    <x v="0"/>
  </r>
  <r>
    <s v="ATQCUS3176"/>
    <n v="29739"/>
    <n v="15957.5"/>
    <n v="0.53658495578196985"/>
    <s v="21-24"/>
    <s v="Mumbai"/>
    <s v="Salaried Other Employees"/>
    <s v="Male"/>
    <s v="Single"/>
    <s v="Lower Income"/>
    <x v="0"/>
  </r>
  <r>
    <s v="ATQCUS3374"/>
    <n v="29736"/>
    <n v="10308.166666666666"/>
    <n v="0.34665612949511254"/>
    <s v="21-24"/>
    <s v="Chennai"/>
    <s v="Salaried Other Employees"/>
    <s v="Male"/>
    <s v="Single"/>
    <s v="Lower Income"/>
    <x v="0"/>
  </r>
  <r>
    <s v="ATQCUS3427"/>
    <n v="29731"/>
    <n v="10425.5"/>
    <n v="0.35066092630587603"/>
    <s v="21-24"/>
    <s v="Hyderabad"/>
    <s v="Salaried Other Employees"/>
    <s v="Male"/>
    <s v="Single"/>
    <s v="Lower Income"/>
    <x v="0"/>
  </r>
  <r>
    <s v="ATQCUS3778"/>
    <n v="29715"/>
    <n v="11529.833333333334"/>
    <n v="0.38801390992203716"/>
    <s v="21-24"/>
    <s v="Mumbai"/>
    <s v="Salaried Other Employees"/>
    <s v="Female"/>
    <s v="Single"/>
    <s v="Lower Income"/>
    <x v="0"/>
  </r>
  <r>
    <s v="ATQCUS3179"/>
    <n v="29687"/>
    <n v="13289.666666666666"/>
    <n v="0.44765946935246625"/>
    <s v="21-24"/>
    <s v="Mumbai"/>
    <s v="Salaried Other Employees"/>
    <s v="Male"/>
    <s v="Single"/>
    <s v="Lower Income"/>
    <x v="0"/>
  </r>
  <r>
    <s v="ATQCUS3426"/>
    <n v="29667"/>
    <n v="10005.833333333334"/>
    <n v="0.33727149133155809"/>
    <s v="21-24"/>
    <s v="Hyderabad"/>
    <s v="Salaried Other Employees"/>
    <s v="Male"/>
    <s v="Single"/>
    <s v="Lower Income"/>
    <x v="0"/>
  </r>
  <r>
    <s v="ATQCUS3194"/>
    <n v="29603"/>
    <n v="15920.833333333334"/>
    <n v="0.5378114830704096"/>
    <s v="21-24"/>
    <s v="Mumbai"/>
    <s v="Salaried Other Employees"/>
    <s v="Male"/>
    <s v="Single"/>
    <s v="Lower Income"/>
    <x v="0"/>
  </r>
  <r>
    <s v="ATQCUS3325"/>
    <n v="29585"/>
    <n v="12112.666666666666"/>
    <n v="0.4094191876513999"/>
    <s v="21-24"/>
    <s v="Bengaluru"/>
    <s v="Salaried Other Employees"/>
    <s v="Male"/>
    <s v="Single"/>
    <s v="Lower Income"/>
    <x v="0"/>
  </r>
  <r>
    <s v="ATQCUS3185"/>
    <n v="29535"/>
    <n v="13850.666666666666"/>
    <n v="0.46895773376220301"/>
    <s v="21-24"/>
    <s v="Mumbai"/>
    <s v="Salaried Other Employees"/>
    <s v="Male"/>
    <s v="Single"/>
    <s v="Lower Income"/>
    <x v="0"/>
  </r>
  <r>
    <s v="ATQCUS0014"/>
    <n v="29477"/>
    <n v="13923"/>
    <n v="0.47233436238423177"/>
    <s v="21-24"/>
    <s v="Mumbai"/>
    <s v="Salaried Other Employees"/>
    <s v="Male"/>
    <s v="Married"/>
    <s v="Lower Income"/>
    <x v="0"/>
  </r>
  <r>
    <s v="ATQCUS3322"/>
    <n v="29468"/>
    <n v="12781.333333333334"/>
    <n v="0.43373603004388944"/>
    <s v="21-24"/>
    <s v="Bengaluru"/>
    <s v="Salaried Other Employees"/>
    <s v="Male"/>
    <s v="Single"/>
    <s v="Lower Income"/>
    <x v="0"/>
  </r>
  <r>
    <s v="ATQCUS3192"/>
    <n v="29461"/>
    <n v="16044.333333333334"/>
    <n v="0.54459568016473758"/>
    <s v="21-24"/>
    <s v="Mumbai"/>
    <s v="Salaried Other Employees"/>
    <s v="Male"/>
    <s v="Single"/>
    <s v="Lower Income"/>
    <x v="0"/>
  </r>
  <r>
    <s v="ATQCUS3269"/>
    <n v="29448"/>
    <n v="13767.333333333334"/>
    <n v="0.4675133568776601"/>
    <s v="21-24"/>
    <s v="Delhi NCR"/>
    <s v="Salaried Other Employees"/>
    <s v="Male"/>
    <s v="Single"/>
    <s v="Lower Income"/>
    <x v="0"/>
  </r>
  <r>
    <s v="ATQCUS0093"/>
    <n v="29431"/>
    <n v="8661"/>
    <n v="0.2942815398729231"/>
    <s v="21-24"/>
    <s v="Chennai"/>
    <s v="Salaried Other Employees"/>
    <s v="Male"/>
    <s v="Married"/>
    <s v="Lower Income"/>
    <x v="2"/>
  </r>
  <r>
    <s v="ATQCUS2019"/>
    <n v="29380"/>
    <n v="11562.833333333334"/>
    <n v="0.39356137962332655"/>
    <s v="21-24"/>
    <s v="Mumbai"/>
    <s v="Salaried Other Employees"/>
    <s v="Female"/>
    <s v="Married"/>
    <s v="Lower Income"/>
    <x v="0"/>
  </r>
  <r>
    <s v="ATQCUS3378"/>
    <n v="29376"/>
    <n v="7859.333333333333"/>
    <n v="0.26754266521423381"/>
    <s v="21-24"/>
    <s v="Chennai"/>
    <s v="Salaried Other Employees"/>
    <s v="Male"/>
    <s v="Single"/>
    <s v="Lower Income"/>
    <x v="2"/>
  </r>
  <r>
    <s v="ATQCUS3770"/>
    <n v="29323"/>
    <n v="11614.833333333334"/>
    <n v="0.39609976241630579"/>
    <s v="21-24"/>
    <s v="Mumbai"/>
    <s v="Salaried Other Employees"/>
    <s v="Female"/>
    <s v="Single"/>
    <s v="Lower Income"/>
    <x v="0"/>
  </r>
  <r>
    <s v="ATQCUS2063"/>
    <n v="29310"/>
    <n v="7112.666666666667"/>
    <n v="0.24267030592516775"/>
    <s v="21-24"/>
    <s v="Chennai"/>
    <s v="Salaried Other Employees"/>
    <s v="Female"/>
    <s v="Married"/>
    <s v="Lower Income"/>
    <x v="2"/>
  </r>
  <r>
    <s v="ATQCUS3785"/>
    <n v="29290"/>
    <n v="11425.666666666666"/>
    <n v="0.39008762945260039"/>
    <s v="21-24"/>
    <s v="Mumbai"/>
    <s v="Salaried Other Employees"/>
    <s v="Female"/>
    <s v="Single"/>
    <s v="Lower Income"/>
    <x v="0"/>
  </r>
  <r>
    <s v="ATQCUS2050"/>
    <n v="29283"/>
    <n v="9818.3333333333339"/>
    <n v="0.33529123837493885"/>
    <s v="21-24"/>
    <s v="Bengaluru"/>
    <s v="Salaried Other Employees"/>
    <s v="Female"/>
    <s v="Married"/>
    <s v="Lower Income"/>
    <x v="0"/>
  </r>
  <r>
    <s v="ATQCUS3199"/>
    <n v="29246"/>
    <n v="13593.5"/>
    <n v="0.46479860493742736"/>
    <s v="21-24"/>
    <s v="Mumbai"/>
    <s v="Salaried Other Employees"/>
    <s v="Male"/>
    <s v="Single"/>
    <s v="Lower Income"/>
    <x v="0"/>
  </r>
  <r>
    <s v="ATQCUS0095"/>
    <n v="29244"/>
    <n v="8429.5"/>
    <n v="0.28824716181096977"/>
    <s v="21-24"/>
    <s v="Chennai"/>
    <s v="Salaried Other Employees"/>
    <s v="Male"/>
    <s v="Married"/>
    <s v="Lower Income"/>
    <x v="2"/>
  </r>
  <r>
    <s v="ATQCUS3883"/>
    <n v="29223"/>
    <n v="6275"/>
    <n v="0.21472812510693631"/>
    <s v="21-24"/>
    <s v="Chennai"/>
    <s v="Salaried Other Employees"/>
    <s v="Female"/>
    <s v="Single"/>
    <s v="Lower Income"/>
    <x v="2"/>
  </r>
  <r>
    <s v="ATQCUS0017"/>
    <n v="29195"/>
    <n v="15161.833333333334"/>
    <n v="0.51932979391448308"/>
    <s v="21-24"/>
    <s v="Mumbai"/>
    <s v="Salaried Other Employees"/>
    <s v="Male"/>
    <s v="Married"/>
    <s v="Lower Income"/>
    <x v="0"/>
  </r>
  <r>
    <s v="ATQCUS3276"/>
    <n v="29187"/>
    <n v="12624.5"/>
    <n v="0.43253845890293624"/>
    <s v="21-24"/>
    <s v="Delhi NCR"/>
    <s v="Salaried Other Employees"/>
    <s v="Male"/>
    <s v="Single"/>
    <s v="Lower Income"/>
    <x v="0"/>
  </r>
  <r>
    <s v="ATQCUS3772"/>
    <n v="29181"/>
    <n v="12698.666666666666"/>
    <n v="0.43516900266154918"/>
    <s v="21-24"/>
    <s v="Mumbai"/>
    <s v="Salaried Other Employees"/>
    <s v="Female"/>
    <s v="Single"/>
    <s v="Lower Income"/>
    <x v="0"/>
  </r>
  <r>
    <s v="ATQCUS3230"/>
    <n v="29171"/>
    <n v="15621.333333333334"/>
    <n v="0.53550901008992957"/>
    <s v="21-24"/>
    <s v="Mumbai"/>
    <s v="Freelancers"/>
    <s v="Male"/>
    <s v="Single"/>
    <s v="Lower Income"/>
    <x v="0"/>
  </r>
  <r>
    <s v="ATQCUS3270"/>
    <n v="29124"/>
    <n v="12941.5"/>
    <n v="0.44435860458728199"/>
    <s v="21-24"/>
    <s v="Delhi NCR"/>
    <s v="Salaried Other Employees"/>
    <s v="Male"/>
    <s v="Single"/>
    <s v="Lower Income"/>
    <x v="0"/>
  </r>
  <r>
    <s v="ATQCUS3321"/>
    <n v="29117"/>
    <n v="11668.166666666666"/>
    <n v="0.40073382102093852"/>
    <s v="21-24"/>
    <s v="Bengaluru"/>
    <s v="Salaried Other Employees"/>
    <s v="Male"/>
    <s v="Single"/>
    <s v="Lower Income"/>
    <x v="0"/>
  </r>
  <r>
    <s v="ATQCUS3188"/>
    <n v="29106"/>
    <n v="15442.5"/>
    <n v="0.53056070913213771"/>
    <s v="21-24"/>
    <s v="Mumbai"/>
    <s v="Salaried Other Employees"/>
    <s v="Male"/>
    <s v="Single"/>
    <s v="Lower Income"/>
    <x v="0"/>
  </r>
  <r>
    <s v="ATQCUS2061"/>
    <n v="29102"/>
    <n v="7580.833333333333"/>
    <n v="0.26049183332187936"/>
    <s v="21-24"/>
    <s v="Chennai"/>
    <s v="Salaried Other Employees"/>
    <s v="Female"/>
    <s v="Married"/>
    <s v="Lower Income"/>
    <x v="2"/>
  </r>
  <r>
    <s v="ATQCUS0022"/>
    <n v="29100"/>
    <n v="15017.5"/>
    <n v="0.51606529209621999"/>
    <s v="21-24"/>
    <s v="Mumbai"/>
    <s v="Salaried Other Employees"/>
    <s v="Male"/>
    <s v="Married"/>
    <s v="Lower Income"/>
    <x v="0"/>
  </r>
  <r>
    <s v="ATQCUS3370"/>
    <n v="29036"/>
    <n v="8280.6666666666661"/>
    <n v="0.28518620562979285"/>
    <s v="21-24"/>
    <s v="Chennai"/>
    <s v="Salaried Other Employees"/>
    <s v="Male"/>
    <s v="Single"/>
    <s v="Lower Income"/>
    <x v="2"/>
  </r>
  <r>
    <s v="ATQCUS0098"/>
    <n v="29030"/>
    <n v="8238.6666666666661"/>
    <n v="0.28379836950281317"/>
    <s v="21-24"/>
    <s v="Chennai"/>
    <s v="Salaried Other Employees"/>
    <s v="Male"/>
    <s v="Married"/>
    <s v="Lower Income"/>
    <x v="2"/>
  </r>
  <r>
    <s v="ATQCUS3180"/>
    <n v="28994"/>
    <n v="13959.333333333334"/>
    <n v="0.48145593341151044"/>
    <s v="21-24"/>
    <s v="Mumbai"/>
    <s v="Salaried Other Employees"/>
    <s v="Male"/>
    <s v="Single"/>
    <s v="Lower Income"/>
    <x v="0"/>
  </r>
  <r>
    <s v="ATQCUS3268"/>
    <n v="28985"/>
    <n v="12919.5"/>
    <n v="0.44573055028462999"/>
    <s v="21-24"/>
    <s v="Delhi NCR"/>
    <s v="Salaried Other Employees"/>
    <s v="Male"/>
    <s v="Single"/>
    <s v="Lower Income"/>
    <x v="0"/>
  </r>
  <r>
    <s v="ATQCUS3796"/>
    <n v="28954"/>
    <n v="11434.333333333334"/>
    <n v="0.39491377126936983"/>
    <s v="21-24"/>
    <s v="Mumbai"/>
    <s v="Freelancers"/>
    <s v="Female"/>
    <s v="Single"/>
    <s v="Lower Income"/>
    <x v="0"/>
  </r>
  <r>
    <s v="ATQCUS3850"/>
    <n v="28939"/>
    <n v="10150.333333333334"/>
    <n v="0.35074927721529198"/>
    <s v="21-24"/>
    <s v="Bengaluru"/>
    <s v="Salaried Other Employees"/>
    <s v="Female"/>
    <s v="Single"/>
    <s v="Lower Income"/>
    <x v="0"/>
  </r>
  <r>
    <s v="ATQCUS3851"/>
    <n v="28933"/>
    <n v="10077.166666666666"/>
    <n v="0.34829318310118779"/>
    <s v="21-24"/>
    <s v="Bengaluru"/>
    <s v="Salaried Other Employees"/>
    <s v="Female"/>
    <s v="Single"/>
    <s v="Lower Income"/>
    <x v="0"/>
  </r>
  <r>
    <s v="ATQCUS0119"/>
    <n v="28931"/>
    <n v="11042.166666666666"/>
    <n v="0.38167248510824603"/>
    <s v="21-24"/>
    <s v="Hyderabad"/>
    <s v="Freelancers"/>
    <s v="Male"/>
    <s v="Married"/>
    <s v="Lower Income"/>
    <x v="0"/>
  </r>
  <r>
    <s v="ATQCUS3275"/>
    <n v="28892"/>
    <n v="12749.5"/>
    <n v="0.44128132354977156"/>
    <s v="21-24"/>
    <s v="Delhi NCR"/>
    <s v="Salaried Other Employees"/>
    <s v="Male"/>
    <s v="Single"/>
    <s v="Lower Income"/>
    <x v="0"/>
  </r>
  <r>
    <s v="ATQCUS3184"/>
    <n v="28857"/>
    <n v="13597.166666666666"/>
    <n v="0.47119127652447124"/>
    <s v="21-24"/>
    <s v="Mumbai"/>
    <s v="Salaried Other Employees"/>
    <s v="Male"/>
    <s v="Single"/>
    <s v="Lower Income"/>
    <x v="0"/>
  </r>
  <r>
    <s v="ATQCUS3877"/>
    <n v="28828"/>
    <n v="6885"/>
    <n v="0.2388303038712363"/>
    <s v="21-24"/>
    <s v="Chennai"/>
    <s v="Salaried Other Employees"/>
    <s v="Female"/>
    <s v="Single"/>
    <s v="Lower Income"/>
    <x v="2"/>
  </r>
  <r>
    <s v="ATQCUS3377"/>
    <n v="28822"/>
    <n v="7842"/>
    <n v="0.27208382485601279"/>
    <s v="21-24"/>
    <s v="Chennai"/>
    <s v="Salaried Other Employees"/>
    <s v="Male"/>
    <s v="Single"/>
    <s v="Lower Income"/>
    <x v="2"/>
  </r>
  <r>
    <s v="ATQCUS2075"/>
    <n v="28807"/>
    <n v="9542"/>
    <n v="0.33123893498108098"/>
    <s v="21-24"/>
    <s v="Hyderabad"/>
    <s v="Salaried Other Employees"/>
    <s v="Female"/>
    <s v="Married"/>
    <s v="Lower Income"/>
    <x v="0"/>
  </r>
  <r>
    <s v="ATQCUS3344"/>
    <n v="28776"/>
    <n v="12377.5"/>
    <n v="0.43013274951348346"/>
    <s v="21-24"/>
    <s v="Bengaluru"/>
    <s v="Freelancers"/>
    <s v="Male"/>
    <s v="Single"/>
    <s v="Lower Income"/>
    <x v="0"/>
  </r>
  <r>
    <s v="ATQCUS0083"/>
    <n v="28776"/>
    <n v="11695.666666666666"/>
    <n v="0.40643823556667591"/>
    <s v="21-24"/>
    <s v="Bengaluru"/>
    <s v="Freelancers"/>
    <s v="Male"/>
    <s v="Married"/>
    <s v="Lower Income"/>
    <x v="0"/>
  </r>
  <r>
    <s v="ATQCUS3197"/>
    <n v="28747"/>
    <n v="13385"/>
    <n v="0.46561380317946222"/>
    <s v="21-24"/>
    <s v="Mumbai"/>
    <s v="Salaried Other Employees"/>
    <s v="Male"/>
    <s v="Single"/>
    <s v="Lower Income"/>
    <x v="0"/>
  </r>
  <r>
    <s v="ATQCUS3329"/>
    <n v="28685"/>
    <n v="11396.333333333334"/>
    <n v="0.39729242926035679"/>
    <s v="21-24"/>
    <s v="Bengaluru"/>
    <s v="Salaried Other Employees"/>
    <s v="Male"/>
    <s v="Single"/>
    <s v="Lower Income"/>
    <x v="0"/>
  </r>
  <r>
    <s v="ATQCUS3225"/>
    <n v="28675"/>
    <n v="14688.833333333334"/>
    <n v="0.51225225225225224"/>
    <s v="21-24"/>
    <s v="Mumbai"/>
    <s v="Freelancers"/>
    <s v="Male"/>
    <s v="Single"/>
    <s v="Lower Income"/>
    <x v="0"/>
  </r>
  <r>
    <s v="ATQCUS0035"/>
    <n v="28673"/>
    <n v="15688.5"/>
    <n v="0.5471523733128727"/>
    <s v="21-24"/>
    <s v="Mumbai"/>
    <s v="Freelancers"/>
    <s v="Male"/>
    <s v="Married"/>
    <s v="Lower Income"/>
    <x v="0"/>
  </r>
  <r>
    <s v="ATQCUS0113"/>
    <n v="28672"/>
    <n v="9387.3333333333339"/>
    <n v="0.32740420386904762"/>
    <s v="21-24"/>
    <s v="Hyderabad"/>
    <s v="Salaried Other Employees"/>
    <s v="Male"/>
    <s v="Married"/>
    <s v="Lower Income"/>
    <x v="0"/>
  </r>
  <r>
    <s v="ATQCUS0114"/>
    <n v="28658"/>
    <n v="9218.8333333333339"/>
    <n v="0.3216844627445507"/>
    <s v="21-24"/>
    <s v="Hyderabad"/>
    <s v="Salaried Other Employees"/>
    <s v="Male"/>
    <s v="Married"/>
    <s v="Lower Income"/>
    <x v="0"/>
  </r>
  <r>
    <s v="ATQCUS3371"/>
    <n v="28657"/>
    <n v="7712.5"/>
    <n v="0.26913145130334648"/>
    <s v="21-24"/>
    <s v="Chennai"/>
    <s v="Salaried Other Employees"/>
    <s v="Male"/>
    <s v="Single"/>
    <s v="Lower Income"/>
    <x v="2"/>
  </r>
  <r>
    <s v="ATQCUS0079"/>
    <n v="28630"/>
    <n v="12870.833333333334"/>
    <n v="0.44955757364070326"/>
    <s v="21-24"/>
    <s v="Bengaluru"/>
    <s v="Freelancers"/>
    <s v="Male"/>
    <s v="Married"/>
    <s v="Lower Income"/>
    <x v="0"/>
  </r>
  <r>
    <s v="ATQCUS3775"/>
    <n v="28599"/>
    <n v="11969.5"/>
    <n v="0.41852861988181406"/>
    <s v="21-24"/>
    <s v="Mumbai"/>
    <s v="Salaried Other Employees"/>
    <s v="Female"/>
    <s v="Single"/>
    <s v="Lower Income"/>
    <x v="0"/>
  </r>
  <r>
    <s v="ATQCUS3798"/>
    <n v="28545"/>
    <n v="12319.5"/>
    <n v="0.43158171308460325"/>
    <s v="21-24"/>
    <s v="Mumbai"/>
    <s v="Freelancers"/>
    <s v="Female"/>
    <s v="Single"/>
    <s v="Lower Income"/>
    <x v="0"/>
  </r>
  <r>
    <s v="ATQCUS3443"/>
    <n v="28502"/>
    <n v="11209.166666666666"/>
    <n v="0.39327649521670993"/>
    <s v="21-24"/>
    <s v="Hyderabad"/>
    <s v="Freelancers"/>
    <s v="Male"/>
    <s v="Single"/>
    <s v="Lower Income"/>
    <x v="0"/>
  </r>
  <r>
    <s v="ATQCUS2052"/>
    <n v="28457"/>
    <n v="9791"/>
    <n v="0.34406297220367571"/>
    <s v="21-24"/>
    <s v="Bengaluru"/>
    <s v="Freelancers"/>
    <s v="Female"/>
    <s v="Married"/>
    <s v="Lower Income"/>
    <x v="0"/>
  </r>
  <r>
    <s v="ATQCUS3348"/>
    <n v="28442"/>
    <n v="11134.833333333334"/>
    <n v="0.39149262827274223"/>
    <s v="21-24"/>
    <s v="Bengaluru"/>
    <s v="Freelancers"/>
    <s v="Male"/>
    <s v="Single"/>
    <s v="Lower Income"/>
    <x v="0"/>
  </r>
  <r>
    <s v="ATQCUS3441"/>
    <n v="28427"/>
    <n v="9575.6666666666661"/>
    <n v="0.33685111572331466"/>
    <s v="21-24"/>
    <s v="Hyderabad"/>
    <s v="Freelancers"/>
    <s v="Male"/>
    <s v="Single"/>
    <s v="Lower Income"/>
    <x v="0"/>
  </r>
  <r>
    <s v="ATQCUS3198"/>
    <n v="28382"/>
    <n v="14607.5"/>
    <n v="0.51467479388344728"/>
    <s v="21-24"/>
    <s v="Mumbai"/>
    <s v="Salaried Other Employees"/>
    <s v="Male"/>
    <s v="Single"/>
    <s v="Lower Income"/>
    <x v="0"/>
  </r>
  <r>
    <s v="ATQCUS3350"/>
    <n v="28376"/>
    <n v="12251"/>
    <n v="0.43173808852551454"/>
    <s v="21-24"/>
    <s v="Bengaluru"/>
    <s v="Freelancers"/>
    <s v="Male"/>
    <s v="Single"/>
    <s v="Lower Income"/>
    <x v="0"/>
  </r>
  <r>
    <s v="ATQCUS2036"/>
    <n v="28349"/>
    <n v="10622.833333333334"/>
    <n v="0.37471633332157517"/>
    <s v="21-24"/>
    <s v="Delhi NCR"/>
    <s v="Salaried Other Employees"/>
    <s v="Female"/>
    <s v="Married"/>
    <s v="Lower Income"/>
    <x v="0"/>
  </r>
  <r>
    <s v="ATQCUS3222"/>
    <n v="28332"/>
    <n v="14106.166666666666"/>
    <n v="0.49788813591227821"/>
    <s v="21-24"/>
    <s v="Mumbai"/>
    <s v="Freelancers"/>
    <s v="Male"/>
    <s v="Single"/>
    <s v="Lower Income"/>
    <x v="0"/>
  </r>
  <r>
    <s v="ATQCUS0021"/>
    <n v="28332"/>
    <n v="15360.5"/>
    <n v="0.54216080756741492"/>
    <s v="21-24"/>
    <s v="Mumbai"/>
    <s v="Salaried Other Employees"/>
    <s v="Male"/>
    <s v="Married"/>
    <s v="Lower Income"/>
    <x v="0"/>
  </r>
  <r>
    <s v="ATQCUS3323"/>
    <n v="28321"/>
    <n v="11680.5"/>
    <n v="0.4124324706048515"/>
    <s v="21-24"/>
    <s v="Bengaluru"/>
    <s v="Salaried Other Employees"/>
    <s v="Male"/>
    <s v="Single"/>
    <s v="Lower Income"/>
    <x v="0"/>
  </r>
  <r>
    <s v="ATQCUS3428"/>
    <n v="28304"/>
    <n v="9598.3333333333339"/>
    <n v="0.33911579046542306"/>
    <s v="21-24"/>
    <s v="Hyderabad"/>
    <s v="Salaried Other Employees"/>
    <s v="Male"/>
    <s v="Single"/>
    <s v="Lower Income"/>
    <x v="0"/>
  </r>
  <r>
    <s v="ATQCUS3227"/>
    <n v="28288"/>
    <n v="14247.666666666666"/>
    <n v="0.50366468702865763"/>
    <s v="21-24"/>
    <s v="Mumbai"/>
    <s v="Freelancers"/>
    <s v="Male"/>
    <s v="Single"/>
    <s v="Lower Income"/>
    <x v="0"/>
  </r>
  <r>
    <s v="ATQCUS3319"/>
    <n v="28252"/>
    <n v="12823"/>
    <n v="0.45387937137193829"/>
    <s v="21-24"/>
    <s v="Bengaluru"/>
    <s v="Salaried Other Employees"/>
    <s v="Male"/>
    <s v="Single"/>
    <s v="Lower Income"/>
    <x v="0"/>
  </r>
  <r>
    <s v="ATQCUS0031"/>
    <n v="28246"/>
    <n v="15154.5"/>
    <n v="0.53651844508957025"/>
    <s v="21-24"/>
    <s v="Mumbai"/>
    <s v="Freelancers"/>
    <s v="Male"/>
    <s v="Married"/>
    <s v="Lower Income"/>
    <x v="0"/>
  </r>
  <r>
    <s v="ATQCUS0051"/>
    <n v="28169"/>
    <n v="13758.666666666666"/>
    <n v="0.48843291088312207"/>
    <s v="21-24"/>
    <s v="Delhi NCR"/>
    <s v="Salaried Other Employees"/>
    <s v="Male"/>
    <s v="Married"/>
    <s v="Lower Income"/>
    <x v="0"/>
  </r>
  <r>
    <s v="ATQCUS3352"/>
    <n v="28163"/>
    <n v="11853"/>
    <n v="0.42087135603451337"/>
    <s v="21-24"/>
    <s v="Bengaluru"/>
    <s v="Freelancers"/>
    <s v="Male"/>
    <s v="Single"/>
    <s v="Lower Income"/>
    <x v="0"/>
  </r>
  <r>
    <s v="ATQCUS3226"/>
    <n v="28105"/>
    <n v="14849.666666666666"/>
    <n v="0.52836387356935299"/>
    <s v="21-24"/>
    <s v="Mumbai"/>
    <s v="Freelancers"/>
    <s v="Male"/>
    <s v="Single"/>
    <s v="Lower Income"/>
    <x v="0"/>
  </r>
  <r>
    <s v="ATQCUS3395"/>
    <n v="28086"/>
    <n v="8046.166666666667"/>
    <n v="0.28648318260580596"/>
    <s v="21-24"/>
    <s v="Chennai"/>
    <s v="Freelancers"/>
    <s v="Male"/>
    <s v="Single"/>
    <s v="Lower Income"/>
    <x v="2"/>
  </r>
  <r>
    <s v="ATQCUS3239"/>
    <n v="28069"/>
    <n v="15178.666666666666"/>
    <n v="0.54076264443573574"/>
    <s v="21-24"/>
    <s v="Mumbai"/>
    <s v="Freelancers"/>
    <s v="Male"/>
    <s v="Single"/>
    <s v="Lower Income"/>
    <x v="0"/>
  </r>
  <r>
    <s v="ATQCUS3791"/>
    <n v="28065"/>
    <n v="11395.666666666666"/>
    <n v="0.40604548963715181"/>
    <s v="21-24"/>
    <s v="Mumbai"/>
    <s v="Freelancers"/>
    <s v="Female"/>
    <s v="Single"/>
    <s v="Lower Income"/>
    <x v="0"/>
  </r>
  <r>
    <s v="ATQCUS3220"/>
    <n v="28064"/>
    <n v="12706.5"/>
    <n v="0.45276867160775369"/>
    <s v="21-24"/>
    <s v="Mumbai"/>
    <s v="Freelancers"/>
    <s v="Male"/>
    <s v="Single"/>
    <s v="Lower Income"/>
    <x v="0"/>
  </r>
  <r>
    <s v="ATQCUS3273"/>
    <n v="28058"/>
    <n v="12645.666666666666"/>
    <n v="0.45069736498206092"/>
    <s v="21-24"/>
    <s v="Delhi NCR"/>
    <s v="Salaried Other Employees"/>
    <s v="Male"/>
    <s v="Single"/>
    <s v="Lower Income"/>
    <x v="0"/>
  </r>
  <r>
    <s v="ATQCUS3885"/>
    <n v="28009"/>
    <n v="6750"/>
    <n v="0.24099396622514191"/>
    <s v="21-24"/>
    <s v="Chennai"/>
    <s v="Freelancers"/>
    <s v="Female"/>
    <s v="Single"/>
    <s v="Lower Income"/>
    <x v="2"/>
  </r>
  <r>
    <s v="ATQCUS3346"/>
    <n v="27963"/>
    <n v="13522.666666666666"/>
    <n v="0.48359141246170534"/>
    <s v="21-24"/>
    <s v="Bengaluru"/>
    <s v="Freelancers"/>
    <s v="Male"/>
    <s v="Single"/>
    <s v="Lower Income"/>
    <x v="0"/>
  </r>
  <r>
    <s v="ATQCUS2039"/>
    <n v="27952"/>
    <n v="10833.833333333334"/>
    <n v="0.38758705399732879"/>
    <s v="21-24"/>
    <s v="Delhi NCR"/>
    <s v="Freelancers"/>
    <s v="Female"/>
    <s v="Married"/>
    <s v="Lower Income"/>
    <x v="0"/>
  </r>
  <r>
    <s v="ATQCUS3821"/>
    <n v="27945"/>
    <n v="10422.666666666666"/>
    <n v="0.37297071628794654"/>
    <s v="21-24"/>
    <s v="Delhi NCR"/>
    <s v="Salaried Other Employees"/>
    <s v="Female"/>
    <s v="Single"/>
    <s v="Lower Income"/>
    <x v="0"/>
  </r>
  <r>
    <s v="ATQCUS3391"/>
    <n v="27899"/>
    <n v="8921"/>
    <n v="0.31976056489479909"/>
    <s v="21-24"/>
    <s v="Chennai"/>
    <s v="Freelancers"/>
    <s v="Male"/>
    <s v="Single"/>
    <s v="Lower Income"/>
    <x v="0"/>
  </r>
  <r>
    <s v="ATQCUS3238"/>
    <n v="27874"/>
    <n v="15644.166666666666"/>
    <n v="0.56124584439501568"/>
    <s v="21-24"/>
    <s v="Mumbai"/>
    <s v="Freelancers"/>
    <s v="Male"/>
    <s v="Single"/>
    <s v="Lower Income"/>
    <x v="0"/>
  </r>
  <r>
    <s v="ATQCUS3233"/>
    <n v="27854"/>
    <n v="14967.333333333334"/>
    <n v="0.53734951293650224"/>
    <s v="21-24"/>
    <s v="Mumbai"/>
    <s v="Freelancers"/>
    <s v="Male"/>
    <s v="Single"/>
    <s v="Lower Income"/>
    <x v="0"/>
  </r>
  <r>
    <s v="ATQCUS3831"/>
    <n v="27849"/>
    <n v="11415.333333333334"/>
    <n v="0.40990101380061522"/>
    <s v="21-24"/>
    <s v="Delhi NCR"/>
    <s v="Freelancers"/>
    <s v="Female"/>
    <s v="Single"/>
    <s v="Lower Income"/>
    <x v="0"/>
  </r>
  <r>
    <s v="ATQCUS3351"/>
    <n v="27810"/>
    <n v="11434"/>
    <n v="0.41114706939949658"/>
    <s v="21-24"/>
    <s v="Bengaluru"/>
    <s v="Freelancers"/>
    <s v="Male"/>
    <s v="Single"/>
    <s v="Lower Income"/>
    <x v="0"/>
  </r>
  <r>
    <s v="ATQCUS3792"/>
    <n v="27803"/>
    <n v="12811.166666666666"/>
    <n v="0.46078360848349698"/>
    <s v="21-24"/>
    <s v="Mumbai"/>
    <s v="Freelancers"/>
    <s v="Female"/>
    <s v="Single"/>
    <s v="Lower Income"/>
    <x v="0"/>
  </r>
  <r>
    <s v="ATQCUS3342"/>
    <n v="27794"/>
    <n v="12362.333333333334"/>
    <n v="0.44478424600033584"/>
    <s v="21-24"/>
    <s v="Bengaluru"/>
    <s v="Freelancers"/>
    <s v="Male"/>
    <s v="Single"/>
    <s v="Lower Income"/>
    <x v="0"/>
  </r>
  <r>
    <s v="ATQCUS2023"/>
    <n v="27791"/>
    <n v="12420.666666666666"/>
    <n v="0.44693126071989731"/>
    <s v="21-24"/>
    <s v="Mumbai"/>
    <s v="Freelancers"/>
    <s v="Female"/>
    <s v="Married"/>
    <s v="Lower Income"/>
    <x v="0"/>
  </r>
  <r>
    <s v="ATQCUS3231"/>
    <n v="27763"/>
    <n v="14155.666666666666"/>
    <n v="0.5098752536349338"/>
    <s v="21-24"/>
    <s v="Mumbai"/>
    <s v="Freelancers"/>
    <s v="Male"/>
    <s v="Single"/>
    <s v="Lower Income"/>
    <x v="0"/>
  </r>
  <r>
    <s v="ATQCUS3341"/>
    <n v="27759"/>
    <n v="12384.5"/>
    <n v="0.4461435930689146"/>
    <s v="21-24"/>
    <s v="Bengaluru"/>
    <s v="Freelancers"/>
    <s v="Male"/>
    <s v="Single"/>
    <s v="Lower Income"/>
    <x v="0"/>
  </r>
  <r>
    <s v="ATQCUS3776"/>
    <n v="27756"/>
    <n v="11102.5"/>
    <n v="0.4000036028246145"/>
    <s v="21-24"/>
    <s v="Mumbai"/>
    <s v="Salaried Other Employees"/>
    <s v="Female"/>
    <s v="Single"/>
    <s v="Lower Income"/>
    <x v="0"/>
  </r>
  <r>
    <s v="ATQCUS3349"/>
    <n v="27729"/>
    <n v="11849.5"/>
    <n v="0.42733239568682607"/>
    <s v="21-24"/>
    <s v="Bengaluru"/>
    <s v="Freelancers"/>
    <s v="Male"/>
    <s v="Single"/>
    <s v="Lower Income"/>
    <x v="0"/>
  </r>
  <r>
    <s v="ATQCUS3442"/>
    <n v="27714"/>
    <n v="10277.5"/>
    <n v="0.3708414519737317"/>
    <s v="21-24"/>
    <s v="Hyderabad"/>
    <s v="Freelancers"/>
    <s v="Male"/>
    <s v="Single"/>
    <s v="Lower Income"/>
    <x v="0"/>
  </r>
  <r>
    <s v="ATQCUS3271"/>
    <n v="27707"/>
    <n v="12314.333333333334"/>
    <n v="0.44444845466248001"/>
    <s v="21-24"/>
    <s v="Delhi NCR"/>
    <s v="Salaried Other Employees"/>
    <s v="Male"/>
    <s v="Single"/>
    <s v="Lower Income"/>
    <x v="0"/>
  </r>
  <r>
    <s v="ATQCUS3289"/>
    <n v="27663"/>
    <n v="12527.666666666666"/>
    <n v="0.45286724746653167"/>
    <s v="21-24"/>
    <s v="Delhi NCR"/>
    <s v="Freelancers"/>
    <s v="Male"/>
    <s v="Single"/>
    <s v="Lower Income"/>
    <x v="0"/>
  </r>
  <r>
    <s v="ATQCUS3830"/>
    <n v="27632"/>
    <n v="11203.166666666666"/>
    <n v="0.40544175834780927"/>
    <s v="21-24"/>
    <s v="Delhi NCR"/>
    <s v="Freelancers"/>
    <s v="Female"/>
    <s v="Single"/>
    <s v="Lower Income"/>
    <x v="0"/>
  </r>
  <r>
    <s v="ATQCUS0030"/>
    <n v="27632"/>
    <n v="14915.5"/>
    <n v="0.53979082223508978"/>
    <s v="21-24"/>
    <s v="Mumbai"/>
    <s v="Freelancers"/>
    <s v="Male"/>
    <s v="Married"/>
    <s v="Lower Income"/>
    <x v="0"/>
  </r>
  <r>
    <s v="ATQCUS3178"/>
    <n v="27591"/>
    <n v="13000.166666666666"/>
    <n v="0.47117417515373367"/>
    <s v="21-24"/>
    <s v="Mumbai"/>
    <s v="Salaried Other Employees"/>
    <s v="Male"/>
    <s v="Single"/>
    <s v="Lower Income"/>
    <x v="0"/>
  </r>
  <r>
    <s v="ATQCUS3862"/>
    <n v="27488"/>
    <n v="10184.5"/>
    <n v="0.37050713038416766"/>
    <s v="21-24"/>
    <s v="Bengaluru"/>
    <s v="Freelancers"/>
    <s v="Female"/>
    <s v="Single"/>
    <s v="Lower Income"/>
    <x v="0"/>
  </r>
  <r>
    <s v="ATQCUS3793"/>
    <n v="27434"/>
    <n v="12202.833333333334"/>
    <n v="0.4448069305727686"/>
    <s v="21-24"/>
    <s v="Mumbai"/>
    <s v="Freelancers"/>
    <s v="Female"/>
    <s v="Single"/>
    <s v="Lower Income"/>
    <x v="0"/>
  </r>
  <r>
    <s v="ATQCUS3438"/>
    <n v="27425"/>
    <n v="9389"/>
    <n v="0.3423518687329079"/>
    <s v="21-24"/>
    <s v="Hyderabad"/>
    <s v="Freelancers"/>
    <s v="Male"/>
    <s v="Single"/>
    <s v="Lower Income"/>
    <x v="0"/>
  </r>
  <r>
    <s v="ATQCUS3221"/>
    <n v="27378"/>
    <n v="14078"/>
    <n v="0.51420848856746293"/>
    <s v="21-24"/>
    <s v="Mumbai"/>
    <s v="Freelancers"/>
    <s v="Male"/>
    <s v="Single"/>
    <s v="Lower Income"/>
    <x v="0"/>
  </r>
  <r>
    <s v="ATQCUS3235"/>
    <n v="27376"/>
    <n v="14688.166666666666"/>
    <n v="0.53653443405415935"/>
    <s v="21-24"/>
    <s v="Mumbai"/>
    <s v="Freelancers"/>
    <s v="Male"/>
    <s v="Single"/>
    <s v="Lower Income"/>
    <x v="0"/>
  </r>
  <r>
    <s v="ATQCUS3861"/>
    <n v="27356"/>
    <n v="9970.6666666666661"/>
    <n v="0.36447823755909731"/>
    <s v="21-24"/>
    <s v="Bengaluru"/>
    <s v="Freelancers"/>
    <s v="Female"/>
    <s v="Single"/>
    <s v="Lower Income"/>
    <x v="0"/>
  </r>
  <r>
    <s v="ATQCUS0104"/>
    <n v="27352"/>
    <n v="8514"/>
    <n v="0.31127522667446622"/>
    <s v="21-24"/>
    <s v="Chennai"/>
    <s v="Freelancers"/>
    <s v="Male"/>
    <s v="Married"/>
    <s v="Lower Income"/>
    <x v="0"/>
  </r>
  <r>
    <s v="ATQCUS3290"/>
    <n v="27315"/>
    <n v="13301"/>
    <n v="0.48694856306058942"/>
    <s v="21-24"/>
    <s v="Delhi NCR"/>
    <s v="Freelancers"/>
    <s v="Male"/>
    <s v="Single"/>
    <s v="Lower Income"/>
    <x v="0"/>
  </r>
  <r>
    <s v="ATQCUS2025"/>
    <n v="27275"/>
    <n v="12143.333333333334"/>
    <n v="0.44521845401772076"/>
    <s v="21-24"/>
    <s v="Mumbai"/>
    <s v="Freelancers"/>
    <s v="Female"/>
    <s v="Married"/>
    <s v="Lower Income"/>
    <x v="0"/>
  </r>
  <r>
    <s v="ATQCUS3863"/>
    <n v="27265"/>
    <n v="10197.5"/>
    <n v="0.37401430405281494"/>
    <s v="21-24"/>
    <s v="Bengaluru"/>
    <s v="Freelancers"/>
    <s v="Female"/>
    <s v="Single"/>
    <s v="Lower Income"/>
    <x v="0"/>
  </r>
  <r>
    <s v="ATQCUS3223"/>
    <n v="27252"/>
    <n v="13314.5"/>
    <n v="0.48856964626449434"/>
    <s v="21-24"/>
    <s v="Mumbai"/>
    <s v="Freelancers"/>
    <s v="Male"/>
    <s v="Single"/>
    <s v="Lower Income"/>
    <x v="0"/>
  </r>
  <r>
    <s v="ATQCUS3340"/>
    <n v="27161"/>
    <n v="11204.833333333334"/>
    <n v="0.41253390277726643"/>
    <s v="21-24"/>
    <s v="Bengaluru"/>
    <s v="Freelancers"/>
    <s v="Male"/>
    <s v="Single"/>
    <s v="Lower Income"/>
    <x v="0"/>
  </r>
  <r>
    <s v="ATQCUS3232"/>
    <n v="27139"/>
    <n v="14067.166666666666"/>
    <n v="0.51833769360207327"/>
    <s v="21-24"/>
    <s v="Mumbai"/>
    <s v="Freelancers"/>
    <s v="Male"/>
    <s v="Single"/>
    <s v="Lower Income"/>
    <x v="0"/>
  </r>
  <r>
    <s v="ATQCUS3886"/>
    <n v="27112"/>
    <n v="7423.333333333333"/>
    <n v="0.27380249827874492"/>
    <s v="21-24"/>
    <s v="Chennai"/>
    <s v="Freelancers"/>
    <s v="Female"/>
    <s v="Single"/>
    <s v="Lower Income"/>
    <x v="2"/>
  </r>
  <r>
    <s v="ATQCUS0084"/>
    <n v="27110"/>
    <n v="11675.666666666666"/>
    <n v="0.43067748678224516"/>
    <s v="21-24"/>
    <s v="Bengaluru"/>
    <s v="Freelancers"/>
    <s v="Male"/>
    <s v="Married"/>
    <s v="Lower Income"/>
    <x v="0"/>
  </r>
  <r>
    <s v="ATQCUS3218"/>
    <n v="27104"/>
    <n v="13255.333333333334"/>
    <n v="0.48905450609996065"/>
    <s v="21-24"/>
    <s v="Mumbai"/>
    <s v="Freelancers"/>
    <s v="Male"/>
    <s v="Single"/>
    <s v="Lower Income"/>
    <x v="0"/>
  </r>
  <r>
    <s v="ATQCUS3291"/>
    <n v="27080"/>
    <n v="13052.666666666666"/>
    <n v="0.48200393894633181"/>
    <s v="21-24"/>
    <s v="Delhi NCR"/>
    <s v="Freelancers"/>
    <s v="Male"/>
    <s v="Single"/>
    <s v="Lower Income"/>
    <x v="0"/>
  </r>
  <r>
    <s v="ATQCUS0036"/>
    <n v="27073"/>
    <n v="13695.333333333334"/>
    <n v="0.50586685381499408"/>
    <s v="21-24"/>
    <s v="Mumbai"/>
    <s v="Freelancers"/>
    <s v="Male"/>
    <s v="Married"/>
    <s v="Lower Income"/>
    <x v="0"/>
  </r>
  <r>
    <s v="ATQCUS2024"/>
    <n v="27065"/>
    <n v="11652"/>
    <n v="0.43051912063550712"/>
    <s v="21-24"/>
    <s v="Mumbai"/>
    <s v="Freelancers"/>
    <s v="Female"/>
    <s v="Married"/>
    <s v="Lower Income"/>
    <x v="0"/>
  </r>
  <r>
    <s v="ATQCUS3237"/>
    <n v="27045"/>
    <n v="15516.666666666666"/>
    <n v="0.57373513280335242"/>
    <s v="21-24"/>
    <s v="Mumbai"/>
    <s v="Freelancers"/>
    <s v="Male"/>
    <s v="Single"/>
    <s v="Lower Income"/>
    <x v="0"/>
  </r>
  <r>
    <s v="ATQCUS3339"/>
    <n v="27034"/>
    <n v="10853.166666666666"/>
    <n v="0.40146358906068896"/>
    <s v="21-24"/>
    <s v="Bengaluru"/>
    <s v="Freelancers"/>
    <s v="Male"/>
    <s v="Single"/>
    <s v="Lower Income"/>
    <x v="0"/>
  </r>
  <r>
    <s v="ATQCUS0080"/>
    <n v="26939"/>
    <n v="11848.666666666666"/>
    <n v="0.43983320341017357"/>
    <s v="21-24"/>
    <s v="Bengaluru"/>
    <s v="Freelancers"/>
    <s v="Male"/>
    <s v="Married"/>
    <s v="Lower Income"/>
    <x v="0"/>
  </r>
  <r>
    <s v="ATQCUS3236"/>
    <n v="26911"/>
    <n v="12924"/>
    <n v="0.48024971201367472"/>
    <s v="21-24"/>
    <s v="Mumbai"/>
    <s v="Freelancers"/>
    <s v="Male"/>
    <s v="Single"/>
    <s v="Lower Income"/>
    <x v="0"/>
  </r>
  <r>
    <s v="ATQCUS3219"/>
    <n v="26883"/>
    <n v="13654.833333333334"/>
    <n v="0.50793562226438027"/>
    <s v="21-24"/>
    <s v="Mumbai"/>
    <s v="Freelancers"/>
    <s v="Male"/>
    <s v="Single"/>
    <s v="Lower Income"/>
    <x v="0"/>
  </r>
  <r>
    <s v="ATQCUS3860"/>
    <n v="26873"/>
    <n v="9806.1666666666661"/>
    <n v="0.36490777608256114"/>
    <s v="21-24"/>
    <s v="Bengaluru"/>
    <s v="Freelancers"/>
    <s v="Female"/>
    <s v="Single"/>
    <s v="Lower Income"/>
    <x v="0"/>
  </r>
  <r>
    <s v="ATQCUS3397"/>
    <n v="26830"/>
    <n v="7926.666666666667"/>
    <n v="0.29544042738228354"/>
    <s v="21-24"/>
    <s v="Chennai"/>
    <s v="Freelancers"/>
    <s v="Male"/>
    <s v="Single"/>
    <s v="Lower Income"/>
    <x v="2"/>
  </r>
  <r>
    <s v="ATQCUS3295"/>
    <n v="26809"/>
    <n v="11715"/>
    <n v="0.43698011861688241"/>
    <s v="21-24"/>
    <s v="Delhi NCR"/>
    <s v="Freelancers"/>
    <s v="Male"/>
    <s v="Single"/>
    <s v="Lower Income"/>
    <x v="0"/>
  </r>
  <r>
    <s v="ATQCUS0120"/>
    <n v="26787"/>
    <n v="9825.5"/>
    <n v="0.3668010602157763"/>
    <s v="21-24"/>
    <s v="Hyderabad"/>
    <s v="Freelancers"/>
    <s v="Male"/>
    <s v="Married"/>
    <s v="Lower Income"/>
    <x v="0"/>
  </r>
  <r>
    <s v="ATQCUS3294"/>
    <n v="26735"/>
    <n v="12202.333333333334"/>
    <n v="0.45641792905679202"/>
    <s v="21-24"/>
    <s v="Delhi NCR"/>
    <s v="Freelancers"/>
    <s v="Male"/>
    <s v="Single"/>
    <s v="Lower Income"/>
    <x v="0"/>
  </r>
  <r>
    <s v="ATQCUS3393"/>
    <n v="26702"/>
    <n v="7932.833333333333"/>
    <n v="0.29708760891818342"/>
    <s v="21-24"/>
    <s v="Chennai"/>
    <s v="Freelancers"/>
    <s v="Male"/>
    <s v="Single"/>
    <s v="Lower Income"/>
    <x v="2"/>
  </r>
  <r>
    <s v="ATQCUS3440"/>
    <n v="26647"/>
    <n v="9283.8333333333339"/>
    <n v="0.34840069551294084"/>
    <s v="21-24"/>
    <s v="Hyderabad"/>
    <s v="Freelancers"/>
    <s v="Male"/>
    <s v="Single"/>
    <s v="Lower Income"/>
    <x v="0"/>
  </r>
  <r>
    <s v="ATQCUS0121"/>
    <n v="26642"/>
    <n v="9703.8333333333339"/>
    <n v="0.36423066336361137"/>
    <s v="21-24"/>
    <s v="Hyderabad"/>
    <s v="Freelancers"/>
    <s v="Male"/>
    <s v="Married"/>
    <s v="Lower Income"/>
    <x v="0"/>
  </r>
  <r>
    <s v="ATQCUS0081"/>
    <n v="26626"/>
    <n v="12118.833333333334"/>
    <n v="0.45515035429029271"/>
    <s v="21-24"/>
    <s v="Bengaluru"/>
    <s v="Freelancers"/>
    <s v="Male"/>
    <s v="Married"/>
    <s v="Lower Income"/>
    <x v="0"/>
  </r>
  <r>
    <s v="ATQCUS3795"/>
    <n v="26618"/>
    <n v="11645.833333333334"/>
    <n v="0.43751721892453732"/>
    <s v="21-24"/>
    <s v="Mumbai"/>
    <s v="Freelancers"/>
    <s v="Female"/>
    <s v="Single"/>
    <s v="Lower Income"/>
    <x v="0"/>
  </r>
  <r>
    <s v="ATQCUS0033"/>
    <n v="26592"/>
    <n v="13519.166666666666"/>
    <n v="0.50839224829522656"/>
    <s v="21-24"/>
    <s v="Mumbai"/>
    <s v="Freelancers"/>
    <s v="Male"/>
    <s v="Married"/>
    <s v="Lower Income"/>
    <x v="0"/>
  </r>
  <r>
    <s v="ATQCUS3396"/>
    <n v="26569"/>
    <n v="8736.8333333333339"/>
    <n v="0.32883561042317488"/>
    <s v="21-24"/>
    <s v="Chennai"/>
    <s v="Freelancers"/>
    <s v="Male"/>
    <s v="Single"/>
    <s v="Lower Income"/>
    <x v="0"/>
  </r>
  <r>
    <s v="ATQCUS0103"/>
    <n v="26433"/>
    <n v="8154.166666666667"/>
    <n v="0.30848434406486841"/>
    <s v="21-24"/>
    <s v="Chennai"/>
    <s v="Freelancers"/>
    <s v="Male"/>
    <s v="Married"/>
    <s v="Lower Income"/>
    <x v="0"/>
  </r>
  <r>
    <s v="ATQCUS3399"/>
    <n v="26421"/>
    <n v="8011.333333333333"/>
    <n v="0.30321839950544388"/>
    <s v="21-24"/>
    <s v="Chennai"/>
    <s v="Freelancers"/>
    <s v="Male"/>
    <s v="Single"/>
    <s v="Lower Income"/>
    <x v="0"/>
  </r>
  <r>
    <s v="ATQCUS3398"/>
    <n v="26420"/>
    <n v="8196"/>
    <n v="0.31021953065859198"/>
    <s v="21-24"/>
    <s v="Chennai"/>
    <s v="Freelancers"/>
    <s v="Male"/>
    <s v="Single"/>
    <s v="Lower Income"/>
    <x v="0"/>
  </r>
  <r>
    <s v="ATQCUS3794"/>
    <n v="26417"/>
    <n v="12954.833333333334"/>
    <n v="0.49039759750665607"/>
    <s v="21-24"/>
    <s v="Mumbai"/>
    <s v="Freelancers"/>
    <s v="Female"/>
    <s v="Single"/>
    <s v="Lower Income"/>
    <x v="0"/>
  </r>
  <r>
    <s v="ATQCUS0058"/>
    <n v="26415"/>
    <n v="12550.5"/>
    <n v="0.47512776831345827"/>
    <s v="21-24"/>
    <s v="Delhi NCR"/>
    <s v="Freelancers"/>
    <s v="Male"/>
    <s v="Married"/>
    <s v="Lower Income"/>
    <x v="0"/>
  </r>
  <r>
    <s v="ATQCUS3228"/>
    <n v="26403"/>
    <n v="14939.666666666666"/>
    <n v="0.56583216553674454"/>
    <s v="21-24"/>
    <s v="Mumbai"/>
    <s v="Freelancers"/>
    <s v="Male"/>
    <s v="Single"/>
    <s v="Lower Income"/>
    <x v="0"/>
  </r>
  <r>
    <s v="ATQCUS2077"/>
    <n v="26391"/>
    <n v="7534.166666666667"/>
    <n v="0.28548242456392964"/>
    <s v="21-24"/>
    <s v="Hyderabad"/>
    <s v="Freelancers"/>
    <s v="Female"/>
    <s v="Married"/>
    <s v="Lower Income"/>
    <x v="2"/>
  </r>
  <r>
    <s v="ATQCUS3234"/>
    <n v="26374"/>
    <n v="12356.5"/>
    <n v="0.46851065443239553"/>
    <s v="21-24"/>
    <s v="Mumbai"/>
    <s v="Freelancers"/>
    <s v="Male"/>
    <s v="Single"/>
    <s v="Lower Income"/>
    <x v="0"/>
  </r>
  <r>
    <s v="ATQCUS3343"/>
    <n v="26316"/>
    <n v="10911.333333333334"/>
    <n v="0.41462734964786951"/>
    <s v="21-24"/>
    <s v="Bengaluru"/>
    <s v="Freelancers"/>
    <s v="Male"/>
    <s v="Single"/>
    <s v="Lower Income"/>
    <x v="0"/>
  </r>
  <r>
    <s v="ATQCUS0078"/>
    <n v="26296"/>
    <n v="11456.666666666666"/>
    <n v="0.43568096541932866"/>
    <s v="21-24"/>
    <s v="Bengaluru"/>
    <s v="Freelancers"/>
    <s v="Male"/>
    <s v="Married"/>
    <s v="Lower Income"/>
    <x v="0"/>
  </r>
  <r>
    <s v="ATQCUS3909"/>
    <n v="26279"/>
    <n v="8616"/>
    <n v="0.32786635716731993"/>
    <s v="21-24"/>
    <s v="Hyderabad"/>
    <s v="Freelancers"/>
    <s v="Female"/>
    <s v="Single"/>
    <s v="Lower Income"/>
    <x v="0"/>
  </r>
  <r>
    <s v="ATQCUS3394"/>
    <n v="26268"/>
    <n v="8267.8333333333339"/>
    <n v="0.31474925130704029"/>
    <s v="21-24"/>
    <s v="Chennai"/>
    <s v="Freelancers"/>
    <s v="Male"/>
    <s v="Single"/>
    <s v="Lower Income"/>
    <x v="0"/>
  </r>
  <r>
    <s v="ATQCUS2065"/>
    <n v="26231"/>
    <n v="7290"/>
    <n v="0.27791544355914755"/>
    <s v="21-24"/>
    <s v="Chennai"/>
    <s v="Freelancers"/>
    <s v="Female"/>
    <s v="Married"/>
    <s v="Lower Income"/>
    <x v="2"/>
  </r>
  <r>
    <s v="ATQCUS3910"/>
    <n v="26206"/>
    <n v="7751.5"/>
    <n v="0.29579104021979702"/>
    <s v="21-24"/>
    <s v="Hyderabad"/>
    <s v="Freelancers"/>
    <s v="Female"/>
    <s v="Single"/>
    <s v="Lower Income"/>
    <x v="2"/>
  </r>
  <r>
    <s v="ATQCUS3293"/>
    <n v="26140"/>
    <n v="12120.166666666666"/>
    <n v="0.46366360622290231"/>
    <s v="21-24"/>
    <s v="Delhi NCR"/>
    <s v="Freelancers"/>
    <s v="Male"/>
    <s v="Single"/>
    <s v="Lower Income"/>
    <x v="0"/>
  </r>
  <r>
    <s v="ATQCUS3859"/>
    <n v="26125"/>
    <n v="9613"/>
    <n v="0.36796172248803827"/>
    <s v="21-24"/>
    <s v="Bengaluru"/>
    <s v="Freelancers"/>
    <s v="Female"/>
    <s v="Single"/>
    <s v="Lower Income"/>
    <x v="0"/>
  </r>
  <r>
    <s v="ATQCUS0032"/>
    <n v="26083"/>
    <n v="13765.166666666666"/>
    <n v="0.5277447635113548"/>
    <s v="21-24"/>
    <s v="Mumbai"/>
    <s v="Freelancers"/>
    <s v="Male"/>
    <s v="Married"/>
    <s v="Lower Income"/>
    <x v="0"/>
  </r>
  <r>
    <s v="ATQCUS3292"/>
    <n v="25862"/>
    <n v="12326.666666666666"/>
    <n v="0.47663238213079678"/>
    <s v="21-24"/>
    <s v="Delhi NCR"/>
    <s v="Freelancers"/>
    <s v="Male"/>
    <s v="Single"/>
    <s v="Lower Income"/>
    <x v="0"/>
  </r>
  <r>
    <s v="ATQCUS0034"/>
    <n v="25807"/>
    <n v="13827.666666666666"/>
    <n v="0.5358106973560145"/>
    <s v="21-24"/>
    <s v="Mumbai"/>
    <s v="Freelancers"/>
    <s v="Male"/>
    <s v="Married"/>
    <s v="Lower Income"/>
    <x v="0"/>
  </r>
  <r>
    <s v="ATQCUS3229"/>
    <n v="25672"/>
    <n v="12395.666666666666"/>
    <n v="0.48284771995429521"/>
    <s v="21-24"/>
    <s v="Mumbai"/>
    <s v="Freelancers"/>
    <s v="Male"/>
    <s v="Single"/>
    <s v="Lower Income"/>
    <x v="0"/>
  </r>
  <r>
    <s v="ATQCUS3347"/>
    <n v="25653"/>
    <n v="11274.5"/>
    <n v="0.43950025338167076"/>
    <s v="21-24"/>
    <s v="Bengaluru"/>
    <s v="Freelancers"/>
    <s v="Male"/>
    <s v="Single"/>
    <s v="Lower Income"/>
    <x v="0"/>
  </r>
  <r>
    <s v="ATQCUS0057"/>
    <n v="25614"/>
    <n v="11924.333333333334"/>
    <n v="0.46553967882147784"/>
    <s v="21-24"/>
    <s v="Delhi NCR"/>
    <s v="Freelancers"/>
    <s v="Male"/>
    <s v="Married"/>
    <s v="Lower Income"/>
    <x v="0"/>
  </r>
  <r>
    <s v="ATQCUS3288"/>
    <n v="25602"/>
    <n v="12624.5"/>
    <n v="0.49310600734317633"/>
    <s v="21-24"/>
    <s v="Delhi NCR"/>
    <s v="Freelancers"/>
    <s v="Male"/>
    <s v="Single"/>
    <s v="Lower Income"/>
    <x v="0"/>
  </r>
  <r>
    <s v="ATQCUS0059"/>
    <n v="25583"/>
    <n v="11353.833333333334"/>
    <n v="0.44380382806290636"/>
    <s v="21-24"/>
    <s v="Delhi NCR"/>
    <s v="Freelancers"/>
    <s v="Male"/>
    <s v="Married"/>
    <s v="Lower Income"/>
    <x v="0"/>
  </r>
  <r>
    <s v="ATQCUS3864"/>
    <n v="25537"/>
    <n v="9302"/>
    <n v="0.36425578572267692"/>
    <s v="21-24"/>
    <s v="Bengaluru"/>
    <s v="Freelancers"/>
    <s v="Female"/>
    <s v="Single"/>
    <s v="Lower Income"/>
    <x v="0"/>
  </r>
  <r>
    <s v="ATQCUS3439"/>
    <n v="25473"/>
    <n v="9382.8333333333339"/>
    <n v="0.36834425993535641"/>
    <s v="21-24"/>
    <s v="Hyderabad"/>
    <s v="Freelancers"/>
    <s v="Male"/>
    <s v="Single"/>
    <s v="Lower Income"/>
    <x v="0"/>
  </r>
  <r>
    <s v="ATQCUS3797"/>
    <n v="25332"/>
    <n v="10846.5"/>
    <n v="0.42817385125532925"/>
    <s v="21-24"/>
    <s v="Mumbai"/>
    <s v="Freelancers"/>
    <s v="Female"/>
    <s v="Single"/>
    <s v="Lower Income"/>
    <x v="0"/>
  </r>
  <r>
    <s v="ATQCUS0082"/>
    <n v="25301"/>
    <n v="11597.333333333334"/>
    <n v="0.45837450430154281"/>
    <s v="21-24"/>
    <s v="Bengaluru"/>
    <s v="Freelancers"/>
    <s v="Male"/>
    <s v="Married"/>
    <s v="Lower Income"/>
    <x v="0"/>
  </r>
  <r>
    <s v="ATQCUS3437"/>
    <n v="25297"/>
    <n v="8831.3333333333339"/>
    <n v="0.34910595459277122"/>
    <s v="21-24"/>
    <s v="Hyderabad"/>
    <s v="Freelancers"/>
    <s v="Male"/>
    <s v="Single"/>
    <s v="Lower Income"/>
    <x v="0"/>
  </r>
  <r>
    <s v="ATQCUS3224"/>
    <n v="25289"/>
    <n v="12611"/>
    <n v="0.49867531337735777"/>
    <s v="21-24"/>
    <s v="Mumbai"/>
    <s v="Freelancers"/>
    <s v="Male"/>
    <s v="Single"/>
    <s v="Lower Income"/>
    <x v="0"/>
  </r>
  <r>
    <s v="ATQCUS0102"/>
    <n v="25159"/>
    <n v="7794.166666666667"/>
    <n v="0.30979636180558318"/>
    <s v="21-24"/>
    <s v="Chennai"/>
    <s v="Freelancers"/>
    <s v="Male"/>
    <s v="Married"/>
    <s v="Lower Income"/>
    <x v="0"/>
  </r>
  <r>
    <s v="ATQCUS2053"/>
    <n v="24995"/>
    <n v="8912.6666666666661"/>
    <n v="0.35657798226311926"/>
    <s v="21-24"/>
    <s v="Bengaluru"/>
    <s v="Freelancers"/>
    <s v="Female"/>
    <s v="Married"/>
    <s v="Lower Income"/>
    <x v="0"/>
  </r>
  <r>
    <s v="ATQCUS3345"/>
    <n v="24888"/>
    <n v="11155.333333333334"/>
    <n v="0.44822136504875176"/>
    <s v="21-24"/>
    <s v="Bengaluru"/>
    <s v="Freelancers"/>
    <s v="Male"/>
    <s v="Single"/>
    <s v="Lower Income"/>
    <x v="0"/>
  </r>
  <r>
    <s v="ATQCUS3392"/>
    <n v="24816"/>
    <n v="7267.166666666667"/>
    <n v="0.29284198366645176"/>
    <s v="21-24"/>
    <s v="Chennai"/>
    <s v="Freelancers"/>
    <s v="Male"/>
    <s v="Single"/>
    <s v="Lower Income"/>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18100E-B4AF-4793-98BF-95AE9B4543CF}" name="PivotTable3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1">
    <pivotField dataField="1" showAll="0"/>
    <pivotField numFmtId="2" showAll="0"/>
    <pivotField numFmtId="2" showAll="0"/>
    <pivotField numFmtId="9" showAll="0"/>
    <pivotField showAll="0"/>
    <pivotField showAll="0"/>
    <pivotField showAll="0"/>
    <pivotField showAll="0"/>
    <pivotField showAll="0"/>
    <pivotField showAll="0"/>
    <pivotField axis="axisRow" showAll="0">
      <items count="4">
        <item x="1"/>
        <item x="2"/>
        <item x="0"/>
        <item t="default"/>
      </items>
    </pivotField>
  </pivotFields>
  <rowFields count="1">
    <field x="10"/>
  </rowFields>
  <rowItems count="4">
    <i>
      <x/>
    </i>
    <i>
      <x v="1"/>
    </i>
    <i>
      <x v="2"/>
    </i>
    <i t="grand">
      <x/>
    </i>
  </rowItems>
  <colItems count="1">
    <i/>
  </colItems>
  <dataFields count="1">
    <dataField name="Count of Custom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1A2566-CAD3-49F9-90E2-9AF2BA60D8A7}" name="PivotTable2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2:J14" firstHeaderRow="1" firstDataRow="1" firstDataCol="1"/>
  <pivotFields count="11">
    <pivotField dataField="1" showAll="0"/>
    <pivotField numFmtId="2" showAll="0"/>
    <pivotField numFmtId="2" showAll="0"/>
    <pivotField numFmtId="9" showAll="0"/>
    <pivotField showAll="0">
      <items count="3">
        <item x="1"/>
        <item x="0"/>
        <item t="default"/>
      </items>
    </pivotField>
    <pivotField showAll="0">
      <items count="3">
        <item x="1"/>
        <item x="0"/>
        <item t="default"/>
      </items>
    </pivotField>
    <pivotField showAll="0">
      <items count="3">
        <item x="0"/>
        <item x="1"/>
        <item t="default"/>
      </items>
    </pivotField>
    <pivotField axis="axisRow" showAll="0">
      <items count="2">
        <item x="0"/>
        <item t="default"/>
      </items>
    </pivotField>
    <pivotField showAll="0"/>
    <pivotField showAll="0"/>
    <pivotField showAll="0"/>
  </pivotFields>
  <rowFields count="1">
    <field x="7"/>
  </rowFields>
  <rowItems count="2">
    <i>
      <x/>
    </i>
    <i t="grand">
      <x/>
    </i>
  </rowItems>
  <colItems count="1">
    <i/>
  </colItems>
  <dataFields count="1">
    <dataField name="Total Custom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6E8830-48F9-44C6-9239-FFCD480D58E3}" name="PivotTable2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0:F23" firstHeaderRow="1" firstDataRow="1" firstDataCol="1"/>
  <pivotFields count="11">
    <pivotField dataField="1" showAll="0"/>
    <pivotField numFmtId="2" showAll="0"/>
    <pivotField numFmtId="2" showAll="0"/>
    <pivotField numFmtId="9" showAll="0"/>
    <pivotField showAll="0">
      <items count="3">
        <item x="1"/>
        <item x="0"/>
        <item t="default"/>
      </items>
    </pivotField>
    <pivotField showAll="0">
      <items count="3">
        <item x="1"/>
        <item x="0"/>
        <item t="default"/>
      </items>
    </pivotField>
    <pivotField axis="axisRow" showAll="0">
      <items count="3">
        <item x="0"/>
        <item x="1"/>
        <item t="default"/>
      </items>
    </pivotField>
    <pivotField showAll="0"/>
    <pivotField showAll="0"/>
    <pivotField showAll="0"/>
    <pivotField showAll="0"/>
  </pivotFields>
  <rowFields count="1">
    <field x="6"/>
  </rowFields>
  <rowItems count="3">
    <i>
      <x/>
    </i>
    <i>
      <x v="1"/>
    </i>
    <i t="grand">
      <x/>
    </i>
  </rowItems>
  <colItems count="1">
    <i/>
  </colItems>
  <dataFields count="1">
    <dataField name="Total Custom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AFFC4C-B712-421F-8320-0D6B99841663}" name="PivotTable2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2:F15" firstHeaderRow="1" firstDataRow="1" firstDataCol="1"/>
  <pivotFields count="11">
    <pivotField dataField="1" showAll="0"/>
    <pivotField numFmtId="2" showAll="0"/>
    <pivotField numFmtId="2" showAll="0"/>
    <pivotField numFmtId="9" showAll="0"/>
    <pivotField showAll="0">
      <items count="3">
        <item x="1"/>
        <item x="0"/>
        <item t="default"/>
      </items>
    </pivotField>
    <pivotField axis="axisRow" showAll="0">
      <items count="3">
        <item x="1"/>
        <item x="0"/>
        <item t="default"/>
      </items>
    </pivotField>
    <pivotField showAll="0"/>
    <pivotField showAll="0"/>
    <pivotField showAll="0"/>
    <pivotField showAll="0"/>
    <pivotField showAll="0"/>
  </pivotFields>
  <rowFields count="1">
    <field x="5"/>
  </rowFields>
  <rowItems count="3">
    <i>
      <x/>
    </i>
    <i>
      <x v="1"/>
    </i>
    <i t="grand">
      <x/>
    </i>
  </rowItems>
  <colItems count="1">
    <i/>
  </colItems>
  <dataFields count="1">
    <dataField name="Total Custom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B518CF-544D-4EFC-9961-1E0DD81D0523}" name="PivotTable2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6" firstHeaderRow="1" firstDataRow="1" firstDataCol="1"/>
  <pivotFields count="11">
    <pivotField dataField="1" showAll="0"/>
    <pivotField numFmtId="2" showAll="0"/>
    <pivotField numFmtId="2" showAll="0"/>
    <pivotField numFmtId="9" showAll="0"/>
    <pivotField axis="axisRow" showAll="0">
      <items count="3">
        <item x="1"/>
        <item x="0"/>
        <item t="default"/>
      </items>
    </pivotField>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Total Custom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C17A41-7A4D-4D13-9368-A1B082ABE0E1}" name="PivotTable2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dataField="1" showAll="0"/>
    <pivotField numFmtId="2" showAll="0"/>
    <pivotField numFmtId="2" showAll="0"/>
    <pivotField numFmtId="9" showAll="0"/>
    <pivotField showAll="0"/>
    <pivotField showAll="0"/>
    <pivotField showAll="0"/>
    <pivotField showAll="0"/>
    <pivotField showAll="0"/>
    <pivotField showAll="0"/>
    <pivotField showAll="0"/>
  </pivotFields>
  <rowItems count="1">
    <i/>
  </rowItems>
  <colItems count="1">
    <i/>
  </colItems>
  <dataFields count="1">
    <dataField name="Total Custom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25ACF0-58FA-4F99-89CB-E557E2D0DDCE}" name="PivotTable3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J8" firstHeaderRow="1" firstDataRow="1" firstDataCol="1"/>
  <pivotFields count="11">
    <pivotField dataField="1" showAll="0"/>
    <pivotField numFmtId="2" showAll="0"/>
    <pivotField numFmtId="2" showAll="0"/>
    <pivotField numFmtId="9" showAll="0"/>
    <pivotField showAll="0">
      <items count="3">
        <item x="1"/>
        <item x="0"/>
        <item t="default"/>
      </items>
    </pivotField>
    <pivotField showAll="0">
      <items count="3">
        <item x="1"/>
        <item x="0"/>
        <item t="default"/>
      </items>
    </pivotField>
    <pivotField showAll="0">
      <items count="3">
        <item x="0"/>
        <item x="1"/>
        <item t="default"/>
      </items>
    </pivotField>
    <pivotField showAll="0">
      <items count="2">
        <item x="0"/>
        <item t="default"/>
      </items>
    </pivotField>
    <pivotField axis="axisRow" showAll="0">
      <items count="3">
        <item x="0"/>
        <item x="1"/>
        <item t="default"/>
      </items>
    </pivotField>
    <pivotField showAll="0"/>
    <pivotField showAll="0"/>
  </pivotFields>
  <rowFields count="1">
    <field x="8"/>
  </rowFields>
  <rowItems count="3">
    <i>
      <x/>
    </i>
    <i>
      <x v="1"/>
    </i>
    <i t="grand">
      <x/>
    </i>
  </rowItems>
  <colItems count="1">
    <i/>
  </colItems>
  <dataFields count="1">
    <dataField name="Total Custom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A8781D-B704-47FE-975A-E62A30CC626D}" name="PivotTable17" cacheId="16" applyNumberFormats="0" applyBorderFormats="0" applyFontFormats="0" applyPatternFormats="0" applyAlignmentFormats="0" applyWidthHeightFormats="1" dataCaption="Values" tag="b7edbd01-6e69-45e2-bf39-9e12279a4692" updatedVersion="8" minRefreshableVersion="3" useAutoFormatting="1" itemPrintTitles="1" createdVersion="8" indent="0" outline="1" outlineData="1" multipleFieldFilters="0" rowHeaderCaption="Payment Type">
  <location ref="I30:K35" firstHeaderRow="0" firstDataRow="1" firstDataCol="1"/>
  <pivotFields count="4">
    <pivotField allDrilled="1" subtotalTop="0" showAll="0" sortType="ascending" defaultSubtotal="0" defaultAttributeDrillState="1">
      <items count="6">
        <item x="3"/>
        <item x="2"/>
        <item x="1"/>
        <item x="0"/>
        <item x="5"/>
        <item x="4"/>
      </items>
    </pivotField>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2"/>
  </rowFields>
  <rowItems count="5">
    <i>
      <x/>
    </i>
    <i>
      <x v="1"/>
    </i>
    <i>
      <x v="2"/>
    </i>
    <i>
      <x v="3"/>
    </i>
    <i t="grand">
      <x/>
    </i>
  </rowItems>
  <colFields count="1">
    <field x="-2"/>
  </colFields>
  <colItems count="2">
    <i>
      <x/>
    </i>
    <i i="1">
      <x v="1"/>
    </i>
  </colItems>
  <dataFields count="2">
    <dataField name="Sum of spend" fld="1" baseField="0" baseItem="0"/>
    <dataField fld="3" subtotal="count" baseField="0" baseItem="0"/>
  </dataFields>
  <formats count="2">
    <format dxfId="194">
      <pivotArea collapsedLevelsAreSubtotals="1" fieldPosition="0">
        <references count="2">
          <reference field="4294967294" count="1" selected="0">
            <x v="0"/>
          </reference>
          <reference field="2" count="0"/>
        </references>
      </pivotArea>
    </format>
    <format dxfId="193">
      <pivotArea field="2" grandRow="1" outline="0" collapsedLevelsAreSubtotals="1" axis="axisRow" fieldPosition="0">
        <references count="1">
          <reference field="4294967294" count="1" selected="0">
            <x v="0"/>
          </reference>
        </references>
      </pivotArea>
    </format>
  </formats>
  <conditionalFormats count="1">
    <conditionalFormat priority="5">
      <pivotAreas count="1">
        <pivotArea type="data" collapsedLevelsAreSubtotals="1" fieldPosition="0">
          <references count="2">
            <reference field="4294967294" count="1" selected="0">
              <x v="0"/>
            </reference>
            <reference field="2" count="4">
              <x v="0"/>
              <x v="1"/>
              <x v="2"/>
              <x v="3"/>
            </reference>
          </references>
        </pivotArea>
      </pivotAreas>
    </conditionalFormat>
  </conditional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Total spend"/>
    <pivotHierarchy dragToData="1"/>
    <pivotHierarchy dragToData="1"/>
    <pivotHierarchy dragToData="1"/>
    <pivotHierarchy dragToData="1"/>
    <pivotHierarchy dragToData="1" caption="Average of spen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4]"/>
        <x15:activeTabTopLevelEntity name="[fact_spends3]"/>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F7F13B-F9E2-4D19-8E54-D7B0BE005353}" name="PivotTable16" cacheId="18" applyNumberFormats="0" applyBorderFormats="0" applyFontFormats="0" applyPatternFormats="0" applyAlignmentFormats="0" applyWidthHeightFormats="1" dataCaption="Values" tag="65a7d4de-3355-4539-afc6-d3735e08cc23" updatedVersion="8" minRefreshableVersion="3" useAutoFormatting="1" itemPrintTitles="1" createdVersion="8" indent="0" outline="1" outlineData="1" multipleFieldFilters="0" rowHeaderCaption="Month">
  <location ref="I19:K26" firstHeaderRow="0" firstDataRow="1" firstDataCol="1"/>
  <pivotFields count="4">
    <pivotField allDrilled="1" subtotalTop="0" showAll="0" sortType="ascending" defaultSubtotal="0" defaultAttributeDrillState="1">
      <items count="6">
        <item x="3"/>
        <item x="2"/>
        <item x="1"/>
        <item x="0"/>
        <item x="5"/>
        <item x="4"/>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1"/>
  </rowFields>
  <rowItems count="7">
    <i>
      <x/>
    </i>
    <i>
      <x v="1"/>
    </i>
    <i>
      <x v="2"/>
    </i>
    <i>
      <x v="3"/>
    </i>
    <i>
      <x v="4"/>
    </i>
    <i>
      <x v="5"/>
    </i>
    <i t="grand">
      <x/>
    </i>
  </rowItems>
  <colFields count="1">
    <field x="-2"/>
  </colFields>
  <colItems count="2">
    <i>
      <x/>
    </i>
    <i i="1">
      <x v="1"/>
    </i>
  </colItems>
  <dataFields count="2">
    <dataField name="Sum of spend" fld="2" baseField="0" baseItem="0" numFmtId="164"/>
    <dataField fld="3" subtotal="count" baseField="0" baseItem="0"/>
  </dataFields>
  <formats count="1">
    <format dxfId="195">
      <pivotArea outline="0" collapsedLevelsAreSubtotals="1" fieldPosition="0">
        <references count="1">
          <reference field="4294967294" count="1" selected="0">
            <x v="0"/>
          </reference>
        </references>
      </pivotArea>
    </format>
  </formats>
  <conditionalFormats count="1">
    <conditionalFormat priority="6">
      <pivotAreas count="1">
        <pivotArea type="data" collapsedLevelsAreSubtotals="1" fieldPosition="0">
          <references count="2">
            <reference field="4294967294" count="1" selected="0">
              <x v="0"/>
            </reference>
            <reference field="1" count="6">
              <x v="0"/>
              <x v="1"/>
              <x v="2"/>
              <x v="3"/>
              <x v="4"/>
              <x v="5"/>
            </reference>
          </references>
        </pivotArea>
      </pivotAreas>
    </conditionalFormat>
  </conditional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Total spend"/>
    <pivotHierarchy dragToData="1"/>
    <pivotHierarchy dragToData="1"/>
    <pivotHierarchy dragToData="1"/>
    <pivotHierarchy dragToData="1"/>
    <pivotHierarchy dragToData="1" caption="Average of spen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4]"/>
        <x15:activeTabTopLevelEntity name="[fact_spends3]"/>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8857D9-9090-4898-8330-61C1A1074B02}" name="PivotTable14" cacheId="17" applyNumberFormats="0" applyBorderFormats="0" applyFontFormats="0" applyPatternFormats="0" applyAlignmentFormats="0" applyWidthHeightFormats="1" dataCaption="Values" tag="58b79c28-5a1f-42bb-8628-58ccc4826233" updatedVersion="8" minRefreshableVersion="3" useAutoFormatting="1" itemPrintTitles="1" createdVersion="8" indent="0" outline="1" outlineData="1" multipleFieldFilters="0" rowHeaderCaption="Spending Category">
  <location ref="I5:K15" firstHeaderRow="0"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spend" fld="1" baseField="0" baseItem="0"/>
    <dataField fld="2" subtotal="count" baseField="0" baseItem="0"/>
  </dataFields>
  <formats count="2">
    <format dxfId="197">
      <pivotArea collapsedLevelsAreSubtotals="1" fieldPosition="0">
        <references count="2">
          <reference field="4294967294" count="1" selected="0">
            <x v="0"/>
          </reference>
          <reference field="0" count="0"/>
        </references>
      </pivotArea>
    </format>
    <format dxfId="196">
      <pivotArea field="0" grandRow="1" outline="0" collapsedLevelsAreSubtotals="1" axis="axisRow" fieldPosition="0">
        <references count="1">
          <reference field="4294967294" count="1" selected="0">
            <x v="0"/>
          </reference>
        </references>
      </pivotArea>
    </format>
  </formats>
  <conditionalFormats count="1">
    <conditionalFormat priority="7">
      <pivotAreas count="1">
        <pivotArea type="data" collapsedLevelsAreSubtotals="1" fieldPosition="0">
          <references count="2">
            <reference field="4294967294" count="1" selected="0">
              <x v="0"/>
            </reference>
            <reference field="0" count="9">
              <x v="0"/>
              <x v="1"/>
              <x v="2"/>
              <x v="3"/>
              <x v="4"/>
              <x v="5"/>
              <x v="6"/>
              <x v="7"/>
              <x v="8"/>
            </reference>
          </references>
        </pivotArea>
      </pivotAreas>
    </conditionalFormat>
  </conditional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Total spen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4]"/>
        <x15:activeTabTopLevelEntity name="[fact_spends3]"/>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88AB55-F918-4952-8CB6-96A9920730FA}" name="PivotTable15" cacheId="15" applyNumberFormats="0" applyBorderFormats="0" applyFontFormats="0" applyPatternFormats="0" applyAlignmentFormats="0" applyWidthHeightFormats="1" dataCaption="Values" tag="e1bafe9e-703f-4e4b-9ed5-b89fb6511aea" updatedVersion="8" minRefreshableVersion="3" useAutoFormatting="1" subtotalHiddenItems="1" itemPrintTitles="1" createdVersion="8" indent="0" outline="1" outlineData="1" multipleFieldFilters="0">
  <location ref="A5:A6" firstHeaderRow="1" firstDataRow="1" firstDataCol="0"/>
  <pivotFields count="1">
    <pivotField dataField="1" subtotalTop="0" showAll="0" defaultSubtotal="0"/>
  </pivotFields>
  <rowItems count="1">
    <i/>
  </rowItems>
  <colItems count="1">
    <i/>
  </colItems>
  <dataFields count="1">
    <dataField name="Sum of spend" fld="0" baseField="0" baseItem="0" numFmtId="164"/>
  </dataFields>
  <formats count="10">
    <format dxfId="207">
      <pivotArea type="all" dataOnly="0" outline="0" fieldPosition="0"/>
    </format>
    <format dxfId="206">
      <pivotArea outline="0" collapsedLevelsAreSubtotals="1" fieldPosition="0"/>
    </format>
    <format dxfId="205">
      <pivotArea dataOnly="0" labelOnly="1" outline="0" axis="axisValues" fieldPosition="0"/>
    </format>
    <format dxfId="204">
      <pivotArea type="all" dataOnly="0" outline="0" fieldPosition="0"/>
    </format>
    <format dxfId="203">
      <pivotArea outline="0" collapsedLevelsAreSubtotals="1" fieldPosition="0"/>
    </format>
    <format dxfId="202">
      <pivotArea dataOnly="0" labelOnly="1" outline="0" axis="axisValues" fieldPosition="0"/>
    </format>
    <format dxfId="201">
      <pivotArea type="all" dataOnly="0" outline="0" fieldPosition="0"/>
    </format>
    <format dxfId="200">
      <pivotArea outline="0" collapsedLevelsAreSubtotals="1" fieldPosition="0"/>
    </format>
    <format dxfId="199">
      <pivotArea dataOnly="0" labelOnly="1" outline="0" axis="axisValues" fieldPosition="0"/>
    </format>
    <format dxfId="198">
      <pivotArea outline="0" collapsedLevelsAreSubtotals="1" fieldPosition="0"/>
    </format>
  </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ity"/>
    <pivotHierarchy dragToData="1"/>
    <pivotHierarchy dragToData="1" caption="No. of Occupation Type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4]"/>
        <x15:activeTabTopLevelEntity name="[fact_spends3]"/>
        <x15:activeTabTopLevelEntity name="[fact_spen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E39204-59CD-485D-9829-3558F07F19CE}" name="PivotTable1" cacheId="10" applyNumberFormats="0" applyBorderFormats="0" applyFontFormats="0" applyPatternFormats="0" applyAlignmentFormats="0" applyWidthHeightFormats="1" dataCaption="Values" tag="84d9365b-1cb1-466d-b62f-11ec9dc2fd63" updatedVersion="8" minRefreshableVersion="3" useAutoFormatting="1" itemPrintTitles="1" createdVersion="8" indent="0" outline="1" outlineData="1" multipleFieldFilters="0">
  <location ref="A1:A2" firstHeaderRow="1" firstDataRow="1" firstDataCol="0"/>
  <pivotFields count="1">
    <pivotField dataField="1" subtotalTop="0" showAll="0" defaultSubtotal="0"/>
  </pivotFields>
  <rowItems count="1">
    <i/>
  </rowItems>
  <colItems count="1">
    <i/>
  </colItems>
  <dataFields count="1">
    <dataField name="No. of Customers" fld="0" subtotal="count" baseField="0" baseItem="0"/>
  </dataFields>
  <formats count="9">
    <format dxfId="216">
      <pivotArea type="all" dataOnly="0" outline="0" fieldPosition="0"/>
    </format>
    <format dxfId="215">
      <pivotArea outline="0" collapsedLevelsAreSubtotals="1" fieldPosition="0"/>
    </format>
    <format dxfId="214">
      <pivotArea dataOnly="0" labelOnly="1" outline="0" axis="axisValues" fieldPosition="0"/>
    </format>
    <format dxfId="213">
      <pivotArea type="all" dataOnly="0" outline="0" fieldPosition="0"/>
    </format>
    <format dxfId="212">
      <pivotArea outline="0" collapsedLevelsAreSubtotals="1" fieldPosition="0"/>
    </format>
    <format dxfId="211">
      <pivotArea dataOnly="0" labelOnly="1" outline="0" axis="axisValues" fieldPosition="0"/>
    </format>
    <format dxfId="210">
      <pivotArea type="all" dataOnly="0" outline="0" fieldPosition="0"/>
    </format>
    <format dxfId="209">
      <pivotArea outline="0" collapsedLevelsAreSubtotals="1" fieldPosition="0"/>
    </format>
    <format dxfId="208">
      <pivotArea dataOnly="0" labelOnly="1" outline="0" axis="axisValues" fieldPosition="0"/>
    </format>
  </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7822358-9EE1-4CB7-A797-CCBBDD164D92}" name="PivotTable2" cacheId="11" applyNumberFormats="0" applyBorderFormats="0" applyFontFormats="0" applyPatternFormats="0" applyAlignmentFormats="0" applyWidthHeightFormats="1" dataCaption="Values" tag="4e06559e-6bf1-4116-a139-01a9854c4f09" updatedVersion="8" minRefreshableVersion="3" useAutoFormatting="1" subtotalHiddenItems="1" itemPrintTitles="1" createdVersion="8" indent="0" outline="1" outlineData="1" multipleFieldFilters="0">
  <location ref="C1:C2" firstHeaderRow="1" firstDataRow="1" firstDataCol="0"/>
  <pivotFields count="1">
    <pivotField dataField="1" subtotalTop="0" showAll="0" defaultSubtotal="0"/>
  </pivotFields>
  <rowItems count="1">
    <i/>
  </rowItems>
  <colItems count="1">
    <i/>
  </colItems>
  <dataFields count="1">
    <dataField name="No of city" fld="0" subtotal="count" baseField="0" baseItem="223903952">
      <extLst>
        <ext xmlns:x15="http://schemas.microsoft.com/office/spreadsheetml/2010/11/main" uri="{FABC7310-3BB5-11E1-824E-6D434824019B}">
          <x15:dataField isCountDistinct="1"/>
        </ext>
      </extLst>
    </dataField>
  </dataFields>
  <formats count="9">
    <format dxfId="225">
      <pivotArea type="all" dataOnly="0" outline="0" fieldPosition="0"/>
    </format>
    <format dxfId="224">
      <pivotArea outline="0" collapsedLevelsAreSubtotals="1" fieldPosition="0"/>
    </format>
    <format dxfId="223">
      <pivotArea dataOnly="0" labelOnly="1" outline="0" axis="axisValues" fieldPosition="0"/>
    </format>
    <format dxfId="222">
      <pivotArea type="all" dataOnly="0" outline="0" fieldPosition="0"/>
    </format>
    <format dxfId="221">
      <pivotArea outline="0" collapsedLevelsAreSubtotals="1" fieldPosition="0"/>
    </format>
    <format dxfId="220">
      <pivotArea dataOnly="0" labelOnly="1" outline="0" axis="axisValues" fieldPosition="0"/>
    </format>
    <format dxfId="219">
      <pivotArea type="all" dataOnly="0" outline="0" fieldPosition="0"/>
    </format>
    <format dxfId="218">
      <pivotArea outline="0" collapsedLevelsAreSubtotals="1" fieldPosition="0"/>
    </format>
    <format dxfId="217">
      <pivotArea dataOnly="0" labelOnly="1" outline="0" axis="axisValues" fieldPosition="0"/>
    </format>
  </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iti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4]"/>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9DA1D85-1DAE-4697-ABFF-56FC57E080E4}" name="PivotTable11" cacheId="14" applyNumberFormats="0" applyBorderFormats="0" applyFontFormats="0" applyPatternFormats="0" applyAlignmentFormats="0" applyWidthHeightFormats="1" dataCaption="Values" tag="a7a477a8-305b-4c4f-b66a-784091b80082" updatedVersion="8" minRefreshableVersion="3" useAutoFormatting="1" rowGrandTotals="0" colGrandTotals="0" itemPrintTitles="1" createdVersion="8" indent="0" outline="1" outlineData="1" multipleFieldFilters="0" rowHeaderCaption="Customer_ID">
  <location ref="A13:D4013" firstHeaderRow="0" firstDataRow="1" firstDataCol="1"/>
  <pivotFields count="5">
    <pivotField allDrilled="1" subtotalTop="0" showAll="0" sortType="descending" defaultSubtotal="0" defaultAttributeDrillState="1">
      <items count="4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xis="axisRow" allDrilled="1" subtotalTop="0" showAll="0" sortType="descending" defaultSubtotal="0" defaultAttributeDrillState="1">
      <items count="4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3"/>
  </rowFields>
  <rowItems count="4000">
    <i>
      <x v="2989"/>
    </i>
    <i>
      <x v="1981"/>
    </i>
    <i>
      <x v="1984"/>
    </i>
    <i>
      <x v="1693"/>
    </i>
    <i>
      <x v="1863"/>
    </i>
    <i>
      <x v="1709"/>
    </i>
    <i>
      <x v="1860"/>
    </i>
    <i>
      <x v="3033"/>
    </i>
    <i>
      <x v="3729"/>
    </i>
    <i>
      <x v="2994"/>
    </i>
    <i>
      <x v="1866"/>
    </i>
    <i>
      <x v="2992"/>
    </i>
    <i>
      <x v="1715"/>
    </i>
    <i>
      <x v="3129"/>
    </i>
    <i>
      <x v="1858"/>
    </i>
    <i>
      <x v="3108"/>
    </i>
    <i>
      <x v="1845"/>
    </i>
    <i>
      <x v="2993"/>
    </i>
    <i>
      <x v="1788"/>
    </i>
    <i>
      <x v="1712"/>
    </i>
    <i>
      <x v="1857"/>
    </i>
    <i>
      <x v="1707"/>
    </i>
    <i>
      <x v="1871"/>
    </i>
    <i>
      <x v="1782"/>
    </i>
    <i>
      <x v="1687"/>
    </i>
    <i>
      <x v="1867"/>
    </i>
    <i>
      <x v="3068"/>
    </i>
    <i>
      <x v="1974"/>
    </i>
    <i>
      <x v="1684"/>
    </i>
    <i>
      <x v="1698"/>
    </i>
    <i>
      <x v="1935"/>
    </i>
    <i>
      <x v="1976"/>
    </i>
    <i>
      <x v="1980"/>
    </i>
    <i>
      <x v="3724"/>
    </i>
    <i>
      <x v="1703"/>
    </i>
    <i>
      <x v="1153"/>
    </i>
    <i>
      <x v="1931"/>
    </i>
    <i>
      <x v="3107"/>
    </i>
    <i>
      <x v="1862"/>
    </i>
    <i>
      <x v="1780"/>
    </i>
    <i>
      <x v="1856"/>
    </i>
    <i>
      <x v="1934"/>
    </i>
    <i>
      <x v="3032"/>
    </i>
    <i>
      <x v="1777"/>
    </i>
    <i>
      <x v="1008"/>
    </i>
    <i>
      <x v="1708"/>
    </i>
    <i>
      <x v="1987"/>
    </i>
    <i>
      <x v="1145"/>
    </i>
    <i>
      <x v="2990"/>
    </i>
    <i>
      <x v="1716"/>
    </i>
    <i>
      <x v="1581"/>
    </i>
    <i>
      <x v="1779"/>
    </i>
    <i>
      <x v="1785"/>
    </i>
    <i>
      <x v="1847"/>
    </i>
    <i>
      <x v="1718"/>
    </i>
    <i>
      <x v="1689"/>
    </i>
    <i>
      <x v="1696"/>
    </i>
    <i>
      <x v="1272"/>
    </i>
    <i>
      <x v="3658"/>
    </i>
    <i>
      <x v="1446"/>
    </i>
    <i>
      <x v="2686"/>
    </i>
    <i>
      <x v="3071"/>
    </i>
    <i>
      <x v="1789"/>
    </i>
    <i>
      <x v="1705"/>
    </i>
    <i>
      <x v="1449"/>
    </i>
    <i>
      <x v="1717"/>
    </i>
    <i>
      <x v="1699"/>
    </i>
    <i>
      <x v="3074"/>
    </i>
    <i>
      <x v="2938"/>
    </i>
    <i>
      <x v="1151"/>
    </i>
    <i>
      <x v="3715"/>
    </i>
    <i>
      <x v="2996"/>
    </i>
    <i>
      <x v="1932"/>
    </i>
    <i>
      <x v="3130"/>
    </i>
    <i>
      <x v="1455"/>
    </i>
    <i>
      <x v="1147"/>
    </i>
    <i>
      <x v="1700"/>
    </i>
    <i>
      <x v="1930"/>
    </i>
    <i>
      <x v="1010"/>
    </i>
    <i>
      <x v="1584"/>
    </i>
    <i>
      <x v="1155"/>
    </i>
    <i>
      <x v="1982"/>
    </i>
    <i>
      <x v="1927"/>
    </i>
    <i>
      <x v="2687"/>
    </i>
    <i>
      <x v="1864"/>
    </i>
    <i>
      <x v="999"/>
    </i>
    <i>
      <x v="1983"/>
    </i>
    <i>
      <x v="1587"/>
    </i>
    <i>
      <x v="1778"/>
    </i>
    <i>
      <x v="1790"/>
    </i>
    <i>
      <x v="1697"/>
    </i>
    <i>
      <x v="1937"/>
    </i>
    <i>
      <x v="1000"/>
    </i>
    <i>
      <x v="3656"/>
    </i>
    <i>
      <x v="1711"/>
    </i>
    <i>
      <x v="1925"/>
    </i>
    <i>
      <x v="1979"/>
    </i>
    <i>
      <x v="1929"/>
    </i>
    <i>
      <x v="2991"/>
    </i>
    <i>
      <x v="3073"/>
    </i>
    <i>
      <x v="2995"/>
    </i>
    <i>
      <x v="1986"/>
    </i>
    <i>
      <x v="1016"/>
    </i>
    <i>
      <x v="2758"/>
    </i>
    <i>
      <x v="1161"/>
    </i>
    <i>
      <x v="1685"/>
    </i>
    <i>
      <x v="1590"/>
    </i>
    <i>
      <x v="1589"/>
    </i>
    <i>
      <x v="1865"/>
    </i>
    <i>
      <x v="2611"/>
    </i>
    <i>
      <x v="1936"/>
    </i>
    <i>
      <x v="3021"/>
    </i>
    <i>
      <x v="995"/>
    </i>
    <i>
      <x v="1870"/>
    </i>
    <i>
      <x v="1007"/>
    </i>
    <i>
      <x v="1781"/>
    </i>
    <i>
      <x v="2857"/>
    </i>
    <i>
      <x v="1938"/>
    </i>
    <i>
      <x v="2939"/>
    </i>
    <i>
      <x v="1701"/>
    </i>
    <i>
      <x v="1855"/>
    </i>
    <i>
      <x v="1851"/>
    </i>
    <i>
      <x v="1650"/>
    </i>
    <i>
      <x v="1911"/>
    </i>
    <i>
      <x v="1848"/>
    </i>
    <i>
      <x v="2612"/>
    </i>
    <i>
      <x v="1972"/>
    </i>
    <i>
      <x v="1713"/>
    </i>
    <i>
      <x v="3725"/>
    </i>
    <i>
      <x v="3109"/>
    </i>
    <i>
      <x v="1786"/>
    </i>
    <i>
      <x v="3031"/>
    </i>
    <i>
      <x v="1014"/>
    </i>
    <i>
      <x v="1691"/>
    </i>
    <i>
      <x v="1706"/>
    </i>
    <i>
      <x v="3703"/>
    </i>
    <i>
      <x v="1761"/>
    </i>
    <i>
      <x v="1011"/>
    </i>
    <i>
      <x v="1859"/>
    </i>
    <i>
      <x v="1853"/>
    </i>
    <i>
      <x v="2974"/>
    </i>
    <i>
      <x v="3657"/>
    </i>
    <i>
      <x v="1456"/>
    </i>
    <i>
      <x v="1985"/>
    </i>
    <i>
      <x v="1753"/>
    </i>
    <i>
      <x v="3044"/>
    </i>
    <i>
      <x v="1792"/>
    </i>
    <i>
      <x v="1759"/>
    </i>
    <i>
      <x v="1447"/>
    </i>
    <i>
      <x v="1702"/>
    </i>
    <i>
      <x v="2998"/>
    </i>
    <i>
      <x v="1594"/>
    </i>
    <i>
      <x v="3053"/>
    </i>
    <i>
      <x v="1868"/>
    </i>
    <i>
      <x v="1846"/>
    </i>
    <i>
      <x v="2608"/>
    </i>
    <i>
      <x v="1592"/>
    </i>
    <i>
      <x v="988"/>
    </i>
    <i>
      <x v="1926"/>
    </i>
    <i>
      <x v="1149"/>
    </i>
    <i>
      <x v="1440"/>
    </i>
    <i>
      <x v="1953"/>
    </i>
    <i>
      <x v="1816"/>
    </i>
    <i>
      <x v="1821"/>
    </i>
    <i>
      <x v="1280"/>
    </i>
    <i>
      <x v="1002"/>
    </i>
    <i>
      <x v="991"/>
    </i>
    <i>
      <x v="3714"/>
    </i>
    <i>
      <x v="1441"/>
    </i>
    <i>
      <x v="1783"/>
    </i>
    <i>
      <x v="1962"/>
    </i>
    <i>
      <x v="1957"/>
    </i>
    <i>
      <x v="3069"/>
    </i>
    <i>
      <x v="1457"/>
    </i>
    <i>
      <x v="2967"/>
    </i>
    <i>
      <x v="1276"/>
    </i>
    <i>
      <x v="1451"/>
    </i>
    <i>
      <x v="1454"/>
    </i>
    <i>
      <x v="1784"/>
    </i>
    <i>
      <x v="2689"/>
    </i>
    <i>
      <x v="1593"/>
    </i>
    <i>
      <x v="2937"/>
    </i>
    <i>
      <x v="3671"/>
    </i>
    <i>
      <x v="1278"/>
    </i>
    <i>
      <x v="2856"/>
    </i>
    <i>
      <x v="3058"/>
    </i>
    <i>
      <x v="1823"/>
    </i>
    <i>
      <x v="2852"/>
    </i>
    <i>
      <x v="1714"/>
    </i>
    <i>
      <x v="1690"/>
    </i>
    <i>
      <x v="3016"/>
    </i>
    <i>
      <x v="1852"/>
    </i>
    <i>
      <x v="1648"/>
    </i>
    <i>
      <x v="989"/>
    </i>
    <i>
      <x v="1154"/>
    </i>
    <i>
      <x v="1657"/>
    </i>
    <i>
      <x v="3683"/>
    </i>
    <i>
      <x v="1158"/>
    </i>
    <i>
      <x v="1159"/>
    </i>
    <i>
      <x v="1977"/>
    </i>
    <i>
      <x v="1461"/>
    </i>
    <i>
      <x v="1686"/>
    </i>
    <i>
      <x v="3726"/>
    </i>
    <i>
      <x v="1275"/>
    </i>
    <i>
      <x v="1448"/>
    </i>
    <i>
      <x v="1015"/>
    </i>
    <i>
      <x v="2756"/>
    </i>
    <i>
      <x v="1787"/>
    </i>
    <i>
      <x v="1284"/>
    </i>
    <i>
      <x v="3684"/>
    </i>
    <i>
      <x v="1664"/>
    </i>
    <i>
      <x v="2609"/>
    </i>
    <i>
      <x v="1450"/>
    </i>
    <i>
      <x v="3115"/>
    </i>
    <i>
      <x v="997"/>
    </i>
    <i>
      <x v="1656"/>
    </i>
    <i>
      <x v="1704"/>
    </i>
    <i>
      <x v="1649"/>
    </i>
    <i>
      <x v="1279"/>
    </i>
    <i>
      <x v="524"/>
    </i>
    <i>
      <x v="2962"/>
    </i>
    <i>
      <x v="1444"/>
    </i>
    <i>
      <x v="3119"/>
    </i>
    <i>
      <x v="1975"/>
    </i>
    <i>
      <x v="1004"/>
    </i>
    <i>
      <x v="1973"/>
    </i>
    <i>
      <x v="3598"/>
    </i>
    <i>
      <x v="2683"/>
    </i>
    <i>
      <x v="3070"/>
    </i>
    <i>
      <x v="1659"/>
    </i>
    <i>
      <x v="1586"/>
    </i>
    <i>
      <x v="1854"/>
    </i>
    <i>
      <x v="1754"/>
    </i>
    <i>
      <x v="3019"/>
    </i>
    <i>
      <x v="2244"/>
    </i>
    <i>
      <x v="1933"/>
    </i>
    <i>
      <x v="3096"/>
    </i>
    <i>
      <x v="1012"/>
    </i>
    <i>
      <x v="1288"/>
    </i>
    <i>
      <x v="1017"/>
    </i>
    <i>
      <x v="401"/>
    </i>
    <i>
      <x v="1928"/>
    </i>
    <i>
      <x v="1811"/>
    </i>
    <i>
      <x v="3476"/>
    </i>
    <i>
      <x v="1824"/>
    </i>
    <i>
      <x v="3046"/>
    </i>
    <i>
      <x v="1913"/>
    </i>
    <i>
      <x v="1652"/>
    </i>
    <i>
      <x v="1285"/>
    </i>
    <i>
      <x v="3116"/>
    </i>
    <i>
      <x v="1776"/>
    </i>
    <i>
      <x v="1849"/>
    </i>
    <i>
      <x v="2755"/>
    </i>
    <i>
      <x v="1861"/>
    </i>
    <i>
      <x v="1827"/>
    </i>
    <i>
      <x v="3522"/>
    </i>
    <i>
      <x v="2149"/>
    </i>
    <i>
      <x v="1692"/>
    </i>
    <i>
      <x v="1001"/>
    </i>
    <i>
      <x v="3520"/>
    </i>
    <i>
      <x v="3018"/>
    </i>
    <i>
      <x v="990"/>
    </i>
    <i>
      <x v="3525"/>
    </i>
    <i>
      <x v="1452"/>
    </i>
    <i>
      <x v="250"/>
    </i>
    <i>
      <x v="2426"/>
    </i>
    <i>
      <x v="3636"/>
    </i>
    <i>
      <x v="3701"/>
    </i>
    <i>
      <x v="522"/>
    </i>
    <i>
      <x v="1814"/>
    </i>
    <i>
      <x v="3055"/>
    </i>
    <i>
      <x v="1719"/>
    </i>
    <i>
      <x v="1694"/>
    </i>
    <i>
      <x v="3600"/>
    </i>
    <i>
      <x v="3121"/>
    </i>
    <i>
      <x v="3106"/>
    </i>
    <i>
      <x v="1459"/>
    </i>
    <i>
      <x v="239"/>
    </i>
    <i>
      <x v="1005"/>
    </i>
    <i>
      <x v="2688"/>
    </i>
    <i>
      <x v="1160"/>
    </i>
    <i>
      <x v="3034"/>
    </i>
    <i>
      <x v="2973"/>
    </i>
    <i>
      <x v="2685"/>
    </i>
    <i>
      <x v="2605"/>
    </i>
    <i>
      <x v="2935"/>
    </i>
    <i>
      <x v="844"/>
    </i>
    <i>
      <x v="1908"/>
    </i>
    <i>
      <x v="1460"/>
    </i>
    <i>
      <x v="1961"/>
    </i>
    <i>
      <x v="1152"/>
    </i>
    <i>
      <x v="1956"/>
    </i>
    <i>
      <x v="2850"/>
    </i>
    <i>
      <x v="828"/>
    </i>
    <i>
      <x v="1273"/>
    </i>
    <i>
      <x v="824"/>
    </i>
    <i>
      <x v="2607"/>
    </i>
    <i>
      <x v="1826"/>
    </i>
    <i>
      <x v="3722"/>
    </i>
    <i>
      <x v="3122"/>
    </i>
    <i>
      <x v="1914"/>
    </i>
    <i>
      <x v="215"/>
    </i>
    <i>
      <x v="3521"/>
    </i>
    <i>
      <x v="1663"/>
    </i>
    <i>
      <x v="2757"/>
    </i>
    <i>
      <x v="3595"/>
    </i>
    <i>
      <x v="1140"/>
    </i>
    <i>
      <x v="1955"/>
    </i>
    <i>
      <x v="1791"/>
    </i>
    <i>
      <x v="1139"/>
    </i>
    <i>
      <x v="392"/>
    </i>
    <i>
      <x v="228"/>
    </i>
    <i>
      <x v="1583"/>
    </i>
    <i>
      <x v="1442"/>
    </i>
    <i>
      <x v="1655"/>
    </i>
    <i>
      <x v="1148"/>
    </i>
    <i>
      <x v="519"/>
    </i>
    <i>
      <x v="2316"/>
    </i>
    <i>
      <x v="2144"/>
    </i>
    <i>
      <x v="1688"/>
    </i>
    <i>
      <x v="1142"/>
    </i>
    <i>
      <x v="3075"/>
    </i>
    <i>
      <x v="2610"/>
    </i>
    <i>
      <x v="1277"/>
    </i>
    <i>
      <x v="407"/>
    </i>
    <i>
      <x v="707"/>
    </i>
    <i>
      <x v="1143"/>
    </i>
    <i>
      <x v="1003"/>
    </i>
    <i>
      <x v="241"/>
    </i>
    <i>
      <x v="237"/>
    </i>
    <i>
      <x v="3120"/>
    </i>
    <i>
      <x v="1141"/>
    </i>
    <i>
      <x v="1869"/>
    </i>
    <i>
      <x v="3087"/>
    </i>
    <i>
      <x v="219"/>
    </i>
    <i>
      <x v="705"/>
    </i>
    <i>
      <x v="679"/>
    </i>
    <i>
      <x v="684"/>
    </i>
    <i>
      <x v="2606"/>
    </i>
    <i>
      <x v="1445"/>
    </i>
    <i>
      <x v="1271"/>
    </i>
    <i>
      <x v="3475"/>
    </i>
    <i>
      <x v="1006"/>
    </i>
    <i>
      <x v="1750"/>
    </i>
    <i>
      <x v="1978"/>
    </i>
    <i>
      <x v="402"/>
    </i>
    <i>
      <x v="1150"/>
    </i>
    <i>
      <x v="1815"/>
    </i>
    <i>
      <x v="3602"/>
    </i>
    <i>
      <x v="3098"/>
    </i>
    <i>
      <x v="1458"/>
    </i>
    <i>
      <x v="415"/>
    </i>
    <i>
      <x v="1462"/>
    </i>
    <i>
      <x v="390"/>
    </i>
    <i>
      <x v="821"/>
    </i>
    <i>
      <x v="1356"/>
    </i>
    <i>
      <x v="1443"/>
    </i>
    <i>
      <x v="2150"/>
    </i>
    <i>
      <x v="2971"/>
    </i>
    <i>
      <x v="1236"/>
    </i>
    <i>
      <x v="391"/>
    </i>
    <i>
      <x v="3012"/>
    </i>
    <i>
      <x v="1960"/>
    </i>
    <i>
      <x v="2570"/>
    </i>
    <i>
      <x v="1453"/>
    </i>
    <i>
      <x v="823"/>
    </i>
    <i>
      <x v="993"/>
    </i>
    <i>
      <x v="1580"/>
    </i>
    <i>
      <x v="838"/>
    </i>
    <i>
      <x v="409"/>
    </i>
    <i>
      <x v="992"/>
    </i>
    <i>
      <x v="2499"/>
    </i>
    <i>
      <x v="2737"/>
    </i>
    <i>
      <x v="2997"/>
    </i>
    <i>
      <x v="1588"/>
    </i>
    <i>
      <x v="1695"/>
    </i>
    <i>
      <x v="3670"/>
    </i>
    <i>
      <x v="1954"/>
    </i>
    <i>
      <x v="3050"/>
    </i>
    <i>
      <x v="1903"/>
    </i>
    <i>
      <x v="1850"/>
    </i>
    <i>
      <x v="1988"/>
    </i>
    <i>
      <x v="3052"/>
    </i>
    <i>
      <x v="1591"/>
    </i>
    <i>
      <x v="831"/>
    </i>
    <i>
      <x v="227"/>
    </i>
    <i>
      <x v="2889"/>
    </i>
    <i>
      <x v="2247"/>
    </i>
    <i>
      <x v="2526"/>
    </i>
    <i>
      <x v="2318"/>
    </i>
    <i>
      <x v="2851"/>
    </i>
    <i>
      <x v="996"/>
    </i>
    <i>
      <x v="706"/>
    </i>
    <i>
      <x v="1907"/>
    </i>
    <i>
      <x v="2725"/>
    </i>
    <i>
      <x v="1904"/>
    </i>
    <i>
      <x v="1526"/>
    </i>
    <i>
      <x v="846"/>
    </i>
    <i>
      <x v="1654"/>
    </i>
    <i>
      <x v="1283"/>
    </i>
    <i>
      <x v="1901"/>
    </i>
    <i>
      <x v="528"/>
    </i>
    <i>
      <x v="1078"/>
    </i>
    <i>
      <x v="2854"/>
    </i>
    <i>
      <x v="1906"/>
    </i>
    <i>
      <x v="680"/>
    </i>
    <i>
      <x v="3072"/>
    </i>
    <i>
      <x v="213"/>
    </i>
    <i>
      <x v="1146"/>
    </i>
    <i>
      <x v="701"/>
    </i>
    <i>
      <x v="525"/>
    </i>
    <i>
      <x v="1286"/>
    </i>
    <i>
      <x v="2964"/>
    </i>
    <i>
      <x v="1666"/>
    </i>
    <i>
      <x v="1539"/>
    </i>
    <i>
      <x v="2963"/>
    </i>
    <i>
      <x v="3051"/>
    </i>
    <i>
      <x v="682"/>
    </i>
    <i>
      <x v="2420"/>
    </i>
    <i>
      <x v="1710"/>
    </i>
    <i>
      <x v="2554"/>
    </i>
    <i>
      <x v="840"/>
    </i>
    <i>
      <x v="2651"/>
    </i>
    <i>
      <x v="1828"/>
    </i>
    <i>
      <x v="685"/>
    </i>
    <i>
      <x v="1281"/>
    </i>
    <i>
      <x v="2896"/>
    </i>
    <i>
      <x v="3131"/>
    </i>
    <i>
      <x v="1346"/>
    </i>
    <i>
      <x v="2890"/>
    </i>
    <i>
      <x v="408"/>
    </i>
    <i>
      <x v="3630"/>
    </i>
    <i>
      <x v="825"/>
    </i>
    <i>
      <x v="1596"/>
    </i>
    <i>
      <x v="994"/>
    </i>
    <i>
      <x v="841"/>
    </i>
    <i>
      <x v="406"/>
    </i>
    <i>
      <x v="2654"/>
    </i>
    <i>
      <x v="2970"/>
    </i>
    <i>
      <x v="1091"/>
    </i>
    <i>
      <x v="2545"/>
    </i>
    <i>
      <x v="2786"/>
    </i>
    <i>
      <x v="2529"/>
    </i>
    <i>
      <x v="998"/>
    </i>
    <i>
      <x v="703"/>
    </i>
    <i>
      <x v="1157"/>
    </i>
    <i>
      <x v="2891"/>
    </i>
    <i>
      <x v="2561"/>
    </i>
    <i>
      <x v="832"/>
    </i>
    <i>
      <x v="3011"/>
    </i>
    <i>
      <x v="1758"/>
    </i>
    <i>
      <x v="1820"/>
    </i>
    <i>
      <x v="2555"/>
    </i>
    <i>
      <x v="2559"/>
    </i>
    <i>
      <x v="2893"/>
    </i>
    <i>
      <x v="1549"/>
    </i>
    <i>
      <x v="2684"/>
    </i>
    <i>
      <x v="2792"/>
    </i>
    <i>
      <x v="2321"/>
    </i>
    <i>
      <x v="935"/>
    </i>
    <i>
      <x v="2423"/>
    </i>
    <i>
      <x v="1274"/>
    </i>
    <i>
      <x v="1086"/>
    </i>
    <i>
      <x v="232"/>
    </i>
    <i>
      <x v="2656"/>
    </i>
    <i>
      <x v="913"/>
    </i>
    <i>
      <x v="535"/>
    </i>
    <i>
      <x v="2936"/>
    </i>
    <i>
      <x v="3030"/>
    </i>
    <i>
      <x v="2636"/>
    </i>
    <i>
      <x v="218"/>
    </i>
    <i>
      <x v="2320"/>
    </i>
    <i>
      <x v="246"/>
    </i>
    <i>
      <x v="1810"/>
    </i>
    <i>
      <x v="3930"/>
    </i>
    <i>
      <x v="2900"/>
    </i>
    <i>
      <x v="2550"/>
    </i>
    <i>
      <x v="1287"/>
    </i>
    <i>
      <x v="3524"/>
    </i>
    <i>
      <x v="842"/>
    </i>
    <i>
      <x v="1391"/>
    </i>
    <i>
      <x v="225"/>
    </i>
    <i>
      <x v="1156"/>
    </i>
    <i>
      <x v="233"/>
    </i>
    <i>
      <x v="3664"/>
    </i>
    <i>
      <x v="400"/>
    </i>
    <i>
      <x v="2961"/>
    </i>
    <i>
      <x v="399"/>
    </i>
    <i>
      <x v="3929"/>
    </i>
    <i>
      <x v="1071"/>
    </i>
    <i>
      <x v="2637"/>
    </i>
    <i>
      <x v="2730"/>
    </i>
    <i>
      <x v="234"/>
    </i>
    <i>
      <x v="2712"/>
    </i>
    <i>
      <x v="2806"/>
    </i>
    <i>
      <x v="914"/>
    </i>
    <i>
      <x v="692"/>
    </i>
    <i>
      <x v="2641"/>
    </i>
    <i>
      <x v="3474"/>
    </i>
    <i>
      <x v="1382"/>
    </i>
    <i>
      <x v="1013"/>
    </i>
    <i>
      <x v="527"/>
    </i>
    <i>
      <x v="3552"/>
    </i>
    <i>
      <x v="1245"/>
    </i>
    <i>
      <x v="2532"/>
    </i>
    <i>
      <x v="3048"/>
    </i>
    <i>
      <x v="3049"/>
    </i>
    <i>
      <x v="538"/>
    </i>
    <i>
      <x v="521"/>
    </i>
    <i>
      <x v="523"/>
    </i>
    <i>
      <x v="1239"/>
    </i>
    <i>
      <x v="2497"/>
    </i>
    <i>
      <x v="697"/>
    </i>
    <i>
      <x v="1065"/>
    </i>
    <i>
      <x v="2809"/>
    </i>
    <i>
      <x v="1221"/>
    </i>
    <i>
      <x v="2658"/>
    </i>
    <i>
      <x v="224"/>
    </i>
    <i>
      <x v="1067"/>
    </i>
    <i>
      <x v="1376"/>
    </i>
    <i>
      <x v="1226"/>
    </i>
    <i>
      <x v="2496"/>
    </i>
    <i>
      <x v="2575"/>
    </i>
    <i>
      <x v="3633"/>
    </i>
    <i>
      <x v="1749"/>
    </i>
    <i>
      <x v="696"/>
    </i>
    <i>
      <x v="1367"/>
    </i>
    <i>
      <x v="2713"/>
    </i>
    <i>
      <x v="3472"/>
    </i>
    <i>
      <x v="843"/>
    </i>
    <i>
      <x v="532"/>
    </i>
    <i>
      <x v="691"/>
    </i>
    <i>
      <x v="414"/>
    </i>
    <i>
      <x v="214"/>
    </i>
    <i>
      <x v="2853"/>
    </i>
    <i>
      <x v="1747"/>
    </i>
    <i>
      <x v="2969"/>
    </i>
    <i>
      <x v="2715"/>
    </i>
    <i>
      <x v="2565"/>
    </i>
    <i>
      <x v="689"/>
    </i>
    <i>
      <x v="833"/>
    </i>
    <i>
      <x v="210"/>
    </i>
    <i>
      <x v="1651"/>
    </i>
    <i>
      <x v="1097"/>
    </i>
    <i>
      <x v="536"/>
    </i>
    <i>
      <x v="704"/>
    </i>
    <i>
      <x v="2248"/>
    </i>
    <i>
      <x v="2906"/>
    </i>
    <i>
      <x v="1070"/>
    </i>
    <i>
      <x v="2421"/>
    </i>
    <i>
      <x v="822"/>
    </i>
    <i>
      <x v="526"/>
    </i>
    <i>
      <x v="1665"/>
    </i>
    <i>
      <x v="1103"/>
    </i>
    <i>
      <x v="2315"/>
    </i>
    <i>
      <x v="3013"/>
    </i>
    <i>
      <x v="849"/>
    </i>
    <i>
      <x v="1369"/>
    </i>
    <i>
      <x v="211"/>
    </i>
    <i>
      <x v="242"/>
    </i>
    <i>
      <x v="695"/>
    </i>
    <i>
      <x v="2799"/>
    </i>
    <i>
      <x v="1282"/>
    </i>
    <i>
      <x v="699"/>
    </i>
    <i>
      <x v="698"/>
    </i>
    <i>
      <x v="688"/>
    </i>
    <i>
      <x v="912"/>
    </i>
    <i>
      <x v="2726"/>
    </i>
    <i>
      <x v="3678"/>
    </i>
    <i>
      <x v="2791"/>
    </i>
    <i>
      <x v="1822"/>
    </i>
    <i>
      <x v="943"/>
    </i>
    <i>
      <x v="2911"/>
    </i>
    <i>
      <x v="1350"/>
    </i>
    <i>
      <x v="1751"/>
    </i>
    <i>
      <x v="3551"/>
    </i>
    <i>
      <x v="1910"/>
    </i>
    <i>
      <x v="830"/>
    </i>
    <i>
      <x v="917"/>
    </i>
    <i>
      <x v="2146"/>
    </i>
    <i>
      <x v="1755"/>
    </i>
    <i>
      <x v="531"/>
    </i>
    <i>
      <x v="2908"/>
    </i>
    <i>
      <x v="1379"/>
    </i>
    <i>
      <x v="1359"/>
    </i>
    <i>
      <x v="412"/>
    </i>
    <i>
      <x v="3692"/>
    </i>
    <i>
      <x v="397"/>
    </i>
    <i>
      <x v="683"/>
    </i>
    <i>
      <x v="3632"/>
    </i>
    <i>
      <x v="3471"/>
    </i>
    <i>
      <x v="702"/>
    </i>
    <i>
      <x v="1658"/>
    </i>
    <i>
      <x v="3702"/>
    </i>
    <i>
      <x v="836"/>
    </i>
    <i>
      <x v="2495"/>
    </i>
    <i>
      <x v="827"/>
    </i>
    <i>
      <x v="1368"/>
    </i>
    <i>
      <x v="1550"/>
    </i>
    <i>
      <x v="1389"/>
    </i>
    <i>
      <x v="2638"/>
    </i>
    <i>
      <x v="1216"/>
    </i>
    <i>
      <x v="3473"/>
    </i>
    <i>
      <x v="520"/>
    </i>
    <i>
      <x v="1535"/>
    </i>
    <i>
      <x v="1347"/>
    </i>
    <i>
      <x v="845"/>
    </i>
    <i>
      <x v="3480"/>
    </i>
    <i>
      <x v="3631"/>
    </i>
    <i>
      <x v="1534"/>
    </i>
    <i>
      <x v="3994"/>
    </i>
    <i>
      <x v="3478"/>
    </i>
    <i>
      <x v="1952"/>
    </i>
    <i>
      <x v="1090"/>
    </i>
    <i>
      <x v="3553"/>
    </i>
    <i>
      <x v="216"/>
    </i>
    <i>
      <x v="1227"/>
    </i>
    <i>
      <x v="3015"/>
    </i>
    <i>
      <x v="686"/>
    </i>
    <i>
      <x v="2249"/>
    </i>
    <i>
      <x v="231"/>
    </i>
    <i>
      <x v="1585"/>
    </i>
    <i>
      <x v="2560"/>
    </i>
    <i>
      <x v="921"/>
    </i>
    <i>
      <x v="895"/>
    </i>
    <i>
      <x v="2143"/>
    </i>
    <i>
      <x v="247"/>
    </i>
    <i>
      <x v="1902"/>
    </i>
    <i>
      <x v="2732"/>
    </i>
    <i>
      <x v="2892"/>
    </i>
    <i>
      <x v="1219"/>
    </i>
    <i>
      <x v="850"/>
    </i>
    <i>
      <x v="2811"/>
    </i>
    <i>
      <x v="2523"/>
    </i>
    <i>
      <x v="708"/>
    </i>
    <i>
      <x v="3550"/>
    </i>
    <i>
      <x v="1009"/>
    </i>
    <i>
      <x v="930"/>
    </i>
    <i>
      <x v="533"/>
    </i>
    <i>
      <x v="245"/>
    </i>
    <i>
      <x v="1390"/>
    </i>
    <i>
      <x v="1374"/>
    </i>
    <i>
      <x v="2571"/>
    </i>
    <i>
      <x v="1144"/>
    </i>
    <i>
      <x v="1085"/>
    </i>
    <i>
      <x v="394"/>
    </i>
    <i>
      <x v="1819"/>
    </i>
    <i>
      <x v="2648"/>
    </i>
    <i>
      <x v="3596"/>
    </i>
    <i>
      <x v="1072"/>
    </i>
    <i>
      <x v="1087"/>
    </i>
    <i>
      <x v="2784"/>
    </i>
    <i>
      <x v="2653"/>
    </i>
    <i>
      <x v="2907"/>
    </i>
    <i>
      <x v="1366"/>
    </i>
    <i>
      <x v="1542"/>
    </i>
    <i>
      <x v="1095"/>
    </i>
    <i>
      <x v="1362"/>
    </i>
    <i>
      <x v="1075"/>
    </i>
    <i>
      <x v="1905"/>
    </i>
    <i>
      <x v="694"/>
    </i>
    <i>
      <x v="2731"/>
    </i>
    <i>
      <x v="3477"/>
    </i>
    <i>
      <x v="2724"/>
    </i>
    <i>
      <x v="534"/>
    </i>
    <i>
      <x v="410"/>
    </i>
    <i>
      <x v="2634"/>
    </i>
    <i>
      <x v="3995"/>
    </i>
    <i>
      <x v="413"/>
    </i>
    <i>
      <x v="3091"/>
    </i>
    <i>
      <x v="1533"/>
    </i>
    <i>
      <x v="221"/>
    </i>
    <i>
      <x v="3114"/>
    </i>
    <i>
      <x v="2855"/>
    </i>
    <i>
      <x v="1365"/>
    </i>
    <i>
      <x v="243"/>
    </i>
    <i>
      <x v="2541"/>
    </i>
    <i>
      <x v="1818"/>
    </i>
    <i>
      <x v="2538"/>
    </i>
    <i>
      <x v="1068"/>
    </i>
    <i>
      <x v="2576"/>
    </i>
    <i>
      <x v="3094"/>
    </i>
    <i>
      <x v="2736"/>
    </i>
    <i>
      <x v="2803"/>
    </i>
    <i>
      <x v="3555"/>
    </i>
    <i>
      <x v="2660"/>
    </i>
    <i>
      <x v="693"/>
    </i>
    <i>
      <x v="2243"/>
    </i>
    <i>
      <x v="907"/>
    </i>
    <i>
      <x v="918"/>
    </i>
    <i>
      <x v="897"/>
    </i>
    <i>
      <x v="1653"/>
    </i>
    <i>
      <x v="2801"/>
    </i>
    <i>
      <x v="1527"/>
    </i>
    <i>
      <x v="906"/>
    </i>
    <i>
      <x v="947"/>
    </i>
    <i>
      <x v="230"/>
    </i>
    <i>
      <x v="404"/>
    </i>
    <i>
      <x v="1829"/>
    </i>
    <i>
      <x v="1752"/>
    </i>
    <i>
      <x v="2245"/>
    </i>
    <i>
      <x v="687"/>
    </i>
    <i>
      <x v="1248"/>
    </i>
    <i>
      <x v="2647"/>
    </i>
    <i>
      <x v="3118"/>
    </i>
    <i>
      <x v="893"/>
    </i>
    <i>
      <x v="3597"/>
    </i>
    <i>
      <x v="1385"/>
    </i>
    <i>
      <x v="1909"/>
    </i>
    <i>
      <x v="2563"/>
    </i>
    <i>
      <x v="3054"/>
    </i>
    <i>
      <x v="1525"/>
    </i>
    <i>
      <x v="1377"/>
    </i>
    <i>
      <x v="2905"/>
    </i>
    <i>
      <x v="2813"/>
    </i>
    <i>
      <x v="2639"/>
    </i>
    <i>
      <x v="393"/>
    </i>
    <i>
      <x v="3601"/>
    </i>
    <i>
      <x v="3092"/>
    </i>
    <i>
      <x v="940"/>
    </i>
    <i>
      <x v="222"/>
    </i>
    <i>
      <x v="2556"/>
    </i>
    <i>
      <x v="1959"/>
    </i>
    <i>
      <x v="2522"/>
    </i>
    <i>
      <x v="2148"/>
    </i>
    <i>
      <x v="1371"/>
    </i>
    <i>
      <x v="1066"/>
    </i>
    <i>
      <x v="1100"/>
    </i>
    <i>
      <x v="3634"/>
    </i>
    <i>
      <x v="2720"/>
    </i>
    <i>
      <x v="1595"/>
    </i>
    <i>
      <x v="1342"/>
    </i>
    <i>
      <x v="537"/>
    </i>
    <i>
      <x v="1756"/>
    </i>
    <i>
      <x v="1387"/>
    </i>
    <i>
      <x v="934"/>
    </i>
    <i>
      <x v="2721"/>
    </i>
    <i>
      <x v="700"/>
    </i>
    <i>
      <x v="1353"/>
    </i>
    <i>
      <x v="2910"/>
    </i>
    <i>
      <x v="896"/>
    </i>
    <i>
      <x v="1230"/>
    </i>
    <i>
      <x v="398"/>
    </i>
    <i>
      <x v="2804"/>
    </i>
    <i>
      <x v="1523"/>
    </i>
    <i>
      <x v="902"/>
    </i>
    <i>
      <x v="2888"/>
    </i>
    <i>
      <x v="3635"/>
    </i>
    <i>
      <x v="904"/>
    </i>
    <i>
      <x v="2785"/>
    </i>
    <i>
      <x v="690"/>
    </i>
    <i>
      <x v="1213"/>
    </i>
    <i>
      <x v="2816"/>
    </i>
    <i>
      <x v="1812"/>
    </i>
    <i>
      <x v="2909"/>
    </i>
    <i>
      <x v="1529"/>
    </i>
    <i>
      <x v="829"/>
    </i>
    <i>
      <x v="2649"/>
    </i>
    <i>
      <x v="1069"/>
    </i>
    <i>
      <x v="2558"/>
    </i>
    <i>
      <x v="2534"/>
    </i>
    <i>
      <x v="3045"/>
    </i>
    <i>
      <x v="248"/>
    </i>
    <i>
      <x v="848"/>
    </i>
    <i>
      <x v="834"/>
    </i>
    <i>
      <x v="2424"/>
    </i>
    <i>
      <x v="1375"/>
    </i>
    <i>
      <x v="2779"/>
    </i>
    <i>
      <x v="1105"/>
    </i>
    <i>
      <x v="226"/>
    </i>
    <i>
      <x v="2500"/>
    </i>
    <i>
      <x v="2141"/>
    </i>
    <i>
      <x v="1662"/>
    </i>
    <i>
      <x v="1235"/>
    </i>
    <i>
      <x v="3728"/>
    </i>
    <i>
      <x v="1530"/>
    </i>
    <i>
      <x v="1582"/>
    </i>
    <i>
      <x v="3970"/>
    </i>
    <i>
      <x v="530"/>
    </i>
    <i>
      <x v="1082"/>
    </i>
    <i>
      <x v="909"/>
    </i>
    <i>
      <x v="529"/>
    </i>
    <i>
      <x v="900"/>
    </i>
    <i>
      <x v="835"/>
    </i>
    <i>
      <x v="905"/>
    </i>
    <i>
      <x v="2655"/>
    </i>
    <i>
      <x v="411"/>
    </i>
    <i>
      <x v="1760"/>
    </i>
    <i>
      <x v="1538"/>
    </i>
    <i>
      <x v="3649"/>
    </i>
    <i>
      <x v="1660"/>
    </i>
    <i>
      <x v="2817"/>
    </i>
    <i>
      <x v="2966"/>
    </i>
    <i>
      <x v="2902"/>
    </i>
    <i>
      <x v="3043"/>
    </i>
    <i>
      <x v="2640"/>
    </i>
    <i>
      <x v="1212"/>
    </i>
    <i>
      <x v="1667"/>
    </i>
    <i>
      <x v="1958"/>
    </i>
    <i>
      <x v="1361"/>
    </i>
    <i>
      <x v="3677"/>
    </i>
    <i>
      <x v="318"/>
    </i>
    <i>
      <x v="903"/>
    </i>
    <i>
      <x v="1247"/>
    </i>
    <i>
      <x v="1748"/>
    </i>
    <i>
      <x v="1360"/>
    </i>
    <i>
      <x v="220"/>
    </i>
    <i>
      <x v="2897"/>
    </i>
    <i>
      <x v="3088"/>
    </i>
    <i>
      <x v="1089"/>
    </i>
    <i>
      <x v="3691"/>
    </i>
    <i>
      <x v="1378"/>
    </i>
    <i>
      <x v="681"/>
    </i>
    <i>
      <x v="839"/>
    </i>
    <i>
      <x v="2458"/>
    </i>
    <i>
      <x v="2543"/>
    </i>
    <i>
      <x v="938"/>
    </i>
    <i>
      <x v="3665"/>
    </i>
    <i>
      <x v="1661"/>
    </i>
    <i>
      <x v="517"/>
    </i>
    <i>
      <x v="2114"/>
    </i>
    <i>
      <x v="238"/>
    </i>
    <i>
      <x v="2566"/>
    </i>
    <i>
      <x v="235"/>
    </i>
    <i>
      <x v="1746"/>
    </i>
    <i>
      <x v="2913"/>
    </i>
    <i>
      <x v="212"/>
    </i>
    <i>
      <x v="3666"/>
    </i>
    <i>
      <x v="709"/>
    </i>
    <i>
      <x v="941"/>
    </i>
    <i>
      <x v="1096"/>
    </i>
    <i>
      <x v="2972"/>
    </i>
    <i>
      <x v="2501"/>
    </i>
    <i>
      <x v="2965"/>
    </i>
    <i>
      <x v="2548"/>
    </i>
    <i>
      <x v="1547"/>
    </i>
    <i>
      <x v="244"/>
    </i>
    <i>
      <x v="2246"/>
    </i>
    <i>
      <x v="826"/>
    </i>
    <i>
      <x v="249"/>
    </i>
    <i>
      <x v="1358"/>
    </i>
    <i>
      <x v="3504"/>
    </i>
    <i>
      <x v="2419"/>
    </i>
    <i>
      <x v="2370"/>
    </i>
    <i>
      <x v="2317"/>
    </i>
    <i>
      <x v="3523"/>
    </i>
    <i>
      <x v="3020"/>
    </i>
    <i>
      <x v="2915"/>
    </i>
    <i>
      <x v="1544"/>
    </i>
    <i>
      <x v="2895"/>
    </i>
    <i>
      <x v="3499"/>
    </i>
    <i>
      <x v="3599"/>
    </i>
    <i>
      <x v="898"/>
    </i>
    <i>
      <x v="2904"/>
    </i>
    <i>
      <x v="3939"/>
    </i>
    <i>
      <x v="516"/>
    </i>
    <i>
      <x v="837"/>
    </i>
    <i>
      <x v="3056"/>
    </i>
    <i>
      <x v="1241"/>
    </i>
    <i>
      <x v="236"/>
    </i>
    <i>
      <x v="2528"/>
    </i>
    <i>
      <x v="396"/>
    </i>
    <i>
      <x v="2082"/>
    </i>
    <i>
      <x v="1228"/>
    </i>
    <i>
      <x v="217"/>
    </i>
    <i>
      <x v="3090"/>
    </i>
    <i>
      <x v="775"/>
    </i>
    <i>
      <x v="2899"/>
    </i>
    <i>
      <x v="936"/>
    </i>
    <i>
      <x v="488"/>
    </i>
    <i>
      <x v="929"/>
    </i>
    <i>
      <x v="1220"/>
    </i>
    <i>
      <x v="2735"/>
    </i>
    <i>
      <x v="2645"/>
    </i>
    <i>
      <x v="2203"/>
    </i>
    <i>
      <x v="1244"/>
    </i>
    <i>
      <x v="150"/>
    </i>
    <i>
      <x v="1098"/>
    </i>
    <i>
      <x v="2288"/>
    </i>
    <i>
      <x v="2353"/>
    </i>
    <i>
      <x v="1912"/>
    </i>
    <i>
      <x v="3648"/>
    </i>
    <i>
      <x v="2717"/>
    </i>
    <i>
      <x v="622"/>
    </i>
    <i>
      <x v="344"/>
    </i>
    <i>
      <x v="2530"/>
    </i>
    <i>
      <x v="2418"/>
    </i>
    <i>
      <x v="2425"/>
    </i>
    <i>
      <x v="3017"/>
    </i>
    <i>
      <x v="1825"/>
    </i>
    <i>
      <x v="3117"/>
    </i>
    <i>
      <x v="1813"/>
    </i>
    <i>
      <x v="2422"/>
    </i>
    <i>
      <x v="2661"/>
    </i>
    <i>
      <x v="2215"/>
    </i>
    <i>
      <x v="942"/>
    </i>
    <i>
      <x v="2142"/>
    </i>
    <i>
      <x v="783"/>
    </i>
    <i>
      <x v="2461"/>
    </i>
    <i>
      <x v="2502"/>
    </i>
    <i>
      <x v="937"/>
    </i>
    <i>
      <x v="3554"/>
    </i>
    <i>
      <x v="1076"/>
    </i>
    <i>
      <x v="614"/>
    </i>
    <i>
      <x v="395"/>
    </i>
    <i>
      <x v="2572"/>
    </i>
    <i>
      <x v="945"/>
    </i>
    <i>
      <x v="793"/>
    </i>
    <i>
      <x v="3448"/>
    </i>
    <i>
      <x v="3549"/>
    </i>
    <i>
      <x v="2459"/>
    </i>
    <i>
      <x v="2734"/>
    </i>
    <i>
      <x v="928"/>
    </i>
    <i>
      <x v="798"/>
    </i>
    <i>
      <x v="1817"/>
    </i>
    <i>
      <x v="2537"/>
    </i>
    <i>
      <x v="518"/>
    </i>
    <i>
      <x v="1079"/>
    </i>
    <i>
      <x v="946"/>
    </i>
    <i>
      <x v="1083"/>
    </i>
    <i>
      <x v="1229"/>
    </i>
    <i>
      <x v="2975"/>
    </i>
    <i>
      <x v="3919"/>
    </i>
    <i>
      <x v="1238"/>
    </i>
    <i>
      <x v="3982"/>
    </i>
    <i>
      <x v="894"/>
    </i>
    <i>
      <x v="3693"/>
    </i>
    <i>
      <x v="2714"/>
    </i>
    <i>
      <x v="2111"/>
    </i>
    <i>
      <x v="405"/>
    </i>
    <i>
      <x v="3093"/>
    </i>
    <i>
      <x v="3920"/>
    </i>
    <i>
      <x v="2568"/>
    </i>
    <i>
      <x v="3538"/>
    </i>
    <i>
      <x v="1104"/>
    </i>
    <i>
      <x v="2723"/>
    </i>
    <i>
      <x v="1531"/>
    </i>
    <i>
      <x v="2293"/>
    </i>
    <i>
      <x v="920"/>
    </i>
    <i>
      <x v="1343"/>
    </i>
    <i>
      <x v="1355"/>
    </i>
    <i>
      <x v="339"/>
    </i>
    <i>
      <x v="3508"/>
    </i>
    <i>
      <x v="2381"/>
    </i>
    <i>
      <x v="3097"/>
    </i>
    <i>
      <x v="2569"/>
    </i>
    <i>
      <x v="777"/>
    </i>
    <i>
      <x v="3667"/>
    </i>
    <i>
      <x v="2898"/>
    </i>
    <i>
      <x v="889"/>
    </i>
    <i>
      <x v="2733"/>
    </i>
    <i>
      <x v="2463"/>
    </i>
    <i>
      <x v="2782"/>
    </i>
    <i>
      <x v="137"/>
    </i>
    <i>
      <x v="924"/>
    </i>
    <i>
      <x v="931"/>
    </i>
    <i>
      <x v="2546"/>
    </i>
    <i>
      <x v="3621"/>
    </i>
    <i>
      <x v="1242"/>
    </i>
    <i>
      <x v="820"/>
    </i>
    <i>
      <x v="2642"/>
    </i>
    <i>
      <x v="2147"/>
    </i>
    <i>
      <x v="2564"/>
    </i>
    <i>
      <x v="2533"/>
    </i>
    <i>
      <x v="2794"/>
    </i>
    <i>
      <x v="334"/>
    </i>
    <i>
      <x v="316"/>
    </i>
    <i>
      <x v="2719"/>
    </i>
    <i>
      <x v="926"/>
    </i>
    <i>
      <x v="3694"/>
    </i>
    <i>
      <x v="486"/>
    </i>
    <i>
      <x v="135"/>
    </i>
    <i>
      <x v="3014"/>
    </i>
    <i>
      <x v="2644"/>
    </i>
    <i>
      <x v="2094"/>
    </i>
    <i>
      <x v="472"/>
    </i>
    <i>
      <x v="3542"/>
    </i>
    <i>
      <x v="403"/>
    </i>
    <i>
      <x v="2646"/>
    </i>
    <i>
      <x v="2796"/>
    </i>
    <i>
      <x v="1521"/>
    </i>
    <i>
      <x v="142"/>
    </i>
    <i>
      <x v="1373"/>
    </i>
    <i>
      <x v="3954"/>
    </i>
    <i>
      <x v="919"/>
    </i>
    <i>
      <x v="944"/>
    </i>
    <i>
      <x v="1225"/>
    </i>
    <i>
      <x v="462"/>
    </i>
    <i>
      <x v="2322"/>
    </i>
    <i>
      <x v="347"/>
    </i>
    <i>
      <x v="2386"/>
    </i>
    <i>
      <x v="3057"/>
    </i>
    <i>
      <x v="2351"/>
    </i>
    <i>
      <x v="634"/>
    </i>
    <i>
      <x v="1545"/>
    </i>
    <i>
      <x v="3089"/>
    </i>
    <i>
      <x v="2968"/>
    </i>
    <i>
      <x v="127"/>
    </i>
    <i>
      <x v="342"/>
    </i>
    <i>
      <x v="337"/>
    </i>
    <i>
      <x v="1223"/>
    </i>
    <i>
      <x v="2096"/>
    </i>
    <i>
      <x v="328"/>
    </i>
    <i>
      <x v="2808"/>
    </i>
    <i>
      <x v="229"/>
    </i>
    <i>
      <x v="2498"/>
    </i>
    <i>
      <x v="353"/>
    </i>
    <i>
      <x v="778"/>
    </i>
    <i>
      <x v="3647"/>
    </i>
    <i>
      <x v="1370"/>
    </i>
    <i>
      <x v="3979"/>
    </i>
    <i>
      <x v="933"/>
    </i>
    <i>
      <x v="890"/>
    </i>
    <i>
      <x v="2090"/>
    </i>
    <i>
      <x v="1543"/>
    </i>
    <i>
      <x v="2643"/>
    </i>
    <i>
      <x v="2374"/>
    </i>
    <i>
      <x v="1537"/>
    </i>
    <i>
      <x v="1081"/>
    </i>
    <i>
      <x v="3540"/>
    </i>
    <i>
      <x v="927"/>
    </i>
    <i>
      <x v="2814"/>
    </i>
    <i>
      <x v="2557"/>
    </i>
    <i>
      <x v="1354"/>
    </i>
    <i>
      <x v="3460"/>
    </i>
    <i>
      <x v="3980"/>
    </i>
    <i>
      <x v="1348"/>
    </i>
    <i>
      <x v="847"/>
    </i>
    <i>
      <x v="2802"/>
    </i>
    <i>
      <x v="939"/>
    </i>
    <i>
      <x v="2372"/>
    </i>
    <i>
      <x v="463"/>
    </i>
    <i>
      <x v="891"/>
    </i>
    <i>
      <x v="1383"/>
    </i>
    <i>
      <x v="1231"/>
    </i>
    <i>
      <x v="3047"/>
    </i>
    <i>
      <x v="2727"/>
    </i>
    <i>
      <x v="3095"/>
    </i>
    <i>
      <x v="2204"/>
    </i>
    <i>
      <x v="1520"/>
    </i>
    <i>
      <x v="1524"/>
    </i>
    <i>
      <x v="359"/>
    </i>
    <i>
      <x v="2818"/>
    </i>
    <i>
      <x v="2192"/>
    </i>
    <i>
      <x v="3447"/>
    </i>
    <i>
      <x v="1080"/>
    </i>
    <i>
      <x v="1240"/>
    </i>
    <i>
      <x v="1381"/>
    </i>
    <i>
      <x v="2383"/>
    </i>
    <i>
      <x v="923"/>
    </i>
    <i>
      <x v="792"/>
    </i>
    <i>
      <x v="2729"/>
    </i>
    <i>
      <x v="2379"/>
    </i>
    <i>
      <x v="1522"/>
    </i>
    <i>
      <x v="2388"/>
    </i>
    <i>
      <x v="2145"/>
    </i>
    <i>
      <x v="3539"/>
    </i>
    <i>
      <x v="469"/>
    </i>
    <i>
      <x v="2214"/>
    </i>
    <i>
      <x v="2797"/>
    </i>
    <i>
      <x v="2525"/>
    </i>
    <i>
      <x v="599"/>
    </i>
    <i>
      <x v="2218"/>
    </i>
    <i>
      <x v="2659"/>
    </i>
    <i>
      <x v="223"/>
    </i>
    <i>
      <x v="3479"/>
    </i>
    <i>
      <x v="3731"/>
    </i>
    <i>
      <x v="152"/>
    </i>
    <i>
      <x v="2562"/>
    </i>
    <i>
      <x v="2789"/>
    </i>
    <i>
      <x v="2793"/>
    </i>
    <i>
      <x v="797"/>
    </i>
    <i>
      <x v="2193"/>
    </i>
    <i>
      <x v="2296"/>
    </i>
    <i>
      <x v="1386"/>
    </i>
    <i>
      <x v="3651"/>
    </i>
    <i>
      <x v="1345"/>
    </i>
    <i>
      <x v="781"/>
    </i>
    <i>
      <x v="3519"/>
    </i>
    <i>
      <x v="345"/>
    </i>
    <i>
      <x v="2976"/>
    </i>
    <i>
      <x v="3449"/>
    </i>
    <i>
      <x v="169"/>
    </i>
    <i>
      <x v="330"/>
    </i>
    <i>
      <x v="2738"/>
    </i>
    <i>
      <x v="2274"/>
    </i>
    <i>
      <x v="604"/>
    </i>
    <i>
      <x v="1224"/>
    </i>
    <i>
      <x v="922"/>
    </i>
    <i>
      <x v="3940"/>
    </i>
    <i>
      <x v="597"/>
    </i>
    <i>
      <x v="3947"/>
    </i>
    <i>
      <x v="2535"/>
    </i>
    <i>
      <x v="1217"/>
    </i>
    <i>
      <x v="2290"/>
    </i>
    <i>
      <x v="2912"/>
    </i>
    <i>
      <x v="2357"/>
    </i>
    <i>
      <x v="1349"/>
    </i>
    <i>
      <x v="240"/>
    </i>
    <i>
      <x v="1540"/>
    </i>
    <i>
      <x v="2894"/>
    </i>
    <i>
      <x v="1344"/>
    </i>
    <i>
      <x v="2460"/>
    </i>
    <i>
      <x v="2901"/>
    </i>
    <i>
      <x v="2198"/>
    </i>
    <i>
      <x v="1077"/>
    </i>
    <i>
      <x v="2272"/>
    </i>
    <i>
      <x v="3944"/>
    </i>
    <i>
      <x v="3912"/>
    </i>
    <i>
      <x v="2083"/>
    </i>
    <i>
      <x v="2206"/>
    </i>
    <i>
      <x v="627"/>
    </i>
    <i>
      <x v="1548"/>
    </i>
    <i>
      <x v="3583"/>
    </i>
    <i>
      <x v="1215"/>
    </i>
    <i>
      <x v="2319"/>
    </i>
    <i>
      <x v="602"/>
    </i>
    <i>
      <x v="1551"/>
    </i>
    <i>
      <x v="474"/>
    </i>
    <i>
      <x v="1073"/>
    </i>
    <i>
      <x v="629"/>
    </i>
    <i>
      <x v="2216"/>
    </i>
    <i>
      <x v="2217"/>
    </i>
    <i>
      <x v="479"/>
    </i>
    <i>
      <x v="2716"/>
    </i>
    <i>
      <x v="2373"/>
    </i>
    <i>
      <x v="2574"/>
    </i>
    <i>
      <x v="461"/>
    </i>
    <i>
      <x v="2553"/>
    </i>
    <i>
      <x v="2798"/>
    </i>
    <i>
      <x v="2205"/>
    </i>
    <i>
      <x v="2273"/>
    </i>
    <i>
      <x v="159"/>
    </i>
    <i>
      <x v="473"/>
    </i>
    <i>
      <x v="633"/>
    </i>
    <i>
      <x v="2112"/>
    </i>
    <i>
      <x v="163"/>
    </i>
    <i>
      <x v="911"/>
    </i>
    <i>
      <x v="326"/>
    </i>
    <i>
      <x v="2358"/>
    </i>
    <i>
      <x v="638"/>
    </i>
    <i>
      <x v="1950"/>
    </i>
    <i>
      <x v="2812"/>
    </i>
    <i>
      <x v="628"/>
    </i>
    <i>
      <x v="3455"/>
    </i>
    <i>
      <x v="2536"/>
    </i>
    <i>
      <x v="770"/>
    </i>
    <i>
      <x v="132"/>
    </i>
    <i>
      <x v="899"/>
    </i>
    <i>
      <x v="3575"/>
    </i>
    <i>
      <x v="1214"/>
    </i>
    <i>
      <x v="2185"/>
    </i>
    <i>
      <x v="2887"/>
    </i>
    <i>
      <x v="465"/>
    </i>
    <i>
      <x v="625"/>
    </i>
    <i>
      <x v="782"/>
    </i>
    <i>
      <x v="3010"/>
    </i>
    <i>
      <x v="3978"/>
    </i>
    <i>
      <x v="794"/>
    </i>
    <i>
      <x v="1536"/>
    </i>
    <i>
      <x v="1246"/>
    </i>
    <i>
      <x v="910"/>
    </i>
    <i>
      <x v="3577"/>
    </i>
    <i>
      <x v="468"/>
    </i>
    <i>
      <x v="2377"/>
    </i>
    <i>
      <x v="2468"/>
    </i>
    <i>
      <x v="3618"/>
    </i>
    <i>
      <x v="147"/>
    </i>
    <i>
      <x v="2207"/>
    </i>
    <i>
      <x v="2788"/>
    </i>
    <i>
      <x v="139"/>
    </i>
    <i>
      <x v="3710"/>
    </i>
    <i>
      <x v="1101"/>
    </i>
    <i>
      <x v="601"/>
    </i>
    <i>
      <x v="170"/>
    </i>
    <i>
      <x v="2220"/>
    </i>
    <i>
      <x v="1363"/>
    </i>
    <i>
      <x v="915"/>
    </i>
    <i>
      <x v="2469"/>
    </i>
    <i>
      <x v="1757"/>
    </i>
    <i>
      <x v="892"/>
    </i>
    <i>
      <x v="2547"/>
    </i>
    <i>
      <x v="138"/>
    </i>
    <i>
      <x v="626"/>
    </i>
    <i>
      <x v="2100"/>
    </i>
    <i>
      <x v="1380"/>
    </i>
    <i>
      <x v="3458"/>
    </i>
    <i>
      <x v="1222"/>
    </i>
    <i>
      <x v="2284"/>
    </i>
    <i>
      <x v="2722"/>
    </i>
    <i>
      <x v="358"/>
    </i>
    <i>
      <x v="320"/>
    </i>
    <i>
      <x v="2208"/>
    </i>
    <i>
      <x v="785"/>
    </i>
    <i>
      <x v="603"/>
    </i>
    <i>
      <x v="338"/>
    </i>
    <i>
      <x v="155"/>
    </i>
    <i>
      <x v="2278"/>
    </i>
    <i>
      <x v="2184"/>
    </i>
    <i>
      <x v="1528"/>
    </i>
    <i>
      <x v="2363"/>
    </i>
    <i>
      <x v="134"/>
    </i>
    <i>
      <x v="2380"/>
    </i>
    <i>
      <x v="2650"/>
    </i>
    <i>
      <x v="2291"/>
    </i>
    <i>
      <x v="3541"/>
    </i>
    <i>
      <x v="3983"/>
    </i>
    <i>
      <x v="1232"/>
    </i>
    <i>
      <x v="1352"/>
    </i>
    <i>
      <x v="349"/>
    </i>
    <i>
      <x v="1949"/>
    </i>
    <i>
      <x v="3918"/>
    </i>
    <i>
      <x v="1998"/>
    </i>
    <i>
      <x v="333"/>
    </i>
    <i>
      <x v="3650"/>
    </i>
    <i>
      <x v="3500"/>
    </i>
    <i>
      <x v="1211"/>
    </i>
    <i>
      <x v="2474"/>
    </i>
    <i>
      <x v="3535"/>
    </i>
    <i>
      <x v="1099"/>
    </i>
    <i>
      <x v="1088"/>
    </i>
    <i>
      <x v="348"/>
    </i>
    <i>
      <x v="1372"/>
    </i>
    <i>
      <x v="3617"/>
    </i>
    <i>
      <x v="916"/>
    </i>
    <i>
      <x v="2213"/>
    </i>
    <i>
      <x v="2810"/>
    </i>
    <i>
      <x v="144"/>
    </i>
    <i>
      <x v="2914"/>
    </i>
    <i>
      <x v="635"/>
    </i>
    <i>
      <x v="2539"/>
    </i>
    <i>
      <x v="3679"/>
    </i>
    <i>
      <x v="2378"/>
    </i>
    <i>
      <x v="3941"/>
    </i>
    <i>
      <x v="3042"/>
    </i>
    <i>
      <x v="2467"/>
    </i>
    <i>
      <x v="1084"/>
    </i>
    <i>
      <x v="2544"/>
    </i>
    <i>
      <x v="458"/>
    </i>
    <i>
      <x v="2081"/>
    </i>
    <i>
      <x v="3086"/>
    </i>
    <i>
      <x v="639"/>
    </i>
    <i>
      <x v="901"/>
    </i>
    <i>
      <x v="3578"/>
    </i>
    <i>
      <x v="2364"/>
    </i>
    <i>
      <x v="1074"/>
    </i>
    <i>
      <x v="2657"/>
    </i>
    <i>
      <x v="2101"/>
    </i>
    <i>
      <x v="623"/>
    </i>
    <i>
      <x v="3457"/>
    </i>
    <i>
      <x v="2783"/>
    </i>
    <i>
      <x v="2368"/>
    </i>
    <i>
      <x v="1895"/>
    </i>
    <i>
      <x v="617"/>
    </i>
    <i>
      <x v="2088"/>
    </i>
    <i>
      <x v="480"/>
    </i>
    <i>
      <x v="2283"/>
    </i>
    <i>
      <x v="476"/>
    </i>
    <i>
      <x v="3709"/>
    </i>
    <i>
      <x v="2524"/>
    </i>
    <i>
      <x v="145"/>
    </i>
    <i>
      <x v="2790"/>
    </i>
    <i>
      <x v="157"/>
    </i>
    <i>
      <x v="128"/>
    </i>
    <i>
      <x v="1243"/>
    </i>
    <i>
      <x v="2470"/>
    </i>
    <i>
      <x v="2540"/>
    </i>
    <i>
      <x v="2567"/>
    </i>
    <i>
      <x v="3503"/>
    </i>
    <i>
      <x v="3946"/>
    </i>
    <i>
      <x v="3572"/>
    </i>
    <i>
      <x v="2384"/>
    </i>
    <i>
      <x v="3945"/>
    </i>
    <i>
      <x v="3007"/>
    </i>
    <i>
      <x v="773"/>
    </i>
    <i>
      <x v="2462"/>
    </i>
    <i>
      <x v="1384"/>
    </i>
    <i>
      <x v="171"/>
    </i>
    <i>
      <x v="2465"/>
    </i>
    <i>
      <x v="167"/>
    </i>
    <i>
      <x v="2542"/>
    </i>
    <i>
      <x v="616"/>
    </i>
    <i>
      <x v="2219"/>
    </i>
    <i>
      <x v="136"/>
    </i>
    <i>
      <x v="1102"/>
    </i>
    <i>
      <x v="2360"/>
    </i>
    <i>
      <x v="457"/>
    </i>
    <i>
      <x v="351"/>
    </i>
    <i>
      <x v="605"/>
    </i>
    <i>
      <x v="2780"/>
    </i>
    <i>
      <x v="3453"/>
    </i>
    <i>
      <x v="482"/>
    </i>
    <i>
      <x v="1951"/>
    </i>
    <i>
      <x v="2095"/>
    </i>
    <i>
      <x v="335"/>
    </i>
    <i>
      <x v="1741"/>
    </i>
    <i>
      <x v="3576"/>
    </i>
    <i>
      <x v="477"/>
    </i>
    <i>
      <x v="3985"/>
    </i>
    <i>
      <x v="1351"/>
    </i>
    <i>
      <x v="1388"/>
    </i>
    <i>
      <x v="2085"/>
    </i>
    <i>
      <x v="596"/>
    </i>
    <i>
      <x v="3943"/>
    </i>
    <i>
      <x v="1364"/>
    </i>
    <i>
      <x v="3913"/>
    </i>
    <i>
      <x v="3083"/>
    </i>
    <i>
      <x v="485"/>
    </i>
    <i>
      <x v="346"/>
    </i>
    <i>
      <x v="2473"/>
    </i>
    <i>
      <x v="2189"/>
    </i>
    <i>
      <x v="3676"/>
    </i>
    <i>
      <x v="3452"/>
    </i>
    <i>
      <x v="2289"/>
    </i>
    <i>
      <x v="1805"/>
    </i>
    <i>
      <x v="1234"/>
    </i>
    <i>
      <x v="3456"/>
    </i>
    <i>
      <x v="2365"/>
    </i>
    <i>
      <x v="315"/>
    </i>
    <i>
      <x v="932"/>
    </i>
    <i>
      <x v="149"/>
    </i>
    <i>
      <x v="464"/>
    </i>
    <i>
      <x v="151"/>
    </i>
    <i>
      <x v="3959"/>
    </i>
    <i>
      <x v="2106"/>
    </i>
    <i>
      <x v="2202"/>
    </i>
    <i>
      <x v="124"/>
    </i>
    <i>
      <x v="3454"/>
    </i>
    <i>
      <x v="2456"/>
    </i>
    <i>
      <x v="3113"/>
    </i>
    <i>
      <x v="2195"/>
    </i>
    <i>
      <x v="2359"/>
    </i>
    <i>
      <x v="352"/>
    </i>
    <i>
      <x v="164"/>
    </i>
    <i>
      <x v="478"/>
    </i>
    <i>
      <x v="1237"/>
    </i>
    <i>
      <x v="2807"/>
    </i>
    <i>
      <x v="3960"/>
    </i>
    <i>
      <x v="317"/>
    </i>
    <i>
      <x v="2652"/>
    </i>
    <i>
      <x v="2375"/>
    </i>
    <i>
      <x v="788"/>
    </i>
    <i>
      <x v="2211"/>
    </i>
    <i>
      <x v="2475"/>
    </i>
    <i>
      <x v="3574"/>
    </i>
    <i>
      <x v="2084"/>
    </i>
    <i>
      <x v="2186"/>
    </i>
    <i>
      <x v="2800"/>
    </i>
    <i>
      <x v="2196"/>
    </i>
    <i>
      <x v="2477"/>
    </i>
    <i>
      <x v="2805"/>
    </i>
    <i>
      <x v="460"/>
    </i>
    <i>
      <x v="789"/>
    </i>
    <i>
      <x v="1806"/>
    </i>
    <i>
      <x v="2478"/>
    </i>
    <i>
      <x v="3585"/>
    </i>
    <i>
      <x v="3623"/>
    </i>
    <i>
      <x v="3536"/>
    </i>
    <i>
      <x v="2464"/>
    </i>
    <i>
      <x v="3961"/>
    </i>
    <i>
      <x v="125"/>
    </i>
    <i>
      <x v="1094"/>
    </i>
    <i>
      <x v="607"/>
    </i>
    <i>
      <x v="925"/>
    </i>
    <i>
      <x v="2635"/>
    </i>
    <i>
      <x v="621"/>
    </i>
    <i>
      <x v="908"/>
    </i>
    <i>
      <x v="2549"/>
    </i>
    <i>
      <x v="1233"/>
    </i>
    <i>
      <x v="2200"/>
    </i>
    <i>
      <x v="2385"/>
    </i>
    <i>
      <x v="2815"/>
    </i>
    <i>
      <x v="2728"/>
    </i>
    <i>
      <x v="620"/>
    </i>
    <i>
      <x v="2466"/>
    </i>
    <i>
      <x v="2093"/>
    </i>
    <i>
      <x v="2633"/>
    </i>
    <i>
      <x v="2297"/>
    </i>
    <i>
      <x v="3986"/>
    </i>
    <i>
      <x v="160"/>
    </i>
    <i>
      <x v="2294"/>
    </i>
    <i>
      <x v="774"/>
    </i>
    <i>
      <x v="3537"/>
    </i>
    <i>
      <x v="608"/>
    </i>
    <i>
      <x v="606"/>
    </i>
    <i>
      <x v="2352"/>
    </i>
    <i>
      <x v="2210"/>
    </i>
    <i>
      <x v="2781"/>
    </i>
    <i>
      <x v="3506"/>
    </i>
    <i>
      <x v="168"/>
    </i>
    <i>
      <x v="2551"/>
    </i>
    <i>
      <x v="2276"/>
    </i>
    <i>
      <x v="790"/>
    </i>
    <i>
      <x v="153"/>
    </i>
    <i>
      <x v="2531"/>
    </i>
    <i>
      <x v="611"/>
    </i>
    <i>
      <x v="1541"/>
    </i>
    <i>
      <x v="126"/>
    </i>
    <i>
      <x v="154"/>
    </i>
    <i>
      <x v="1357"/>
    </i>
    <i>
      <x v="2188"/>
    </i>
    <i>
      <x v="609"/>
    </i>
    <i>
      <x v="350"/>
    </i>
    <i>
      <x v="3620"/>
    </i>
    <i>
      <x v="1218"/>
    </i>
    <i>
      <x v="636"/>
    </i>
    <i>
      <x v="2110"/>
    </i>
    <i>
      <x v="3921"/>
    </i>
    <i>
      <x v="2552"/>
    </i>
    <i>
      <x v="459"/>
    </i>
    <i>
      <x v="2212"/>
    </i>
    <i>
      <x v="3451"/>
    </i>
    <i>
      <x v="2279"/>
    </i>
    <i>
      <x v="2194"/>
    </i>
    <i>
      <x v="331"/>
    </i>
    <i>
      <x v="771"/>
    </i>
    <i>
      <x v="3509"/>
    </i>
    <i>
      <x v="3938"/>
    </i>
    <i>
      <x v="3580"/>
    </i>
    <i>
      <x v="3450"/>
    </i>
    <i>
      <x v="2097"/>
    </i>
    <i>
      <x v="3507"/>
    </i>
    <i>
      <x v="2109"/>
    </i>
    <i>
      <x v="2376"/>
    </i>
    <i>
      <x v="2476"/>
    </i>
    <i>
      <x v="3622"/>
    </i>
    <i>
      <x v="3964"/>
    </i>
    <i>
      <x v="2107"/>
    </i>
    <i>
      <x v="1740"/>
    </i>
    <i>
      <x v="631"/>
    </i>
    <i>
      <x v="2280"/>
    </i>
    <i>
      <x v="340"/>
    </i>
    <i>
      <x v="146"/>
    </i>
    <i>
      <x v="2573"/>
    </i>
    <i>
      <x v="786"/>
    </i>
    <i>
      <x v="3963"/>
    </i>
    <i>
      <x v="2795"/>
    </i>
    <i>
      <x v="3582"/>
    </i>
    <i>
      <x v="2632"/>
    </i>
    <i>
      <x v="2102"/>
    </i>
    <i>
      <x v="324"/>
    </i>
    <i>
      <x v="619"/>
    </i>
    <i>
      <x v="2182"/>
    </i>
    <i>
      <x v="2191"/>
    </i>
    <i>
      <x v="2527"/>
    </i>
    <i>
      <x v="470"/>
    </i>
    <i>
      <x v="2903"/>
    </i>
    <i>
      <x v="483"/>
    </i>
    <i>
      <x v="2183"/>
    </i>
    <i>
      <x v="327"/>
    </i>
    <i>
      <x v="3624"/>
    </i>
    <i>
      <x v="356"/>
    </i>
    <i>
      <x v="2387"/>
    </i>
    <i>
      <x v="1092"/>
    </i>
    <i>
      <x v="3006"/>
    </i>
    <i>
      <x v="2277"/>
    </i>
    <i>
      <x v="2281"/>
    </i>
    <i>
      <x v="2369"/>
    </i>
    <i>
      <x v="3917"/>
    </i>
    <i>
      <x v="1093"/>
    </i>
    <i>
      <x v="2087"/>
    </i>
    <i>
      <x v="632"/>
    </i>
    <i>
      <x v="2718"/>
    </i>
    <i>
      <x v="784"/>
    </i>
    <i>
      <x v="618"/>
    </i>
    <i>
      <x v="624"/>
    </i>
    <i>
      <x v="2787"/>
    </i>
    <i>
      <x v="475"/>
    </i>
    <i>
      <x v="779"/>
    </i>
    <i>
      <x v="3040"/>
    </i>
    <i>
      <x v="2382"/>
    </i>
    <i>
      <x v="1546"/>
    </i>
    <i>
      <x v="2086"/>
    </i>
    <i>
      <x v="1738"/>
    </i>
    <i>
      <x v="776"/>
    </i>
    <i>
      <x v="2091"/>
    </i>
    <i>
      <x v="319"/>
    </i>
    <i>
      <x v="2362"/>
    </i>
    <i>
      <x v="481"/>
    </i>
    <i>
      <x v="615"/>
    </i>
    <i>
      <x v="3573"/>
    </i>
    <i>
      <x v="131"/>
    </i>
    <i>
      <x v="141"/>
    </i>
    <i>
      <x v="2187"/>
    </i>
    <i>
      <x v="343"/>
    </i>
    <i>
      <x v="2190"/>
    </i>
    <i>
      <x v="795"/>
    </i>
    <i>
      <x v="156"/>
    </i>
    <i>
      <x v="323"/>
    </i>
    <i>
      <x v="2079"/>
    </i>
    <i>
      <x v="1532"/>
    </i>
    <i>
      <x v="341"/>
    </i>
    <i>
      <x v="799"/>
    </i>
    <i>
      <x v="158"/>
    </i>
    <i>
      <x v="1894"/>
    </i>
    <i>
      <x v="612"/>
    </i>
    <i>
      <x v="133"/>
    </i>
    <i>
      <x v="772"/>
    </i>
    <i>
      <x v="2479"/>
    </i>
    <i>
      <x v="3914"/>
    </i>
    <i>
      <x v="2092"/>
    </i>
    <i>
      <x v="329"/>
    </i>
    <i>
      <x v="3916"/>
    </i>
    <i>
      <x v="2472"/>
    </i>
    <i>
      <x v="148"/>
    </i>
    <i>
      <x v="3981"/>
    </i>
    <i>
      <x v="2104"/>
    </i>
    <i>
      <x v="332"/>
    </i>
    <i>
      <x v="2287"/>
    </i>
    <i>
      <x v="3942"/>
    </i>
    <i>
      <x v="780"/>
    </i>
    <i>
      <x v="357"/>
    </i>
    <i>
      <x v="2080"/>
    </i>
    <i>
      <x v="467"/>
    </i>
    <i>
      <x v="336"/>
    </i>
    <i>
      <x v="322"/>
    </i>
    <i>
      <x v="2078"/>
    </i>
    <i>
      <x v="3915"/>
    </i>
    <i>
      <x v="1900"/>
    </i>
    <i>
      <x v="2282"/>
    </i>
    <i>
      <x v="123"/>
    </i>
    <i>
      <x v="637"/>
    </i>
    <i>
      <x v="3984"/>
    </i>
    <i>
      <x v="2285"/>
    </i>
    <i>
      <x v="1742"/>
    </i>
    <i>
      <x v="598"/>
    </i>
    <i>
      <x v="787"/>
    </i>
    <i>
      <x v="600"/>
    </i>
    <i>
      <x v="355"/>
    </i>
    <i>
      <x v="143"/>
    </i>
    <i>
      <x v="2286"/>
    </i>
    <i>
      <x v="3009"/>
    </i>
    <i>
      <x v="2361"/>
    </i>
    <i>
      <x v="2354"/>
    </i>
    <i>
      <x v="791"/>
    </i>
    <i>
      <x v="2089"/>
    </i>
    <i>
      <x v="1060"/>
    </i>
    <i>
      <x v="2105"/>
    </i>
    <i>
      <x v="2480"/>
    </i>
    <i>
      <x v="3039"/>
    </i>
    <i>
      <x v="3965"/>
    </i>
    <i>
      <x v="796"/>
    </i>
    <i>
      <x v="489"/>
    </i>
    <i>
      <x v="2099"/>
    </i>
    <i>
      <x v="2201"/>
    </i>
    <i>
      <x v="466"/>
    </i>
    <i>
      <x v="2113"/>
    </i>
    <i>
      <x v="3962"/>
    </i>
    <i>
      <x v="2295"/>
    </i>
    <i>
      <x v="3501"/>
    </i>
    <i>
      <x v="2197"/>
    </i>
    <i>
      <x v="130"/>
    </i>
    <i>
      <x v="354"/>
    </i>
    <i>
      <x v="321"/>
    </i>
    <i>
      <x v="1808"/>
    </i>
    <i>
      <x v="487"/>
    </i>
    <i>
      <x v="2879"/>
    </i>
    <i>
      <x v="630"/>
    </i>
    <i>
      <x v="484"/>
    </i>
    <i>
      <x v="1203"/>
    </i>
    <i>
      <x v="2180"/>
    </i>
    <i>
      <x v="2366"/>
    </i>
    <i>
      <x v="2275"/>
    </i>
    <i>
      <x v="769"/>
    </i>
    <i>
      <x v="325"/>
    </i>
    <i>
      <x v="140"/>
    </i>
    <i>
      <x v="1059"/>
    </i>
    <i>
      <x v="2355"/>
    </i>
    <i>
      <x v="1641"/>
    </i>
    <i>
      <x v="161"/>
    </i>
    <i>
      <x v="2292"/>
    </i>
    <i>
      <x v="2209"/>
    </i>
    <i>
      <x v="610"/>
    </i>
    <i>
      <x v="3584"/>
    </i>
    <i>
      <x v="2371"/>
    </i>
    <i>
      <x v="3581"/>
    </i>
    <i>
      <x v="2098"/>
    </i>
    <i>
      <x v="129"/>
    </i>
    <i>
      <x v="3579"/>
    </i>
    <i>
      <x v="1999"/>
    </i>
    <i>
      <x v="3505"/>
    </i>
    <i>
      <x v="2181"/>
    </i>
    <i>
      <x v="1341"/>
    </i>
    <i>
      <x v="2108"/>
    </i>
    <i>
      <x v="2367"/>
    </i>
    <i>
      <x v="1340"/>
    </i>
    <i>
      <x v="2708"/>
    </i>
    <i>
      <x v="1899"/>
    </i>
    <i>
      <x v="1638"/>
    </i>
    <i>
      <x v="165"/>
    </i>
    <i>
      <x v="2199"/>
    </i>
    <i>
      <x v="2356"/>
    </i>
    <i>
      <x v="1510"/>
    </i>
    <i>
      <x v="166"/>
    </i>
    <i>
      <x v="2103"/>
    </i>
    <i>
      <x v="2471"/>
    </i>
    <i>
      <x v="3085"/>
    </i>
    <i>
      <x v="3005"/>
    </i>
    <i>
      <x v="2457"/>
    </i>
    <i>
      <x v="162"/>
    </i>
    <i>
      <x v="1893"/>
    </i>
    <i>
      <x v="2881"/>
    </i>
    <i>
      <x v="3199"/>
    </i>
    <i>
      <x v="471"/>
    </i>
    <i>
      <x v="3502"/>
    </i>
    <i>
      <x v="613"/>
    </i>
    <i>
      <x v="3459"/>
    </i>
    <i>
      <x v="3619"/>
    </i>
    <i>
      <x v="3134"/>
    </i>
    <i>
      <x v="1948"/>
    </i>
    <i>
      <x v="3384"/>
    </i>
    <i>
      <x v="1057"/>
    </i>
    <i>
      <x v="1205"/>
    </i>
    <i>
      <x v="3663"/>
    </i>
    <i>
      <x v="1745"/>
    </i>
    <i>
      <x v="3084"/>
    </i>
    <i>
      <x v="1639"/>
    </i>
    <i>
      <x v="2629"/>
    </i>
    <i>
      <x v="1896"/>
    </i>
    <i>
      <x v="1809"/>
    </i>
    <i>
      <x v="2877"/>
    </i>
    <i>
      <x v="1339"/>
    </i>
    <i>
      <x v="3435"/>
    </i>
    <i>
      <x v="1897"/>
    </i>
    <i>
      <x v="2957"/>
    </i>
    <i>
      <x v="1737"/>
    </i>
    <i>
      <x v="3788"/>
    </i>
    <i>
      <x v="76"/>
    </i>
    <i>
      <x v="99"/>
    </i>
    <i>
      <x v="2960"/>
    </i>
    <i>
      <x v="1898"/>
    </i>
    <i>
      <x v="1514"/>
    </i>
    <i>
      <x v="1804"/>
    </i>
    <i>
      <x v="1337"/>
    </i>
    <i>
      <x v="1507"/>
    </i>
    <i>
      <x v="117"/>
    </i>
    <i>
      <x v="1064"/>
    </i>
    <i>
      <x v="1645"/>
    </i>
    <i>
      <x v="2958"/>
    </i>
    <i>
      <x v="1519"/>
    </i>
    <i>
      <x v="1743"/>
    </i>
    <i>
      <x v="1644"/>
    </i>
    <i>
      <x v="2876"/>
    </i>
    <i>
      <x v="1517"/>
    </i>
    <i>
      <x v="3282"/>
    </i>
    <i>
      <x v="1643"/>
    </i>
    <i>
      <x v="2776"/>
    </i>
    <i>
      <x v="1333"/>
    </i>
    <i>
      <x v="2775"/>
    </i>
    <i>
      <x v="1997"/>
    </i>
    <i>
      <x v="3135"/>
    </i>
    <i>
      <x v="23"/>
    </i>
    <i>
      <x v="2707"/>
    </i>
    <i>
      <x v="1515"/>
    </i>
    <i>
      <x v="1518"/>
    </i>
    <i>
      <x v="116"/>
    </i>
    <i>
      <x v="3041"/>
    </i>
    <i>
      <x v="3008"/>
    </i>
    <i>
      <x v="3383"/>
    </i>
    <i>
      <x v="73"/>
    </i>
    <i>
      <x v="2959"/>
    </i>
    <i>
      <x v="51"/>
    </i>
    <i>
      <x v="1511"/>
    </i>
    <i>
      <x v="3004"/>
    </i>
    <i>
      <x v="2886"/>
    </i>
    <i>
      <x v="2883"/>
    </i>
    <i>
      <x v="1208"/>
    </i>
    <i>
      <x v="3211"/>
    </i>
    <i>
      <x v="1509"/>
    </i>
    <i>
      <x v="2884"/>
    </i>
    <i>
      <x v="2777"/>
    </i>
    <i>
      <x v="3434"/>
    </i>
    <i>
      <x v="3389"/>
    </i>
    <i>
      <x v="1947"/>
    </i>
    <i>
      <x v="1744"/>
    </i>
    <i>
      <x v="2880"/>
    </i>
    <i>
      <x v="3112"/>
    </i>
    <i>
      <x v="3201"/>
    </i>
    <i>
      <x v="2628"/>
    </i>
    <i>
      <x v="2774"/>
    </i>
    <i>
      <x v="1807"/>
    </i>
    <i>
      <x v="2778"/>
    </i>
    <i>
      <x v="22"/>
    </i>
    <i>
      <x v="1336"/>
    </i>
    <i>
      <x v="1204"/>
    </i>
    <i>
      <x v="2711"/>
    </i>
    <i>
      <x v="3907"/>
    </i>
    <i>
      <x v="3214"/>
    </i>
    <i>
      <x v="1512"/>
    </i>
    <i>
      <x v="1513"/>
    </i>
    <i>
      <x v="3430"/>
    </i>
    <i>
      <x v="2063"/>
    </i>
    <i>
      <x v="1335"/>
    </i>
    <i>
      <x v="3386"/>
    </i>
    <i>
      <x v="3330"/>
    </i>
    <i>
      <x v="2019"/>
    </i>
    <i>
      <x v="880"/>
    </i>
    <i>
      <x v="3495"/>
    </i>
    <i>
      <x v="1647"/>
    </i>
    <i>
      <x v="314"/>
    </i>
    <i>
      <x v="307"/>
    </i>
    <i>
      <x v="3828"/>
    </i>
    <i>
      <x v="2627"/>
    </i>
    <i>
      <x v="1739"/>
    </i>
    <i>
      <x v="2075"/>
    </i>
    <i>
      <x v="2342"/>
    </i>
    <i>
      <x v="3532"/>
    </i>
    <i>
      <x v="1202"/>
    </i>
    <i>
      <x v="882"/>
    </i>
    <i>
      <x v="3082"/>
    </i>
    <i>
      <x v="3204"/>
    </i>
    <i>
      <x v="3285"/>
    </i>
    <i>
      <x v="3200"/>
    </i>
    <i>
      <x v="3388"/>
    </i>
    <i>
      <x v="2347"/>
    </i>
    <i>
      <x v="3202"/>
    </i>
    <i>
      <x v="28"/>
    </i>
    <i>
      <x v="1642"/>
    </i>
    <i>
      <x v="2345"/>
    </i>
    <i>
      <x v="2441"/>
    </i>
    <i>
      <x v="3213"/>
    </i>
    <i>
      <x v="3976"/>
    </i>
    <i>
      <x v="3212"/>
    </i>
    <i>
      <x v="3286"/>
    </i>
    <i>
      <x v="308"/>
    </i>
    <i>
      <x v="1640"/>
    </i>
    <i>
      <x v="2037"/>
    </i>
    <i>
      <x v="2169"/>
    </i>
    <i>
      <x v="3279"/>
    </i>
    <i>
      <x v="579"/>
    </i>
    <i>
      <x v="2885"/>
    </i>
    <i>
      <x v="293"/>
    </i>
    <i>
      <x v="2340"/>
    </i>
    <i>
      <x v="2517"/>
    </i>
    <i>
      <x v="2882"/>
    </i>
    <i>
      <x v="582"/>
    </i>
    <i>
      <x v="762"/>
    </i>
    <i>
      <x v="3210"/>
    </i>
    <i>
      <x v="1058"/>
    </i>
    <i>
      <x v="584"/>
    </i>
    <i>
      <x v="3333"/>
    </i>
    <i>
      <x v="3337"/>
    </i>
    <i>
      <x v="581"/>
    </i>
    <i>
      <x v="2447"/>
    </i>
    <i>
      <x v="3334"/>
    </i>
    <i>
      <x v="3385"/>
    </i>
    <i>
      <x v="299"/>
    </i>
    <i>
      <x v="3975"/>
    </i>
    <i>
      <x v="451"/>
    </i>
    <i>
      <x v="3571"/>
    </i>
    <i>
      <x v="2172"/>
    </i>
    <i>
      <x v="446"/>
    </i>
    <i>
      <x v="1063"/>
    </i>
    <i>
      <x v="887"/>
    </i>
    <i>
      <x v="3278"/>
    </i>
    <i>
      <x v="765"/>
    </i>
    <i>
      <x v="2709"/>
    </i>
    <i>
      <x v="2451"/>
    </i>
    <i>
      <x v="585"/>
    </i>
    <i>
      <x v="753"/>
    </i>
    <i>
      <x v="884"/>
    </i>
    <i>
      <x v="2878"/>
    </i>
    <i>
      <x v="3708"/>
    </i>
    <i>
      <x v="2350"/>
    </i>
    <i>
      <x v="312"/>
    </i>
    <i>
      <x v="3496"/>
    </i>
    <i>
      <x v="879"/>
    </i>
    <i>
      <x v="2631"/>
    </i>
    <i>
      <x v="1637"/>
    </i>
    <i>
      <x v="748"/>
    </i>
    <i>
      <x v="3568"/>
    </i>
    <i>
      <x v="2174"/>
    </i>
    <i>
      <x v="2450"/>
    </i>
    <i>
      <x v="2515"/>
    </i>
    <i>
      <x v="3645"/>
    </i>
    <i>
      <x v="2630"/>
    </i>
    <i>
      <x v="2050"/>
    </i>
    <i>
      <x v="886"/>
    </i>
    <i>
      <x v="3283"/>
    </i>
    <i>
      <x v="1334"/>
    </i>
    <i>
      <x v="3786"/>
    </i>
    <i>
      <x v="2446"/>
    </i>
    <i>
      <x v="2519"/>
    </i>
    <i>
      <x v="2020"/>
    </i>
    <i>
      <x v="2443"/>
    </i>
    <i>
      <x v="2514"/>
    </i>
    <i>
      <x v="2168"/>
    </i>
    <i>
      <x v="750"/>
    </i>
    <i>
      <x v="3615"/>
    </i>
    <i>
      <x v="3332"/>
    </i>
    <i>
      <x v="3937"/>
    </i>
    <i>
      <x v="2444"/>
    </i>
    <i>
      <x v="3643"/>
    </i>
    <i>
      <x v="2955"/>
    </i>
    <i>
      <x v="3205"/>
    </i>
    <i>
      <x v="2263"/>
    </i>
    <i>
      <x v="2178"/>
    </i>
    <i>
      <x v="2710"/>
    </i>
    <i>
      <x v="3281"/>
    </i>
    <i>
      <x v="760"/>
    </i>
    <i>
      <x v="590"/>
    </i>
    <i>
      <x v="454"/>
    </i>
    <i>
      <x v="3207"/>
    </i>
    <i>
      <x v="1646"/>
    </i>
    <i>
      <x v="3614"/>
    </i>
    <i>
      <x v="52"/>
    </i>
    <i>
      <x v="1508"/>
    </i>
    <i>
      <x v="3857"/>
    </i>
    <i>
      <x v="27"/>
    </i>
    <i>
      <x v="3958"/>
    </i>
    <i>
      <x v="3429"/>
    </i>
    <i>
      <x v="1338"/>
    </i>
    <i>
      <x v="53"/>
    </i>
    <i>
      <x v="3613"/>
    </i>
    <i>
      <x v="755"/>
    </i>
    <i>
      <x v="3431"/>
    </i>
    <i>
      <x v="26"/>
    </i>
    <i>
      <x v="3721"/>
    </i>
    <i>
      <x v="1210"/>
    </i>
    <i>
      <x v="100"/>
    </i>
    <i>
      <x v="768"/>
    </i>
    <i>
      <x v="592"/>
    </i>
    <i>
      <x v="3336"/>
    </i>
    <i>
      <x v="301"/>
    </i>
    <i>
      <x v="306"/>
    </i>
    <i>
      <x v="2179"/>
    </i>
    <i>
      <x v="873"/>
    </i>
    <i>
      <x v="872"/>
    </i>
    <i>
      <x v="764"/>
    </i>
    <i>
      <x v="452"/>
    </i>
    <i>
      <x v="1516"/>
    </i>
    <i>
      <x v="450"/>
    </i>
    <i>
      <x v="3570"/>
    </i>
    <i>
      <x v="1055"/>
    </i>
    <i>
      <x v="98"/>
    </i>
    <i>
      <x v="1207"/>
    </i>
    <i>
      <x v="3936"/>
    </i>
    <i>
      <x v="756"/>
    </i>
    <i>
      <x v="3493"/>
    </i>
    <i>
      <x v="456"/>
    </i>
    <i>
      <x v="2448"/>
    </i>
    <i>
      <x v="302"/>
    </i>
    <i>
      <x v="445"/>
    </i>
    <i>
      <x v="3277"/>
    </i>
    <i>
      <x v="75"/>
    </i>
    <i>
      <x v="1062"/>
    </i>
    <i>
      <x v="754"/>
    </i>
    <i>
      <x v="296"/>
    </i>
    <i>
      <x v="2349"/>
    </i>
    <i>
      <x v="24"/>
    </i>
    <i>
      <x v="3675"/>
    </i>
    <i>
      <x v="3644"/>
    </i>
    <i>
      <x v="448"/>
    </i>
    <i>
      <x v="3856"/>
    </i>
    <i>
      <x v="3497"/>
    </i>
    <i>
      <x v="3612"/>
    </i>
    <i>
      <x v="580"/>
    </i>
    <i>
      <x v="2166"/>
    </i>
    <i>
      <x v="3977"/>
    </i>
    <i>
      <x v="55"/>
    </i>
    <i>
      <x v="3494"/>
    </i>
    <i>
      <x v="2021"/>
    </i>
    <i>
      <x v="2442"/>
    </i>
    <i>
      <x v="297"/>
    </i>
    <i>
      <x v="3432"/>
    </i>
    <i>
      <x v="447"/>
    </i>
    <i>
      <x v="2455"/>
    </i>
    <i>
      <x v="305"/>
    </i>
    <i>
      <x v="2516"/>
    </i>
    <i>
      <x v="2344"/>
    </i>
    <i>
      <x v="583"/>
    </i>
    <i>
      <x v="3331"/>
    </i>
    <i>
      <x v="3280"/>
    </i>
    <i>
      <x v="2268"/>
    </i>
    <i>
      <x v="1056"/>
    </i>
    <i>
      <x v="3616"/>
    </i>
    <i>
      <x v="1209"/>
    </i>
    <i>
      <x v="877"/>
    </i>
    <i>
      <x v="2175"/>
    </i>
    <i>
      <x v="3329"/>
    </i>
    <i>
      <x v="3498"/>
    </i>
    <i>
      <x v="758"/>
    </i>
    <i>
      <x v="1061"/>
    </i>
    <i>
      <x v="3827"/>
    </i>
    <i>
      <x v="303"/>
    </i>
    <i>
      <x v="2339"/>
    </i>
    <i>
      <x v="3209"/>
    </i>
    <i>
      <x v="2165"/>
    </i>
    <i>
      <x v="2511"/>
    </i>
    <i>
      <x v="594"/>
    </i>
    <i>
      <x v="2167"/>
    </i>
    <i>
      <x v="444"/>
    </i>
    <i>
      <x v="3387"/>
    </i>
    <i>
      <x v="595"/>
    </i>
    <i>
      <x v="3533"/>
    </i>
    <i>
      <x v="25"/>
    </i>
    <i>
      <x v="115"/>
    </i>
    <i>
      <x v="2173"/>
    </i>
    <i>
      <x v="3804"/>
    </i>
    <i>
      <x v="586"/>
    </i>
    <i>
      <x v="2337"/>
    </i>
    <i>
      <x v="3787"/>
    </i>
    <i>
      <x v="443"/>
    </i>
    <i>
      <x v="878"/>
    </i>
    <i>
      <x v="300"/>
    </i>
    <i>
      <x v="2439"/>
    </i>
    <i>
      <x v="593"/>
    </i>
    <i>
      <x v="2271"/>
    </i>
    <i>
      <x v="767"/>
    </i>
    <i>
      <x v="883"/>
    </i>
    <i>
      <x v="2520"/>
    </i>
    <i>
      <x v="2176"/>
    </i>
    <i>
      <x v="3844"/>
    </i>
    <i>
      <x v="1206"/>
    </i>
    <i>
      <x v="591"/>
    </i>
    <i>
      <x v="2956"/>
    </i>
    <i>
      <x v="757"/>
    </i>
    <i>
      <x v="874"/>
    </i>
    <i>
      <x v="2170"/>
    </i>
    <i>
      <x v="3815"/>
    </i>
    <i>
      <x v="2270"/>
    </i>
    <i>
      <x v="294"/>
    </i>
    <i>
      <x v="888"/>
    </i>
    <i>
      <x v="876"/>
    </i>
    <i>
      <x v="2449"/>
    </i>
    <i>
      <x v="3300"/>
    </i>
    <i>
      <x v="3883"/>
    </i>
    <i>
      <x v="3208"/>
    </i>
    <i>
      <x v="759"/>
    </i>
    <i>
      <x v="2011"/>
    </i>
    <i>
      <x v="2265"/>
    </i>
    <i>
      <x v="3307"/>
    </i>
    <i>
      <x v="766"/>
    </i>
    <i>
      <x v="749"/>
    </i>
    <i>
      <x v="2343"/>
    </i>
    <i>
      <x v="3569"/>
    </i>
    <i>
      <x v="311"/>
    </i>
    <i>
      <x v="2269"/>
    </i>
    <i>
      <x v="3216"/>
    </i>
    <i>
      <x v="292"/>
    </i>
    <i>
      <x v="310"/>
    </i>
    <i>
      <x v="751"/>
    </i>
    <i>
      <x v="578"/>
    </i>
    <i>
      <x v="2454"/>
    </i>
    <i>
      <x v="298"/>
    </i>
    <i>
      <x v="2267"/>
    </i>
    <i>
      <x v="54"/>
    </i>
    <i>
      <x v="2445"/>
    </i>
    <i>
      <x v="3382"/>
    </i>
    <i>
      <x v="3760"/>
    </i>
    <i>
      <x v="3935"/>
    </i>
    <i>
      <x v="885"/>
    </i>
    <i>
      <x v="453"/>
    </i>
    <i>
      <x v="3203"/>
    </i>
    <i>
      <x v="3312"/>
    </i>
    <i>
      <x v="3356"/>
    </i>
    <i>
      <x v="587"/>
    </i>
    <i>
      <x v="3433"/>
    </i>
    <i>
      <x v="3407"/>
    </i>
    <i>
      <x v="44"/>
    </i>
    <i>
      <x v="2171"/>
    </i>
    <i>
      <x v="2266"/>
    </i>
    <i>
      <x v="3284"/>
    </i>
    <i>
      <x v="761"/>
    </i>
    <i>
      <x v="3841"/>
    </i>
    <i>
      <x v="2057"/>
    </i>
    <i>
      <x v="588"/>
    </i>
    <i>
      <x v="449"/>
    </i>
    <i>
      <x v="455"/>
    </i>
    <i>
      <x v="3999"/>
    </i>
    <i>
      <x v="3894"/>
    </i>
    <i>
      <x v="3646"/>
    </i>
    <i>
      <x v="2341"/>
    </i>
    <i>
      <x v="3309"/>
    </i>
    <i>
      <x v="589"/>
    </i>
    <i>
      <x v="875"/>
    </i>
    <i>
      <x v="3846"/>
    </i>
    <i>
      <x v="2512"/>
    </i>
    <i>
      <x v="881"/>
    </i>
    <i>
      <x v="2042"/>
    </i>
    <i>
      <x v="3303"/>
    </i>
    <i>
      <x v="3757"/>
    </i>
    <i>
      <x v="3895"/>
    </i>
    <i>
      <x v="3410"/>
    </i>
    <i>
      <x v="3335"/>
    </i>
    <i>
      <x v="3745"/>
    </i>
    <i>
      <x v="3420"/>
    </i>
    <i>
      <x v="746"/>
    </i>
    <i>
      <x v="3215"/>
    </i>
    <i>
      <x v="5"/>
    </i>
    <i>
      <x v="3957"/>
    </i>
    <i>
      <x v="763"/>
    </i>
    <i>
      <x v="3360"/>
    </i>
    <i>
      <x v="2513"/>
    </i>
    <i>
      <x v="313"/>
    </i>
    <i>
      <x v="2452"/>
    </i>
    <i>
      <x v="43"/>
    </i>
    <i>
      <x v="2521"/>
    </i>
    <i>
      <x v="3811"/>
    </i>
    <i>
      <x v="3733"/>
    </i>
    <i>
      <x v="3251"/>
    </i>
    <i>
      <x v="2004"/>
    </i>
    <i>
      <x v="3250"/>
    </i>
    <i>
      <x v="3789"/>
    </i>
    <i>
      <x v="2177"/>
    </i>
    <i>
      <x v="2338"/>
    </i>
    <i>
      <x v="3168"/>
    </i>
    <i>
      <x v="2518"/>
    </i>
    <i>
      <x v="2262"/>
    </i>
    <i>
      <x v="3151"/>
    </i>
    <i>
      <x v="3752"/>
    </i>
    <i>
      <x v="304"/>
    </i>
    <i>
      <x v="3889"/>
    </i>
    <i>
      <x v="309"/>
    </i>
    <i>
      <x v="3315"/>
    </i>
    <i>
      <x v="2348"/>
    </i>
    <i>
      <x v="3534"/>
    </i>
    <i>
      <x v="3867"/>
    </i>
    <i>
      <x v="2346"/>
    </i>
    <i>
      <x v="747"/>
    </i>
    <i>
      <x v="3206"/>
    </i>
    <i>
      <x v="752"/>
    </i>
    <i>
      <x v="3736"/>
    </i>
    <i>
      <x v="3137"/>
    </i>
    <i>
      <x v="2264"/>
    </i>
    <i>
      <x v="2001"/>
    </i>
    <i>
      <x v="3835"/>
    </i>
    <i>
      <x v="3753"/>
    </i>
    <i>
      <x v="41"/>
    </i>
    <i>
      <x v="2453"/>
    </i>
    <i>
      <x v="2032"/>
    </i>
    <i>
      <x v="3758"/>
    </i>
    <i>
      <x v="86"/>
    </i>
    <i>
      <x v="3140"/>
    </i>
    <i>
      <x v="2043"/>
    </i>
    <i>
      <x v="3754"/>
    </i>
    <i>
      <x v="2010"/>
    </i>
    <i>
      <x v="3890"/>
    </i>
    <i>
      <x v="3316"/>
    </i>
    <i>
      <x v="3898"/>
    </i>
    <i>
      <x/>
    </i>
    <i>
      <x v="90"/>
    </i>
    <i>
      <x v="3415"/>
    </i>
    <i>
      <x v="3148"/>
    </i>
    <i>
      <x v="295"/>
    </i>
    <i>
      <x v="3256"/>
    </i>
    <i>
      <x v="3304"/>
    </i>
    <i>
      <x v="3817"/>
    </i>
    <i>
      <x v="3405"/>
    </i>
    <i>
      <x v="74"/>
    </i>
    <i>
      <x v="3845"/>
    </i>
    <i>
      <x v="2440"/>
    </i>
    <i>
      <x v="2005"/>
    </i>
    <i>
      <x v="3136"/>
    </i>
    <i>
      <x v="3141"/>
    </i>
    <i>
      <x v="3819"/>
    </i>
    <i>
      <x v="9"/>
    </i>
    <i>
      <x v="3870"/>
    </i>
    <i>
      <x v="3492"/>
    </i>
    <i>
      <x v="2031"/>
    </i>
    <i>
      <x v="3818"/>
    </i>
    <i>
      <x v="3358"/>
    </i>
    <i>
      <x v="3254"/>
    </i>
    <i>
      <x v="2072"/>
    </i>
    <i>
      <x v="3763"/>
    </i>
    <i>
      <x v="2069"/>
    </i>
    <i>
      <x v="3746"/>
    </i>
    <i>
      <x v="3843"/>
    </i>
    <i>
      <x v="2068"/>
    </i>
    <i>
      <x v="3750"/>
    </i>
    <i>
      <x v="67"/>
    </i>
    <i>
      <x v="3365"/>
    </i>
    <i>
      <x v="3161"/>
    </i>
    <i>
      <x v="2056"/>
    </i>
    <i>
      <x v="3834"/>
    </i>
    <i>
      <x v="3848"/>
    </i>
    <i>
      <x v="3409"/>
    </i>
    <i>
      <x v="3144"/>
    </i>
    <i>
      <x v="3260"/>
    </i>
    <i>
      <x v="3249"/>
    </i>
    <i>
      <x v="3406"/>
    </i>
    <i>
      <x v="3417"/>
    </i>
    <i>
      <x v="3164"/>
    </i>
    <i>
      <x v="3357"/>
    </i>
    <i>
      <x v="3869"/>
    </i>
    <i>
      <x v="2000"/>
    </i>
    <i>
      <x v="3145"/>
    </i>
    <i>
      <x v="3301"/>
    </i>
    <i>
      <x v="3311"/>
    </i>
    <i>
      <x v="2"/>
    </i>
    <i>
      <x v="3162"/>
    </i>
    <i>
      <x v="6"/>
    </i>
    <i>
      <x v="2030"/>
    </i>
    <i>
      <x v="3159"/>
    </i>
    <i>
      <x v="64"/>
    </i>
    <i>
      <x v="2070"/>
    </i>
    <i>
      <x v="3154"/>
    </i>
    <i>
      <x v="1971"/>
    </i>
    <i>
      <x v="3810"/>
    </i>
    <i>
      <x v="2028"/>
    </i>
    <i>
      <x v="3847"/>
    </i>
    <i>
      <x v="3839"/>
    </i>
    <i>
      <x v="2012"/>
    </i>
    <i>
      <x v="3265"/>
    </i>
    <i>
      <x v="3816"/>
    </i>
    <i>
      <x v="3149"/>
    </i>
    <i>
      <x v="3814"/>
    </i>
    <i>
      <x v="3421"/>
    </i>
    <i>
      <x v="3737"/>
    </i>
    <i>
      <x v="3157"/>
    </i>
    <i>
      <x v="3155"/>
    </i>
    <i>
      <x v="3259"/>
    </i>
    <i>
      <x v="3262"/>
    </i>
    <i>
      <x v="3261"/>
    </i>
    <i>
      <x v="3741"/>
    </i>
    <i>
      <x v="3807"/>
    </i>
    <i>
      <x v="3167"/>
    </i>
    <i>
      <x v="3317"/>
    </i>
    <i>
      <x v="2007"/>
    </i>
    <i>
      <x v="63"/>
    </i>
    <i>
      <x v="66"/>
    </i>
    <i>
      <x v="3171"/>
    </i>
    <i>
      <x v="3412"/>
    </i>
    <i>
      <x v="3740"/>
    </i>
    <i>
      <x v="2003"/>
    </i>
    <i>
      <x v="2983"/>
    </i>
    <i>
      <x v="3027"/>
    </i>
    <i>
      <x v="3143"/>
    </i>
    <i>
      <x v="88"/>
    </i>
    <i>
      <x v="3747"/>
    </i>
    <i>
      <x v="3837"/>
    </i>
    <i>
      <x v="3871"/>
    </i>
    <i>
      <x v="3364"/>
    </i>
    <i>
      <x v="3362"/>
    </i>
    <i>
      <x v="2071"/>
    </i>
    <i>
      <x v="1964"/>
    </i>
    <i>
      <x v="62"/>
    </i>
    <i>
      <x v="3743"/>
    </i>
    <i>
      <x v="45"/>
    </i>
    <i>
      <x v="3367"/>
    </i>
    <i>
      <x v="3166"/>
    </i>
    <i>
      <x v="3901"/>
    </i>
    <i>
      <x v="1763"/>
    </i>
    <i>
      <x v="8"/>
    </i>
    <i>
      <x v="3142"/>
    </i>
    <i>
      <x v="1680"/>
    </i>
    <i>
      <x v="3026"/>
    </i>
    <i>
      <x v="2033"/>
    </i>
    <i>
      <x v="3739"/>
    </i>
    <i>
      <x v="3264"/>
    </i>
    <i>
      <x v="3761"/>
    </i>
    <i>
      <x v="3411"/>
    </i>
    <i>
      <x v="3744"/>
    </i>
    <i>
      <x v="65"/>
    </i>
    <i>
      <x v="3872"/>
    </i>
    <i>
      <x v="3416"/>
    </i>
    <i>
      <x v="3874"/>
    </i>
    <i>
      <x v="2002"/>
    </i>
    <i>
      <x v="3900"/>
    </i>
    <i>
      <x v="3866"/>
    </i>
    <i>
      <x v="3873"/>
    </i>
    <i>
      <x v="3734"/>
    </i>
    <i>
      <x v="2055"/>
    </i>
    <i>
      <x v="3896"/>
    </i>
    <i>
      <x v="3767"/>
    </i>
    <i>
      <x v="11"/>
    </i>
    <i>
      <x v="2009"/>
    </i>
    <i>
      <x v="3147"/>
    </i>
    <i>
      <x v="3169"/>
    </i>
    <i>
      <x v="3150"/>
    </i>
    <i>
      <x v="1768"/>
    </i>
    <i>
      <x v="3152"/>
    </i>
    <i>
      <x v="40"/>
    </i>
    <i>
      <x v="1919"/>
    </i>
    <i>
      <x v="2041"/>
    </i>
    <i>
      <x v="47"/>
    </i>
    <i>
      <x v="3172"/>
    </i>
    <i>
      <x v="2987"/>
    </i>
    <i>
      <x v="2027"/>
    </i>
    <i>
      <x v="1"/>
    </i>
    <i>
      <x v="3257"/>
    </i>
    <i>
      <x v="2006"/>
    </i>
    <i>
      <x v="3738"/>
    </i>
    <i>
      <x v="1670"/>
    </i>
    <i>
      <x v="2044"/>
    </i>
    <i>
      <x v="2058"/>
    </i>
    <i>
      <x v="3765"/>
    </i>
    <i>
      <x v="1837"/>
    </i>
    <i>
      <x v="1833"/>
    </i>
    <i>
      <x v="3892"/>
    </i>
    <i>
      <x v="3812"/>
    </i>
    <i>
      <x v="3156"/>
    </i>
    <i>
      <x v="3124"/>
    </i>
    <i>
      <x v="2045"/>
    </i>
    <i>
      <x v="3163"/>
    </i>
    <i>
      <x v="1915"/>
    </i>
    <i>
      <x v="3363"/>
    </i>
    <i>
      <x v="3305"/>
    </i>
    <i>
      <x v="46"/>
    </i>
    <i>
      <x v="3258"/>
    </i>
    <i>
      <x v="3158"/>
    </i>
    <i>
      <x v="3361"/>
    </i>
    <i>
      <x v="3029"/>
    </i>
    <i>
      <x v="2981"/>
    </i>
    <i>
      <x v="3419"/>
    </i>
    <i>
      <x v="109"/>
    </i>
    <i>
      <x v="7"/>
    </i>
    <i>
      <x v="3359"/>
    </i>
    <i>
      <x v="2067"/>
    </i>
    <i>
      <x v="3891"/>
    </i>
    <i>
      <x v="3803"/>
    </i>
    <i>
      <x v="3146"/>
    </i>
    <i>
      <x v="1682"/>
    </i>
    <i>
      <x v="68"/>
    </i>
    <i>
      <x v="110"/>
    </i>
    <i>
      <x v="3840"/>
    </i>
    <i>
      <x v="4"/>
    </i>
    <i>
      <x v="3749"/>
    </i>
    <i>
      <x v="3153"/>
    </i>
    <i>
      <x v="12"/>
    </i>
    <i>
      <x v="3897"/>
    </i>
    <i>
      <x v="87"/>
    </i>
    <i>
      <x v="91"/>
    </i>
    <i>
      <x v="3418"/>
    </i>
    <i>
      <x v="1673"/>
    </i>
    <i>
      <x v="1775"/>
    </i>
    <i>
      <x v="3366"/>
    </i>
    <i>
      <x v="3742"/>
    </i>
    <i>
      <x v="3836"/>
    </i>
    <i>
      <x v="3263"/>
    </i>
    <i>
      <x v="2046"/>
    </i>
    <i>
      <x v="1681"/>
    </i>
    <i>
      <x v="3255"/>
    </i>
    <i>
      <x v="3139"/>
    </i>
    <i>
      <x v="2986"/>
    </i>
    <i>
      <x v="108"/>
    </i>
    <i>
      <x v="3248"/>
    </i>
    <i>
      <x v="111"/>
    </i>
    <i>
      <x v="3759"/>
    </i>
    <i>
      <x v="3253"/>
    </i>
    <i>
      <x v="3252"/>
    </i>
    <i>
      <x v="3306"/>
    </i>
    <i>
      <x v="3893"/>
    </i>
    <i>
      <x v="3310"/>
    </i>
    <i>
      <x v="2008"/>
    </i>
    <i>
      <x v="3766"/>
    </i>
    <i>
      <x v="3302"/>
    </i>
    <i>
      <x v="3755"/>
    </i>
    <i>
      <x v="3748"/>
    </i>
    <i>
      <x v="3160"/>
    </i>
    <i>
      <x v="3735"/>
    </i>
    <i>
      <x v="3764"/>
    </i>
    <i>
      <x v="1831"/>
    </i>
    <i>
      <x v="3308"/>
    </i>
    <i>
      <x v="3170"/>
    </i>
    <i>
      <x v="3899"/>
    </i>
    <i>
      <x v="3868"/>
    </i>
    <i>
      <x v="3414"/>
    </i>
    <i>
      <x v="3313"/>
    </i>
    <i>
      <x v="3808"/>
    </i>
    <i>
      <x v="1835"/>
    </i>
    <i>
      <x v="3806"/>
    </i>
    <i>
      <x v="3413"/>
    </i>
    <i>
      <x v="3756"/>
    </i>
    <i>
      <x v="107"/>
    </i>
    <i>
      <x v="3408"/>
    </i>
    <i>
      <x v="3762"/>
    </i>
    <i>
      <x v="3805"/>
    </i>
    <i>
      <x v="3022"/>
    </i>
    <i>
      <x v="3024"/>
    </i>
    <i>
      <x v="3838"/>
    </i>
    <i>
      <x v="1566"/>
    </i>
    <i>
      <x v="3165"/>
    </i>
    <i>
      <x v="3314"/>
    </i>
    <i>
      <x v="42"/>
    </i>
    <i>
      <x v="1436"/>
    </i>
    <i>
      <x v="3751"/>
    </i>
    <i>
      <x v="10"/>
    </i>
    <i>
      <x v="3"/>
    </i>
    <i>
      <x v="3138"/>
    </i>
    <i>
      <x v="3099"/>
    </i>
    <i>
      <x v="1429"/>
    </i>
    <i>
      <x v="2029"/>
    </i>
    <i>
      <x v="1966"/>
    </i>
    <i>
      <x v="3842"/>
    </i>
    <i>
      <x v="89"/>
    </i>
    <i>
      <x v="3028"/>
    </i>
    <i>
      <x v="3061"/>
    </i>
    <i>
      <x v="969"/>
    </i>
    <i>
      <x v="1923"/>
    </i>
    <i>
      <x v="1565"/>
    </i>
    <i>
      <x v="1773"/>
    </i>
    <i>
      <x v="1963"/>
    </i>
    <i>
      <x v="3732"/>
    </i>
    <i>
      <x v="3813"/>
    </i>
    <i>
      <x v="3711"/>
    </i>
    <i>
      <x v="1924"/>
    </i>
    <i>
      <x v="1575"/>
    </i>
    <i>
      <x v="1557"/>
    </i>
    <i>
      <x v="1671"/>
    </i>
    <i>
      <x v="3809"/>
    </i>
    <i>
      <x v="2670"/>
    </i>
    <i>
      <x v="3102"/>
    </i>
    <i>
      <x v="1249"/>
    </i>
    <i>
      <x v="2579"/>
    </i>
    <i>
      <x v="2839"/>
    </i>
    <i>
      <x v="1769"/>
    </i>
    <i>
      <x v="1830"/>
    </i>
    <i>
      <x v="1843"/>
    </i>
    <i>
      <x v="1918"/>
    </i>
    <i>
      <x v="2927"/>
    </i>
    <i>
      <x v="2826"/>
    </i>
    <i>
      <x v="1683"/>
    </i>
    <i>
      <x v="2931"/>
    </i>
    <i>
      <x v="1117"/>
    </i>
    <i>
      <x v="3103"/>
    </i>
    <i>
      <x v="1677"/>
    </i>
    <i>
      <x v="1559"/>
    </i>
    <i>
      <x v="1672"/>
    </i>
    <i>
      <x v="1674"/>
    </i>
    <i>
      <x v="1679"/>
    </i>
    <i>
      <x v="1113"/>
    </i>
    <i>
      <x v="2977"/>
    </i>
    <i>
      <x v="1396"/>
    </i>
    <i>
      <x v="1419"/>
    </i>
    <i>
      <x v="1132"/>
    </i>
    <i>
      <x v="1767"/>
    </i>
    <i>
      <x v="1261"/>
    </i>
    <i>
      <x v="958"/>
    </i>
    <i>
      <x v="2600"/>
    </i>
    <i>
      <x v="1765"/>
    </i>
    <i>
      <x v="1841"/>
    </i>
    <i>
      <x v="1422"/>
    </i>
    <i>
      <x v="2669"/>
    </i>
    <i>
      <x v="976"/>
    </i>
    <i>
      <x v="2682"/>
    </i>
    <i>
      <x v="1106"/>
    </i>
    <i>
      <x v="3063"/>
    </i>
    <i>
      <x v="2741"/>
    </i>
    <i>
      <x v="1836"/>
    </i>
    <i>
      <x v="1423"/>
    </i>
    <i>
      <x v="1577"/>
    </i>
    <i>
      <x v="1573"/>
    </i>
    <i>
      <x v="2663"/>
    </i>
    <i>
      <x v="1844"/>
    </i>
    <i>
      <x v="974"/>
    </i>
    <i>
      <x v="2602"/>
    </i>
    <i>
      <x v="2593"/>
    </i>
    <i>
      <x v="1556"/>
    </i>
    <i>
      <x v="2984"/>
    </i>
    <i>
      <x v="1970"/>
    </i>
    <i>
      <x v="1270"/>
    </i>
    <i>
      <x v="1562"/>
    </i>
    <i>
      <x v="1255"/>
    </i>
    <i>
      <x v="2821"/>
    </i>
    <i>
      <x v="1834"/>
    </i>
    <i>
      <x v="2842"/>
    </i>
    <i>
      <x v="968"/>
    </i>
    <i>
      <x v="1676"/>
    </i>
    <i>
      <x v="1267"/>
    </i>
    <i>
      <x v="3680"/>
    </i>
    <i>
      <x v="1941"/>
    </i>
    <i>
      <x v="3067"/>
    </i>
    <i>
      <x v="2834"/>
    </i>
    <i>
      <x v="959"/>
    </i>
    <i>
      <x v="1394"/>
    </i>
    <i>
      <x v="3104"/>
    </i>
    <i>
      <x v="2742"/>
    </i>
    <i>
      <x v="3066"/>
    </i>
    <i>
      <x v="1922"/>
    </i>
    <i>
      <x v="3065"/>
    </i>
    <i>
      <x v="1126"/>
    </i>
    <i>
      <x v="1431"/>
    </i>
    <i>
      <x v="3699"/>
    </i>
    <i>
      <x v="3654"/>
    </i>
    <i>
      <x v="1572"/>
    </i>
    <i>
      <x v="956"/>
    </i>
    <i>
      <x v="1426"/>
    </i>
    <i>
      <x v="1402"/>
    </i>
    <i>
      <x v="3696"/>
    </i>
    <i>
      <x v="2577"/>
    </i>
    <i>
      <x v="1802"/>
    </i>
    <i>
      <x v="2828"/>
    </i>
    <i>
      <x v="1108"/>
    </i>
    <i>
      <x v="2819"/>
    </i>
    <i>
      <x v="977"/>
    </i>
    <i>
      <x v="2750"/>
    </i>
    <i>
      <x v="2916"/>
    </i>
    <i>
      <x v="3655"/>
    </i>
    <i>
      <x v="3713"/>
    </i>
    <i>
      <x v="1774"/>
    </i>
    <i>
      <x v="1968"/>
    </i>
    <i>
      <x v="1268"/>
    </i>
    <i>
      <x v="1439"/>
    </i>
    <i>
      <x v="979"/>
    </i>
    <i>
      <x v="1725"/>
    </i>
    <i>
      <x v="2930"/>
    </i>
    <i>
      <x v="1734"/>
    </i>
    <i>
      <x v="2585"/>
    </i>
    <i>
      <x v="3128"/>
    </i>
    <i>
      <x v="2978"/>
    </i>
    <i>
      <x v="2827"/>
    </i>
    <i>
      <x v="2928"/>
    </i>
    <i>
      <x v="3402"/>
    </i>
    <i>
      <x v="3126"/>
    </i>
    <i>
      <x v="3079"/>
    </i>
    <i>
      <x v="2674"/>
    </i>
    <i>
      <x v="3352"/>
    </i>
    <i>
      <x v="1578"/>
    </i>
    <i>
      <x v="978"/>
    </i>
    <i>
      <x v="1771"/>
    </i>
    <i>
      <x v="1832"/>
    </i>
    <i>
      <x v="3064"/>
    </i>
    <i>
      <x v="2980"/>
    </i>
    <i>
      <x v="3299"/>
    </i>
    <i>
      <x v="1555"/>
    </i>
    <i>
      <x v="2919"/>
    </i>
    <i>
      <x v="973"/>
    </i>
    <i>
      <x v="1561"/>
    </i>
    <i>
      <x v="3355"/>
    </i>
    <i>
      <x v="1413"/>
    </i>
    <i>
      <x v="1407"/>
    </i>
    <i>
      <x v="1257"/>
    </i>
    <i>
      <x v="2595"/>
    </i>
    <i>
      <x v="1675"/>
    </i>
    <i>
      <x v="2672"/>
    </i>
    <i>
      <x v="1263"/>
    </i>
    <i>
      <x v="1839"/>
    </i>
    <i>
      <x v="2841"/>
    </i>
    <i>
      <x v="986"/>
    </i>
    <i>
      <x v="3125"/>
    </i>
    <i>
      <x v="2665"/>
    </i>
    <i>
      <x v="1576"/>
    </i>
    <i>
      <x v="3240"/>
    </i>
    <i>
      <x v="1118"/>
    </i>
    <i>
      <x v="2025"/>
    </i>
    <i>
      <x v="1406"/>
    </i>
    <i>
      <x v="1250"/>
    </i>
    <i>
      <x v="1398"/>
    </i>
    <i>
      <x v="2921"/>
    </i>
    <i>
      <x v="3799"/>
    </i>
    <i>
      <x v="2753"/>
    </i>
    <i>
      <x v="985"/>
    </i>
    <i>
      <x v="3712"/>
    </i>
    <i>
      <x v="3404"/>
    </i>
    <i>
      <x v="2588"/>
    </i>
    <i>
      <x v="2604"/>
    </i>
    <i>
      <x v="2587"/>
    </i>
    <i>
      <x v="1421"/>
    </i>
    <i>
      <x v="952"/>
    </i>
    <i>
      <x v="1427"/>
    </i>
    <i>
      <x v="965"/>
    </i>
    <i>
      <x v="60"/>
    </i>
    <i>
      <x v="1412"/>
    </i>
    <i>
      <x v="1916"/>
    </i>
    <i>
      <x v="1409"/>
    </i>
    <i>
      <x v="3700"/>
    </i>
    <i>
      <x v="1256"/>
    </i>
    <i>
      <x v="2589"/>
    </i>
    <i>
      <x v="1254"/>
    </i>
    <i>
      <x v="85"/>
    </i>
    <i>
      <x v="1121"/>
    </i>
    <i>
      <x v="954"/>
    </i>
    <i>
      <x v="1110"/>
    </i>
    <i>
      <x v="2583"/>
    </i>
    <i>
      <x v="3110"/>
    </i>
    <i>
      <x v="2582"/>
    </i>
    <i>
      <x v="2917"/>
    </i>
    <i>
      <x v="1838"/>
    </i>
    <i>
      <x v="3403"/>
    </i>
    <i>
      <x v="3695"/>
    </i>
    <i>
      <x v="1131"/>
    </i>
    <i>
      <x v="1884"/>
    </i>
    <i>
      <x v="1432"/>
    </i>
    <i>
      <x v="2126"/>
    </i>
    <i>
      <x v="1969"/>
    </i>
    <i>
      <x v="1770"/>
    </i>
    <i>
      <x v="1726"/>
    </i>
    <i>
      <x v="2840"/>
    </i>
    <i>
      <x v="2982"/>
    </i>
    <i>
      <x v="2846"/>
    </i>
    <i>
      <x v="1564"/>
    </i>
    <i>
      <x v="1917"/>
    </i>
    <i>
      <x v="1133"/>
    </i>
    <i>
      <x v="1119"/>
    </i>
    <i>
      <x v="2403"/>
    </i>
    <i>
      <x v="1965"/>
    </i>
    <i>
      <x v="3100"/>
    </i>
    <i>
      <x v="1762"/>
    </i>
    <i>
      <x v="1400"/>
    </i>
    <i>
      <x v="84"/>
    </i>
    <i>
      <x v="966"/>
    </i>
    <i>
      <x v="1678"/>
    </i>
    <i>
      <x v="3080"/>
    </i>
    <i>
      <x v="1127"/>
    </i>
    <i>
      <x v="3298"/>
    </i>
    <i>
      <x v="2662"/>
    </i>
    <i>
      <x v="953"/>
    </i>
    <i>
      <x v="2039"/>
    </i>
    <i>
      <x v="1437"/>
    </i>
    <i>
      <x v="3446"/>
    </i>
    <i>
      <x v="3059"/>
    </i>
    <i>
      <x v="503"/>
    </i>
    <i>
      <x v="3002"/>
    </i>
    <i>
      <x v="1430"/>
    </i>
    <i>
      <x v="3023"/>
    </i>
    <i>
      <x v="980"/>
    </i>
    <i>
      <x v="3910"/>
    </i>
    <i>
      <x v="3682"/>
    </i>
    <i>
      <x v="3443"/>
    </i>
    <i>
      <x v="2040"/>
    </i>
    <i>
      <x v="3668"/>
    </i>
    <i>
      <x v="1416"/>
    </i>
    <i>
      <x v="2664"/>
    </i>
    <i>
      <x v="1669"/>
    </i>
    <i>
      <x v="1434"/>
    </i>
    <i>
      <x v="3988"/>
    </i>
    <i>
      <x v="1668"/>
    </i>
    <i>
      <x v="1260"/>
    </i>
    <i>
      <x v="1395"/>
    </i>
    <i>
      <x v="2754"/>
    </i>
    <i>
      <x v="3444"/>
    </i>
    <i>
      <x v="1403"/>
    </i>
    <i>
      <x v="2123"/>
    </i>
    <i>
      <x v="1114"/>
    </i>
    <i>
      <x v="2932"/>
    </i>
    <i>
      <x v="2406"/>
    </i>
    <i>
      <x v="643"/>
    </i>
    <i>
      <x v="3723"/>
    </i>
    <i>
      <x v="1874"/>
    </i>
    <i>
      <x v="1921"/>
    </i>
    <i>
      <x v="2231"/>
    </i>
    <i>
      <x v="1401"/>
    </i>
    <i>
      <x v="2679"/>
    </i>
    <i>
      <x v="2590"/>
    </i>
    <i>
      <x v="1266"/>
    </i>
    <i>
      <x v="2985"/>
    </i>
    <i>
      <x v="1920"/>
    </i>
    <i>
      <x v="1122"/>
    </i>
    <i>
      <x v="2580"/>
    </i>
    <i>
      <x v="1269"/>
    </i>
    <i>
      <x v="818"/>
    </i>
    <i>
      <x v="3698"/>
    </i>
    <i>
      <x v="667"/>
    </i>
    <i>
      <x v="658"/>
    </i>
    <i>
      <x v="1414"/>
    </i>
    <i>
      <x v="2581"/>
    </i>
    <i>
      <x v="2407"/>
    </i>
    <i>
      <x v="2584"/>
    </i>
    <i>
      <x v="2843"/>
    </i>
    <i>
      <x v="1569"/>
    </i>
    <i>
      <x v="1888"/>
    </i>
    <i>
      <x v="3078"/>
    </i>
    <i>
      <x v="2233"/>
    </i>
    <i>
      <x v="3911"/>
    </i>
    <i>
      <x v="2302"/>
    </i>
    <i>
      <x v="1766"/>
    </i>
    <i>
      <x v="1793"/>
    </i>
    <i>
      <x v="2240"/>
    </i>
    <i>
      <x v="3037"/>
    </i>
    <i>
      <x v="669"/>
    </i>
    <i>
      <x v="1136"/>
    </i>
    <i>
      <x v="2845"/>
    </i>
    <i>
      <x v="1799"/>
    </i>
    <i>
      <x v="2923"/>
    </i>
    <i>
      <x v="2847"/>
    </i>
    <i>
      <x v="2746"/>
    </i>
    <i>
      <x v="2925"/>
    </i>
    <i>
      <x v="817"/>
    </i>
    <i>
      <x v="3353"/>
    </i>
    <i>
      <x v="1798"/>
    </i>
    <i>
      <x v="3127"/>
    </i>
    <i>
      <x v="3462"/>
    </i>
    <i>
      <x v="36"/>
    </i>
    <i>
      <x v="2745"/>
    </i>
    <i>
      <x v="1253"/>
    </i>
    <i>
      <x v="674"/>
    </i>
    <i>
      <x v="811"/>
    </i>
    <i>
      <x v="498"/>
    </i>
    <i>
      <x v="1424"/>
    </i>
    <i>
      <x v="3239"/>
    </i>
    <i>
      <x v="1878"/>
    </i>
    <i>
      <x v="2416"/>
    </i>
    <i>
      <x v="1404"/>
    </i>
    <i>
      <x v="1553"/>
    </i>
    <i>
      <x v="800"/>
    </i>
    <i>
      <x v="2830"/>
    </i>
    <i>
      <x v="2492"/>
    </i>
    <i>
      <x v="365"/>
    </i>
    <i>
      <x v="1563"/>
    </i>
    <i>
      <x v="2825"/>
    </i>
    <i>
      <x v="2599"/>
    </i>
    <i>
      <x v="3243"/>
    </i>
    <i>
      <x v="2979"/>
    </i>
    <i>
      <x v="3865"/>
    </i>
    <i>
      <x v="2077"/>
    </i>
    <i>
      <x v="2832"/>
    </i>
    <i>
      <x v="2768"/>
    </i>
    <i>
      <x v="1574"/>
    </i>
    <i>
      <x v="3105"/>
    </i>
    <i>
      <x v="657"/>
    </i>
    <i>
      <x v="2929"/>
    </i>
    <i>
      <x v="1418"/>
    </i>
    <i>
      <x v="957"/>
    </i>
    <i>
      <x v="374"/>
    </i>
    <i>
      <x v="1967"/>
    </i>
    <i>
      <x v="971"/>
    </i>
    <i>
      <x v="2934"/>
    </i>
    <i>
      <x v="3003"/>
    </i>
    <i>
      <x v="2299"/>
    </i>
    <i>
      <x v="2139"/>
    </i>
    <i>
      <x v="1410"/>
    </i>
    <i>
      <x v="1728"/>
    </i>
    <i>
      <x v="3544"/>
    </i>
    <i>
      <x v="3295"/>
    </i>
    <i>
      <x v="1610"/>
    </i>
    <i>
      <x v="3062"/>
    </i>
    <i>
      <x v="1736"/>
    </i>
    <i>
      <x v="3025"/>
    </i>
    <i>
      <x v="2666"/>
    </i>
    <i>
      <x v="2488"/>
    </i>
    <i>
      <x v="3514"/>
    </i>
    <i>
      <x v="2926"/>
    </i>
    <i>
      <x v="2484"/>
    </i>
    <i>
      <x v="3802"/>
    </i>
    <i>
      <x v="3060"/>
    </i>
    <i>
      <x v="3297"/>
    </i>
    <i>
      <x v="189"/>
    </i>
    <i>
      <x v="1259"/>
    </i>
    <i>
      <x v="2749"/>
    </i>
    <i>
      <x v="1842"/>
    </i>
    <i>
      <x v="1579"/>
    </i>
    <i>
      <x v="2592"/>
    </i>
    <i>
      <x v="970"/>
    </i>
    <i>
      <x v="1723"/>
    </i>
    <i>
      <x v="2668"/>
    </i>
    <i>
      <x v="1794"/>
    </i>
    <i>
      <x v="1554"/>
    </i>
    <i>
      <x v="816"/>
    </i>
    <i>
      <x v="494"/>
    </i>
    <i>
      <x v="1129"/>
    </i>
    <i>
      <x v="3669"/>
    </i>
    <i>
      <x v="1880"/>
    </i>
    <i>
      <x v="2491"/>
    </i>
    <i>
      <x v="3697"/>
    </i>
    <i>
      <x v="949"/>
    </i>
    <i>
      <x v="1115"/>
    </i>
    <i>
      <x v="362"/>
    </i>
    <i>
      <x v="3987"/>
    </i>
    <i>
      <x v="2681"/>
    </i>
    <i>
      <x v="2835"/>
    </i>
    <i>
      <x v="2053"/>
    </i>
    <i>
      <x v="665"/>
    </i>
    <i>
      <x v="3401"/>
    </i>
    <i>
      <x v="2601"/>
    </i>
    <i>
      <x v="176"/>
    </i>
    <i>
      <x v="3594"/>
    </i>
    <i>
      <x v="2399"/>
    </i>
    <i>
      <x v="1624"/>
    </i>
    <i>
      <x v="2918"/>
    </i>
    <i>
      <x v="1124"/>
    </i>
    <i>
      <x v="2397"/>
    </i>
    <i>
      <x v="2494"/>
    </i>
    <i>
      <x v="1772"/>
    </i>
    <i>
      <x v="1408"/>
    </i>
    <i>
      <x v="1764"/>
    </i>
    <i>
      <x v="1116"/>
    </i>
    <i>
      <x v="105"/>
    </i>
    <i>
      <x v="955"/>
    </i>
    <i>
      <x v="190"/>
    </i>
    <i>
      <x v="1425"/>
    </i>
    <i>
      <x v="987"/>
    </i>
    <i>
      <x v="1875"/>
    </i>
    <i>
      <x v="1636"/>
    </i>
    <i>
      <x v="3123"/>
    </i>
    <i>
      <x v="1939"/>
    </i>
    <i>
      <x v="967"/>
    </i>
    <i>
      <x v="3593"/>
    </i>
    <i>
      <x v="3681"/>
    </i>
    <i>
      <x v="3886"/>
    </i>
    <i>
      <x v="2618"/>
    </i>
    <i>
      <x v="1438"/>
    </i>
    <i>
      <x v="1417"/>
    </i>
    <i>
      <x v="1840"/>
    </i>
    <i>
      <x v="1251"/>
    </i>
    <i>
      <x v="1305"/>
    </i>
    <i>
      <x v="3077"/>
    </i>
    <i>
      <x v="206"/>
    </i>
    <i>
      <x v="1163"/>
    </i>
    <i>
      <x v="512"/>
    </i>
    <i>
      <x v="960"/>
    </i>
    <i>
      <x v="1803"/>
    </i>
    <i>
      <x v="671"/>
    </i>
    <i>
      <x v="964"/>
    </i>
    <i>
      <x v="1797"/>
    </i>
    <i>
      <x v="173"/>
    </i>
    <i>
      <x v="2836"/>
    </i>
    <i>
      <x v="2849"/>
    </i>
    <i>
      <x v="2831"/>
    </i>
    <i>
      <x v="981"/>
    </i>
    <i>
      <x v="1112"/>
    </i>
    <i>
      <x v="2493"/>
    </i>
    <i>
      <x v="3101"/>
    </i>
    <i>
      <x v="2748"/>
    </i>
    <i>
      <x v="3801"/>
    </i>
    <i>
      <x v="3464"/>
    </i>
    <i>
      <x v="1303"/>
    </i>
    <i>
      <x v="2752"/>
    </i>
    <i>
      <x v="2596"/>
    </i>
    <i>
      <x v="948"/>
    </i>
    <i>
      <x v="502"/>
    </i>
    <i>
      <x v="1945"/>
    </i>
    <i>
      <x v="666"/>
    </i>
    <i>
      <x v="3543"/>
    </i>
    <i>
      <x v="2675"/>
    </i>
    <i>
      <x v="2833"/>
    </i>
    <i>
      <x v="2952"/>
    </i>
    <i>
      <x v="3798"/>
    </i>
    <i>
      <x v="178"/>
    </i>
    <i>
      <x v="2765"/>
    </i>
    <i>
      <x v="2124"/>
    </i>
    <i>
      <x v="1470"/>
    </i>
    <i>
      <x v="2487"/>
    </i>
    <i>
      <x v="2597"/>
    </i>
    <i>
      <x v="1405"/>
    </i>
    <i>
      <x v="3992"/>
    </i>
    <i>
      <x v="1567"/>
    </i>
    <i>
      <x v="663"/>
    </i>
    <i>
      <x v="975"/>
    </i>
    <i>
      <x v="1505"/>
    </i>
    <i>
      <x v="2673"/>
    </i>
    <i>
      <x v="3652"/>
    </i>
    <i>
      <x v="3831"/>
    </i>
    <i>
      <x v="364"/>
    </i>
    <i>
      <x v="3991"/>
    </i>
    <i>
      <x v="205"/>
    </i>
    <i>
      <x v="183"/>
    </i>
    <i>
      <x v="2578"/>
    </i>
    <i>
      <x v="185"/>
    </i>
    <i>
      <x v="505"/>
    </i>
    <i>
      <x v="368"/>
    </i>
    <i>
      <x v="2140"/>
    </i>
    <i>
      <x v="2594"/>
    </i>
    <i>
      <x v="1568"/>
    </i>
    <i>
      <x v="2396"/>
    </i>
    <i>
      <x v="3400"/>
    </i>
    <i>
      <x v="3628"/>
    </i>
    <i>
      <x v="203"/>
    </i>
    <i>
      <x v="2940"/>
    </i>
    <i>
      <x v="1138"/>
    </i>
    <i>
      <x v="2137"/>
    </i>
    <i>
      <x v="2667"/>
    </i>
    <i>
      <x v="3925"/>
    </i>
    <i>
      <x v="37"/>
    </i>
    <i>
      <x v="1890"/>
    </i>
    <i>
      <x v="201"/>
    </i>
    <i>
      <x v="1034"/>
    </i>
    <i>
      <x v="2412"/>
    </i>
    <i>
      <x v="1879"/>
    </i>
    <i>
      <x v="379"/>
    </i>
    <i>
      <x v="1392"/>
    </i>
    <i>
      <x v="808"/>
    </i>
    <i>
      <x v="2677"/>
    </i>
    <i>
      <x v="1111"/>
    </i>
    <i>
      <x v="650"/>
    </i>
    <i>
      <x v="2920"/>
    </i>
    <i>
      <x v="367"/>
    </i>
    <i>
      <x v="511"/>
    </i>
    <i>
      <x v="2744"/>
    </i>
    <i>
      <x v="3968"/>
    </i>
    <i>
      <x v="2837"/>
    </i>
    <i>
      <x v="2307"/>
    </i>
    <i>
      <x v="963"/>
    </i>
    <i>
      <x v="1629"/>
    </i>
    <i>
      <x v="2823"/>
    </i>
    <i>
      <x v="2676"/>
    </i>
    <i>
      <x v="3545"/>
    </i>
    <i>
      <x v="381"/>
    </i>
    <i>
      <x v="2221"/>
    </i>
    <i>
      <x v="2312"/>
    </i>
    <i>
      <x v="2129"/>
    </i>
    <i>
      <x v="2933"/>
    </i>
    <i>
      <x v="2770"/>
    </i>
    <i>
      <x v="962"/>
    </i>
    <i>
      <x v="174"/>
    </i>
    <i>
      <x v="2232"/>
    </i>
    <i>
      <x v="177"/>
    </i>
    <i>
      <x v="2222"/>
    </i>
    <i>
      <x v="514"/>
    </i>
    <i>
      <x v="3990"/>
    </i>
    <i>
      <x v="3399"/>
    </i>
    <i>
      <x v="2310"/>
    </i>
    <i>
      <x v="1435"/>
    </i>
    <i>
      <x v="1989"/>
    </i>
    <i>
      <x v="1433"/>
    </i>
    <i>
      <x v="2133"/>
    </i>
    <i>
      <x v="3989"/>
    </i>
    <i>
      <x v="653"/>
    </i>
    <i>
      <x v="1290"/>
    </i>
    <i>
      <x v="3926"/>
    </i>
    <i>
      <x v="2411"/>
    </i>
    <i>
      <x v="2409"/>
    </i>
    <i>
      <x v="2678"/>
    </i>
    <i>
      <x v="2951"/>
    </i>
    <i>
      <x v="59"/>
    </i>
    <i>
      <x v="3469"/>
    </i>
    <i>
      <x v="2481"/>
    </i>
    <i>
      <x v="1552"/>
    </i>
    <i>
      <x v="950"/>
    </i>
    <i>
      <x v="3800"/>
    </i>
    <i>
      <x v="3247"/>
    </i>
    <i>
      <x v="2242"/>
    </i>
    <i>
      <x v="3653"/>
    </i>
    <i>
      <x v="982"/>
    </i>
    <i>
      <x v="3864"/>
    </i>
    <i>
      <x v="3832"/>
    </i>
    <i>
      <x v="2120"/>
    </i>
    <i>
      <x v="378"/>
    </i>
    <i>
      <x v="2402"/>
    </i>
    <i>
      <x v="972"/>
    </i>
    <i>
      <x v="3463"/>
    </i>
    <i>
      <x v="983"/>
    </i>
    <i>
      <x v="1601"/>
    </i>
    <i>
      <x v="664"/>
    </i>
    <i>
      <x v="2988"/>
    </i>
    <i>
      <x v="3516"/>
    </i>
    <i>
      <x v="3966"/>
    </i>
    <i>
      <x v="500"/>
    </i>
    <i>
      <x v="1120"/>
    </i>
    <i>
      <x v="3245"/>
    </i>
    <i>
      <x v="2391"/>
    </i>
    <i>
      <x v="3241"/>
    </i>
    <i>
      <x v="3510"/>
    </i>
    <i>
      <x v="2693"/>
    </i>
    <i>
      <x v="1729"/>
    </i>
    <i>
      <x v="1415"/>
    </i>
    <i>
      <x v="1420"/>
    </i>
    <i>
      <x v="2309"/>
    </i>
    <i>
      <x v="122"/>
    </i>
    <i>
      <x v="3445"/>
    </i>
    <i>
      <x v="3354"/>
    </i>
    <i>
      <x v="1993"/>
    </i>
    <i>
      <x v="1323"/>
    </i>
    <i>
      <x v="495"/>
    </i>
    <i>
      <x v="1496"/>
    </i>
    <i>
      <x v="2613"/>
    </i>
    <i>
      <x v="3242"/>
    </i>
    <i>
      <x v="1196"/>
    </i>
    <i>
      <x v="2598"/>
    </i>
    <i>
      <x v="2227"/>
    </i>
    <i>
      <x v="104"/>
    </i>
    <i>
      <x v="3686"/>
    </i>
    <i>
      <x v="677"/>
    </i>
    <i>
      <x v="1484"/>
    </i>
    <i>
      <x v="2238"/>
    </i>
    <i>
      <x v="3629"/>
    </i>
    <i>
      <x v="3589"/>
    </i>
    <i>
      <x v="2118"/>
    </i>
    <i>
      <x v="3590"/>
    </i>
    <i>
      <x v="3461"/>
    </i>
    <i>
      <x v="3470"/>
    </i>
    <i>
      <x v="1265"/>
    </i>
    <i>
      <x v="984"/>
    </i>
    <i>
      <x v="1733"/>
    </i>
    <i>
      <x v="961"/>
    </i>
    <i>
      <x v="2405"/>
    </i>
    <i>
      <x v="678"/>
    </i>
    <i>
      <x v="1262"/>
    </i>
    <i>
      <x v="3833"/>
    </i>
    <i>
      <x v="121"/>
    </i>
    <i>
      <x v="2415"/>
    </i>
    <i>
      <x v="2740"/>
    </i>
    <i>
      <x v="186"/>
    </i>
    <i>
      <x v="815"/>
    </i>
    <i>
      <x v="2586"/>
    </i>
    <i>
      <x v="2026"/>
    </i>
    <i>
      <x v="1311"/>
    </i>
    <i>
      <x v="2743"/>
    </i>
    <i>
      <x v="3111"/>
    </i>
    <i>
      <x v="1264"/>
    </i>
    <i>
      <x v="3244"/>
    </i>
    <i>
      <x v="2306"/>
    </i>
    <i>
      <x v="3927"/>
    </i>
    <i>
      <x v="2944"/>
    </i>
    <i>
      <x v="1633"/>
    </i>
    <i>
      <x v="1032"/>
    </i>
    <i>
      <x v="2862"/>
    </i>
    <i>
      <x v="1599"/>
    </i>
    <i>
      <x v="3038"/>
    </i>
    <i>
      <x v="1940"/>
    </i>
    <i>
      <x v="644"/>
    </i>
    <i>
      <x v="1294"/>
    </i>
    <i>
      <x v="1628"/>
    </i>
    <i>
      <x v="370"/>
    </i>
    <i>
      <x v="38"/>
    </i>
    <i>
      <x v="3952"/>
    </i>
    <i>
      <x v="1720"/>
    </i>
    <i>
      <x v="1411"/>
    </i>
    <i>
      <x v="194"/>
    </i>
    <i>
      <x v="1130"/>
    </i>
    <i>
      <x v="2704"/>
    </i>
    <i>
      <x v="2863"/>
    </i>
    <i>
      <x v="3887"/>
    </i>
    <i>
      <x v="1128"/>
    </i>
    <i>
      <x v="2591"/>
    </i>
    <i>
      <x v="1195"/>
    </i>
    <i>
      <x v="2924"/>
    </i>
    <i>
      <x v="106"/>
    </i>
    <i>
      <x v="1028"/>
    </i>
    <i>
      <x v="3547"/>
    </i>
    <i>
      <x v="2241"/>
    </i>
    <i>
      <x v="813"/>
    </i>
    <i>
      <x v="2223"/>
    </i>
    <i>
      <x v="188"/>
    </i>
    <i>
      <x v="3888"/>
    </i>
    <i>
      <x v="1328"/>
    </i>
    <i>
      <x v="1322"/>
    </i>
    <i>
      <x v="3922"/>
    </i>
    <i>
      <x v="1881"/>
    </i>
    <i>
      <x v="2314"/>
    </i>
    <i>
      <x v="361"/>
    </i>
    <i>
      <x v="1319"/>
    </i>
    <i>
      <x v="2065"/>
    </i>
    <i>
      <x v="1295"/>
    </i>
    <i>
      <x v="2761"/>
    </i>
    <i>
      <x v="1506"/>
    </i>
    <i>
      <x v="1872"/>
    </i>
    <i>
      <x v="659"/>
    </i>
    <i>
      <x v="2305"/>
    </i>
    <i>
      <x v="508"/>
    </i>
    <i>
      <x v="1605"/>
    </i>
    <i>
      <x v="3660"/>
    </i>
    <i>
      <x v="1463"/>
    </i>
    <i>
      <x v="3993"/>
    </i>
    <i>
      <x v="2237"/>
    </i>
    <i>
      <x v="1882"/>
    </i>
    <i>
      <x v="3659"/>
    </i>
    <i>
      <x v="1493"/>
    </i>
    <i>
      <x v="3689"/>
    </i>
    <i>
      <x v="2945"/>
    </i>
    <i>
      <x v="204"/>
    </i>
    <i>
      <x v="2772"/>
    </i>
    <i>
      <x v="1800"/>
    </i>
    <i>
      <x v="1107"/>
    </i>
    <i>
      <x v="951"/>
    </i>
    <i>
      <x v="1258"/>
    </i>
    <i>
      <x v="2313"/>
    </i>
    <i>
      <x v="2128"/>
    </i>
    <i>
      <x v="207"/>
    </i>
    <i>
      <x v="383"/>
    </i>
    <i>
      <x v="39"/>
    </i>
    <i>
      <x v="1727"/>
    </i>
    <i>
      <x v="490"/>
    </i>
    <i>
      <x v="3626"/>
    </i>
    <i>
      <x v="1994"/>
    </i>
    <i>
      <x v="193"/>
    </i>
    <i>
      <x v="2054"/>
    </i>
    <i>
      <x v="807"/>
    </i>
    <i>
      <x v="2398"/>
    </i>
    <i>
      <x v="1123"/>
    </i>
    <i>
      <x v="668"/>
    </i>
    <i>
      <x v="499"/>
    </i>
    <i>
      <x v="3133"/>
    </i>
    <i>
      <x v="819"/>
    </i>
    <i>
      <x v="3662"/>
    </i>
    <i>
      <x v="2225"/>
    </i>
    <i>
      <x v="672"/>
    </i>
    <i>
      <x v="3592"/>
    </i>
    <i>
      <x v="2390"/>
    </i>
    <i>
      <x v="2066"/>
    </i>
    <i>
      <x v="61"/>
    </i>
    <i>
      <x v="1026"/>
    </i>
    <i>
      <x v="182"/>
    </i>
    <i>
      <x v="2739"/>
    </i>
    <i>
      <x v="3466"/>
    </i>
    <i>
      <x v="651"/>
    </i>
    <i>
      <x v="1991"/>
    </i>
    <i>
      <x v="208"/>
    </i>
    <i>
      <x v="2829"/>
    </i>
    <i>
      <x v="2235"/>
    </i>
    <i>
      <x v="1191"/>
    </i>
    <i>
      <x v="1877"/>
    </i>
    <i>
      <x v="1494"/>
    </i>
    <i>
      <x v="2954"/>
    </i>
    <i>
      <x v="2690"/>
    </i>
    <i>
      <x v="2869"/>
    </i>
    <i>
      <x v="804"/>
    </i>
    <i>
      <x v="2706"/>
    </i>
    <i>
      <x v="380"/>
    </i>
    <i>
      <x v="641"/>
    </i>
    <i>
      <x v="1885"/>
    </i>
    <i>
      <x v="1137"/>
    </i>
    <i>
      <x v="1125"/>
    </i>
    <i>
      <x v="3923"/>
    </i>
    <i>
      <x v="2136"/>
    </i>
    <i>
      <x v="1570"/>
    </i>
    <i>
      <x v="3467"/>
    </i>
    <i>
      <x v="2400"/>
    </i>
    <i>
      <x v="3967"/>
    </i>
    <i>
      <x v="2138"/>
    </i>
    <i>
      <x v="2134"/>
    </i>
    <i>
      <x v="1571"/>
    </i>
    <i>
      <x v="3625"/>
    </i>
    <i>
      <x v="493"/>
    </i>
    <i>
      <x v="2671"/>
    </i>
    <i>
      <x v="3246"/>
    </i>
    <i>
      <x v="3513"/>
    </i>
    <i>
      <x v="369"/>
    </i>
    <i>
      <x v="2603"/>
    </i>
    <i>
      <x v="2838"/>
    </i>
    <i>
      <x v="1052"/>
    </i>
    <i>
      <x v="3588"/>
    </i>
    <i>
      <x v="513"/>
    </i>
    <i>
      <x v="2301"/>
    </i>
    <i>
      <x v="2132"/>
    </i>
    <i>
      <x v="387"/>
    </i>
    <i>
      <x v="1495"/>
    </i>
    <i>
      <x v="1315"/>
    </i>
    <i>
      <x v="1942"/>
    </i>
    <i>
      <x v="1109"/>
    </i>
    <i>
      <x v="504"/>
    </i>
    <i>
      <x v="3627"/>
    </i>
    <i>
      <x v="3296"/>
    </i>
    <i>
      <x v="2621"/>
    </i>
    <i>
      <x v="2298"/>
    </i>
    <i>
      <x v="195"/>
    </i>
    <i>
      <x v="501"/>
    </i>
    <i>
      <x v="386"/>
    </i>
    <i>
      <x v="1558"/>
    </i>
    <i>
      <x v="3000"/>
    </i>
    <i>
      <x v="1399"/>
    </i>
    <i>
      <x v="371"/>
    </i>
    <i>
      <x v="197"/>
    </i>
    <i>
      <x v="3076"/>
    </i>
    <i>
      <x v="1053"/>
    </i>
    <i>
      <x v="1188"/>
    </i>
    <i>
      <x v="1735"/>
    </i>
    <i>
      <x v="2300"/>
    </i>
    <i>
      <x v="172"/>
    </i>
    <i>
      <x v="3685"/>
    </i>
    <i>
      <x v="1873"/>
    </i>
    <i>
      <x v="2393"/>
    </i>
    <i>
      <x v="2680"/>
    </i>
    <i>
      <x v="3465"/>
    </i>
    <i>
      <x v="1560"/>
    </i>
    <i>
      <x v="1168"/>
    </i>
    <i>
      <x v="1944"/>
    </i>
    <i>
      <x v="200"/>
    </i>
    <i>
      <x v="3586"/>
    </i>
    <i>
      <x v="1135"/>
    </i>
    <i>
      <x v="1025"/>
    </i>
    <i>
      <x v="3035"/>
    </i>
    <i>
      <x v="2121"/>
    </i>
    <i>
      <x v="2747"/>
    </i>
    <i>
      <x v="2392"/>
    </i>
    <i>
      <x v="2485"/>
    </i>
    <i>
      <x v="1177"/>
    </i>
    <i>
      <x v="1176"/>
    </i>
    <i>
      <x v="3468"/>
    </i>
    <i>
      <x v="2844"/>
    </i>
    <i>
      <x v="675"/>
    </i>
    <i>
      <x v="3951"/>
    </i>
    <i>
      <x v="1992"/>
    </i>
    <i>
      <x v="3546"/>
    </i>
    <i>
      <x v="2867"/>
    </i>
    <i>
      <x v="1600"/>
    </i>
    <i>
      <x v="1796"/>
    </i>
    <i>
      <x v="1324"/>
    </i>
    <i>
      <x v="2941"/>
    </i>
    <i>
      <x v="184"/>
    </i>
    <i>
      <x v="2130"/>
    </i>
    <i>
      <x v="2226"/>
    </i>
    <i>
      <x v="2117"/>
    </i>
    <i>
      <x v="1612"/>
    </i>
    <i>
      <x v="3730"/>
    </i>
    <i>
      <x v="1883"/>
    </i>
    <i>
      <x v="1480"/>
    </i>
    <i>
      <x v="1485"/>
    </i>
    <i>
      <x v="202"/>
    </i>
    <i>
      <x v="492"/>
    </i>
    <i>
      <x v="1724"/>
    </i>
    <i>
      <x v="2490"/>
    </i>
    <i>
      <x v="3928"/>
    </i>
    <i>
      <x v="1393"/>
    </i>
    <i>
      <x v="496"/>
    </i>
    <i>
      <x v="1625"/>
    </i>
    <i>
      <x v="1886"/>
    </i>
    <i>
      <x v="2483"/>
    </i>
    <i>
      <x v="3924"/>
    </i>
    <i>
      <x v="652"/>
    </i>
    <i>
      <x v="1801"/>
    </i>
    <i>
      <x v="1397"/>
    </i>
    <i>
      <x v="1892"/>
    </i>
    <i>
      <x v="1606"/>
    </i>
    <i>
      <x v="3548"/>
    </i>
    <i>
      <x v="660"/>
    </i>
    <i>
      <x v="1043"/>
    </i>
    <i>
      <x v="3953"/>
    </i>
    <i>
      <x v="649"/>
    </i>
    <i>
      <x v="2303"/>
    </i>
    <i>
      <x v="2824"/>
    </i>
    <i>
      <x v="1301"/>
    </i>
    <i>
      <x v="1996"/>
    </i>
    <i>
      <x v="2125"/>
    </i>
    <i>
      <x v="805"/>
    </i>
    <i>
      <x v="1045"/>
    </i>
    <i>
      <x v="810"/>
    </i>
    <i>
      <x v="2624"/>
    </i>
    <i>
      <x v="2394"/>
    </i>
    <i>
      <x v="373"/>
    </i>
    <i>
      <x v="2820"/>
    </i>
    <i>
      <x v="363"/>
    </i>
    <i>
      <x v="640"/>
    </i>
    <i>
      <x v="3587"/>
    </i>
    <i>
      <x v="1617"/>
    </i>
    <i>
      <x v="2822"/>
    </i>
    <i>
      <x v="2870"/>
    </i>
    <i>
      <x v="3949"/>
    </i>
    <i>
      <x v="2695"/>
    </i>
    <i>
      <x v="192"/>
    </i>
    <i>
      <x v="2922"/>
    </i>
    <i>
      <x v="2623"/>
    </i>
    <i>
      <x v="196"/>
    </i>
    <i>
      <x v="191"/>
    </i>
    <i>
      <x v="3950"/>
    </i>
    <i>
      <x v="198"/>
    </i>
    <i>
      <x v="2404"/>
    </i>
    <i>
      <x v="3132"/>
    </i>
    <i>
      <x v="3706"/>
    </i>
    <i>
      <x v="814"/>
    </i>
    <i>
      <x v="1252"/>
    </i>
    <i>
      <x v="1165"/>
    </i>
    <i>
      <x v="2760"/>
    </i>
    <i>
      <x v="506"/>
    </i>
    <i>
      <x v="1039"/>
    </i>
    <i>
      <x v="375"/>
    </i>
    <i>
      <x v="2239"/>
    </i>
    <i>
      <x v="187"/>
    </i>
    <i>
      <x v="2751"/>
    </i>
    <i>
      <x v="2489"/>
    </i>
    <i>
      <x v="3605"/>
    </i>
    <i>
      <x v="515"/>
    </i>
    <i>
      <x v="179"/>
    </i>
    <i>
      <x v="1721"/>
    </i>
    <i>
      <x v="1325"/>
    </i>
    <i>
      <x v="3511"/>
    </i>
    <i>
      <x v="3081"/>
    </i>
    <i>
      <x v="1020"/>
    </i>
    <i>
      <x v="647"/>
    </i>
    <i>
      <x v="3704"/>
    </i>
    <i>
      <x v="3515"/>
    </i>
    <i>
      <x v="3974"/>
    </i>
    <i>
      <x v="662"/>
    </i>
    <i>
      <x v="2395"/>
    </i>
    <i>
      <x v="802"/>
    </i>
    <i>
      <x v="1327"/>
    </i>
    <i>
      <x v="1027"/>
    </i>
    <i>
      <x v="1169"/>
    </i>
    <i>
      <x v="1428"/>
    </i>
    <i>
      <x v="2616"/>
    </i>
    <i>
      <x v="382"/>
    </i>
    <i>
      <x v="2401"/>
    </i>
    <i>
      <x v="2410"/>
    </i>
    <i>
      <x v="388"/>
    </i>
    <i>
      <x v="376"/>
    </i>
    <i>
      <x v="670"/>
    </i>
    <i>
      <x v="2848"/>
    </i>
    <i>
      <x v="1472"/>
    </i>
    <i>
      <x v="2875"/>
    </i>
    <i>
      <x v="1501"/>
    </i>
    <i>
      <x v="1037"/>
    </i>
    <i>
      <x v="1990"/>
    </i>
    <i>
      <x v="491"/>
    </i>
    <i>
      <x v="655"/>
    </i>
    <i>
      <x v="2773"/>
    </i>
    <i>
      <x v="806"/>
    </i>
    <i>
      <x v="656"/>
    </i>
    <i>
      <x v="360"/>
    </i>
    <i>
      <x v="2615"/>
    </i>
    <i>
      <x v="509"/>
    </i>
    <i>
      <x v="1621"/>
    </i>
    <i>
      <x v="809"/>
    </i>
    <i>
      <x v="2131"/>
    </i>
    <i>
      <x v="2116"/>
    </i>
    <i>
      <x v="1164"/>
    </i>
    <i>
      <x v="1623"/>
    </i>
    <i>
      <x v="385"/>
    </i>
    <i>
      <x v="2127"/>
    </i>
    <i>
      <x v="1466"/>
    </i>
    <i>
      <x v="1192"/>
    </i>
    <i>
      <x v="1291"/>
    </i>
    <i>
      <x v="1491"/>
    </i>
    <i>
      <x v="2486"/>
    </i>
    <i>
      <x v="2413"/>
    </i>
    <i>
      <x v="576"/>
    </i>
    <i>
      <x v="2253"/>
    </i>
    <i>
      <x v="3518"/>
    </i>
    <i>
      <x v="209"/>
    </i>
    <i>
      <x v="1943"/>
    </i>
    <i>
      <x v="3998"/>
    </i>
    <i>
      <x v="1608"/>
    </i>
    <i>
      <x v="1613"/>
    </i>
    <i>
      <x v="2161"/>
    </i>
    <i>
      <x v="3517"/>
    </i>
    <i>
      <x v="3036"/>
    </i>
    <i>
      <x v="2414"/>
    </i>
    <i>
      <x v="1619"/>
    </i>
    <i>
      <x v="552"/>
    </i>
    <i>
      <x v="389"/>
    </i>
    <i>
      <x v="2691"/>
    </i>
    <i>
      <x v="1134"/>
    </i>
    <i>
      <x v="1631"/>
    </i>
    <i>
      <x v="2428"/>
    </i>
    <i>
      <x v="2333"/>
    </i>
    <i>
      <x v="267"/>
    </i>
    <i>
      <x v="2697"/>
    </i>
    <i>
      <x v="2224"/>
    </i>
    <i>
      <x v="1482"/>
    </i>
    <i>
      <x v="726"/>
    </i>
    <i>
      <x v="1198"/>
    </i>
    <i>
      <x v="2700"/>
    </i>
    <i>
      <x v="1302"/>
    </i>
    <i>
      <x v="565"/>
    </i>
    <i>
      <x v="812"/>
    </i>
    <i>
      <x v="1795"/>
    </i>
    <i>
      <x v="1498"/>
    </i>
    <i>
      <x v="3718"/>
    </i>
    <i>
      <x v="803"/>
    </i>
    <i>
      <x v="661"/>
    </i>
    <i>
      <x v="2229"/>
    </i>
    <i>
      <x v="645"/>
    </i>
    <i>
      <x v="1200"/>
    </i>
    <i>
      <x v="1492"/>
    </i>
    <i>
      <x v="3606"/>
    </i>
    <i>
      <x v="1630"/>
    </i>
    <i>
      <x v="510"/>
    </i>
    <i>
      <x v="1598"/>
    </i>
    <i>
      <x v="2999"/>
    </i>
    <i>
      <x v="863"/>
    </i>
    <i>
      <x v="3948"/>
    </i>
    <i>
      <x v="2703"/>
    </i>
    <i>
      <x v="1481"/>
    </i>
    <i>
      <x v="2254"/>
    </i>
    <i>
      <x v="1307"/>
    </i>
    <i>
      <x v="1297"/>
    </i>
    <i>
      <x v="1611"/>
    </i>
    <i>
      <x v="1170"/>
    </i>
    <i>
      <x v="3934"/>
    </i>
    <i>
      <x v="1620"/>
    </i>
    <i>
      <x v="384"/>
    </i>
    <i>
      <x v="1473"/>
    </i>
    <i>
      <x v="1044"/>
    </i>
    <i>
      <x v="2953"/>
    </i>
    <i>
      <x v="1603"/>
    </i>
    <i>
      <x v="1166"/>
    </i>
    <i>
      <x v="1022"/>
    </i>
    <i>
      <x v="3001"/>
    </i>
    <i>
      <x v="1021"/>
    </i>
    <i>
      <x v="1332"/>
    </i>
    <i>
      <x v="1634"/>
    </i>
    <i>
      <x v="1616"/>
    </i>
    <i>
      <x v="2692"/>
    </i>
    <i>
      <x v="1023"/>
    </i>
    <i>
      <x v="1312"/>
    </i>
    <i>
      <x v="569"/>
    </i>
    <i>
      <x v="1946"/>
    </i>
    <i>
      <x v="3608"/>
    </i>
    <i>
      <x v="2135"/>
    </i>
    <i>
      <x v="2236"/>
    </i>
    <i>
      <x v="2230"/>
    </i>
    <i>
      <x v="1635"/>
    </i>
    <i>
      <x v="3591"/>
    </i>
    <i>
      <x v="859"/>
    </i>
    <i>
      <x v="642"/>
    </i>
    <i>
      <x v="1604"/>
    </i>
    <i>
      <x v="721"/>
    </i>
    <i>
      <x v="2625"/>
    </i>
    <i>
      <x v="1024"/>
    </i>
    <i>
      <x v="180"/>
    </i>
    <i>
      <x v="1183"/>
    </i>
    <i>
      <x v="2228"/>
    </i>
    <i>
      <x v="1887"/>
    </i>
    <i>
      <x v="2699"/>
    </i>
    <i>
      <x v="1029"/>
    </i>
    <i>
      <x v="2698"/>
    </i>
    <i>
      <x v="730"/>
    </i>
    <i>
      <x v="2626"/>
    </i>
    <i>
      <x v="2868"/>
    </i>
    <i>
      <x v="1047"/>
    </i>
    <i>
      <x v="1889"/>
    </i>
    <i>
      <x v="2427"/>
    </i>
    <i>
      <x v="2510"/>
    </i>
    <i>
      <x v="654"/>
    </i>
    <i>
      <x v="542"/>
    </i>
    <i>
      <x v="441"/>
    </i>
    <i>
      <x v="3687"/>
    </i>
    <i>
      <x v="3640"/>
    </i>
    <i>
      <x v="2769"/>
    </i>
    <i>
      <x v="3727"/>
    </i>
    <i>
      <x v="273"/>
    </i>
    <i>
      <x v="676"/>
    </i>
    <i>
      <x v="2417"/>
    </i>
    <i>
      <x v="1331"/>
    </i>
    <i>
      <x v="1186"/>
    </i>
    <i>
      <x v="557"/>
    </i>
    <i>
      <x v="801"/>
    </i>
    <i>
      <x v="1050"/>
    </i>
    <i>
      <x v="1486"/>
    </i>
    <i>
      <x v="1292"/>
    </i>
    <i>
      <x v="648"/>
    </i>
    <i>
      <x v="2115"/>
    </i>
    <i>
      <x v="1477"/>
    </i>
    <i>
      <x v="1622"/>
    </i>
    <i>
      <x v="433"/>
    </i>
    <i>
      <x v="555"/>
    </i>
    <i>
      <x v="366"/>
    </i>
    <i>
      <x v="3705"/>
    </i>
    <i>
      <x v="1031"/>
    </i>
    <i>
      <x v="1731"/>
    </i>
    <i>
      <x v="2260"/>
    </i>
    <i>
      <x v="2949"/>
    </i>
    <i>
      <x v="646"/>
    </i>
    <i>
      <x v="1181"/>
    </i>
    <i>
      <x v="1464"/>
    </i>
    <i>
      <x v="1602"/>
    </i>
    <i>
      <x v="2234"/>
    </i>
    <i>
      <x v="2767"/>
    </i>
    <i>
      <x v="1609"/>
    </i>
    <i>
      <x v="2766"/>
    </i>
    <i>
      <x v="2304"/>
    </i>
    <i>
      <x v="742"/>
    </i>
    <i>
      <x v="439"/>
    </i>
    <i>
      <x v="289"/>
    </i>
    <i>
      <x v="372"/>
    </i>
    <i>
      <x v="3674"/>
    </i>
    <i>
      <x v="1465"/>
    </i>
    <i>
      <x v="2434"/>
    </i>
    <i>
      <x v="1018"/>
    </i>
    <i>
      <x v="181"/>
    </i>
    <i>
      <x v="275"/>
    </i>
    <i>
      <x v="2389"/>
    </i>
    <i>
      <x v="3969"/>
    </i>
    <i>
      <x v="2950"/>
    </i>
    <i>
      <x v="2619"/>
    </i>
    <i>
      <x v="2622"/>
    </i>
    <i>
      <x v="1489"/>
    </i>
    <i>
      <x v="2261"/>
    </i>
    <i>
      <x v="2701"/>
    </i>
    <i>
      <x v="2122"/>
    </i>
    <i>
      <x v="1189"/>
    </i>
    <i>
      <x v="1046"/>
    </i>
    <i>
      <x v="1316"/>
    </i>
    <i>
      <x v="2408"/>
    </i>
    <i>
      <x v="507"/>
    </i>
    <i>
      <x v="2327"/>
    </i>
    <i>
      <x v="1172"/>
    </i>
    <i>
      <x v="1185"/>
    </i>
    <i>
      <x v="1178"/>
    </i>
    <i>
      <x v="1614"/>
    </i>
    <i>
      <x v="566"/>
    </i>
    <i>
      <x v="1174"/>
    </i>
    <i>
      <x v="2873"/>
    </i>
    <i>
      <x v="1171"/>
    </i>
    <i>
      <x v="1038"/>
    </i>
    <i>
      <x v="3639"/>
    </i>
    <i>
      <x v="673"/>
    </i>
    <i>
      <x v="377"/>
    </i>
    <i>
      <x v="272"/>
    </i>
    <i>
      <x v="3484"/>
    </i>
    <i>
      <x v="1184"/>
    </i>
    <i>
      <x v="199"/>
    </i>
    <i>
      <x v="2155"/>
    </i>
    <i>
      <x v="3661"/>
    </i>
    <i>
      <x v="1478"/>
    </i>
    <i>
      <x v="287"/>
    </i>
    <i>
      <x v="1722"/>
    </i>
    <i>
      <x v="2948"/>
    </i>
    <i>
      <x v="2858"/>
    </i>
    <i>
      <x v="3688"/>
    </i>
    <i>
      <x v="1030"/>
    </i>
    <i>
      <x v="3720"/>
    </i>
    <i>
      <x v="1042"/>
    </i>
    <i>
      <x v="1618"/>
    </i>
    <i>
      <x v="2764"/>
    </i>
    <i>
      <x v="3611"/>
    </i>
    <i>
      <x v="1471"/>
    </i>
    <i>
      <x v="2330"/>
    </i>
    <i>
      <x v="3690"/>
    </i>
    <i>
      <x v="3530"/>
    </i>
    <i>
      <x v="2311"/>
    </i>
    <i>
      <x v="256"/>
    </i>
    <i>
      <x v="2614"/>
    </i>
    <i>
      <x v="2151"/>
    </i>
    <i>
      <x v="1308"/>
    </i>
    <i>
      <x v="253"/>
    </i>
    <i>
      <x v="3566"/>
    </i>
    <i>
      <x v="2257"/>
    </i>
    <i>
      <x v="1487"/>
    </i>
    <i>
      <x v="2759"/>
    </i>
    <i>
      <x v="2866"/>
    </i>
    <i>
      <x v="1310"/>
    </i>
    <i>
      <x v="3609"/>
    </i>
    <i>
      <x v="3512"/>
    </i>
    <i>
      <x v="2336"/>
    </i>
    <i>
      <x v="432"/>
    </i>
    <i>
      <x v="1036"/>
    </i>
    <i>
      <x v="2762"/>
    </i>
    <i>
      <x v="3717"/>
    </i>
    <i>
      <x v="2119"/>
    </i>
    <i>
      <x v="1299"/>
    </i>
    <i>
      <x v="1503"/>
    </i>
    <i>
      <x v="274"/>
    </i>
    <i>
      <x v="1313"/>
    </i>
    <i>
      <x v="1607"/>
    </i>
    <i>
      <x v="1627"/>
    </i>
    <i>
      <x v="2482"/>
    </i>
    <i>
      <x v="497"/>
    </i>
    <i>
      <x v="438"/>
    </i>
    <i>
      <x v="1329"/>
    </i>
    <i>
      <x v="1597"/>
    </i>
    <i>
      <x v="1193"/>
    </i>
    <i>
      <x v="2859"/>
    </i>
    <i>
      <x v="1054"/>
    </i>
    <i>
      <x v="175"/>
    </i>
    <i>
      <x v="1876"/>
    </i>
    <i>
      <x v="2943"/>
    </i>
    <i>
      <x v="2865"/>
    </i>
    <i>
      <x v="1483"/>
    </i>
    <i>
      <x v="3485"/>
    </i>
    <i>
      <x v="546"/>
    </i>
    <i>
      <x v="2308"/>
    </i>
    <i>
      <x v="550"/>
    </i>
    <i>
      <x v="279"/>
    </i>
    <i>
      <x v="558"/>
    </i>
    <i>
      <x v="1469"/>
    </i>
    <i>
      <x v="3672"/>
    </i>
    <i>
      <x v="3562"/>
    </i>
    <i>
      <x v="259"/>
    </i>
    <i>
      <x v="734"/>
    </i>
    <i>
      <x v="3933"/>
    </i>
    <i>
      <x v="1615"/>
    </i>
    <i>
      <x v="2864"/>
    </i>
    <i>
      <x v="1891"/>
    </i>
    <i>
      <x v="2160"/>
    </i>
    <i>
      <x v="252"/>
    </i>
    <i>
      <x v="276"/>
    </i>
    <i>
      <x v="2154"/>
    </i>
    <i>
      <x v="277"/>
    </i>
    <i>
      <x v="2153"/>
    </i>
    <i>
      <x v="2164"/>
    </i>
    <i>
      <x v="1730"/>
    </i>
    <i>
      <x v="1179"/>
    </i>
    <i>
      <x v="711"/>
    </i>
    <i>
      <x v="1626"/>
    </i>
    <i>
      <x v="554"/>
    </i>
    <i>
      <x v="551"/>
    </i>
    <i>
      <x v="745"/>
    </i>
    <i>
      <x v="855"/>
    </i>
    <i>
      <x v="1035"/>
    </i>
    <i>
      <x v="1476"/>
    </i>
    <i>
      <x v="1293"/>
    </i>
    <i>
      <x v="1474"/>
    </i>
    <i>
      <x v="2159"/>
    </i>
    <i>
      <x v="3528"/>
    </i>
    <i>
      <x v="1190"/>
    </i>
    <i>
      <x v="1019"/>
    </i>
    <i>
      <x v="261"/>
    </i>
    <i>
      <x v="1173"/>
    </i>
    <i>
      <x v="3673"/>
    </i>
    <i>
      <x v="1467"/>
    </i>
    <i>
      <x v="2620"/>
    </i>
    <i>
      <x v="1488"/>
    </i>
    <i>
      <x v="728"/>
    </i>
    <i>
      <x v="2871"/>
    </i>
    <i>
      <x v="1490"/>
    </i>
    <i>
      <x v="2503"/>
    </i>
    <i>
      <x v="1497"/>
    </i>
    <i>
      <x v="720"/>
    </i>
    <i>
      <x v="562"/>
    </i>
    <i>
      <x v="1040"/>
    </i>
    <i>
      <x v="1051"/>
    </i>
    <i>
      <x v="738"/>
    </i>
    <i>
      <x v="856"/>
    </i>
    <i>
      <x v="1732"/>
    </i>
    <i>
      <x v="2508"/>
    </i>
    <i>
      <x v="723"/>
    </i>
    <i>
      <x v="2702"/>
    </i>
    <i>
      <x v="2430"/>
    </i>
    <i>
      <x v="434"/>
    </i>
    <i>
      <x v="3489"/>
    </i>
    <i>
      <x v="2507"/>
    </i>
    <i>
      <x v="424"/>
    </i>
    <i>
      <x v="286"/>
    </i>
    <i>
      <x v="3638"/>
    </i>
    <i>
      <x v="1306"/>
    </i>
    <i>
      <x v="559"/>
    </i>
    <i>
      <x v="429"/>
    </i>
    <i>
      <x v="2156"/>
    </i>
    <i>
      <x v="1500"/>
    </i>
    <i>
      <x v="3956"/>
    </i>
    <i>
      <x v="3641"/>
    </i>
    <i>
      <x v="2771"/>
    </i>
    <i>
      <x v="2860"/>
    </i>
    <i>
      <x v="2331"/>
    </i>
    <i>
      <x v="539"/>
    </i>
    <i>
      <x v="1309"/>
    </i>
    <i>
      <x v="418"/>
    </i>
    <i>
      <x v="561"/>
    </i>
    <i>
      <x v="1304"/>
    </i>
    <i>
      <x v="3603"/>
    </i>
    <i>
      <x v="1162"/>
    </i>
    <i>
      <x v="1289"/>
    </i>
    <i>
      <x v="2617"/>
    </i>
    <i>
      <x v="731"/>
    </i>
    <i>
      <x v="541"/>
    </i>
    <i>
      <x v="3564"/>
    </i>
    <i>
      <x v="548"/>
    </i>
    <i>
      <x v="2433"/>
    </i>
    <i>
      <x v="3481"/>
    </i>
    <i>
      <x v="2694"/>
    </i>
    <i>
      <x v="2332"/>
    </i>
    <i>
      <x v="540"/>
    </i>
    <i>
      <x v="290"/>
    </i>
    <i>
      <x v="2252"/>
    </i>
    <i>
      <x v="2947"/>
    </i>
    <i>
      <x v="1296"/>
    </i>
    <i>
      <x v="2250"/>
    </i>
    <i>
      <x v="545"/>
    </i>
    <i>
      <x v="264"/>
    </i>
    <i>
      <x v="3565"/>
    </i>
    <i>
      <x v="270"/>
    </i>
    <i>
      <x v="271"/>
    </i>
    <i>
      <x v="1321"/>
    </i>
    <i>
      <x v="419"/>
    </i>
    <i>
      <x v="1317"/>
    </i>
    <i>
      <x v="741"/>
    </i>
    <i>
      <x v="1041"/>
    </i>
    <i>
      <x v="1318"/>
    </i>
    <i>
      <x v="251"/>
    </i>
    <i>
      <x v="435"/>
    </i>
    <i>
      <x v="556"/>
    </i>
    <i>
      <x v="2763"/>
    </i>
    <i>
      <x v="732"/>
    </i>
    <i>
      <x v="281"/>
    </i>
    <i>
      <x v="3607"/>
    </i>
    <i>
      <x v="2325"/>
    </i>
    <i>
      <x v="1175"/>
    </i>
    <i>
      <x v="1326"/>
    </i>
    <i>
      <x v="2251"/>
    </i>
    <i>
      <x v="3637"/>
    </i>
    <i>
      <x v="427"/>
    </i>
    <i>
      <x v="1201"/>
    </i>
    <i>
      <x v="2506"/>
    </i>
    <i>
      <x v="1499"/>
    </i>
    <i>
      <x v="3719"/>
    </i>
    <i>
      <x v="2335"/>
    </i>
    <i>
      <x v="861"/>
    </i>
    <i>
      <x v="1197"/>
    </i>
    <i>
      <x v="729"/>
    </i>
    <i>
      <x v="3716"/>
    </i>
    <i>
      <x v="724"/>
    </i>
    <i>
      <x v="736"/>
    </i>
    <i>
      <x v="442"/>
    </i>
    <i>
      <x v="280"/>
    </i>
    <i>
      <x v="1180"/>
    </i>
    <i>
      <x v="1995"/>
    </i>
    <i>
      <x v="1502"/>
    </i>
    <i>
      <x v="2162"/>
    </i>
    <i>
      <x v="2258"/>
    </i>
    <i>
      <x v="3561"/>
    </i>
    <i>
      <x v="564"/>
    </i>
    <i>
      <x v="2861"/>
    </i>
    <i>
      <x v="573"/>
    </i>
    <i>
      <x v="563"/>
    </i>
    <i>
      <x v="3526"/>
    </i>
    <i>
      <x v="265"/>
    </i>
    <i>
      <x v="1298"/>
    </i>
    <i>
      <x v="2328"/>
    </i>
    <i>
      <x v="2163"/>
    </i>
    <i>
      <x v="1320"/>
    </i>
    <i>
      <x v="870"/>
    </i>
    <i>
      <x v="1330"/>
    </i>
    <i>
      <x v="869"/>
    </i>
    <i>
      <x v="864"/>
    </i>
    <i>
      <x v="430"/>
    </i>
    <i>
      <x v="2157"/>
    </i>
    <i>
      <x v="865"/>
    </i>
    <i>
      <x v="282"/>
    </i>
    <i>
      <x v="1504"/>
    </i>
    <i>
      <x v="858"/>
    </i>
    <i>
      <x v="416"/>
    </i>
    <i>
      <x v="3604"/>
    </i>
    <i>
      <x v="1468"/>
    </i>
    <i>
      <x v="852"/>
    </i>
    <i>
      <x v="425"/>
    </i>
    <i>
      <x v="291"/>
    </i>
    <i>
      <x v="2432"/>
    </i>
    <i>
      <x v="3529"/>
    </i>
    <i>
      <x v="547"/>
    </i>
    <i>
      <x v="717"/>
    </i>
    <i>
      <x v="1182"/>
    </i>
    <i>
      <x v="2323"/>
    </i>
    <i>
      <x v="727"/>
    </i>
    <i>
      <x v="1199"/>
    </i>
    <i>
      <x v="266"/>
    </i>
    <i>
      <x v="2874"/>
    </i>
    <i>
      <x v="2942"/>
    </i>
    <i>
      <x v="3567"/>
    </i>
    <i>
      <x v="3488"/>
    </i>
    <i>
      <x v="1632"/>
    </i>
    <i>
      <x v="862"/>
    </i>
    <i>
      <x v="420"/>
    </i>
    <i>
      <x v="3531"/>
    </i>
    <i>
      <x v="2256"/>
    </i>
    <i>
      <x v="733"/>
    </i>
    <i>
      <x v="2509"/>
    </i>
    <i>
      <x v="2158"/>
    </i>
    <i>
      <x v="3563"/>
    </i>
    <i>
      <x v="2504"/>
    </i>
    <i>
      <x v="3610"/>
    </i>
    <i>
      <x v="422"/>
    </i>
    <i>
      <x v="426"/>
    </i>
    <i>
      <x v="1479"/>
    </i>
    <i>
      <x v="1187"/>
    </i>
    <i>
      <x v="1194"/>
    </i>
    <i>
      <x v="1049"/>
    </i>
    <i>
      <x v="1048"/>
    </i>
    <i>
      <x v="3557"/>
    </i>
    <i>
      <x v="577"/>
    </i>
    <i>
      <x v="3559"/>
    </i>
    <i>
      <x v="2505"/>
    </i>
    <i>
      <x v="568"/>
    </i>
    <i>
      <x v="417"/>
    </i>
    <i>
      <x v="428"/>
    </i>
    <i>
      <x v="2946"/>
    </i>
    <i>
      <x v="3483"/>
    </i>
    <i>
      <x v="2334"/>
    </i>
    <i>
      <x v="1300"/>
    </i>
    <i>
      <x v="3972"/>
    </i>
    <i>
      <x v="2431"/>
    </i>
    <i>
      <x v="2696"/>
    </i>
    <i>
      <x v="3486"/>
    </i>
    <i>
      <x v="285"/>
    </i>
    <i>
      <x v="3642"/>
    </i>
    <i>
      <x v="3560"/>
    </i>
    <i>
      <x v="278"/>
    </i>
    <i>
      <x v="2872"/>
    </i>
    <i>
      <x v="725"/>
    </i>
    <i>
      <x v="867"/>
    </i>
    <i>
      <x v="570"/>
    </i>
    <i>
      <x v="722"/>
    </i>
    <i>
      <x v="575"/>
    </i>
    <i>
      <x v="1314"/>
    </i>
    <i>
      <x v="2326"/>
    </i>
    <i>
      <x v="2152"/>
    </i>
    <i>
      <x v="2438"/>
    </i>
    <i>
      <x v="436"/>
    </i>
    <i>
      <x v="1167"/>
    </i>
    <i>
      <x v="3932"/>
    </i>
    <i>
      <x v="2324"/>
    </i>
    <i>
      <x v="2705"/>
    </i>
    <i>
      <x v="3707"/>
    </i>
    <i>
      <x v="719"/>
    </i>
    <i>
      <x v="262"/>
    </i>
    <i>
      <x v="743"/>
    </i>
    <i>
      <x v="255"/>
    </i>
    <i>
      <x v="2329"/>
    </i>
    <i>
      <x v="567"/>
    </i>
    <i>
      <x v="735"/>
    </i>
    <i>
      <x v="440"/>
    </i>
    <i>
      <x v="574"/>
    </i>
    <i>
      <x v="737"/>
    </i>
    <i>
      <x v="257"/>
    </i>
    <i>
      <x v="3971"/>
    </i>
    <i>
      <x v="2255"/>
    </i>
    <i>
      <x v="1033"/>
    </i>
    <i>
      <x v="3527"/>
    </i>
    <i>
      <x v="3973"/>
    </i>
    <i>
      <x v="860"/>
    </i>
    <i>
      <x v="740"/>
    </i>
    <i>
      <x v="423"/>
    </i>
    <i>
      <x v="3490"/>
    </i>
    <i>
      <x v="739"/>
    </i>
    <i>
      <x v="269"/>
    </i>
    <i>
      <x v="1475"/>
    </i>
    <i>
      <x v="2429"/>
    </i>
    <i>
      <x v="254"/>
    </i>
    <i>
      <x v="2437"/>
    </i>
    <i>
      <x v="3931"/>
    </i>
    <i>
      <x v="421"/>
    </i>
    <i>
      <x v="553"/>
    </i>
    <i>
      <x v="544"/>
    </i>
    <i>
      <x v="284"/>
    </i>
    <i>
      <x v="853"/>
    </i>
    <i>
      <x v="260"/>
    </i>
    <i>
      <x v="288"/>
    </i>
    <i>
      <x v="3997"/>
    </i>
    <i>
      <x v="3996"/>
    </i>
    <i>
      <x v="3487"/>
    </i>
    <i>
      <x v="2259"/>
    </i>
    <i>
      <x v="714"/>
    </i>
    <i>
      <x v="871"/>
    </i>
    <i>
      <x v="268"/>
    </i>
    <i>
      <x v="716"/>
    </i>
    <i>
      <x v="3558"/>
    </i>
    <i>
      <x v="3955"/>
    </i>
    <i>
      <x v="3556"/>
    </i>
    <i>
      <x v="258"/>
    </i>
    <i>
      <x v="571"/>
    </i>
    <i>
      <x v="866"/>
    </i>
    <i>
      <x v="560"/>
    </i>
    <i>
      <x v="2435"/>
    </i>
    <i>
      <x v="572"/>
    </i>
    <i>
      <x v="744"/>
    </i>
    <i>
      <x v="437"/>
    </i>
    <i>
      <x v="263"/>
    </i>
    <i>
      <x v="854"/>
    </i>
    <i>
      <x v="715"/>
    </i>
    <i>
      <x v="543"/>
    </i>
    <i>
      <x v="3854"/>
    </i>
    <i>
      <x v="868"/>
    </i>
    <i>
      <x v="2436"/>
    </i>
    <i>
      <x v="712"/>
    </i>
    <i>
      <x v="3773"/>
    </i>
    <i>
      <x v="3878"/>
    </i>
    <i>
      <x v="718"/>
    </i>
    <i>
      <x v="3826"/>
    </i>
    <i>
      <x v="710"/>
    </i>
    <i>
      <x v="713"/>
    </i>
    <i>
      <x v="3776"/>
    </i>
    <i>
      <x v="3781"/>
    </i>
    <i>
      <x v="3375"/>
    </i>
    <i>
      <x v="431"/>
    </i>
    <i>
      <x v="3482"/>
    </i>
    <i>
      <x v="851"/>
    </i>
    <i>
      <x v="3323"/>
    </i>
    <i>
      <x v="857"/>
    </i>
    <i>
      <x v="15"/>
    </i>
    <i>
      <x v="14"/>
    </i>
    <i>
      <x v="283"/>
    </i>
    <i>
      <x v="549"/>
    </i>
    <i>
      <x v="71"/>
    </i>
    <i>
      <x v="3902"/>
    </i>
    <i>
      <x v="2015"/>
    </i>
    <i>
      <x v="3491"/>
    </i>
    <i>
      <x v="3372"/>
    </i>
    <i>
      <x v="2013"/>
    </i>
    <i>
      <x v="49"/>
    </i>
    <i>
      <x v="3768"/>
    </i>
    <i>
      <x v="3851"/>
    </i>
    <i>
      <x v="3905"/>
    </i>
    <i>
      <x v="3875"/>
    </i>
    <i>
      <x v="3772"/>
    </i>
    <i>
      <x v="3823"/>
    </i>
    <i>
      <x v="3423"/>
    </i>
    <i>
      <x v="3782"/>
    </i>
    <i>
      <x v="3778"/>
    </i>
    <i>
      <x v="2047"/>
    </i>
    <i>
      <x v="3368"/>
    </i>
    <i>
      <x v="2016"/>
    </i>
    <i>
      <x v="3189"/>
    </i>
    <i>
      <x v="3852"/>
    </i>
    <i>
      <x v="2014"/>
    </i>
    <i>
      <x v="3374"/>
    </i>
    <i>
      <x v="3821"/>
    </i>
    <i>
      <x v="19"/>
    </i>
    <i>
      <x v="3192"/>
    </i>
    <i>
      <x v="93"/>
    </i>
    <i>
      <x v="114"/>
    </i>
    <i>
      <x v="3266"/>
    </i>
    <i>
      <x v="3904"/>
    </i>
    <i>
      <x v="3881"/>
    </i>
    <i>
      <x v="2059"/>
    </i>
    <i>
      <x v="3276"/>
    </i>
    <i>
      <x v="3428"/>
    </i>
    <i>
      <x v="2073"/>
    </i>
    <i>
      <x v="3780"/>
    </i>
    <i>
      <x v="3319"/>
    </i>
    <i>
      <x v="3174"/>
    </i>
    <i>
      <x v="96"/>
    </i>
    <i>
      <x v="3176"/>
    </i>
    <i>
      <x v="3190"/>
    </i>
    <i>
      <x v="3180"/>
    </i>
    <i>
      <x v="3194"/>
    </i>
    <i>
      <x v="95"/>
    </i>
    <i>
      <x v="3770"/>
    </i>
    <i>
      <x v="3785"/>
    </i>
    <i>
      <x v="3877"/>
    </i>
    <i>
      <x v="3380"/>
    </i>
    <i>
      <x v="3195"/>
    </i>
    <i>
      <x v="3379"/>
    </i>
    <i>
      <x v="3855"/>
    </i>
    <i>
      <x v="3325"/>
    </i>
    <i>
      <x v="3381"/>
    </i>
    <i>
      <x v="3186"/>
    </i>
    <i>
      <x v="48"/>
    </i>
    <i>
      <x v="3822"/>
    </i>
    <i>
      <x v="2036"/>
    </i>
    <i>
      <x v="3173"/>
    </i>
    <i>
      <x v="3779"/>
    </i>
    <i>
      <x v="3188"/>
    </i>
    <i>
      <x v="3853"/>
    </i>
    <i>
      <x v="3182"/>
    </i>
    <i>
      <x v="3422"/>
    </i>
    <i>
      <x v="3326"/>
    </i>
    <i>
      <x v="72"/>
    </i>
    <i>
      <x v="3903"/>
    </i>
    <i>
      <x v="2061"/>
    </i>
    <i>
      <x v="3824"/>
    </i>
    <i>
      <x v="2048"/>
    </i>
    <i>
      <x v="2034"/>
    </i>
    <i>
      <x v="3825"/>
    </i>
    <i>
      <x v="3181"/>
    </i>
    <i>
      <x v="3327"/>
    </i>
    <i>
      <x v="3185"/>
    </i>
    <i>
      <x v="69"/>
    </i>
    <i>
      <x v="17"/>
    </i>
    <i>
      <x v="3906"/>
    </i>
    <i>
      <x v="3424"/>
    </i>
    <i>
      <x v="2017"/>
    </i>
    <i>
      <x v="3880"/>
    </i>
    <i>
      <x v="3271"/>
    </i>
    <i>
      <x v="70"/>
    </i>
    <i>
      <x v="3371"/>
    </i>
    <i>
      <x v="3783"/>
    </i>
    <i>
      <x v="18"/>
    </i>
    <i>
      <x v="3273"/>
    </i>
    <i>
      <x v="3879"/>
    </i>
    <i>
      <x v="3378"/>
    </i>
    <i>
      <x v="3175"/>
    </i>
    <i>
      <x v="3373"/>
    </i>
    <i>
      <x v="3426"/>
    </i>
    <i>
      <x v="3777"/>
    </i>
    <i>
      <x v="3178"/>
    </i>
    <i>
      <x v="3425"/>
    </i>
    <i>
      <x v="3193"/>
    </i>
    <i>
      <x v="3324"/>
    </i>
    <i>
      <x v="3184"/>
    </i>
    <i>
      <x v="13"/>
    </i>
    <i>
      <x v="3321"/>
    </i>
    <i>
      <x v="3191"/>
    </i>
    <i>
      <x v="3268"/>
    </i>
    <i>
      <x v="92"/>
    </i>
    <i>
      <x v="2018"/>
    </i>
    <i>
      <x v="3377"/>
    </i>
    <i>
      <x v="3769"/>
    </i>
    <i>
      <x v="2062"/>
    </i>
    <i>
      <x v="3784"/>
    </i>
    <i>
      <x v="2049"/>
    </i>
    <i>
      <x v="3198"/>
    </i>
    <i>
      <x v="94"/>
    </i>
    <i>
      <x v="3882"/>
    </i>
    <i>
      <x v="16"/>
    </i>
    <i>
      <x v="3275"/>
    </i>
    <i>
      <x v="3771"/>
    </i>
    <i>
      <x v="3229"/>
    </i>
    <i>
      <x v="3269"/>
    </i>
    <i>
      <x v="3320"/>
    </i>
    <i>
      <x v="3187"/>
    </i>
    <i>
      <x v="2060"/>
    </i>
    <i>
      <x v="21"/>
    </i>
    <i>
      <x v="3369"/>
    </i>
    <i>
      <x v="97"/>
    </i>
    <i>
      <x v="3179"/>
    </i>
    <i>
      <x v="3267"/>
    </i>
    <i>
      <x v="3795"/>
    </i>
    <i>
      <x v="3849"/>
    </i>
    <i>
      <x v="3850"/>
    </i>
    <i>
      <x v="118"/>
    </i>
    <i>
      <x v="3274"/>
    </i>
    <i>
      <x v="3183"/>
    </i>
    <i>
      <x v="3876"/>
    </i>
    <i>
      <x v="3376"/>
    </i>
    <i>
      <x v="2074"/>
    </i>
    <i>
      <x v="3343"/>
    </i>
    <i>
      <x v="82"/>
    </i>
    <i>
      <x v="3196"/>
    </i>
    <i>
      <x v="3328"/>
    </i>
    <i>
      <x v="3224"/>
    </i>
    <i>
      <x v="34"/>
    </i>
    <i>
      <x v="112"/>
    </i>
    <i>
      <x v="113"/>
    </i>
    <i>
      <x v="3370"/>
    </i>
    <i>
      <x v="78"/>
    </i>
    <i>
      <x v="3774"/>
    </i>
    <i>
      <x v="3797"/>
    </i>
    <i>
      <x v="3442"/>
    </i>
    <i>
      <x v="2051"/>
    </i>
    <i>
      <x v="3347"/>
    </i>
    <i>
      <x v="3440"/>
    </i>
    <i>
      <x v="3197"/>
    </i>
    <i>
      <x v="3349"/>
    </i>
    <i>
      <x v="2035"/>
    </i>
    <i>
      <x v="3221"/>
    </i>
    <i>
      <x v="20"/>
    </i>
    <i>
      <x v="3322"/>
    </i>
    <i>
      <x v="3427"/>
    </i>
    <i>
      <x v="3226"/>
    </i>
    <i>
      <x v="3318"/>
    </i>
    <i>
      <x v="30"/>
    </i>
    <i>
      <x v="50"/>
    </i>
    <i>
      <x v="3351"/>
    </i>
    <i>
      <x v="3225"/>
    </i>
    <i>
      <x v="3394"/>
    </i>
    <i>
      <x v="3238"/>
    </i>
    <i>
      <x v="3790"/>
    </i>
    <i>
      <x v="3219"/>
    </i>
    <i>
      <x v="3272"/>
    </i>
    <i>
      <x v="3884"/>
    </i>
    <i>
      <x v="3345"/>
    </i>
    <i>
      <x v="2038"/>
    </i>
    <i>
      <x v="3820"/>
    </i>
    <i>
      <x v="3390"/>
    </i>
    <i>
      <x v="3237"/>
    </i>
    <i>
      <x v="3232"/>
    </i>
    <i>
      <x v="3830"/>
    </i>
    <i>
      <x v="3350"/>
    </i>
    <i>
      <x v="3791"/>
    </i>
    <i>
      <x v="3341"/>
    </i>
    <i>
      <x v="2022"/>
    </i>
    <i>
      <x v="3230"/>
    </i>
    <i>
      <x v="3340"/>
    </i>
    <i>
      <x v="3775"/>
    </i>
    <i>
      <x v="3348"/>
    </i>
    <i>
      <x v="3441"/>
    </i>
    <i>
      <x v="3270"/>
    </i>
    <i>
      <x v="3288"/>
    </i>
    <i>
      <x v="3829"/>
    </i>
    <i>
      <x v="29"/>
    </i>
    <i>
      <x v="3177"/>
    </i>
    <i>
      <x v="3861"/>
    </i>
    <i>
      <x v="3792"/>
    </i>
    <i>
      <x v="3437"/>
    </i>
    <i>
      <x v="3220"/>
    </i>
    <i>
      <x v="3234"/>
    </i>
    <i>
      <x v="3860"/>
    </i>
    <i>
      <x v="103"/>
    </i>
    <i>
      <x v="3289"/>
    </i>
    <i>
      <x v="2024"/>
    </i>
    <i>
      <x v="3862"/>
    </i>
    <i>
      <x v="3222"/>
    </i>
    <i>
      <x v="3339"/>
    </i>
    <i>
      <x v="3231"/>
    </i>
    <i>
      <x v="3885"/>
    </i>
    <i>
      <x v="83"/>
    </i>
    <i>
      <x v="3217"/>
    </i>
    <i>
      <x v="3290"/>
    </i>
    <i>
      <x v="35"/>
    </i>
    <i>
      <x v="2023"/>
    </i>
    <i>
      <x v="3236"/>
    </i>
    <i>
      <x v="3338"/>
    </i>
    <i>
      <x v="79"/>
    </i>
    <i>
      <x v="3235"/>
    </i>
    <i>
      <x v="3218"/>
    </i>
    <i>
      <x v="3859"/>
    </i>
    <i>
      <x v="3396"/>
    </i>
    <i>
      <x v="3294"/>
    </i>
    <i>
      <x v="119"/>
    </i>
    <i>
      <x v="3293"/>
    </i>
    <i>
      <x v="3392"/>
    </i>
    <i>
      <x v="3439"/>
    </i>
    <i>
      <x v="120"/>
    </i>
    <i>
      <x v="80"/>
    </i>
    <i>
      <x v="3794"/>
    </i>
    <i>
      <x v="32"/>
    </i>
    <i>
      <x v="3395"/>
    </i>
    <i>
      <x v="102"/>
    </i>
    <i>
      <x v="3398"/>
    </i>
    <i>
      <x v="3397"/>
    </i>
    <i>
      <x v="3793"/>
    </i>
    <i>
      <x v="57"/>
    </i>
    <i>
      <x v="3227"/>
    </i>
    <i>
      <x v="2076"/>
    </i>
    <i>
      <x v="3233"/>
    </i>
    <i>
      <x v="3342"/>
    </i>
    <i>
      <x v="77"/>
    </i>
    <i>
      <x v="3908"/>
    </i>
    <i>
      <x v="3393"/>
    </i>
    <i>
      <x v="2064"/>
    </i>
    <i>
      <x v="3909"/>
    </i>
    <i>
      <x v="3292"/>
    </i>
    <i>
      <x v="3858"/>
    </i>
    <i>
      <x v="31"/>
    </i>
    <i>
      <x v="3291"/>
    </i>
    <i>
      <x v="33"/>
    </i>
    <i>
      <x v="3228"/>
    </i>
    <i>
      <x v="3346"/>
    </i>
    <i>
      <x v="56"/>
    </i>
    <i>
      <x v="3287"/>
    </i>
    <i>
      <x v="58"/>
    </i>
    <i>
      <x v="3863"/>
    </i>
    <i>
      <x v="3438"/>
    </i>
    <i>
      <x v="3796"/>
    </i>
    <i>
      <x v="81"/>
    </i>
    <i>
      <x v="3436"/>
    </i>
    <i>
      <x v="3223"/>
    </i>
    <i>
      <x v="101"/>
    </i>
    <i>
      <x v="2052"/>
    </i>
    <i>
      <x v="3344"/>
    </i>
    <i>
      <x v="3391"/>
    </i>
  </rowItems>
  <colFields count="1">
    <field x="-2"/>
  </colFields>
  <colItems count="3">
    <i>
      <x/>
    </i>
    <i i="1">
      <x v="1"/>
    </i>
    <i i="2">
      <x v="2"/>
    </i>
  </colItems>
  <dataFields count="3">
    <dataField name="Sum of avg_income" fld="4" baseField="0" baseItem="0"/>
    <dataField fld="1" subtotal="count" baseField="0" baseItem="0" numFmtId="165"/>
    <dataField fld="2" subtotal="count" baseField="0" baseItem="0"/>
  </dataFields>
  <formats count="9">
    <format dxfId="234">
      <pivotArea type="all" dataOnly="0" outline="0" fieldPosition="0"/>
    </format>
    <format dxfId="233">
      <pivotArea outline="0" collapsedLevelsAreSubtotals="1" fieldPosition="0"/>
    </format>
    <format dxfId="232">
      <pivotArea field="0" type="button" dataOnly="0" labelOnly="1" outline="0"/>
    </format>
    <format dxfId="231">
      <pivotArea dataOnly="0" labelOnly="1" grandRow="1" outline="0" fieldPosition="0"/>
    </format>
    <format dxfId="230">
      <pivotArea type="all" dataOnly="0" outline="0" fieldPosition="0"/>
    </format>
    <format dxfId="229">
      <pivotArea outline="0" collapsedLevelsAreSubtotals="1" fieldPosition="0"/>
    </format>
    <format dxfId="228">
      <pivotArea field="0" type="button" dataOnly="0" labelOnly="1" outline="0"/>
    </format>
    <format dxfId="227">
      <pivotArea dataOnly="0" labelOnly="1" grandRow="1" outline="0" fieldPosition="0"/>
    </format>
    <format dxfId="226">
      <pivotArea outline="0" fieldPosition="0">
        <references count="1">
          <reference field="4294967294" count="1">
            <x v="1"/>
          </reference>
        </references>
      </pivotArea>
    </format>
  </formats>
  <conditionalFormats count="3">
    <conditionalFormat priority="1">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2"/>
            </reference>
          </references>
        </pivotArea>
      </pivotAreas>
    </conditionalFormat>
  </conditional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Total spend"/>
    <pivotHierarchy dragToData="1" caption="Avg Income"/>
    <pivotHierarchy dragToData="1" caption="Average of avg_income"/>
    <pivotHierarchy dragToData="1" caption="Count of Spends"/>
    <pivotHierarchy dragToData="1" caption="Distinct Count of customer_id"/>
    <pivotHierarchy dragToData="1" caption="Average of spen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4]"/>
        <x15:activeTabTopLevelEntity name="[fact_spends3]"/>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89F6CBB-96FB-4EBC-A82D-423D6CFAEDDE}" name="PivotTable6" cacheId="39" applyNumberFormats="0" applyBorderFormats="0" applyFontFormats="0" applyPatternFormats="0" applyAlignmentFormats="0" applyWidthHeightFormats="1" dataCaption="Values" tag="77e24b19-7b81-4a2a-a926-d25826900346" updatedVersion="8" minRefreshableVersion="3" useAutoFormatting="1" subtotalHiddenItems="1" itemPrintTitles="1" createdVersion="8" indent="0" outline="1" outlineData="1" multipleFieldFilters="0" chartFormat="10" rowHeaderCaption="City">
  <location ref="B50:C56" firstHeaderRow="1" firstDataRow="1" firstDataCol="1"/>
  <pivotFields count="2">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4"/>
    </i>
    <i>
      <x v="1"/>
    </i>
    <i>
      <x/>
    </i>
    <i>
      <x v="2"/>
    </i>
    <i>
      <x v="3"/>
    </i>
    <i t="grand">
      <x/>
    </i>
  </rowItems>
  <colItems count="1">
    <i/>
  </colItems>
  <dataFields count="1">
    <dataField name="No. of Customers" fld="1" subtotal="count" baseField="0" baseItem="0"/>
  </dataFields>
  <formats count="4">
    <format dxfId="175">
      <pivotArea outline="0" collapsedLevelsAreSubtotals="1" fieldPosition="0"/>
    </format>
    <format dxfId="174">
      <pivotArea dataOnly="0" labelOnly="1" outline="0" fieldPosition="0">
        <references count="1">
          <reference field="4294967294" count="1">
            <x v="0"/>
          </reference>
        </references>
      </pivotArea>
    </format>
    <format dxfId="173">
      <pivotArea outline="0" collapsedLevelsAreSubtotals="1" fieldPosition="0"/>
    </format>
    <format dxfId="172">
      <pivotArea dataOnly="0" labelOnly="1" outline="0" fieldPosition="0">
        <references count="1">
          <reference field="4294967294" count="1">
            <x v="0"/>
          </reference>
        </references>
      </pivotArea>
    </format>
  </formats>
  <conditionalFormats count="1">
    <conditionalFormat priority="5">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s>
  <chartFormats count="1">
    <chartFormat chart="4" format="2" series="1">
      <pivotArea type="data" outline="0" fieldPosition="0">
        <references count="1">
          <reference field="4294967294" count="1" selected="0">
            <x v="0"/>
          </reference>
        </references>
      </pivotArea>
    </chartFormat>
  </chart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3]"/>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F6FA46F-87EF-4C8A-8AB2-BC39D5F9AB34}" name="PivotTable18" cacheId="9" applyNumberFormats="0" applyBorderFormats="0" applyFontFormats="0" applyPatternFormats="0" applyAlignmentFormats="0" applyWidthHeightFormats="1" dataCaption="Values" tag="423b5dc9-96e8-4519-97fc-515aebab78c3" updatedVersion="8" minRefreshableVersion="3" useAutoFormatting="1" itemPrintTitles="1" createdVersion="8" indent="0" outline="1" outlineData="1" multipleFieldFilters="0" chartFormat="14" rowHeaderCaption="Age Group">
  <location ref="B10:C15"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ustomer count %" fld="1" subtotal="count" showDataAs="percentOfTotal" baseField="0" baseItem="0" numFmtId="10"/>
  </dataFields>
  <formats count="3">
    <format dxfId="178">
      <pivotArea dataOnly="0" labelOnly="1" outline="0" axis="axisValues" fieldPosition="0"/>
    </format>
    <format dxfId="177">
      <pivotArea dataOnly="0" labelOnly="1" outline="0" axis="axisValues" fieldPosition="0"/>
    </format>
    <format dxfId="176">
      <pivotArea outline="0" fieldPosition="0">
        <references count="1">
          <reference field="4294967294" count="1">
            <x v="0"/>
          </reference>
        </references>
      </pivotArea>
    </format>
  </formats>
  <conditionalFormats count="1">
    <conditionalFormat priority="9">
      <pivotAreas count="1">
        <pivotArea type="data" collapsedLevelsAreSubtotals="1" fieldPosition="0">
          <references count="2">
            <reference field="4294967294" count="1" selected="0">
              <x v="0"/>
            </reference>
            <reference field="0" count="4">
              <x v="0"/>
              <x v="1"/>
              <x v="2"/>
              <x v="3"/>
            </reference>
          </references>
        </pivotArea>
      </pivotAreas>
    </conditionalFormat>
  </conditionalFormats>
  <chartFormats count="5">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0" count="1" selected="0">
            <x v="0"/>
          </reference>
        </references>
      </pivotArea>
    </chartFormat>
    <chartFormat chart="13" format="9">
      <pivotArea type="data" outline="0" fieldPosition="0">
        <references count="2">
          <reference field="4294967294" count="1" selected="0">
            <x v="0"/>
          </reference>
          <reference field="0" count="1" selected="0">
            <x v="1"/>
          </reference>
        </references>
      </pivotArea>
    </chartFormat>
    <chartFormat chart="13" format="10">
      <pivotArea type="data" outline="0" fieldPosition="0">
        <references count="2">
          <reference field="4294967294" count="1" selected="0">
            <x v="0"/>
          </reference>
          <reference field="0" count="1" selected="0">
            <x v="2"/>
          </reference>
        </references>
      </pivotArea>
    </chartFormat>
    <chartFormat chart="13" format="11">
      <pivotArea type="data" outline="0" fieldPosition="0">
        <references count="2">
          <reference field="4294967294" count="1" selected="0">
            <x v="0"/>
          </reference>
          <reference field="0" count="1" selected="0">
            <x v="3"/>
          </reference>
        </references>
      </pivotArea>
    </chartFormat>
  </chart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stomer cou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stomers % of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3]"/>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44B3FAC-9816-4152-933D-479E9CE6B71A}" name="PivotTable5" cacheId="23" applyNumberFormats="0" applyBorderFormats="0" applyFontFormats="0" applyPatternFormats="0" applyAlignmentFormats="0" applyWidthHeightFormats="1" dataCaption="Values" tag="b7f9011e-a2d4-425b-95eb-40c849c754fb" updatedVersion="8" minRefreshableVersion="3" useAutoFormatting="1" subtotalHiddenItems="1" itemPrintTitles="1" createdVersion="8" indent="0" outline="1" outlineData="1" multipleFieldFilters="0" chartFormat="25" rowHeaderCaption="Age Group">
  <location ref="B3:C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No. of Customers" fld="1" subtotal="count" baseField="0" baseItem="0"/>
  </dataFields>
  <formats count="2">
    <format dxfId="180">
      <pivotArea dataOnly="0" outline="0" axis="axisValues" fieldPosition="0"/>
    </format>
    <format dxfId="179">
      <pivotArea dataOnly="0" labelOnly="1" outline="0" axis="axisValues" fieldPosition="0"/>
    </format>
  </formats>
  <conditionalFormats count="1">
    <conditionalFormat priority="8">
      <pivotAreas count="1">
        <pivotArea type="data" collapsedLevelsAreSubtotals="1" fieldPosition="0">
          <references count="2">
            <reference field="4294967294" count="1" selected="0">
              <x v="0"/>
            </reference>
            <reference field="0" count="4">
              <x v="0"/>
              <x v="1"/>
              <x v="2"/>
              <x v="3"/>
            </reference>
          </references>
        </pivotArea>
      </pivotAreas>
    </conditionalFormat>
  </conditionalFormats>
  <chartFormats count="3">
    <chartFormat chart="10" format="3"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unt of 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of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3]"/>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E86C164-79D9-4989-867E-83180EE3A6C8}" name="PivotTable9" cacheId="41" applyNumberFormats="0" applyBorderFormats="0" applyFontFormats="0" applyPatternFormats="0" applyAlignmentFormats="0" applyWidthHeightFormats="1" dataCaption="Values" tag="954ded20-5c2c-468a-baaa-194b33937424" updatedVersion="8" minRefreshableVersion="3" useAutoFormatting="1" itemPrintTitles="1" createdVersion="8" indent="0" outline="1" outlineData="1" multipleFieldFilters="0" chartFormat="6" rowHeaderCaption="Marital Status">
  <location ref="P3:Q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No. of Customers" fld="1" subtotal="count" baseField="0" baseItem="0"/>
  </dataFields>
  <formats count="1">
    <format dxfId="181">
      <pivotArea dataOnly="0" labelOnly="1" outline="0" axis="axisValues" fieldPosition="0"/>
    </format>
  </format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3]"/>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A44D77B-9E59-40F8-ADA9-817D35E11C8A}" name="PivotTable8" cacheId="24" applyNumberFormats="0" applyBorderFormats="0" applyFontFormats="0" applyPatternFormats="0" applyAlignmentFormats="0" applyWidthHeightFormats="1" dataCaption="Values" tag="d06a26ec-9489-42c1-b3d0-cc4ba7890ba9" updatedVersion="8" minRefreshableVersion="3" useAutoFormatting="1" itemPrintTitles="1" createdVersion="8" indent="0" outline="1" outlineData="1" multipleFieldFilters="0" chartFormat="18" rowHeaderCaption="Gender">
  <location ref="P27:R30" firstHeaderRow="0"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i>
    <i>
      <x v="1"/>
    </i>
    <i t="grand">
      <x/>
    </i>
  </rowItems>
  <colFields count="1">
    <field x="-2"/>
  </colFields>
  <colItems count="2">
    <i>
      <x/>
    </i>
    <i i="1">
      <x v="1"/>
    </i>
  </colItems>
  <dataFields count="2">
    <dataField name="Count of customers" fld="1" subtotal="count" baseField="0" baseItem="0">
      <extLst>
        <ext xmlns:x14="http://schemas.microsoft.com/office/spreadsheetml/2009/9/main" uri="{E15A36E0-9728-4e99-A89B-3F7291B0FE68}">
          <x14:dataField sourceField="1" uniqueName="[__Xl2].[Measures].[Count of customer_id]"/>
        </ext>
      </extLst>
    </dataField>
    <dataField name="Count %" fld="2" subtotal="count" showDataAs="percentOfTotal" baseField="0" baseItem="0" numFmtId="10">
      <extLst>
        <ext xmlns:x14="http://schemas.microsoft.com/office/spreadsheetml/2009/9/main" uri="{E15A36E0-9728-4e99-A89B-3F7291B0FE68}">
          <x14:dataField sourceField="1"/>
        </ext>
      </extLst>
    </dataField>
  </dataFields>
  <formats count="6">
    <format dxfId="187">
      <pivotArea dataOnly="0" labelOnly="1" outline="0" axis="axisValues" fieldPosition="0"/>
    </format>
    <format dxfId="186">
      <pivotArea outline="0" fieldPosition="0">
        <references count="1">
          <reference field="4294967294" count="1">
            <x v="1"/>
          </reference>
        </references>
      </pivotArea>
    </format>
    <format dxfId="185">
      <pivotArea outline="0" collapsedLevelsAreSubtotals="1" fieldPosition="0"/>
    </format>
    <format dxfId="184">
      <pivotArea dataOnly="0" labelOnly="1" outline="0" fieldPosition="0">
        <references count="1">
          <reference field="4294967294" count="2">
            <x v="0"/>
            <x v="1"/>
          </reference>
        </references>
      </pivotArea>
    </format>
    <format dxfId="183">
      <pivotArea outline="0" collapsedLevelsAreSubtotals="1" fieldPosition="0"/>
    </format>
    <format dxfId="182">
      <pivotArea dataOnly="0" labelOnly="1" outline="0" fieldPosition="0">
        <references count="1">
          <reference field="4294967294" count="2">
            <x v="0"/>
            <x v="1"/>
          </reference>
        </references>
      </pivotArea>
    </format>
  </formats>
  <conditionalFormats count="2">
    <conditionalFormat priority="2">
      <pivotAreas count="1">
        <pivotArea type="data" collapsedLevelsAreSubtotals="1" fieldPosition="0">
          <references count="2">
            <reference field="4294967294" count="1" selected="0">
              <x v="1"/>
            </reference>
            <reference field="0" count="2">
              <x v="0"/>
              <x v="1"/>
            </reference>
          </references>
        </pivotArea>
      </pivotAreas>
    </conditionalFormat>
    <conditionalFormat priority="3">
      <pivotAreas count="1">
        <pivotArea type="data" collapsedLevelsAreSubtotals="1" fieldPosition="0">
          <references count="2">
            <reference field="4294967294" count="1" selected="0">
              <x v="0"/>
            </reference>
            <reference field="0" count="2">
              <x v="0"/>
              <x v="1"/>
            </reference>
          </references>
        </pivotArea>
      </pivotAreas>
    </conditionalFormat>
  </conditionalFormats>
  <chartFormats count="6">
    <chartFormat chart="2" format="6" series="1">
      <pivotArea type="data" outline="0" fieldPosition="0">
        <references count="1">
          <reference field="4294967294" count="1" selected="0">
            <x v="1"/>
          </reference>
        </references>
      </pivotArea>
    </chartFormat>
    <chartFormat chart="2" format="7">
      <pivotArea type="data" outline="0" fieldPosition="0">
        <references count="2">
          <reference field="4294967294" count="1" selected="0">
            <x v="1"/>
          </reference>
          <reference field="0" count="1" selected="0">
            <x v="0"/>
          </reference>
        </references>
      </pivotArea>
    </chartFormat>
    <chartFormat chart="2" format="8">
      <pivotArea type="data" outline="0" fieldPosition="0">
        <references count="2">
          <reference field="4294967294" count="1" selected="0">
            <x v="1"/>
          </reference>
          <reference field="0" count="1" selected="0">
            <x v="1"/>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3]"/>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A6CFE91-F414-433C-AC96-37D70083F5E1}" name="PivotTable7" cacheId="40" applyNumberFormats="0" applyBorderFormats="0" applyFontFormats="0" applyPatternFormats="0" applyAlignmentFormats="0" applyWidthHeightFormats="1" dataCaption="Values" tag="f3935d46-69f5-4eec-99ee-6794e61b4050" updatedVersion="8" minRefreshableVersion="3" useAutoFormatting="1" itemPrintTitles="1" createdVersion="8" indent="0" outline="1" outlineData="1" multipleFieldFilters="0" chartFormat="23" rowHeaderCaption="Occupation">
  <location ref="B31:C37" firstHeaderRow="1" firstDataRow="1" firstDataCol="1"/>
  <pivotFields count="2">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6">
    <i>
      <x v="3"/>
    </i>
    <i>
      <x v="4"/>
    </i>
    <i>
      <x v="1"/>
    </i>
    <i>
      <x/>
    </i>
    <i>
      <x v="2"/>
    </i>
    <i t="grand">
      <x/>
    </i>
  </rowItems>
  <colItems count="1">
    <i/>
  </colItems>
  <dataFields count="1">
    <dataField name="No. of Customers" fld="0" subtotal="count" baseField="1" baseItem="1"/>
  </dataFields>
  <formats count="5">
    <format dxfId="192">
      <pivotArea dataOnly="0" outline="0" axis="axisValues" fieldPosition="0"/>
    </format>
    <format dxfId="191">
      <pivotArea field="1" type="button" dataOnly="0" labelOnly="1" outline="0" axis="axisRow" fieldPosition="0"/>
    </format>
    <format dxfId="190">
      <pivotArea dataOnly="0" labelOnly="1" outline="0" axis="axisValues" fieldPosition="0"/>
    </format>
    <format dxfId="189">
      <pivotArea outline="0" collapsedLevelsAreSubtotals="1" fieldPosition="0"/>
    </format>
    <format dxfId="188">
      <pivotArea outline="0" fieldPosition="0">
        <references count="1">
          <reference field="4294967294" count="1">
            <x v="0"/>
          </reference>
        </references>
      </pivotArea>
    </format>
  </formats>
  <conditionalFormats count="1">
    <conditionalFormat priority="6">
      <pivotAreas count="1">
        <pivotArea type="data" collapsedLevelsAreSubtotals="1" fieldPosition="0">
          <references count="2">
            <reference field="4294967294" count="1" selected="0">
              <x v="0"/>
            </reference>
            <reference field="1" count="5">
              <x v="0"/>
              <x v="1"/>
              <x v="2"/>
              <x v="3"/>
              <x v="4"/>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A1FC473-803D-441F-BA35-3DE21C09A9FF}" name="PivotTable23" cacheId="37" applyNumberFormats="0" applyBorderFormats="0" applyFontFormats="0" applyPatternFormats="0" applyAlignmentFormats="0" applyWidthHeightFormats="1" dataCaption="Values" tag="e868c605-968f-40cd-8a7c-8b972963f6ff" updatedVersion="8" minRefreshableVersion="3" useAutoFormatting="1" subtotalHiddenItems="1" rowGrandTotals="0" colGrandTotals="0" itemPrintTitles="1" createdVersion="8" indent="0" outline="1" outlineData="1" multipleFieldFilters="0" rowHeaderCaption="Customer_ID">
  <location ref="A2:D4007" firstHeaderRow="0" firstDataRow="1" firstDataCol="1"/>
  <pivotFields count="6">
    <pivotField allDrilled="1" subtotalTop="0" showAll="0" sortType="descending" defaultSubtotal="0" defaultAttributeDrillState="1">
      <items count="4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xis="axisRow" allDrilled="1" subtotalTop="0" showAll="0" dataSourceSort="1" defaultSubtotal="0" defaultAttributeDrillState="1">
      <items count="4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2">
    <field x="5"/>
    <field x="3"/>
  </rowFields>
  <rowItems count="4005">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646"/>
    </i>
    <i r="1">
      <x v="647"/>
    </i>
    <i r="1">
      <x v="648"/>
    </i>
    <i r="1">
      <x v="649"/>
    </i>
    <i r="1">
      <x v="650"/>
    </i>
    <i r="1">
      <x v="651"/>
    </i>
    <i r="1">
      <x v="652"/>
    </i>
    <i r="1">
      <x v="653"/>
    </i>
    <i r="1">
      <x v="654"/>
    </i>
    <i r="1">
      <x v="655"/>
    </i>
    <i r="1">
      <x v="656"/>
    </i>
    <i r="1">
      <x v="657"/>
    </i>
    <i r="1">
      <x v="658"/>
    </i>
    <i r="1">
      <x v="659"/>
    </i>
    <i r="1">
      <x v="660"/>
    </i>
    <i r="1">
      <x v="661"/>
    </i>
    <i r="1">
      <x v="662"/>
    </i>
    <i r="1">
      <x v="663"/>
    </i>
    <i r="1">
      <x v="664"/>
    </i>
    <i r="1">
      <x v="665"/>
    </i>
    <i r="1">
      <x v="666"/>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r="1">
      <x v="697"/>
    </i>
    <i r="1">
      <x v="698"/>
    </i>
    <i r="1">
      <x v="699"/>
    </i>
    <i r="1">
      <x v="700"/>
    </i>
    <i r="1">
      <x v="701"/>
    </i>
    <i r="1">
      <x v="702"/>
    </i>
    <i r="1">
      <x v="703"/>
    </i>
    <i r="1">
      <x v="704"/>
    </i>
    <i r="1">
      <x v="705"/>
    </i>
    <i r="1">
      <x v="706"/>
    </i>
    <i r="1">
      <x v="707"/>
    </i>
    <i r="1">
      <x v="708"/>
    </i>
    <i r="1">
      <x v="709"/>
    </i>
    <i r="1">
      <x v="710"/>
    </i>
    <i r="1">
      <x v="711"/>
    </i>
    <i r="1">
      <x v="712"/>
    </i>
    <i r="1">
      <x v="713"/>
    </i>
    <i r="1">
      <x v="714"/>
    </i>
    <i r="1">
      <x v="715"/>
    </i>
    <i r="1">
      <x v="716"/>
    </i>
    <i r="1">
      <x v="717"/>
    </i>
    <i r="1">
      <x v="718"/>
    </i>
    <i r="1">
      <x v="719"/>
    </i>
    <i r="1">
      <x v="720"/>
    </i>
    <i r="1">
      <x v="721"/>
    </i>
    <i r="1">
      <x v="722"/>
    </i>
    <i r="1">
      <x v="723"/>
    </i>
    <i r="1">
      <x v="724"/>
    </i>
    <i r="1">
      <x v="725"/>
    </i>
    <i r="1">
      <x v="726"/>
    </i>
    <i r="1">
      <x v="727"/>
    </i>
    <i r="1">
      <x v="728"/>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r="1">
      <x v="750"/>
    </i>
    <i>
      <x v="1"/>
    </i>
    <i r="1">
      <x v="751"/>
    </i>
    <i r="1">
      <x v="752"/>
    </i>
    <i r="1">
      <x v="753"/>
    </i>
    <i r="1">
      <x v="754"/>
    </i>
    <i r="1">
      <x v="755"/>
    </i>
    <i r="1">
      <x v="756"/>
    </i>
    <i r="1">
      <x v="757"/>
    </i>
    <i r="1">
      <x v="758"/>
    </i>
    <i r="1">
      <x v="759"/>
    </i>
    <i r="1">
      <x v="760"/>
    </i>
    <i r="1">
      <x v="761"/>
    </i>
    <i r="1">
      <x v="762"/>
    </i>
    <i r="1">
      <x v="763"/>
    </i>
    <i r="1">
      <x v="764"/>
    </i>
    <i r="1">
      <x v="765"/>
    </i>
    <i r="1">
      <x v="766"/>
    </i>
    <i r="1">
      <x v="767"/>
    </i>
    <i r="1">
      <x v="768"/>
    </i>
    <i r="1">
      <x v="769"/>
    </i>
    <i r="1">
      <x v="770"/>
    </i>
    <i r="1">
      <x v="771"/>
    </i>
    <i r="1">
      <x v="772"/>
    </i>
    <i r="1">
      <x v="773"/>
    </i>
    <i r="1">
      <x v="774"/>
    </i>
    <i r="1">
      <x v="775"/>
    </i>
    <i r="1">
      <x v="776"/>
    </i>
    <i r="1">
      <x v="777"/>
    </i>
    <i r="1">
      <x v="778"/>
    </i>
    <i r="1">
      <x v="779"/>
    </i>
    <i r="1">
      <x v="780"/>
    </i>
    <i r="1">
      <x v="781"/>
    </i>
    <i r="1">
      <x v="782"/>
    </i>
    <i r="1">
      <x v="783"/>
    </i>
    <i r="1">
      <x v="784"/>
    </i>
    <i r="1">
      <x v="785"/>
    </i>
    <i r="1">
      <x v="786"/>
    </i>
    <i r="1">
      <x v="787"/>
    </i>
    <i r="1">
      <x v="788"/>
    </i>
    <i r="1">
      <x v="789"/>
    </i>
    <i r="1">
      <x v="790"/>
    </i>
    <i r="1">
      <x v="791"/>
    </i>
    <i r="1">
      <x v="792"/>
    </i>
    <i r="1">
      <x v="793"/>
    </i>
    <i r="1">
      <x v="794"/>
    </i>
    <i r="1">
      <x v="795"/>
    </i>
    <i r="1">
      <x v="796"/>
    </i>
    <i r="1">
      <x v="797"/>
    </i>
    <i r="1">
      <x v="798"/>
    </i>
    <i r="1">
      <x v="799"/>
    </i>
    <i r="1">
      <x v="800"/>
    </i>
    <i r="1">
      <x v="801"/>
    </i>
    <i r="1">
      <x v="802"/>
    </i>
    <i r="1">
      <x v="803"/>
    </i>
    <i r="1">
      <x v="804"/>
    </i>
    <i r="1">
      <x v="805"/>
    </i>
    <i r="1">
      <x v="806"/>
    </i>
    <i r="1">
      <x v="807"/>
    </i>
    <i r="1">
      <x v="808"/>
    </i>
    <i r="1">
      <x v="809"/>
    </i>
    <i r="1">
      <x v="810"/>
    </i>
    <i r="1">
      <x v="811"/>
    </i>
    <i r="1">
      <x v="812"/>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r="1">
      <x v="835"/>
    </i>
    <i r="1">
      <x v="836"/>
    </i>
    <i r="1">
      <x v="837"/>
    </i>
    <i r="1">
      <x v="838"/>
    </i>
    <i r="1">
      <x v="839"/>
    </i>
    <i r="1">
      <x v="840"/>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r="1">
      <x v="861"/>
    </i>
    <i r="1">
      <x v="862"/>
    </i>
    <i r="1">
      <x v="863"/>
    </i>
    <i r="1">
      <x v="864"/>
    </i>
    <i r="1">
      <x v="865"/>
    </i>
    <i r="1">
      <x v="866"/>
    </i>
    <i r="1">
      <x v="867"/>
    </i>
    <i r="1">
      <x v="868"/>
    </i>
    <i r="1">
      <x v="869"/>
    </i>
    <i r="1">
      <x v="870"/>
    </i>
    <i r="1">
      <x v="871"/>
    </i>
    <i r="1">
      <x v="872"/>
    </i>
    <i r="1">
      <x v="873"/>
    </i>
    <i r="1">
      <x v="874"/>
    </i>
    <i r="1">
      <x v="875"/>
    </i>
    <i r="1">
      <x v="876"/>
    </i>
    <i r="1">
      <x v="877"/>
    </i>
    <i r="1">
      <x v="878"/>
    </i>
    <i r="1">
      <x v="879"/>
    </i>
    <i r="1">
      <x v="880"/>
    </i>
    <i r="1">
      <x v="881"/>
    </i>
    <i r="1">
      <x v="882"/>
    </i>
    <i r="1">
      <x v="883"/>
    </i>
    <i r="1">
      <x v="884"/>
    </i>
    <i r="1">
      <x v="885"/>
    </i>
    <i r="1">
      <x v="886"/>
    </i>
    <i r="1">
      <x v="887"/>
    </i>
    <i r="1">
      <x v="888"/>
    </i>
    <i r="1">
      <x v="889"/>
    </i>
    <i r="1">
      <x v="890"/>
    </i>
    <i r="1">
      <x v="891"/>
    </i>
    <i r="1">
      <x v="892"/>
    </i>
    <i r="1">
      <x v="893"/>
    </i>
    <i r="1">
      <x v="894"/>
    </i>
    <i r="1">
      <x v="895"/>
    </i>
    <i r="1">
      <x v="896"/>
    </i>
    <i r="1">
      <x v="897"/>
    </i>
    <i r="1">
      <x v="898"/>
    </i>
    <i r="1">
      <x v="899"/>
    </i>
    <i r="1">
      <x v="900"/>
    </i>
    <i r="1">
      <x v="901"/>
    </i>
    <i r="1">
      <x v="902"/>
    </i>
    <i r="1">
      <x v="903"/>
    </i>
    <i r="1">
      <x v="904"/>
    </i>
    <i r="1">
      <x v="905"/>
    </i>
    <i r="1">
      <x v="906"/>
    </i>
    <i r="1">
      <x v="907"/>
    </i>
    <i r="1">
      <x v="908"/>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r="1">
      <x v="931"/>
    </i>
    <i r="1">
      <x v="932"/>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r="1">
      <x v="985"/>
    </i>
    <i r="1">
      <x v="986"/>
    </i>
    <i r="1">
      <x v="987"/>
    </i>
    <i r="1">
      <x v="988"/>
    </i>
    <i r="1">
      <x v="989"/>
    </i>
    <i r="1">
      <x v="990"/>
    </i>
    <i r="1">
      <x v="991"/>
    </i>
    <i r="1">
      <x v="992"/>
    </i>
    <i r="1">
      <x v="993"/>
    </i>
    <i r="1">
      <x v="994"/>
    </i>
    <i r="1">
      <x v="995"/>
    </i>
    <i r="1">
      <x v="996"/>
    </i>
    <i r="1">
      <x v="997"/>
    </i>
    <i r="1">
      <x v="998"/>
    </i>
    <i r="1">
      <x v="999"/>
    </i>
    <i r="1">
      <x v="1000"/>
    </i>
    <i r="1">
      <x v="1001"/>
    </i>
    <i r="1">
      <x v="1002"/>
    </i>
    <i r="1">
      <x v="1003"/>
    </i>
    <i r="1">
      <x v="1004"/>
    </i>
    <i r="1">
      <x v="1005"/>
    </i>
    <i r="1">
      <x v="1006"/>
    </i>
    <i r="1">
      <x v="1007"/>
    </i>
    <i r="1">
      <x v="1008"/>
    </i>
    <i r="1">
      <x v="1009"/>
    </i>
    <i r="1">
      <x v="1010"/>
    </i>
    <i r="1">
      <x v="1011"/>
    </i>
    <i r="1">
      <x v="1012"/>
    </i>
    <i r="1">
      <x v="1013"/>
    </i>
    <i r="1">
      <x v="1014"/>
    </i>
    <i r="1">
      <x v="1015"/>
    </i>
    <i r="1">
      <x v="1016"/>
    </i>
    <i r="1">
      <x v="1017"/>
    </i>
    <i r="1">
      <x v="1018"/>
    </i>
    <i r="1">
      <x v="1019"/>
    </i>
    <i r="1">
      <x v="1020"/>
    </i>
    <i r="1">
      <x v="1021"/>
    </i>
    <i r="1">
      <x v="1022"/>
    </i>
    <i r="1">
      <x v="1023"/>
    </i>
    <i r="1">
      <x v="1024"/>
    </i>
    <i r="1">
      <x v="1025"/>
    </i>
    <i r="1">
      <x v="1026"/>
    </i>
    <i r="1">
      <x v="1027"/>
    </i>
    <i r="1">
      <x v="1028"/>
    </i>
    <i r="1">
      <x v="1029"/>
    </i>
    <i r="1">
      <x v="1030"/>
    </i>
    <i r="1">
      <x v="1031"/>
    </i>
    <i r="1">
      <x v="1032"/>
    </i>
    <i r="1">
      <x v="1033"/>
    </i>
    <i r="1">
      <x v="1034"/>
    </i>
    <i r="1">
      <x v="1035"/>
    </i>
    <i r="1">
      <x v="1036"/>
    </i>
    <i r="1">
      <x v="1037"/>
    </i>
    <i r="1">
      <x v="1038"/>
    </i>
    <i r="1">
      <x v="1039"/>
    </i>
    <i r="1">
      <x v="1040"/>
    </i>
    <i r="1">
      <x v="1041"/>
    </i>
    <i r="1">
      <x v="1042"/>
    </i>
    <i r="1">
      <x v="1043"/>
    </i>
    <i r="1">
      <x v="1044"/>
    </i>
    <i r="1">
      <x v="1045"/>
    </i>
    <i r="1">
      <x v="1046"/>
    </i>
    <i r="1">
      <x v="1047"/>
    </i>
    <i r="1">
      <x v="1048"/>
    </i>
    <i r="1">
      <x v="1049"/>
    </i>
    <i r="1">
      <x v="1050"/>
    </i>
    <i r="1">
      <x v="1051"/>
    </i>
    <i r="1">
      <x v="1052"/>
    </i>
    <i r="1">
      <x v="1053"/>
    </i>
    <i r="1">
      <x v="1054"/>
    </i>
    <i r="1">
      <x v="1055"/>
    </i>
    <i r="1">
      <x v="1056"/>
    </i>
    <i r="1">
      <x v="1057"/>
    </i>
    <i r="1">
      <x v="1058"/>
    </i>
    <i r="1">
      <x v="1059"/>
    </i>
    <i r="1">
      <x v="1060"/>
    </i>
    <i r="1">
      <x v="1061"/>
    </i>
    <i r="1">
      <x v="1062"/>
    </i>
    <i r="1">
      <x v="1063"/>
    </i>
    <i r="1">
      <x v="1064"/>
    </i>
    <i r="1">
      <x v="1065"/>
    </i>
    <i r="1">
      <x v="1066"/>
    </i>
    <i r="1">
      <x v="1067"/>
    </i>
    <i r="1">
      <x v="1068"/>
    </i>
    <i r="1">
      <x v="1069"/>
    </i>
    <i r="1">
      <x v="1070"/>
    </i>
    <i r="1">
      <x v="1071"/>
    </i>
    <i r="1">
      <x v="1072"/>
    </i>
    <i r="1">
      <x v="1073"/>
    </i>
    <i r="1">
      <x v="1074"/>
    </i>
    <i r="1">
      <x v="1075"/>
    </i>
    <i r="1">
      <x v="1076"/>
    </i>
    <i r="1">
      <x v="1077"/>
    </i>
    <i r="1">
      <x v="1078"/>
    </i>
    <i r="1">
      <x v="1079"/>
    </i>
    <i r="1">
      <x v="1080"/>
    </i>
    <i r="1">
      <x v="1081"/>
    </i>
    <i r="1">
      <x v="1082"/>
    </i>
    <i r="1">
      <x v="1083"/>
    </i>
    <i r="1">
      <x v="1084"/>
    </i>
    <i r="1">
      <x v="1085"/>
    </i>
    <i r="1">
      <x v="1086"/>
    </i>
    <i r="1">
      <x v="1087"/>
    </i>
    <i r="1">
      <x v="1088"/>
    </i>
    <i r="1">
      <x v="1089"/>
    </i>
    <i r="1">
      <x v="1090"/>
    </i>
    <i r="1">
      <x v="1091"/>
    </i>
    <i r="1">
      <x v="1092"/>
    </i>
    <i r="1">
      <x v="1093"/>
    </i>
    <i r="1">
      <x v="1094"/>
    </i>
    <i r="1">
      <x v="1095"/>
    </i>
    <i r="1">
      <x v="1096"/>
    </i>
    <i r="1">
      <x v="1097"/>
    </i>
    <i r="1">
      <x v="1098"/>
    </i>
    <i r="1">
      <x v="1099"/>
    </i>
    <i r="1">
      <x v="1100"/>
    </i>
    <i r="1">
      <x v="1101"/>
    </i>
    <i r="1">
      <x v="1102"/>
    </i>
    <i r="1">
      <x v="1103"/>
    </i>
    <i r="1">
      <x v="1104"/>
    </i>
    <i r="1">
      <x v="1105"/>
    </i>
    <i r="1">
      <x v="1106"/>
    </i>
    <i r="1">
      <x v="1107"/>
    </i>
    <i r="1">
      <x v="1108"/>
    </i>
    <i r="1">
      <x v="1109"/>
    </i>
    <i r="1">
      <x v="1110"/>
    </i>
    <i r="1">
      <x v="1111"/>
    </i>
    <i r="1">
      <x v="1112"/>
    </i>
    <i r="1">
      <x v="1113"/>
    </i>
    <i r="1">
      <x v="1114"/>
    </i>
    <i r="1">
      <x v="1115"/>
    </i>
    <i r="1">
      <x v="1116"/>
    </i>
    <i r="1">
      <x v="1117"/>
    </i>
    <i r="1">
      <x v="1118"/>
    </i>
    <i r="1">
      <x v="1119"/>
    </i>
    <i r="1">
      <x v="1120"/>
    </i>
    <i r="1">
      <x v="1121"/>
    </i>
    <i r="1">
      <x v="1122"/>
    </i>
    <i r="1">
      <x v="1123"/>
    </i>
    <i r="1">
      <x v="1124"/>
    </i>
    <i r="1">
      <x v="1125"/>
    </i>
    <i r="1">
      <x v="1126"/>
    </i>
    <i r="1">
      <x v="1127"/>
    </i>
    <i r="1">
      <x v="1128"/>
    </i>
    <i r="1">
      <x v="1129"/>
    </i>
    <i r="1">
      <x v="1130"/>
    </i>
    <i r="1">
      <x v="1131"/>
    </i>
    <i r="1">
      <x v="1132"/>
    </i>
    <i r="1">
      <x v="1133"/>
    </i>
    <i r="1">
      <x v="1134"/>
    </i>
    <i r="1">
      <x v="1135"/>
    </i>
    <i r="1">
      <x v="1136"/>
    </i>
    <i r="1">
      <x v="1137"/>
    </i>
    <i r="1">
      <x v="1138"/>
    </i>
    <i r="1">
      <x v="1139"/>
    </i>
    <i r="1">
      <x v="1140"/>
    </i>
    <i r="1">
      <x v="1141"/>
    </i>
    <i r="1">
      <x v="1142"/>
    </i>
    <i r="1">
      <x v="1143"/>
    </i>
    <i r="1">
      <x v="1144"/>
    </i>
    <i r="1">
      <x v="1145"/>
    </i>
    <i r="1">
      <x v="1146"/>
    </i>
    <i r="1">
      <x v="1147"/>
    </i>
    <i r="1">
      <x v="1148"/>
    </i>
    <i r="1">
      <x v="1149"/>
    </i>
    <i r="1">
      <x v="1150"/>
    </i>
    <i r="1">
      <x v="1151"/>
    </i>
    <i r="1">
      <x v="1152"/>
    </i>
    <i r="1">
      <x v="1153"/>
    </i>
    <i r="1">
      <x v="1154"/>
    </i>
    <i r="1">
      <x v="1155"/>
    </i>
    <i r="1">
      <x v="1156"/>
    </i>
    <i r="1">
      <x v="1157"/>
    </i>
    <i r="1">
      <x v="1158"/>
    </i>
    <i r="1">
      <x v="1159"/>
    </i>
    <i r="1">
      <x v="1160"/>
    </i>
    <i r="1">
      <x v="1161"/>
    </i>
    <i r="1">
      <x v="1162"/>
    </i>
    <i r="1">
      <x v="1163"/>
    </i>
    <i r="1">
      <x v="1164"/>
    </i>
    <i r="1">
      <x v="1165"/>
    </i>
    <i r="1">
      <x v="1166"/>
    </i>
    <i r="1">
      <x v="1167"/>
    </i>
    <i r="1">
      <x v="1168"/>
    </i>
    <i r="1">
      <x v="1169"/>
    </i>
    <i r="1">
      <x v="1170"/>
    </i>
    <i r="1">
      <x v="1171"/>
    </i>
    <i r="1">
      <x v="1172"/>
    </i>
    <i r="1">
      <x v="1173"/>
    </i>
    <i r="1">
      <x v="1174"/>
    </i>
    <i r="1">
      <x v="1175"/>
    </i>
    <i r="1">
      <x v="1176"/>
    </i>
    <i r="1">
      <x v="1177"/>
    </i>
    <i r="1">
      <x v="1178"/>
    </i>
    <i r="1">
      <x v="1179"/>
    </i>
    <i r="1">
      <x v="1180"/>
    </i>
    <i r="1">
      <x v="1181"/>
    </i>
    <i r="1">
      <x v="1182"/>
    </i>
    <i r="1">
      <x v="1183"/>
    </i>
    <i r="1">
      <x v="1184"/>
    </i>
    <i r="1">
      <x v="1185"/>
    </i>
    <i r="1">
      <x v="1186"/>
    </i>
    <i r="1">
      <x v="1187"/>
    </i>
    <i r="1">
      <x v="1188"/>
    </i>
    <i r="1">
      <x v="1189"/>
    </i>
    <i r="1">
      <x v="1190"/>
    </i>
    <i r="1">
      <x v="1191"/>
    </i>
    <i r="1">
      <x v="1192"/>
    </i>
    <i r="1">
      <x v="1193"/>
    </i>
    <i r="1">
      <x v="1194"/>
    </i>
    <i r="1">
      <x v="1195"/>
    </i>
    <i r="1">
      <x v="1196"/>
    </i>
    <i r="1">
      <x v="1197"/>
    </i>
    <i r="1">
      <x v="1198"/>
    </i>
    <i r="1">
      <x v="1199"/>
    </i>
    <i r="1">
      <x v="1200"/>
    </i>
    <i r="1">
      <x v="1201"/>
    </i>
    <i r="1">
      <x v="1202"/>
    </i>
    <i r="1">
      <x v="1203"/>
    </i>
    <i r="1">
      <x v="1204"/>
    </i>
    <i r="1">
      <x v="1205"/>
    </i>
    <i r="1">
      <x v="1206"/>
    </i>
    <i r="1">
      <x v="1207"/>
    </i>
    <i r="1">
      <x v="1208"/>
    </i>
    <i r="1">
      <x v="1209"/>
    </i>
    <i r="1">
      <x v="1210"/>
    </i>
    <i r="1">
      <x v="1211"/>
    </i>
    <i r="1">
      <x v="1212"/>
    </i>
    <i r="1">
      <x v="1213"/>
    </i>
    <i r="1">
      <x v="1214"/>
    </i>
    <i r="1">
      <x v="1215"/>
    </i>
    <i r="1">
      <x v="1216"/>
    </i>
    <i r="1">
      <x v="1217"/>
    </i>
    <i r="1">
      <x v="1218"/>
    </i>
    <i r="1">
      <x v="1219"/>
    </i>
    <i r="1">
      <x v="1220"/>
    </i>
    <i r="1">
      <x v="1221"/>
    </i>
    <i r="1">
      <x v="1222"/>
    </i>
    <i r="1">
      <x v="1223"/>
    </i>
    <i r="1">
      <x v="1224"/>
    </i>
    <i r="1">
      <x v="1225"/>
    </i>
    <i r="1">
      <x v="1226"/>
    </i>
    <i r="1">
      <x v="1227"/>
    </i>
    <i r="1">
      <x v="1228"/>
    </i>
    <i r="1">
      <x v="1229"/>
    </i>
    <i r="1">
      <x v="1230"/>
    </i>
    <i r="1">
      <x v="1231"/>
    </i>
    <i r="1">
      <x v="1232"/>
    </i>
    <i r="1">
      <x v="1233"/>
    </i>
    <i r="1">
      <x v="1234"/>
    </i>
    <i r="1">
      <x v="1235"/>
    </i>
    <i r="1">
      <x v="1236"/>
    </i>
    <i r="1">
      <x v="1237"/>
    </i>
    <i r="1">
      <x v="1238"/>
    </i>
    <i r="1">
      <x v="1239"/>
    </i>
    <i r="1">
      <x v="1240"/>
    </i>
    <i r="1">
      <x v="1241"/>
    </i>
    <i r="1">
      <x v="1242"/>
    </i>
    <i r="1">
      <x v="1243"/>
    </i>
    <i r="1">
      <x v="1244"/>
    </i>
    <i r="1">
      <x v="1245"/>
    </i>
    <i r="1">
      <x v="1246"/>
    </i>
    <i r="1">
      <x v="1247"/>
    </i>
    <i r="1">
      <x v="1248"/>
    </i>
    <i r="1">
      <x v="1249"/>
    </i>
    <i r="1">
      <x v="1250"/>
    </i>
    <i r="1">
      <x v="1251"/>
    </i>
    <i r="1">
      <x v="1252"/>
    </i>
    <i r="1">
      <x v="1253"/>
    </i>
    <i r="1">
      <x v="1254"/>
    </i>
    <i r="1">
      <x v="1255"/>
    </i>
    <i r="1">
      <x v="1256"/>
    </i>
    <i r="1">
      <x v="1257"/>
    </i>
    <i r="1">
      <x v="1258"/>
    </i>
    <i r="1">
      <x v="1259"/>
    </i>
    <i r="1">
      <x v="1260"/>
    </i>
    <i r="1">
      <x v="1261"/>
    </i>
    <i r="1">
      <x v="1262"/>
    </i>
    <i r="1">
      <x v="1263"/>
    </i>
    <i r="1">
      <x v="1264"/>
    </i>
    <i r="1">
      <x v="1265"/>
    </i>
    <i r="1">
      <x v="1266"/>
    </i>
    <i r="1">
      <x v="1267"/>
    </i>
    <i r="1">
      <x v="1268"/>
    </i>
    <i r="1">
      <x v="1269"/>
    </i>
    <i r="1">
      <x v="1270"/>
    </i>
    <i r="1">
      <x v="1271"/>
    </i>
    <i r="1">
      <x v="1272"/>
    </i>
    <i r="1">
      <x v="1273"/>
    </i>
    <i r="1">
      <x v="1274"/>
    </i>
    <i r="1">
      <x v="1275"/>
    </i>
    <i r="1">
      <x v="1276"/>
    </i>
    <i r="1">
      <x v="1277"/>
    </i>
    <i r="1">
      <x v="1278"/>
    </i>
    <i r="1">
      <x v="1279"/>
    </i>
    <i r="1">
      <x v="1280"/>
    </i>
    <i r="1">
      <x v="1281"/>
    </i>
    <i r="1">
      <x v="1282"/>
    </i>
    <i r="1">
      <x v="1283"/>
    </i>
    <i r="1">
      <x v="1284"/>
    </i>
    <i r="1">
      <x v="1285"/>
    </i>
    <i r="1">
      <x v="1286"/>
    </i>
    <i r="1">
      <x v="1287"/>
    </i>
    <i r="1">
      <x v="1288"/>
    </i>
    <i r="1">
      <x v="1289"/>
    </i>
    <i r="1">
      <x v="1290"/>
    </i>
    <i r="1">
      <x v="1291"/>
    </i>
    <i r="1">
      <x v="1292"/>
    </i>
    <i r="1">
      <x v="1293"/>
    </i>
    <i r="1">
      <x v="1294"/>
    </i>
    <i r="1">
      <x v="1295"/>
    </i>
    <i r="1">
      <x v="1296"/>
    </i>
    <i r="1">
      <x v="1297"/>
    </i>
    <i r="1">
      <x v="1298"/>
    </i>
    <i r="1">
      <x v="1299"/>
    </i>
    <i r="1">
      <x v="1300"/>
    </i>
    <i r="1">
      <x v="1301"/>
    </i>
    <i r="1">
      <x v="1302"/>
    </i>
    <i r="1">
      <x v="1303"/>
    </i>
    <i r="1">
      <x v="1304"/>
    </i>
    <i r="1">
      <x v="1305"/>
    </i>
    <i r="1">
      <x v="1306"/>
    </i>
    <i r="1">
      <x v="1307"/>
    </i>
    <i r="1">
      <x v="1308"/>
    </i>
    <i r="1">
      <x v="1309"/>
    </i>
    <i r="1">
      <x v="1310"/>
    </i>
    <i r="1">
      <x v="1311"/>
    </i>
    <i r="1">
      <x v="1312"/>
    </i>
    <i r="1">
      <x v="1313"/>
    </i>
    <i r="1">
      <x v="1314"/>
    </i>
    <i r="1">
      <x v="1315"/>
    </i>
    <i r="1">
      <x v="1316"/>
    </i>
    <i r="1">
      <x v="1317"/>
    </i>
    <i r="1">
      <x v="1318"/>
    </i>
    <i r="1">
      <x v="1319"/>
    </i>
    <i r="1">
      <x v="1320"/>
    </i>
    <i r="1">
      <x v="1321"/>
    </i>
    <i r="1">
      <x v="1322"/>
    </i>
    <i r="1">
      <x v="1323"/>
    </i>
    <i r="1">
      <x v="1324"/>
    </i>
    <i r="1">
      <x v="1325"/>
    </i>
    <i r="1">
      <x v="1326"/>
    </i>
    <i r="1">
      <x v="1327"/>
    </i>
    <i r="1">
      <x v="1328"/>
    </i>
    <i r="1">
      <x v="1329"/>
    </i>
    <i r="1">
      <x v="1330"/>
    </i>
    <i r="1">
      <x v="1331"/>
    </i>
    <i r="1">
      <x v="1332"/>
    </i>
    <i r="1">
      <x v="1333"/>
    </i>
    <i r="1">
      <x v="1334"/>
    </i>
    <i r="1">
      <x v="1335"/>
    </i>
    <i r="1">
      <x v="1336"/>
    </i>
    <i r="1">
      <x v="1337"/>
    </i>
    <i r="1">
      <x v="1338"/>
    </i>
    <i r="1">
      <x v="1339"/>
    </i>
    <i r="1">
      <x v="1340"/>
    </i>
    <i r="1">
      <x v="1341"/>
    </i>
    <i r="1">
      <x v="1342"/>
    </i>
    <i r="1">
      <x v="1343"/>
    </i>
    <i r="1">
      <x v="1344"/>
    </i>
    <i r="1">
      <x v="1345"/>
    </i>
    <i r="1">
      <x v="1346"/>
    </i>
    <i r="1">
      <x v="1347"/>
    </i>
    <i r="1">
      <x v="1348"/>
    </i>
    <i r="1">
      <x v="1349"/>
    </i>
    <i r="1">
      <x v="1350"/>
    </i>
    <i r="1">
      <x v="1351"/>
    </i>
    <i r="1">
      <x v="1352"/>
    </i>
    <i r="1">
      <x v="1353"/>
    </i>
    <i r="1">
      <x v="1354"/>
    </i>
    <i r="1">
      <x v="1355"/>
    </i>
    <i r="1">
      <x v="1356"/>
    </i>
    <i r="1">
      <x v="1357"/>
    </i>
    <i r="1">
      <x v="1358"/>
    </i>
    <i r="1">
      <x v="1359"/>
    </i>
    <i r="1">
      <x v="1360"/>
    </i>
    <i r="1">
      <x v="1361"/>
    </i>
    <i r="1">
      <x v="1362"/>
    </i>
    <i r="1">
      <x v="1363"/>
    </i>
    <i r="1">
      <x v="1364"/>
    </i>
    <i r="1">
      <x v="1365"/>
    </i>
    <i r="1">
      <x v="1366"/>
    </i>
    <i r="1">
      <x v="1367"/>
    </i>
    <i r="1">
      <x v="1368"/>
    </i>
    <i r="1">
      <x v="1369"/>
    </i>
    <i r="1">
      <x v="1370"/>
    </i>
    <i r="1">
      <x v="1371"/>
    </i>
    <i r="1">
      <x v="1372"/>
    </i>
    <i r="1">
      <x v="1373"/>
    </i>
    <i r="1">
      <x v="1374"/>
    </i>
    <i r="1">
      <x v="1375"/>
    </i>
    <i r="1">
      <x v="1376"/>
    </i>
    <i r="1">
      <x v="1377"/>
    </i>
    <i r="1">
      <x v="1378"/>
    </i>
    <i r="1">
      <x v="1379"/>
    </i>
    <i r="1">
      <x v="1380"/>
    </i>
    <i r="1">
      <x v="1381"/>
    </i>
    <i r="1">
      <x v="1382"/>
    </i>
    <i r="1">
      <x v="1383"/>
    </i>
    <i r="1">
      <x v="1384"/>
    </i>
    <i r="1">
      <x v="1385"/>
    </i>
    <i r="1">
      <x v="1386"/>
    </i>
    <i r="1">
      <x v="1387"/>
    </i>
    <i r="1">
      <x v="1388"/>
    </i>
    <i r="1">
      <x v="1389"/>
    </i>
    <i r="1">
      <x v="1390"/>
    </i>
    <i r="1">
      <x v="1391"/>
    </i>
    <i r="1">
      <x v="1392"/>
    </i>
    <i r="1">
      <x v="1393"/>
    </i>
    <i r="1">
      <x v="1394"/>
    </i>
    <i r="1">
      <x v="1395"/>
    </i>
    <i r="1">
      <x v="1396"/>
    </i>
    <i r="1">
      <x v="1397"/>
    </i>
    <i r="1">
      <x v="1398"/>
    </i>
    <i r="1">
      <x v="1399"/>
    </i>
    <i r="1">
      <x v="1400"/>
    </i>
    <i r="1">
      <x v="1401"/>
    </i>
    <i r="1">
      <x v="1402"/>
    </i>
    <i r="1">
      <x v="1403"/>
    </i>
    <i r="1">
      <x v="1404"/>
    </i>
    <i r="1">
      <x v="1405"/>
    </i>
    <i r="1">
      <x v="1406"/>
    </i>
    <i r="1">
      <x v="1407"/>
    </i>
    <i r="1">
      <x v="1408"/>
    </i>
    <i r="1">
      <x v="1409"/>
    </i>
    <i r="1">
      <x v="1410"/>
    </i>
    <i r="1">
      <x v="1411"/>
    </i>
    <i r="1">
      <x v="1412"/>
    </i>
    <i r="1">
      <x v="1413"/>
    </i>
    <i r="1">
      <x v="1414"/>
    </i>
    <i r="1">
      <x v="1415"/>
    </i>
    <i r="1">
      <x v="1416"/>
    </i>
    <i r="1">
      <x v="1417"/>
    </i>
    <i r="1">
      <x v="1418"/>
    </i>
    <i r="1">
      <x v="1419"/>
    </i>
    <i r="1">
      <x v="1420"/>
    </i>
    <i r="1">
      <x v="1421"/>
    </i>
    <i r="1">
      <x v="1422"/>
    </i>
    <i r="1">
      <x v="1423"/>
    </i>
    <i r="1">
      <x v="1424"/>
    </i>
    <i r="1">
      <x v="1425"/>
    </i>
    <i r="1">
      <x v="1426"/>
    </i>
    <i r="1">
      <x v="1427"/>
    </i>
    <i r="1">
      <x v="1428"/>
    </i>
    <i r="1">
      <x v="1429"/>
    </i>
    <i r="1">
      <x v="1430"/>
    </i>
    <i r="1">
      <x v="1431"/>
    </i>
    <i r="1">
      <x v="1432"/>
    </i>
    <i r="1">
      <x v="1433"/>
    </i>
    <i r="1">
      <x v="1434"/>
    </i>
    <i r="1">
      <x v="1435"/>
    </i>
    <i r="1">
      <x v="1436"/>
    </i>
    <i r="1">
      <x v="1437"/>
    </i>
    <i r="1">
      <x v="1438"/>
    </i>
    <i r="1">
      <x v="1439"/>
    </i>
    <i r="1">
      <x v="1440"/>
    </i>
    <i r="1">
      <x v="1441"/>
    </i>
    <i r="1">
      <x v="1442"/>
    </i>
    <i r="1">
      <x v="1443"/>
    </i>
    <i r="1">
      <x v="1444"/>
    </i>
    <i r="1">
      <x v="1445"/>
    </i>
    <i r="1">
      <x v="1446"/>
    </i>
    <i r="1">
      <x v="1447"/>
    </i>
    <i r="1">
      <x v="1448"/>
    </i>
    <i r="1">
      <x v="1449"/>
    </i>
    <i r="1">
      <x v="1450"/>
    </i>
    <i r="1">
      <x v="1451"/>
    </i>
    <i r="1">
      <x v="1452"/>
    </i>
    <i r="1">
      <x v="1453"/>
    </i>
    <i r="1">
      <x v="1454"/>
    </i>
    <i r="1">
      <x v="1455"/>
    </i>
    <i r="1">
      <x v="1456"/>
    </i>
    <i r="1">
      <x v="1457"/>
    </i>
    <i r="1">
      <x v="1458"/>
    </i>
    <i r="1">
      <x v="1459"/>
    </i>
    <i r="1">
      <x v="1460"/>
    </i>
    <i r="1">
      <x v="1461"/>
    </i>
    <i r="1">
      <x v="1462"/>
    </i>
    <i r="1">
      <x v="1463"/>
    </i>
    <i r="1">
      <x v="1464"/>
    </i>
    <i r="1">
      <x v="1465"/>
    </i>
    <i r="1">
      <x v="1466"/>
    </i>
    <i r="1">
      <x v="1467"/>
    </i>
    <i r="1">
      <x v="1468"/>
    </i>
    <i r="1">
      <x v="1469"/>
    </i>
    <i r="1">
      <x v="1470"/>
    </i>
    <i r="1">
      <x v="1471"/>
    </i>
    <i r="1">
      <x v="1472"/>
    </i>
    <i r="1">
      <x v="1473"/>
    </i>
    <i r="1">
      <x v="1474"/>
    </i>
    <i r="1">
      <x v="1475"/>
    </i>
    <i r="1">
      <x v="1476"/>
    </i>
    <i r="1">
      <x v="1477"/>
    </i>
    <i r="1">
      <x v="1478"/>
    </i>
    <i r="1">
      <x v="1479"/>
    </i>
    <i r="1">
      <x v="1480"/>
    </i>
    <i r="1">
      <x v="1481"/>
    </i>
    <i r="1">
      <x v="1482"/>
    </i>
    <i r="1">
      <x v="1483"/>
    </i>
    <i r="1">
      <x v="1484"/>
    </i>
    <i r="1">
      <x v="1485"/>
    </i>
    <i r="1">
      <x v="1486"/>
    </i>
    <i r="1">
      <x v="1487"/>
    </i>
    <i r="1">
      <x v="1488"/>
    </i>
    <i r="1">
      <x v="1489"/>
    </i>
    <i r="1">
      <x v="1490"/>
    </i>
    <i r="1">
      <x v="1491"/>
    </i>
    <i r="1">
      <x v="1492"/>
    </i>
    <i r="1">
      <x v="1493"/>
    </i>
    <i r="1">
      <x v="1494"/>
    </i>
    <i r="1">
      <x v="1495"/>
    </i>
    <i r="1">
      <x v="1496"/>
    </i>
    <i r="1">
      <x v="1497"/>
    </i>
    <i r="1">
      <x v="1498"/>
    </i>
    <i r="1">
      <x v="1499"/>
    </i>
    <i r="1">
      <x v="1500"/>
    </i>
    <i r="1">
      <x v="1501"/>
    </i>
    <i r="1">
      <x v="1502"/>
    </i>
    <i r="1">
      <x v="1503"/>
    </i>
    <i r="1">
      <x v="1504"/>
    </i>
    <i r="1">
      <x v="1505"/>
    </i>
    <i r="1">
      <x v="1506"/>
    </i>
    <i r="1">
      <x v="1507"/>
    </i>
    <i r="1">
      <x v="1508"/>
    </i>
    <i r="1">
      <x v="1509"/>
    </i>
    <i r="1">
      <x v="1510"/>
    </i>
    <i r="1">
      <x v="1511"/>
    </i>
    <i r="1">
      <x v="1512"/>
    </i>
    <i r="1">
      <x v="1513"/>
    </i>
    <i r="1">
      <x v="1514"/>
    </i>
    <i r="1">
      <x v="1515"/>
    </i>
    <i r="1">
      <x v="1516"/>
    </i>
    <i r="1">
      <x v="1517"/>
    </i>
    <i r="1">
      <x v="1518"/>
    </i>
    <i r="1">
      <x v="1519"/>
    </i>
    <i r="1">
      <x v="1520"/>
    </i>
    <i r="1">
      <x v="1521"/>
    </i>
    <i r="1">
      <x v="1522"/>
    </i>
    <i r="1">
      <x v="1523"/>
    </i>
    <i r="1">
      <x v="1524"/>
    </i>
    <i r="1">
      <x v="1525"/>
    </i>
    <i r="1">
      <x v="1526"/>
    </i>
    <i r="1">
      <x v="1527"/>
    </i>
    <i r="1">
      <x v="1528"/>
    </i>
    <i r="1">
      <x v="1529"/>
    </i>
    <i r="1">
      <x v="1530"/>
    </i>
    <i r="1">
      <x v="1531"/>
    </i>
    <i r="1">
      <x v="1532"/>
    </i>
    <i r="1">
      <x v="1533"/>
    </i>
    <i r="1">
      <x v="1534"/>
    </i>
    <i r="1">
      <x v="1535"/>
    </i>
    <i r="1">
      <x v="1536"/>
    </i>
    <i r="1">
      <x v="1537"/>
    </i>
    <i r="1">
      <x v="1538"/>
    </i>
    <i r="1">
      <x v="1539"/>
    </i>
    <i r="1">
      <x v="1540"/>
    </i>
    <i r="1">
      <x v="1541"/>
    </i>
    <i r="1">
      <x v="1542"/>
    </i>
    <i r="1">
      <x v="1543"/>
    </i>
    <i r="1">
      <x v="1544"/>
    </i>
    <i r="1">
      <x v="1545"/>
    </i>
    <i r="1">
      <x v="1546"/>
    </i>
    <i r="1">
      <x v="1547"/>
    </i>
    <i r="1">
      <x v="1548"/>
    </i>
    <i r="1">
      <x v="1549"/>
    </i>
    <i r="1">
      <x v="1550"/>
    </i>
    <i r="1">
      <x v="1551"/>
    </i>
    <i r="1">
      <x v="1552"/>
    </i>
    <i r="1">
      <x v="1553"/>
    </i>
    <i r="1">
      <x v="1554"/>
    </i>
    <i r="1">
      <x v="1555"/>
    </i>
    <i r="1">
      <x v="1556"/>
    </i>
    <i r="1">
      <x v="1557"/>
    </i>
    <i r="1">
      <x v="1558"/>
    </i>
    <i r="1">
      <x v="1559"/>
    </i>
    <i r="1">
      <x v="1560"/>
    </i>
    <i r="1">
      <x v="1561"/>
    </i>
    <i r="1">
      <x v="1562"/>
    </i>
    <i r="1">
      <x v="1563"/>
    </i>
    <i r="1">
      <x v="1564"/>
    </i>
    <i r="1">
      <x v="1565"/>
    </i>
    <i r="1">
      <x v="1566"/>
    </i>
    <i r="1">
      <x v="1567"/>
    </i>
    <i r="1">
      <x v="1568"/>
    </i>
    <i r="1">
      <x v="1569"/>
    </i>
    <i r="1">
      <x v="1570"/>
    </i>
    <i r="1">
      <x v="1571"/>
    </i>
    <i r="1">
      <x v="1572"/>
    </i>
    <i r="1">
      <x v="1573"/>
    </i>
    <i r="1">
      <x v="1574"/>
    </i>
    <i r="1">
      <x v="1575"/>
    </i>
    <i r="1">
      <x v="1576"/>
    </i>
    <i r="1">
      <x v="1577"/>
    </i>
    <i r="1">
      <x v="1578"/>
    </i>
    <i r="1">
      <x v="1579"/>
    </i>
    <i r="1">
      <x v="1580"/>
    </i>
    <i r="1">
      <x v="1581"/>
    </i>
    <i r="1">
      <x v="1582"/>
    </i>
    <i r="1">
      <x v="1583"/>
    </i>
    <i r="1">
      <x v="1584"/>
    </i>
    <i>
      <x v="2"/>
    </i>
    <i r="1">
      <x v="1585"/>
    </i>
    <i r="1">
      <x v="1586"/>
    </i>
    <i r="1">
      <x v="1587"/>
    </i>
    <i r="1">
      <x v="1588"/>
    </i>
    <i r="1">
      <x v="1589"/>
    </i>
    <i r="1">
      <x v="1590"/>
    </i>
    <i r="1">
      <x v="1591"/>
    </i>
    <i r="1">
      <x v="1592"/>
    </i>
    <i r="1">
      <x v="1593"/>
    </i>
    <i r="1">
      <x v="1594"/>
    </i>
    <i r="1">
      <x v="1595"/>
    </i>
    <i r="1">
      <x v="1596"/>
    </i>
    <i r="1">
      <x v="1597"/>
    </i>
    <i r="1">
      <x v="1598"/>
    </i>
    <i r="1">
      <x v="1599"/>
    </i>
    <i r="1">
      <x v="1600"/>
    </i>
    <i r="1">
      <x v="1601"/>
    </i>
    <i r="1">
      <x v="1602"/>
    </i>
    <i r="1">
      <x v="1603"/>
    </i>
    <i r="1">
      <x v="1604"/>
    </i>
    <i r="1">
      <x v="1605"/>
    </i>
    <i r="1">
      <x v="1606"/>
    </i>
    <i r="1">
      <x v="1607"/>
    </i>
    <i r="1">
      <x v="1608"/>
    </i>
    <i r="1">
      <x v="1609"/>
    </i>
    <i r="1">
      <x v="1610"/>
    </i>
    <i r="1">
      <x v="1611"/>
    </i>
    <i r="1">
      <x v="1612"/>
    </i>
    <i r="1">
      <x v="1613"/>
    </i>
    <i r="1">
      <x v="1614"/>
    </i>
    <i r="1">
      <x v="1615"/>
    </i>
    <i r="1">
      <x v="1616"/>
    </i>
    <i r="1">
      <x v="1617"/>
    </i>
    <i r="1">
      <x v="1618"/>
    </i>
    <i r="1">
      <x v="1619"/>
    </i>
    <i r="1">
      <x v="1620"/>
    </i>
    <i r="1">
      <x v="1621"/>
    </i>
    <i r="1">
      <x v="1622"/>
    </i>
    <i r="1">
      <x v="1623"/>
    </i>
    <i r="1">
      <x v="1624"/>
    </i>
    <i r="1">
      <x v="1625"/>
    </i>
    <i r="1">
      <x v="1626"/>
    </i>
    <i r="1">
      <x v="1627"/>
    </i>
    <i r="1">
      <x v="1628"/>
    </i>
    <i r="1">
      <x v="1629"/>
    </i>
    <i r="1">
      <x v="1630"/>
    </i>
    <i r="1">
      <x v="1631"/>
    </i>
    <i r="1">
      <x v="1632"/>
    </i>
    <i r="1">
      <x v="1633"/>
    </i>
    <i r="1">
      <x v="1634"/>
    </i>
    <i r="1">
      <x v="1635"/>
    </i>
    <i r="1">
      <x v="1636"/>
    </i>
    <i r="1">
      <x v="1637"/>
    </i>
    <i r="1">
      <x v="1638"/>
    </i>
    <i r="1">
      <x v="1639"/>
    </i>
    <i r="1">
      <x v="1640"/>
    </i>
    <i r="1">
      <x v="1641"/>
    </i>
    <i r="1">
      <x v="1642"/>
    </i>
    <i r="1">
      <x v="1643"/>
    </i>
    <i r="1">
      <x v="1644"/>
    </i>
    <i r="1">
      <x v="1645"/>
    </i>
    <i r="1">
      <x v="1646"/>
    </i>
    <i r="1">
      <x v="1647"/>
    </i>
    <i r="1">
      <x v="1648"/>
    </i>
    <i r="1">
      <x v="1649"/>
    </i>
    <i r="1">
      <x v="1650"/>
    </i>
    <i r="1">
      <x v="1651"/>
    </i>
    <i r="1">
      <x v="1652"/>
    </i>
    <i r="1">
      <x v="1653"/>
    </i>
    <i r="1">
      <x v="1654"/>
    </i>
    <i r="1">
      <x v="1655"/>
    </i>
    <i r="1">
      <x v="1656"/>
    </i>
    <i r="1">
      <x v="1657"/>
    </i>
    <i r="1">
      <x v="1658"/>
    </i>
    <i r="1">
      <x v="1659"/>
    </i>
    <i r="1">
      <x v="1660"/>
    </i>
    <i r="1">
      <x v="1661"/>
    </i>
    <i r="1">
      <x v="1662"/>
    </i>
    <i r="1">
      <x v="1663"/>
    </i>
    <i r="1">
      <x v="1664"/>
    </i>
    <i r="1">
      <x v="1665"/>
    </i>
    <i r="1">
      <x v="1666"/>
    </i>
    <i r="1">
      <x v="1667"/>
    </i>
    <i r="1">
      <x v="1668"/>
    </i>
    <i r="1">
      <x v="1669"/>
    </i>
    <i r="1">
      <x v="1670"/>
    </i>
    <i r="1">
      <x v="1671"/>
    </i>
    <i r="1">
      <x v="1672"/>
    </i>
    <i r="1">
      <x v="1673"/>
    </i>
    <i r="1">
      <x v="1674"/>
    </i>
    <i r="1">
      <x v="1675"/>
    </i>
    <i r="1">
      <x v="1676"/>
    </i>
    <i r="1">
      <x v="1677"/>
    </i>
    <i r="1">
      <x v="1678"/>
    </i>
    <i r="1">
      <x v="1679"/>
    </i>
    <i r="1">
      <x v="1680"/>
    </i>
    <i r="1">
      <x v="1681"/>
    </i>
    <i r="1">
      <x v="1682"/>
    </i>
    <i r="1">
      <x v="1683"/>
    </i>
    <i r="1">
      <x v="1684"/>
    </i>
    <i r="1">
      <x v="1685"/>
    </i>
    <i r="1">
      <x v="1686"/>
    </i>
    <i r="1">
      <x v="1687"/>
    </i>
    <i r="1">
      <x v="1688"/>
    </i>
    <i r="1">
      <x v="1689"/>
    </i>
    <i r="1">
      <x v="1690"/>
    </i>
    <i r="1">
      <x v="1691"/>
    </i>
    <i r="1">
      <x v="1692"/>
    </i>
    <i r="1">
      <x v="1693"/>
    </i>
    <i r="1">
      <x v="1694"/>
    </i>
    <i r="1">
      <x v="1695"/>
    </i>
    <i r="1">
      <x v="1696"/>
    </i>
    <i r="1">
      <x v="1697"/>
    </i>
    <i r="1">
      <x v="1698"/>
    </i>
    <i r="1">
      <x v="1699"/>
    </i>
    <i r="1">
      <x v="1700"/>
    </i>
    <i r="1">
      <x v="1701"/>
    </i>
    <i r="1">
      <x v="1702"/>
    </i>
    <i r="1">
      <x v="1703"/>
    </i>
    <i r="1">
      <x v="1704"/>
    </i>
    <i r="1">
      <x v="1705"/>
    </i>
    <i r="1">
      <x v="1706"/>
    </i>
    <i r="1">
      <x v="1707"/>
    </i>
    <i r="1">
      <x v="1708"/>
    </i>
    <i r="1">
      <x v="1709"/>
    </i>
    <i r="1">
      <x v="1710"/>
    </i>
    <i r="1">
      <x v="1711"/>
    </i>
    <i r="1">
      <x v="1712"/>
    </i>
    <i r="1">
      <x v="1713"/>
    </i>
    <i r="1">
      <x v="1714"/>
    </i>
    <i r="1">
      <x v="1715"/>
    </i>
    <i r="1">
      <x v="1716"/>
    </i>
    <i r="1">
      <x v="1717"/>
    </i>
    <i r="1">
      <x v="1718"/>
    </i>
    <i r="1">
      <x v="1719"/>
    </i>
    <i r="1">
      <x v="1720"/>
    </i>
    <i r="1">
      <x v="1721"/>
    </i>
    <i r="1">
      <x v="1722"/>
    </i>
    <i r="1">
      <x v="1723"/>
    </i>
    <i r="1">
      <x v="1724"/>
    </i>
    <i r="1">
      <x v="1725"/>
    </i>
    <i r="1">
      <x v="1726"/>
    </i>
    <i r="1">
      <x v="1727"/>
    </i>
    <i r="1">
      <x v="1728"/>
    </i>
    <i r="1">
      <x v="1729"/>
    </i>
    <i r="1">
      <x v="1730"/>
    </i>
    <i r="1">
      <x v="1731"/>
    </i>
    <i r="1">
      <x v="1732"/>
    </i>
    <i r="1">
      <x v="1733"/>
    </i>
    <i r="1">
      <x v="1734"/>
    </i>
    <i r="1">
      <x v="1735"/>
    </i>
    <i r="1">
      <x v="1736"/>
    </i>
    <i r="1">
      <x v="1737"/>
    </i>
    <i r="1">
      <x v="1738"/>
    </i>
    <i r="1">
      <x v="1739"/>
    </i>
    <i r="1">
      <x v="1740"/>
    </i>
    <i r="1">
      <x v="1741"/>
    </i>
    <i r="1">
      <x v="1742"/>
    </i>
    <i r="1">
      <x v="1743"/>
    </i>
    <i r="1">
      <x v="1744"/>
    </i>
    <i r="1">
      <x v="1745"/>
    </i>
    <i r="1">
      <x v="1746"/>
    </i>
    <i r="1">
      <x v="1747"/>
    </i>
    <i r="1">
      <x v="1748"/>
    </i>
    <i r="1">
      <x v="1749"/>
    </i>
    <i r="1">
      <x v="1750"/>
    </i>
    <i r="1">
      <x v="1751"/>
    </i>
    <i r="1">
      <x v="1752"/>
    </i>
    <i r="1">
      <x v="1753"/>
    </i>
    <i r="1">
      <x v="1754"/>
    </i>
    <i r="1">
      <x v="1755"/>
    </i>
    <i r="1">
      <x v="1756"/>
    </i>
    <i r="1">
      <x v="1757"/>
    </i>
    <i r="1">
      <x v="1758"/>
    </i>
    <i r="1">
      <x v="1759"/>
    </i>
    <i r="1">
      <x v="1760"/>
    </i>
    <i r="1">
      <x v="1761"/>
    </i>
    <i r="1">
      <x v="1762"/>
    </i>
    <i r="1">
      <x v="1763"/>
    </i>
    <i r="1">
      <x v="1764"/>
    </i>
    <i r="1">
      <x v="1765"/>
    </i>
    <i r="1">
      <x v="1766"/>
    </i>
    <i r="1">
      <x v="1767"/>
    </i>
    <i r="1">
      <x v="1768"/>
    </i>
    <i r="1">
      <x v="1769"/>
    </i>
    <i r="1">
      <x v="1770"/>
    </i>
    <i r="1">
      <x v="1771"/>
    </i>
    <i r="1">
      <x v="1772"/>
    </i>
    <i r="1">
      <x v="1773"/>
    </i>
    <i r="1">
      <x v="1774"/>
    </i>
    <i r="1">
      <x v="1775"/>
    </i>
    <i r="1">
      <x v="1776"/>
    </i>
    <i r="1">
      <x v="1777"/>
    </i>
    <i r="1">
      <x v="1778"/>
    </i>
    <i r="1">
      <x v="1779"/>
    </i>
    <i r="1">
      <x v="1780"/>
    </i>
    <i r="1">
      <x v="1781"/>
    </i>
    <i r="1">
      <x v="1782"/>
    </i>
    <i r="1">
      <x v="1783"/>
    </i>
    <i r="1">
      <x v="1784"/>
    </i>
    <i r="1">
      <x v="1785"/>
    </i>
    <i r="1">
      <x v="1786"/>
    </i>
    <i r="1">
      <x v="1787"/>
    </i>
    <i r="1">
      <x v="1788"/>
    </i>
    <i r="1">
      <x v="1789"/>
    </i>
    <i r="1">
      <x v="1790"/>
    </i>
    <i r="1">
      <x v="1791"/>
    </i>
    <i r="1">
      <x v="1792"/>
    </i>
    <i r="1">
      <x v="1793"/>
    </i>
    <i r="1">
      <x v="1794"/>
    </i>
    <i r="1">
      <x v="1795"/>
    </i>
    <i r="1">
      <x v="1796"/>
    </i>
    <i r="1">
      <x v="1797"/>
    </i>
    <i r="1">
      <x v="1798"/>
    </i>
    <i r="1">
      <x v="1799"/>
    </i>
    <i r="1">
      <x v="1800"/>
    </i>
    <i r="1">
      <x v="1801"/>
    </i>
    <i r="1">
      <x v="1802"/>
    </i>
    <i r="1">
      <x v="1803"/>
    </i>
    <i r="1">
      <x v="1804"/>
    </i>
    <i r="1">
      <x v="1805"/>
    </i>
    <i r="1">
      <x v="1806"/>
    </i>
    <i r="1">
      <x v="1807"/>
    </i>
    <i r="1">
      <x v="1808"/>
    </i>
    <i r="1">
      <x v="1809"/>
    </i>
    <i r="1">
      <x v="1810"/>
    </i>
    <i r="1">
      <x v="1811"/>
    </i>
    <i r="1">
      <x v="1812"/>
    </i>
    <i r="1">
      <x v="1813"/>
    </i>
    <i r="1">
      <x v="1814"/>
    </i>
    <i r="1">
      <x v="1815"/>
    </i>
    <i r="1">
      <x v="1816"/>
    </i>
    <i r="1">
      <x v="1817"/>
    </i>
    <i r="1">
      <x v="1818"/>
    </i>
    <i r="1">
      <x v="1819"/>
    </i>
    <i r="1">
      <x v="1820"/>
    </i>
    <i r="1">
      <x v="1821"/>
    </i>
    <i r="1">
      <x v="1822"/>
    </i>
    <i r="1">
      <x v="1823"/>
    </i>
    <i r="1">
      <x v="1824"/>
    </i>
    <i r="1">
      <x v="1825"/>
    </i>
    <i r="1">
      <x v="1826"/>
    </i>
    <i r="1">
      <x v="1827"/>
    </i>
    <i r="1">
      <x v="1828"/>
    </i>
    <i r="1">
      <x v="1829"/>
    </i>
    <i r="1">
      <x v="1830"/>
    </i>
    <i r="1">
      <x v="1831"/>
    </i>
    <i r="1">
      <x v="1832"/>
    </i>
    <i r="1">
      <x v="1833"/>
    </i>
    <i r="1">
      <x v="1834"/>
    </i>
    <i r="1">
      <x v="1835"/>
    </i>
    <i r="1">
      <x v="1836"/>
    </i>
    <i r="1">
      <x v="1837"/>
    </i>
    <i r="1">
      <x v="1838"/>
    </i>
    <i r="1">
      <x v="1839"/>
    </i>
    <i r="1">
      <x v="1840"/>
    </i>
    <i r="1">
      <x v="1841"/>
    </i>
    <i r="1">
      <x v="1842"/>
    </i>
    <i r="1">
      <x v="1843"/>
    </i>
    <i r="1">
      <x v="1844"/>
    </i>
    <i r="1">
      <x v="1845"/>
    </i>
    <i r="1">
      <x v="1846"/>
    </i>
    <i r="1">
      <x v="1847"/>
    </i>
    <i r="1">
      <x v="1848"/>
    </i>
    <i r="1">
      <x v="1849"/>
    </i>
    <i r="1">
      <x v="1850"/>
    </i>
    <i r="1">
      <x v="1851"/>
    </i>
    <i r="1">
      <x v="1852"/>
    </i>
    <i r="1">
      <x v="1853"/>
    </i>
    <i r="1">
      <x v="1854"/>
    </i>
    <i r="1">
      <x v="1855"/>
    </i>
    <i r="1">
      <x v="1856"/>
    </i>
    <i r="1">
      <x v="1857"/>
    </i>
    <i r="1">
      <x v="1858"/>
    </i>
    <i r="1">
      <x v="1859"/>
    </i>
    <i r="1">
      <x v="1860"/>
    </i>
    <i r="1">
      <x v="1861"/>
    </i>
    <i r="1">
      <x v="1862"/>
    </i>
    <i r="1">
      <x v="1863"/>
    </i>
    <i r="1">
      <x v="1864"/>
    </i>
    <i r="1">
      <x v="1865"/>
    </i>
    <i r="1">
      <x v="1866"/>
    </i>
    <i r="1">
      <x v="1867"/>
    </i>
    <i r="1">
      <x v="1868"/>
    </i>
    <i r="1">
      <x v="1869"/>
    </i>
    <i r="1">
      <x v="1870"/>
    </i>
    <i r="1">
      <x v="1871"/>
    </i>
    <i r="1">
      <x v="1872"/>
    </i>
    <i r="1">
      <x v="1873"/>
    </i>
    <i r="1">
      <x v="1874"/>
    </i>
    <i r="1">
      <x v="1875"/>
    </i>
    <i r="1">
      <x v="1876"/>
    </i>
    <i r="1">
      <x v="1877"/>
    </i>
    <i r="1">
      <x v="1878"/>
    </i>
    <i r="1">
      <x v="1879"/>
    </i>
    <i r="1">
      <x v="1880"/>
    </i>
    <i r="1">
      <x v="1881"/>
    </i>
    <i r="1">
      <x v="1882"/>
    </i>
    <i r="1">
      <x v="1883"/>
    </i>
    <i r="1">
      <x v="1884"/>
    </i>
    <i r="1">
      <x v="1885"/>
    </i>
    <i r="1">
      <x v="1886"/>
    </i>
    <i r="1">
      <x v="1887"/>
    </i>
    <i r="1">
      <x v="1888"/>
    </i>
    <i r="1">
      <x v="1889"/>
    </i>
    <i r="1">
      <x v="1890"/>
    </i>
    <i r="1">
      <x v="1891"/>
    </i>
    <i r="1">
      <x v="1892"/>
    </i>
    <i r="1">
      <x v="1893"/>
    </i>
    <i r="1">
      <x v="1894"/>
    </i>
    <i r="1">
      <x v="1895"/>
    </i>
    <i r="1">
      <x v="1896"/>
    </i>
    <i r="1">
      <x v="1897"/>
    </i>
    <i r="1">
      <x v="1898"/>
    </i>
    <i r="1">
      <x v="1899"/>
    </i>
    <i r="1">
      <x v="1900"/>
    </i>
    <i r="1">
      <x v="1901"/>
    </i>
    <i r="1">
      <x v="1902"/>
    </i>
    <i r="1">
      <x v="1903"/>
    </i>
    <i r="1">
      <x v="1904"/>
    </i>
    <i r="1">
      <x v="1905"/>
    </i>
    <i r="1">
      <x v="1906"/>
    </i>
    <i r="1">
      <x v="1907"/>
    </i>
    <i r="1">
      <x v="1908"/>
    </i>
    <i r="1">
      <x v="1909"/>
    </i>
    <i r="1">
      <x v="1910"/>
    </i>
    <i r="1">
      <x v="1911"/>
    </i>
    <i r="1">
      <x v="1912"/>
    </i>
    <i r="1">
      <x v="1913"/>
    </i>
    <i r="1">
      <x v="1914"/>
    </i>
    <i r="1">
      <x v="1915"/>
    </i>
    <i r="1">
      <x v="1916"/>
    </i>
    <i r="1">
      <x v="1917"/>
    </i>
    <i r="1">
      <x v="1918"/>
    </i>
    <i r="1">
      <x v="1919"/>
    </i>
    <i r="1">
      <x v="1920"/>
    </i>
    <i r="1">
      <x v="1921"/>
    </i>
    <i r="1">
      <x v="1922"/>
    </i>
    <i r="1">
      <x v="1923"/>
    </i>
    <i r="1">
      <x v="1924"/>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r="1">
      <x v="1956"/>
    </i>
    <i r="1">
      <x v="1957"/>
    </i>
    <i r="1">
      <x v="1958"/>
    </i>
    <i r="1">
      <x v="1959"/>
    </i>
    <i r="1">
      <x v="1960"/>
    </i>
    <i r="1">
      <x v="1961"/>
    </i>
    <i r="1">
      <x v="1962"/>
    </i>
    <i r="1">
      <x v="1963"/>
    </i>
    <i r="1">
      <x v="1964"/>
    </i>
    <i r="1">
      <x v="1965"/>
    </i>
    <i r="1">
      <x v="1966"/>
    </i>
    <i r="1">
      <x v="1967"/>
    </i>
    <i r="1">
      <x v="1968"/>
    </i>
    <i r="1">
      <x v="1969"/>
    </i>
    <i r="1">
      <x v="1970"/>
    </i>
    <i r="1">
      <x v="1971"/>
    </i>
    <i r="1">
      <x v="1972"/>
    </i>
    <i r="1">
      <x v="1973"/>
    </i>
    <i r="1">
      <x v="1974"/>
    </i>
    <i r="1">
      <x v="1975"/>
    </i>
    <i r="1">
      <x v="1976"/>
    </i>
    <i r="1">
      <x v="1977"/>
    </i>
    <i r="1">
      <x v="1978"/>
    </i>
    <i r="1">
      <x v="1979"/>
    </i>
    <i r="1">
      <x v="1980"/>
    </i>
    <i r="1">
      <x v="1981"/>
    </i>
    <i r="1">
      <x v="1982"/>
    </i>
    <i r="1">
      <x v="1983"/>
    </i>
    <i r="1">
      <x v="1984"/>
    </i>
    <i r="1">
      <x v="1985"/>
    </i>
    <i r="1">
      <x v="1986"/>
    </i>
    <i r="1">
      <x v="1987"/>
    </i>
    <i r="1">
      <x v="1988"/>
    </i>
    <i r="1">
      <x v="1989"/>
    </i>
    <i r="1">
      <x v="1990"/>
    </i>
    <i r="1">
      <x v="1991"/>
    </i>
    <i r="1">
      <x v="1992"/>
    </i>
    <i r="1">
      <x v="1993"/>
    </i>
    <i r="1">
      <x v="1994"/>
    </i>
    <i r="1">
      <x v="1995"/>
    </i>
    <i r="1">
      <x v="1996"/>
    </i>
    <i r="1">
      <x v="1997"/>
    </i>
    <i r="1">
      <x v="1998"/>
    </i>
    <i r="1">
      <x v="1999"/>
    </i>
    <i r="1">
      <x v="2000"/>
    </i>
    <i r="1">
      <x v="2001"/>
    </i>
    <i r="1">
      <x v="2002"/>
    </i>
    <i r="1">
      <x v="2003"/>
    </i>
    <i r="1">
      <x v="2004"/>
    </i>
    <i r="1">
      <x v="2005"/>
    </i>
    <i r="1">
      <x v="2006"/>
    </i>
    <i r="1">
      <x v="2007"/>
    </i>
    <i r="1">
      <x v="2008"/>
    </i>
    <i r="1">
      <x v="2009"/>
    </i>
    <i r="1">
      <x v="2010"/>
    </i>
    <i r="1">
      <x v="2011"/>
    </i>
    <i r="1">
      <x v="2012"/>
    </i>
    <i r="1">
      <x v="2013"/>
    </i>
    <i r="1">
      <x v="2014"/>
    </i>
    <i r="1">
      <x v="2015"/>
    </i>
    <i r="1">
      <x v="2016"/>
    </i>
    <i r="1">
      <x v="2017"/>
    </i>
    <i r="1">
      <x v="2018"/>
    </i>
    <i r="1">
      <x v="2019"/>
    </i>
    <i r="1">
      <x v="2020"/>
    </i>
    <i r="1">
      <x v="2021"/>
    </i>
    <i r="1">
      <x v="2022"/>
    </i>
    <i r="1">
      <x v="2023"/>
    </i>
    <i r="1">
      <x v="2024"/>
    </i>
    <i r="1">
      <x v="2025"/>
    </i>
    <i r="1">
      <x v="2026"/>
    </i>
    <i r="1">
      <x v="2027"/>
    </i>
    <i r="1">
      <x v="2028"/>
    </i>
    <i r="1">
      <x v="2029"/>
    </i>
    <i r="1">
      <x v="2030"/>
    </i>
    <i r="1">
      <x v="2031"/>
    </i>
    <i r="1">
      <x v="2032"/>
    </i>
    <i r="1">
      <x v="2033"/>
    </i>
    <i r="1">
      <x v="2034"/>
    </i>
    <i r="1">
      <x v="2035"/>
    </i>
    <i r="1">
      <x v="2036"/>
    </i>
    <i r="1">
      <x v="2037"/>
    </i>
    <i r="1">
      <x v="2038"/>
    </i>
    <i r="1">
      <x v="2039"/>
    </i>
    <i r="1">
      <x v="2040"/>
    </i>
    <i r="1">
      <x v="2041"/>
    </i>
    <i r="1">
      <x v="2042"/>
    </i>
    <i r="1">
      <x v="2043"/>
    </i>
    <i r="1">
      <x v="2044"/>
    </i>
    <i r="1">
      <x v="2045"/>
    </i>
    <i r="1">
      <x v="2046"/>
    </i>
    <i r="1">
      <x v="2047"/>
    </i>
    <i r="1">
      <x v="2048"/>
    </i>
    <i r="1">
      <x v="2049"/>
    </i>
    <i r="1">
      <x v="2050"/>
    </i>
    <i r="1">
      <x v="2051"/>
    </i>
    <i r="1">
      <x v="2052"/>
    </i>
    <i r="1">
      <x v="2053"/>
    </i>
    <i r="1">
      <x v="2054"/>
    </i>
    <i r="1">
      <x v="2055"/>
    </i>
    <i r="1">
      <x v="2056"/>
    </i>
    <i r="1">
      <x v="2057"/>
    </i>
    <i r="1">
      <x v="2058"/>
    </i>
    <i r="1">
      <x v="2059"/>
    </i>
    <i r="1">
      <x v="2060"/>
    </i>
    <i r="1">
      <x v="2061"/>
    </i>
    <i r="1">
      <x v="2062"/>
    </i>
    <i r="1">
      <x v="2063"/>
    </i>
    <i r="1">
      <x v="2064"/>
    </i>
    <i r="1">
      <x v="2065"/>
    </i>
    <i r="1">
      <x v="2066"/>
    </i>
    <i r="1">
      <x v="2067"/>
    </i>
    <i r="1">
      <x v="2068"/>
    </i>
    <i r="1">
      <x v="2069"/>
    </i>
    <i r="1">
      <x v="2070"/>
    </i>
    <i r="1">
      <x v="2071"/>
    </i>
    <i r="1">
      <x v="2072"/>
    </i>
    <i r="1">
      <x v="2073"/>
    </i>
    <i r="1">
      <x v="2074"/>
    </i>
    <i r="1">
      <x v="2075"/>
    </i>
    <i r="1">
      <x v="2076"/>
    </i>
    <i r="1">
      <x v="2077"/>
    </i>
    <i r="1">
      <x v="2078"/>
    </i>
    <i r="1">
      <x v="2079"/>
    </i>
    <i r="1">
      <x v="2080"/>
    </i>
    <i r="1">
      <x v="2081"/>
    </i>
    <i r="1">
      <x v="2082"/>
    </i>
    <i r="1">
      <x v="2083"/>
    </i>
    <i r="1">
      <x v="2084"/>
    </i>
    <i r="1">
      <x v="2085"/>
    </i>
    <i r="1">
      <x v="2086"/>
    </i>
    <i r="1">
      <x v="2087"/>
    </i>
    <i r="1">
      <x v="2088"/>
    </i>
    <i r="1">
      <x v="2089"/>
    </i>
    <i r="1">
      <x v="2090"/>
    </i>
    <i r="1">
      <x v="2091"/>
    </i>
    <i r="1">
      <x v="2092"/>
    </i>
    <i r="1">
      <x v="2093"/>
    </i>
    <i r="1">
      <x v="2094"/>
    </i>
    <i r="1">
      <x v="2095"/>
    </i>
    <i r="1">
      <x v="2096"/>
    </i>
    <i r="1">
      <x v="2097"/>
    </i>
    <i r="1">
      <x v="2098"/>
    </i>
    <i r="1">
      <x v="2099"/>
    </i>
    <i r="1">
      <x v="2100"/>
    </i>
    <i r="1">
      <x v="2101"/>
    </i>
    <i r="1">
      <x v="2102"/>
    </i>
    <i r="1">
      <x v="2103"/>
    </i>
    <i r="1">
      <x v="2104"/>
    </i>
    <i r="1">
      <x v="2105"/>
    </i>
    <i r="1">
      <x v="2106"/>
    </i>
    <i r="1">
      <x v="2107"/>
    </i>
    <i r="1">
      <x v="2108"/>
    </i>
    <i r="1">
      <x v="2109"/>
    </i>
    <i r="1">
      <x v="2110"/>
    </i>
    <i r="1">
      <x v="2111"/>
    </i>
    <i r="1">
      <x v="2112"/>
    </i>
    <i r="1">
      <x v="2113"/>
    </i>
    <i r="1">
      <x v="2114"/>
    </i>
    <i r="1">
      <x v="2115"/>
    </i>
    <i r="1">
      <x v="2116"/>
    </i>
    <i r="1">
      <x v="2117"/>
    </i>
    <i r="1">
      <x v="2118"/>
    </i>
    <i r="1">
      <x v="2119"/>
    </i>
    <i r="1">
      <x v="2120"/>
    </i>
    <i r="1">
      <x v="2121"/>
    </i>
    <i r="1">
      <x v="2122"/>
    </i>
    <i r="1">
      <x v="2123"/>
    </i>
    <i r="1">
      <x v="2124"/>
    </i>
    <i r="1">
      <x v="2125"/>
    </i>
    <i r="1">
      <x v="2126"/>
    </i>
    <i r="1">
      <x v="2127"/>
    </i>
    <i r="1">
      <x v="2128"/>
    </i>
    <i r="1">
      <x v="2129"/>
    </i>
    <i r="1">
      <x v="2130"/>
    </i>
    <i r="1">
      <x v="2131"/>
    </i>
    <i r="1">
      <x v="2132"/>
    </i>
    <i r="1">
      <x v="2133"/>
    </i>
    <i r="1">
      <x v="2134"/>
    </i>
    <i r="1">
      <x v="2135"/>
    </i>
    <i r="1">
      <x v="2136"/>
    </i>
    <i r="1">
      <x v="2137"/>
    </i>
    <i r="1">
      <x v="2138"/>
    </i>
    <i r="1">
      <x v="2139"/>
    </i>
    <i r="1">
      <x v="2140"/>
    </i>
    <i r="1">
      <x v="2141"/>
    </i>
    <i r="1">
      <x v="2142"/>
    </i>
    <i r="1">
      <x v="2143"/>
    </i>
    <i r="1">
      <x v="2144"/>
    </i>
    <i r="1">
      <x v="2145"/>
    </i>
    <i r="1">
      <x v="2146"/>
    </i>
    <i r="1">
      <x v="2147"/>
    </i>
    <i r="1">
      <x v="2148"/>
    </i>
    <i r="1">
      <x v="2149"/>
    </i>
    <i r="1">
      <x v="2150"/>
    </i>
    <i r="1">
      <x v="2151"/>
    </i>
    <i r="1">
      <x v="2152"/>
    </i>
    <i r="1">
      <x v="2153"/>
    </i>
    <i r="1">
      <x v="2154"/>
    </i>
    <i r="1">
      <x v="2155"/>
    </i>
    <i r="1">
      <x v="2156"/>
    </i>
    <i r="1">
      <x v="2157"/>
    </i>
    <i r="1">
      <x v="2158"/>
    </i>
    <i r="1">
      <x v="2159"/>
    </i>
    <i r="1">
      <x v="2160"/>
    </i>
    <i r="1">
      <x v="2161"/>
    </i>
    <i r="1">
      <x v="2162"/>
    </i>
    <i r="1">
      <x v="2163"/>
    </i>
    <i r="1">
      <x v="2164"/>
    </i>
    <i r="1">
      <x v="2165"/>
    </i>
    <i r="1">
      <x v="2166"/>
    </i>
    <i r="1">
      <x v="2167"/>
    </i>
    <i r="1">
      <x v="2168"/>
    </i>
    <i r="1">
      <x v="2169"/>
    </i>
    <i r="1">
      <x v="2170"/>
    </i>
    <i r="1">
      <x v="2171"/>
    </i>
    <i r="1">
      <x v="2172"/>
    </i>
    <i r="1">
      <x v="2173"/>
    </i>
    <i r="1">
      <x v="2174"/>
    </i>
    <i r="1">
      <x v="2175"/>
    </i>
    <i r="1">
      <x v="2176"/>
    </i>
    <i r="1">
      <x v="2177"/>
    </i>
    <i r="1">
      <x v="2178"/>
    </i>
    <i r="1">
      <x v="2179"/>
    </i>
    <i r="1">
      <x v="2180"/>
    </i>
    <i r="1">
      <x v="2181"/>
    </i>
    <i r="1">
      <x v="2182"/>
    </i>
    <i r="1">
      <x v="2183"/>
    </i>
    <i r="1">
      <x v="2184"/>
    </i>
    <i r="1">
      <x v="2185"/>
    </i>
    <i r="1">
      <x v="2186"/>
    </i>
    <i r="1">
      <x v="2187"/>
    </i>
    <i r="1">
      <x v="2188"/>
    </i>
    <i r="1">
      <x v="2189"/>
    </i>
    <i r="1">
      <x v="2190"/>
    </i>
    <i r="1">
      <x v="2191"/>
    </i>
    <i r="1">
      <x v="2192"/>
    </i>
    <i r="1">
      <x v="2193"/>
    </i>
    <i r="1">
      <x v="2194"/>
    </i>
    <i r="1">
      <x v="2195"/>
    </i>
    <i r="1">
      <x v="2196"/>
    </i>
    <i r="1">
      <x v="2197"/>
    </i>
    <i r="1">
      <x v="2198"/>
    </i>
    <i r="1">
      <x v="2199"/>
    </i>
    <i r="1">
      <x v="2200"/>
    </i>
    <i r="1">
      <x v="2201"/>
    </i>
    <i r="1">
      <x v="2202"/>
    </i>
    <i r="1">
      <x v="2203"/>
    </i>
    <i r="1">
      <x v="2204"/>
    </i>
    <i r="1">
      <x v="2205"/>
    </i>
    <i r="1">
      <x v="2206"/>
    </i>
    <i r="1">
      <x v="2207"/>
    </i>
    <i r="1">
      <x v="2208"/>
    </i>
    <i r="1">
      <x v="2209"/>
    </i>
    <i r="1">
      <x v="2210"/>
    </i>
    <i r="1">
      <x v="2211"/>
    </i>
    <i r="1">
      <x v="2212"/>
    </i>
    <i r="1">
      <x v="2213"/>
    </i>
    <i r="1">
      <x v="2214"/>
    </i>
    <i r="1">
      <x v="2215"/>
    </i>
    <i r="1">
      <x v="2216"/>
    </i>
    <i r="1">
      <x v="2217"/>
    </i>
    <i r="1">
      <x v="2218"/>
    </i>
    <i r="1">
      <x v="2219"/>
    </i>
    <i r="1">
      <x v="2220"/>
    </i>
    <i r="1">
      <x v="2221"/>
    </i>
    <i r="1">
      <x v="2222"/>
    </i>
    <i r="1">
      <x v="2223"/>
    </i>
    <i r="1">
      <x v="2224"/>
    </i>
    <i r="1">
      <x v="2225"/>
    </i>
    <i r="1">
      <x v="2226"/>
    </i>
    <i r="1">
      <x v="2227"/>
    </i>
    <i r="1">
      <x v="2228"/>
    </i>
    <i r="1">
      <x v="2229"/>
    </i>
    <i r="1">
      <x v="2230"/>
    </i>
    <i r="1">
      <x v="2231"/>
    </i>
    <i r="1">
      <x v="2232"/>
    </i>
    <i r="1">
      <x v="2233"/>
    </i>
    <i r="1">
      <x v="2234"/>
    </i>
    <i r="1">
      <x v="2235"/>
    </i>
    <i r="1">
      <x v="2236"/>
    </i>
    <i r="1">
      <x v="2237"/>
    </i>
    <i r="1">
      <x v="2238"/>
    </i>
    <i r="1">
      <x v="2239"/>
    </i>
    <i r="1">
      <x v="2240"/>
    </i>
    <i r="1">
      <x v="2241"/>
    </i>
    <i r="1">
      <x v="2242"/>
    </i>
    <i r="1">
      <x v="2243"/>
    </i>
    <i r="1">
      <x v="2244"/>
    </i>
    <i r="1">
      <x v="2245"/>
    </i>
    <i r="1">
      <x v="2246"/>
    </i>
    <i r="1">
      <x v="2247"/>
    </i>
    <i r="1">
      <x v="2248"/>
    </i>
    <i r="1">
      <x v="2249"/>
    </i>
    <i r="1">
      <x v="2250"/>
    </i>
    <i r="1">
      <x v="2251"/>
    </i>
    <i r="1">
      <x v="2252"/>
    </i>
    <i r="1">
      <x v="2253"/>
    </i>
    <i r="1">
      <x v="2254"/>
    </i>
    <i r="1">
      <x v="2255"/>
    </i>
    <i r="1">
      <x v="2256"/>
    </i>
    <i r="1">
      <x v="2257"/>
    </i>
    <i r="1">
      <x v="2258"/>
    </i>
    <i r="1">
      <x v="2259"/>
    </i>
    <i r="1">
      <x v="2260"/>
    </i>
    <i r="1">
      <x v="2261"/>
    </i>
    <i r="1">
      <x v="2262"/>
    </i>
    <i r="1">
      <x v="2263"/>
    </i>
    <i r="1">
      <x v="2264"/>
    </i>
    <i r="1">
      <x v="2265"/>
    </i>
    <i r="1">
      <x v="2266"/>
    </i>
    <i r="1">
      <x v="2267"/>
    </i>
    <i r="1">
      <x v="2268"/>
    </i>
    <i r="1">
      <x v="2269"/>
    </i>
    <i r="1">
      <x v="2270"/>
    </i>
    <i r="1">
      <x v="2271"/>
    </i>
    <i r="1">
      <x v="2272"/>
    </i>
    <i r="1">
      <x v="2273"/>
    </i>
    <i r="1">
      <x v="2274"/>
    </i>
    <i r="1">
      <x v="2275"/>
    </i>
    <i r="1">
      <x v="2276"/>
    </i>
    <i r="1">
      <x v="2277"/>
    </i>
    <i r="1">
      <x v="2278"/>
    </i>
    <i r="1">
      <x v="2279"/>
    </i>
    <i r="1">
      <x v="2280"/>
    </i>
    <i r="1">
      <x v="2281"/>
    </i>
    <i r="1">
      <x v="2282"/>
    </i>
    <i r="1">
      <x v="2283"/>
    </i>
    <i r="1">
      <x v="2284"/>
    </i>
    <i r="1">
      <x v="2285"/>
    </i>
    <i r="1">
      <x v="2286"/>
    </i>
    <i r="1">
      <x v="2287"/>
    </i>
    <i r="1">
      <x v="2288"/>
    </i>
    <i r="1">
      <x v="2289"/>
    </i>
    <i r="1">
      <x v="2290"/>
    </i>
    <i r="1">
      <x v="2291"/>
    </i>
    <i r="1">
      <x v="2292"/>
    </i>
    <i r="1">
      <x v="2293"/>
    </i>
    <i r="1">
      <x v="2294"/>
    </i>
    <i r="1">
      <x v="2295"/>
    </i>
    <i r="1">
      <x v="2296"/>
    </i>
    <i r="1">
      <x v="2297"/>
    </i>
    <i r="1">
      <x v="2298"/>
    </i>
    <i r="1">
      <x v="2299"/>
    </i>
    <i r="1">
      <x v="2300"/>
    </i>
    <i r="1">
      <x v="2301"/>
    </i>
    <i r="1">
      <x v="2302"/>
    </i>
    <i r="1">
      <x v="2303"/>
    </i>
    <i r="1">
      <x v="2304"/>
    </i>
    <i r="1">
      <x v="2305"/>
    </i>
    <i r="1">
      <x v="2306"/>
    </i>
    <i r="1">
      <x v="2307"/>
    </i>
    <i r="1">
      <x v="2308"/>
    </i>
    <i r="1">
      <x v="2309"/>
    </i>
    <i r="1">
      <x v="2310"/>
    </i>
    <i r="1">
      <x v="2311"/>
    </i>
    <i r="1">
      <x v="2312"/>
    </i>
    <i r="1">
      <x v="2313"/>
    </i>
    <i r="1">
      <x v="2314"/>
    </i>
    <i r="1">
      <x v="2315"/>
    </i>
    <i r="1">
      <x v="2316"/>
    </i>
    <i r="1">
      <x v="2317"/>
    </i>
    <i r="1">
      <x v="2318"/>
    </i>
    <i r="1">
      <x v="2319"/>
    </i>
    <i r="1">
      <x v="2320"/>
    </i>
    <i r="1">
      <x v="2321"/>
    </i>
    <i r="1">
      <x v="2322"/>
    </i>
    <i r="1">
      <x v="2323"/>
    </i>
    <i r="1">
      <x v="2324"/>
    </i>
    <i r="1">
      <x v="2325"/>
    </i>
    <i r="1">
      <x v="2326"/>
    </i>
    <i r="1">
      <x v="2327"/>
    </i>
    <i r="1">
      <x v="2328"/>
    </i>
    <i>
      <x v="3"/>
    </i>
    <i r="1">
      <x v="2329"/>
    </i>
    <i r="1">
      <x v="2330"/>
    </i>
    <i r="1">
      <x v="2331"/>
    </i>
    <i r="1">
      <x v="2332"/>
    </i>
    <i r="1">
      <x v="2333"/>
    </i>
    <i r="1">
      <x v="2334"/>
    </i>
    <i r="1">
      <x v="2335"/>
    </i>
    <i r="1">
      <x v="2336"/>
    </i>
    <i r="1">
      <x v="2337"/>
    </i>
    <i r="1">
      <x v="2338"/>
    </i>
    <i r="1">
      <x v="2339"/>
    </i>
    <i r="1">
      <x v="2340"/>
    </i>
    <i r="1">
      <x v="2341"/>
    </i>
    <i r="1">
      <x v="2342"/>
    </i>
    <i r="1">
      <x v="2343"/>
    </i>
    <i r="1">
      <x v="2344"/>
    </i>
    <i r="1">
      <x v="2345"/>
    </i>
    <i r="1">
      <x v="2346"/>
    </i>
    <i r="1">
      <x v="2347"/>
    </i>
    <i r="1">
      <x v="2348"/>
    </i>
    <i r="1">
      <x v="2349"/>
    </i>
    <i r="1">
      <x v="2350"/>
    </i>
    <i r="1">
      <x v="2351"/>
    </i>
    <i r="1">
      <x v="2352"/>
    </i>
    <i r="1">
      <x v="2353"/>
    </i>
    <i r="1">
      <x v="2354"/>
    </i>
    <i r="1">
      <x v="2355"/>
    </i>
    <i r="1">
      <x v="2356"/>
    </i>
    <i r="1">
      <x v="2357"/>
    </i>
    <i r="1">
      <x v="2358"/>
    </i>
    <i r="1">
      <x v="2359"/>
    </i>
    <i r="1">
      <x v="2360"/>
    </i>
    <i r="1">
      <x v="2361"/>
    </i>
    <i r="1">
      <x v="2362"/>
    </i>
    <i r="1">
      <x v="2363"/>
    </i>
    <i r="1">
      <x v="2364"/>
    </i>
    <i r="1">
      <x v="2365"/>
    </i>
    <i r="1">
      <x v="2366"/>
    </i>
    <i r="1">
      <x v="2367"/>
    </i>
    <i r="1">
      <x v="2368"/>
    </i>
    <i r="1">
      <x v="2369"/>
    </i>
    <i r="1">
      <x v="2370"/>
    </i>
    <i r="1">
      <x v="2371"/>
    </i>
    <i r="1">
      <x v="2372"/>
    </i>
    <i r="1">
      <x v="2373"/>
    </i>
    <i r="1">
      <x v="2374"/>
    </i>
    <i r="1">
      <x v="2375"/>
    </i>
    <i r="1">
      <x v="2376"/>
    </i>
    <i r="1">
      <x v="2377"/>
    </i>
    <i r="1">
      <x v="2378"/>
    </i>
    <i r="1">
      <x v="2379"/>
    </i>
    <i r="1">
      <x v="2380"/>
    </i>
    <i r="1">
      <x v="2381"/>
    </i>
    <i r="1">
      <x v="2382"/>
    </i>
    <i r="1">
      <x v="2383"/>
    </i>
    <i r="1">
      <x v="2384"/>
    </i>
    <i r="1">
      <x v="2385"/>
    </i>
    <i r="1">
      <x v="2386"/>
    </i>
    <i r="1">
      <x v="2387"/>
    </i>
    <i r="1">
      <x v="2388"/>
    </i>
    <i r="1">
      <x v="2389"/>
    </i>
    <i r="1">
      <x v="2390"/>
    </i>
    <i r="1">
      <x v="2391"/>
    </i>
    <i r="1">
      <x v="2392"/>
    </i>
    <i r="1">
      <x v="2393"/>
    </i>
    <i r="1">
      <x v="2394"/>
    </i>
    <i r="1">
      <x v="2395"/>
    </i>
    <i r="1">
      <x v="2396"/>
    </i>
    <i r="1">
      <x v="2397"/>
    </i>
    <i r="1">
      <x v="2398"/>
    </i>
    <i r="1">
      <x v="2399"/>
    </i>
    <i r="1">
      <x v="2400"/>
    </i>
    <i r="1">
      <x v="2401"/>
    </i>
    <i r="1">
      <x v="2402"/>
    </i>
    <i r="1">
      <x v="2403"/>
    </i>
    <i r="1">
      <x v="2404"/>
    </i>
    <i r="1">
      <x v="2405"/>
    </i>
    <i r="1">
      <x v="2406"/>
    </i>
    <i r="1">
      <x v="2407"/>
    </i>
    <i r="1">
      <x v="2408"/>
    </i>
    <i r="1">
      <x v="2409"/>
    </i>
    <i r="1">
      <x v="2410"/>
    </i>
    <i r="1">
      <x v="2411"/>
    </i>
    <i r="1">
      <x v="2412"/>
    </i>
    <i r="1">
      <x v="2413"/>
    </i>
    <i r="1">
      <x v="2414"/>
    </i>
    <i r="1">
      <x v="2415"/>
    </i>
    <i r="1">
      <x v="2416"/>
    </i>
    <i r="1">
      <x v="2417"/>
    </i>
    <i r="1">
      <x v="2418"/>
    </i>
    <i r="1">
      <x v="2419"/>
    </i>
    <i r="1">
      <x v="2420"/>
    </i>
    <i r="1">
      <x v="2421"/>
    </i>
    <i r="1">
      <x v="2422"/>
    </i>
    <i r="1">
      <x v="2423"/>
    </i>
    <i r="1">
      <x v="2424"/>
    </i>
    <i r="1">
      <x v="2425"/>
    </i>
    <i r="1">
      <x v="2426"/>
    </i>
    <i r="1">
      <x v="2427"/>
    </i>
    <i r="1">
      <x v="2428"/>
    </i>
    <i r="1">
      <x v="2429"/>
    </i>
    <i r="1">
      <x v="2430"/>
    </i>
    <i r="1">
      <x v="2431"/>
    </i>
    <i r="1">
      <x v="2432"/>
    </i>
    <i r="1">
      <x v="2433"/>
    </i>
    <i r="1">
      <x v="2434"/>
    </i>
    <i r="1">
      <x v="2435"/>
    </i>
    <i r="1">
      <x v="2436"/>
    </i>
    <i r="1">
      <x v="2437"/>
    </i>
    <i r="1">
      <x v="2438"/>
    </i>
    <i r="1">
      <x v="2439"/>
    </i>
    <i r="1">
      <x v="2440"/>
    </i>
    <i r="1">
      <x v="2441"/>
    </i>
    <i r="1">
      <x v="2442"/>
    </i>
    <i r="1">
      <x v="2443"/>
    </i>
    <i r="1">
      <x v="2444"/>
    </i>
    <i r="1">
      <x v="2445"/>
    </i>
    <i r="1">
      <x v="2446"/>
    </i>
    <i r="1">
      <x v="2447"/>
    </i>
    <i r="1">
      <x v="2448"/>
    </i>
    <i r="1">
      <x v="2449"/>
    </i>
    <i r="1">
      <x v="2450"/>
    </i>
    <i r="1">
      <x v="2451"/>
    </i>
    <i r="1">
      <x v="2452"/>
    </i>
    <i r="1">
      <x v="2453"/>
    </i>
    <i r="1">
      <x v="2454"/>
    </i>
    <i r="1">
      <x v="2455"/>
    </i>
    <i r="1">
      <x v="2456"/>
    </i>
    <i r="1">
      <x v="2457"/>
    </i>
    <i r="1">
      <x v="2458"/>
    </i>
    <i r="1">
      <x v="2459"/>
    </i>
    <i r="1">
      <x v="2460"/>
    </i>
    <i r="1">
      <x v="2461"/>
    </i>
    <i r="1">
      <x v="2462"/>
    </i>
    <i r="1">
      <x v="2463"/>
    </i>
    <i r="1">
      <x v="2464"/>
    </i>
    <i r="1">
      <x v="2465"/>
    </i>
    <i r="1">
      <x v="2466"/>
    </i>
    <i r="1">
      <x v="2467"/>
    </i>
    <i r="1">
      <x v="2468"/>
    </i>
    <i r="1">
      <x v="2469"/>
    </i>
    <i r="1">
      <x v="2470"/>
    </i>
    <i r="1">
      <x v="2471"/>
    </i>
    <i r="1">
      <x v="2472"/>
    </i>
    <i r="1">
      <x v="2473"/>
    </i>
    <i r="1">
      <x v="2474"/>
    </i>
    <i r="1">
      <x v="2475"/>
    </i>
    <i r="1">
      <x v="2476"/>
    </i>
    <i r="1">
      <x v="2477"/>
    </i>
    <i r="1">
      <x v="2478"/>
    </i>
    <i r="1">
      <x v="2479"/>
    </i>
    <i r="1">
      <x v="2480"/>
    </i>
    <i r="1">
      <x v="2481"/>
    </i>
    <i r="1">
      <x v="2482"/>
    </i>
    <i r="1">
      <x v="2483"/>
    </i>
    <i r="1">
      <x v="2484"/>
    </i>
    <i r="1">
      <x v="2485"/>
    </i>
    <i r="1">
      <x v="2486"/>
    </i>
    <i r="1">
      <x v="2487"/>
    </i>
    <i r="1">
      <x v="2488"/>
    </i>
    <i r="1">
      <x v="2489"/>
    </i>
    <i r="1">
      <x v="2490"/>
    </i>
    <i r="1">
      <x v="2491"/>
    </i>
    <i r="1">
      <x v="2492"/>
    </i>
    <i r="1">
      <x v="2493"/>
    </i>
    <i r="1">
      <x v="2494"/>
    </i>
    <i r="1">
      <x v="2495"/>
    </i>
    <i r="1">
      <x v="2496"/>
    </i>
    <i r="1">
      <x v="2497"/>
    </i>
    <i r="1">
      <x v="2498"/>
    </i>
    <i r="1">
      <x v="2499"/>
    </i>
    <i r="1">
      <x v="2500"/>
    </i>
    <i r="1">
      <x v="2501"/>
    </i>
    <i r="1">
      <x v="2502"/>
    </i>
    <i r="1">
      <x v="2503"/>
    </i>
    <i r="1">
      <x v="2504"/>
    </i>
    <i r="1">
      <x v="2505"/>
    </i>
    <i r="1">
      <x v="2506"/>
    </i>
    <i r="1">
      <x v="2507"/>
    </i>
    <i r="1">
      <x v="2508"/>
    </i>
    <i r="1">
      <x v="2509"/>
    </i>
    <i r="1">
      <x v="2510"/>
    </i>
    <i r="1">
      <x v="2511"/>
    </i>
    <i r="1">
      <x v="2512"/>
    </i>
    <i r="1">
      <x v="2513"/>
    </i>
    <i r="1">
      <x v="2514"/>
    </i>
    <i r="1">
      <x v="2515"/>
    </i>
    <i r="1">
      <x v="2516"/>
    </i>
    <i r="1">
      <x v="2517"/>
    </i>
    <i r="1">
      <x v="2518"/>
    </i>
    <i r="1">
      <x v="2519"/>
    </i>
    <i r="1">
      <x v="2520"/>
    </i>
    <i r="1">
      <x v="2521"/>
    </i>
    <i r="1">
      <x v="2522"/>
    </i>
    <i r="1">
      <x v="2523"/>
    </i>
    <i r="1">
      <x v="2524"/>
    </i>
    <i r="1">
      <x v="2525"/>
    </i>
    <i r="1">
      <x v="2526"/>
    </i>
    <i r="1">
      <x v="2527"/>
    </i>
    <i r="1">
      <x v="2528"/>
    </i>
    <i r="1">
      <x v="2529"/>
    </i>
    <i r="1">
      <x v="2530"/>
    </i>
    <i r="1">
      <x v="2531"/>
    </i>
    <i r="1">
      <x v="2532"/>
    </i>
    <i r="1">
      <x v="2533"/>
    </i>
    <i r="1">
      <x v="2534"/>
    </i>
    <i r="1">
      <x v="2535"/>
    </i>
    <i r="1">
      <x v="2536"/>
    </i>
    <i r="1">
      <x v="2537"/>
    </i>
    <i r="1">
      <x v="2538"/>
    </i>
    <i r="1">
      <x v="2539"/>
    </i>
    <i r="1">
      <x v="2540"/>
    </i>
    <i r="1">
      <x v="2541"/>
    </i>
    <i r="1">
      <x v="2542"/>
    </i>
    <i r="1">
      <x v="2543"/>
    </i>
    <i r="1">
      <x v="2544"/>
    </i>
    <i r="1">
      <x v="2545"/>
    </i>
    <i r="1">
      <x v="2546"/>
    </i>
    <i r="1">
      <x v="2547"/>
    </i>
    <i r="1">
      <x v="2548"/>
    </i>
    <i r="1">
      <x v="2549"/>
    </i>
    <i r="1">
      <x v="2550"/>
    </i>
    <i r="1">
      <x v="2551"/>
    </i>
    <i r="1">
      <x v="2552"/>
    </i>
    <i r="1">
      <x v="2553"/>
    </i>
    <i r="1">
      <x v="2554"/>
    </i>
    <i r="1">
      <x v="2555"/>
    </i>
    <i r="1">
      <x v="2556"/>
    </i>
    <i r="1">
      <x v="2557"/>
    </i>
    <i r="1">
      <x v="2558"/>
    </i>
    <i r="1">
      <x v="2559"/>
    </i>
    <i r="1">
      <x v="2560"/>
    </i>
    <i r="1">
      <x v="2561"/>
    </i>
    <i r="1">
      <x v="2562"/>
    </i>
    <i r="1">
      <x v="2563"/>
    </i>
    <i r="1">
      <x v="2564"/>
    </i>
    <i r="1">
      <x v="2565"/>
    </i>
    <i r="1">
      <x v="2566"/>
    </i>
    <i r="1">
      <x v="2567"/>
    </i>
    <i r="1">
      <x v="2568"/>
    </i>
    <i r="1">
      <x v="2569"/>
    </i>
    <i r="1">
      <x v="2570"/>
    </i>
    <i r="1">
      <x v="2571"/>
    </i>
    <i r="1">
      <x v="2572"/>
    </i>
    <i r="1">
      <x v="2573"/>
    </i>
    <i r="1">
      <x v="2574"/>
    </i>
    <i r="1">
      <x v="2575"/>
    </i>
    <i r="1">
      <x v="2576"/>
    </i>
    <i r="1">
      <x v="2577"/>
    </i>
    <i r="1">
      <x v="2578"/>
    </i>
    <i r="1">
      <x v="2579"/>
    </i>
    <i r="1">
      <x v="2580"/>
    </i>
    <i r="1">
      <x v="2581"/>
    </i>
    <i r="1">
      <x v="2582"/>
    </i>
    <i r="1">
      <x v="2583"/>
    </i>
    <i r="1">
      <x v="2584"/>
    </i>
    <i r="1">
      <x v="2585"/>
    </i>
    <i r="1">
      <x v="2586"/>
    </i>
    <i r="1">
      <x v="2587"/>
    </i>
    <i r="1">
      <x v="2588"/>
    </i>
    <i r="1">
      <x v="2589"/>
    </i>
    <i r="1">
      <x v="2590"/>
    </i>
    <i r="1">
      <x v="2591"/>
    </i>
    <i r="1">
      <x v="2592"/>
    </i>
    <i r="1">
      <x v="2593"/>
    </i>
    <i r="1">
      <x v="2594"/>
    </i>
    <i r="1">
      <x v="2595"/>
    </i>
    <i r="1">
      <x v="2596"/>
    </i>
    <i r="1">
      <x v="2597"/>
    </i>
    <i r="1">
      <x v="2598"/>
    </i>
    <i r="1">
      <x v="2599"/>
    </i>
    <i r="1">
      <x v="2600"/>
    </i>
    <i r="1">
      <x v="2601"/>
    </i>
    <i r="1">
      <x v="2602"/>
    </i>
    <i r="1">
      <x v="2603"/>
    </i>
    <i r="1">
      <x v="2604"/>
    </i>
    <i r="1">
      <x v="2605"/>
    </i>
    <i r="1">
      <x v="2606"/>
    </i>
    <i r="1">
      <x v="2607"/>
    </i>
    <i r="1">
      <x v="2608"/>
    </i>
    <i r="1">
      <x v="2609"/>
    </i>
    <i r="1">
      <x v="2610"/>
    </i>
    <i r="1">
      <x v="2611"/>
    </i>
    <i r="1">
      <x v="2612"/>
    </i>
    <i r="1">
      <x v="2613"/>
    </i>
    <i r="1">
      <x v="2614"/>
    </i>
    <i r="1">
      <x v="2615"/>
    </i>
    <i r="1">
      <x v="2616"/>
    </i>
    <i r="1">
      <x v="2617"/>
    </i>
    <i r="1">
      <x v="2618"/>
    </i>
    <i r="1">
      <x v="2619"/>
    </i>
    <i r="1">
      <x v="2620"/>
    </i>
    <i r="1">
      <x v="2621"/>
    </i>
    <i r="1">
      <x v="2622"/>
    </i>
    <i r="1">
      <x v="2623"/>
    </i>
    <i r="1">
      <x v="2624"/>
    </i>
    <i r="1">
      <x v="2625"/>
    </i>
    <i r="1">
      <x v="2626"/>
    </i>
    <i r="1">
      <x v="2627"/>
    </i>
    <i r="1">
      <x v="2628"/>
    </i>
    <i r="1">
      <x v="2629"/>
    </i>
    <i r="1">
      <x v="2630"/>
    </i>
    <i r="1">
      <x v="2631"/>
    </i>
    <i r="1">
      <x v="2632"/>
    </i>
    <i r="1">
      <x v="2633"/>
    </i>
    <i r="1">
      <x v="2634"/>
    </i>
    <i r="1">
      <x v="2635"/>
    </i>
    <i r="1">
      <x v="2636"/>
    </i>
    <i r="1">
      <x v="2637"/>
    </i>
    <i r="1">
      <x v="2638"/>
    </i>
    <i r="1">
      <x v="2639"/>
    </i>
    <i r="1">
      <x v="2640"/>
    </i>
    <i r="1">
      <x v="2641"/>
    </i>
    <i r="1">
      <x v="2642"/>
    </i>
    <i r="1">
      <x v="2643"/>
    </i>
    <i r="1">
      <x v="2644"/>
    </i>
    <i r="1">
      <x v="2645"/>
    </i>
    <i r="1">
      <x v="2646"/>
    </i>
    <i r="1">
      <x v="2647"/>
    </i>
    <i r="1">
      <x v="2648"/>
    </i>
    <i r="1">
      <x v="2649"/>
    </i>
    <i r="1">
      <x v="2650"/>
    </i>
    <i r="1">
      <x v="2651"/>
    </i>
    <i r="1">
      <x v="2652"/>
    </i>
    <i r="1">
      <x v="2653"/>
    </i>
    <i r="1">
      <x v="2654"/>
    </i>
    <i r="1">
      <x v="2655"/>
    </i>
    <i r="1">
      <x v="2656"/>
    </i>
    <i r="1">
      <x v="2657"/>
    </i>
    <i r="1">
      <x v="2658"/>
    </i>
    <i r="1">
      <x v="2659"/>
    </i>
    <i r="1">
      <x v="2660"/>
    </i>
    <i r="1">
      <x v="2661"/>
    </i>
    <i r="1">
      <x v="2662"/>
    </i>
    <i r="1">
      <x v="2663"/>
    </i>
    <i r="1">
      <x v="2664"/>
    </i>
    <i r="1">
      <x v="2665"/>
    </i>
    <i r="1">
      <x v="2666"/>
    </i>
    <i r="1">
      <x v="2667"/>
    </i>
    <i r="1">
      <x v="2668"/>
    </i>
    <i r="1">
      <x v="2669"/>
    </i>
    <i r="1">
      <x v="2670"/>
    </i>
    <i r="1">
      <x v="2671"/>
    </i>
    <i r="1">
      <x v="2672"/>
    </i>
    <i r="1">
      <x v="2673"/>
    </i>
    <i r="1">
      <x v="2674"/>
    </i>
    <i r="1">
      <x v="2675"/>
    </i>
    <i r="1">
      <x v="2676"/>
    </i>
    <i r="1">
      <x v="2677"/>
    </i>
    <i r="1">
      <x v="2678"/>
    </i>
    <i r="1">
      <x v="2679"/>
    </i>
    <i r="1">
      <x v="2680"/>
    </i>
    <i r="1">
      <x v="2681"/>
    </i>
    <i r="1">
      <x v="2682"/>
    </i>
    <i r="1">
      <x v="2683"/>
    </i>
    <i r="1">
      <x v="2684"/>
    </i>
    <i r="1">
      <x v="2685"/>
    </i>
    <i r="1">
      <x v="2686"/>
    </i>
    <i r="1">
      <x v="2687"/>
    </i>
    <i r="1">
      <x v="2688"/>
    </i>
    <i r="1">
      <x v="2689"/>
    </i>
    <i r="1">
      <x v="2690"/>
    </i>
    <i r="1">
      <x v="2691"/>
    </i>
    <i r="1">
      <x v="2692"/>
    </i>
    <i r="1">
      <x v="2693"/>
    </i>
    <i r="1">
      <x v="2694"/>
    </i>
    <i r="1">
      <x v="2695"/>
    </i>
    <i r="1">
      <x v="2696"/>
    </i>
    <i r="1">
      <x v="2697"/>
    </i>
    <i r="1">
      <x v="2698"/>
    </i>
    <i r="1">
      <x v="2699"/>
    </i>
    <i r="1">
      <x v="2700"/>
    </i>
    <i r="1">
      <x v="2701"/>
    </i>
    <i r="1">
      <x v="2702"/>
    </i>
    <i r="1">
      <x v="2703"/>
    </i>
    <i r="1">
      <x v="2704"/>
    </i>
    <i r="1">
      <x v="2705"/>
    </i>
    <i r="1">
      <x v="2706"/>
    </i>
    <i r="1">
      <x v="2707"/>
    </i>
    <i r="1">
      <x v="2708"/>
    </i>
    <i r="1">
      <x v="2709"/>
    </i>
    <i r="1">
      <x v="2710"/>
    </i>
    <i r="1">
      <x v="2711"/>
    </i>
    <i r="1">
      <x v="2712"/>
    </i>
    <i r="1">
      <x v="2713"/>
    </i>
    <i r="1">
      <x v="2714"/>
    </i>
    <i r="1">
      <x v="2715"/>
    </i>
    <i r="1">
      <x v="2716"/>
    </i>
    <i r="1">
      <x v="2717"/>
    </i>
    <i r="1">
      <x v="2718"/>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r="1">
      <x v="2750"/>
    </i>
    <i r="1">
      <x v="2751"/>
    </i>
    <i r="1">
      <x v="2752"/>
    </i>
    <i r="1">
      <x v="2753"/>
    </i>
    <i r="1">
      <x v="2754"/>
    </i>
    <i r="1">
      <x v="2755"/>
    </i>
    <i r="1">
      <x v="2756"/>
    </i>
    <i r="1">
      <x v="2757"/>
    </i>
    <i r="1">
      <x v="2758"/>
    </i>
    <i r="1">
      <x v="2759"/>
    </i>
    <i r="1">
      <x v="2760"/>
    </i>
    <i r="1">
      <x v="2761"/>
    </i>
    <i r="1">
      <x v="2762"/>
    </i>
    <i r="1">
      <x v="2763"/>
    </i>
    <i r="1">
      <x v="2764"/>
    </i>
    <i r="1">
      <x v="2765"/>
    </i>
    <i r="1">
      <x v="2766"/>
    </i>
    <i r="1">
      <x v="2767"/>
    </i>
    <i r="1">
      <x v="2768"/>
    </i>
    <i r="1">
      <x v="2769"/>
    </i>
    <i r="1">
      <x v="2770"/>
    </i>
    <i r="1">
      <x v="2771"/>
    </i>
    <i r="1">
      <x v="2772"/>
    </i>
    <i r="1">
      <x v="2773"/>
    </i>
    <i r="1">
      <x v="2774"/>
    </i>
    <i r="1">
      <x v="2775"/>
    </i>
    <i r="1">
      <x v="2776"/>
    </i>
    <i r="1">
      <x v="2777"/>
    </i>
    <i r="1">
      <x v="2778"/>
    </i>
    <i r="1">
      <x v="2779"/>
    </i>
    <i r="1">
      <x v="2780"/>
    </i>
    <i r="1">
      <x v="2781"/>
    </i>
    <i r="1">
      <x v="2782"/>
    </i>
    <i r="1">
      <x v="2783"/>
    </i>
    <i r="1">
      <x v="2784"/>
    </i>
    <i r="1">
      <x v="2785"/>
    </i>
    <i r="1">
      <x v="2786"/>
    </i>
    <i r="1">
      <x v="2787"/>
    </i>
    <i r="1">
      <x v="2788"/>
    </i>
    <i r="1">
      <x v="2789"/>
    </i>
    <i r="1">
      <x v="2790"/>
    </i>
    <i r="1">
      <x v="2791"/>
    </i>
    <i r="1">
      <x v="2792"/>
    </i>
    <i r="1">
      <x v="2793"/>
    </i>
    <i r="1">
      <x v="2794"/>
    </i>
    <i r="1">
      <x v="2795"/>
    </i>
    <i r="1">
      <x v="2796"/>
    </i>
    <i r="1">
      <x v="2797"/>
    </i>
    <i r="1">
      <x v="2798"/>
    </i>
    <i r="1">
      <x v="2799"/>
    </i>
    <i r="1">
      <x v="2800"/>
    </i>
    <i r="1">
      <x v="2801"/>
    </i>
    <i r="1">
      <x v="2802"/>
    </i>
    <i r="1">
      <x v="2803"/>
    </i>
    <i r="1">
      <x v="2804"/>
    </i>
    <i r="1">
      <x v="2805"/>
    </i>
    <i r="1">
      <x v="2806"/>
    </i>
    <i r="1">
      <x v="2807"/>
    </i>
    <i r="1">
      <x v="2808"/>
    </i>
    <i r="1">
      <x v="2809"/>
    </i>
    <i r="1">
      <x v="2810"/>
    </i>
    <i r="1">
      <x v="2811"/>
    </i>
    <i r="1">
      <x v="2812"/>
    </i>
    <i r="1">
      <x v="2813"/>
    </i>
    <i r="1">
      <x v="2814"/>
    </i>
    <i r="1">
      <x v="2815"/>
    </i>
    <i r="1">
      <x v="2816"/>
    </i>
    <i r="1">
      <x v="2817"/>
    </i>
    <i r="1">
      <x v="2818"/>
    </i>
    <i r="1">
      <x v="2819"/>
    </i>
    <i r="1">
      <x v="2820"/>
    </i>
    <i r="1">
      <x v="2821"/>
    </i>
    <i r="1">
      <x v="2822"/>
    </i>
    <i r="1">
      <x v="2823"/>
    </i>
    <i r="1">
      <x v="2824"/>
    </i>
    <i r="1">
      <x v="2825"/>
    </i>
    <i r="1">
      <x v="2826"/>
    </i>
    <i r="1">
      <x v="2827"/>
    </i>
    <i r="1">
      <x v="2828"/>
    </i>
    <i r="1">
      <x v="2829"/>
    </i>
    <i r="1">
      <x v="2830"/>
    </i>
    <i r="1">
      <x v="2831"/>
    </i>
    <i r="1">
      <x v="2832"/>
    </i>
    <i r="1">
      <x v="2833"/>
    </i>
    <i r="1">
      <x v="2834"/>
    </i>
    <i r="1">
      <x v="2835"/>
    </i>
    <i r="1">
      <x v="2836"/>
    </i>
    <i r="1">
      <x v="2837"/>
    </i>
    <i r="1">
      <x v="2838"/>
    </i>
    <i r="1">
      <x v="2839"/>
    </i>
    <i r="1">
      <x v="2840"/>
    </i>
    <i r="1">
      <x v="2841"/>
    </i>
    <i r="1">
      <x v="2842"/>
    </i>
    <i r="1">
      <x v="2843"/>
    </i>
    <i r="1">
      <x v="2844"/>
    </i>
    <i r="1">
      <x v="2845"/>
    </i>
    <i r="1">
      <x v="2846"/>
    </i>
    <i r="1">
      <x v="2847"/>
    </i>
    <i r="1">
      <x v="2848"/>
    </i>
    <i r="1">
      <x v="2849"/>
    </i>
    <i r="1">
      <x v="2850"/>
    </i>
    <i r="1">
      <x v="2851"/>
    </i>
    <i r="1">
      <x v="2852"/>
    </i>
    <i r="1">
      <x v="2853"/>
    </i>
    <i r="1">
      <x v="2854"/>
    </i>
    <i r="1">
      <x v="2855"/>
    </i>
    <i r="1">
      <x v="2856"/>
    </i>
    <i r="1">
      <x v="2857"/>
    </i>
    <i r="1">
      <x v="2858"/>
    </i>
    <i r="1">
      <x v="2859"/>
    </i>
    <i r="1">
      <x v="2860"/>
    </i>
    <i r="1">
      <x v="2861"/>
    </i>
    <i r="1">
      <x v="2862"/>
    </i>
    <i r="1">
      <x v="2863"/>
    </i>
    <i r="1">
      <x v="2864"/>
    </i>
    <i r="1">
      <x v="2865"/>
    </i>
    <i r="1">
      <x v="2866"/>
    </i>
    <i r="1">
      <x v="2867"/>
    </i>
    <i r="1">
      <x v="2868"/>
    </i>
    <i r="1">
      <x v="2869"/>
    </i>
    <i r="1">
      <x v="2870"/>
    </i>
    <i r="1">
      <x v="2871"/>
    </i>
    <i r="1">
      <x v="2872"/>
    </i>
    <i r="1">
      <x v="2873"/>
    </i>
    <i r="1">
      <x v="2874"/>
    </i>
    <i r="1">
      <x v="2875"/>
    </i>
    <i r="1">
      <x v="2876"/>
    </i>
    <i r="1">
      <x v="2877"/>
    </i>
    <i r="1">
      <x v="2878"/>
    </i>
    <i r="1">
      <x v="2879"/>
    </i>
    <i r="1">
      <x v="2880"/>
    </i>
    <i r="1">
      <x v="2881"/>
    </i>
    <i r="1">
      <x v="2882"/>
    </i>
    <i r="1">
      <x v="2883"/>
    </i>
    <i r="1">
      <x v="2884"/>
    </i>
    <i r="1">
      <x v="2885"/>
    </i>
    <i r="1">
      <x v="2886"/>
    </i>
    <i r="1">
      <x v="2887"/>
    </i>
    <i r="1">
      <x v="2888"/>
    </i>
    <i r="1">
      <x v="2889"/>
    </i>
    <i r="1">
      <x v="2890"/>
    </i>
    <i r="1">
      <x v="2891"/>
    </i>
    <i r="1">
      <x v="2892"/>
    </i>
    <i r="1">
      <x v="2893"/>
    </i>
    <i r="1">
      <x v="2894"/>
    </i>
    <i r="1">
      <x v="2895"/>
    </i>
    <i r="1">
      <x v="2896"/>
    </i>
    <i r="1">
      <x v="2897"/>
    </i>
    <i r="1">
      <x v="2898"/>
    </i>
    <i r="1">
      <x v="2899"/>
    </i>
    <i r="1">
      <x v="2900"/>
    </i>
    <i r="1">
      <x v="2901"/>
    </i>
    <i r="1">
      <x v="2902"/>
    </i>
    <i r="1">
      <x v="2903"/>
    </i>
    <i r="1">
      <x v="2904"/>
    </i>
    <i r="1">
      <x v="2905"/>
    </i>
    <i r="1">
      <x v="2906"/>
    </i>
    <i r="1">
      <x v="2907"/>
    </i>
    <i r="1">
      <x v="2908"/>
    </i>
    <i r="1">
      <x v="2909"/>
    </i>
    <i r="1">
      <x v="2910"/>
    </i>
    <i r="1">
      <x v="2911"/>
    </i>
    <i r="1">
      <x v="2912"/>
    </i>
    <i r="1">
      <x v="2913"/>
    </i>
    <i r="1">
      <x v="2914"/>
    </i>
    <i r="1">
      <x v="2915"/>
    </i>
    <i r="1">
      <x v="2916"/>
    </i>
    <i r="1">
      <x v="2917"/>
    </i>
    <i r="1">
      <x v="2918"/>
    </i>
    <i r="1">
      <x v="2919"/>
    </i>
    <i r="1">
      <x v="2920"/>
    </i>
    <i r="1">
      <x v="2921"/>
    </i>
    <i>
      <x v="4"/>
    </i>
    <i r="1">
      <x v="2922"/>
    </i>
    <i r="1">
      <x v="2923"/>
    </i>
    <i r="1">
      <x v="2924"/>
    </i>
    <i r="1">
      <x v="2925"/>
    </i>
    <i r="1">
      <x v="2926"/>
    </i>
    <i r="1">
      <x v="2927"/>
    </i>
    <i r="1">
      <x v="2928"/>
    </i>
    <i r="1">
      <x v="2929"/>
    </i>
    <i r="1">
      <x v="2930"/>
    </i>
    <i r="1">
      <x v="2931"/>
    </i>
    <i r="1">
      <x v="2932"/>
    </i>
    <i r="1">
      <x v="2933"/>
    </i>
    <i r="1">
      <x v="2934"/>
    </i>
    <i r="1">
      <x v="2935"/>
    </i>
    <i r="1">
      <x v="2936"/>
    </i>
    <i r="1">
      <x v="2937"/>
    </i>
    <i r="1">
      <x v="2938"/>
    </i>
    <i r="1">
      <x v="2939"/>
    </i>
    <i r="1">
      <x v="2940"/>
    </i>
    <i r="1">
      <x v="2941"/>
    </i>
    <i r="1">
      <x v="2942"/>
    </i>
    <i r="1">
      <x v="2943"/>
    </i>
    <i r="1">
      <x v="2944"/>
    </i>
    <i r="1">
      <x v="2945"/>
    </i>
    <i r="1">
      <x v="2946"/>
    </i>
    <i r="1">
      <x v="2947"/>
    </i>
    <i r="1">
      <x v="2948"/>
    </i>
    <i r="1">
      <x v="2949"/>
    </i>
    <i r="1">
      <x v="2950"/>
    </i>
    <i r="1">
      <x v="2951"/>
    </i>
    <i r="1">
      <x v="2952"/>
    </i>
    <i r="1">
      <x v="2953"/>
    </i>
    <i r="1">
      <x v="2954"/>
    </i>
    <i r="1">
      <x v="2955"/>
    </i>
    <i r="1">
      <x v="2956"/>
    </i>
    <i r="1">
      <x v="2957"/>
    </i>
    <i r="1">
      <x v="2958"/>
    </i>
    <i r="1">
      <x v="2959"/>
    </i>
    <i r="1">
      <x v="2960"/>
    </i>
    <i r="1">
      <x v="2961"/>
    </i>
    <i r="1">
      <x v="2962"/>
    </i>
    <i r="1">
      <x v="2963"/>
    </i>
    <i r="1">
      <x v="2964"/>
    </i>
    <i r="1">
      <x v="2965"/>
    </i>
    <i r="1">
      <x v="2966"/>
    </i>
    <i r="1">
      <x v="2967"/>
    </i>
    <i r="1">
      <x v="2968"/>
    </i>
    <i r="1">
      <x v="2969"/>
    </i>
    <i r="1">
      <x v="2970"/>
    </i>
    <i r="1">
      <x v="2971"/>
    </i>
    <i r="1">
      <x v="2972"/>
    </i>
    <i r="1">
      <x v="2973"/>
    </i>
    <i r="1">
      <x v="2974"/>
    </i>
    <i r="1">
      <x v="2975"/>
    </i>
    <i r="1">
      <x v="2976"/>
    </i>
    <i r="1">
      <x v="2977"/>
    </i>
    <i r="1">
      <x v="2978"/>
    </i>
    <i r="1">
      <x v="2979"/>
    </i>
    <i r="1">
      <x v="2980"/>
    </i>
    <i r="1">
      <x v="2981"/>
    </i>
    <i r="1">
      <x v="2982"/>
    </i>
    <i r="1">
      <x v="2983"/>
    </i>
    <i r="1">
      <x v="2984"/>
    </i>
    <i r="1">
      <x v="2985"/>
    </i>
    <i r="1">
      <x v="2986"/>
    </i>
    <i r="1">
      <x v="2987"/>
    </i>
    <i r="1">
      <x v="2988"/>
    </i>
    <i r="1">
      <x v="2989"/>
    </i>
    <i r="1">
      <x v="2990"/>
    </i>
    <i r="1">
      <x v="2991"/>
    </i>
    <i r="1">
      <x v="2992"/>
    </i>
    <i r="1">
      <x v="2993"/>
    </i>
    <i r="1">
      <x v="2994"/>
    </i>
    <i r="1">
      <x v="2995"/>
    </i>
    <i r="1">
      <x v="2996"/>
    </i>
    <i r="1">
      <x v="2997"/>
    </i>
    <i r="1">
      <x v="2998"/>
    </i>
    <i r="1">
      <x v="2999"/>
    </i>
    <i r="1">
      <x v="3000"/>
    </i>
    <i r="1">
      <x v="3001"/>
    </i>
    <i r="1">
      <x v="3002"/>
    </i>
    <i r="1">
      <x v="3003"/>
    </i>
    <i r="1">
      <x v="3004"/>
    </i>
    <i r="1">
      <x v="3005"/>
    </i>
    <i r="1">
      <x v="3006"/>
    </i>
    <i r="1">
      <x v="3007"/>
    </i>
    <i r="1">
      <x v="3008"/>
    </i>
    <i r="1">
      <x v="3009"/>
    </i>
    <i r="1">
      <x v="3010"/>
    </i>
    <i r="1">
      <x v="3011"/>
    </i>
    <i r="1">
      <x v="3012"/>
    </i>
    <i r="1">
      <x v="3013"/>
    </i>
    <i r="1">
      <x v="3014"/>
    </i>
    <i r="1">
      <x v="3015"/>
    </i>
    <i r="1">
      <x v="3016"/>
    </i>
    <i r="1">
      <x v="3017"/>
    </i>
    <i r="1">
      <x v="3018"/>
    </i>
    <i r="1">
      <x v="3019"/>
    </i>
    <i r="1">
      <x v="3020"/>
    </i>
    <i r="1">
      <x v="3021"/>
    </i>
    <i r="1">
      <x v="3022"/>
    </i>
    <i r="1">
      <x v="3023"/>
    </i>
    <i r="1">
      <x v="3024"/>
    </i>
    <i r="1">
      <x v="3025"/>
    </i>
    <i r="1">
      <x v="3026"/>
    </i>
    <i r="1">
      <x v="3027"/>
    </i>
    <i r="1">
      <x v="3028"/>
    </i>
    <i r="1">
      <x v="3029"/>
    </i>
    <i r="1">
      <x v="3030"/>
    </i>
    <i r="1">
      <x v="3031"/>
    </i>
    <i r="1">
      <x v="3032"/>
    </i>
    <i r="1">
      <x v="3033"/>
    </i>
    <i r="1">
      <x v="3034"/>
    </i>
    <i r="1">
      <x v="3035"/>
    </i>
    <i r="1">
      <x v="3036"/>
    </i>
    <i r="1">
      <x v="3037"/>
    </i>
    <i r="1">
      <x v="3038"/>
    </i>
    <i r="1">
      <x v="3039"/>
    </i>
    <i r="1">
      <x v="3040"/>
    </i>
    <i r="1">
      <x v="3041"/>
    </i>
    <i r="1">
      <x v="3042"/>
    </i>
    <i r="1">
      <x v="3043"/>
    </i>
    <i r="1">
      <x v="3044"/>
    </i>
    <i r="1">
      <x v="3045"/>
    </i>
    <i r="1">
      <x v="3046"/>
    </i>
    <i r="1">
      <x v="3047"/>
    </i>
    <i r="1">
      <x v="3048"/>
    </i>
    <i r="1">
      <x v="3049"/>
    </i>
    <i r="1">
      <x v="3050"/>
    </i>
    <i r="1">
      <x v="3051"/>
    </i>
    <i r="1">
      <x v="3052"/>
    </i>
    <i r="1">
      <x v="3053"/>
    </i>
    <i r="1">
      <x v="3054"/>
    </i>
    <i r="1">
      <x v="3055"/>
    </i>
    <i r="1">
      <x v="3056"/>
    </i>
    <i r="1">
      <x v="3057"/>
    </i>
    <i r="1">
      <x v="3058"/>
    </i>
    <i r="1">
      <x v="3059"/>
    </i>
    <i r="1">
      <x v="3060"/>
    </i>
    <i r="1">
      <x v="3061"/>
    </i>
    <i r="1">
      <x v="3062"/>
    </i>
    <i r="1">
      <x v="3063"/>
    </i>
    <i r="1">
      <x v="3064"/>
    </i>
    <i r="1">
      <x v="3065"/>
    </i>
    <i r="1">
      <x v="3066"/>
    </i>
    <i r="1">
      <x v="3067"/>
    </i>
    <i r="1">
      <x v="3068"/>
    </i>
    <i r="1">
      <x v="3069"/>
    </i>
    <i r="1">
      <x v="3070"/>
    </i>
    <i r="1">
      <x v="3071"/>
    </i>
    <i r="1">
      <x v="3072"/>
    </i>
    <i r="1">
      <x v="3073"/>
    </i>
    <i r="1">
      <x v="3074"/>
    </i>
    <i r="1">
      <x v="3075"/>
    </i>
    <i r="1">
      <x v="3076"/>
    </i>
    <i r="1">
      <x v="3077"/>
    </i>
    <i r="1">
      <x v="3078"/>
    </i>
    <i r="1">
      <x v="3079"/>
    </i>
    <i r="1">
      <x v="3080"/>
    </i>
    <i r="1">
      <x v="3081"/>
    </i>
    <i r="1">
      <x v="3082"/>
    </i>
    <i r="1">
      <x v="3083"/>
    </i>
    <i r="1">
      <x v="3084"/>
    </i>
    <i r="1">
      <x v="3085"/>
    </i>
    <i r="1">
      <x v="3086"/>
    </i>
    <i r="1">
      <x v="3087"/>
    </i>
    <i r="1">
      <x v="3088"/>
    </i>
    <i r="1">
      <x v="3089"/>
    </i>
    <i r="1">
      <x v="3090"/>
    </i>
    <i r="1">
      <x v="3091"/>
    </i>
    <i r="1">
      <x v="3092"/>
    </i>
    <i r="1">
      <x v="3093"/>
    </i>
    <i r="1">
      <x v="3094"/>
    </i>
    <i r="1">
      <x v="3095"/>
    </i>
    <i r="1">
      <x v="3096"/>
    </i>
    <i r="1">
      <x v="3097"/>
    </i>
    <i r="1">
      <x v="3098"/>
    </i>
    <i r="1">
      <x v="3099"/>
    </i>
    <i r="1">
      <x v="3100"/>
    </i>
    <i r="1">
      <x v="3101"/>
    </i>
    <i r="1">
      <x v="3102"/>
    </i>
    <i r="1">
      <x v="3103"/>
    </i>
    <i r="1">
      <x v="3104"/>
    </i>
    <i r="1">
      <x v="3105"/>
    </i>
    <i r="1">
      <x v="3106"/>
    </i>
    <i r="1">
      <x v="3107"/>
    </i>
    <i r="1">
      <x v="3108"/>
    </i>
    <i r="1">
      <x v="3109"/>
    </i>
    <i r="1">
      <x v="3110"/>
    </i>
    <i r="1">
      <x v="3111"/>
    </i>
    <i r="1">
      <x v="3112"/>
    </i>
    <i r="1">
      <x v="3113"/>
    </i>
    <i r="1">
      <x v="3114"/>
    </i>
    <i r="1">
      <x v="3115"/>
    </i>
    <i r="1">
      <x v="3116"/>
    </i>
    <i r="1">
      <x v="3117"/>
    </i>
    <i r="1">
      <x v="3118"/>
    </i>
    <i r="1">
      <x v="3119"/>
    </i>
    <i r="1">
      <x v="3120"/>
    </i>
    <i r="1">
      <x v="3121"/>
    </i>
    <i r="1">
      <x v="3122"/>
    </i>
    <i r="1">
      <x v="3123"/>
    </i>
    <i r="1">
      <x v="3124"/>
    </i>
    <i r="1">
      <x v="3125"/>
    </i>
    <i r="1">
      <x v="3126"/>
    </i>
    <i r="1">
      <x v="3127"/>
    </i>
    <i r="1">
      <x v="3128"/>
    </i>
    <i r="1">
      <x v="3129"/>
    </i>
    <i r="1">
      <x v="3130"/>
    </i>
    <i r="1">
      <x v="3131"/>
    </i>
    <i r="1">
      <x v="3132"/>
    </i>
    <i r="1">
      <x v="3133"/>
    </i>
    <i r="1">
      <x v="3134"/>
    </i>
    <i r="1">
      <x v="3135"/>
    </i>
    <i r="1">
      <x v="3136"/>
    </i>
    <i r="1">
      <x v="3137"/>
    </i>
    <i r="1">
      <x v="3138"/>
    </i>
    <i r="1">
      <x v="3139"/>
    </i>
    <i r="1">
      <x v="3140"/>
    </i>
    <i r="1">
      <x v="3141"/>
    </i>
    <i r="1">
      <x v="3142"/>
    </i>
    <i r="1">
      <x v="3143"/>
    </i>
    <i r="1">
      <x v="3144"/>
    </i>
    <i r="1">
      <x v="3145"/>
    </i>
    <i r="1">
      <x v="3146"/>
    </i>
    <i r="1">
      <x v="3147"/>
    </i>
    <i r="1">
      <x v="3148"/>
    </i>
    <i r="1">
      <x v="3149"/>
    </i>
    <i r="1">
      <x v="3150"/>
    </i>
    <i r="1">
      <x v="3151"/>
    </i>
    <i r="1">
      <x v="3152"/>
    </i>
    <i r="1">
      <x v="3153"/>
    </i>
    <i r="1">
      <x v="3154"/>
    </i>
    <i r="1">
      <x v="3155"/>
    </i>
    <i r="1">
      <x v="3156"/>
    </i>
    <i r="1">
      <x v="3157"/>
    </i>
    <i r="1">
      <x v="3158"/>
    </i>
    <i r="1">
      <x v="3159"/>
    </i>
    <i r="1">
      <x v="3160"/>
    </i>
    <i r="1">
      <x v="3161"/>
    </i>
    <i r="1">
      <x v="3162"/>
    </i>
    <i r="1">
      <x v="3163"/>
    </i>
    <i r="1">
      <x v="3164"/>
    </i>
    <i r="1">
      <x v="3165"/>
    </i>
    <i r="1">
      <x v="3166"/>
    </i>
    <i r="1">
      <x v="3167"/>
    </i>
    <i r="1">
      <x v="3168"/>
    </i>
    <i r="1">
      <x v="3169"/>
    </i>
    <i r="1">
      <x v="3170"/>
    </i>
    <i r="1">
      <x v="3171"/>
    </i>
    <i r="1">
      <x v="3172"/>
    </i>
    <i r="1">
      <x v="3173"/>
    </i>
    <i r="1">
      <x v="3174"/>
    </i>
    <i r="1">
      <x v="3175"/>
    </i>
    <i r="1">
      <x v="3176"/>
    </i>
    <i r="1">
      <x v="3177"/>
    </i>
    <i r="1">
      <x v="3178"/>
    </i>
    <i r="1">
      <x v="3179"/>
    </i>
    <i r="1">
      <x v="3180"/>
    </i>
    <i r="1">
      <x v="3181"/>
    </i>
    <i r="1">
      <x v="3182"/>
    </i>
    <i r="1">
      <x v="3183"/>
    </i>
    <i r="1">
      <x v="3184"/>
    </i>
    <i r="1">
      <x v="3185"/>
    </i>
    <i r="1">
      <x v="3186"/>
    </i>
    <i r="1">
      <x v="3187"/>
    </i>
    <i r="1">
      <x v="3188"/>
    </i>
    <i r="1">
      <x v="3189"/>
    </i>
    <i r="1">
      <x v="3190"/>
    </i>
    <i r="1">
      <x v="3191"/>
    </i>
    <i r="1">
      <x v="3192"/>
    </i>
    <i r="1">
      <x v="3193"/>
    </i>
    <i r="1">
      <x v="3194"/>
    </i>
    <i r="1">
      <x v="3195"/>
    </i>
    <i r="1">
      <x v="3196"/>
    </i>
    <i r="1">
      <x v="3197"/>
    </i>
    <i r="1">
      <x v="3198"/>
    </i>
    <i r="1">
      <x v="3199"/>
    </i>
    <i r="1">
      <x v="3200"/>
    </i>
    <i r="1">
      <x v="3201"/>
    </i>
    <i r="1">
      <x v="3202"/>
    </i>
    <i r="1">
      <x v="3203"/>
    </i>
    <i r="1">
      <x v="3204"/>
    </i>
    <i r="1">
      <x v="3205"/>
    </i>
    <i r="1">
      <x v="3206"/>
    </i>
    <i r="1">
      <x v="3207"/>
    </i>
    <i r="1">
      <x v="3208"/>
    </i>
    <i r="1">
      <x v="3209"/>
    </i>
    <i r="1">
      <x v="3210"/>
    </i>
    <i r="1">
      <x v="3211"/>
    </i>
    <i r="1">
      <x v="3212"/>
    </i>
    <i r="1">
      <x v="3213"/>
    </i>
    <i r="1">
      <x v="3214"/>
    </i>
    <i r="1">
      <x v="3215"/>
    </i>
    <i r="1">
      <x v="3216"/>
    </i>
    <i r="1">
      <x v="3217"/>
    </i>
    <i r="1">
      <x v="3218"/>
    </i>
    <i r="1">
      <x v="3219"/>
    </i>
    <i r="1">
      <x v="3220"/>
    </i>
    <i r="1">
      <x v="3221"/>
    </i>
    <i r="1">
      <x v="3222"/>
    </i>
    <i r="1">
      <x v="3223"/>
    </i>
    <i r="1">
      <x v="3224"/>
    </i>
    <i r="1">
      <x v="3225"/>
    </i>
    <i r="1">
      <x v="3226"/>
    </i>
    <i r="1">
      <x v="3227"/>
    </i>
    <i r="1">
      <x v="3228"/>
    </i>
    <i r="1">
      <x v="3229"/>
    </i>
    <i r="1">
      <x v="3230"/>
    </i>
    <i r="1">
      <x v="3231"/>
    </i>
    <i r="1">
      <x v="3232"/>
    </i>
    <i r="1">
      <x v="3233"/>
    </i>
    <i r="1">
      <x v="3234"/>
    </i>
    <i r="1">
      <x v="3235"/>
    </i>
    <i r="1">
      <x v="3236"/>
    </i>
    <i r="1">
      <x v="3237"/>
    </i>
    <i r="1">
      <x v="3238"/>
    </i>
    <i r="1">
      <x v="3239"/>
    </i>
    <i r="1">
      <x v="3240"/>
    </i>
    <i r="1">
      <x v="3241"/>
    </i>
    <i r="1">
      <x v="3242"/>
    </i>
    <i r="1">
      <x v="3243"/>
    </i>
    <i r="1">
      <x v="3244"/>
    </i>
    <i r="1">
      <x v="3245"/>
    </i>
    <i r="1">
      <x v="3246"/>
    </i>
    <i r="1">
      <x v="3247"/>
    </i>
    <i r="1">
      <x v="3248"/>
    </i>
    <i r="1">
      <x v="3249"/>
    </i>
    <i r="1">
      <x v="3250"/>
    </i>
    <i r="1">
      <x v="3251"/>
    </i>
    <i r="1">
      <x v="3252"/>
    </i>
    <i r="1">
      <x v="3253"/>
    </i>
    <i r="1">
      <x v="3254"/>
    </i>
    <i r="1">
      <x v="3255"/>
    </i>
    <i r="1">
      <x v="3256"/>
    </i>
    <i r="1">
      <x v="3257"/>
    </i>
    <i r="1">
      <x v="3258"/>
    </i>
    <i r="1">
      <x v="3259"/>
    </i>
    <i r="1">
      <x v="3260"/>
    </i>
    <i r="1">
      <x v="3261"/>
    </i>
    <i r="1">
      <x v="3262"/>
    </i>
    <i r="1">
      <x v="3263"/>
    </i>
    <i r="1">
      <x v="3264"/>
    </i>
    <i r="1">
      <x v="3265"/>
    </i>
    <i r="1">
      <x v="3266"/>
    </i>
    <i r="1">
      <x v="3267"/>
    </i>
    <i r="1">
      <x v="3268"/>
    </i>
    <i r="1">
      <x v="3269"/>
    </i>
    <i r="1">
      <x v="3270"/>
    </i>
    <i r="1">
      <x v="3271"/>
    </i>
    <i r="1">
      <x v="3272"/>
    </i>
    <i r="1">
      <x v="3273"/>
    </i>
    <i r="1">
      <x v="3274"/>
    </i>
    <i r="1">
      <x v="3275"/>
    </i>
    <i r="1">
      <x v="3276"/>
    </i>
    <i r="1">
      <x v="3277"/>
    </i>
    <i r="1">
      <x v="3278"/>
    </i>
    <i r="1">
      <x v="3279"/>
    </i>
    <i r="1">
      <x v="3280"/>
    </i>
    <i r="1">
      <x v="3281"/>
    </i>
    <i r="1">
      <x v="3282"/>
    </i>
    <i r="1">
      <x v="3283"/>
    </i>
    <i r="1">
      <x v="3284"/>
    </i>
    <i r="1">
      <x v="3285"/>
    </i>
    <i r="1">
      <x v="3286"/>
    </i>
    <i r="1">
      <x v="3287"/>
    </i>
    <i r="1">
      <x v="3288"/>
    </i>
    <i r="1">
      <x v="3289"/>
    </i>
    <i r="1">
      <x v="3290"/>
    </i>
    <i r="1">
      <x v="3291"/>
    </i>
    <i r="1">
      <x v="3292"/>
    </i>
    <i r="1">
      <x v="3293"/>
    </i>
    <i r="1">
      <x v="3294"/>
    </i>
    <i r="1">
      <x v="3295"/>
    </i>
    <i r="1">
      <x v="3296"/>
    </i>
    <i r="1">
      <x v="3297"/>
    </i>
    <i r="1">
      <x v="3298"/>
    </i>
    <i r="1">
      <x v="3299"/>
    </i>
    <i r="1">
      <x v="3300"/>
    </i>
    <i r="1">
      <x v="3301"/>
    </i>
    <i r="1">
      <x v="3302"/>
    </i>
    <i r="1">
      <x v="3303"/>
    </i>
    <i r="1">
      <x v="3304"/>
    </i>
    <i r="1">
      <x v="3305"/>
    </i>
    <i r="1">
      <x v="3306"/>
    </i>
    <i r="1">
      <x v="3307"/>
    </i>
    <i r="1">
      <x v="3308"/>
    </i>
    <i r="1">
      <x v="3309"/>
    </i>
    <i r="1">
      <x v="3310"/>
    </i>
    <i r="1">
      <x v="3311"/>
    </i>
    <i r="1">
      <x v="3312"/>
    </i>
    <i r="1">
      <x v="3313"/>
    </i>
    <i r="1">
      <x v="3314"/>
    </i>
    <i r="1">
      <x v="3315"/>
    </i>
    <i r="1">
      <x v="3316"/>
    </i>
    <i r="1">
      <x v="3317"/>
    </i>
    <i r="1">
      <x v="3318"/>
    </i>
    <i r="1">
      <x v="3319"/>
    </i>
    <i r="1">
      <x v="3320"/>
    </i>
    <i r="1">
      <x v="3321"/>
    </i>
    <i r="1">
      <x v="3322"/>
    </i>
    <i r="1">
      <x v="3323"/>
    </i>
    <i r="1">
      <x v="3324"/>
    </i>
    <i r="1">
      <x v="3325"/>
    </i>
    <i r="1">
      <x v="3326"/>
    </i>
    <i r="1">
      <x v="3327"/>
    </i>
    <i r="1">
      <x v="3328"/>
    </i>
    <i r="1">
      <x v="3329"/>
    </i>
    <i r="1">
      <x v="3330"/>
    </i>
    <i r="1">
      <x v="3331"/>
    </i>
    <i r="1">
      <x v="3332"/>
    </i>
    <i r="1">
      <x v="3333"/>
    </i>
    <i r="1">
      <x v="3334"/>
    </i>
    <i r="1">
      <x v="3335"/>
    </i>
    <i r="1">
      <x v="3336"/>
    </i>
    <i r="1">
      <x v="3337"/>
    </i>
    <i r="1">
      <x v="3338"/>
    </i>
    <i r="1">
      <x v="3339"/>
    </i>
    <i r="1">
      <x v="3340"/>
    </i>
    <i r="1">
      <x v="3341"/>
    </i>
    <i r="1">
      <x v="3342"/>
    </i>
    <i r="1">
      <x v="3343"/>
    </i>
    <i r="1">
      <x v="3344"/>
    </i>
    <i r="1">
      <x v="3345"/>
    </i>
    <i r="1">
      <x v="3346"/>
    </i>
    <i r="1">
      <x v="3347"/>
    </i>
    <i r="1">
      <x v="3348"/>
    </i>
    <i r="1">
      <x v="3349"/>
    </i>
    <i r="1">
      <x v="3350"/>
    </i>
    <i r="1">
      <x v="3351"/>
    </i>
    <i r="1">
      <x v="3352"/>
    </i>
    <i r="1">
      <x v="3353"/>
    </i>
    <i r="1">
      <x v="3354"/>
    </i>
    <i r="1">
      <x v="3355"/>
    </i>
    <i r="1">
      <x v="3356"/>
    </i>
    <i r="1">
      <x v="3357"/>
    </i>
    <i r="1">
      <x v="3358"/>
    </i>
    <i r="1">
      <x v="3359"/>
    </i>
    <i r="1">
      <x v="3360"/>
    </i>
    <i r="1">
      <x v="3361"/>
    </i>
    <i r="1">
      <x v="3362"/>
    </i>
    <i r="1">
      <x v="3363"/>
    </i>
    <i r="1">
      <x v="3364"/>
    </i>
    <i r="1">
      <x v="3365"/>
    </i>
    <i r="1">
      <x v="3366"/>
    </i>
    <i r="1">
      <x v="3367"/>
    </i>
    <i r="1">
      <x v="3368"/>
    </i>
    <i r="1">
      <x v="3369"/>
    </i>
    <i r="1">
      <x v="3370"/>
    </i>
    <i r="1">
      <x v="3371"/>
    </i>
    <i r="1">
      <x v="3372"/>
    </i>
    <i r="1">
      <x v="3373"/>
    </i>
    <i r="1">
      <x v="3374"/>
    </i>
    <i r="1">
      <x v="3375"/>
    </i>
    <i r="1">
      <x v="3376"/>
    </i>
    <i r="1">
      <x v="3377"/>
    </i>
    <i r="1">
      <x v="3378"/>
    </i>
    <i r="1">
      <x v="3379"/>
    </i>
    <i r="1">
      <x v="3380"/>
    </i>
    <i r="1">
      <x v="3381"/>
    </i>
    <i r="1">
      <x v="3382"/>
    </i>
    <i r="1">
      <x v="3383"/>
    </i>
    <i r="1">
      <x v="3384"/>
    </i>
    <i r="1">
      <x v="3385"/>
    </i>
    <i r="1">
      <x v="3386"/>
    </i>
    <i r="1">
      <x v="3387"/>
    </i>
    <i r="1">
      <x v="3388"/>
    </i>
    <i r="1">
      <x v="3389"/>
    </i>
    <i r="1">
      <x v="3390"/>
    </i>
    <i r="1">
      <x v="3391"/>
    </i>
    <i r="1">
      <x v="3392"/>
    </i>
    <i r="1">
      <x v="3393"/>
    </i>
    <i r="1">
      <x v="3394"/>
    </i>
    <i r="1">
      <x v="3395"/>
    </i>
    <i r="1">
      <x v="3396"/>
    </i>
    <i r="1">
      <x v="3397"/>
    </i>
    <i r="1">
      <x v="3398"/>
    </i>
    <i r="1">
      <x v="3399"/>
    </i>
    <i r="1">
      <x v="3400"/>
    </i>
    <i r="1">
      <x v="3401"/>
    </i>
    <i r="1">
      <x v="3402"/>
    </i>
    <i r="1">
      <x v="3403"/>
    </i>
    <i r="1">
      <x v="3404"/>
    </i>
    <i r="1">
      <x v="3405"/>
    </i>
    <i r="1">
      <x v="3406"/>
    </i>
    <i r="1">
      <x v="3407"/>
    </i>
    <i r="1">
      <x v="3408"/>
    </i>
    <i r="1">
      <x v="3409"/>
    </i>
    <i r="1">
      <x v="3410"/>
    </i>
    <i r="1">
      <x v="3411"/>
    </i>
    <i r="1">
      <x v="3412"/>
    </i>
    <i r="1">
      <x v="3413"/>
    </i>
    <i r="1">
      <x v="3414"/>
    </i>
    <i r="1">
      <x v="3415"/>
    </i>
    <i r="1">
      <x v="3416"/>
    </i>
    <i r="1">
      <x v="3417"/>
    </i>
    <i r="1">
      <x v="3418"/>
    </i>
    <i r="1">
      <x v="3419"/>
    </i>
    <i r="1">
      <x v="3420"/>
    </i>
    <i r="1">
      <x v="3421"/>
    </i>
    <i r="1">
      <x v="3422"/>
    </i>
    <i r="1">
      <x v="3423"/>
    </i>
    <i r="1">
      <x v="3424"/>
    </i>
    <i r="1">
      <x v="3425"/>
    </i>
    <i r="1">
      <x v="3426"/>
    </i>
    <i r="1">
      <x v="3427"/>
    </i>
    <i r="1">
      <x v="3428"/>
    </i>
    <i r="1">
      <x v="3429"/>
    </i>
    <i r="1">
      <x v="3430"/>
    </i>
    <i r="1">
      <x v="3431"/>
    </i>
    <i r="1">
      <x v="3432"/>
    </i>
    <i r="1">
      <x v="3433"/>
    </i>
    <i r="1">
      <x v="3434"/>
    </i>
    <i r="1">
      <x v="3435"/>
    </i>
    <i r="1">
      <x v="3436"/>
    </i>
    <i r="1">
      <x v="3437"/>
    </i>
    <i r="1">
      <x v="3438"/>
    </i>
    <i r="1">
      <x v="3439"/>
    </i>
    <i r="1">
      <x v="3440"/>
    </i>
    <i r="1">
      <x v="3441"/>
    </i>
    <i r="1">
      <x v="3442"/>
    </i>
    <i r="1">
      <x v="3443"/>
    </i>
    <i r="1">
      <x v="3444"/>
    </i>
    <i r="1">
      <x v="3445"/>
    </i>
    <i r="1">
      <x v="3446"/>
    </i>
    <i r="1">
      <x v="3447"/>
    </i>
    <i r="1">
      <x v="3448"/>
    </i>
    <i r="1">
      <x v="3449"/>
    </i>
    <i r="1">
      <x v="3450"/>
    </i>
    <i r="1">
      <x v="3451"/>
    </i>
    <i r="1">
      <x v="3452"/>
    </i>
    <i r="1">
      <x v="3453"/>
    </i>
    <i r="1">
      <x v="3454"/>
    </i>
    <i r="1">
      <x v="3455"/>
    </i>
    <i r="1">
      <x v="3456"/>
    </i>
    <i r="1">
      <x v="3457"/>
    </i>
    <i r="1">
      <x v="3458"/>
    </i>
    <i r="1">
      <x v="3459"/>
    </i>
    <i r="1">
      <x v="3460"/>
    </i>
    <i r="1">
      <x v="3461"/>
    </i>
    <i r="1">
      <x v="3462"/>
    </i>
    <i r="1">
      <x v="3463"/>
    </i>
    <i r="1">
      <x v="3464"/>
    </i>
    <i r="1">
      <x v="3465"/>
    </i>
    <i r="1">
      <x v="3466"/>
    </i>
    <i r="1">
      <x v="3467"/>
    </i>
    <i r="1">
      <x v="3468"/>
    </i>
    <i r="1">
      <x v="3469"/>
    </i>
    <i r="1">
      <x v="3470"/>
    </i>
    <i r="1">
      <x v="3471"/>
    </i>
    <i r="1">
      <x v="3472"/>
    </i>
    <i r="1">
      <x v="3473"/>
    </i>
    <i r="1">
      <x v="3474"/>
    </i>
    <i r="1">
      <x v="3475"/>
    </i>
    <i r="1">
      <x v="3476"/>
    </i>
    <i r="1">
      <x v="3477"/>
    </i>
    <i r="1">
      <x v="3478"/>
    </i>
    <i r="1">
      <x v="3479"/>
    </i>
    <i r="1">
      <x v="3480"/>
    </i>
    <i r="1">
      <x v="3481"/>
    </i>
    <i r="1">
      <x v="3482"/>
    </i>
    <i r="1">
      <x v="3483"/>
    </i>
    <i r="1">
      <x v="3484"/>
    </i>
    <i r="1">
      <x v="3485"/>
    </i>
    <i r="1">
      <x v="3486"/>
    </i>
    <i r="1">
      <x v="3487"/>
    </i>
    <i r="1">
      <x v="3488"/>
    </i>
    <i r="1">
      <x v="3489"/>
    </i>
    <i r="1">
      <x v="3490"/>
    </i>
    <i r="1">
      <x v="3491"/>
    </i>
    <i r="1">
      <x v="3492"/>
    </i>
    <i r="1">
      <x v="3493"/>
    </i>
    <i r="1">
      <x v="3494"/>
    </i>
    <i r="1">
      <x v="3495"/>
    </i>
    <i r="1">
      <x v="3496"/>
    </i>
    <i r="1">
      <x v="3497"/>
    </i>
    <i r="1">
      <x v="3498"/>
    </i>
    <i r="1">
      <x v="3499"/>
    </i>
    <i r="1">
      <x v="3500"/>
    </i>
    <i r="1">
      <x v="3501"/>
    </i>
    <i r="1">
      <x v="3502"/>
    </i>
    <i r="1">
      <x v="3503"/>
    </i>
    <i r="1">
      <x v="3504"/>
    </i>
    <i r="1">
      <x v="3505"/>
    </i>
    <i r="1">
      <x v="3506"/>
    </i>
    <i r="1">
      <x v="3507"/>
    </i>
    <i r="1">
      <x v="3508"/>
    </i>
    <i r="1">
      <x v="3509"/>
    </i>
    <i r="1">
      <x v="3510"/>
    </i>
    <i r="1">
      <x v="3511"/>
    </i>
    <i r="1">
      <x v="3512"/>
    </i>
    <i r="1">
      <x v="3513"/>
    </i>
    <i r="1">
      <x v="3514"/>
    </i>
    <i r="1">
      <x v="3515"/>
    </i>
    <i r="1">
      <x v="3516"/>
    </i>
    <i r="1">
      <x v="3517"/>
    </i>
    <i r="1">
      <x v="3518"/>
    </i>
    <i r="1">
      <x v="3519"/>
    </i>
    <i r="1">
      <x v="3520"/>
    </i>
    <i r="1">
      <x v="3521"/>
    </i>
    <i r="1">
      <x v="3522"/>
    </i>
    <i r="1">
      <x v="3523"/>
    </i>
    <i r="1">
      <x v="3524"/>
    </i>
    <i r="1">
      <x v="3525"/>
    </i>
    <i r="1">
      <x v="3526"/>
    </i>
    <i r="1">
      <x v="3527"/>
    </i>
    <i r="1">
      <x v="3528"/>
    </i>
    <i r="1">
      <x v="3529"/>
    </i>
    <i r="1">
      <x v="3530"/>
    </i>
    <i r="1">
      <x v="3531"/>
    </i>
    <i r="1">
      <x v="3532"/>
    </i>
    <i r="1">
      <x v="3533"/>
    </i>
    <i r="1">
      <x v="3534"/>
    </i>
    <i r="1">
      <x v="3535"/>
    </i>
    <i r="1">
      <x v="3536"/>
    </i>
    <i r="1">
      <x v="3537"/>
    </i>
    <i r="1">
      <x v="3538"/>
    </i>
    <i r="1">
      <x v="3539"/>
    </i>
    <i r="1">
      <x v="3540"/>
    </i>
    <i r="1">
      <x v="3541"/>
    </i>
    <i r="1">
      <x v="3542"/>
    </i>
    <i r="1">
      <x v="3543"/>
    </i>
    <i r="1">
      <x v="3544"/>
    </i>
    <i r="1">
      <x v="3545"/>
    </i>
    <i r="1">
      <x v="3546"/>
    </i>
    <i r="1">
      <x v="3547"/>
    </i>
    <i r="1">
      <x v="3548"/>
    </i>
    <i r="1">
      <x v="3549"/>
    </i>
    <i r="1">
      <x v="3550"/>
    </i>
    <i r="1">
      <x v="3551"/>
    </i>
    <i r="1">
      <x v="3552"/>
    </i>
    <i r="1">
      <x v="3553"/>
    </i>
    <i r="1">
      <x v="3554"/>
    </i>
    <i r="1">
      <x v="3555"/>
    </i>
    <i r="1">
      <x v="3556"/>
    </i>
    <i r="1">
      <x v="3557"/>
    </i>
    <i r="1">
      <x v="3558"/>
    </i>
    <i r="1">
      <x v="3559"/>
    </i>
    <i r="1">
      <x v="3560"/>
    </i>
    <i r="1">
      <x v="3561"/>
    </i>
    <i r="1">
      <x v="3562"/>
    </i>
    <i r="1">
      <x v="3563"/>
    </i>
    <i r="1">
      <x v="3564"/>
    </i>
    <i r="1">
      <x v="3565"/>
    </i>
    <i r="1">
      <x v="3566"/>
    </i>
    <i r="1">
      <x v="3567"/>
    </i>
    <i r="1">
      <x v="3568"/>
    </i>
    <i r="1">
      <x v="3569"/>
    </i>
    <i r="1">
      <x v="3570"/>
    </i>
    <i r="1">
      <x v="3571"/>
    </i>
    <i r="1">
      <x v="3572"/>
    </i>
    <i r="1">
      <x v="3573"/>
    </i>
    <i r="1">
      <x v="3574"/>
    </i>
    <i r="1">
      <x v="3575"/>
    </i>
    <i r="1">
      <x v="3576"/>
    </i>
    <i r="1">
      <x v="3577"/>
    </i>
    <i r="1">
      <x v="3578"/>
    </i>
    <i r="1">
      <x v="3579"/>
    </i>
    <i r="1">
      <x v="3580"/>
    </i>
    <i r="1">
      <x v="3581"/>
    </i>
    <i r="1">
      <x v="3582"/>
    </i>
    <i r="1">
      <x v="3583"/>
    </i>
    <i r="1">
      <x v="3584"/>
    </i>
    <i r="1">
      <x v="3585"/>
    </i>
    <i r="1">
      <x v="3586"/>
    </i>
    <i r="1">
      <x v="3587"/>
    </i>
    <i r="1">
      <x v="3588"/>
    </i>
    <i r="1">
      <x v="3589"/>
    </i>
    <i r="1">
      <x v="3590"/>
    </i>
    <i r="1">
      <x v="3591"/>
    </i>
    <i r="1">
      <x v="3592"/>
    </i>
    <i r="1">
      <x v="3593"/>
    </i>
    <i r="1">
      <x v="3594"/>
    </i>
    <i r="1">
      <x v="3595"/>
    </i>
    <i r="1">
      <x v="3596"/>
    </i>
    <i r="1">
      <x v="3597"/>
    </i>
    <i r="1">
      <x v="3598"/>
    </i>
    <i r="1">
      <x v="3599"/>
    </i>
    <i r="1">
      <x v="3600"/>
    </i>
    <i r="1">
      <x v="3601"/>
    </i>
    <i r="1">
      <x v="3602"/>
    </i>
    <i r="1">
      <x v="3603"/>
    </i>
    <i r="1">
      <x v="3604"/>
    </i>
    <i r="1">
      <x v="3605"/>
    </i>
    <i r="1">
      <x v="3606"/>
    </i>
    <i r="1">
      <x v="3607"/>
    </i>
    <i r="1">
      <x v="3608"/>
    </i>
    <i r="1">
      <x v="3609"/>
    </i>
    <i r="1">
      <x v="3610"/>
    </i>
    <i r="1">
      <x v="3611"/>
    </i>
    <i r="1">
      <x v="3612"/>
    </i>
    <i r="1">
      <x v="3613"/>
    </i>
    <i r="1">
      <x v="3614"/>
    </i>
    <i r="1">
      <x v="3615"/>
    </i>
    <i r="1">
      <x v="3616"/>
    </i>
    <i r="1">
      <x v="3617"/>
    </i>
    <i r="1">
      <x v="3618"/>
    </i>
    <i r="1">
      <x v="3619"/>
    </i>
    <i r="1">
      <x v="3620"/>
    </i>
    <i r="1">
      <x v="3621"/>
    </i>
    <i r="1">
      <x v="3622"/>
    </i>
    <i r="1">
      <x v="3623"/>
    </i>
    <i r="1">
      <x v="3624"/>
    </i>
    <i r="1">
      <x v="3625"/>
    </i>
    <i r="1">
      <x v="3626"/>
    </i>
    <i r="1">
      <x v="3627"/>
    </i>
    <i r="1">
      <x v="3628"/>
    </i>
    <i r="1">
      <x v="3629"/>
    </i>
    <i r="1">
      <x v="3630"/>
    </i>
    <i r="1">
      <x v="3631"/>
    </i>
    <i r="1">
      <x v="3632"/>
    </i>
    <i r="1">
      <x v="3633"/>
    </i>
    <i r="1">
      <x v="3634"/>
    </i>
    <i r="1">
      <x v="3635"/>
    </i>
    <i r="1">
      <x v="3636"/>
    </i>
    <i r="1">
      <x v="3637"/>
    </i>
    <i r="1">
      <x v="3638"/>
    </i>
    <i r="1">
      <x v="3639"/>
    </i>
    <i r="1">
      <x v="3640"/>
    </i>
    <i r="1">
      <x v="3641"/>
    </i>
    <i r="1">
      <x v="3642"/>
    </i>
    <i r="1">
      <x v="3643"/>
    </i>
    <i r="1">
      <x v="3644"/>
    </i>
    <i r="1">
      <x v="3645"/>
    </i>
    <i r="1">
      <x v="3646"/>
    </i>
    <i r="1">
      <x v="3647"/>
    </i>
    <i r="1">
      <x v="3648"/>
    </i>
    <i r="1">
      <x v="3649"/>
    </i>
    <i r="1">
      <x v="3650"/>
    </i>
    <i r="1">
      <x v="3651"/>
    </i>
    <i r="1">
      <x v="3652"/>
    </i>
    <i r="1">
      <x v="3653"/>
    </i>
    <i r="1">
      <x v="3654"/>
    </i>
    <i r="1">
      <x v="3655"/>
    </i>
    <i r="1">
      <x v="3656"/>
    </i>
    <i r="1">
      <x v="3657"/>
    </i>
    <i r="1">
      <x v="3658"/>
    </i>
    <i r="1">
      <x v="3659"/>
    </i>
    <i r="1">
      <x v="3660"/>
    </i>
    <i r="1">
      <x v="3661"/>
    </i>
    <i r="1">
      <x v="3662"/>
    </i>
    <i r="1">
      <x v="3663"/>
    </i>
    <i r="1">
      <x v="3664"/>
    </i>
    <i r="1">
      <x v="3665"/>
    </i>
    <i r="1">
      <x v="3666"/>
    </i>
    <i r="1">
      <x v="3667"/>
    </i>
    <i r="1">
      <x v="3668"/>
    </i>
    <i r="1">
      <x v="3669"/>
    </i>
    <i r="1">
      <x v="3670"/>
    </i>
    <i r="1">
      <x v="3671"/>
    </i>
    <i r="1">
      <x v="3672"/>
    </i>
    <i r="1">
      <x v="3673"/>
    </i>
    <i r="1">
      <x v="3674"/>
    </i>
    <i r="1">
      <x v="3675"/>
    </i>
    <i r="1">
      <x v="3676"/>
    </i>
    <i r="1">
      <x v="3677"/>
    </i>
    <i r="1">
      <x v="3678"/>
    </i>
    <i r="1">
      <x v="3679"/>
    </i>
    <i r="1">
      <x v="3680"/>
    </i>
    <i r="1">
      <x v="3681"/>
    </i>
    <i r="1">
      <x v="3682"/>
    </i>
    <i r="1">
      <x v="3683"/>
    </i>
    <i r="1">
      <x v="3684"/>
    </i>
    <i r="1">
      <x v="3685"/>
    </i>
    <i r="1">
      <x v="3686"/>
    </i>
    <i r="1">
      <x v="3687"/>
    </i>
    <i r="1">
      <x v="3688"/>
    </i>
    <i r="1">
      <x v="3689"/>
    </i>
    <i r="1">
      <x v="3690"/>
    </i>
    <i r="1">
      <x v="3691"/>
    </i>
    <i r="1">
      <x v="3692"/>
    </i>
    <i r="1">
      <x v="3693"/>
    </i>
    <i r="1">
      <x v="3694"/>
    </i>
    <i r="1">
      <x v="3695"/>
    </i>
    <i r="1">
      <x v="3696"/>
    </i>
    <i r="1">
      <x v="3697"/>
    </i>
    <i r="1">
      <x v="3698"/>
    </i>
    <i r="1">
      <x v="3699"/>
    </i>
    <i r="1">
      <x v="3700"/>
    </i>
    <i r="1">
      <x v="3701"/>
    </i>
    <i r="1">
      <x v="3702"/>
    </i>
    <i r="1">
      <x v="3703"/>
    </i>
    <i r="1">
      <x v="3704"/>
    </i>
    <i r="1">
      <x v="3705"/>
    </i>
    <i r="1">
      <x v="3706"/>
    </i>
    <i r="1">
      <x v="3707"/>
    </i>
    <i r="1">
      <x v="3708"/>
    </i>
    <i r="1">
      <x v="3709"/>
    </i>
    <i r="1">
      <x v="3710"/>
    </i>
    <i r="1">
      <x v="3711"/>
    </i>
    <i r="1">
      <x v="3712"/>
    </i>
    <i r="1">
      <x v="3713"/>
    </i>
    <i r="1">
      <x v="3714"/>
    </i>
    <i r="1">
      <x v="3715"/>
    </i>
    <i r="1">
      <x v="3716"/>
    </i>
    <i r="1">
      <x v="3717"/>
    </i>
    <i r="1">
      <x v="3718"/>
    </i>
    <i r="1">
      <x v="3719"/>
    </i>
    <i r="1">
      <x v="3720"/>
    </i>
    <i r="1">
      <x v="3721"/>
    </i>
    <i r="1">
      <x v="3722"/>
    </i>
    <i r="1">
      <x v="3723"/>
    </i>
    <i r="1">
      <x v="3724"/>
    </i>
    <i r="1">
      <x v="3725"/>
    </i>
    <i r="1">
      <x v="3726"/>
    </i>
    <i r="1">
      <x v="3727"/>
    </i>
    <i r="1">
      <x v="3728"/>
    </i>
    <i r="1">
      <x v="3729"/>
    </i>
    <i r="1">
      <x v="3730"/>
    </i>
    <i r="1">
      <x v="3731"/>
    </i>
    <i r="1">
      <x v="3732"/>
    </i>
    <i r="1">
      <x v="3733"/>
    </i>
    <i r="1">
      <x v="3734"/>
    </i>
    <i r="1">
      <x v="3735"/>
    </i>
    <i r="1">
      <x v="3736"/>
    </i>
    <i r="1">
      <x v="3737"/>
    </i>
    <i r="1">
      <x v="3738"/>
    </i>
    <i r="1">
      <x v="3739"/>
    </i>
    <i r="1">
      <x v="3740"/>
    </i>
    <i r="1">
      <x v="3741"/>
    </i>
    <i r="1">
      <x v="3742"/>
    </i>
    <i r="1">
      <x v="3743"/>
    </i>
    <i r="1">
      <x v="3744"/>
    </i>
    <i r="1">
      <x v="3745"/>
    </i>
    <i r="1">
      <x v="3746"/>
    </i>
    <i r="1">
      <x v="3747"/>
    </i>
    <i r="1">
      <x v="3748"/>
    </i>
    <i r="1">
      <x v="3749"/>
    </i>
    <i r="1">
      <x v="3750"/>
    </i>
    <i r="1">
      <x v="3751"/>
    </i>
    <i r="1">
      <x v="3752"/>
    </i>
    <i r="1">
      <x v="3753"/>
    </i>
    <i r="1">
      <x v="3754"/>
    </i>
    <i r="1">
      <x v="3755"/>
    </i>
    <i r="1">
      <x v="3756"/>
    </i>
    <i r="1">
      <x v="3757"/>
    </i>
    <i r="1">
      <x v="3758"/>
    </i>
    <i r="1">
      <x v="3759"/>
    </i>
    <i r="1">
      <x v="3760"/>
    </i>
    <i r="1">
      <x v="3761"/>
    </i>
    <i r="1">
      <x v="3762"/>
    </i>
    <i r="1">
      <x v="3763"/>
    </i>
    <i r="1">
      <x v="3764"/>
    </i>
    <i r="1">
      <x v="3765"/>
    </i>
    <i r="1">
      <x v="3766"/>
    </i>
    <i r="1">
      <x v="3767"/>
    </i>
    <i r="1">
      <x v="3768"/>
    </i>
    <i r="1">
      <x v="3769"/>
    </i>
    <i r="1">
      <x v="3770"/>
    </i>
    <i r="1">
      <x v="3771"/>
    </i>
    <i r="1">
      <x v="3772"/>
    </i>
    <i r="1">
      <x v="3773"/>
    </i>
    <i r="1">
      <x v="3774"/>
    </i>
    <i r="1">
      <x v="3775"/>
    </i>
    <i r="1">
      <x v="3776"/>
    </i>
    <i r="1">
      <x v="3777"/>
    </i>
    <i r="1">
      <x v="3778"/>
    </i>
    <i r="1">
      <x v="3779"/>
    </i>
    <i r="1">
      <x v="3780"/>
    </i>
    <i r="1">
      <x v="3781"/>
    </i>
    <i r="1">
      <x v="3782"/>
    </i>
    <i r="1">
      <x v="3783"/>
    </i>
    <i r="1">
      <x v="3784"/>
    </i>
    <i r="1">
      <x v="3785"/>
    </i>
    <i r="1">
      <x v="3786"/>
    </i>
    <i r="1">
      <x v="3787"/>
    </i>
    <i r="1">
      <x v="3788"/>
    </i>
    <i r="1">
      <x v="3789"/>
    </i>
    <i r="1">
      <x v="3790"/>
    </i>
    <i r="1">
      <x v="3791"/>
    </i>
    <i r="1">
      <x v="3792"/>
    </i>
    <i r="1">
      <x v="3793"/>
    </i>
    <i r="1">
      <x v="3794"/>
    </i>
    <i r="1">
      <x v="3795"/>
    </i>
    <i r="1">
      <x v="3796"/>
    </i>
    <i r="1">
      <x v="3797"/>
    </i>
    <i r="1">
      <x v="3798"/>
    </i>
    <i r="1">
      <x v="3799"/>
    </i>
    <i r="1">
      <x v="3800"/>
    </i>
    <i r="1">
      <x v="3801"/>
    </i>
    <i r="1">
      <x v="3802"/>
    </i>
    <i r="1">
      <x v="3803"/>
    </i>
    <i r="1">
      <x v="3804"/>
    </i>
    <i r="1">
      <x v="3805"/>
    </i>
    <i r="1">
      <x v="3806"/>
    </i>
    <i r="1">
      <x v="3807"/>
    </i>
    <i r="1">
      <x v="3808"/>
    </i>
    <i r="1">
      <x v="3809"/>
    </i>
    <i r="1">
      <x v="3810"/>
    </i>
    <i r="1">
      <x v="3811"/>
    </i>
    <i r="1">
      <x v="3812"/>
    </i>
    <i r="1">
      <x v="3813"/>
    </i>
    <i r="1">
      <x v="3814"/>
    </i>
    <i r="1">
      <x v="3815"/>
    </i>
    <i r="1">
      <x v="3816"/>
    </i>
    <i r="1">
      <x v="3817"/>
    </i>
    <i r="1">
      <x v="3818"/>
    </i>
    <i r="1">
      <x v="3819"/>
    </i>
    <i r="1">
      <x v="3820"/>
    </i>
    <i r="1">
      <x v="3821"/>
    </i>
    <i r="1">
      <x v="3822"/>
    </i>
    <i r="1">
      <x v="3823"/>
    </i>
    <i r="1">
      <x v="3824"/>
    </i>
    <i r="1">
      <x v="3825"/>
    </i>
    <i r="1">
      <x v="3826"/>
    </i>
    <i r="1">
      <x v="3827"/>
    </i>
    <i r="1">
      <x v="3828"/>
    </i>
    <i r="1">
      <x v="3829"/>
    </i>
    <i r="1">
      <x v="3830"/>
    </i>
    <i r="1">
      <x v="3831"/>
    </i>
    <i r="1">
      <x v="3832"/>
    </i>
    <i r="1">
      <x v="3833"/>
    </i>
    <i r="1">
      <x v="3834"/>
    </i>
    <i r="1">
      <x v="3835"/>
    </i>
    <i r="1">
      <x v="3836"/>
    </i>
    <i r="1">
      <x v="3837"/>
    </i>
    <i r="1">
      <x v="3838"/>
    </i>
    <i r="1">
      <x v="3839"/>
    </i>
    <i r="1">
      <x v="3840"/>
    </i>
    <i r="1">
      <x v="3841"/>
    </i>
    <i r="1">
      <x v="3842"/>
    </i>
    <i r="1">
      <x v="3843"/>
    </i>
    <i r="1">
      <x v="3844"/>
    </i>
    <i r="1">
      <x v="3845"/>
    </i>
    <i r="1">
      <x v="3846"/>
    </i>
    <i r="1">
      <x v="3847"/>
    </i>
    <i r="1">
      <x v="3848"/>
    </i>
    <i r="1">
      <x v="3849"/>
    </i>
    <i r="1">
      <x v="3850"/>
    </i>
    <i r="1">
      <x v="3851"/>
    </i>
    <i r="1">
      <x v="3852"/>
    </i>
    <i r="1">
      <x v="3853"/>
    </i>
    <i r="1">
      <x v="3854"/>
    </i>
    <i r="1">
      <x v="3855"/>
    </i>
    <i r="1">
      <x v="3856"/>
    </i>
    <i r="1">
      <x v="3857"/>
    </i>
    <i r="1">
      <x v="3858"/>
    </i>
    <i r="1">
      <x v="3859"/>
    </i>
    <i r="1">
      <x v="3860"/>
    </i>
    <i r="1">
      <x v="3861"/>
    </i>
    <i r="1">
      <x v="3862"/>
    </i>
    <i r="1">
      <x v="3863"/>
    </i>
    <i r="1">
      <x v="3864"/>
    </i>
    <i r="1">
      <x v="3865"/>
    </i>
    <i r="1">
      <x v="3866"/>
    </i>
    <i r="1">
      <x v="3867"/>
    </i>
    <i r="1">
      <x v="3868"/>
    </i>
    <i r="1">
      <x v="3869"/>
    </i>
    <i r="1">
      <x v="3870"/>
    </i>
    <i r="1">
      <x v="3871"/>
    </i>
    <i r="1">
      <x v="3872"/>
    </i>
    <i r="1">
      <x v="3873"/>
    </i>
    <i r="1">
      <x v="3874"/>
    </i>
    <i r="1">
      <x v="3875"/>
    </i>
    <i r="1">
      <x v="3876"/>
    </i>
    <i r="1">
      <x v="3877"/>
    </i>
    <i r="1">
      <x v="3878"/>
    </i>
    <i r="1">
      <x v="3879"/>
    </i>
    <i r="1">
      <x v="3880"/>
    </i>
    <i r="1">
      <x v="3881"/>
    </i>
    <i r="1">
      <x v="3882"/>
    </i>
    <i r="1">
      <x v="3883"/>
    </i>
    <i r="1">
      <x v="3884"/>
    </i>
    <i r="1">
      <x v="3885"/>
    </i>
    <i r="1">
      <x v="3886"/>
    </i>
    <i r="1">
      <x v="3887"/>
    </i>
    <i r="1">
      <x v="3888"/>
    </i>
    <i r="1">
      <x v="3889"/>
    </i>
    <i r="1">
      <x v="3890"/>
    </i>
    <i r="1">
      <x v="3891"/>
    </i>
    <i r="1">
      <x v="3892"/>
    </i>
    <i r="1">
      <x v="3893"/>
    </i>
    <i r="1">
      <x v="3894"/>
    </i>
    <i r="1">
      <x v="3895"/>
    </i>
    <i r="1">
      <x v="3896"/>
    </i>
    <i r="1">
      <x v="3897"/>
    </i>
    <i r="1">
      <x v="3898"/>
    </i>
    <i r="1">
      <x v="3899"/>
    </i>
    <i r="1">
      <x v="3900"/>
    </i>
    <i r="1">
      <x v="3901"/>
    </i>
    <i r="1">
      <x v="3902"/>
    </i>
    <i r="1">
      <x v="3903"/>
    </i>
    <i r="1">
      <x v="3904"/>
    </i>
    <i r="1">
      <x v="3905"/>
    </i>
    <i r="1">
      <x v="3906"/>
    </i>
    <i r="1">
      <x v="3907"/>
    </i>
    <i r="1">
      <x v="3908"/>
    </i>
    <i r="1">
      <x v="3909"/>
    </i>
    <i r="1">
      <x v="3910"/>
    </i>
    <i r="1">
      <x v="3911"/>
    </i>
    <i r="1">
      <x v="3912"/>
    </i>
    <i r="1">
      <x v="3913"/>
    </i>
    <i r="1">
      <x v="3914"/>
    </i>
    <i r="1">
      <x v="3915"/>
    </i>
    <i r="1">
      <x v="3916"/>
    </i>
    <i r="1">
      <x v="3917"/>
    </i>
    <i r="1">
      <x v="3918"/>
    </i>
    <i r="1">
      <x v="3919"/>
    </i>
    <i r="1">
      <x v="3920"/>
    </i>
    <i r="1">
      <x v="3921"/>
    </i>
    <i r="1">
      <x v="3922"/>
    </i>
    <i r="1">
      <x v="3923"/>
    </i>
    <i r="1">
      <x v="3924"/>
    </i>
    <i r="1">
      <x v="3925"/>
    </i>
    <i r="1">
      <x v="3926"/>
    </i>
    <i r="1">
      <x v="3927"/>
    </i>
    <i r="1">
      <x v="3928"/>
    </i>
    <i r="1">
      <x v="3929"/>
    </i>
    <i r="1">
      <x v="3930"/>
    </i>
    <i r="1">
      <x v="3931"/>
    </i>
    <i r="1">
      <x v="3932"/>
    </i>
    <i r="1">
      <x v="3933"/>
    </i>
    <i r="1">
      <x v="3934"/>
    </i>
    <i r="1">
      <x v="3935"/>
    </i>
    <i r="1">
      <x v="3936"/>
    </i>
    <i r="1">
      <x v="3937"/>
    </i>
    <i r="1">
      <x v="3938"/>
    </i>
    <i r="1">
      <x v="3939"/>
    </i>
    <i r="1">
      <x v="3940"/>
    </i>
    <i r="1">
      <x v="3941"/>
    </i>
    <i r="1">
      <x v="3942"/>
    </i>
    <i r="1">
      <x v="3943"/>
    </i>
    <i r="1">
      <x v="3944"/>
    </i>
    <i r="1">
      <x v="3945"/>
    </i>
    <i r="1">
      <x v="3946"/>
    </i>
    <i r="1">
      <x v="3947"/>
    </i>
    <i r="1">
      <x v="3948"/>
    </i>
    <i r="1">
      <x v="3949"/>
    </i>
    <i r="1">
      <x v="3950"/>
    </i>
    <i r="1">
      <x v="3951"/>
    </i>
    <i r="1">
      <x v="3952"/>
    </i>
    <i r="1">
      <x v="3953"/>
    </i>
    <i r="1">
      <x v="3954"/>
    </i>
    <i r="1">
      <x v="3955"/>
    </i>
    <i r="1">
      <x v="3956"/>
    </i>
    <i r="1">
      <x v="3957"/>
    </i>
    <i r="1">
      <x v="3958"/>
    </i>
    <i r="1">
      <x v="3959"/>
    </i>
    <i r="1">
      <x v="3960"/>
    </i>
    <i r="1">
      <x v="3961"/>
    </i>
    <i r="1">
      <x v="3962"/>
    </i>
    <i r="1">
      <x v="3963"/>
    </i>
    <i r="1">
      <x v="3964"/>
    </i>
    <i r="1">
      <x v="3965"/>
    </i>
    <i r="1">
      <x v="3966"/>
    </i>
    <i r="1">
      <x v="3967"/>
    </i>
    <i r="1">
      <x v="3968"/>
    </i>
    <i r="1">
      <x v="3969"/>
    </i>
    <i r="1">
      <x v="3970"/>
    </i>
    <i r="1">
      <x v="3971"/>
    </i>
    <i r="1">
      <x v="3972"/>
    </i>
    <i r="1">
      <x v="3973"/>
    </i>
    <i r="1">
      <x v="3974"/>
    </i>
    <i r="1">
      <x v="3975"/>
    </i>
    <i r="1">
      <x v="3976"/>
    </i>
    <i r="1">
      <x v="3977"/>
    </i>
    <i r="1">
      <x v="3978"/>
    </i>
    <i r="1">
      <x v="3979"/>
    </i>
    <i r="1">
      <x v="3980"/>
    </i>
    <i r="1">
      <x v="3981"/>
    </i>
    <i r="1">
      <x v="3982"/>
    </i>
    <i r="1">
      <x v="3983"/>
    </i>
    <i r="1">
      <x v="3984"/>
    </i>
    <i r="1">
      <x v="3985"/>
    </i>
    <i r="1">
      <x v="3986"/>
    </i>
    <i r="1">
      <x v="3987"/>
    </i>
    <i r="1">
      <x v="3988"/>
    </i>
    <i r="1">
      <x v="3989"/>
    </i>
    <i r="1">
      <x v="3990"/>
    </i>
    <i r="1">
      <x v="3991"/>
    </i>
    <i r="1">
      <x v="3992"/>
    </i>
    <i r="1">
      <x v="3993"/>
    </i>
    <i r="1">
      <x v="3994"/>
    </i>
    <i r="1">
      <x v="3995"/>
    </i>
    <i r="1">
      <x v="3996"/>
    </i>
    <i r="1">
      <x v="3997"/>
    </i>
    <i r="1">
      <x v="3998"/>
    </i>
    <i r="1">
      <x v="3999"/>
    </i>
  </rowItems>
  <colFields count="1">
    <field x="-2"/>
  </colFields>
  <colItems count="3">
    <i>
      <x/>
    </i>
    <i i="1">
      <x v="1"/>
    </i>
    <i i="2">
      <x v="2"/>
    </i>
  </colItems>
  <dataFields count="3">
    <dataField name="Sum of avg_income" fld="4" baseField="3" baseItem="0" numFmtId="165"/>
    <dataField fld="1" subtotal="count" baseField="0" baseItem="0" numFmtId="165"/>
    <dataField fld="2" subtotal="count" baseField="0" baseItem="0"/>
  </dataFields>
  <formats count="11">
    <format dxfId="171">
      <pivotArea type="all" dataOnly="0" outline="0" fieldPosition="0"/>
    </format>
    <format dxfId="170">
      <pivotArea outline="0" collapsedLevelsAreSubtotals="1" fieldPosition="0"/>
    </format>
    <format dxfId="169">
      <pivotArea field="0" type="button" dataOnly="0" labelOnly="1" outline="0"/>
    </format>
    <format dxfId="168">
      <pivotArea dataOnly="0" labelOnly="1" grandRow="1" outline="0" fieldPosition="0"/>
    </format>
    <format dxfId="167">
      <pivotArea type="all" dataOnly="0" outline="0" fieldPosition="0"/>
    </format>
    <format dxfId="166">
      <pivotArea outline="0" collapsedLevelsAreSubtotals="1" fieldPosition="0"/>
    </format>
    <format dxfId="165">
      <pivotArea field="0" type="button" dataOnly="0" labelOnly="1" outline="0"/>
    </format>
    <format dxfId="164">
      <pivotArea dataOnly="0" labelOnly="1" grandRow="1" outline="0" fieldPosition="0"/>
    </format>
    <format dxfId="163">
      <pivotArea outline="0" fieldPosition="0">
        <references count="1">
          <reference field="4294967294" count="1">
            <x v="1"/>
          </reference>
        </references>
      </pivotArea>
    </format>
    <format dxfId="162">
      <pivotArea dataOnly="0" labelOnly="1" outline="0" fieldPosition="0">
        <references count="1">
          <reference field="4294967294" count="1">
            <x v="1"/>
          </reference>
        </references>
      </pivotArea>
    </format>
    <format dxfId="161">
      <pivotArea outline="0" fieldPosition="0">
        <references count="1">
          <reference field="4294967294" count="1">
            <x v="0"/>
          </reference>
        </references>
      </pivotArea>
    </format>
  </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Total spend"/>
    <pivotHierarchy dragToData="1" caption="Avg Income"/>
    <pivotHierarchy dragToData="1" caption="Average of avg_income"/>
    <pivotHierarchy dragToData="1" caption="Count of Spends"/>
    <pivotHierarchy dragToData="1" caption="Distinct Count of customer_id"/>
    <pivotHierarchy dragToData="1" caption="Average of sp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2">
    <rowHierarchyUsage hierarchyUsage="2"/>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2]"/>
        <x15:activeTabTopLevelEntity name="[fact_spends2]"/>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758DCB2-5CA4-41D2-B8D2-8704A43C1D72}" name="PivotTable23" cacheId="34" applyNumberFormats="0" applyBorderFormats="0" applyFontFormats="0" applyPatternFormats="0" applyAlignmentFormats="0" applyWidthHeightFormats="1" dataCaption="Values" tag="9e3fba9b-dddc-4ba3-99ac-0725d7f9ee38" updatedVersion="8" minRefreshableVersion="3" useAutoFormatting="1" subtotalHiddenItems="1" itemPrintTitles="1" createdVersion="8" indent="0" outline="1" outlineData="1" multipleFieldFilters="0" rowHeaderCaption="Customer_ID">
  <location ref="A2:B8" firstHeaderRow="1" firstDataRow="1" firstDataCol="1"/>
  <pivotFields count="4">
    <pivotField allDrilled="1" subtotalTop="0" showAll="0" sortType="descending" defaultSubtotal="0" defaultAttributeDrillState="1">
      <items count="4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dataSourceSort="1" defaultSubtotal="0" defaultAttributeDrillState="1">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s>
    </pivotField>
    <pivotField axis="axisRow" allDrilled="1" subtotalTop="0" showAll="0" dataSourceSort="1" defaultSubtotal="0" defaultAttributeDrillState="1">
      <items count="5">
        <item x="0"/>
        <item x="1"/>
        <item x="2"/>
        <item x="3"/>
        <item x="4"/>
      </items>
    </pivotField>
  </pivotFields>
  <rowFields count="1">
    <field x="3"/>
  </rowFields>
  <rowItems count="6">
    <i>
      <x/>
    </i>
    <i>
      <x v="1"/>
    </i>
    <i>
      <x v="2"/>
    </i>
    <i>
      <x v="3"/>
    </i>
    <i>
      <x v="4"/>
    </i>
    <i t="grand">
      <x/>
    </i>
  </rowItems>
  <colItems count="1">
    <i/>
  </colItems>
  <dataFields count="1">
    <dataField fld="1" subtotal="count" baseField="0" baseItem="0"/>
  </dataFields>
  <formats count="10">
    <format dxfId="132">
      <pivotArea type="all" dataOnly="0" outline="0" fieldPosition="0"/>
    </format>
    <format dxfId="131">
      <pivotArea outline="0" collapsedLevelsAreSubtotals="1" fieldPosition="0"/>
    </format>
    <format dxfId="130">
      <pivotArea field="0" type="button" dataOnly="0" labelOnly="1" outline="0"/>
    </format>
    <format dxfId="129">
      <pivotArea type="all" dataOnly="0" outline="0" fieldPosition="0"/>
    </format>
    <format dxfId="128">
      <pivotArea outline="0" collapsedLevelsAreSubtotals="1" fieldPosition="0"/>
    </format>
    <format dxfId="127">
      <pivotArea field="0" type="button" dataOnly="0" labelOnly="1" outline="0"/>
    </format>
    <format dxfId="126">
      <pivotArea dataOnly="0" labelOnly="1" grandRow="1" outline="0" fieldPosition="0"/>
    </format>
    <format dxfId="125">
      <pivotArea field="3" type="button" dataOnly="0" labelOnly="1" outline="0" axis="axisRow" fieldPosition="0"/>
    </format>
    <format dxfId="124">
      <pivotArea dataOnly="0" labelOnly="1" fieldPosition="0">
        <references count="1">
          <reference field="3" count="0"/>
        </references>
      </pivotArea>
    </format>
    <format dxfId="123">
      <pivotArea dataOnly="0" labelOnly="1" grandRow="1" outline="0" fieldPosition="0"/>
    </format>
  </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Total spend"/>
    <pivotHierarchy dragToData="1" caption="Avg Income"/>
    <pivotHierarchy dragToData="1" caption="Average of avg_income"/>
    <pivotHierarchy dragToData="1" caption="Count of Spends"/>
    <pivotHierarchy dragToData="1" caption="Distinct Count of customer_id"/>
    <pivotHierarchy dragToData="1" caption="Average of sp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filters count="1">
    <filter fld="2" type="valueLessThan" id="31" iMeasureHier="121">
      <autoFilter ref="A1">
        <filterColumn colId="0">
          <customFilters>
            <customFilter operator="lessThan" val="0.5"/>
          </customFilters>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2]"/>
        <x15:activeTabTopLevelEntity name="[fact_spends2]"/>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6F93812-699F-4706-8987-582C0DF81422}" name="PivotTable7" cacheId="36" applyNumberFormats="0" applyBorderFormats="0" applyFontFormats="0" applyPatternFormats="0" applyAlignmentFormats="0" applyWidthHeightFormats="1" dataCaption="Values" tag="fd0fcc34-7d40-4ee5-af01-32d4ab9e43da" updatedVersion="8" minRefreshableVersion="3" useAutoFormatting="1" subtotalHiddenItems="1" itemPrintTitles="1" createdVersion="8" indent="0" outline="1" outlineData="1" multipleFieldFilters="0" rowHeaderCaption="Customer_ID">
  <location ref="A31:B41" firstHeaderRow="1" firstDataRow="1" firstDataCol="1"/>
  <pivotFields count="4">
    <pivotField allDrilled="1" subtotalTop="0" showAll="0" sortType="descending" defaultSubtotal="0" defaultAttributeDrillState="1">
      <items count="4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dataSourceSort="1" defaultSubtotal="0" defaultAttributeDrillState="1">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s>
    </pivotField>
    <pivotField axis="axisRow" allDrilled="1" subtotalTop="0" showAll="0" dataSourceSort="1" defaultSubtotal="0" defaultAttributeDrillState="1">
      <items count="9">
        <item x="0"/>
        <item x="1"/>
        <item x="2"/>
        <item x="3"/>
        <item x="4"/>
        <item x="5"/>
        <item x="6"/>
        <item x="7"/>
        <item x="8"/>
      </items>
    </pivotField>
  </pivotFields>
  <rowFields count="1">
    <field x="3"/>
  </rowFields>
  <rowItems count="10">
    <i>
      <x/>
    </i>
    <i>
      <x v="1"/>
    </i>
    <i>
      <x v="2"/>
    </i>
    <i>
      <x v="3"/>
    </i>
    <i>
      <x v="4"/>
    </i>
    <i>
      <x v="5"/>
    </i>
    <i>
      <x v="6"/>
    </i>
    <i>
      <x v="7"/>
    </i>
    <i>
      <x v="8"/>
    </i>
    <i t="grand">
      <x/>
    </i>
  </rowItems>
  <colItems count="1">
    <i/>
  </colItems>
  <dataFields count="1">
    <dataField fld="1" subtotal="count" baseField="0" baseItem="0"/>
  </dataFields>
  <formats count="10">
    <format dxfId="142">
      <pivotArea type="all" dataOnly="0" outline="0" fieldPosition="0"/>
    </format>
    <format dxfId="141">
      <pivotArea outline="0" collapsedLevelsAreSubtotals="1" fieldPosition="0"/>
    </format>
    <format dxfId="140">
      <pivotArea field="0" type="button" dataOnly="0" labelOnly="1" outline="0"/>
    </format>
    <format dxfId="139">
      <pivotArea type="all" dataOnly="0" outline="0" fieldPosition="0"/>
    </format>
    <format dxfId="138">
      <pivotArea outline="0" collapsedLevelsAreSubtotals="1" fieldPosition="0"/>
    </format>
    <format dxfId="137">
      <pivotArea field="0" type="button" dataOnly="0" labelOnly="1" outline="0"/>
    </format>
    <format dxfId="136">
      <pivotArea dataOnly="0" labelOnly="1" grandRow="1" outline="0" fieldPosition="0"/>
    </format>
    <format dxfId="135">
      <pivotArea field="3" type="button" dataOnly="0" labelOnly="1" outline="0" axis="axisRow" fieldPosition="0"/>
    </format>
    <format dxfId="134">
      <pivotArea dataOnly="0" labelOnly="1" fieldPosition="0">
        <references count="1">
          <reference field="3" count="0"/>
        </references>
      </pivotArea>
    </format>
    <format dxfId="133">
      <pivotArea dataOnly="0" labelOnly="1" grandRow="1" outline="0" fieldPosition="0"/>
    </format>
  </formats>
  <conditionalFormats count="1">
    <conditionalFormat priority="1">
      <pivotAreas count="1">
        <pivotArea type="data" collapsedLevelsAreSubtotals="1" fieldPosition="0">
          <references count="2">
            <reference field="4294967294" count="1" selected="0">
              <x v="0"/>
            </reference>
            <reference field="3" count="9">
              <x v="0"/>
              <x v="1"/>
              <x v="2"/>
              <x v="3"/>
              <x v="4"/>
              <x v="5"/>
              <x v="6"/>
              <x v="7"/>
              <x v="8"/>
            </reference>
          </references>
        </pivotArea>
      </pivotAreas>
    </conditionalFormat>
  </conditional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Total spend"/>
    <pivotHierarchy dragToData="1" caption="Avg Income"/>
    <pivotHierarchy dragToData="1" caption="Average of avg_income"/>
    <pivotHierarchy dragToData="1" caption="Count of Spends"/>
    <pivotHierarchy dragToData="1" caption="Distinct Count of customer_id"/>
    <pivotHierarchy dragToData="1" caption="Average of sp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filters count="1">
    <filter fld="2" type="valueLessThan" id="31" iMeasureHier="121">
      <autoFilter ref="A1">
        <filterColumn colId="0">
          <customFilters>
            <customFilter operator="lessThan" val="0.5"/>
          </customFilters>
        </filterColumn>
      </autoFilter>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2]"/>
        <x15:activeTabTopLevelEntity name="[fact_spends2]"/>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99F8B7B-573C-441C-AB00-A5F8A54FDF66}" name="PivotTable6" cacheId="38" applyNumberFormats="0" applyBorderFormats="0" applyFontFormats="0" applyPatternFormats="0" applyAlignmentFormats="0" applyWidthHeightFormats="1" dataCaption="Values" tag="3effc781-7606-4c76-a28c-58c5060316df" updatedVersion="8" minRefreshableVersion="3" useAutoFormatting="1" subtotalHiddenItems="1" itemPrintTitles="1" createdVersion="8" indent="0" outline="1" outlineData="1" multipleFieldFilters="0" rowHeaderCaption="Customer_ID">
  <location ref="A23:A24" firstHeaderRow="1" firstDataRow="1" firstDataCol="0"/>
  <pivotFields count="3">
    <pivotField allDrilled="1" subtotalTop="0" showAll="0" sortType="descending" defaultSubtotal="0" defaultAttributeDrillState="1">
      <items count="4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dataSourceSort="1" defaultSubtotal="0" defaultAttributeDrillState="1">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s>
    </pivotField>
  </pivotFields>
  <rowItems count="1">
    <i/>
  </rowItems>
  <colItems count="1">
    <i/>
  </colItems>
  <dataFields count="1">
    <dataField fld="1" subtotal="count" baseField="0" baseItem="0"/>
  </dataFields>
  <formats count="8">
    <format dxfId="150">
      <pivotArea type="all" dataOnly="0" outline="0" fieldPosition="0"/>
    </format>
    <format dxfId="149">
      <pivotArea outline="0" collapsedLevelsAreSubtotals="1" fieldPosition="0"/>
    </format>
    <format dxfId="148">
      <pivotArea field="0" type="button" dataOnly="0" labelOnly="1" outline="0"/>
    </format>
    <format dxfId="147">
      <pivotArea type="all" dataOnly="0" outline="0" fieldPosition="0"/>
    </format>
    <format dxfId="146">
      <pivotArea outline="0" collapsedLevelsAreSubtotals="1" fieldPosition="0"/>
    </format>
    <format dxfId="145">
      <pivotArea field="0" type="button" dataOnly="0" labelOnly="1" outline="0"/>
    </format>
    <format dxfId="144">
      <pivotArea dataOnly="0" labelOnly="1" grandRow="1" outline="0" fieldPosition="0"/>
    </format>
    <format dxfId="143">
      <pivotArea dataOnly="0" labelOnly="1" grandRow="1" outline="0" fieldPosition="0"/>
    </format>
  </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Total spend"/>
    <pivotHierarchy dragToData="1" caption="Avg Income"/>
    <pivotHierarchy dragToData="1" caption="Average of avg_income"/>
    <pivotHierarchy dragToData="1" caption="Count of Spends"/>
    <pivotHierarchy dragToData="1" caption="Distinct Count of customer_id"/>
    <pivotHierarchy dragToData="1" caption="Average of sp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filters count="1">
    <filter fld="2" type="valueLessThan" id="31" iMeasureHier="121">
      <autoFilter ref="A1">
        <filterColumn colId="0">
          <customFilters>
            <customFilter operator="lessThan" val="0.5"/>
          </customFilters>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2]"/>
        <x15:activeTabTopLevelEntity name="[fact_spends2]"/>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BC8EFB2-1222-4DEB-BB0E-C955332F1673}" name="PivotTable5" cacheId="35" applyNumberFormats="0" applyBorderFormats="0" applyFontFormats="0" applyPatternFormats="0" applyAlignmentFormats="0" applyWidthHeightFormats="1" dataCaption="Values" tag="24e90be3-ef1f-41d2-abeb-4d54e920e311" updatedVersion="8" minRefreshableVersion="3" useAutoFormatting="1" subtotalHiddenItems="1" itemPrintTitles="1" createdVersion="8" indent="0" outline="1" outlineData="1" multipleFieldFilters="0" rowHeaderCaption="Customer_ID">
  <location ref="A13:B19" firstHeaderRow="1" firstDataRow="1" firstDataCol="1"/>
  <pivotFields count="4">
    <pivotField allDrilled="1" subtotalTop="0" showAll="0" sortType="descending" defaultSubtotal="0" defaultAttributeDrillState="1">
      <items count="4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dataSourceSort="1" defaultSubtotal="0" defaultAttributeDrillState="1">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s>
    </pivotField>
    <pivotField axis="axisRow" allDrilled="1" subtotalTop="0" showAll="0" dataSourceSort="1" defaultSubtotal="0" defaultAttributeDrillState="1">
      <items count="5">
        <item x="0"/>
        <item x="1"/>
        <item x="2"/>
        <item x="3"/>
        <item x="4"/>
      </items>
    </pivotField>
  </pivotFields>
  <rowFields count="1">
    <field x="3"/>
  </rowFields>
  <rowItems count="6">
    <i>
      <x/>
    </i>
    <i>
      <x v="1"/>
    </i>
    <i>
      <x v="2"/>
    </i>
    <i>
      <x v="3"/>
    </i>
    <i>
      <x v="4"/>
    </i>
    <i t="grand">
      <x/>
    </i>
  </rowItems>
  <colItems count="1">
    <i/>
  </colItems>
  <dataFields count="1">
    <dataField fld="1" subtotal="count" baseField="0" baseItem="0"/>
  </dataFields>
  <formats count="10">
    <format dxfId="160">
      <pivotArea type="all" dataOnly="0" outline="0" fieldPosition="0"/>
    </format>
    <format dxfId="159">
      <pivotArea outline="0" collapsedLevelsAreSubtotals="1" fieldPosition="0"/>
    </format>
    <format dxfId="158">
      <pivotArea field="0" type="button" dataOnly="0" labelOnly="1" outline="0"/>
    </format>
    <format dxfId="157">
      <pivotArea type="all" dataOnly="0" outline="0" fieldPosition="0"/>
    </format>
    <format dxfId="156">
      <pivotArea outline="0" collapsedLevelsAreSubtotals="1" fieldPosition="0"/>
    </format>
    <format dxfId="155">
      <pivotArea field="0" type="button" dataOnly="0" labelOnly="1" outline="0"/>
    </format>
    <format dxfId="154">
      <pivotArea dataOnly="0" labelOnly="1" grandRow="1" outline="0" fieldPosition="0"/>
    </format>
    <format dxfId="153">
      <pivotArea field="3" type="button" dataOnly="0" labelOnly="1" outline="0" axis="axisRow" fieldPosition="0"/>
    </format>
    <format dxfId="152">
      <pivotArea dataOnly="0" labelOnly="1" fieldPosition="0">
        <references count="1">
          <reference field="3" count="0"/>
        </references>
      </pivotArea>
    </format>
    <format dxfId="151">
      <pivotArea dataOnly="0" labelOnly="1" grandRow="1" outline="0" fieldPosition="0"/>
    </format>
  </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Total spend"/>
    <pivotHierarchy dragToData="1" caption="Avg Income"/>
    <pivotHierarchy dragToData="1" caption="Average of avg_income"/>
    <pivotHierarchy dragToData="1" caption="Count of Spends"/>
    <pivotHierarchy dragToData="1" caption="Distinct Count of customer_id"/>
    <pivotHierarchy dragToData="1" caption="Average of sp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filters count="1">
    <filter fld="2" type="valueLessThan" id="31" iMeasureHier="121">
      <autoFilter ref="A1">
        <filterColumn colId="0">
          <customFilters>
            <customFilter operator="lessThan" val="0.5"/>
          </customFilters>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2]"/>
        <x15:activeTabTopLevelEntity name="[fact_spends2]"/>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DB60FD4-B912-4BB3-A252-0E5F0C99D93A}" name="PivotTable14" cacheId="32" applyNumberFormats="0" applyBorderFormats="0" applyFontFormats="0" applyPatternFormats="0" applyAlignmentFormats="0" applyWidthHeightFormats="1" dataCaption="Values" tag="ecf03f4a-5238-4a89-b369-12b0e04b65b5" updatedVersion="8" minRefreshableVersion="3" useAutoFormatting="1" itemPrintTitles="1" createdVersion="8" indent="0" outline="1" outlineData="1" multipleFieldFilters="0" chartFormat="5" rowHeaderCaption="Avg Income Category">
  <location ref="A177:B18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pend rate" fld="1" subtotal="count" showDataAs="percentOfTotal" baseField="0" baseItem="0" numFmtId="168"/>
  </dataFields>
  <formats count="5">
    <format dxfId="29">
      <pivotArea outline="0" collapsedLevelsAreSubtotals="1" fieldPosition="0"/>
    </format>
    <format dxfId="28">
      <pivotArea dataOnly="0" labelOnly="1" outline="0" axis="axisValues" fieldPosition="0"/>
    </format>
    <format dxfId="27">
      <pivotArea outline="0" collapsedLevelsAreSubtotals="1" fieldPosition="0"/>
    </format>
    <format dxfId="26">
      <pivotArea dataOnly="0" labelOnly="1" outline="0" axis="axisValues" fieldPosition="0"/>
    </format>
    <format dxfId="25">
      <pivotArea outline="0" collapsedLevelsAreSubtotals="1" fieldPosition="0"/>
    </format>
  </formats>
  <conditionalFormats count="1">
    <conditionalFormat priority="4">
      <pivotAreas count="1">
        <pivotArea type="data" collapsedLevelsAreSubtotals="1" fieldPosition="0">
          <references count="2">
            <reference field="4294967294" count="1" selected="0">
              <x v="0"/>
            </reference>
            <reference field="0" count="3">
              <x v="0"/>
              <x v="1"/>
              <x v="2"/>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Spend rat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pen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8F96F1C8-AFFA-4CE4-9F01-9B34A9805433}" name="PivotTable1" cacheId="7" applyNumberFormats="0" applyBorderFormats="0" applyFontFormats="0" applyPatternFormats="0" applyAlignmentFormats="0" applyWidthHeightFormats="1" dataCaption="Values" tag="b17efae4-13cb-4f61-9ce6-aed1b156cf39" updatedVersion="8" minRefreshableVersion="3" useAutoFormatting="1" itemPrintTitles="1" createdVersion="8" indent="0" outline="1" outlineData="1" multipleFieldFilters="0" chartFormat="7" rowHeaderCaption="City">
  <location ref="A101:B107" firstHeaderRow="1" firstDataRow="1" firstDataCol="1"/>
  <pivotFields count="2">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4"/>
    </i>
    <i>
      <x v="2"/>
    </i>
    <i>
      <x/>
    </i>
    <i>
      <x v="1"/>
    </i>
    <i>
      <x v="3"/>
    </i>
    <i t="grand">
      <x/>
    </i>
  </rowItems>
  <colItems count="1">
    <i/>
  </colItems>
  <dataFields count="1">
    <dataField name="Sum of spend" fld="1" baseField="0" baseItem="0" numFmtId="167"/>
  </dataFields>
  <formats count="1">
    <format dxfId="30">
      <pivotArea outline="0" collapsedLevelsAreSubtotals="1" fieldPosition="0"/>
    </format>
  </formats>
  <conditionalFormats count="1">
    <conditionalFormat priority="30">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pending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8CB2BD28-CD93-44E0-8E79-45D323EFA285}" name="PivotTable4" cacheId="33" applyNumberFormats="0" applyBorderFormats="0" applyFontFormats="0" applyPatternFormats="0" applyAlignmentFormats="0" applyWidthHeightFormats="1" dataCaption="Values" tag="13a91307-d96e-4e89-a384-14cd101d2e65" updatedVersion="8" minRefreshableVersion="3" useAutoFormatting="1" subtotalHiddenItems="1" colGrandTotals="0" itemPrintTitles="1" createdVersion="8" indent="0" outline="1" outlineData="1" multipleFieldFilters="0" chartFormat="7" rowHeaderCaption="Category" colHeaderCaption="Marital Status">
  <location ref="A139:B144"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fld="0" subtotal="count" baseField="0" baseItem="0"/>
  </dataFields>
  <formats count="7">
    <format dxfId="37">
      <pivotArea outline="0" collapsedLevelsAreSubtotals="1" fieldPosition="0"/>
    </format>
    <format dxfId="36">
      <pivotArea outline="0" collapsedLevelsAreSubtotals="1" fieldPosition="0"/>
    </format>
    <format dxfId="35">
      <pivotArea type="topRight" dataOnly="0" labelOnly="1" outline="0" fieldPosition="0"/>
    </format>
    <format dxfId="34">
      <pivotArea dataOnly="0" labelOnly="1" grandCol="1" outline="0" fieldPosition="0"/>
    </format>
    <format dxfId="33">
      <pivotArea outline="0" collapsedLevelsAreSubtotals="1" fieldPosition="0"/>
    </format>
    <format dxfId="32">
      <pivotArea type="topRight" dataOnly="0" labelOnly="1" outline="0" fieldPosition="0"/>
    </format>
    <format dxfId="31">
      <pivotArea dataOnly="0" labelOnly="1" grandCol="1" outline="0" fieldPosition="0"/>
    </format>
  </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Expenditu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activeTabTopLevelEntity name="[dim_customers]"/>
        <x15:activeTabTopLevelEntity name="[fact_spen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385385C-2EC3-4523-A9BB-140B488CF2D5}" name="PivotTable5" cacheId="30" applyNumberFormats="0" applyBorderFormats="0" applyFontFormats="0" applyPatternFormats="0" applyAlignmentFormats="0" applyWidthHeightFormats="1" dataCaption="Values" tag="b35e42e6-4871-4f0e-ac27-f30b3f144003" updatedVersion="8" minRefreshableVersion="3" useAutoFormatting="1" itemPrintTitles="1" createdVersion="8" indent="0" outline="1" outlineData="1" multipleFieldFilters="0" chartFormat="17" rowHeaderCaption="Age Group">
  <location ref="A118:B123" firstHeaderRow="1" firstDataRow="1" firstDataCol="1"/>
  <pivotFields count="3">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ascending" defaultSubtotal="0" defaultAttributeDrillState="1">
      <items count="4">
        <item x="0"/>
        <item x="1"/>
        <item x="2"/>
        <item x="3"/>
      </items>
    </pivotField>
  </pivotFields>
  <rowFields count="1">
    <field x="2"/>
  </rowFields>
  <rowItems count="5">
    <i>
      <x/>
    </i>
    <i>
      <x v="1"/>
    </i>
    <i>
      <x v="2"/>
    </i>
    <i>
      <x v="3"/>
    </i>
    <i t="grand">
      <x/>
    </i>
  </rowItems>
  <colItems count="1">
    <i/>
  </colItems>
  <dataFields count="1">
    <dataField name="Expenditure" fld="1" baseField="2" baseItem="0" numFmtId="164"/>
  </dataFields>
  <formats count="1">
    <format dxfId="38">
      <pivotArea outline="0" collapsedLevelsAreSubtotals="1" fieldPosition="0"/>
    </format>
  </formats>
  <conditionalFormats count="1">
    <conditionalFormat priority="22">
      <pivotAreas count="1">
        <pivotArea type="data" collapsedLevelsAreSubtotals="1" fieldPosition="0">
          <references count="2">
            <reference field="4294967294" count="1" selected="0">
              <x v="0"/>
            </reference>
            <reference field="2" count="4">
              <x v="0"/>
              <x v="1"/>
              <x v="2"/>
              <x v="3"/>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2"/>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3"/>
          </reference>
        </references>
      </pivotArea>
    </chartFormat>
  </chart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Expenditu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B6D71A3A-D2FE-4550-B454-DA02A8EF1387}" name="PivotTable27" cacheId="4" applyNumberFormats="0" applyBorderFormats="0" applyFontFormats="0" applyPatternFormats="0" applyAlignmentFormats="0" applyWidthHeightFormats="1" dataCaption="Values" tag="7bd80053-5097-4b21-a507-d23b199c57fb" updatedVersion="8" minRefreshableVersion="3" useAutoFormatting="1" itemPrintTitles="1" createdVersion="8" indent="0" outline="1" outlineData="1" multipleFieldFilters="0" chartFormat="6" rowHeaderCaption="Occupation">
  <location ref="A52:B58" firstHeaderRow="1" firstDataRow="1" firstDataCol="1"/>
  <pivotFields count="3">
    <pivotField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efaultSubtotal="0" defaultAttributeDrillState="1">
      <items count="5">
        <item x="0"/>
        <item x="1"/>
        <item x="2"/>
        <item x="3"/>
        <item x="4"/>
      </items>
    </pivotField>
  </pivotFields>
  <rowFields count="1">
    <field x="2"/>
  </rowFields>
  <rowItems count="6">
    <i>
      <x/>
    </i>
    <i>
      <x v="1"/>
    </i>
    <i>
      <x v="2"/>
    </i>
    <i>
      <x v="3"/>
    </i>
    <i>
      <x v="4"/>
    </i>
    <i t="grand">
      <x/>
    </i>
  </rowItems>
  <colItems count="1">
    <i/>
  </colItems>
  <dataFields count="1">
    <dataField name="Total spend" fld="1" baseField="0" baseItem="0" numFmtId="164"/>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4"/>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2" count="1" selected="0">
            <x v="0"/>
          </reference>
        </references>
      </pivotArea>
    </chartFormat>
    <chartFormat chart="2" format="5">
      <pivotArea type="data" outline="0" fieldPosition="0">
        <references count="2">
          <reference field="4294967294" count="1" selected="0">
            <x v="0"/>
          </reference>
          <reference field="2" count="1" selected="0">
            <x v="1"/>
          </reference>
        </references>
      </pivotArea>
    </chartFormat>
    <chartFormat chart="2" format="6">
      <pivotArea type="data" outline="0" fieldPosition="0">
        <references count="2">
          <reference field="4294967294" count="1" selected="0">
            <x v="0"/>
          </reference>
          <reference field="2" count="1" selected="0">
            <x v="2"/>
          </reference>
        </references>
      </pivotArea>
    </chartFormat>
    <chartFormat chart="2" format="7">
      <pivotArea type="data" outline="0" fieldPosition="0">
        <references count="2">
          <reference field="4294967294" count="1" selected="0">
            <x v="0"/>
          </reference>
          <reference field="2" count="1" selected="0">
            <x v="3"/>
          </reference>
        </references>
      </pivotArea>
    </chartFormat>
    <chartFormat chart="2" format="8">
      <pivotArea type="data" outline="0" fieldPosition="0">
        <references count="2">
          <reference field="4294967294" count="1" selected="0">
            <x v="0"/>
          </reference>
          <reference field="2" count="1" selected="0">
            <x v="4"/>
          </reference>
        </references>
      </pivotArea>
    </chartFormat>
  </chart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Sum of spend"/>
    <pivotHierarchy dragToData="1"/>
    <pivotHierarchy dragToData="1"/>
    <pivotHierarchy dragToData="1"/>
    <pivotHierarchy dragToData="1"/>
    <pivotHierarchy dragToData="1" caption="Average of sp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6B270CEB-ACCF-4A71-B76C-52CBABF91F52}" name="PivotTable31" cacheId="3" applyNumberFormats="0" applyBorderFormats="0" applyFontFormats="0" applyPatternFormats="0" applyAlignmentFormats="0" applyWidthHeightFormats="1" dataCaption="Values" tag="c0a80c42-ef2f-4c21-9524-e35a1570978d" updatedVersion="8" minRefreshableVersion="3" useAutoFormatting="1" itemPrintTitles="1" createdVersion="8" indent="0" outline="1" outlineData="1" multipleFieldFilters="0" rowHeaderCaption="City">
  <location ref="A91:C97" firstHeaderRow="0" firstDataRow="1" firstDataCol="1"/>
  <pivotFields count="3">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6">
    <i>
      <x v="4"/>
    </i>
    <i>
      <x v="2"/>
    </i>
    <i>
      <x/>
    </i>
    <i>
      <x v="1"/>
    </i>
    <i>
      <x v="3"/>
    </i>
    <i t="grand">
      <x/>
    </i>
  </rowItems>
  <colFields count="1">
    <field x="-2"/>
  </colFields>
  <colItems count="2">
    <i>
      <x/>
    </i>
    <i i="1">
      <x v="1"/>
    </i>
  </colItems>
  <dataFields count="2">
    <dataField name="Sum of spend" fld="1" baseField="0" baseItem="0" numFmtId="167"/>
    <dataField name="Spending Rate" fld="2" showDataAs="percentOfTotal" baseField="0" baseItem="0" numFmtId="168">
      <extLst>
        <ext xmlns:x14="http://schemas.microsoft.com/office/spreadsheetml/2009/9/main" uri="{E15A36E0-9728-4e99-A89B-3F7291B0FE68}">
          <x14:dataField sourceField="1" uniqueName="[__Xl2].[Measures].[Sum of spend]"/>
        </ext>
      </extLst>
    </dataField>
  </dataFields>
  <formats count="16">
    <format dxfId="54">
      <pivotArea outline="0" collapsedLevelsAreSubtotals="1" fieldPosition="0"/>
    </format>
    <format dxfId="53">
      <pivotArea outline="0" fieldPosition="0">
        <references count="1">
          <reference field="4294967294" count="1">
            <x v="1"/>
          </reference>
        </references>
      </pivotArea>
    </format>
    <format dxfId="52">
      <pivotArea outline="0" collapsedLevelsAreSubtotals="1" fieldPosition="0"/>
    </format>
    <format dxfId="51">
      <pivotArea dataOnly="0" labelOnly="1" outline="0" fieldPosition="0">
        <references count="1">
          <reference field="4294967294" count="2">
            <x v="0"/>
            <x v="1"/>
          </reference>
        </references>
      </pivotArea>
    </format>
    <format dxfId="50">
      <pivotArea outline="0" collapsedLevelsAreSubtotals="1" fieldPosition="0"/>
    </format>
    <format dxfId="49">
      <pivotArea dataOnly="0" labelOnly="1" outline="0" fieldPosition="0">
        <references count="1">
          <reference field="4294967294" count="2">
            <x v="0"/>
            <x v="1"/>
          </reference>
        </references>
      </pivotArea>
    </format>
    <format dxfId="48">
      <pivotArea outline="0" collapsedLevelsAreSubtotals="1" fieldPosition="0">
        <references count="1">
          <reference field="4294967294" count="1" selected="0">
            <x v="1"/>
          </reference>
        </references>
      </pivotArea>
    </format>
    <format dxfId="47">
      <pivotArea outline="0" collapsedLevelsAreSubtotals="1" fieldPosition="0">
        <references count="1">
          <reference field="4294967294" count="1" selected="0">
            <x v="0"/>
          </reference>
        </references>
      </pivotArea>
    </format>
    <format dxfId="46">
      <pivotArea field="0" type="button" dataOnly="0" labelOnly="1" outline="0" axis="axisRow" fieldPosition="0"/>
    </format>
    <format dxfId="45">
      <pivotArea dataOnly="0" labelOnly="1" outline="0" fieldPosition="0">
        <references count="1">
          <reference field="4294967294" count="2">
            <x v="0"/>
            <x v="1"/>
          </reference>
        </references>
      </pivotArea>
    </format>
    <format dxfId="44">
      <pivotArea field="0" type="button" dataOnly="0" labelOnly="1" outline="0" axis="axisRow" fieldPosition="0"/>
    </format>
    <format dxfId="43">
      <pivotArea dataOnly="0" labelOnly="1" outline="0" fieldPosition="0">
        <references count="1">
          <reference field="4294967294" count="2">
            <x v="0"/>
            <x v="1"/>
          </reference>
        </references>
      </pivotArea>
    </format>
    <format dxfId="42">
      <pivotArea grandRow="1" outline="0" collapsedLevelsAreSubtotals="1" fieldPosition="0"/>
    </format>
    <format dxfId="41">
      <pivotArea dataOnly="0" labelOnly="1" grandRow="1" outline="0" fieldPosition="0"/>
    </format>
    <format dxfId="40">
      <pivotArea grandRow="1" outline="0" collapsedLevelsAreSubtotals="1" fieldPosition="0"/>
    </format>
    <format dxfId="39">
      <pivotArea dataOnly="0" labelOnly="1" grandRow="1" outline="0" fieldPosition="0"/>
    </format>
  </formats>
  <conditionalFormats count="2">
    <conditionalFormat priority="34">
      <pivotAreas count="1">
        <pivotArea type="data" collapsedLevelsAreSubtotals="1" fieldPosition="0">
          <references count="2">
            <reference field="4294967294" count="1" selected="0">
              <x v="1"/>
            </reference>
            <reference field="0" count="5">
              <x v="0"/>
              <x v="1"/>
              <x v="2"/>
              <x v="3"/>
              <x v="4"/>
            </reference>
          </references>
        </pivotArea>
      </pivotAreas>
    </conditionalFormat>
    <conditionalFormat priority="35">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pending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F92B117-68F7-4425-A270-FAB96723682C}" name="PivotTable24" cacheId="20" applyNumberFormats="0" applyBorderFormats="0" applyFontFormats="0" applyPatternFormats="0" applyAlignmentFormats="0" applyWidthHeightFormats="1" dataCaption="Values" tag="a62f48d1-8ccd-43a9-b0b6-f408bfac270f" updatedVersion="8" minRefreshableVersion="3" useAutoFormatting="1" itemPrintTitles="1" createdVersion="8" indent="0" outline="1" outlineData="1" multipleFieldFilters="0" rowHeaderCaption="Spending Category">
  <location ref="A2:D12" firstHeaderRow="0" firstDataRow="1" firstDataCol="1"/>
  <pivotFields count="4">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0">
    <i>
      <x v="1"/>
    </i>
    <i>
      <x v="5"/>
    </i>
    <i>
      <x v="2"/>
    </i>
    <i>
      <x v="6"/>
    </i>
    <i>
      <x v="8"/>
    </i>
    <i>
      <x v="4"/>
    </i>
    <i>
      <x v="3"/>
    </i>
    <i>
      <x/>
    </i>
    <i>
      <x v="7"/>
    </i>
    <i t="grand">
      <x/>
    </i>
  </rowItems>
  <colFields count="1">
    <field x="-2"/>
  </colFields>
  <colItems count="3">
    <i>
      <x/>
    </i>
    <i i="1">
      <x v="1"/>
    </i>
    <i i="2">
      <x v="2"/>
    </i>
  </colItems>
  <dataFields count="3">
    <dataField fld="1" subtotal="count" baseField="0" baseItem="0" numFmtId="164"/>
    <dataField name="Spending Rate" fld="2" showDataAs="percentOfTotal" baseField="0" baseItem="0" numFmtId="10"/>
    <dataField fld="3" subtotal="count" baseField="0" baseItem="0"/>
  </dataFields>
  <formats count="5">
    <format dxfId="59">
      <pivotArea outline="0" collapsedLevelsAreSubtotals="1" fieldPosition="0"/>
    </format>
    <format dxfId="58">
      <pivotArea dataOnly="0" labelOnly="1" outline="0" fieldPosition="0">
        <references count="1">
          <reference field="4294967294" count="2">
            <x v="0"/>
            <x v="1"/>
          </reference>
        </references>
      </pivotArea>
    </format>
    <format dxfId="57">
      <pivotArea outline="0" collapsedLevelsAreSubtotals="1" fieldPosition="0"/>
    </format>
    <format dxfId="56">
      <pivotArea dataOnly="0" labelOnly="1" outline="0" fieldPosition="0">
        <references count="1">
          <reference field="4294967294" count="2">
            <x v="0"/>
            <x v="1"/>
          </reference>
        </references>
      </pivotArea>
    </format>
    <format dxfId="55">
      <pivotArea outline="0" fieldPosition="0">
        <references count="1">
          <reference field="4294967294" count="1">
            <x v="0"/>
          </reference>
        </references>
      </pivotArea>
    </format>
  </formats>
  <conditionalFormats count="2">
    <conditionalFormat priority="32">
      <pivotAreas count="1">
        <pivotArea type="data" collapsedLevelsAreSubtotals="1" fieldPosition="0">
          <references count="2">
            <reference field="4294967294" count="1" selected="0">
              <x v="1"/>
            </reference>
            <reference field="0" count="9">
              <x v="0"/>
              <x v="1"/>
              <x v="2"/>
              <x v="3"/>
              <x v="4"/>
              <x v="5"/>
              <x v="6"/>
              <x v="7"/>
              <x v="8"/>
            </reference>
          </references>
        </pivotArea>
      </pivotAreas>
    </conditionalFormat>
    <conditionalFormat priority="33">
      <pivotAreas count="1">
        <pivotArea type="data" collapsedLevelsAreSubtotals="1" fieldPosition="0">
          <references count="2">
            <reference field="4294967294" count="1" selected="0">
              <x v="0"/>
            </reference>
            <reference field="0" count="9">
              <x v="0"/>
              <x v="1"/>
              <x v="2"/>
              <x v="3"/>
              <x v="4"/>
              <x v="5"/>
              <x v="6"/>
              <x v="7"/>
              <x v="8"/>
            </reference>
          </references>
        </pivotArea>
      </pivotAreas>
    </conditionalFormat>
  </conditional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pending Rate"/>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Spending Rate"/>
    <pivotHierarchy dragToData="1"/>
    <pivotHierarchy dragToData="1"/>
    <pivotHierarchy dragToData="1"/>
    <pivotHierarchy dragToData="1"/>
    <pivotHierarchy dragToData="1" caption="Average of sp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E8A33722-B035-4EC6-9B2B-40916FB107CD}" name="PivotTable30" cacheId="6" applyNumberFormats="0" applyBorderFormats="0" applyFontFormats="0" applyPatternFormats="0" applyAlignmentFormats="0" applyWidthHeightFormats="1" dataCaption="Values" tag="dd90d67a-2154-4cee-8906-08a9c80853db" updatedVersion="8" minRefreshableVersion="3" useAutoFormatting="1" itemPrintTitles="1" createdVersion="8" indent="0" outline="1" outlineData="1" multipleFieldFilters="0" chartFormat="9">
  <location ref="A81:B84"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spend" fld="1" baseField="0" baseItem="0"/>
  </dataFields>
  <formats count="2">
    <format dxfId="61">
      <pivotArea collapsedLevelsAreSubtotals="1" fieldPosition="0">
        <references count="1">
          <reference field="0" count="0"/>
        </references>
      </pivotArea>
    </format>
    <format dxfId="60">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34D03ED-EC35-4521-A099-F63C543F4EC1}" name="PivotTable8" cacheId="31" applyNumberFormats="0" applyBorderFormats="0" applyFontFormats="0" applyPatternFormats="0" applyAlignmentFormats="0" applyWidthHeightFormats="1" dataCaption="Values" tag="5ccc2424-ac40-476c-957e-4b8f094cb1a0" updatedVersion="8" minRefreshableVersion="3" useAutoFormatting="1" subtotalHiddenItems="1" itemPrintTitles="1" createdVersion="8" indent="0" outline="1" outlineData="1" multipleFieldFilters="0" chartFormat="7" rowHeaderCaption="Marital Status">
  <location ref="A134:B137" firstHeaderRow="1" firstDataRow="1" firstDataCol="1"/>
  <pivotFields count="4">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2">
        <item x="0"/>
        <item x="1"/>
      </items>
    </pivotField>
  </pivotFields>
  <rowFields count="1">
    <field x="3"/>
  </rowFields>
  <rowItems count="3">
    <i>
      <x/>
    </i>
    <i>
      <x v="1"/>
    </i>
    <i t="grand">
      <x/>
    </i>
  </rowItems>
  <colItems count="1">
    <i/>
  </colItems>
  <dataFields count="1">
    <dataField name="Expenditure" fld="1" baseField="2" baseItem="0" numFmtId="164"/>
  </dataFields>
  <formats count="1">
    <format dxfId="62">
      <pivotArea outline="0" collapsedLevelsAreSubtotals="1" fieldPosition="0"/>
    </format>
  </formats>
  <conditionalFormats count="1">
    <conditionalFormat priority="14">
      <pivotAreas count="1">
        <pivotArea type="data" collapsedLevelsAreSubtotals="1" fieldPosition="0">
          <references count="2">
            <reference field="4294967294" count="1" selected="0">
              <x v="0"/>
            </reference>
            <reference field="3" count="2">
              <x v="0"/>
              <x v="1"/>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3" count="1" selected="0">
            <x v="0"/>
          </reference>
        </references>
      </pivotArea>
    </chartFormat>
    <chartFormat chart="2" format="2">
      <pivotArea type="data" outline="0" fieldPosition="0">
        <references count="2">
          <reference field="4294967294" count="1" selected="0">
            <x v="0"/>
          </reference>
          <reference field="3" count="1" selected="0">
            <x v="1"/>
          </reference>
        </references>
      </pivotArea>
    </chartFormat>
  </chart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Expenditu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24B04C6E-6932-4DEA-A37E-B165E24AC191}" name="PivotTable2" cacheId="21" applyNumberFormats="0" applyBorderFormats="0" applyFontFormats="0" applyPatternFormats="0" applyAlignmentFormats="0" applyWidthHeightFormats="1" dataCaption="Values" tag="6316d08e-1841-44e5-9452-7835bab5e46c" updatedVersion="8" minRefreshableVersion="3" useAutoFormatting="1" itemPrintTitles="1" createdVersion="8" indent="0" outline="1" outlineData="1" multipleFieldFilters="0" chartFormat="12" rowHeaderCaption="Spending Category">
  <location ref="K3:L13"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1"/>
    </i>
    <i>
      <x v="5"/>
    </i>
    <i>
      <x v="2"/>
    </i>
    <i>
      <x v="6"/>
    </i>
    <i>
      <x v="8"/>
    </i>
    <i>
      <x v="4"/>
    </i>
    <i>
      <x v="3"/>
    </i>
    <i>
      <x/>
    </i>
    <i>
      <x v="7"/>
    </i>
    <i t="grand">
      <x/>
    </i>
  </rowItems>
  <colItems count="1">
    <i/>
  </colItems>
  <dataFields count="1">
    <dataField fld="1" subtotal="count" baseField="0" baseItem="0" numFmtId="167"/>
  </dataFields>
  <formats count="6">
    <format dxfId="68">
      <pivotArea outline="0" collapsedLevelsAreSubtotals="1" fieldPosition="0"/>
    </format>
    <format dxfId="67">
      <pivotArea dataOnly="0" labelOnly="1" outline="0" fieldPosition="0">
        <references count="1">
          <reference field="4294967294" count="1">
            <x v="0"/>
          </reference>
        </references>
      </pivotArea>
    </format>
    <format dxfId="66">
      <pivotArea outline="0" collapsedLevelsAreSubtotals="1" fieldPosition="0"/>
    </format>
    <format dxfId="65">
      <pivotArea dataOnly="0" labelOnly="1" outline="0" fieldPosition="0">
        <references count="1">
          <reference field="4294967294" count="1">
            <x v="0"/>
          </reference>
        </references>
      </pivotArea>
    </format>
    <format dxfId="64">
      <pivotArea outline="0" fieldPosition="0">
        <references count="1">
          <reference field="4294967294" count="1">
            <x v="0"/>
          </reference>
        </references>
      </pivotArea>
    </format>
    <format dxfId="63">
      <pivotArea outline="0" collapsedLevelsAreSubtotals="1" fieldPosition="0"/>
    </format>
  </formats>
  <conditionalFormats count="1">
    <conditionalFormat priority="28">
      <pivotAreas count="1">
        <pivotArea type="data" collapsedLevelsAreSubtotals="1" fieldPosition="0">
          <references count="2">
            <reference field="4294967294" count="1" selected="0">
              <x v="0"/>
            </reference>
            <reference field="0" count="9">
              <x v="0"/>
              <x v="1"/>
              <x v="2"/>
              <x v="3"/>
              <x v="4"/>
              <x v="5"/>
              <x v="6"/>
              <x v="7"/>
              <x v="8"/>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pending Rate"/>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Spending Rate"/>
    <pivotHierarchy dragToData="1"/>
    <pivotHierarchy dragToData="1"/>
    <pivotHierarchy dragToData="1"/>
    <pivotHierarchy dragToData="1"/>
    <pivotHierarchy dragToData="1" caption="Average of sp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activeTabTopLevelEntity name="[fact_spen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7A1074BA-14BA-4A74-822B-5851EFAEA533}" name="PivotTable11" cacheId="1" applyNumberFormats="0" applyBorderFormats="0" applyFontFormats="0" applyPatternFormats="0" applyAlignmentFormats="0" applyWidthHeightFormats="1" dataCaption="Values" tag="1bfb0548-c60c-4e43-a789-5262665904e6" updatedVersion="8" minRefreshableVersion="3" useAutoFormatting="1" itemPrintTitles="1" createdVersion="8" indent="0" outline="1" outlineData="1" multipleFieldFilters="0" chartFormat="6" rowHeaderCaption="Marital Status">
  <location ref="A154:B159" firstHeaderRow="1" firstDataRow="1" firstDataCol="1"/>
  <pivotFields count="4">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3"/>
  </rowFields>
  <rowItems count="5">
    <i>
      <x/>
    </i>
    <i>
      <x v="3"/>
    </i>
    <i>
      <x v="1"/>
    </i>
    <i>
      <x v="2"/>
    </i>
    <i t="grand">
      <x/>
    </i>
  </rowItems>
  <colItems count="1">
    <i/>
  </colItems>
  <dataFields count="1">
    <dataField name="Expenditure" fld="1" baseField="2" baseItem="0" numFmtId="164"/>
  </dataFields>
  <formats count="1">
    <format dxfId="69">
      <pivotArea outline="0" collapsedLevelsAreSubtotals="1" fieldPosition="0"/>
    </format>
  </formats>
  <conditionalFormats count="1">
    <conditionalFormat priority="9">
      <pivotAreas count="1">
        <pivotArea type="data" collapsedLevelsAreSubtotals="1" fieldPosition="0">
          <references count="2">
            <reference field="4294967294" count="1" selected="0">
              <x v="0"/>
            </reference>
            <reference field="3" count="4">
              <x v="0"/>
              <x v="1"/>
              <x v="2"/>
              <x v="3"/>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Expenditu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1E303F1-E189-4803-A6AF-F5AD83E25922}" name="PivotTable29" cacheId="25" applyNumberFormats="0" applyBorderFormats="0" applyFontFormats="0" applyPatternFormats="0" applyAlignmentFormats="0" applyWidthHeightFormats="1" dataCaption="Values" tag="87c703a0-9443-4df2-bfcf-06082d773172" updatedVersion="8" minRefreshableVersion="3" useAutoFormatting="1" colGrandTotals="0" itemPrintTitles="1" createdVersion="8" indent="0" outline="1" outlineData="1" multipleFieldFilters="0" rowHeaderCaption="Spending Category" colHeaderCaption="Gender">
  <location ref="A66:C77" firstHeaderRow="1" firstDataRow="2" firstDataCol="1"/>
  <pivotFields count="3">
    <pivotField axis="axisRow" allDrilled="1" subtotalTop="0" showAll="0" defaultSubtotal="0" defaultAttributeDrillState="1">
      <items count="9">
        <item x="0"/>
        <item x="1"/>
        <item x="2"/>
        <item x="3"/>
        <item x="4"/>
        <item x="5"/>
        <item x="6"/>
        <item x="7"/>
        <item x="8"/>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10">
    <i>
      <x/>
    </i>
    <i>
      <x v="1"/>
    </i>
    <i>
      <x v="2"/>
    </i>
    <i>
      <x v="3"/>
    </i>
    <i>
      <x v="4"/>
    </i>
    <i>
      <x v="5"/>
    </i>
    <i>
      <x v="6"/>
    </i>
    <i>
      <x v="7"/>
    </i>
    <i>
      <x v="8"/>
    </i>
    <i t="grand">
      <x/>
    </i>
  </rowItems>
  <colFields count="1">
    <field x="2"/>
  </colFields>
  <colItems count="2">
    <i>
      <x/>
    </i>
    <i>
      <x v="1"/>
    </i>
  </colItems>
  <dataFields count="1">
    <dataField name="Total spend" fld="1" baseField="0" baseItem="0" numFmtId="167"/>
  </dataFields>
  <formats count="15">
    <format dxfId="84">
      <pivotArea type="all" dataOnly="0" outline="0" fieldPosition="0"/>
    </format>
    <format dxfId="83">
      <pivotArea type="origin" dataOnly="0" labelOnly="1" outline="0" fieldPosition="0"/>
    </format>
    <format dxfId="82">
      <pivotArea field="0" type="button" dataOnly="0" labelOnly="1" outline="0" axis="axisRow" fieldPosition="0"/>
    </format>
    <format dxfId="81">
      <pivotArea dataOnly="0" labelOnly="1" fieldPosition="0">
        <references count="1">
          <reference field="0" count="0"/>
        </references>
      </pivotArea>
    </format>
    <format dxfId="80">
      <pivotArea dataOnly="0" labelOnly="1" grandRow="1" outline="0" fieldPosition="0"/>
    </format>
    <format dxfId="79">
      <pivotArea dataOnly="0" labelOnly="1" grandCol="1" outline="0" fieldPosition="0"/>
    </format>
    <format dxfId="78">
      <pivotArea outline="0" collapsedLevelsAreSubtotals="1" fieldPosition="0"/>
    </format>
    <format dxfId="77">
      <pivotArea field="2" type="button" dataOnly="0" labelOnly="1" outline="0" axis="axisCol" fieldPosition="0"/>
    </format>
    <format dxfId="76">
      <pivotArea type="topRight" dataOnly="0" labelOnly="1" outline="0" fieldPosition="0"/>
    </format>
    <format dxfId="75">
      <pivotArea dataOnly="0" labelOnly="1" fieldPosition="0">
        <references count="1">
          <reference field="2" count="0"/>
        </references>
      </pivotArea>
    </format>
    <format dxfId="74">
      <pivotArea outline="0" collapsedLevelsAreSubtotals="1" fieldPosition="0"/>
    </format>
    <format dxfId="73">
      <pivotArea field="2" type="button" dataOnly="0" labelOnly="1" outline="0" axis="axisCol" fieldPosition="0"/>
    </format>
    <format dxfId="72">
      <pivotArea type="topRight" dataOnly="0" labelOnly="1" outline="0" fieldPosition="0"/>
    </format>
    <format dxfId="71">
      <pivotArea dataOnly="0" labelOnly="1" fieldPosition="0">
        <references count="1">
          <reference field="2" count="0"/>
        </references>
      </pivotArea>
    </format>
    <format dxfId="70">
      <pivotArea outline="0" collapsedLevelsAreSubtotals="1" fieldPosition="0"/>
    </format>
  </formats>
  <conditionalFormats count="1">
    <conditionalFormat priority="36">
      <pivotAreas count="1">
        <pivotArea type="data" collapsedLevelsAreSubtotals="1" fieldPosition="0">
          <references count="2">
            <reference field="4294967294" count="1" selected="0">
              <x v="0"/>
            </reference>
            <reference field="0" count="9">
              <x v="0"/>
              <x v="1"/>
              <x v="2"/>
              <x v="3"/>
              <x v="4"/>
              <x v="5"/>
              <x v="6"/>
              <x v="7"/>
              <x v="8"/>
            </reference>
          </references>
        </pivotArea>
      </pivotAreas>
    </conditionalFormat>
  </conditional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Sum of spend"/>
    <pivotHierarchy dragToData="1"/>
    <pivotHierarchy dragToData="1"/>
    <pivotHierarchy dragToData="1"/>
    <pivotHierarchy dragToData="1"/>
    <pivotHierarchy dragToData="1" caption="Average of sp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43"/>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C616D5D8-0A80-4BAB-8B2D-4CB7D4CB2C4A}" name="PivotTable3" cacheId="29" applyNumberFormats="0" applyBorderFormats="0" applyFontFormats="0" applyPatternFormats="0" applyAlignmentFormats="0" applyWidthHeightFormats="1" dataCaption="Values" tag="06ce66ee-34ca-4df3-891a-d5870aba6400" updatedVersion="8" minRefreshableVersion="3" useAutoFormatting="1" itemPrintTitles="1" createdVersion="8" indent="0" outline="1" outlineData="1" multipleFieldFilters="0" chartFormat="2" rowHeaderCaption="Age Group">
  <location ref="A111:C116" firstHeaderRow="0" firstDataRow="1" firstDataCol="1"/>
  <pivotFields count="4">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ascending"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5">
    <i>
      <x/>
    </i>
    <i>
      <x v="1"/>
    </i>
    <i>
      <x v="2"/>
    </i>
    <i>
      <x v="3"/>
    </i>
    <i t="grand">
      <x/>
    </i>
  </rowItems>
  <colFields count="1">
    <field x="-2"/>
  </colFields>
  <colItems count="2">
    <i>
      <x/>
    </i>
    <i i="1">
      <x v="1"/>
    </i>
  </colItems>
  <dataFields count="2">
    <dataField name="Expenditure" fld="1" baseField="2" baseItem="0" numFmtId="167"/>
    <dataField name="Spending Rate" fld="3" showDataAs="percentOfTotal" baseField="2" baseItem="0" numFmtId="168">
      <extLst>
        <ext xmlns:x14="http://schemas.microsoft.com/office/spreadsheetml/2009/9/main" uri="{E15A36E0-9728-4e99-A89B-3F7291B0FE68}">
          <x14:dataField sourceField="1" uniqueName="[__Xl2].[Measures].[Sum of spend 2]"/>
        </ext>
      </extLst>
    </dataField>
  </dataFields>
  <formats count="28">
    <format dxfId="112">
      <pivotArea outline="0" fieldPosition="0">
        <references count="1">
          <reference field="4294967294" count="1">
            <x v="1"/>
          </reference>
        </references>
      </pivotArea>
    </format>
    <format dxfId="111">
      <pivotArea outline="0" collapsedLevelsAreSubtotals="1" fieldPosition="0"/>
    </format>
    <format dxfId="110">
      <pivotArea outline="0" collapsedLevelsAreSubtotals="1" fieldPosition="0">
        <references count="1">
          <reference field="4294967294" count="1" selected="0">
            <x v="1"/>
          </reference>
        </references>
      </pivotArea>
    </format>
    <format dxfId="109">
      <pivotArea outline="0" collapsedLevelsAreSubtotals="1" fieldPosition="0">
        <references count="1">
          <reference field="4294967294" count="1" selected="0">
            <x v="0"/>
          </reference>
        </references>
      </pivotArea>
    </format>
    <format dxfId="108">
      <pivotArea outline="0" collapsedLevelsAreSubtotals="1" fieldPosition="0"/>
    </format>
    <format dxfId="107">
      <pivotArea dataOnly="0" labelOnly="1" outline="0" fieldPosition="0">
        <references count="1">
          <reference field="4294967294" count="2">
            <x v="0"/>
            <x v="1"/>
          </reference>
        </references>
      </pivotArea>
    </format>
    <format dxfId="106">
      <pivotArea outline="0" collapsedLevelsAreSubtotals="1" fieldPosition="0"/>
    </format>
    <format dxfId="105">
      <pivotArea dataOnly="0" labelOnly="1" outline="0" fieldPosition="0">
        <references count="1">
          <reference field="4294967294" count="2">
            <x v="0"/>
            <x v="1"/>
          </reference>
        </references>
      </pivotArea>
    </format>
    <format dxfId="104">
      <pivotArea field="2" type="button" dataOnly="0" labelOnly="1" outline="0" axis="axisRow" fieldPosition="0"/>
    </format>
    <format dxfId="103">
      <pivotArea dataOnly="0" labelOnly="1" outline="0" fieldPosition="0">
        <references count="1">
          <reference field="4294967294" count="2">
            <x v="0"/>
            <x v="1"/>
          </reference>
        </references>
      </pivotArea>
    </format>
    <format dxfId="102">
      <pivotArea grandRow="1" outline="0" collapsedLevelsAreSubtotals="1" fieldPosition="0"/>
    </format>
    <format dxfId="101">
      <pivotArea dataOnly="0" labelOnly="1" grandRow="1" outline="0" fieldPosition="0"/>
    </format>
    <format dxfId="100">
      <pivotArea field="2" type="button" dataOnly="0" labelOnly="1" outline="0" axis="axisRow" fieldPosition="0"/>
    </format>
    <format dxfId="99">
      <pivotArea dataOnly="0" labelOnly="1" outline="0" fieldPosition="0">
        <references count="1">
          <reference field="4294967294" count="2">
            <x v="0"/>
            <x v="1"/>
          </reference>
        </references>
      </pivotArea>
    </format>
    <format dxfId="98">
      <pivotArea field="2" type="button" dataOnly="0" labelOnly="1" outline="0" axis="axisRow" fieldPosition="0"/>
    </format>
    <format dxfId="97">
      <pivotArea dataOnly="0" labelOnly="1" outline="0" fieldPosition="0">
        <references count="1">
          <reference field="4294967294" count="2">
            <x v="0"/>
            <x v="1"/>
          </reference>
        </references>
      </pivotArea>
    </format>
    <format dxfId="96">
      <pivotArea grandRow="1" outline="0" collapsedLevelsAreSubtotals="1" fieldPosition="0"/>
    </format>
    <format dxfId="95">
      <pivotArea dataOnly="0" labelOnly="1" grandRow="1" outline="0" fieldPosition="0"/>
    </format>
    <format dxfId="94">
      <pivotArea grandRow="1" outline="0" collapsedLevelsAreSubtotals="1" fieldPosition="0"/>
    </format>
    <format dxfId="93">
      <pivotArea dataOnly="0" labelOnly="1" grandRow="1" outline="0" fieldPosition="0"/>
    </format>
    <format dxfId="92">
      <pivotArea field="2" type="button" dataOnly="0" labelOnly="1" outline="0" axis="axisRow" fieldPosition="0"/>
    </format>
    <format dxfId="91">
      <pivotArea dataOnly="0" labelOnly="1" outline="0" fieldPosition="0">
        <references count="1">
          <reference field="4294967294" count="2">
            <x v="0"/>
            <x v="1"/>
          </reference>
        </references>
      </pivotArea>
    </format>
    <format dxfId="90">
      <pivotArea field="2" type="button" dataOnly="0" labelOnly="1" outline="0" axis="axisRow" fieldPosition="0"/>
    </format>
    <format dxfId="89">
      <pivotArea dataOnly="0" labelOnly="1" outline="0" fieldPosition="0">
        <references count="1">
          <reference field="4294967294" count="2">
            <x v="0"/>
            <x v="1"/>
          </reference>
        </references>
      </pivotArea>
    </format>
    <format dxfId="88">
      <pivotArea grandRow="1" outline="0" collapsedLevelsAreSubtotals="1" fieldPosition="0"/>
    </format>
    <format dxfId="87">
      <pivotArea dataOnly="0" labelOnly="1" grandRow="1" outline="0" fieldPosition="0"/>
    </format>
    <format dxfId="86">
      <pivotArea grandRow="1" outline="0" collapsedLevelsAreSubtotals="1" fieldPosition="0"/>
    </format>
    <format dxfId="85">
      <pivotArea dataOnly="0" labelOnly="1" grandRow="1" outline="0" fieldPosition="0"/>
    </format>
  </formats>
  <conditionalFormats count="2">
    <conditionalFormat priority="23">
      <pivotAreas count="1">
        <pivotArea type="data" collapsedLevelsAreSubtotals="1" fieldPosition="0">
          <references count="2">
            <reference field="4294967294" count="1" selected="0">
              <x v="1"/>
            </reference>
            <reference field="2" count="4">
              <x v="0"/>
              <x v="1"/>
              <x v="2"/>
              <x v="3"/>
            </reference>
          </references>
        </pivotArea>
      </pivotAreas>
    </conditionalFormat>
    <conditionalFormat priority="24">
      <pivotAreas count="1">
        <pivotArea type="data" collapsedLevelsAreSubtotals="1" fieldPosition="0">
          <references count="2">
            <reference field="4294967294" count="1" selected="0">
              <x v="0"/>
            </reference>
            <reference field="2" count="4">
              <x v="0"/>
              <x v="1"/>
              <x v="2"/>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Expenditu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342D31D2-F85E-498F-942E-9C92E5736735}" name="PivotTable12" cacheId="2" applyNumberFormats="0" applyBorderFormats="0" applyFontFormats="0" applyPatternFormats="0" applyAlignmentFormats="0" applyWidthHeightFormats="1" dataCaption="Values" tag="3e93f1db-bae7-4a0d-b6b5-52312910e2e7" updatedVersion="8" minRefreshableVersion="3" useAutoFormatting="1" itemPrintTitles="1" createdVersion="8" indent="0" outline="1" outlineData="1" multipleFieldFilters="0" chartFormat="6" rowHeaderCaption="Marital Status">
  <location ref="A162:C167" firstHeaderRow="0" firstDataRow="1" firstDataCol="1"/>
  <pivotFields count="5">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5">
    <i>
      <x/>
    </i>
    <i>
      <x v="3"/>
    </i>
    <i>
      <x v="1"/>
    </i>
    <i>
      <x v="2"/>
    </i>
    <i t="grand">
      <x/>
    </i>
  </rowItems>
  <colFields count="1">
    <field x="-2"/>
  </colFields>
  <colItems count="2">
    <i>
      <x/>
    </i>
    <i i="1">
      <x v="1"/>
    </i>
  </colItems>
  <dataFields count="2">
    <dataField name="Expenditure" fld="1" baseField="2" baseItem="0" numFmtId="164"/>
    <dataField name="Spending Rate" fld="4" showDataAs="percentOfTotal" baseField="3" baseItem="0" numFmtId="10">
      <extLst>
        <ext xmlns:x14="http://schemas.microsoft.com/office/spreadsheetml/2009/9/main" uri="{E15A36E0-9728-4e99-A89B-3F7291B0FE68}">
          <x14:dataField sourceField="1" uniqueName="[__Xl2].[Measures].[Sum of spend 2]"/>
        </ext>
      </extLst>
    </dataField>
  </dataFields>
  <formats count="2">
    <format dxfId="114">
      <pivotArea outline="0" collapsedLevelsAreSubtotals="1" fieldPosition="0"/>
    </format>
    <format dxfId="113">
      <pivotArea outline="0" fieldPosition="0">
        <references count="1">
          <reference field="4294967294" count="1">
            <x v="1"/>
          </reference>
        </references>
      </pivotArea>
    </format>
  </formats>
  <conditionalFormats count="2">
    <conditionalFormat priority="6">
      <pivotAreas count="1">
        <pivotArea type="data" collapsedLevelsAreSubtotals="1" fieldPosition="0">
          <references count="2">
            <reference field="4294967294" count="1" selected="0">
              <x v="1"/>
            </reference>
            <reference field="3" count="4">
              <x v="0"/>
              <x v="1"/>
              <x v="2"/>
              <x v="3"/>
            </reference>
          </references>
        </pivotArea>
      </pivotAreas>
    </conditionalFormat>
    <conditionalFormat priority="7">
      <pivotAreas count="1">
        <pivotArea type="data" collapsedLevelsAreSubtotals="1" fieldPosition="0">
          <references count="2">
            <reference field="4294967294" count="1" selected="0">
              <x v="0"/>
            </reference>
            <reference field="3" count="4">
              <x v="0"/>
              <x v="1"/>
              <x v="2"/>
              <x v="3"/>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pending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2D45B9FA-07EF-410F-9A84-897A8A81C895}" name="PivotTable25" cacheId="8" applyNumberFormats="0" applyBorderFormats="0" applyFontFormats="0" applyPatternFormats="0" applyAlignmentFormats="0" applyWidthHeightFormats="1" dataCaption="Values" tag="112c9101-50e4-48b2-8c01-3a906c68a204" updatedVersion="8" minRefreshableVersion="3" useAutoFormatting="1" itemPrintTitles="1" createdVersion="8" indent="0" outline="1" outlineData="1" multipleFieldFilters="0" rowHeaderCaption="Spending Category" colHeaderCaption="Occupation">
  <location ref="A28:G39" firstHeaderRow="1" firstDataRow="2" firstDataCol="1"/>
  <pivotFields count="3">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5">
        <item x="0"/>
        <item x="1"/>
        <item x="2"/>
        <item x="3"/>
        <item x="4"/>
      </items>
    </pivotField>
  </pivotFields>
  <rowFields count="1">
    <field x="0"/>
  </rowFields>
  <rowItems count="10">
    <i>
      <x v="1"/>
    </i>
    <i>
      <x v="5"/>
    </i>
    <i>
      <x v="2"/>
    </i>
    <i>
      <x v="6"/>
    </i>
    <i>
      <x v="8"/>
    </i>
    <i>
      <x v="4"/>
    </i>
    <i>
      <x v="3"/>
    </i>
    <i>
      <x/>
    </i>
    <i>
      <x v="7"/>
    </i>
    <i t="grand">
      <x/>
    </i>
  </rowItems>
  <colFields count="1">
    <field x="2"/>
  </colFields>
  <colItems count="6">
    <i>
      <x/>
    </i>
    <i>
      <x v="1"/>
    </i>
    <i>
      <x v="2"/>
    </i>
    <i>
      <x v="3"/>
    </i>
    <i>
      <x v="4"/>
    </i>
    <i t="grand">
      <x/>
    </i>
  </colItems>
  <dataFields count="1">
    <dataField name="Total spend" fld="1" baseField="0" baseItem="0" numFmtId="164"/>
  </dataFields>
  <formats count="6">
    <format dxfId="120">
      <pivotArea outline="0" collapsedLevelsAreSubtotals="1" fieldPosition="0"/>
    </format>
    <format dxfId="119">
      <pivotArea dataOnly="0" labelOnly="1" fieldPosition="0">
        <references count="1">
          <reference field="2" count="0"/>
        </references>
      </pivotArea>
    </format>
    <format dxfId="118">
      <pivotArea dataOnly="0" labelOnly="1" grandCol="1" outline="0" fieldPosition="0"/>
    </format>
    <format dxfId="117">
      <pivotArea outline="0" collapsedLevelsAreSubtotals="1" fieldPosition="0"/>
    </format>
    <format dxfId="116">
      <pivotArea dataOnly="0" labelOnly="1" fieldPosition="0">
        <references count="1">
          <reference field="2" count="0"/>
        </references>
      </pivotArea>
    </format>
    <format dxfId="115">
      <pivotArea dataOnly="0" labelOnly="1" grandCol="1" outline="0" fieldPosition="0"/>
    </format>
  </formats>
  <conditionalFormats count="11">
    <conditionalFormat priority="37">
      <pivotAreas count="1">
        <pivotArea type="data" grandRow="1" outline="0" collapsedLevelsAreSubtotals="1" fieldPosition="0">
          <references count="2">
            <reference field="4294967294" count="1" selected="0">
              <x v="0"/>
            </reference>
            <reference field="2" count="5" selected="0">
              <x v="0"/>
              <x v="1"/>
              <x v="2"/>
              <x v="3"/>
              <x v="4"/>
            </reference>
          </references>
        </pivotArea>
      </pivotAreas>
    </conditionalFormat>
    <conditionalFormat priority="38">
      <pivotAreas count="1">
        <pivotArea type="data" collapsedLevelsAreSubtotals="1" fieldPosition="0">
          <references count="3">
            <reference field="4294967294" count="1" selected="0">
              <x v="0"/>
            </reference>
            <reference field="0" count="1">
              <x v="7"/>
            </reference>
            <reference field="2" count="5" selected="0">
              <x v="0"/>
              <x v="1"/>
              <x v="2"/>
              <x v="3"/>
              <x v="4"/>
            </reference>
          </references>
        </pivotArea>
      </pivotAreas>
    </conditionalFormat>
    <conditionalFormat priority="39">
      <pivotAreas count="1">
        <pivotArea type="data" collapsedLevelsAreSubtotals="1" fieldPosition="0">
          <references count="3">
            <reference field="4294967294" count="1" selected="0">
              <x v="0"/>
            </reference>
            <reference field="0" count="1">
              <x v="0"/>
            </reference>
            <reference field="2" count="5" selected="0">
              <x v="0"/>
              <x v="1"/>
              <x v="2"/>
              <x v="3"/>
              <x v="4"/>
            </reference>
          </references>
        </pivotArea>
      </pivotAreas>
    </conditionalFormat>
    <conditionalFormat priority="40">
      <pivotAreas count="1">
        <pivotArea type="data" collapsedLevelsAreSubtotals="1" fieldPosition="0">
          <references count="3">
            <reference field="4294967294" count="1" selected="0">
              <x v="0"/>
            </reference>
            <reference field="0" count="1">
              <x v="3"/>
            </reference>
            <reference field="2" count="5" selected="0">
              <x v="0"/>
              <x v="1"/>
              <x v="2"/>
              <x v="3"/>
              <x v="4"/>
            </reference>
          </references>
        </pivotArea>
      </pivotAreas>
    </conditionalFormat>
    <conditionalFormat priority="41">
      <pivotAreas count="1">
        <pivotArea type="data" collapsedLevelsAreSubtotals="1" fieldPosition="0">
          <references count="3">
            <reference field="4294967294" count="1" selected="0">
              <x v="0"/>
            </reference>
            <reference field="0" count="1">
              <x v="4"/>
            </reference>
            <reference field="2" count="5" selected="0">
              <x v="0"/>
              <x v="1"/>
              <x v="2"/>
              <x v="3"/>
              <x v="4"/>
            </reference>
          </references>
        </pivotArea>
      </pivotAreas>
    </conditionalFormat>
    <conditionalFormat priority="42">
      <pivotAreas count="1">
        <pivotArea type="data" collapsedLevelsAreSubtotals="1" fieldPosition="0">
          <references count="3">
            <reference field="4294967294" count="1" selected="0">
              <x v="0"/>
            </reference>
            <reference field="0" count="1">
              <x v="8"/>
            </reference>
            <reference field="2" count="5" selected="0">
              <x v="0"/>
              <x v="1"/>
              <x v="2"/>
              <x v="3"/>
              <x v="4"/>
            </reference>
          </references>
        </pivotArea>
      </pivotAreas>
    </conditionalFormat>
    <conditionalFormat priority="43">
      <pivotAreas count="1">
        <pivotArea type="data" collapsedLevelsAreSubtotals="1" fieldPosition="0">
          <references count="3">
            <reference field="4294967294" count="1" selected="0">
              <x v="0"/>
            </reference>
            <reference field="0" count="1">
              <x v="6"/>
            </reference>
            <reference field="2" count="5" selected="0">
              <x v="0"/>
              <x v="1"/>
              <x v="2"/>
              <x v="3"/>
              <x v="4"/>
            </reference>
          </references>
        </pivotArea>
      </pivotAreas>
    </conditionalFormat>
    <conditionalFormat priority="44">
      <pivotAreas count="1">
        <pivotArea type="data" collapsedLevelsAreSubtotals="1" fieldPosition="0">
          <references count="3">
            <reference field="4294967294" count="1" selected="0">
              <x v="0"/>
            </reference>
            <reference field="0" count="1">
              <x v="2"/>
            </reference>
            <reference field="2" count="5" selected="0">
              <x v="0"/>
              <x v="1"/>
              <x v="2"/>
              <x v="3"/>
              <x v="4"/>
            </reference>
          </references>
        </pivotArea>
      </pivotAreas>
    </conditionalFormat>
    <conditionalFormat priority="45">
      <pivotAreas count="1">
        <pivotArea type="data" collapsedLevelsAreSubtotals="1" fieldPosition="0">
          <references count="3">
            <reference field="4294967294" count="1" selected="0">
              <x v="0"/>
            </reference>
            <reference field="0" count="1">
              <x v="5"/>
            </reference>
            <reference field="2" count="5" selected="0">
              <x v="0"/>
              <x v="1"/>
              <x v="2"/>
              <x v="3"/>
              <x v="4"/>
            </reference>
          </references>
        </pivotArea>
      </pivotAreas>
    </conditionalFormat>
    <conditionalFormat priority="46">
      <pivotAreas count="1">
        <pivotArea type="data" collapsedLevelsAreSubtotals="1" fieldPosition="0">
          <references count="3">
            <reference field="4294967294" count="1" selected="0">
              <x v="0"/>
            </reference>
            <reference field="0" count="1">
              <x v="1"/>
            </reference>
            <reference field="2" count="5" selected="0">
              <x v="0"/>
              <x v="1"/>
              <x v="2"/>
              <x v="3"/>
              <x v="4"/>
            </reference>
          </references>
        </pivotArea>
      </pivotAreas>
    </conditionalFormat>
    <conditionalFormat priority="47">
      <pivotAreas count="1">
        <pivotArea type="data" grandCol="1" collapsedLevelsAreSubtotals="1" fieldPosition="0">
          <references count="2">
            <reference field="4294967294" count="1" selected="0">
              <x v="0"/>
            </reference>
            <reference field="0" count="9">
              <x v="0"/>
              <x v="1"/>
              <x v="2"/>
              <x v="3"/>
              <x v="4"/>
              <x v="5"/>
              <x v="6"/>
              <x v="7"/>
              <x v="8"/>
            </reference>
          </references>
        </pivotArea>
      </pivotAreas>
    </conditionalFormat>
  </conditional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Sum of spend"/>
    <pivotHierarchy dragToData="1"/>
    <pivotHierarchy dragToData="1"/>
    <pivotHierarchy dragToData="1"/>
    <pivotHierarchy dragToData="1"/>
    <pivotHierarchy dragToData="1" caption="Average of sp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43"/>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CDA79CB9-950D-4E28-AA14-B731D5B599A7}" name="PivotTable6" cacheId="5" applyNumberFormats="0" applyBorderFormats="0" applyFontFormats="0" applyPatternFormats="0" applyAlignmentFormats="0" applyWidthHeightFormats="1" dataCaption="Values" tag="acd0b985-c68d-498b-b247-b9093a165058" updatedVersion="8" minRefreshableVersion="3" useAutoFormatting="1" subtotalHiddenItems="1" itemPrintTitles="1" createdVersion="8" indent="0" outline="1" outlineData="1" multipleFieldFilters="0" chartFormat="2" rowHeaderCaption="Marital Status">
  <location ref="A129:C132" firstHeaderRow="0" firstDataRow="1" firstDataCol="1"/>
  <pivotFields count="5">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2">
        <item x="0"/>
        <item x="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3">
    <i>
      <x/>
    </i>
    <i>
      <x v="1"/>
    </i>
    <i t="grand">
      <x/>
    </i>
  </rowItems>
  <colFields count="1">
    <field x="-2"/>
  </colFields>
  <colItems count="2">
    <i>
      <x/>
    </i>
    <i i="1">
      <x v="1"/>
    </i>
  </colItems>
  <dataFields count="2">
    <dataField name="Expenditure" fld="1" baseField="2" baseItem="0" numFmtId="164"/>
    <dataField name="Spending Rate" fld="4" showDataAs="percentOfTotal" baseField="2" baseItem="0" numFmtId="10">
      <extLst>
        <ext xmlns:x14="http://schemas.microsoft.com/office/spreadsheetml/2009/9/main" uri="{E15A36E0-9728-4e99-A89B-3F7291B0FE68}">
          <x14:dataField sourceField="1" uniqueName="[__Xl2].[Measures].[Sum of spend 2]"/>
        </ext>
      </extLst>
    </dataField>
  </dataFields>
  <formats count="2">
    <format dxfId="122">
      <pivotArea outline="0" collapsedLevelsAreSubtotals="1" fieldPosition="0"/>
    </format>
    <format dxfId="121">
      <pivotArea outline="0" fieldPosition="0">
        <references count="1">
          <reference field="4294967294" count="1">
            <x v="1"/>
          </reference>
        </references>
      </pivotArea>
    </format>
  </formats>
  <conditionalFormats count="2">
    <conditionalFormat priority="17">
      <pivotAreas count="1">
        <pivotArea type="data" collapsedLevelsAreSubtotals="1" fieldPosition="0">
          <references count="2">
            <reference field="4294967294" count="1" selected="0">
              <x v="1"/>
            </reference>
            <reference field="3" count="2">
              <x v="0"/>
              <x v="1"/>
            </reference>
          </references>
        </pivotArea>
      </pivotAreas>
    </conditionalFormat>
    <conditionalFormat priority="18">
      <pivotAreas count="1">
        <pivotArea type="data" collapsedLevelsAreSubtotals="1" fieldPosition="0">
          <references count="2">
            <reference field="4294967294" count="1" selected="0">
              <x v="0"/>
            </reference>
            <reference field="3" count="2">
              <x v="0"/>
              <x v="1"/>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Expenditu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B4E2A825-9199-44F4-A702-2F44314B49FB}" name="PivotTable26" cacheId="19" applyNumberFormats="0" applyBorderFormats="0" applyFontFormats="0" applyPatternFormats="0" applyAlignmentFormats="0" applyWidthHeightFormats="1" dataCaption="Values" tag="cd8251d1-d564-41ec-b5b1-3eae163180bc" updatedVersion="8" minRefreshableVersion="3" useAutoFormatting="1" itemPrintTitles="1" createdVersion="8" indent="0" outline="1" outlineData="1" multipleFieldFilters="0" rowHeaderCaption="Spending Category">
  <location ref="A43:D49" firstHeaderRow="0" firstDataRow="1" firstDataCol="1"/>
  <pivotFields count="5">
    <pivotField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6">
    <i>
      <x v="3"/>
    </i>
    <i>
      <x/>
    </i>
    <i>
      <x v="4"/>
    </i>
    <i>
      <x v="1"/>
    </i>
    <i>
      <x v="2"/>
    </i>
    <i t="grand">
      <x/>
    </i>
  </rowItems>
  <colFields count="1">
    <field x="-2"/>
  </colFields>
  <colItems count="3">
    <i>
      <x/>
    </i>
    <i i="1">
      <x v="1"/>
    </i>
    <i i="2">
      <x v="2"/>
    </i>
  </colItems>
  <dataFields count="3">
    <dataField name="Total spend" fld="1" baseField="0" baseItem="0" numFmtId="164"/>
    <dataField name="Sum of spend" fld="4" showDataAs="percentOfTotal" baseField="0" baseItem="1" numFmtId="10">
      <extLst>
        <ext xmlns:x14="http://schemas.microsoft.com/office/spreadsheetml/2009/9/main" uri="{E15A36E0-9728-4e99-A89B-3F7291B0FE68}">
          <x14:dataField sourceField="1" uniqueName="[__Xl2].[Measures].[Sum of spend]"/>
        </ext>
      </extLst>
    </dataField>
    <dataField fld="2" subtotal="count" baseField="0" baseItem="2" numFmtId="164"/>
  </dataField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Sum of spend"/>
    <pivotHierarchy dragToData="1"/>
    <pivotHierarchy dragToData="1"/>
    <pivotHierarchy dragToData="1"/>
    <pivotHierarchy dragToData="1"/>
    <pivotHierarchy dragToData="1" caption="Average of sp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activeTabTopLevelEntity name="[fact_spen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334C4101-0D70-4AEE-92F1-A5BF82229749}" name="PivotTable15" cacheId="28" applyNumberFormats="0" applyBorderFormats="0" applyFontFormats="0" applyPatternFormats="0" applyAlignmentFormats="0" applyWidthHeightFormats="1" dataCaption="Values" tag="87a3d16c-8ef7-428a-88ea-6b38202165de" updatedVersion="8" minRefreshableVersion="3" useAutoFormatting="1" itemPrintTitles="1" createdVersion="8" indent="0" outline="1" outlineData="1" multipleFieldFilters="0" chartFormat="14" rowHeaderCaption="Payment Type">
  <location ref="A49:C54" firstHeaderRow="0" firstDataRow="1" firstDataCol="1"/>
  <pivotFields count="4">
    <pivotField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1"/>
            </reference>
          </references>
        </pivotArea>
      </autoSortScope>
    </pivotField>
    <pivotField dataField="1" subtotalTop="0" showAll="0" defaultSubtotal="0"/>
    <pivotField axis="axisRow" allDrilled="1" subtotalTop="0" showAll="0"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5">
    <i>
      <x/>
    </i>
    <i>
      <x v="1"/>
    </i>
    <i>
      <x v="2"/>
    </i>
    <i>
      <x v="3"/>
    </i>
    <i t="grand">
      <x/>
    </i>
  </rowItems>
  <colFields count="1">
    <field x="-2"/>
  </colFields>
  <colItems count="2">
    <i>
      <x/>
    </i>
    <i i="1">
      <x v="1"/>
    </i>
  </colItems>
  <dataFields count="2">
    <dataField name="Sum of spend" fld="1" baseField="0" baseItem="0" numFmtId="164">
      <extLst>
        <ext xmlns:x14="http://schemas.microsoft.com/office/spreadsheetml/2009/9/main" uri="{E15A36E0-9728-4e99-A89B-3F7291B0FE68}">
          <x14:dataField sourceField="1" uniqueName="[__Xl2].[Measures].[Sum of spend]"/>
        </ext>
      </extLst>
    </dataField>
    <dataField name="Spending Rate" fld="3" showDataAs="percentOfTotal" baseField="0" baseItem="0" numFmtId="10">
      <extLst>
        <ext xmlns:x14="http://schemas.microsoft.com/office/spreadsheetml/2009/9/main" uri="{E15A36E0-9728-4e99-A89B-3F7291B0FE68}">
          <x14:dataField sourceField="1"/>
        </ext>
      </extLst>
    </dataField>
  </dataFields>
  <formats count="5">
    <format dxfId="7">
      <pivotArea outline="0" collapsedLevelsAreSubtotals="1" fieldPosition="0"/>
    </format>
    <format dxfId="6">
      <pivotArea dataOnly="0" labelOnly="1" outline="0" fieldPosition="0">
        <references count="1">
          <reference field="4294967294" count="1">
            <x v="1"/>
          </reference>
        </references>
      </pivotArea>
    </format>
    <format dxfId="5">
      <pivotArea outline="0" collapsedLevelsAreSubtotals="1" fieldPosition="0"/>
    </format>
    <format dxfId="4">
      <pivotArea dataOnly="0" labelOnly="1" outline="0" fieldPosition="0">
        <references count="1">
          <reference field="4294967294" count="1">
            <x v="1"/>
          </reference>
        </references>
      </pivotArea>
    </format>
    <format dxfId="3">
      <pivotArea outline="0" collapsedLevelsAreSubtotals="1" fieldPosition="0">
        <references count="1">
          <reference field="4294967294" count="1" selected="0">
            <x v="0"/>
          </reference>
        </references>
      </pivotArea>
    </format>
  </formats>
  <conditionalFormats count="2">
    <conditionalFormat priority="1">
      <pivotAreas count="1">
        <pivotArea type="data" collapsedLevelsAreSubtotals="1" fieldPosition="0">
          <references count="2">
            <reference field="4294967294" count="1" selected="0">
              <x v="0"/>
            </reference>
            <reference field="2" count="4">
              <x v="0"/>
              <x v="1"/>
              <x v="2"/>
              <x v="3"/>
            </reference>
          </references>
        </pivotArea>
      </pivotAreas>
    </conditionalFormat>
    <conditionalFormat priority="12">
      <pivotAreas count="1">
        <pivotArea type="data" collapsedLevelsAreSubtotals="1" fieldPosition="0">
          <references count="2">
            <reference field="4294967294" count="1" selected="0">
              <x v="1"/>
            </reference>
            <reference field="2" count="4">
              <x v="0"/>
              <x v="1"/>
              <x v="2"/>
              <x v="3"/>
            </reference>
          </references>
        </pivotArea>
      </pivotAreas>
    </conditionalFormat>
  </conditionalFormats>
  <chartFormats count="10">
    <chartFormat chart="1" format="0"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2"/>
          </reference>
        </references>
      </pivotArea>
    </chartFormat>
    <chartFormat chart="1" format="5">
      <pivotArea type="data" outline="0" fieldPosition="0">
        <references count="2">
          <reference field="4294967294" count="1" selected="0">
            <x v="0"/>
          </reference>
          <reference field="2" count="1" selected="0">
            <x v="3"/>
          </reference>
        </references>
      </pivotArea>
    </chartFormat>
    <chartFormat chart="1" format="6">
      <pivotArea type="data" outline="0" fieldPosition="0">
        <references count="2">
          <reference field="4294967294" count="1" selected="0">
            <x v="1"/>
          </reference>
          <reference field="2" count="1" selected="0">
            <x v="0"/>
          </reference>
        </references>
      </pivotArea>
    </chartFormat>
    <chartFormat chart="1" format="7">
      <pivotArea type="data" outline="0" fieldPosition="0">
        <references count="2">
          <reference field="4294967294" count="1" selected="0">
            <x v="1"/>
          </reference>
          <reference field="2" count="1" selected="0">
            <x v="1"/>
          </reference>
        </references>
      </pivotArea>
    </chartFormat>
    <chartFormat chart="1" format="8">
      <pivotArea type="data" outline="0" fieldPosition="0">
        <references count="2">
          <reference field="4294967294" count="1" selected="0">
            <x v="1"/>
          </reference>
          <reference field="2" count="1" selected="0">
            <x v="2"/>
          </reference>
        </references>
      </pivotArea>
    </chartFormat>
    <chartFormat chart="1" format="9">
      <pivotArea type="data" outline="0" fieldPosition="0">
        <references count="2">
          <reference field="4294967294" count="1" selected="0">
            <x v="1"/>
          </reference>
          <reference field="2" count="1" selected="0">
            <x v="3"/>
          </reference>
        </references>
      </pivotArea>
    </chartFormat>
  </chartFormats>
  <pivotHierarchies count="13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pending Rate"/>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Spending Rate"/>
    <pivotHierarchy dragToData="1"/>
    <pivotHierarchy dragToData="1"/>
    <pivotHierarchy dragToData="1"/>
    <pivotHierarchy dragToData="1"/>
    <pivotHierarchy dragToData="1" caption="Average of sp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290983D2-A72A-47E3-A273-19921466ACF6}" name="PivotTable10" cacheId="26" applyNumberFormats="0" applyBorderFormats="0" applyFontFormats="0" applyPatternFormats="0" applyAlignmentFormats="0" applyWidthHeightFormats="1" dataCaption="Values" tag="25bb7c3c-cc25-44a5-8af4-18af12a779ba" updatedVersion="8" minRefreshableVersion="3" useAutoFormatting="1" itemPrintTitles="1" createdVersion="8" indent="0" outline="1" outlineData="1" multipleFieldFilters="0" rowHeaderCaption="Spending Category">
  <location ref="A2:B12" firstHeaderRow="1" firstDataRow="1" firstDataCol="1"/>
  <pivotFields count="3">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1"/>
    </i>
    <i>
      <x v="5"/>
    </i>
    <i>
      <x v="2"/>
    </i>
    <i>
      <x v="6"/>
    </i>
    <i>
      <x v="8"/>
    </i>
    <i>
      <x v="4"/>
    </i>
    <i>
      <x v="3"/>
    </i>
    <i>
      <x/>
    </i>
    <i>
      <x v="7"/>
    </i>
    <i t="grand">
      <x/>
    </i>
  </rowItems>
  <colItems count="1">
    <i/>
  </colItems>
  <dataFields count="1">
    <dataField name="Spending Rate" fld="1" showDataAs="percentOfTotal" baseField="0" baseItem="0" numFmtId="10"/>
  </dataFields>
  <formats count="4">
    <format dxfId="11">
      <pivotArea outline="0" collapsedLevelsAreSubtotals="1" fieldPosition="0"/>
    </format>
    <format dxfId="10">
      <pivotArea dataOnly="0" labelOnly="1" outline="0" fieldPosition="0">
        <references count="1">
          <reference field="4294967294" count="1">
            <x v="0"/>
          </reference>
        </references>
      </pivotArea>
    </format>
    <format dxfId="9">
      <pivotArea outline="0" collapsedLevelsAreSubtotals="1" fieldPosition="0"/>
    </format>
    <format dxfId="8">
      <pivotArea dataOnly="0" labelOnly="1" outline="0" fieldPosition="0">
        <references count="1">
          <reference field="4294967294" count="1">
            <x v="0"/>
          </reference>
        </references>
      </pivotArea>
    </format>
  </formats>
  <conditionalFormats count="1">
    <conditionalFormat priority="17">
      <pivotAreas count="1">
        <pivotArea type="data" collapsedLevelsAreSubtotals="1" fieldPosition="0">
          <references count="2">
            <reference field="4294967294" count="1" selected="0">
              <x v="0"/>
            </reference>
            <reference field="0" count="9">
              <x v="0"/>
              <x v="1"/>
              <x v="2"/>
              <x v="3"/>
              <x v="4"/>
              <x v="5"/>
              <x v="6"/>
              <x v="7"/>
              <x v="8"/>
            </reference>
          </references>
        </pivotArea>
      </pivotAreas>
    </conditionalFormat>
  </conditionalFormats>
  <pivotHierarchies count="1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pending Rate"/>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Spending Rate"/>
    <pivotHierarchy dragToData="1"/>
    <pivotHierarchy dragToData="1"/>
    <pivotHierarchy dragToData="1"/>
    <pivotHierarchy dragToData="1"/>
    <pivotHierarchy dragToData="1" caption="Average of sp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9D38CF17-C540-4D83-853D-951B8DC7BA5C}" name="PivotTable17" cacheId="22" applyNumberFormats="0" applyBorderFormats="0" applyFontFormats="0" applyPatternFormats="0" applyAlignmentFormats="0" applyWidthHeightFormats="1" dataCaption="Values" tag="d911963e-6735-40ff-8521-dea99549df44" updatedVersion="8" minRefreshableVersion="3" useAutoFormatting="1" itemPrintTitles="1" createdVersion="8" indent="0" outline="1" outlineData="1" multipleFieldFilters="0" chartFormat="26" rowHeaderCaption="Month">
  <location ref="A72:B79" firstHeaderRow="1" firstDataRow="1" firstDataCol="1"/>
  <pivotFields count="2">
    <pivotField axis="axisRow" allDrilled="1" subtotalTop="0" showAll="0" sortType="ascending" defaultSubtotal="0" defaultAttributeDrillState="1">
      <items count="6">
        <item x="3"/>
        <item x="2"/>
        <item x="1"/>
        <item x="0"/>
        <item x="5"/>
        <item x="4"/>
      </items>
    </pivotField>
    <pivotField dataField="1" subtotalTop="0" showAll="0" defaultSubtotal="0"/>
  </pivotFields>
  <rowFields count="1">
    <field x="0"/>
  </rowFields>
  <rowItems count="7">
    <i>
      <x/>
    </i>
    <i>
      <x v="1"/>
    </i>
    <i>
      <x v="2"/>
    </i>
    <i>
      <x v="3"/>
    </i>
    <i>
      <x v="4"/>
    </i>
    <i>
      <x v="5"/>
    </i>
    <i t="grand">
      <x/>
    </i>
  </rowItems>
  <colItems count="1">
    <i/>
  </colItems>
  <dataFields count="1">
    <dataField name="Expenditure" fld="1" baseField="0" baseItem="3" numFmtId="167"/>
  </dataFields>
  <formats count="9">
    <format dxfId="20">
      <pivotArea field="0" type="button" dataOnly="0" labelOnly="1" outline="0" axis="axisRow" fieldPosition="0"/>
    </format>
    <format dxfId="19">
      <pivotArea dataOnly="0" labelOnly="1" outline="0" axis="axisValues" fieldPosition="0"/>
    </format>
    <format dxfId="18">
      <pivotArea field="0" type="button" dataOnly="0" labelOnly="1" outline="0" axis="axisRow" fieldPosition="0"/>
    </format>
    <format dxfId="17">
      <pivotArea dataOnly="0" labelOnly="1" outline="0" axis="axisValues" fieldPosition="0"/>
    </format>
    <format dxfId="16">
      <pivotArea grandRow="1" outline="0" collapsedLevelsAreSubtotals="1" fieldPosition="0"/>
    </format>
    <format dxfId="15">
      <pivotArea dataOnly="0" labelOnly="1" grandRow="1" outline="0" fieldPosition="0"/>
    </format>
    <format dxfId="14">
      <pivotArea grandRow="1" outline="0" collapsedLevelsAreSubtotals="1" fieldPosition="0"/>
    </format>
    <format dxfId="13">
      <pivotArea dataOnly="0" labelOnly="1" grandRow="1" outline="0" fieldPosition="0"/>
    </format>
    <format dxfId="12">
      <pivotArea outline="0" collapsedLevelsAreSubtotals="1" fieldPosition="0"/>
    </format>
  </formats>
  <conditionalFormats count="1">
    <conditionalFormat priority="2">
      <pivotAreas count="1">
        <pivotArea type="data" collapsedLevelsAreSubtotals="1" fieldPosition="0">
          <references count="2">
            <reference field="4294967294" count="1" selected="0">
              <x v="0"/>
            </reference>
            <reference field="0" count="6">
              <x v="0"/>
              <x v="1"/>
              <x v="2"/>
              <x v="3"/>
              <x v="4"/>
              <x v="5"/>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Expenditu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DC91C949-7977-4B65-8185-3E39DF79AA54}" name="PivotTable16" cacheId="27" applyNumberFormats="0" applyBorderFormats="0" applyFontFormats="0" applyPatternFormats="0" applyAlignmentFormats="0" applyWidthHeightFormats="1" dataCaption="Values" tag="eff44add-b647-4670-84a7-be4edae98427" updatedVersion="8" minRefreshableVersion="3" useAutoFormatting="1" subtotalHiddenItems="1" itemPrintTitles="1" createdVersion="8" indent="0" outline="1" outlineData="1" multipleFieldFilters="0" rowHeaderCaption="Spending Category" colHeaderCaption="Month">
  <location ref="A59:H70" firstHeaderRow="1" firstDataRow="2" firstDataCol="1"/>
  <pivotFields count="4">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sortType="ascending" defaultSubtotal="0" defaultAttributeDrillState="1">
      <items count="6">
        <item x="3"/>
        <item x="2"/>
        <item x="1"/>
        <item x="0"/>
        <item x="5"/>
        <item x="4"/>
      </items>
    </pivotField>
    <pivotField allDrilled="1" subtotalTop="0" showAll="0" dataSourceSort="1" defaultSubtotal="0" defaultAttributeDrillState="1"/>
  </pivotFields>
  <rowFields count="1">
    <field x="0"/>
  </rowFields>
  <rowItems count="10">
    <i>
      <x v="1"/>
    </i>
    <i>
      <x v="5"/>
    </i>
    <i>
      <x v="2"/>
    </i>
    <i>
      <x v="6"/>
    </i>
    <i>
      <x v="8"/>
    </i>
    <i>
      <x v="4"/>
    </i>
    <i>
      <x v="3"/>
    </i>
    <i>
      <x/>
    </i>
    <i>
      <x v="7"/>
    </i>
    <i t="grand">
      <x/>
    </i>
  </rowItems>
  <colFields count="1">
    <field x="2"/>
  </colFields>
  <colItems count="7">
    <i>
      <x/>
    </i>
    <i>
      <x v="1"/>
    </i>
    <i>
      <x v="2"/>
    </i>
    <i>
      <x v="3"/>
    </i>
    <i>
      <x v="4"/>
    </i>
    <i>
      <x v="5"/>
    </i>
    <i t="grand">
      <x/>
    </i>
  </colItems>
  <dataFields count="1">
    <dataField name="Spending Rate" fld="1" showDataAs="percentOfTotal" baseField="0" baseItem="0" numFmtId="10"/>
  </dataFields>
  <formats count="4">
    <format dxfId="24">
      <pivotArea outline="0" collapsedLevelsAreSubtotals="1" fieldPosition="0"/>
    </format>
    <format dxfId="23">
      <pivotArea dataOnly="0" labelOnly="1" outline="0" fieldPosition="0">
        <references count="1">
          <reference field="4294967294" count="1">
            <x v="0"/>
          </reference>
        </references>
      </pivotArea>
    </format>
    <format dxfId="22">
      <pivotArea outline="0" collapsedLevelsAreSubtotals="1" fieldPosition="0"/>
    </format>
    <format dxfId="21">
      <pivotArea dataOnly="0" labelOnly="1" outline="0" fieldPosition="0">
        <references count="1">
          <reference field="4294967294" count="1">
            <x v="0"/>
          </reference>
        </references>
      </pivotArea>
    </format>
  </formats>
  <conditionalFormats count="7">
    <conditionalFormat priority="3">
      <pivotAreas count="1">
        <pivotArea type="data" grandCol="1" collapsedLevelsAreSubtotals="1" fieldPosition="0">
          <references count="2">
            <reference field="4294967294" count="1" selected="0">
              <x v="0"/>
            </reference>
            <reference field="0" count="9">
              <x v="0"/>
              <x v="1"/>
              <x v="2"/>
              <x v="3"/>
              <x v="4"/>
              <x v="5"/>
              <x v="6"/>
              <x v="7"/>
              <x v="8"/>
            </reference>
          </references>
        </pivotArea>
      </pivotAreas>
    </conditionalFormat>
    <conditionalFormat priority="4">
      <pivotAreas count="1">
        <pivotArea type="data" collapsedLevelsAreSubtotals="1" fieldPosition="0">
          <references count="3">
            <reference field="4294967294" count="1" selected="0">
              <x v="0"/>
            </reference>
            <reference field="0" count="9">
              <x v="0"/>
              <x v="1"/>
              <x v="2"/>
              <x v="3"/>
              <x v="4"/>
              <x v="5"/>
              <x v="6"/>
              <x v="7"/>
              <x v="8"/>
            </reference>
            <reference field="2" count="1" selected="0">
              <x v="5"/>
            </reference>
          </references>
        </pivotArea>
      </pivotAreas>
    </conditionalFormat>
    <conditionalFormat priority="5">
      <pivotAreas count="1">
        <pivotArea type="data" collapsedLevelsAreSubtotals="1" fieldPosition="0">
          <references count="3">
            <reference field="4294967294" count="1" selected="0">
              <x v="0"/>
            </reference>
            <reference field="0" count="9">
              <x v="0"/>
              <x v="1"/>
              <x v="2"/>
              <x v="3"/>
              <x v="4"/>
              <x v="5"/>
              <x v="6"/>
              <x v="7"/>
              <x v="8"/>
            </reference>
            <reference field="2" count="1" selected="0">
              <x v="4"/>
            </reference>
          </references>
        </pivotArea>
      </pivotAreas>
    </conditionalFormat>
    <conditionalFormat priority="6">
      <pivotAreas count="1">
        <pivotArea type="data" collapsedLevelsAreSubtotals="1" fieldPosition="0">
          <references count="3">
            <reference field="4294967294" count="1" selected="0">
              <x v="0"/>
            </reference>
            <reference field="0" count="9">
              <x v="0"/>
              <x v="1"/>
              <x v="2"/>
              <x v="3"/>
              <x v="4"/>
              <x v="5"/>
              <x v="6"/>
              <x v="7"/>
              <x v="8"/>
            </reference>
            <reference field="2" count="1" selected="0">
              <x v="3"/>
            </reference>
          </references>
        </pivotArea>
      </pivotAreas>
    </conditionalFormat>
    <conditionalFormat priority="7">
      <pivotAreas count="1">
        <pivotArea type="data" collapsedLevelsAreSubtotals="1" fieldPosition="0">
          <references count="3">
            <reference field="4294967294" count="1" selected="0">
              <x v="0"/>
            </reference>
            <reference field="0" count="9">
              <x v="0"/>
              <x v="1"/>
              <x v="2"/>
              <x v="3"/>
              <x v="4"/>
              <x v="5"/>
              <x v="6"/>
              <x v="7"/>
              <x v="8"/>
            </reference>
            <reference field="2" count="1" selected="0">
              <x v="2"/>
            </reference>
          </references>
        </pivotArea>
      </pivotAreas>
    </conditionalFormat>
    <conditionalFormat priority="8">
      <pivotAreas count="1">
        <pivotArea type="data" collapsedLevelsAreSubtotals="1" fieldPosition="0">
          <references count="3">
            <reference field="4294967294" count="1" selected="0">
              <x v="0"/>
            </reference>
            <reference field="0" count="9">
              <x v="0"/>
              <x v="1"/>
              <x v="2"/>
              <x v="3"/>
              <x v="4"/>
              <x v="5"/>
              <x v="6"/>
              <x v="7"/>
              <x v="8"/>
            </reference>
            <reference field="2" count="1" selected="0">
              <x v="1"/>
            </reference>
          </references>
        </pivotArea>
      </pivotAreas>
    </conditionalFormat>
    <conditionalFormat priority="9">
      <pivotAreas count="1">
        <pivotArea type="data" collapsedLevelsAreSubtotals="1" fieldPosition="0">
          <references count="3">
            <reference field="4294967294" count="1" selected="0">
              <x v="0"/>
            </reference>
            <reference field="0" count="9">
              <x v="0"/>
              <x v="1"/>
              <x v="2"/>
              <x v="3"/>
              <x v="4"/>
              <x v="5"/>
              <x v="6"/>
              <x v="7"/>
              <x v="8"/>
            </reference>
            <reference field="2" count="1" selected="0">
              <x v="0"/>
            </reference>
          </references>
        </pivotArea>
      </pivotAreas>
    </conditionalFormat>
  </conditionalFormats>
  <pivotHierarchies count="1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pending Rate"/>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caption="Spending Rate"/>
    <pivotHierarchy dragToData="1"/>
    <pivotHierarchy dragToData="1"/>
    <pivotHierarchy dragToData="1"/>
    <pivotHierarchy dragToData="1"/>
    <pivotHierarchy dragToData="1" caption="Average of sp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38"/>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1]"/>
        <x15:activeTabTopLevelEntity name="[fact_spends1]"/>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type" xr10:uid="{16748AC1-9717-4F9C-8A26-C918862BA5FA}" sourceName="[fact_spends].[payment_type]">
  <pivotTables>
    <pivotTable tabId="10" name="PivotTable10"/>
    <pivotTable tabId="10" name="PivotTable15"/>
    <pivotTable tabId="10" name="PivotTable16"/>
  </pivotTables>
  <data>
    <olap pivotCacheId="1010960967">
      <levels count="2">
        <level uniqueName="[fact_spends].[payment_type].[(All)]" sourceCaption="(All)" count="0"/>
        <level uniqueName="[fact_spends].[payment_type].[payment_type]" sourceCaption="payment_type" count="4">
          <ranges>
            <range startItem="0">
              <i n="[fact_spends].[payment_type].&amp;[Credit Card]" c="Credit Card"/>
              <i n="[fact_spends].[payment_type].&amp;[Debit Card]" c="Debit Card"/>
              <i n="[fact_spends].[payment_type].&amp;[Net Banking]" c="Net Banking"/>
              <i n="[fact_spends].[payment_type].&amp;[UPI]" c="UPI"/>
            </range>
          </ranges>
        </level>
      </levels>
      <selections count="1">
        <selection n="[fact_spends].[payment_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B612552-D64D-4BB1-BD1A-20767991B2FE}" sourceName="[dim_customers1].[city]">
  <pivotTables>
    <pivotTable tabId="10" name="PivotTable10"/>
    <pivotTable tabId="10" name="PivotTable15"/>
    <pivotTable tabId="10" name="PivotTable16"/>
  </pivotTables>
  <data>
    <olap pivotCacheId="1010960967">
      <levels count="2">
        <level uniqueName="[dim_customers1].[city].[(All)]" sourceCaption="(All)" count="0"/>
        <level uniqueName="[dim_customers1].[city].[city]" sourceCaption="city" count="5">
          <ranges>
            <range startItem="0">
              <i n="[dim_customers1].[city].&amp;[Bengaluru]" c="Bengaluru"/>
              <i n="[dim_customers1].[city].&amp;[Chennai]" c="Chennai"/>
              <i n="[dim_customers1].[city].&amp;[Delhi NCR]" c="Delhi NCR"/>
              <i n="[dim_customers1].[city].&amp;[Hyderabad]" c="Hyderabad"/>
              <i n="[dim_customers1].[city].&amp;[Mumbai]" c="Mumbai"/>
            </range>
          </ranges>
        </level>
      </levels>
      <selections count="1">
        <selection n="[dim_customers1].[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C0B516EE-61DD-4185-950A-CD8CAC2E2E69}" sourceName="[dim_customers1].[age_group]">
  <pivotTables>
    <pivotTable tabId="10" name="PivotTable10"/>
    <pivotTable tabId="10" name="PivotTable15"/>
    <pivotTable tabId="10" name="PivotTable16"/>
  </pivotTables>
  <data>
    <olap pivotCacheId="1010960967">
      <levels count="2">
        <level uniqueName="[dim_customers1].[age_group].[(All)]" sourceCaption="(All)" count="0"/>
        <level uniqueName="[dim_customers1].[age_group].[age_group]" sourceCaption="age_group" count="4">
          <ranges>
            <range startItem="0">
              <i n="[dim_customers1].[age_group].&amp;[21-24]" c="21-24"/>
              <i n="[dim_customers1].[age_group].&amp;[25-34]" c="25-34"/>
              <i n="[dim_customers1].[age_group].&amp;[35-45]" c="35-45"/>
              <i n="[dim_customers1].[age_group].&amp;[45+]" c="45+"/>
            </range>
          </ranges>
        </level>
      </levels>
      <selections count="1">
        <selection n="[dim_customers1].[age_grou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168A010-90ED-4A30-87E8-845ADA264FE4}" sourceName="[dim_customers1].[gender]">
  <pivotTables>
    <pivotTable tabId="10" name="PivotTable10"/>
    <pivotTable tabId="10" name="PivotTable15"/>
    <pivotTable tabId="10" name="PivotTable16"/>
  </pivotTables>
  <data>
    <olap pivotCacheId="1010960967">
      <levels count="2">
        <level uniqueName="[dim_customers1].[gender].[(All)]" sourceCaption="(All)" count="0"/>
        <level uniqueName="[dim_customers1].[gender].[gender]" sourceCaption="gender" count="2">
          <ranges>
            <range startItem="0">
              <i n="[dim_customers1].[gender].&amp;[Female]" c="Female"/>
              <i n="[dim_customers1].[gender].&amp;[Male]" c="Male"/>
            </range>
          </ranges>
        </level>
      </levels>
      <selections count="1">
        <selection n="[dim_customers1].[gend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A3505539-69AB-45D9-9F0B-6342DFBB568E}" sourceName="[dim_customers].[Income Category]">
  <pivotTables>
    <pivotTable tabId="10" name="PivotTable10"/>
    <pivotTable tabId="10" name="PivotTable15"/>
    <pivotTable tabId="10" name="PivotTable16"/>
  </pivotTables>
  <data>
    <olap pivotCacheId="1010960967">
      <levels count="2">
        <level uniqueName="[dim_customers].[Income Category].[(All)]" sourceCaption="(All)" count="0"/>
        <level uniqueName="[dim_customers].[Income Category].[Income Category]" sourceCaption="Income Category" count="3">
          <ranges>
            <range startItem="0">
              <i n="[dim_customers].[Income Category].&amp;[Higher Income]" c="Higher Income"/>
              <i n="[dim_customers].[Income Category].&amp;[Lower Income]" c="Lower Income"/>
              <i n="[dim_customers].[Income Category].&amp;[Moderate Income]" c="Moderate Income"/>
            </range>
          </ranges>
        </level>
      </levels>
      <selections count="1">
        <selection n="[dim_customers].[Income Categor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4FC9E66D-A7E7-4FC3-9C5E-6949D5A4D5A1}" sourceName="[dim_customers1].[occupation]">
  <pivotTables>
    <pivotTable tabId="10" name="PivotTable10"/>
    <pivotTable tabId="10" name="PivotTable15"/>
    <pivotTable tabId="10" name="PivotTable16"/>
  </pivotTables>
  <data>
    <olap pivotCacheId="1010960967">
      <levels count="2">
        <level uniqueName="[dim_customers1].[occupation].[(All)]" sourceCaption="(All)" count="0"/>
        <level uniqueName="[dim_customers1].[occupation].[occupation]" sourceCaption="occupation" count="5">
          <ranges>
            <range startItem="0">
              <i n="[dim_customers1].[occupation].&amp;[Business Owners]" c="Business Owners"/>
              <i n="[dim_customers1].[occupation].&amp;[Freelancers]" c="Freelancers"/>
              <i n="[dim_customers1].[occupation].&amp;[Government Employees]" c="Government Employees"/>
              <i n="[dim_customers1].[occupation].&amp;[Salaried IT Employees]" c="Salaried IT Employees"/>
              <i n="[dim_customers1].[occupation].&amp;[Salaried Other Employees]" c="Salaried Other Employees"/>
            </range>
          </ranges>
        </level>
      </levels>
      <selections count="1">
        <selection n="[dim_customers1].[occupa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_type" xr10:uid="{0D80790E-4520-41DA-B2F1-C2DD4C7E8DC0}" cache="Slicer_payment_type" caption="payment_type" level="1" rowHeight="241300"/>
  <slicer name="city" xr10:uid="{9AA039B8-C990-4B15-9ECC-0A8E90CB4880}" cache="Slicer_city" caption="city" level="1" rowHeight="241300"/>
  <slicer name="age_group" xr10:uid="{F0953F14-1244-4430-937B-DED5B5D750EB}" cache="Slicer_age_group" caption="age_group" level="1" rowHeight="241300"/>
  <slicer name="gender" xr10:uid="{7A12D568-864F-4F96-B9F8-AB9EDD055080}" cache="Slicer_gender" caption="gender" level="1" rowHeight="241300"/>
  <slicer name="Income Category" xr10:uid="{BC41D935-B255-4E5A-A4A1-615B89B2714F}" cache="Slicer_Income_Category" caption="Income Category" level="1" rowHeight="241300"/>
  <slicer name="occupation" xr10:uid="{DB6372A6-7C8E-426B-B360-1D0AC17B3CE7}" cache="Slicer_occupation" caption="occupation"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A4B9DC-9A6C-49C7-94C3-381DAFDC855A}" name="Table1" displayName="Table1" ref="A1:N4001" totalsRowShown="0" headerRowDxfId="247">
  <autoFilter ref="A1:N4001" xr:uid="{E3A4B9DC-9A6C-49C7-94C3-381DAFDC855A}">
    <filterColumn colId="13">
      <filters>
        <filter val="High chance"/>
      </filters>
    </filterColumn>
  </autoFilter>
  <tableColumns count="14">
    <tableColumn id="1" xr3:uid="{22F41D1E-7EB3-4A0A-BE95-B4B5315D8423}" name="Customer_ID"/>
    <tableColumn id="2" xr3:uid="{3894ADC2-B857-42F8-B5EA-05BADED99B0D}" name="Avg Monthly Income" dataDxfId="246"/>
    <tableColumn id="3" xr3:uid="{6F0763FD-9E57-49A5-A282-69538006517D}" name="Average Monthly Spend" dataDxfId="245"/>
    <tableColumn id="4" xr3:uid="{6C0F205E-8D9A-4D29-BBA8-63B856FBFB01}" name="Avg Income Utilisation %" dataDxfId="244" dataCellStyle="Percent"/>
    <tableColumn id="5" xr3:uid="{6B144C8A-D778-41F2-A557-7DF184208FDE}" name="Age Group" dataDxfId="243" dataCellStyle="Percent">
      <calculatedColumnFormula>_xlfn.XLOOKUP(Table1[[#This Row],[Customer_ID]],Table2[customer_id],Table2[age_group],,0)</calculatedColumnFormula>
    </tableColumn>
    <tableColumn id="6" xr3:uid="{96E8D863-AFD3-4E4B-A4D6-15C3BA3495E7}" name="City" dataDxfId="242" dataCellStyle="Percent">
      <calculatedColumnFormula>_xlfn.XLOOKUP(Table1[[#This Row],[Customer_ID]],Table2[customer_id],Table2[city],,0)</calculatedColumnFormula>
    </tableColumn>
    <tableColumn id="7" xr3:uid="{68C9302B-D64C-43D7-BB65-BD29C859899D}" name="Occupation" dataDxfId="241" dataCellStyle="Percent">
      <calculatedColumnFormula>_xlfn.XLOOKUP(Table1[[#This Row],[Customer_ID]],Table2[customer_id],Table2[occupation],,0)</calculatedColumnFormula>
    </tableColumn>
    <tableColumn id="8" xr3:uid="{5F09F52B-CC18-42E3-895C-4A71BA4E31F8}" name="Gender" dataDxfId="240">
      <calculatedColumnFormula>_xlfn.XLOOKUP(Table1[[#This Row],[Customer_ID]],Table2[customer_id],Table2[gender],,0)</calculatedColumnFormula>
    </tableColumn>
    <tableColumn id="11" xr3:uid="{A171A4DC-882D-4879-B616-1C41B7D43517}" name="Marital Status" dataDxfId="239">
      <calculatedColumnFormula>_xlfn.XLOOKUP(Table1[[#This Row],[Customer_ID]],Table2[customer_id],Table2[marital status],,0)</calculatedColumnFormula>
    </tableColumn>
    <tableColumn id="9" xr3:uid="{12C8C040-02E3-4ABA-8B91-20424DCE8A95}" name="Income category">
      <calculatedColumnFormula>IF(B2&lt;=40000,"Lower Income",IF(AND(B2&gt;40000,B2&lt;=65000),"Moderate Income","Higher Income"))</calculatedColumnFormula>
    </tableColumn>
    <tableColumn id="10" xr3:uid="{BCC48F3A-EE60-4752-934D-04D4FAA31B02}" name="High requirement of Credit Card (Low Income)" dataDxfId="238">
      <calculatedColumnFormula>IF(AND(J2="Lower Income",D2&gt;=60%),"High Spend",IF(AND(J2="Lower Income",D2&lt;30%),"Low Spend"))</calculatedColumnFormula>
    </tableColumn>
    <tableColumn id="12" xr3:uid="{04158055-EDC4-407D-B9B4-A2DF0346ABCE}" name="High requirement of Credit Card (Moderate Income)" dataDxfId="237">
      <calculatedColumnFormula>IF(AND(J2="Moderate Income",D2&gt;=70%),"High Spend",IF(AND(J2="Moderate Income",D2&lt;30%),"Low Spend"))</calculatedColumnFormula>
    </tableColumn>
    <tableColumn id="13" xr3:uid="{FE6BA595-B81D-4E8F-BD85-4A5422860E70}" name="High requirement of Credit Card (hIGHER Income)" dataDxfId="236">
      <calculatedColumnFormula>IF(AND(J2="Higher Income",D2&gt;=70%),"High Spend",IF(AND(J2="Higher Income",D2&lt;20%),"Low Spend"))</calculatedColumnFormula>
    </tableColumn>
    <tableColumn id="14" xr3:uid="{9BE38C6D-C9E1-4535-94DB-00FCB00BD27F}" name="Chance of Credit card usage" dataDxfId="235">
      <calculatedColumnFormula>IF(OR(Table1[[#This Row],[High requirement of Credit Card (Low Income)]]="High Spend",Table1[[#This Row],[High requirement of Credit Card (Moderate Income)]]="High Spend",Table1[[#This Row],[High requirement of Credit Card (hIGHER Income)]]="High Spend"),"High chance","Low or moderate Chance")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A9FC97-B6C6-4766-A559-E7A360026172}" name="Table2" displayName="Table2" ref="A1:G4001" totalsRowShown="0">
  <autoFilter ref="A1:G4001" xr:uid="{2EDAFB34-F94D-45FD-B5A3-C5D2CA196D65}"/>
  <tableColumns count="7">
    <tableColumn id="1" xr3:uid="{EC338D89-67F1-4C0E-8993-0D8A1E233737}" name="customer_id"/>
    <tableColumn id="2" xr3:uid="{2A73A903-FF04-4417-B628-7ED06E481F02}" name="age_group"/>
    <tableColumn id="3" xr3:uid="{0F2BD52E-B3EC-4C28-A682-5A4C92A82B78}" name="city"/>
    <tableColumn id="4" xr3:uid="{C2FEB2CB-6FB4-42BE-99B9-FE6B3FB54097}" name="occupation"/>
    <tableColumn id="5" xr3:uid="{6C15580E-9039-41F3-9E79-2AE349062EC8}" name="gender"/>
    <tableColumn id="6" xr3:uid="{57D68151-ED38-4A2F-BFC4-95A19BF203E0}" name="marital status"/>
    <tableColumn id="7" xr3:uid="{068F7113-1E9D-46C5-B754-0C6EE4F3919E}" name="avg_incom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6295C67-1C15-48EF-A6CD-60BE1CE5C5EC}" name="Table4" displayName="Table4" ref="A1:A40" totalsRowShown="0" headerRowDxfId="2" dataDxfId="1">
  <autoFilter ref="A1:A40" xr:uid="{D6295C67-1C15-48EF-A6CD-60BE1CE5C5EC}"/>
  <tableColumns count="1">
    <tableColumn id="1" xr3:uid="{E3F14A81-E612-4CFA-BE93-7121ABE4EF73}" name="Column1"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7.xml"/><Relationship Id="rId7" Type="http://schemas.openxmlformats.org/officeDocument/2006/relationships/drawing" Target="../drawings/drawing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1.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drawing" Target="../drawings/drawing3.xml"/><Relationship Id="rId5" Type="http://schemas.openxmlformats.org/officeDocument/2006/relationships/printerSettings" Target="../printerSettings/printerSettings2.bin"/><Relationship Id="rId4" Type="http://schemas.openxmlformats.org/officeDocument/2006/relationships/pivotTable" Target="../pivotTables/pivotTable25.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33.xml"/><Relationship Id="rId13" Type="http://schemas.openxmlformats.org/officeDocument/2006/relationships/pivotTable" Target="../pivotTables/pivotTable38.xml"/><Relationship Id="rId18" Type="http://schemas.openxmlformats.org/officeDocument/2006/relationships/drawing" Target="../drawings/drawing4.xml"/><Relationship Id="rId3" Type="http://schemas.openxmlformats.org/officeDocument/2006/relationships/pivotTable" Target="../pivotTables/pivotTable28.xml"/><Relationship Id="rId7" Type="http://schemas.openxmlformats.org/officeDocument/2006/relationships/pivotTable" Target="../pivotTables/pivotTable32.xml"/><Relationship Id="rId12" Type="http://schemas.openxmlformats.org/officeDocument/2006/relationships/pivotTable" Target="../pivotTables/pivotTable37.xml"/><Relationship Id="rId17" Type="http://schemas.openxmlformats.org/officeDocument/2006/relationships/pivotTable" Target="../pivotTables/pivotTable42.xml"/><Relationship Id="rId2" Type="http://schemas.openxmlformats.org/officeDocument/2006/relationships/pivotTable" Target="../pivotTables/pivotTable27.xml"/><Relationship Id="rId16" Type="http://schemas.openxmlformats.org/officeDocument/2006/relationships/pivotTable" Target="../pivotTables/pivotTable41.xml"/><Relationship Id="rId1" Type="http://schemas.openxmlformats.org/officeDocument/2006/relationships/pivotTable" Target="../pivotTables/pivotTable26.xml"/><Relationship Id="rId6" Type="http://schemas.openxmlformats.org/officeDocument/2006/relationships/pivotTable" Target="../pivotTables/pivotTable31.xml"/><Relationship Id="rId11" Type="http://schemas.openxmlformats.org/officeDocument/2006/relationships/pivotTable" Target="../pivotTables/pivotTable36.xml"/><Relationship Id="rId5" Type="http://schemas.openxmlformats.org/officeDocument/2006/relationships/pivotTable" Target="../pivotTables/pivotTable30.xml"/><Relationship Id="rId15" Type="http://schemas.openxmlformats.org/officeDocument/2006/relationships/pivotTable" Target="../pivotTables/pivotTable40.xml"/><Relationship Id="rId10" Type="http://schemas.openxmlformats.org/officeDocument/2006/relationships/pivotTable" Target="../pivotTables/pivotTable35.xml"/><Relationship Id="rId4" Type="http://schemas.openxmlformats.org/officeDocument/2006/relationships/pivotTable" Target="../pivotTables/pivotTable29.xml"/><Relationship Id="rId9" Type="http://schemas.openxmlformats.org/officeDocument/2006/relationships/pivotTable" Target="../pivotTables/pivotTable34.xml"/><Relationship Id="rId14" Type="http://schemas.openxmlformats.org/officeDocument/2006/relationships/pivotTable" Target="../pivotTables/pivotTable39.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45.xml"/><Relationship Id="rId2" Type="http://schemas.openxmlformats.org/officeDocument/2006/relationships/pivotTable" Target="../pivotTables/pivotTable44.xml"/><Relationship Id="rId1" Type="http://schemas.openxmlformats.org/officeDocument/2006/relationships/pivotTable" Target="../pivotTables/pivotTable43.xml"/><Relationship Id="rId6" Type="http://schemas.microsoft.com/office/2007/relationships/slicer" Target="../slicers/slicer1.xml"/><Relationship Id="rId5" Type="http://schemas.openxmlformats.org/officeDocument/2006/relationships/drawing" Target="../drawings/drawing5.xml"/><Relationship Id="rId4" Type="http://schemas.openxmlformats.org/officeDocument/2006/relationships/pivotTable" Target="../pivotTables/pivotTable4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62A4E-68AC-4F01-8CE6-FEAA1F3CC419}">
  <dimension ref="A3:B7"/>
  <sheetViews>
    <sheetView workbookViewId="0">
      <selection activeCell="A5" sqref="A5"/>
    </sheetView>
  </sheetViews>
  <sheetFormatPr defaultRowHeight="15" x14ac:dyDescent="0.25"/>
  <cols>
    <col min="1" max="1" width="24.28515625" bestFit="1" customWidth="1"/>
    <col min="2" max="2" width="20.7109375" bestFit="1" customWidth="1"/>
  </cols>
  <sheetData>
    <row r="3" spans="1:2" x14ac:dyDescent="0.25">
      <c r="A3" s="7" t="s">
        <v>4076</v>
      </c>
      <c r="B3" t="s">
        <v>4181</v>
      </c>
    </row>
    <row r="4" spans="1:2" x14ac:dyDescent="0.25">
      <c r="A4" s="3" t="s">
        <v>4179</v>
      </c>
      <c r="B4">
        <v>71</v>
      </c>
    </row>
    <row r="5" spans="1:2" x14ac:dyDescent="0.25">
      <c r="A5" s="3" t="s">
        <v>4180</v>
      </c>
      <c r="B5">
        <v>111</v>
      </c>
    </row>
    <row r="6" spans="1:2" x14ac:dyDescent="0.25">
      <c r="A6" s="3" t="s">
        <v>4183</v>
      </c>
      <c r="B6">
        <v>3818</v>
      </c>
    </row>
    <row r="7" spans="1:2" x14ac:dyDescent="0.25">
      <c r="A7" s="3" t="s">
        <v>18</v>
      </c>
      <c r="B7">
        <v>4000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EAAB6-51E8-4138-92F1-CC8D51F15C25}">
  <dimension ref="A1:N4001"/>
  <sheetViews>
    <sheetView topLeftCell="C1" workbookViewId="0">
      <selection activeCell="L580" sqref="L580"/>
    </sheetView>
  </sheetViews>
  <sheetFormatPr defaultRowHeight="15" x14ac:dyDescent="0.25"/>
  <cols>
    <col min="1" max="1" width="12.42578125" bestFit="1" customWidth="1"/>
    <col min="2" max="2" width="14" customWidth="1"/>
    <col min="3" max="3" width="14.42578125" customWidth="1"/>
    <col min="4" max="4" width="16.42578125" style="2" customWidth="1"/>
    <col min="5" max="5" width="13" style="2" customWidth="1"/>
    <col min="6" max="6" width="15.28515625" style="2" customWidth="1"/>
    <col min="7" max="7" width="33.28515625" style="2" customWidth="1"/>
    <col min="8" max="9" width="16.7109375" style="2" customWidth="1"/>
    <col min="10" max="10" width="21.140625" customWidth="1"/>
    <col min="11" max="11" width="20.5703125" style="43" customWidth="1"/>
    <col min="12" max="12" width="32.5703125" style="43" customWidth="1"/>
    <col min="13" max="13" width="26" style="43" customWidth="1"/>
    <col min="14" max="14" width="28.140625" customWidth="1"/>
  </cols>
  <sheetData>
    <row r="1" spans="1:14" ht="45" x14ac:dyDescent="0.25">
      <c r="A1" s="51" t="s">
        <v>12</v>
      </c>
      <c r="B1" s="51" t="s">
        <v>4168</v>
      </c>
      <c r="C1" s="51" t="s">
        <v>4169</v>
      </c>
      <c r="D1" s="51" t="s">
        <v>13</v>
      </c>
      <c r="E1" s="51" t="s">
        <v>4029</v>
      </c>
      <c r="F1" s="51" t="s">
        <v>4046</v>
      </c>
      <c r="G1" s="51" t="s">
        <v>4040</v>
      </c>
      <c r="H1" s="51" t="s">
        <v>4037</v>
      </c>
      <c r="I1" s="51" t="s">
        <v>4030</v>
      </c>
      <c r="J1" s="51" t="s">
        <v>4170</v>
      </c>
      <c r="K1" s="51" t="s">
        <v>4184</v>
      </c>
      <c r="L1" s="51" t="s">
        <v>4185</v>
      </c>
      <c r="M1" s="51" t="s">
        <v>4186</v>
      </c>
      <c r="N1" s="51" t="s">
        <v>4187</v>
      </c>
    </row>
    <row r="2" spans="1:14" hidden="1" x14ac:dyDescent="0.25">
      <c r="A2" t="s">
        <v>3369</v>
      </c>
      <c r="B2" s="45">
        <v>86600</v>
      </c>
      <c r="C2" s="45">
        <v>26370.333333333332</v>
      </c>
      <c r="D2" s="25">
        <v>0.30450731331793685</v>
      </c>
      <c r="E2" s="25" t="str">
        <f>_xlfn.XLOOKUP(Table1[[#This Row],[Customer_ID]],Table2[customer_id],Table2[age_group],,0)</f>
        <v>45+</v>
      </c>
      <c r="F2" s="25" t="str">
        <f>_xlfn.XLOOKUP(Table1[[#This Row],[Customer_ID]],Table2[customer_id],Table2[city],,0)</f>
        <v>Mumbai</v>
      </c>
      <c r="G2" s="25" t="str">
        <f>_xlfn.XLOOKUP(Table1[[#This Row],[Customer_ID]],Table2[customer_id],Table2[occupation],,0)</f>
        <v>Business Owners</v>
      </c>
      <c r="H2" s="25" t="str">
        <f>_xlfn.XLOOKUP(Table1[[#This Row],[Customer_ID]],Table2[customer_id],Table2[gender],,0)</f>
        <v>Female</v>
      </c>
      <c r="I2" s="25" t="str">
        <f>_xlfn.XLOOKUP(Table1[[#This Row],[Customer_ID]],Table2[customer_id],Table2[marital status],,0)</f>
        <v>Married</v>
      </c>
      <c r="J2" t="str">
        <f t="shared" ref="J2:J65" si="0">IF(B2&lt;=40000,"Lower Income",IF(AND(B2&gt;40000,B2&lt;=65000),"Moderate Income","Higher Income"))</f>
        <v>Higher Income</v>
      </c>
      <c r="K2" s="52" t="b">
        <f t="shared" ref="K2:K65" si="1">IF(AND(J2="Lower Income",D2&gt;=60%),"High Spend",IF(AND(J2="Lower Income",D2&lt;30%),"Low Spend"))</f>
        <v>0</v>
      </c>
      <c r="L2" s="52" t="b">
        <f t="shared" ref="L2:L65" si="2">IF(AND(J2="Moderate Income",D2&gt;=70%),"High Spend",IF(AND(J2="Moderate Income",D2&lt;30%),"Low Spend"))</f>
        <v>0</v>
      </c>
      <c r="M2" s="52" t="b">
        <f t="shared" ref="M2:M65" si="3">IF(AND(J2="Higher Income",D2&gt;=70%),"High Spend",IF(AND(J2="Higher Income",D2&lt;20%),"Low Spend"))</f>
        <v>0</v>
      </c>
      <c r="N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 spans="1:14" hidden="1" x14ac:dyDescent="0.25">
      <c r="A3" t="s">
        <v>3838</v>
      </c>
      <c r="B3" s="45">
        <v>86327</v>
      </c>
      <c r="C3" s="45">
        <v>20798.833333333332</v>
      </c>
      <c r="D3" s="25">
        <v>0.2409308018734965</v>
      </c>
      <c r="E3" s="25" t="str">
        <f>_xlfn.XLOOKUP(Table1[[#This Row],[Customer_ID]],Table2[customer_id],Table2[age_group],,0)</f>
        <v>45+</v>
      </c>
      <c r="F3" s="25" t="str">
        <f>_xlfn.XLOOKUP(Table1[[#This Row],[Customer_ID]],Table2[customer_id],Table2[city],,0)</f>
        <v>Hyderabad</v>
      </c>
      <c r="G3" s="25" t="str">
        <f>_xlfn.XLOOKUP(Table1[[#This Row],[Customer_ID]],Table2[customer_id],Table2[occupation],,0)</f>
        <v>Business Owners</v>
      </c>
      <c r="H3" s="50" t="str">
        <f>_xlfn.XLOOKUP(Table1[[#This Row],[Customer_ID]],Table2[customer_id],Table2[gender],,0)</f>
        <v>Male</v>
      </c>
      <c r="I3" s="50" t="str">
        <f>_xlfn.XLOOKUP(Table1[[#This Row],[Customer_ID]],Table2[customer_id],Table2[marital status],,0)</f>
        <v>Married</v>
      </c>
      <c r="J3" t="str">
        <f t="shared" si="0"/>
        <v>Higher Income</v>
      </c>
      <c r="K3" s="52" t="b">
        <f t="shared" si="1"/>
        <v>0</v>
      </c>
      <c r="L3" s="43" t="b">
        <f t="shared" si="2"/>
        <v>0</v>
      </c>
      <c r="M3" s="43" t="b">
        <f t="shared" si="3"/>
        <v>0</v>
      </c>
      <c r="N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 spans="1:14" hidden="1" x14ac:dyDescent="0.25">
      <c r="A4" t="s">
        <v>3885</v>
      </c>
      <c r="B4" s="45">
        <v>85593</v>
      </c>
      <c r="C4" s="45">
        <v>19674.833333333332</v>
      </c>
      <c r="D4" s="25">
        <v>0.22986498117057858</v>
      </c>
      <c r="E4" s="25" t="str">
        <f>_xlfn.XLOOKUP(Table1[[#This Row],[Customer_ID]],Table2[customer_id],Table2[age_group],,0)</f>
        <v>45+</v>
      </c>
      <c r="F4" s="25" t="str">
        <f>_xlfn.XLOOKUP(Table1[[#This Row],[Customer_ID]],Table2[customer_id],Table2[city],,0)</f>
        <v>Hyderabad</v>
      </c>
      <c r="G4" s="25" t="str">
        <f>_xlfn.XLOOKUP(Table1[[#This Row],[Customer_ID]],Table2[customer_id],Table2[occupation],,0)</f>
        <v>Business Owners</v>
      </c>
      <c r="H4" s="50" t="str">
        <f>_xlfn.XLOOKUP(Table1[[#This Row],[Customer_ID]],Table2[customer_id],Table2[gender],,0)</f>
        <v>Male</v>
      </c>
      <c r="I4" s="50" t="str">
        <f>_xlfn.XLOOKUP(Table1[[#This Row],[Customer_ID]],Table2[customer_id],Table2[marital status],,0)</f>
        <v>Married</v>
      </c>
      <c r="J4" t="str">
        <f t="shared" si="0"/>
        <v>Higher Income</v>
      </c>
      <c r="K4" s="52" t="b">
        <f t="shared" si="1"/>
        <v>0</v>
      </c>
      <c r="L4" s="43" t="b">
        <f t="shared" si="2"/>
        <v>0</v>
      </c>
      <c r="M4" s="43" t="b">
        <f t="shared" si="3"/>
        <v>0</v>
      </c>
      <c r="N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 spans="1:14" hidden="1" x14ac:dyDescent="0.25">
      <c r="A5" t="s">
        <v>2666</v>
      </c>
      <c r="B5" s="45">
        <v>85416</v>
      </c>
      <c r="C5" s="45">
        <v>31026.5</v>
      </c>
      <c r="D5" s="25">
        <v>0.36323990821391777</v>
      </c>
      <c r="E5" s="25" t="str">
        <f>_xlfn.XLOOKUP(Table1[[#This Row],[Customer_ID]],Table2[customer_id],Table2[age_group],,0)</f>
        <v>45+</v>
      </c>
      <c r="F5" s="25" t="str">
        <f>_xlfn.XLOOKUP(Table1[[#This Row],[Customer_ID]],Table2[customer_id],Table2[city],,0)</f>
        <v>Mumbai</v>
      </c>
      <c r="G5" s="25" t="str">
        <f>_xlfn.XLOOKUP(Table1[[#This Row],[Customer_ID]],Table2[customer_id],Table2[occupation],,0)</f>
        <v>Business Owners</v>
      </c>
      <c r="H5" s="50" t="str">
        <f>_xlfn.XLOOKUP(Table1[[#This Row],[Customer_ID]],Table2[customer_id],Table2[gender],,0)</f>
        <v>Male</v>
      </c>
      <c r="I5" s="50" t="str">
        <f>_xlfn.XLOOKUP(Table1[[#This Row],[Customer_ID]],Table2[customer_id],Table2[marital status],,0)</f>
        <v>Married</v>
      </c>
      <c r="J5" t="str">
        <f t="shared" si="0"/>
        <v>Higher Income</v>
      </c>
      <c r="K5" s="52" t="b">
        <f t="shared" si="1"/>
        <v>0</v>
      </c>
      <c r="L5" s="43" t="b">
        <f t="shared" si="2"/>
        <v>0</v>
      </c>
      <c r="M5" s="43" t="b">
        <f t="shared" si="3"/>
        <v>0</v>
      </c>
      <c r="N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 spans="1:14" hidden="1" x14ac:dyDescent="0.25">
      <c r="A6" t="s">
        <v>3307</v>
      </c>
      <c r="B6" s="45">
        <v>85082</v>
      </c>
      <c r="C6" s="45">
        <v>26475.833333333332</v>
      </c>
      <c r="D6" s="25">
        <v>0.31118019479247472</v>
      </c>
      <c r="E6" s="25" t="str">
        <f>_xlfn.XLOOKUP(Table1[[#This Row],[Customer_ID]],Table2[customer_id],Table2[age_group],,0)</f>
        <v>45+</v>
      </c>
      <c r="F6" s="25" t="str">
        <f>_xlfn.XLOOKUP(Table1[[#This Row],[Customer_ID]],Table2[customer_id],Table2[city],,0)</f>
        <v>Bengaluru</v>
      </c>
      <c r="G6" s="25" t="str">
        <f>_xlfn.XLOOKUP(Table1[[#This Row],[Customer_ID]],Table2[customer_id],Table2[occupation],,0)</f>
        <v>Business Owners</v>
      </c>
      <c r="H6" s="50" t="str">
        <f>_xlfn.XLOOKUP(Table1[[#This Row],[Customer_ID]],Table2[customer_id],Table2[gender],,0)</f>
        <v>Male</v>
      </c>
      <c r="I6" s="50" t="str">
        <f>_xlfn.XLOOKUP(Table1[[#This Row],[Customer_ID]],Table2[customer_id],Table2[marital status],,0)</f>
        <v>Married</v>
      </c>
      <c r="J6" t="str">
        <f t="shared" si="0"/>
        <v>Higher Income</v>
      </c>
      <c r="K6" s="52" t="b">
        <f t="shared" si="1"/>
        <v>0</v>
      </c>
      <c r="L6" s="43" t="b">
        <f t="shared" si="2"/>
        <v>0</v>
      </c>
      <c r="M6" s="43" t="b">
        <f t="shared" si="3"/>
        <v>0</v>
      </c>
      <c r="N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 spans="1:14" hidden="1" x14ac:dyDescent="0.25">
      <c r="A7" t="s">
        <v>2661</v>
      </c>
      <c r="B7" s="45">
        <v>84883</v>
      </c>
      <c r="C7" s="45">
        <v>30858.333333333332</v>
      </c>
      <c r="D7" s="25">
        <v>0.36353961727711476</v>
      </c>
      <c r="E7" s="25" t="str">
        <f>_xlfn.XLOOKUP(Table1[[#This Row],[Customer_ID]],Table2[customer_id],Table2[age_group],,0)</f>
        <v>45+</v>
      </c>
      <c r="F7" s="25" t="str">
        <f>_xlfn.XLOOKUP(Table1[[#This Row],[Customer_ID]],Table2[customer_id],Table2[city],,0)</f>
        <v>Mumbai</v>
      </c>
      <c r="G7" s="25" t="str">
        <f>_xlfn.XLOOKUP(Table1[[#This Row],[Customer_ID]],Table2[customer_id],Table2[occupation],,0)</f>
        <v>Business Owners</v>
      </c>
      <c r="H7" s="50" t="str">
        <f>_xlfn.XLOOKUP(Table1[[#This Row],[Customer_ID]],Table2[customer_id],Table2[gender],,0)</f>
        <v>Male</v>
      </c>
      <c r="I7" s="50" t="str">
        <f>_xlfn.XLOOKUP(Table1[[#This Row],[Customer_ID]],Table2[customer_id],Table2[marital status],,0)</f>
        <v>Married</v>
      </c>
      <c r="J7" t="str">
        <f t="shared" si="0"/>
        <v>Higher Income</v>
      </c>
      <c r="K7" s="52" t="b">
        <f t="shared" si="1"/>
        <v>0</v>
      </c>
      <c r="L7" s="43" t="b">
        <f t="shared" si="2"/>
        <v>0</v>
      </c>
      <c r="M7" s="43" t="b">
        <f t="shared" si="3"/>
        <v>0</v>
      </c>
      <c r="N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 spans="1:14" hidden="1" x14ac:dyDescent="0.25">
      <c r="A8" t="s">
        <v>3432</v>
      </c>
      <c r="B8" s="45">
        <v>84414</v>
      </c>
      <c r="C8" s="45">
        <v>25126.833333333332</v>
      </c>
      <c r="D8" s="25">
        <v>0.2976619202186051</v>
      </c>
      <c r="E8" s="25" t="str">
        <f>_xlfn.XLOOKUP(Table1[[#This Row],[Customer_ID]],Table2[customer_id],Table2[age_group],,0)</f>
        <v>45+</v>
      </c>
      <c r="F8" s="25" t="str">
        <f>_xlfn.XLOOKUP(Table1[[#This Row],[Customer_ID]],Table2[customer_id],Table2[city],,0)</f>
        <v>Bengaluru</v>
      </c>
      <c r="G8" s="25" t="str">
        <f>_xlfn.XLOOKUP(Table1[[#This Row],[Customer_ID]],Table2[customer_id],Table2[occupation],,0)</f>
        <v>Business Owners</v>
      </c>
      <c r="H8" s="50" t="str">
        <f>_xlfn.XLOOKUP(Table1[[#This Row],[Customer_ID]],Table2[customer_id],Table2[gender],,0)</f>
        <v>Male</v>
      </c>
      <c r="I8" s="50" t="str">
        <f>_xlfn.XLOOKUP(Table1[[#This Row],[Customer_ID]],Table2[customer_id],Table2[marital status],,0)</f>
        <v>Married</v>
      </c>
      <c r="J8" t="str">
        <f t="shared" si="0"/>
        <v>Higher Income</v>
      </c>
      <c r="K8" s="52" t="b">
        <f t="shared" si="1"/>
        <v>0</v>
      </c>
      <c r="L8" s="43" t="b">
        <f t="shared" si="2"/>
        <v>0</v>
      </c>
      <c r="M8" s="43" t="b">
        <f t="shared" si="3"/>
        <v>0</v>
      </c>
      <c r="N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 spans="1:14" hidden="1" x14ac:dyDescent="0.25">
      <c r="A9" t="s">
        <v>3603</v>
      </c>
      <c r="B9" s="45">
        <v>84105</v>
      </c>
      <c r="C9" s="45">
        <v>23317.666666666668</v>
      </c>
      <c r="D9" s="25">
        <v>0.27724471394883382</v>
      </c>
      <c r="E9" s="25" t="str">
        <f>_xlfn.XLOOKUP(Table1[[#This Row],[Customer_ID]],Table2[customer_id],Table2[age_group],,0)</f>
        <v>45+</v>
      </c>
      <c r="F9" s="25" t="str">
        <f>_xlfn.XLOOKUP(Table1[[#This Row],[Customer_ID]],Table2[customer_id],Table2[city],,0)</f>
        <v>Delhi NCR</v>
      </c>
      <c r="G9" s="25" t="str">
        <f>_xlfn.XLOOKUP(Table1[[#This Row],[Customer_ID]],Table2[customer_id],Table2[occupation],,0)</f>
        <v>Business Owners</v>
      </c>
      <c r="H9" s="50" t="str">
        <f>_xlfn.XLOOKUP(Table1[[#This Row],[Customer_ID]],Table2[customer_id],Table2[gender],,0)</f>
        <v>Female</v>
      </c>
      <c r="I9" s="50" t="str">
        <f>_xlfn.XLOOKUP(Table1[[#This Row],[Customer_ID]],Table2[customer_id],Table2[marital status],,0)</f>
        <v>Married</v>
      </c>
      <c r="J9" t="str">
        <f t="shared" si="0"/>
        <v>Higher Income</v>
      </c>
      <c r="K9" s="52" t="b">
        <f t="shared" si="1"/>
        <v>0</v>
      </c>
      <c r="L9" s="43" t="b">
        <f t="shared" si="2"/>
        <v>0</v>
      </c>
      <c r="M9" s="43" t="b">
        <f t="shared" si="3"/>
        <v>0</v>
      </c>
      <c r="N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 spans="1:14" hidden="1" x14ac:dyDescent="0.25">
      <c r="A10" t="s">
        <v>3413</v>
      </c>
      <c r="B10" s="45">
        <v>84068</v>
      </c>
      <c r="C10" s="45">
        <v>25120</v>
      </c>
      <c r="D10" s="25">
        <v>0.29880572869581767</v>
      </c>
      <c r="E10" s="25" t="str">
        <f>_xlfn.XLOOKUP(Table1[[#This Row],[Customer_ID]],Table2[customer_id],Table2[age_group],,0)</f>
        <v>45+</v>
      </c>
      <c r="F10" s="25" t="str">
        <f>_xlfn.XLOOKUP(Table1[[#This Row],[Customer_ID]],Table2[customer_id],Table2[city],,0)</f>
        <v>Bengaluru</v>
      </c>
      <c r="G10" s="25" t="str">
        <f>_xlfn.XLOOKUP(Table1[[#This Row],[Customer_ID]],Table2[customer_id],Table2[occupation],,0)</f>
        <v>Business Owners</v>
      </c>
      <c r="H10" s="50" t="str">
        <f>_xlfn.XLOOKUP(Table1[[#This Row],[Customer_ID]],Table2[customer_id],Table2[gender],,0)</f>
        <v>Male</v>
      </c>
      <c r="I10" s="50" t="str">
        <f>_xlfn.XLOOKUP(Table1[[#This Row],[Customer_ID]],Table2[customer_id],Table2[marital status],,0)</f>
        <v>Single</v>
      </c>
      <c r="J10" t="str">
        <f t="shared" si="0"/>
        <v>Higher Income</v>
      </c>
      <c r="K10" s="52" t="b">
        <f t="shared" si="1"/>
        <v>0</v>
      </c>
      <c r="L10" s="43" t="b">
        <f t="shared" si="2"/>
        <v>0</v>
      </c>
      <c r="M10" s="43" t="b">
        <f t="shared" si="3"/>
        <v>0</v>
      </c>
      <c r="N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 spans="1:14" hidden="1" x14ac:dyDescent="0.25">
      <c r="A11" t="s">
        <v>3668</v>
      </c>
      <c r="B11" s="45">
        <v>83743</v>
      </c>
      <c r="C11" s="45">
        <v>22523.833333333332</v>
      </c>
      <c r="D11" s="25">
        <v>0.26896377408659033</v>
      </c>
      <c r="E11" s="25" t="str">
        <f>_xlfn.XLOOKUP(Table1[[#This Row],[Customer_ID]],Table2[customer_id],Table2[age_group],,0)</f>
        <v>45+</v>
      </c>
      <c r="F11" s="25" t="str">
        <f>_xlfn.XLOOKUP(Table1[[#This Row],[Customer_ID]],Table2[customer_id],Table2[city],,0)</f>
        <v>Mumbai</v>
      </c>
      <c r="G11" s="25" t="str">
        <f>_xlfn.XLOOKUP(Table1[[#This Row],[Customer_ID]],Table2[customer_id],Table2[occupation],,0)</f>
        <v>Business Owners</v>
      </c>
      <c r="H11" s="50" t="str">
        <f>_xlfn.XLOOKUP(Table1[[#This Row],[Customer_ID]],Table2[customer_id],Table2[gender],,0)</f>
        <v>Female</v>
      </c>
      <c r="I11" s="50" t="str">
        <f>_xlfn.XLOOKUP(Table1[[#This Row],[Customer_ID]],Table2[customer_id],Table2[marital status],,0)</f>
        <v>Married</v>
      </c>
      <c r="J11" t="str">
        <f t="shared" si="0"/>
        <v>Higher Income</v>
      </c>
      <c r="K11" s="52" t="b">
        <f t="shared" si="1"/>
        <v>0</v>
      </c>
      <c r="L11" s="43" t="b">
        <f t="shared" si="2"/>
        <v>0</v>
      </c>
      <c r="M11" s="43" t="b">
        <f t="shared" si="3"/>
        <v>0</v>
      </c>
      <c r="N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 spans="1:14" hidden="1" x14ac:dyDescent="0.25">
      <c r="A12" t="s">
        <v>3483</v>
      </c>
      <c r="B12" s="45">
        <v>83631</v>
      </c>
      <c r="C12" s="45">
        <v>24418.166666666668</v>
      </c>
      <c r="D12" s="25">
        <v>0.29197506506757864</v>
      </c>
      <c r="E12" s="25" t="str">
        <f>_xlfn.XLOOKUP(Table1[[#This Row],[Customer_ID]],Table2[customer_id],Table2[age_group],,0)</f>
        <v>45+</v>
      </c>
      <c r="F12" s="25" t="str">
        <f>_xlfn.XLOOKUP(Table1[[#This Row],[Customer_ID]],Table2[customer_id],Table2[city],,0)</f>
        <v>Bengaluru</v>
      </c>
      <c r="G12" s="25" t="str">
        <f>_xlfn.XLOOKUP(Table1[[#This Row],[Customer_ID]],Table2[customer_id],Table2[occupation],,0)</f>
        <v>Business Owners</v>
      </c>
      <c r="H12" s="50" t="str">
        <f>_xlfn.XLOOKUP(Table1[[#This Row],[Customer_ID]],Table2[customer_id],Table2[gender],,0)</f>
        <v>Male</v>
      </c>
      <c r="I12" s="50" t="str">
        <f>_xlfn.XLOOKUP(Table1[[#This Row],[Customer_ID]],Table2[customer_id],Table2[marital status],,0)</f>
        <v>Married</v>
      </c>
      <c r="J12" t="str">
        <f t="shared" si="0"/>
        <v>Higher Income</v>
      </c>
      <c r="K12" s="52" t="b">
        <f t="shared" si="1"/>
        <v>0</v>
      </c>
      <c r="L12" s="43" t="b">
        <f t="shared" si="2"/>
        <v>0</v>
      </c>
      <c r="M12" s="43" t="b">
        <f t="shared" si="3"/>
        <v>0</v>
      </c>
      <c r="N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 spans="1:14" hidden="1" x14ac:dyDescent="0.25">
      <c r="A13" t="s">
        <v>3476</v>
      </c>
      <c r="B13" s="45">
        <v>83599</v>
      </c>
      <c r="C13" s="45">
        <v>24442.166666666668</v>
      </c>
      <c r="D13" s="25">
        <v>0.29237391196864398</v>
      </c>
      <c r="E13" s="25" t="str">
        <f>_xlfn.XLOOKUP(Table1[[#This Row],[Customer_ID]],Table2[customer_id],Table2[age_group],,0)</f>
        <v>45+</v>
      </c>
      <c r="F13" s="25" t="str">
        <f>_xlfn.XLOOKUP(Table1[[#This Row],[Customer_ID]],Table2[customer_id],Table2[city],,0)</f>
        <v>Mumbai</v>
      </c>
      <c r="G13" s="25" t="str">
        <f>_xlfn.XLOOKUP(Table1[[#This Row],[Customer_ID]],Table2[customer_id],Table2[occupation],,0)</f>
        <v>Business Owners</v>
      </c>
      <c r="H13" s="50" t="str">
        <f>_xlfn.XLOOKUP(Table1[[#This Row],[Customer_ID]],Table2[customer_id],Table2[gender],,0)</f>
        <v>Female</v>
      </c>
      <c r="I13" s="50" t="str">
        <f>_xlfn.XLOOKUP(Table1[[#This Row],[Customer_ID]],Table2[customer_id],Table2[marital status],,0)</f>
        <v>Married</v>
      </c>
      <c r="J13" t="str">
        <f t="shared" si="0"/>
        <v>Higher Income</v>
      </c>
      <c r="K13" s="52" t="b">
        <f t="shared" si="1"/>
        <v>0</v>
      </c>
      <c r="L13" s="43" t="b">
        <f t="shared" si="2"/>
        <v>0</v>
      </c>
      <c r="M13" s="43" t="b">
        <f t="shared" si="3"/>
        <v>0</v>
      </c>
      <c r="N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 spans="1:14" hidden="1" x14ac:dyDescent="0.25">
      <c r="A14" t="s">
        <v>3163</v>
      </c>
      <c r="B14" s="45">
        <v>83410</v>
      </c>
      <c r="C14" s="45">
        <v>27118.333333333332</v>
      </c>
      <c r="D14" s="25">
        <v>0.32512088878232026</v>
      </c>
      <c r="E14" s="25" t="str">
        <f>_xlfn.XLOOKUP(Table1[[#This Row],[Customer_ID]],Table2[customer_id],Table2[age_group],,0)</f>
        <v>45+</v>
      </c>
      <c r="F14" s="25" t="str">
        <f>_xlfn.XLOOKUP(Table1[[#This Row],[Customer_ID]],Table2[customer_id],Table2[city],,0)</f>
        <v>Mumbai</v>
      </c>
      <c r="G14" s="25" t="str">
        <f>_xlfn.XLOOKUP(Table1[[#This Row],[Customer_ID]],Table2[customer_id],Table2[occupation],,0)</f>
        <v>Business Owners</v>
      </c>
      <c r="H14" s="50" t="str">
        <f>_xlfn.XLOOKUP(Table1[[#This Row],[Customer_ID]],Table2[customer_id],Table2[gender],,0)</f>
        <v>Male</v>
      </c>
      <c r="I14" s="50" t="str">
        <f>_xlfn.XLOOKUP(Table1[[#This Row],[Customer_ID]],Table2[customer_id],Table2[marital status],,0)</f>
        <v>Married</v>
      </c>
      <c r="J14" t="str">
        <f t="shared" si="0"/>
        <v>Higher Income</v>
      </c>
      <c r="K14" s="52" t="b">
        <f t="shared" si="1"/>
        <v>0</v>
      </c>
      <c r="L14" s="43" t="b">
        <f t="shared" si="2"/>
        <v>0</v>
      </c>
      <c r="M14" s="43" t="b">
        <f t="shared" si="3"/>
        <v>0</v>
      </c>
      <c r="N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 spans="1:14" hidden="1" x14ac:dyDescent="0.25">
      <c r="A15" t="s">
        <v>3936</v>
      </c>
      <c r="B15" s="45">
        <v>83393</v>
      </c>
      <c r="C15" s="45">
        <v>18089.5</v>
      </c>
      <c r="D15" s="25">
        <v>0.21691868622066601</v>
      </c>
      <c r="E15" s="25" t="str">
        <f>_xlfn.XLOOKUP(Table1[[#This Row],[Customer_ID]],Table2[customer_id],Table2[age_group],,0)</f>
        <v>45+</v>
      </c>
      <c r="F15" s="25" t="str">
        <f>_xlfn.XLOOKUP(Table1[[#This Row],[Customer_ID]],Table2[customer_id],Table2[city],,0)</f>
        <v>Hyderabad</v>
      </c>
      <c r="G15" s="25" t="str">
        <f>_xlfn.XLOOKUP(Table1[[#This Row],[Customer_ID]],Table2[customer_id],Table2[occupation],,0)</f>
        <v>Business Owners</v>
      </c>
      <c r="H15" s="50" t="str">
        <f>_xlfn.XLOOKUP(Table1[[#This Row],[Customer_ID]],Table2[customer_id],Table2[gender],,0)</f>
        <v>Female</v>
      </c>
      <c r="I15" s="50" t="str">
        <f>_xlfn.XLOOKUP(Table1[[#This Row],[Customer_ID]],Table2[customer_id],Table2[marital status],,0)</f>
        <v>Married</v>
      </c>
      <c r="J15" t="str">
        <f t="shared" si="0"/>
        <v>Higher Income</v>
      </c>
      <c r="K15" s="52" t="b">
        <f t="shared" si="1"/>
        <v>0</v>
      </c>
      <c r="L15" s="43" t="b">
        <f t="shared" si="2"/>
        <v>0</v>
      </c>
      <c r="M15" s="43" t="b">
        <f t="shared" si="3"/>
        <v>0</v>
      </c>
      <c r="N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 spans="1:14" hidden="1" x14ac:dyDescent="0.25">
      <c r="A16" t="s">
        <v>3126</v>
      </c>
      <c r="B16" s="45">
        <v>83258</v>
      </c>
      <c r="C16" s="45">
        <v>27393.5</v>
      </c>
      <c r="D16" s="25">
        <v>0.32901943356794544</v>
      </c>
      <c r="E16" s="25" t="str">
        <f>_xlfn.XLOOKUP(Table1[[#This Row],[Customer_ID]],Table2[customer_id],Table2[age_group],,0)</f>
        <v>45+</v>
      </c>
      <c r="F16" s="25" t="str">
        <f>_xlfn.XLOOKUP(Table1[[#This Row],[Customer_ID]],Table2[customer_id],Table2[city],,0)</f>
        <v>Bengaluru</v>
      </c>
      <c r="G16" s="25" t="str">
        <f>_xlfn.XLOOKUP(Table1[[#This Row],[Customer_ID]],Table2[customer_id],Table2[occupation],,0)</f>
        <v>Business Owners</v>
      </c>
      <c r="H16" s="50" t="str">
        <f>_xlfn.XLOOKUP(Table1[[#This Row],[Customer_ID]],Table2[customer_id],Table2[gender],,0)</f>
        <v>Male</v>
      </c>
      <c r="I16" s="50" t="str">
        <f>_xlfn.XLOOKUP(Table1[[#This Row],[Customer_ID]],Table2[customer_id],Table2[marital status],,0)</f>
        <v>Married</v>
      </c>
      <c r="J16" t="str">
        <f t="shared" si="0"/>
        <v>Higher Income</v>
      </c>
      <c r="K16" s="52" t="b">
        <f t="shared" si="1"/>
        <v>0</v>
      </c>
      <c r="L16" s="43" t="b">
        <f t="shared" si="2"/>
        <v>0</v>
      </c>
      <c r="M16" s="43" t="b">
        <f t="shared" si="3"/>
        <v>0</v>
      </c>
      <c r="N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 spans="1:14" hidden="1" x14ac:dyDescent="0.25">
      <c r="A17" t="s">
        <v>4021</v>
      </c>
      <c r="B17" s="45">
        <v>83207</v>
      </c>
      <c r="C17" s="45">
        <v>13966.5</v>
      </c>
      <c r="D17" s="25">
        <v>0.16785246433593329</v>
      </c>
      <c r="E17" s="25" t="str">
        <f>_xlfn.XLOOKUP(Table1[[#This Row],[Customer_ID]],Table2[customer_id],Table2[age_group],,0)</f>
        <v>45+</v>
      </c>
      <c r="F17" s="25" t="str">
        <f>_xlfn.XLOOKUP(Table1[[#This Row],[Customer_ID]],Table2[customer_id],Table2[city],,0)</f>
        <v>Chennai</v>
      </c>
      <c r="G17" s="25" t="str">
        <f>_xlfn.XLOOKUP(Table1[[#This Row],[Customer_ID]],Table2[customer_id],Table2[occupation],,0)</f>
        <v>Business Owners</v>
      </c>
      <c r="H17" s="50" t="str">
        <f>_xlfn.XLOOKUP(Table1[[#This Row],[Customer_ID]],Table2[customer_id],Table2[gender],,0)</f>
        <v>Female</v>
      </c>
      <c r="I17" s="50" t="str">
        <f>_xlfn.XLOOKUP(Table1[[#This Row],[Customer_ID]],Table2[customer_id],Table2[marital status],,0)</f>
        <v>Married</v>
      </c>
      <c r="J17" t="str">
        <f t="shared" si="0"/>
        <v>Higher Income</v>
      </c>
      <c r="K17" s="52" t="b">
        <f t="shared" si="1"/>
        <v>0</v>
      </c>
      <c r="L17" s="43" t="b">
        <f t="shared" si="2"/>
        <v>0</v>
      </c>
      <c r="M17" s="43" t="str">
        <f t="shared" si="3"/>
        <v>Low Spend</v>
      </c>
      <c r="N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 spans="1:14" hidden="1" x14ac:dyDescent="0.25">
      <c r="A18" t="s">
        <v>3517</v>
      </c>
      <c r="B18" s="45">
        <v>83090</v>
      </c>
      <c r="C18" s="45">
        <v>23875.666666666668</v>
      </c>
      <c r="D18" s="25">
        <v>0.2873470533959161</v>
      </c>
      <c r="E18" s="25" t="str">
        <f>_xlfn.XLOOKUP(Table1[[#This Row],[Customer_ID]],Table2[customer_id],Table2[age_group],,0)</f>
        <v>45+</v>
      </c>
      <c r="F18" s="25" t="str">
        <f>_xlfn.XLOOKUP(Table1[[#This Row],[Customer_ID]],Table2[customer_id],Table2[city],,0)</f>
        <v>Bengaluru</v>
      </c>
      <c r="G18" s="25" t="str">
        <f>_xlfn.XLOOKUP(Table1[[#This Row],[Customer_ID]],Table2[customer_id],Table2[occupation],,0)</f>
        <v>Business Owners</v>
      </c>
      <c r="H18" s="50" t="str">
        <f>_xlfn.XLOOKUP(Table1[[#This Row],[Customer_ID]],Table2[customer_id],Table2[gender],,0)</f>
        <v>Male</v>
      </c>
      <c r="I18" s="50" t="str">
        <f>_xlfn.XLOOKUP(Table1[[#This Row],[Customer_ID]],Table2[customer_id],Table2[marital status],,0)</f>
        <v>Married</v>
      </c>
      <c r="J18" t="str">
        <f t="shared" si="0"/>
        <v>Higher Income</v>
      </c>
      <c r="K18" s="52" t="b">
        <f t="shared" si="1"/>
        <v>0</v>
      </c>
      <c r="L18" s="43" t="b">
        <f t="shared" si="2"/>
        <v>0</v>
      </c>
      <c r="M18" s="43" t="b">
        <f t="shared" si="3"/>
        <v>0</v>
      </c>
      <c r="N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 spans="1:14" hidden="1" x14ac:dyDescent="0.25">
      <c r="A19" t="s">
        <v>3481</v>
      </c>
      <c r="B19" s="45">
        <v>83068</v>
      </c>
      <c r="C19" s="45">
        <v>24255</v>
      </c>
      <c r="D19" s="25">
        <v>0.29198969518948331</v>
      </c>
      <c r="E19" s="25" t="str">
        <f>_xlfn.XLOOKUP(Table1[[#This Row],[Customer_ID]],Table2[customer_id],Table2[age_group],,0)</f>
        <v>45+</v>
      </c>
      <c r="F19" s="25" t="str">
        <f>_xlfn.XLOOKUP(Table1[[#This Row],[Customer_ID]],Table2[customer_id],Table2[city],,0)</f>
        <v>Mumbai</v>
      </c>
      <c r="G19" s="25" t="str">
        <f>_xlfn.XLOOKUP(Table1[[#This Row],[Customer_ID]],Table2[customer_id],Table2[occupation],,0)</f>
        <v>Business Owners</v>
      </c>
      <c r="H19" s="50" t="str">
        <f>_xlfn.XLOOKUP(Table1[[#This Row],[Customer_ID]],Table2[customer_id],Table2[gender],,0)</f>
        <v>Female</v>
      </c>
      <c r="I19" s="50" t="str">
        <f>_xlfn.XLOOKUP(Table1[[#This Row],[Customer_ID]],Table2[customer_id],Table2[marital status],,0)</f>
        <v>Married</v>
      </c>
      <c r="J19" t="str">
        <f t="shared" si="0"/>
        <v>Higher Income</v>
      </c>
      <c r="K19" s="52" t="b">
        <f t="shared" si="1"/>
        <v>0</v>
      </c>
      <c r="L19" s="43" t="b">
        <f t="shared" si="2"/>
        <v>0</v>
      </c>
      <c r="M19" s="43" t="b">
        <f t="shared" si="3"/>
        <v>0</v>
      </c>
      <c r="N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 spans="1:14" hidden="1" x14ac:dyDescent="0.25">
      <c r="A20" t="s">
        <v>3151</v>
      </c>
      <c r="B20" s="45">
        <v>82969</v>
      </c>
      <c r="C20" s="45">
        <v>27090.5</v>
      </c>
      <c r="D20" s="25">
        <v>0.32651351709674697</v>
      </c>
      <c r="E20" s="25" t="str">
        <f>_xlfn.XLOOKUP(Table1[[#This Row],[Customer_ID]],Table2[customer_id],Table2[age_group],,0)</f>
        <v>45+</v>
      </c>
      <c r="F20" s="25" t="str">
        <f>_xlfn.XLOOKUP(Table1[[#This Row],[Customer_ID]],Table2[customer_id],Table2[city],,0)</f>
        <v>Delhi NCR</v>
      </c>
      <c r="G20" s="25" t="str">
        <f>_xlfn.XLOOKUP(Table1[[#This Row],[Customer_ID]],Table2[customer_id],Table2[occupation],,0)</f>
        <v>Business Owners</v>
      </c>
      <c r="H20" s="50" t="str">
        <f>_xlfn.XLOOKUP(Table1[[#This Row],[Customer_ID]],Table2[customer_id],Table2[gender],,0)</f>
        <v>Male</v>
      </c>
      <c r="I20" s="50" t="str">
        <f>_xlfn.XLOOKUP(Table1[[#This Row],[Customer_ID]],Table2[customer_id],Table2[marital status],,0)</f>
        <v>Married</v>
      </c>
      <c r="J20" t="str">
        <f t="shared" si="0"/>
        <v>Higher Income</v>
      </c>
      <c r="K20" s="52" t="b">
        <f t="shared" si="1"/>
        <v>0</v>
      </c>
      <c r="L20" s="43" t="b">
        <f t="shared" si="2"/>
        <v>0</v>
      </c>
      <c r="M20" s="43" t="b">
        <f t="shared" si="3"/>
        <v>0</v>
      </c>
      <c r="N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 spans="1:14" hidden="1" x14ac:dyDescent="0.25">
      <c r="A21" t="s">
        <v>3329</v>
      </c>
      <c r="B21" s="45">
        <v>82945</v>
      </c>
      <c r="C21" s="45">
        <v>25633.666666666668</v>
      </c>
      <c r="D21" s="25">
        <v>0.30904414571905081</v>
      </c>
      <c r="E21" s="25" t="str">
        <f>_xlfn.XLOOKUP(Table1[[#This Row],[Customer_ID]],Table2[customer_id],Table2[age_group],,0)</f>
        <v>45+</v>
      </c>
      <c r="F21" s="25" t="str">
        <f>_xlfn.XLOOKUP(Table1[[#This Row],[Customer_ID]],Table2[customer_id],Table2[city],,0)</f>
        <v>Mumbai</v>
      </c>
      <c r="G21" s="25" t="str">
        <f>_xlfn.XLOOKUP(Table1[[#This Row],[Customer_ID]],Table2[customer_id],Table2[occupation],,0)</f>
        <v>Business Owners</v>
      </c>
      <c r="H21" s="50" t="str">
        <f>_xlfn.XLOOKUP(Table1[[#This Row],[Customer_ID]],Table2[customer_id],Table2[gender],,0)</f>
        <v>Male</v>
      </c>
      <c r="I21" s="50" t="str">
        <f>_xlfn.XLOOKUP(Table1[[#This Row],[Customer_ID]],Table2[customer_id],Table2[marital status],,0)</f>
        <v>Married</v>
      </c>
      <c r="J21" t="str">
        <f t="shared" si="0"/>
        <v>Higher Income</v>
      </c>
      <c r="K21" s="52" t="b">
        <f t="shared" si="1"/>
        <v>0</v>
      </c>
      <c r="L21" s="43" t="b">
        <f t="shared" si="2"/>
        <v>0</v>
      </c>
      <c r="M21" s="43" t="b">
        <f t="shared" si="3"/>
        <v>0</v>
      </c>
      <c r="N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 spans="1:14" hidden="1" x14ac:dyDescent="0.25">
      <c r="A22" t="s">
        <v>3360</v>
      </c>
      <c r="B22" s="45">
        <v>82594</v>
      </c>
      <c r="C22" s="45">
        <v>25223.833333333332</v>
      </c>
      <c r="D22" s="25">
        <v>0.30539546859739608</v>
      </c>
      <c r="E22" s="25" t="str">
        <f>_xlfn.XLOOKUP(Table1[[#This Row],[Customer_ID]],Table2[customer_id],Table2[age_group],,0)</f>
        <v>45+</v>
      </c>
      <c r="F22" s="25" t="str">
        <f>_xlfn.XLOOKUP(Table1[[#This Row],[Customer_ID]],Table2[customer_id],Table2[city],,0)</f>
        <v>Bengaluru</v>
      </c>
      <c r="G22" s="25" t="str">
        <f>_xlfn.XLOOKUP(Table1[[#This Row],[Customer_ID]],Table2[customer_id],Table2[occupation],,0)</f>
        <v>Business Owners</v>
      </c>
      <c r="H22" s="50" t="str">
        <f>_xlfn.XLOOKUP(Table1[[#This Row],[Customer_ID]],Table2[customer_id],Table2[gender],,0)</f>
        <v>Male</v>
      </c>
      <c r="I22" s="50" t="str">
        <f>_xlfn.XLOOKUP(Table1[[#This Row],[Customer_ID]],Table2[customer_id],Table2[marital status],,0)</f>
        <v>Married</v>
      </c>
      <c r="J22" t="str">
        <f t="shared" si="0"/>
        <v>Higher Income</v>
      </c>
      <c r="K22" s="52" t="b">
        <f t="shared" si="1"/>
        <v>0</v>
      </c>
      <c r="L22" s="43" t="b">
        <f t="shared" si="2"/>
        <v>0</v>
      </c>
      <c r="M22" s="43" t="b">
        <f t="shared" si="3"/>
        <v>0</v>
      </c>
      <c r="N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 spans="1:14" hidden="1" x14ac:dyDescent="0.25">
      <c r="A23" t="s">
        <v>2823</v>
      </c>
      <c r="B23" s="45">
        <v>82554</v>
      </c>
      <c r="C23" s="45">
        <v>28852.666666666668</v>
      </c>
      <c r="D23" s="25">
        <v>0.34950052894670963</v>
      </c>
      <c r="E23" s="25" t="str">
        <f>_xlfn.XLOOKUP(Table1[[#This Row],[Customer_ID]],Table2[customer_id],Table2[age_group],,0)</f>
        <v>45+</v>
      </c>
      <c r="F23" s="25" t="str">
        <f>_xlfn.XLOOKUP(Table1[[#This Row],[Customer_ID]],Table2[customer_id],Table2[city],,0)</f>
        <v>Mumbai</v>
      </c>
      <c r="G23" s="25" t="str">
        <f>_xlfn.XLOOKUP(Table1[[#This Row],[Customer_ID]],Table2[customer_id],Table2[occupation],,0)</f>
        <v>Business Owners</v>
      </c>
      <c r="H23" s="50" t="str">
        <f>_xlfn.XLOOKUP(Table1[[#This Row],[Customer_ID]],Table2[customer_id],Table2[gender],,0)</f>
        <v>Male</v>
      </c>
      <c r="I23" s="50" t="str">
        <f>_xlfn.XLOOKUP(Table1[[#This Row],[Customer_ID]],Table2[customer_id],Table2[marital status],,0)</f>
        <v>Married</v>
      </c>
      <c r="J23" t="str">
        <f t="shared" si="0"/>
        <v>Higher Income</v>
      </c>
      <c r="K23" s="52" t="b">
        <f t="shared" si="1"/>
        <v>0</v>
      </c>
      <c r="L23" s="43" t="b">
        <f t="shared" si="2"/>
        <v>0</v>
      </c>
      <c r="M23" s="43" t="b">
        <f t="shared" si="3"/>
        <v>0</v>
      </c>
      <c r="N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 spans="1:14" hidden="1" x14ac:dyDescent="0.25">
      <c r="A24" t="s">
        <v>3556</v>
      </c>
      <c r="B24" s="45">
        <v>82526</v>
      </c>
      <c r="C24" s="45">
        <v>23308.833333333332</v>
      </c>
      <c r="D24" s="25">
        <v>0.28244230101220624</v>
      </c>
      <c r="E24" s="25" t="str">
        <f>_xlfn.XLOOKUP(Table1[[#This Row],[Customer_ID]],Table2[customer_id],Table2[age_group],,0)</f>
        <v>45+</v>
      </c>
      <c r="F24" s="25" t="str">
        <f>_xlfn.XLOOKUP(Table1[[#This Row],[Customer_ID]],Table2[customer_id],Table2[city],,0)</f>
        <v>Bengaluru</v>
      </c>
      <c r="G24" s="25" t="str">
        <f>_xlfn.XLOOKUP(Table1[[#This Row],[Customer_ID]],Table2[customer_id],Table2[occupation],,0)</f>
        <v>Business Owners</v>
      </c>
      <c r="H24" s="50" t="str">
        <f>_xlfn.XLOOKUP(Table1[[#This Row],[Customer_ID]],Table2[customer_id],Table2[gender],,0)</f>
        <v>Male</v>
      </c>
      <c r="I24" s="50" t="str">
        <f>_xlfn.XLOOKUP(Table1[[#This Row],[Customer_ID]],Table2[customer_id],Table2[marital status],,0)</f>
        <v>Married</v>
      </c>
      <c r="J24" t="str">
        <f t="shared" si="0"/>
        <v>Higher Income</v>
      </c>
      <c r="K24" s="52" t="b">
        <f t="shared" si="1"/>
        <v>0</v>
      </c>
      <c r="L24" s="43" t="b">
        <f t="shared" si="2"/>
        <v>0</v>
      </c>
      <c r="M24" s="43" t="b">
        <f t="shared" si="3"/>
        <v>0</v>
      </c>
      <c r="N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 spans="1:14" hidden="1" x14ac:dyDescent="0.25">
      <c r="A25" t="s">
        <v>3093</v>
      </c>
      <c r="B25" s="45">
        <v>82488</v>
      </c>
      <c r="C25" s="45">
        <v>27348</v>
      </c>
      <c r="D25" s="25">
        <v>0.33153913296479487</v>
      </c>
      <c r="E25" s="25" t="str">
        <f>_xlfn.XLOOKUP(Table1[[#This Row],[Customer_ID]],Table2[customer_id],Table2[age_group],,0)</f>
        <v>45+</v>
      </c>
      <c r="F25" s="25" t="str">
        <f>_xlfn.XLOOKUP(Table1[[#This Row],[Customer_ID]],Table2[customer_id],Table2[city],,0)</f>
        <v>Delhi NCR</v>
      </c>
      <c r="G25" s="25" t="str">
        <f>_xlfn.XLOOKUP(Table1[[#This Row],[Customer_ID]],Table2[customer_id],Table2[occupation],,0)</f>
        <v>Business Owners</v>
      </c>
      <c r="H25" s="50" t="str">
        <f>_xlfn.XLOOKUP(Table1[[#This Row],[Customer_ID]],Table2[customer_id],Table2[gender],,0)</f>
        <v>Male</v>
      </c>
      <c r="I25" s="50" t="str">
        <f>_xlfn.XLOOKUP(Table1[[#This Row],[Customer_ID]],Table2[customer_id],Table2[marital status],,0)</f>
        <v>Married</v>
      </c>
      <c r="J25" t="str">
        <f t="shared" si="0"/>
        <v>Higher Income</v>
      </c>
      <c r="K25" s="52" t="b">
        <f t="shared" si="1"/>
        <v>0</v>
      </c>
      <c r="L25" s="43" t="b">
        <f t="shared" si="2"/>
        <v>0</v>
      </c>
      <c r="M25" s="43" t="b">
        <f t="shared" si="3"/>
        <v>0</v>
      </c>
      <c r="N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 spans="1:14" hidden="1" x14ac:dyDescent="0.25">
      <c r="A26" t="s">
        <v>2678</v>
      </c>
      <c r="B26" s="45">
        <v>82478</v>
      </c>
      <c r="C26" s="45">
        <v>29888.833333333332</v>
      </c>
      <c r="D26" s="25">
        <v>0.36238552502889659</v>
      </c>
      <c r="E26" s="25" t="str">
        <f>_xlfn.XLOOKUP(Table1[[#This Row],[Customer_ID]],Table2[customer_id],Table2[age_group],,0)</f>
        <v>45+</v>
      </c>
      <c r="F26" s="25" t="str">
        <f>_xlfn.XLOOKUP(Table1[[#This Row],[Customer_ID]],Table2[customer_id],Table2[city],,0)</f>
        <v>Mumbai</v>
      </c>
      <c r="G26" s="25" t="str">
        <f>_xlfn.XLOOKUP(Table1[[#This Row],[Customer_ID]],Table2[customer_id],Table2[occupation],,0)</f>
        <v>Business Owners</v>
      </c>
      <c r="H26" s="50" t="str">
        <f>_xlfn.XLOOKUP(Table1[[#This Row],[Customer_ID]],Table2[customer_id],Table2[gender],,0)</f>
        <v>Male</v>
      </c>
      <c r="I26" s="50" t="str">
        <f>_xlfn.XLOOKUP(Table1[[#This Row],[Customer_ID]],Table2[customer_id],Table2[marital status],,0)</f>
        <v>Married</v>
      </c>
      <c r="J26" t="str">
        <f t="shared" si="0"/>
        <v>Higher Income</v>
      </c>
      <c r="K26" s="52" t="b">
        <f t="shared" si="1"/>
        <v>0</v>
      </c>
      <c r="L26" s="43" t="b">
        <f t="shared" si="2"/>
        <v>0</v>
      </c>
      <c r="M26" s="43" t="b">
        <f t="shared" si="3"/>
        <v>0</v>
      </c>
      <c r="N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 spans="1:14" hidden="1" x14ac:dyDescent="0.25">
      <c r="A27" t="s">
        <v>3487</v>
      </c>
      <c r="B27" s="45">
        <v>82363</v>
      </c>
      <c r="C27" s="45">
        <v>24038.833333333332</v>
      </c>
      <c r="D27" s="25">
        <v>0.29186446988736853</v>
      </c>
      <c r="E27" s="25" t="str">
        <f>_xlfn.XLOOKUP(Table1[[#This Row],[Customer_ID]],Table2[customer_id],Table2[age_group],,0)</f>
        <v>45+</v>
      </c>
      <c r="F27" s="25" t="str">
        <f>_xlfn.XLOOKUP(Table1[[#This Row],[Customer_ID]],Table2[customer_id],Table2[city],,0)</f>
        <v>Bengaluru</v>
      </c>
      <c r="G27" s="25" t="str">
        <f>_xlfn.XLOOKUP(Table1[[#This Row],[Customer_ID]],Table2[customer_id],Table2[occupation],,0)</f>
        <v>Business Owners</v>
      </c>
      <c r="H27" s="50" t="str">
        <f>_xlfn.XLOOKUP(Table1[[#This Row],[Customer_ID]],Table2[customer_id],Table2[gender],,0)</f>
        <v>Male</v>
      </c>
      <c r="I27" s="50" t="str">
        <f>_xlfn.XLOOKUP(Table1[[#This Row],[Customer_ID]],Table2[customer_id],Table2[marital status],,0)</f>
        <v>Married</v>
      </c>
      <c r="J27" t="str">
        <f t="shared" si="0"/>
        <v>Higher Income</v>
      </c>
      <c r="K27" s="52" t="b">
        <f t="shared" si="1"/>
        <v>0</v>
      </c>
      <c r="L27" s="43" t="b">
        <f t="shared" si="2"/>
        <v>0</v>
      </c>
      <c r="M27" s="43" t="b">
        <f t="shared" si="3"/>
        <v>0</v>
      </c>
      <c r="N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 spans="1:14" hidden="1" x14ac:dyDescent="0.25">
      <c r="A28" t="s">
        <v>3840</v>
      </c>
      <c r="B28" s="45">
        <v>82181</v>
      </c>
      <c r="C28" s="45">
        <v>19776.333333333332</v>
      </c>
      <c r="D28" s="25">
        <v>0.24064361997704253</v>
      </c>
      <c r="E28" s="25" t="str">
        <f>_xlfn.XLOOKUP(Table1[[#This Row],[Customer_ID]],Table2[customer_id],Table2[age_group],,0)</f>
        <v>45+</v>
      </c>
      <c r="F28" s="25" t="str">
        <f>_xlfn.XLOOKUP(Table1[[#This Row],[Customer_ID]],Table2[customer_id],Table2[city],,0)</f>
        <v>Bengaluru</v>
      </c>
      <c r="G28" s="25" t="str">
        <f>_xlfn.XLOOKUP(Table1[[#This Row],[Customer_ID]],Table2[customer_id],Table2[occupation],,0)</f>
        <v>Business Owners</v>
      </c>
      <c r="H28" s="50" t="str">
        <f>_xlfn.XLOOKUP(Table1[[#This Row],[Customer_ID]],Table2[customer_id],Table2[gender],,0)</f>
        <v>Female</v>
      </c>
      <c r="I28" s="50" t="str">
        <f>_xlfn.XLOOKUP(Table1[[#This Row],[Customer_ID]],Table2[customer_id],Table2[marital status],,0)</f>
        <v>Married</v>
      </c>
      <c r="J28" t="str">
        <f t="shared" si="0"/>
        <v>Higher Income</v>
      </c>
      <c r="K28" s="52" t="b">
        <f t="shared" si="1"/>
        <v>0</v>
      </c>
      <c r="L28" s="43" t="b">
        <f t="shared" si="2"/>
        <v>0</v>
      </c>
      <c r="M28" s="43" t="b">
        <f t="shared" si="3"/>
        <v>0</v>
      </c>
      <c r="N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 spans="1:14" hidden="1" x14ac:dyDescent="0.25">
      <c r="A29" t="s">
        <v>3916</v>
      </c>
      <c r="B29" s="45">
        <v>81898</v>
      </c>
      <c r="C29" s="45">
        <v>18349.333333333332</v>
      </c>
      <c r="D29" s="25">
        <v>0.22405105537782768</v>
      </c>
      <c r="E29" s="25" t="str">
        <f>_xlfn.XLOOKUP(Table1[[#This Row],[Customer_ID]],Table2[customer_id],Table2[age_group],,0)</f>
        <v>45+</v>
      </c>
      <c r="F29" s="25" t="str">
        <f>_xlfn.XLOOKUP(Table1[[#This Row],[Customer_ID]],Table2[customer_id],Table2[city],,0)</f>
        <v>Hyderabad</v>
      </c>
      <c r="G29" s="25" t="str">
        <f>_xlfn.XLOOKUP(Table1[[#This Row],[Customer_ID]],Table2[customer_id],Table2[occupation],,0)</f>
        <v>Business Owners</v>
      </c>
      <c r="H29" s="50" t="str">
        <f>_xlfn.XLOOKUP(Table1[[#This Row],[Customer_ID]],Table2[customer_id],Table2[gender],,0)</f>
        <v>Male</v>
      </c>
      <c r="I29" s="50" t="str">
        <f>_xlfn.XLOOKUP(Table1[[#This Row],[Customer_ID]],Table2[customer_id],Table2[marital status],,0)</f>
        <v>Married</v>
      </c>
      <c r="J29" t="str">
        <f t="shared" si="0"/>
        <v>Higher Income</v>
      </c>
      <c r="K29" s="52" t="b">
        <f t="shared" si="1"/>
        <v>0</v>
      </c>
      <c r="L29" s="43" t="b">
        <f t="shared" si="2"/>
        <v>0</v>
      </c>
      <c r="M29" s="43" t="b">
        <f t="shared" si="3"/>
        <v>0</v>
      </c>
      <c r="N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 spans="1:14" hidden="1" x14ac:dyDescent="0.25">
      <c r="A30" t="s">
        <v>2604</v>
      </c>
      <c r="B30" s="45">
        <v>81727</v>
      </c>
      <c r="C30" s="45">
        <v>30058</v>
      </c>
      <c r="D30" s="25">
        <v>0.36778543198698105</v>
      </c>
      <c r="E30" s="25" t="str">
        <f>_xlfn.XLOOKUP(Table1[[#This Row],[Customer_ID]],Table2[customer_id],Table2[age_group],,0)</f>
        <v>45+</v>
      </c>
      <c r="F30" s="25" t="str">
        <f>_xlfn.XLOOKUP(Table1[[#This Row],[Customer_ID]],Table2[customer_id],Table2[city],,0)</f>
        <v>Mumbai</v>
      </c>
      <c r="G30" s="25" t="str">
        <f>_xlfn.XLOOKUP(Table1[[#This Row],[Customer_ID]],Table2[customer_id],Table2[occupation],,0)</f>
        <v>Business Owners</v>
      </c>
      <c r="H30" s="50" t="str">
        <f>_xlfn.XLOOKUP(Table1[[#This Row],[Customer_ID]],Table2[customer_id],Table2[gender],,0)</f>
        <v>Male</v>
      </c>
      <c r="I30" s="50" t="str">
        <f>_xlfn.XLOOKUP(Table1[[#This Row],[Customer_ID]],Table2[customer_id],Table2[marital status],,0)</f>
        <v>Married</v>
      </c>
      <c r="J30" t="str">
        <f t="shared" si="0"/>
        <v>Higher Income</v>
      </c>
      <c r="K30" s="52" t="b">
        <f t="shared" si="1"/>
        <v>0</v>
      </c>
      <c r="L30" s="43" t="b">
        <f t="shared" si="2"/>
        <v>0</v>
      </c>
      <c r="M30" s="43" t="b">
        <f t="shared" si="3"/>
        <v>0</v>
      </c>
      <c r="N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 spans="1:14" hidden="1" x14ac:dyDescent="0.25">
      <c r="A31" t="s">
        <v>2787</v>
      </c>
      <c r="B31" s="45">
        <v>81603</v>
      </c>
      <c r="C31" s="45">
        <v>28793.166666666668</v>
      </c>
      <c r="D31" s="25">
        <v>0.35284446241763989</v>
      </c>
      <c r="E31" s="25" t="str">
        <f>_xlfn.XLOOKUP(Table1[[#This Row],[Customer_ID]],Table2[customer_id],Table2[age_group],,0)</f>
        <v>45+</v>
      </c>
      <c r="F31" s="25" t="str">
        <f>_xlfn.XLOOKUP(Table1[[#This Row],[Customer_ID]],Table2[customer_id],Table2[city],,0)</f>
        <v>Mumbai</v>
      </c>
      <c r="G31" s="25" t="str">
        <f>_xlfn.XLOOKUP(Table1[[#This Row],[Customer_ID]],Table2[customer_id],Table2[occupation],,0)</f>
        <v>Business Owners</v>
      </c>
      <c r="H31" s="50" t="str">
        <f>_xlfn.XLOOKUP(Table1[[#This Row],[Customer_ID]],Table2[customer_id],Table2[gender],,0)</f>
        <v>Male</v>
      </c>
      <c r="I31" s="50" t="str">
        <f>_xlfn.XLOOKUP(Table1[[#This Row],[Customer_ID]],Table2[customer_id],Table2[marital status],,0)</f>
        <v>Married</v>
      </c>
      <c r="J31" t="str">
        <f t="shared" si="0"/>
        <v>Higher Income</v>
      </c>
      <c r="K31" s="52" t="b">
        <f t="shared" si="1"/>
        <v>0</v>
      </c>
      <c r="L31" s="43" t="b">
        <f t="shared" si="2"/>
        <v>0</v>
      </c>
      <c r="M31" s="43" t="b">
        <f t="shared" si="3"/>
        <v>0</v>
      </c>
      <c r="N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 spans="1:14" hidden="1" x14ac:dyDescent="0.25">
      <c r="A32" t="s">
        <v>3955</v>
      </c>
      <c r="B32" s="45">
        <v>81598</v>
      </c>
      <c r="C32" s="45">
        <v>17147.333333333332</v>
      </c>
      <c r="D32" s="25">
        <v>0.21014403947809177</v>
      </c>
      <c r="E32" s="25" t="str">
        <f>_xlfn.XLOOKUP(Table1[[#This Row],[Customer_ID]],Table2[customer_id],Table2[age_group],,0)</f>
        <v>45+</v>
      </c>
      <c r="F32" s="25" t="str">
        <f>_xlfn.XLOOKUP(Table1[[#This Row],[Customer_ID]],Table2[customer_id],Table2[city],,0)</f>
        <v>Chennai</v>
      </c>
      <c r="G32" s="25" t="str">
        <f>_xlfn.XLOOKUP(Table1[[#This Row],[Customer_ID]],Table2[customer_id],Table2[occupation],,0)</f>
        <v>Business Owners</v>
      </c>
      <c r="H32" s="50" t="str">
        <f>_xlfn.XLOOKUP(Table1[[#This Row],[Customer_ID]],Table2[customer_id],Table2[gender],,0)</f>
        <v>Male</v>
      </c>
      <c r="I32" s="50" t="str">
        <f>_xlfn.XLOOKUP(Table1[[#This Row],[Customer_ID]],Table2[customer_id],Table2[marital status],,0)</f>
        <v>Married</v>
      </c>
      <c r="J32" t="str">
        <f t="shared" si="0"/>
        <v>Higher Income</v>
      </c>
      <c r="K32" s="52" t="b">
        <f t="shared" si="1"/>
        <v>0</v>
      </c>
      <c r="L32" s="43" t="b">
        <f t="shared" si="2"/>
        <v>0</v>
      </c>
      <c r="M32" s="43" t="b">
        <f t="shared" si="3"/>
        <v>0</v>
      </c>
      <c r="N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 spans="1:14" hidden="1" x14ac:dyDescent="0.25">
      <c r="A33" t="s">
        <v>3791</v>
      </c>
      <c r="B33" s="45">
        <v>81550</v>
      </c>
      <c r="C33" s="45">
        <v>20367.833333333332</v>
      </c>
      <c r="D33" s="25">
        <v>0.24975883915798078</v>
      </c>
      <c r="E33" s="25" t="str">
        <f>_xlfn.XLOOKUP(Table1[[#This Row],[Customer_ID]],Table2[customer_id],Table2[age_group],,0)</f>
        <v>45+</v>
      </c>
      <c r="F33" s="25" t="str">
        <f>_xlfn.XLOOKUP(Table1[[#This Row],[Customer_ID]],Table2[customer_id],Table2[city],,0)</f>
        <v>Hyderabad</v>
      </c>
      <c r="G33" s="25" t="str">
        <f>_xlfn.XLOOKUP(Table1[[#This Row],[Customer_ID]],Table2[customer_id],Table2[occupation],,0)</f>
        <v>Business Owners</v>
      </c>
      <c r="H33" s="50" t="str">
        <f>_xlfn.XLOOKUP(Table1[[#This Row],[Customer_ID]],Table2[customer_id],Table2[gender],,0)</f>
        <v>Male</v>
      </c>
      <c r="I33" s="50" t="str">
        <f>_xlfn.XLOOKUP(Table1[[#This Row],[Customer_ID]],Table2[customer_id],Table2[marital status],,0)</f>
        <v>Married</v>
      </c>
      <c r="J33" t="str">
        <f t="shared" si="0"/>
        <v>Higher Income</v>
      </c>
      <c r="K33" s="52" t="b">
        <f t="shared" si="1"/>
        <v>0</v>
      </c>
      <c r="L33" s="43" t="b">
        <f t="shared" si="2"/>
        <v>0</v>
      </c>
      <c r="M33" s="43" t="b">
        <f t="shared" si="3"/>
        <v>0</v>
      </c>
      <c r="N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 spans="1:14" hidden="1" x14ac:dyDescent="0.25">
      <c r="A34" t="s">
        <v>3811</v>
      </c>
      <c r="B34" s="45">
        <v>81528</v>
      </c>
      <c r="C34" s="45">
        <v>20117.5</v>
      </c>
      <c r="D34" s="25">
        <v>0.2467557158276911</v>
      </c>
      <c r="E34" s="25" t="str">
        <f>_xlfn.XLOOKUP(Table1[[#This Row],[Customer_ID]],Table2[customer_id],Table2[age_group],,0)</f>
        <v>45+</v>
      </c>
      <c r="F34" s="25" t="str">
        <f>_xlfn.XLOOKUP(Table1[[#This Row],[Customer_ID]],Table2[customer_id],Table2[city],,0)</f>
        <v>Hyderabad</v>
      </c>
      <c r="G34" s="25" t="str">
        <f>_xlfn.XLOOKUP(Table1[[#This Row],[Customer_ID]],Table2[customer_id],Table2[occupation],,0)</f>
        <v>Business Owners</v>
      </c>
      <c r="H34" s="50" t="str">
        <f>_xlfn.XLOOKUP(Table1[[#This Row],[Customer_ID]],Table2[customer_id],Table2[gender],,0)</f>
        <v>Male</v>
      </c>
      <c r="I34" s="50" t="str">
        <f>_xlfn.XLOOKUP(Table1[[#This Row],[Customer_ID]],Table2[customer_id],Table2[marital status],,0)</f>
        <v>Married</v>
      </c>
      <c r="J34" t="str">
        <f t="shared" si="0"/>
        <v>Higher Income</v>
      </c>
      <c r="K34" s="52" t="b">
        <f t="shared" si="1"/>
        <v>0</v>
      </c>
      <c r="L34" s="43" t="b">
        <f t="shared" si="2"/>
        <v>0</v>
      </c>
      <c r="M34" s="43" t="b">
        <f t="shared" si="3"/>
        <v>0</v>
      </c>
      <c r="N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 spans="1:14" hidden="1" x14ac:dyDescent="0.25">
      <c r="A35" t="s">
        <v>2703</v>
      </c>
      <c r="B35" s="45">
        <v>81393</v>
      </c>
      <c r="C35" s="45">
        <v>29285.666666666668</v>
      </c>
      <c r="D35" s="25">
        <v>0.35980571629828939</v>
      </c>
      <c r="E35" s="25" t="str">
        <f>_xlfn.XLOOKUP(Table1[[#This Row],[Customer_ID]],Table2[customer_id],Table2[age_group],,0)</f>
        <v>45+</v>
      </c>
      <c r="F35" s="25" t="str">
        <f>_xlfn.XLOOKUP(Table1[[#This Row],[Customer_ID]],Table2[customer_id],Table2[city],,0)</f>
        <v>Mumbai</v>
      </c>
      <c r="G35" s="25" t="str">
        <f>_xlfn.XLOOKUP(Table1[[#This Row],[Customer_ID]],Table2[customer_id],Table2[occupation],,0)</f>
        <v>Business Owners</v>
      </c>
      <c r="H35" s="50" t="str">
        <f>_xlfn.XLOOKUP(Table1[[#This Row],[Customer_ID]],Table2[customer_id],Table2[gender],,0)</f>
        <v>Male</v>
      </c>
      <c r="I35" s="50" t="str">
        <f>_xlfn.XLOOKUP(Table1[[#This Row],[Customer_ID]],Table2[customer_id],Table2[marital status],,0)</f>
        <v>Single</v>
      </c>
      <c r="J35" t="str">
        <f t="shared" si="0"/>
        <v>Higher Income</v>
      </c>
      <c r="K35" s="52" t="b">
        <f t="shared" si="1"/>
        <v>0</v>
      </c>
      <c r="L35" s="43" t="b">
        <f t="shared" si="2"/>
        <v>0</v>
      </c>
      <c r="M35" s="43" t="b">
        <f t="shared" si="3"/>
        <v>0</v>
      </c>
      <c r="N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 spans="1:14" hidden="1" x14ac:dyDescent="0.25">
      <c r="A36" t="s">
        <v>3127</v>
      </c>
      <c r="B36" s="45">
        <v>81122</v>
      </c>
      <c r="C36" s="45">
        <v>26687.833333333332</v>
      </c>
      <c r="D36" s="25">
        <v>0.32898391722755027</v>
      </c>
      <c r="E36" s="25" t="str">
        <f>_xlfn.XLOOKUP(Table1[[#This Row],[Customer_ID]],Table2[customer_id],Table2[age_group],,0)</f>
        <v>45+</v>
      </c>
      <c r="F36" s="25" t="str">
        <f>_xlfn.XLOOKUP(Table1[[#This Row],[Customer_ID]],Table2[customer_id],Table2[city],,0)</f>
        <v>Mumbai</v>
      </c>
      <c r="G36" s="25" t="str">
        <f>_xlfn.XLOOKUP(Table1[[#This Row],[Customer_ID]],Table2[customer_id],Table2[occupation],,0)</f>
        <v>Business Owners</v>
      </c>
      <c r="H36" s="50" t="str">
        <f>_xlfn.XLOOKUP(Table1[[#This Row],[Customer_ID]],Table2[customer_id],Table2[gender],,0)</f>
        <v>Male</v>
      </c>
      <c r="I36" s="50" t="str">
        <f>_xlfn.XLOOKUP(Table1[[#This Row],[Customer_ID]],Table2[customer_id],Table2[marital status],,0)</f>
        <v>Married</v>
      </c>
      <c r="J36" t="str">
        <f t="shared" si="0"/>
        <v>Higher Income</v>
      </c>
      <c r="K36" s="52" t="b">
        <f t="shared" si="1"/>
        <v>0</v>
      </c>
      <c r="L36" s="43" t="b">
        <f t="shared" si="2"/>
        <v>0</v>
      </c>
      <c r="M36" s="43" t="b">
        <f t="shared" si="3"/>
        <v>0</v>
      </c>
      <c r="N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 spans="1:14" hidden="1" x14ac:dyDescent="0.25">
      <c r="A37" t="s">
        <v>1598</v>
      </c>
      <c r="B37" s="45">
        <v>80917</v>
      </c>
      <c r="C37" s="45">
        <v>37255.666666666664</v>
      </c>
      <c r="D37" s="25">
        <v>0.46041828869911966</v>
      </c>
      <c r="E37" s="25" t="str">
        <f>_xlfn.XLOOKUP(Table1[[#This Row],[Customer_ID]],Table2[customer_id],Table2[age_group],,0)</f>
        <v>35-45</v>
      </c>
      <c r="F37" s="25" t="str">
        <f>_xlfn.XLOOKUP(Table1[[#This Row],[Customer_ID]],Table2[customer_id],Table2[city],,0)</f>
        <v>Delhi NCR</v>
      </c>
      <c r="G37" s="25" t="str">
        <f>_xlfn.XLOOKUP(Table1[[#This Row],[Customer_ID]],Table2[customer_id],Table2[occupation],,0)</f>
        <v>Business Owners</v>
      </c>
      <c r="H37" s="50" t="str">
        <f>_xlfn.XLOOKUP(Table1[[#This Row],[Customer_ID]],Table2[customer_id],Table2[gender],,0)</f>
        <v>Male</v>
      </c>
      <c r="I37" s="50" t="str">
        <f>_xlfn.XLOOKUP(Table1[[#This Row],[Customer_ID]],Table2[customer_id],Table2[marital status],,0)</f>
        <v>Married</v>
      </c>
      <c r="J37" t="str">
        <f t="shared" si="0"/>
        <v>Higher Income</v>
      </c>
      <c r="K37" s="52" t="b">
        <f t="shared" si="1"/>
        <v>0</v>
      </c>
      <c r="L37" s="43" t="b">
        <f t="shared" si="2"/>
        <v>0</v>
      </c>
      <c r="M37" s="43" t="b">
        <f t="shared" si="3"/>
        <v>0</v>
      </c>
      <c r="N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 spans="1:14" hidden="1" x14ac:dyDescent="0.25">
      <c r="A38" t="s">
        <v>3945</v>
      </c>
      <c r="B38" s="45">
        <v>80511</v>
      </c>
      <c r="C38" s="45">
        <v>17205.333333333332</v>
      </c>
      <c r="D38" s="25">
        <v>0.21370164739393788</v>
      </c>
      <c r="E38" s="25" t="str">
        <f>_xlfn.XLOOKUP(Table1[[#This Row],[Customer_ID]],Table2[customer_id],Table2[age_group],,0)</f>
        <v>45+</v>
      </c>
      <c r="F38" s="25" t="str">
        <f>_xlfn.XLOOKUP(Table1[[#This Row],[Customer_ID]],Table2[customer_id],Table2[city],,0)</f>
        <v>Chennai</v>
      </c>
      <c r="G38" s="25" t="str">
        <f>_xlfn.XLOOKUP(Table1[[#This Row],[Customer_ID]],Table2[customer_id],Table2[occupation],,0)</f>
        <v>Business Owners</v>
      </c>
      <c r="H38" s="50" t="str">
        <f>_xlfn.XLOOKUP(Table1[[#This Row],[Customer_ID]],Table2[customer_id],Table2[gender],,0)</f>
        <v>Male</v>
      </c>
      <c r="I38" s="50" t="str">
        <f>_xlfn.XLOOKUP(Table1[[#This Row],[Customer_ID]],Table2[customer_id],Table2[marital status],,0)</f>
        <v>Married</v>
      </c>
      <c r="J38" t="str">
        <f t="shared" si="0"/>
        <v>Higher Income</v>
      </c>
      <c r="K38" s="52" t="b">
        <f t="shared" si="1"/>
        <v>0</v>
      </c>
      <c r="L38" s="43" t="b">
        <f t="shared" si="2"/>
        <v>0</v>
      </c>
      <c r="M38" s="43" t="b">
        <f t="shared" si="3"/>
        <v>0</v>
      </c>
      <c r="N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 spans="1:14" hidden="1" x14ac:dyDescent="0.25">
      <c r="A39" t="s">
        <v>4023</v>
      </c>
      <c r="B39" s="45">
        <v>80496</v>
      </c>
      <c r="C39" s="45">
        <v>13407.5</v>
      </c>
      <c r="D39" s="25">
        <v>0.166561071357583</v>
      </c>
      <c r="E39" s="25" t="str">
        <f>_xlfn.XLOOKUP(Table1[[#This Row],[Customer_ID]],Table2[customer_id],Table2[age_group],,0)</f>
        <v>45+</v>
      </c>
      <c r="F39" s="25" t="str">
        <f>_xlfn.XLOOKUP(Table1[[#This Row],[Customer_ID]],Table2[customer_id],Table2[city],,0)</f>
        <v>Chennai</v>
      </c>
      <c r="G39" s="25" t="str">
        <f>_xlfn.XLOOKUP(Table1[[#This Row],[Customer_ID]],Table2[customer_id],Table2[occupation],,0)</f>
        <v>Business Owners</v>
      </c>
      <c r="H39" s="50" t="str">
        <f>_xlfn.XLOOKUP(Table1[[#This Row],[Customer_ID]],Table2[customer_id],Table2[gender],,0)</f>
        <v>Female</v>
      </c>
      <c r="I39" s="50" t="str">
        <f>_xlfn.XLOOKUP(Table1[[#This Row],[Customer_ID]],Table2[customer_id],Table2[marital status],,0)</f>
        <v>Married</v>
      </c>
      <c r="J39" t="str">
        <f t="shared" si="0"/>
        <v>Higher Income</v>
      </c>
      <c r="K39" s="52" t="b">
        <f t="shared" si="1"/>
        <v>0</v>
      </c>
      <c r="L39" s="43" t="b">
        <f t="shared" si="2"/>
        <v>0</v>
      </c>
      <c r="M39" s="43" t="str">
        <f t="shared" si="3"/>
        <v>Low Spend</v>
      </c>
      <c r="N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0" spans="1:14" hidden="1" x14ac:dyDescent="0.25">
      <c r="A40" t="s">
        <v>3521</v>
      </c>
      <c r="B40" s="45">
        <v>80484</v>
      </c>
      <c r="C40" s="45">
        <v>23094</v>
      </c>
      <c r="D40" s="25">
        <v>0.2869390189354406</v>
      </c>
      <c r="E40" s="25" t="str">
        <f>_xlfn.XLOOKUP(Table1[[#This Row],[Customer_ID]],Table2[customer_id],Table2[age_group],,0)</f>
        <v>45+</v>
      </c>
      <c r="F40" s="25" t="str">
        <f>_xlfn.XLOOKUP(Table1[[#This Row],[Customer_ID]],Table2[customer_id],Table2[city],,0)</f>
        <v>Bengaluru</v>
      </c>
      <c r="G40" s="25" t="str">
        <f>_xlfn.XLOOKUP(Table1[[#This Row],[Customer_ID]],Table2[customer_id],Table2[occupation],,0)</f>
        <v>Business Owners</v>
      </c>
      <c r="H40" s="50" t="str">
        <f>_xlfn.XLOOKUP(Table1[[#This Row],[Customer_ID]],Table2[customer_id],Table2[gender],,0)</f>
        <v>Male</v>
      </c>
      <c r="I40" s="50" t="str">
        <f>_xlfn.XLOOKUP(Table1[[#This Row],[Customer_ID]],Table2[customer_id],Table2[marital status],,0)</f>
        <v>Married</v>
      </c>
      <c r="J40" t="str">
        <f t="shared" si="0"/>
        <v>Higher Income</v>
      </c>
      <c r="K40" s="52" t="b">
        <f t="shared" si="1"/>
        <v>0</v>
      </c>
      <c r="L40" s="43" t="b">
        <f t="shared" si="2"/>
        <v>0</v>
      </c>
      <c r="M40" s="43" t="b">
        <f t="shared" si="3"/>
        <v>0</v>
      </c>
      <c r="N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1" spans="1:14" hidden="1" x14ac:dyDescent="0.25">
      <c r="A41" t="s">
        <v>3437</v>
      </c>
      <c r="B41" s="45">
        <v>80460</v>
      </c>
      <c r="C41" s="45">
        <v>23852.833333333332</v>
      </c>
      <c r="D41" s="25">
        <v>0.29645579584058329</v>
      </c>
      <c r="E41" s="25" t="str">
        <f>_xlfn.XLOOKUP(Table1[[#This Row],[Customer_ID]],Table2[customer_id],Table2[age_group],,0)</f>
        <v>45+</v>
      </c>
      <c r="F41" s="25" t="str">
        <f>_xlfn.XLOOKUP(Table1[[#This Row],[Customer_ID]],Table2[customer_id],Table2[city],,0)</f>
        <v>Delhi NCR</v>
      </c>
      <c r="G41" s="25" t="str">
        <f>_xlfn.XLOOKUP(Table1[[#This Row],[Customer_ID]],Table2[customer_id],Table2[occupation],,0)</f>
        <v>Business Owners</v>
      </c>
      <c r="H41" s="50" t="str">
        <f>_xlfn.XLOOKUP(Table1[[#This Row],[Customer_ID]],Table2[customer_id],Table2[gender],,0)</f>
        <v>Male</v>
      </c>
      <c r="I41" s="50" t="str">
        <f>_xlfn.XLOOKUP(Table1[[#This Row],[Customer_ID]],Table2[customer_id],Table2[marital status],,0)</f>
        <v>Married</v>
      </c>
      <c r="J41" t="str">
        <f t="shared" si="0"/>
        <v>Higher Income</v>
      </c>
      <c r="K41" s="52" t="b">
        <f t="shared" si="1"/>
        <v>0</v>
      </c>
      <c r="L41" s="43" t="b">
        <f t="shared" si="2"/>
        <v>0</v>
      </c>
      <c r="M41" s="43" t="b">
        <f t="shared" si="3"/>
        <v>0</v>
      </c>
      <c r="N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2" spans="1:14" hidden="1" x14ac:dyDescent="0.25">
      <c r="A42" t="s">
        <v>3697</v>
      </c>
      <c r="B42" s="45">
        <v>80407</v>
      </c>
      <c r="C42" s="45">
        <v>21305.833333333332</v>
      </c>
      <c r="D42" s="25">
        <v>0.26497485708126572</v>
      </c>
      <c r="E42" s="25" t="str">
        <f>_xlfn.XLOOKUP(Table1[[#This Row],[Customer_ID]],Table2[customer_id],Table2[age_group],,0)</f>
        <v>45+</v>
      </c>
      <c r="F42" s="25" t="str">
        <f>_xlfn.XLOOKUP(Table1[[#This Row],[Customer_ID]],Table2[customer_id],Table2[city],,0)</f>
        <v>Bengaluru</v>
      </c>
      <c r="G42" s="25" t="str">
        <f>_xlfn.XLOOKUP(Table1[[#This Row],[Customer_ID]],Table2[customer_id],Table2[occupation],,0)</f>
        <v>Business Owners</v>
      </c>
      <c r="H42" s="50" t="str">
        <f>_xlfn.XLOOKUP(Table1[[#This Row],[Customer_ID]],Table2[customer_id],Table2[gender],,0)</f>
        <v>Male</v>
      </c>
      <c r="I42" s="50" t="str">
        <f>_xlfn.XLOOKUP(Table1[[#This Row],[Customer_ID]],Table2[customer_id],Table2[marital status],,0)</f>
        <v>Married</v>
      </c>
      <c r="J42" t="str">
        <f t="shared" si="0"/>
        <v>Higher Income</v>
      </c>
      <c r="K42" s="52" t="b">
        <f t="shared" si="1"/>
        <v>0</v>
      </c>
      <c r="L42" s="43" t="b">
        <f t="shared" si="2"/>
        <v>0</v>
      </c>
      <c r="M42" s="43" t="b">
        <f t="shared" si="3"/>
        <v>0</v>
      </c>
      <c r="N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3" spans="1:14" hidden="1" x14ac:dyDescent="0.25">
      <c r="A43" t="s">
        <v>3977</v>
      </c>
      <c r="B43" s="45">
        <v>80362</v>
      </c>
      <c r="C43" s="45">
        <v>16279.166666666666</v>
      </c>
      <c r="D43" s="25">
        <v>0.20257294077632049</v>
      </c>
      <c r="E43" s="25" t="str">
        <f>_xlfn.XLOOKUP(Table1[[#This Row],[Customer_ID]],Table2[customer_id],Table2[age_group],,0)</f>
        <v>45+</v>
      </c>
      <c r="F43" s="25" t="str">
        <f>_xlfn.XLOOKUP(Table1[[#This Row],[Customer_ID]],Table2[customer_id],Table2[city],,0)</f>
        <v>Chennai</v>
      </c>
      <c r="G43" s="25" t="str">
        <f>_xlfn.XLOOKUP(Table1[[#This Row],[Customer_ID]],Table2[customer_id],Table2[occupation],,0)</f>
        <v>Business Owners</v>
      </c>
      <c r="H43" s="50" t="str">
        <f>_xlfn.XLOOKUP(Table1[[#This Row],[Customer_ID]],Table2[customer_id],Table2[gender],,0)</f>
        <v>Male</v>
      </c>
      <c r="I43" s="50" t="str">
        <f>_xlfn.XLOOKUP(Table1[[#This Row],[Customer_ID]],Table2[customer_id],Table2[marital status],,0)</f>
        <v>Married</v>
      </c>
      <c r="J43" t="str">
        <f t="shared" si="0"/>
        <v>Higher Income</v>
      </c>
      <c r="K43" s="52" t="b">
        <f t="shared" si="1"/>
        <v>0</v>
      </c>
      <c r="L43" s="43" t="b">
        <f t="shared" si="2"/>
        <v>0</v>
      </c>
      <c r="M43" s="43" t="b">
        <f t="shared" si="3"/>
        <v>0</v>
      </c>
      <c r="N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4" spans="1:14" hidden="1" x14ac:dyDescent="0.25">
      <c r="A44" t="s">
        <v>3480</v>
      </c>
      <c r="B44" s="45">
        <v>80328</v>
      </c>
      <c r="C44" s="45">
        <v>23461.333333333332</v>
      </c>
      <c r="D44" s="25">
        <v>0.2920691830162998</v>
      </c>
      <c r="E44" s="25" t="str">
        <f>_xlfn.XLOOKUP(Table1[[#This Row],[Customer_ID]],Table2[customer_id],Table2[age_group],,0)</f>
        <v>45+</v>
      </c>
      <c r="F44" s="25" t="str">
        <f>_xlfn.XLOOKUP(Table1[[#This Row],[Customer_ID]],Table2[customer_id],Table2[city],,0)</f>
        <v>Delhi NCR</v>
      </c>
      <c r="G44" s="25" t="str">
        <f>_xlfn.XLOOKUP(Table1[[#This Row],[Customer_ID]],Table2[customer_id],Table2[occupation],,0)</f>
        <v>Business Owners</v>
      </c>
      <c r="H44" s="50" t="str">
        <f>_xlfn.XLOOKUP(Table1[[#This Row],[Customer_ID]],Table2[customer_id],Table2[gender],,0)</f>
        <v>Female</v>
      </c>
      <c r="I44" s="50" t="str">
        <f>_xlfn.XLOOKUP(Table1[[#This Row],[Customer_ID]],Table2[customer_id],Table2[marital status],,0)</f>
        <v>Married</v>
      </c>
      <c r="J44" t="str">
        <f t="shared" si="0"/>
        <v>Higher Income</v>
      </c>
      <c r="K44" s="52" t="b">
        <f t="shared" si="1"/>
        <v>0</v>
      </c>
      <c r="L44" s="43" t="b">
        <f t="shared" si="2"/>
        <v>0</v>
      </c>
      <c r="M44" s="43" t="b">
        <f t="shared" si="3"/>
        <v>0</v>
      </c>
      <c r="N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5" spans="1:14" hidden="1" x14ac:dyDescent="0.25">
      <c r="A45" t="s">
        <v>3394</v>
      </c>
      <c r="B45" s="45">
        <v>80277</v>
      </c>
      <c r="C45" s="45">
        <v>24174.5</v>
      </c>
      <c r="D45" s="25">
        <v>0.30113855774381204</v>
      </c>
      <c r="E45" s="25" t="str">
        <f>_xlfn.XLOOKUP(Table1[[#This Row],[Customer_ID]],Table2[customer_id],Table2[age_group],,0)</f>
        <v>45+</v>
      </c>
      <c r="F45" s="25" t="str">
        <f>_xlfn.XLOOKUP(Table1[[#This Row],[Customer_ID]],Table2[customer_id],Table2[city],,0)</f>
        <v>Delhi NCR</v>
      </c>
      <c r="G45" s="25" t="str">
        <f>_xlfn.XLOOKUP(Table1[[#This Row],[Customer_ID]],Table2[customer_id],Table2[occupation],,0)</f>
        <v>Business Owners</v>
      </c>
      <c r="H45" s="50" t="str">
        <f>_xlfn.XLOOKUP(Table1[[#This Row],[Customer_ID]],Table2[customer_id],Table2[gender],,0)</f>
        <v>Male</v>
      </c>
      <c r="I45" s="50" t="str">
        <f>_xlfn.XLOOKUP(Table1[[#This Row],[Customer_ID]],Table2[customer_id],Table2[marital status],,0)</f>
        <v>Married</v>
      </c>
      <c r="J45" t="str">
        <f t="shared" si="0"/>
        <v>Higher Income</v>
      </c>
      <c r="K45" s="52" t="b">
        <f t="shared" si="1"/>
        <v>0</v>
      </c>
      <c r="L45" s="43" t="b">
        <f t="shared" si="2"/>
        <v>0</v>
      </c>
      <c r="M45" s="43" t="b">
        <f t="shared" si="3"/>
        <v>0</v>
      </c>
      <c r="N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6" spans="1:14" hidden="1" x14ac:dyDescent="0.25">
      <c r="A46" t="s">
        <v>1703</v>
      </c>
      <c r="B46" s="45">
        <v>80223</v>
      </c>
      <c r="C46" s="45">
        <v>35898.833333333336</v>
      </c>
      <c r="D46" s="25">
        <v>0.44748804374472828</v>
      </c>
      <c r="E46" s="25" t="str">
        <f>_xlfn.XLOOKUP(Table1[[#This Row],[Customer_ID]],Table2[customer_id],Table2[age_group],,0)</f>
        <v>35-45</v>
      </c>
      <c r="F46" s="25" t="str">
        <f>_xlfn.XLOOKUP(Table1[[#This Row],[Customer_ID]],Table2[customer_id],Table2[city],,0)</f>
        <v>Mumbai</v>
      </c>
      <c r="G46" s="25" t="str">
        <f>_xlfn.XLOOKUP(Table1[[#This Row],[Customer_ID]],Table2[customer_id],Table2[occupation],,0)</f>
        <v>Business Owners</v>
      </c>
      <c r="H46" s="50" t="str">
        <f>_xlfn.XLOOKUP(Table1[[#This Row],[Customer_ID]],Table2[customer_id],Table2[gender],,0)</f>
        <v>Male</v>
      </c>
      <c r="I46" s="50" t="str">
        <f>_xlfn.XLOOKUP(Table1[[#This Row],[Customer_ID]],Table2[customer_id],Table2[marital status],,0)</f>
        <v>Married</v>
      </c>
      <c r="J46" t="str">
        <f t="shared" si="0"/>
        <v>Higher Income</v>
      </c>
      <c r="K46" s="52" t="b">
        <f t="shared" si="1"/>
        <v>0</v>
      </c>
      <c r="L46" s="43" t="b">
        <f t="shared" si="2"/>
        <v>0</v>
      </c>
      <c r="M46" s="43" t="b">
        <f t="shared" si="3"/>
        <v>0</v>
      </c>
      <c r="N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7" spans="1:14" hidden="1" x14ac:dyDescent="0.25">
      <c r="A47" t="s">
        <v>2927</v>
      </c>
      <c r="B47" s="45">
        <v>80217</v>
      </c>
      <c r="C47" s="45">
        <v>27503.833333333332</v>
      </c>
      <c r="D47" s="25">
        <v>0.34286788752176389</v>
      </c>
      <c r="E47" s="25" t="str">
        <f>_xlfn.XLOOKUP(Table1[[#This Row],[Customer_ID]],Table2[customer_id],Table2[age_group],,0)</f>
        <v>45+</v>
      </c>
      <c r="F47" s="25" t="str">
        <f>_xlfn.XLOOKUP(Table1[[#This Row],[Customer_ID]],Table2[customer_id],Table2[city],,0)</f>
        <v>Mumbai</v>
      </c>
      <c r="G47" s="25" t="str">
        <f>_xlfn.XLOOKUP(Table1[[#This Row],[Customer_ID]],Table2[customer_id],Table2[occupation],,0)</f>
        <v>Business Owners</v>
      </c>
      <c r="H47" s="50" t="str">
        <f>_xlfn.XLOOKUP(Table1[[#This Row],[Customer_ID]],Table2[customer_id],Table2[gender],,0)</f>
        <v>Male</v>
      </c>
      <c r="I47" s="50" t="str">
        <f>_xlfn.XLOOKUP(Table1[[#This Row],[Customer_ID]],Table2[customer_id],Table2[marital status],,0)</f>
        <v>Married</v>
      </c>
      <c r="J47" t="str">
        <f t="shared" si="0"/>
        <v>Higher Income</v>
      </c>
      <c r="K47" s="52" t="b">
        <f t="shared" si="1"/>
        <v>0</v>
      </c>
      <c r="L47" s="43" t="b">
        <f t="shared" si="2"/>
        <v>0</v>
      </c>
      <c r="M47" s="43" t="b">
        <f t="shared" si="3"/>
        <v>0</v>
      </c>
      <c r="N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8" spans="1:14" hidden="1" x14ac:dyDescent="0.25">
      <c r="A48" t="s">
        <v>3904</v>
      </c>
      <c r="B48" s="45">
        <v>80217</v>
      </c>
      <c r="C48" s="45">
        <v>18092</v>
      </c>
      <c r="D48" s="25">
        <v>0.2255382275577496</v>
      </c>
      <c r="E48" s="25" t="str">
        <f>_xlfn.XLOOKUP(Table1[[#This Row],[Customer_ID]],Table2[customer_id],Table2[age_group],,0)</f>
        <v>45+</v>
      </c>
      <c r="F48" s="25" t="str">
        <f>_xlfn.XLOOKUP(Table1[[#This Row],[Customer_ID]],Table2[customer_id],Table2[city],,0)</f>
        <v>Hyderabad</v>
      </c>
      <c r="G48" s="25" t="str">
        <f>_xlfn.XLOOKUP(Table1[[#This Row],[Customer_ID]],Table2[customer_id],Table2[occupation],,0)</f>
        <v>Business Owners</v>
      </c>
      <c r="H48" s="50" t="str">
        <f>_xlfn.XLOOKUP(Table1[[#This Row],[Customer_ID]],Table2[customer_id],Table2[gender],,0)</f>
        <v>Male</v>
      </c>
      <c r="I48" s="50" t="str">
        <f>_xlfn.XLOOKUP(Table1[[#This Row],[Customer_ID]],Table2[customer_id],Table2[marital status],,0)</f>
        <v>Married</v>
      </c>
      <c r="J48" t="str">
        <f t="shared" si="0"/>
        <v>Higher Income</v>
      </c>
      <c r="K48" s="52" t="b">
        <f t="shared" si="1"/>
        <v>0</v>
      </c>
      <c r="L48" s="43" t="b">
        <f t="shared" si="2"/>
        <v>0</v>
      </c>
      <c r="M48" s="43" t="b">
        <f t="shared" si="3"/>
        <v>0</v>
      </c>
      <c r="N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9" spans="1:14" hidden="1" x14ac:dyDescent="0.25">
      <c r="A49" t="s">
        <v>1649</v>
      </c>
      <c r="B49" s="45">
        <v>80200</v>
      </c>
      <c r="C49" s="45">
        <v>36291.666666666664</v>
      </c>
      <c r="D49" s="25">
        <v>0.45251454696591853</v>
      </c>
      <c r="E49" s="25" t="str">
        <f>_xlfn.XLOOKUP(Table1[[#This Row],[Customer_ID]],Table2[customer_id],Table2[age_group],,0)</f>
        <v>35-45</v>
      </c>
      <c r="F49" s="25" t="str">
        <f>_xlfn.XLOOKUP(Table1[[#This Row],[Customer_ID]],Table2[customer_id],Table2[city],,0)</f>
        <v>Delhi NCR</v>
      </c>
      <c r="G49" s="25" t="str">
        <f>_xlfn.XLOOKUP(Table1[[#This Row],[Customer_ID]],Table2[customer_id],Table2[occupation],,0)</f>
        <v>Business Owners</v>
      </c>
      <c r="H49" s="50" t="str">
        <f>_xlfn.XLOOKUP(Table1[[#This Row],[Customer_ID]],Table2[customer_id],Table2[gender],,0)</f>
        <v>Male</v>
      </c>
      <c r="I49" s="50" t="str">
        <f>_xlfn.XLOOKUP(Table1[[#This Row],[Customer_ID]],Table2[customer_id],Table2[marital status],,0)</f>
        <v>Married</v>
      </c>
      <c r="J49" t="str">
        <f t="shared" si="0"/>
        <v>Higher Income</v>
      </c>
      <c r="K49" s="52" t="b">
        <f t="shared" si="1"/>
        <v>0</v>
      </c>
      <c r="L49" s="43" t="b">
        <f t="shared" si="2"/>
        <v>0</v>
      </c>
      <c r="M49" s="43" t="b">
        <f t="shared" si="3"/>
        <v>0</v>
      </c>
      <c r="N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0" spans="1:14" hidden="1" x14ac:dyDescent="0.25">
      <c r="A50" t="s">
        <v>3644</v>
      </c>
      <c r="B50" s="45">
        <v>80183</v>
      </c>
      <c r="C50" s="45">
        <v>21856.333333333332</v>
      </c>
      <c r="D50" s="25">
        <v>0.27258063845619812</v>
      </c>
      <c r="E50" s="25" t="str">
        <f>_xlfn.XLOOKUP(Table1[[#This Row],[Customer_ID]],Table2[customer_id],Table2[age_group],,0)</f>
        <v>45+</v>
      </c>
      <c r="F50" s="25" t="str">
        <f>_xlfn.XLOOKUP(Table1[[#This Row],[Customer_ID]],Table2[customer_id],Table2[city],,0)</f>
        <v>Mumbai</v>
      </c>
      <c r="G50" s="25" t="str">
        <f>_xlfn.XLOOKUP(Table1[[#This Row],[Customer_ID]],Table2[customer_id],Table2[occupation],,0)</f>
        <v>Business Owners</v>
      </c>
      <c r="H50" s="50" t="str">
        <f>_xlfn.XLOOKUP(Table1[[#This Row],[Customer_ID]],Table2[customer_id],Table2[gender],,0)</f>
        <v>Female</v>
      </c>
      <c r="I50" s="50" t="str">
        <f>_xlfn.XLOOKUP(Table1[[#This Row],[Customer_ID]],Table2[customer_id],Table2[marital status],,0)</f>
        <v>Married</v>
      </c>
      <c r="J50" t="str">
        <f t="shared" si="0"/>
        <v>Higher Income</v>
      </c>
      <c r="K50" s="52" t="b">
        <f t="shared" si="1"/>
        <v>0</v>
      </c>
      <c r="L50" s="43" t="b">
        <f t="shared" si="2"/>
        <v>0</v>
      </c>
      <c r="M50" s="43" t="b">
        <f t="shared" si="3"/>
        <v>0</v>
      </c>
      <c r="N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1" spans="1:14" hidden="1" x14ac:dyDescent="0.25">
      <c r="A51" t="s">
        <v>3245</v>
      </c>
      <c r="B51" s="45">
        <v>79897</v>
      </c>
      <c r="C51" s="45">
        <v>25395.833333333332</v>
      </c>
      <c r="D51" s="25">
        <v>0.31785715775727913</v>
      </c>
      <c r="E51" s="25" t="str">
        <f>_xlfn.XLOOKUP(Table1[[#This Row],[Customer_ID]],Table2[customer_id],Table2[age_group],,0)</f>
        <v>45+</v>
      </c>
      <c r="F51" s="25" t="str">
        <f>_xlfn.XLOOKUP(Table1[[#This Row],[Customer_ID]],Table2[customer_id],Table2[city],,0)</f>
        <v>Mumbai</v>
      </c>
      <c r="G51" s="25" t="str">
        <f>_xlfn.XLOOKUP(Table1[[#This Row],[Customer_ID]],Table2[customer_id],Table2[occupation],,0)</f>
        <v>Business Owners</v>
      </c>
      <c r="H51" s="50" t="str">
        <f>_xlfn.XLOOKUP(Table1[[#This Row],[Customer_ID]],Table2[customer_id],Table2[gender],,0)</f>
        <v>Male</v>
      </c>
      <c r="I51" s="50" t="str">
        <f>_xlfn.XLOOKUP(Table1[[#This Row],[Customer_ID]],Table2[customer_id],Table2[marital status],,0)</f>
        <v>Married</v>
      </c>
      <c r="J51" t="str">
        <f t="shared" si="0"/>
        <v>Higher Income</v>
      </c>
      <c r="K51" s="52" t="b">
        <f t="shared" si="1"/>
        <v>0</v>
      </c>
      <c r="L51" s="43" t="b">
        <f t="shared" si="2"/>
        <v>0</v>
      </c>
      <c r="M51" s="43" t="b">
        <f t="shared" si="3"/>
        <v>0</v>
      </c>
      <c r="N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2" spans="1:14" hidden="1" x14ac:dyDescent="0.25">
      <c r="A52" t="s">
        <v>3251</v>
      </c>
      <c r="B52" s="45">
        <v>79818</v>
      </c>
      <c r="C52" s="45">
        <v>25317.5</v>
      </c>
      <c r="D52" s="25">
        <v>0.31719035806459694</v>
      </c>
      <c r="E52" s="25" t="str">
        <f>_xlfn.XLOOKUP(Table1[[#This Row],[Customer_ID]],Table2[customer_id],Table2[age_group],,0)</f>
        <v>35-45</v>
      </c>
      <c r="F52" s="25" t="str">
        <f>_xlfn.XLOOKUP(Table1[[#This Row],[Customer_ID]],Table2[customer_id],Table2[city],,0)</f>
        <v>Hyderabad</v>
      </c>
      <c r="G52" s="25" t="str">
        <f>_xlfn.XLOOKUP(Table1[[#This Row],[Customer_ID]],Table2[customer_id],Table2[occupation],,0)</f>
        <v>Business Owners</v>
      </c>
      <c r="H52" s="50" t="str">
        <f>_xlfn.XLOOKUP(Table1[[#This Row],[Customer_ID]],Table2[customer_id],Table2[gender],,0)</f>
        <v>Male</v>
      </c>
      <c r="I52" s="50" t="str">
        <f>_xlfn.XLOOKUP(Table1[[#This Row],[Customer_ID]],Table2[customer_id],Table2[marital status],,0)</f>
        <v>Married</v>
      </c>
      <c r="J52" t="str">
        <f t="shared" si="0"/>
        <v>Higher Income</v>
      </c>
      <c r="K52" s="52" t="b">
        <f t="shared" si="1"/>
        <v>0</v>
      </c>
      <c r="L52" s="43" t="b">
        <f t="shared" si="2"/>
        <v>0</v>
      </c>
      <c r="M52" s="43" t="b">
        <f t="shared" si="3"/>
        <v>0</v>
      </c>
      <c r="N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3" spans="1:14" hidden="1" x14ac:dyDescent="0.25">
      <c r="A53" t="s">
        <v>3418</v>
      </c>
      <c r="B53" s="45">
        <v>79778</v>
      </c>
      <c r="C53" s="45">
        <v>23822.333333333332</v>
      </c>
      <c r="D53" s="25">
        <v>0.2986078033208821</v>
      </c>
      <c r="E53" s="25" t="str">
        <f>_xlfn.XLOOKUP(Table1[[#This Row],[Customer_ID]],Table2[customer_id],Table2[age_group],,0)</f>
        <v>45+</v>
      </c>
      <c r="F53" s="25" t="str">
        <f>_xlfn.XLOOKUP(Table1[[#This Row],[Customer_ID]],Table2[customer_id],Table2[city],,0)</f>
        <v>Delhi NCR</v>
      </c>
      <c r="G53" s="25" t="str">
        <f>_xlfn.XLOOKUP(Table1[[#This Row],[Customer_ID]],Table2[customer_id],Table2[occupation],,0)</f>
        <v>Business Owners</v>
      </c>
      <c r="H53" s="50" t="str">
        <f>_xlfn.XLOOKUP(Table1[[#This Row],[Customer_ID]],Table2[customer_id],Table2[gender],,0)</f>
        <v>Male</v>
      </c>
      <c r="I53" s="50" t="str">
        <f>_xlfn.XLOOKUP(Table1[[#This Row],[Customer_ID]],Table2[customer_id],Table2[marital status],,0)</f>
        <v>Married</v>
      </c>
      <c r="J53" t="str">
        <f t="shared" si="0"/>
        <v>Higher Income</v>
      </c>
      <c r="K53" s="52" t="b">
        <f t="shared" si="1"/>
        <v>0</v>
      </c>
      <c r="L53" s="43" t="b">
        <f t="shared" si="2"/>
        <v>0</v>
      </c>
      <c r="M53" s="43" t="b">
        <f t="shared" si="3"/>
        <v>0</v>
      </c>
      <c r="N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4" spans="1:14" hidden="1" x14ac:dyDescent="0.25">
      <c r="A54" t="s">
        <v>2957</v>
      </c>
      <c r="B54" s="45">
        <v>79759</v>
      </c>
      <c r="C54" s="45">
        <v>27187.666666666668</v>
      </c>
      <c r="D54" s="25">
        <v>0.34087271237937622</v>
      </c>
      <c r="E54" s="25" t="str">
        <f>_xlfn.XLOOKUP(Table1[[#This Row],[Customer_ID]],Table2[customer_id],Table2[age_group],,0)</f>
        <v>45+</v>
      </c>
      <c r="F54" s="25" t="str">
        <f>_xlfn.XLOOKUP(Table1[[#This Row],[Customer_ID]],Table2[customer_id],Table2[city],,0)</f>
        <v>Delhi NCR</v>
      </c>
      <c r="G54" s="25" t="str">
        <f>_xlfn.XLOOKUP(Table1[[#This Row],[Customer_ID]],Table2[customer_id],Table2[occupation],,0)</f>
        <v>Business Owners</v>
      </c>
      <c r="H54" s="50" t="str">
        <f>_xlfn.XLOOKUP(Table1[[#This Row],[Customer_ID]],Table2[customer_id],Table2[gender],,0)</f>
        <v>Male</v>
      </c>
      <c r="I54" s="50" t="str">
        <f>_xlfn.XLOOKUP(Table1[[#This Row],[Customer_ID]],Table2[customer_id],Table2[marital status],,0)</f>
        <v>Married</v>
      </c>
      <c r="J54" t="str">
        <f t="shared" si="0"/>
        <v>Higher Income</v>
      </c>
      <c r="K54" s="52" t="b">
        <f t="shared" si="1"/>
        <v>0</v>
      </c>
      <c r="L54" s="43" t="b">
        <f t="shared" si="2"/>
        <v>0</v>
      </c>
      <c r="M54" s="43" t="b">
        <f t="shared" si="3"/>
        <v>0</v>
      </c>
      <c r="N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5" spans="1:14" hidden="1" x14ac:dyDescent="0.25">
      <c r="A55" t="s">
        <v>3456</v>
      </c>
      <c r="B55" s="45">
        <v>79720</v>
      </c>
      <c r="C55" s="45">
        <v>23513.333333333332</v>
      </c>
      <c r="D55" s="25">
        <v>0.29494898812510451</v>
      </c>
      <c r="E55" s="25" t="str">
        <f>_xlfn.XLOOKUP(Table1[[#This Row],[Customer_ID]],Table2[customer_id],Table2[age_group],,0)</f>
        <v>45+</v>
      </c>
      <c r="F55" s="25" t="str">
        <f>_xlfn.XLOOKUP(Table1[[#This Row],[Customer_ID]],Table2[customer_id],Table2[city],,0)</f>
        <v>Bengaluru</v>
      </c>
      <c r="G55" s="25" t="str">
        <f>_xlfn.XLOOKUP(Table1[[#This Row],[Customer_ID]],Table2[customer_id],Table2[occupation],,0)</f>
        <v>Business Owners</v>
      </c>
      <c r="H55" s="50" t="str">
        <f>_xlfn.XLOOKUP(Table1[[#This Row],[Customer_ID]],Table2[customer_id],Table2[gender],,0)</f>
        <v>Male</v>
      </c>
      <c r="I55" s="50" t="str">
        <f>_xlfn.XLOOKUP(Table1[[#This Row],[Customer_ID]],Table2[customer_id],Table2[marital status],,0)</f>
        <v>Married</v>
      </c>
      <c r="J55" t="str">
        <f t="shared" si="0"/>
        <v>Higher Income</v>
      </c>
      <c r="K55" s="52" t="b">
        <f t="shared" si="1"/>
        <v>0</v>
      </c>
      <c r="L55" s="43" t="b">
        <f t="shared" si="2"/>
        <v>0</v>
      </c>
      <c r="M55" s="43" t="b">
        <f t="shared" si="3"/>
        <v>0</v>
      </c>
      <c r="N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6" spans="1:14" hidden="1" x14ac:dyDescent="0.25">
      <c r="A56" t="s">
        <v>2880</v>
      </c>
      <c r="B56" s="45">
        <v>79624</v>
      </c>
      <c r="C56" s="45">
        <v>27525.166666666668</v>
      </c>
      <c r="D56" s="25">
        <v>0.34568932315214845</v>
      </c>
      <c r="E56" s="25" t="str">
        <f>_xlfn.XLOOKUP(Table1[[#This Row],[Customer_ID]],Table2[customer_id],Table2[age_group],,0)</f>
        <v>45+</v>
      </c>
      <c r="F56" s="25" t="str">
        <f>_xlfn.XLOOKUP(Table1[[#This Row],[Customer_ID]],Table2[customer_id],Table2[city],,0)</f>
        <v>Mumbai</v>
      </c>
      <c r="G56" s="25" t="str">
        <f>_xlfn.XLOOKUP(Table1[[#This Row],[Customer_ID]],Table2[customer_id],Table2[occupation],,0)</f>
        <v>Business Owners</v>
      </c>
      <c r="H56" s="50" t="str">
        <f>_xlfn.XLOOKUP(Table1[[#This Row],[Customer_ID]],Table2[customer_id],Table2[gender],,0)</f>
        <v>Male</v>
      </c>
      <c r="I56" s="50" t="str">
        <f>_xlfn.XLOOKUP(Table1[[#This Row],[Customer_ID]],Table2[customer_id],Table2[marital status],,0)</f>
        <v>Married</v>
      </c>
      <c r="J56" t="str">
        <f t="shared" si="0"/>
        <v>Higher Income</v>
      </c>
      <c r="K56" s="52" t="b">
        <f t="shared" si="1"/>
        <v>0</v>
      </c>
      <c r="L56" s="43" t="b">
        <f t="shared" si="2"/>
        <v>0</v>
      </c>
      <c r="M56" s="43" t="b">
        <f t="shared" si="3"/>
        <v>0</v>
      </c>
      <c r="N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7" spans="1:14" hidden="1" x14ac:dyDescent="0.25">
      <c r="A57" t="s">
        <v>2531</v>
      </c>
      <c r="B57" s="45">
        <v>79504</v>
      </c>
      <c r="C57" s="45">
        <v>29762.5</v>
      </c>
      <c r="D57" s="25">
        <v>0.37435223384986921</v>
      </c>
      <c r="E57" s="25" t="str">
        <f>_xlfn.XLOOKUP(Table1[[#This Row],[Customer_ID]],Table2[customer_id],Table2[age_group],,0)</f>
        <v>45+</v>
      </c>
      <c r="F57" s="25" t="str">
        <f>_xlfn.XLOOKUP(Table1[[#This Row],[Customer_ID]],Table2[customer_id],Table2[city],,0)</f>
        <v>Mumbai</v>
      </c>
      <c r="G57" s="25" t="str">
        <f>_xlfn.XLOOKUP(Table1[[#This Row],[Customer_ID]],Table2[customer_id],Table2[occupation],,0)</f>
        <v>Business Owners</v>
      </c>
      <c r="H57" s="50" t="str">
        <f>_xlfn.XLOOKUP(Table1[[#This Row],[Customer_ID]],Table2[customer_id],Table2[gender],,0)</f>
        <v>Male</v>
      </c>
      <c r="I57" s="50" t="str">
        <f>_xlfn.XLOOKUP(Table1[[#This Row],[Customer_ID]],Table2[customer_id],Table2[marital status],,0)</f>
        <v>Married</v>
      </c>
      <c r="J57" t="str">
        <f t="shared" si="0"/>
        <v>Higher Income</v>
      </c>
      <c r="K57" s="52" t="b">
        <f t="shared" si="1"/>
        <v>0</v>
      </c>
      <c r="L57" s="43" t="b">
        <f t="shared" si="2"/>
        <v>0</v>
      </c>
      <c r="M57" s="43" t="b">
        <f t="shared" si="3"/>
        <v>0</v>
      </c>
      <c r="N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8" spans="1:14" hidden="1" x14ac:dyDescent="0.25">
      <c r="A58" t="s">
        <v>2853</v>
      </c>
      <c r="B58" s="45">
        <v>79481</v>
      </c>
      <c r="C58" s="45">
        <v>27659.666666666668</v>
      </c>
      <c r="D58" s="25">
        <v>0.34800350607902097</v>
      </c>
      <c r="E58" s="25" t="str">
        <f>_xlfn.XLOOKUP(Table1[[#This Row],[Customer_ID]],Table2[customer_id],Table2[age_group],,0)</f>
        <v>45+</v>
      </c>
      <c r="F58" s="25" t="str">
        <f>_xlfn.XLOOKUP(Table1[[#This Row],[Customer_ID]],Table2[customer_id],Table2[city],,0)</f>
        <v>Mumbai</v>
      </c>
      <c r="G58" s="25" t="str">
        <f>_xlfn.XLOOKUP(Table1[[#This Row],[Customer_ID]],Table2[customer_id],Table2[occupation],,0)</f>
        <v>Business Owners</v>
      </c>
      <c r="H58" s="50" t="str">
        <f>_xlfn.XLOOKUP(Table1[[#This Row],[Customer_ID]],Table2[customer_id],Table2[gender],,0)</f>
        <v>Male</v>
      </c>
      <c r="I58" s="50" t="str">
        <f>_xlfn.XLOOKUP(Table1[[#This Row],[Customer_ID]],Table2[customer_id],Table2[marital status],,0)</f>
        <v>Married</v>
      </c>
      <c r="J58" t="str">
        <f t="shared" si="0"/>
        <v>Higher Income</v>
      </c>
      <c r="K58" s="52" t="b">
        <f t="shared" si="1"/>
        <v>0</v>
      </c>
      <c r="L58" s="43" t="b">
        <f t="shared" si="2"/>
        <v>0</v>
      </c>
      <c r="M58" s="43" t="b">
        <f t="shared" si="3"/>
        <v>0</v>
      </c>
      <c r="N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9" spans="1:14" hidden="1" x14ac:dyDescent="0.25">
      <c r="A59" t="s">
        <v>2447</v>
      </c>
      <c r="B59" s="45">
        <v>79413</v>
      </c>
      <c r="C59" s="45">
        <v>30372.833333333332</v>
      </c>
      <c r="D59" s="25">
        <v>0.3824667665663472</v>
      </c>
      <c r="E59" s="25" t="str">
        <f>_xlfn.XLOOKUP(Table1[[#This Row],[Customer_ID]],Table2[customer_id],Table2[age_group],,0)</f>
        <v>35-45</v>
      </c>
      <c r="F59" s="25" t="str">
        <f>_xlfn.XLOOKUP(Table1[[#This Row],[Customer_ID]],Table2[customer_id],Table2[city],,0)</f>
        <v>Bengaluru</v>
      </c>
      <c r="G59" s="25" t="str">
        <f>_xlfn.XLOOKUP(Table1[[#This Row],[Customer_ID]],Table2[customer_id],Table2[occupation],,0)</f>
        <v>Business Owners</v>
      </c>
      <c r="H59" s="50" t="str">
        <f>_xlfn.XLOOKUP(Table1[[#This Row],[Customer_ID]],Table2[customer_id],Table2[gender],,0)</f>
        <v>Male</v>
      </c>
      <c r="I59" s="50" t="str">
        <f>_xlfn.XLOOKUP(Table1[[#This Row],[Customer_ID]],Table2[customer_id],Table2[marital status],,0)</f>
        <v>Married</v>
      </c>
      <c r="J59" t="str">
        <f t="shared" si="0"/>
        <v>Higher Income</v>
      </c>
      <c r="K59" s="52" t="b">
        <f t="shared" si="1"/>
        <v>0</v>
      </c>
      <c r="L59" s="43" t="b">
        <f t="shared" si="2"/>
        <v>0</v>
      </c>
      <c r="M59" s="43" t="b">
        <f t="shared" si="3"/>
        <v>0</v>
      </c>
      <c r="N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0" spans="1:14" hidden="1" x14ac:dyDescent="0.25">
      <c r="A60" t="s">
        <v>1796</v>
      </c>
      <c r="B60" s="45">
        <v>79356</v>
      </c>
      <c r="C60" s="45">
        <v>34897.5</v>
      </c>
      <c r="D60" s="25">
        <v>0.43975880840768183</v>
      </c>
      <c r="E60" s="25" t="str">
        <f>_xlfn.XLOOKUP(Table1[[#This Row],[Customer_ID]],Table2[customer_id],Table2[age_group],,0)</f>
        <v>35-45</v>
      </c>
      <c r="F60" s="25" t="str">
        <f>_xlfn.XLOOKUP(Table1[[#This Row],[Customer_ID]],Table2[customer_id],Table2[city],,0)</f>
        <v>Mumbai</v>
      </c>
      <c r="G60" s="25" t="str">
        <f>_xlfn.XLOOKUP(Table1[[#This Row],[Customer_ID]],Table2[customer_id],Table2[occupation],,0)</f>
        <v>Business Owners</v>
      </c>
      <c r="H60" s="50" t="str">
        <f>_xlfn.XLOOKUP(Table1[[#This Row],[Customer_ID]],Table2[customer_id],Table2[gender],,0)</f>
        <v>Male</v>
      </c>
      <c r="I60" s="50" t="str">
        <f>_xlfn.XLOOKUP(Table1[[#This Row],[Customer_ID]],Table2[customer_id],Table2[marital status],,0)</f>
        <v>Single</v>
      </c>
      <c r="J60" t="str">
        <f t="shared" si="0"/>
        <v>Higher Income</v>
      </c>
      <c r="K60" s="52" t="b">
        <f t="shared" si="1"/>
        <v>0</v>
      </c>
      <c r="L60" s="43" t="b">
        <f t="shared" si="2"/>
        <v>0</v>
      </c>
      <c r="M60" s="43" t="b">
        <f t="shared" si="3"/>
        <v>0</v>
      </c>
      <c r="N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1" spans="1:14" hidden="1" x14ac:dyDescent="0.25">
      <c r="A61" t="s">
        <v>3640</v>
      </c>
      <c r="B61" s="45">
        <v>79252</v>
      </c>
      <c r="C61" s="45">
        <v>21609</v>
      </c>
      <c r="D61" s="25">
        <v>0.27266188865896129</v>
      </c>
      <c r="E61" s="25" t="str">
        <f>_xlfn.XLOOKUP(Table1[[#This Row],[Customer_ID]],Table2[customer_id],Table2[age_group],,0)</f>
        <v>35-45</v>
      </c>
      <c r="F61" s="25" t="str">
        <f>_xlfn.XLOOKUP(Table1[[#This Row],[Customer_ID]],Table2[customer_id],Table2[city],,0)</f>
        <v>Chennai</v>
      </c>
      <c r="G61" s="25" t="str">
        <f>_xlfn.XLOOKUP(Table1[[#This Row],[Customer_ID]],Table2[customer_id],Table2[occupation],,0)</f>
        <v>Business Owners</v>
      </c>
      <c r="H61" s="50" t="str">
        <f>_xlfn.XLOOKUP(Table1[[#This Row],[Customer_ID]],Table2[customer_id],Table2[gender],,0)</f>
        <v>Male</v>
      </c>
      <c r="I61" s="50" t="str">
        <f>_xlfn.XLOOKUP(Table1[[#This Row],[Customer_ID]],Table2[customer_id],Table2[marital status],,0)</f>
        <v>Married</v>
      </c>
      <c r="J61" t="str">
        <f t="shared" si="0"/>
        <v>Higher Income</v>
      </c>
      <c r="K61" s="52" t="b">
        <f t="shared" si="1"/>
        <v>0</v>
      </c>
      <c r="L61" s="43" t="b">
        <f t="shared" si="2"/>
        <v>0</v>
      </c>
      <c r="M61" s="43" t="b">
        <f t="shared" si="3"/>
        <v>0</v>
      </c>
      <c r="N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2" spans="1:14" hidden="1" x14ac:dyDescent="0.25">
      <c r="A62" t="s">
        <v>3086</v>
      </c>
      <c r="B62" s="45">
        <v>79214</v>
      </c>
      <c r="C62" s="45">
        <v>26289.666666666668</v>
      </c>
      <c r="D62" s="25">
        <v>0.33188156975618788</v>
      </c>
      <c r="E62" s="25" t="str">
        <f>_xlfn.XLOOKUP(Table1[[#This Row],[Customer_ID]],Table2[customer_id],Table2[age_group],,0)</f>
        <v>35-45</v>
      </c>
      <c r="F62" s="25" t="str">
        <f>_xlfn.XLOOKUP(Table1[[#This Row],[Customer_ID]],Table2[customer_id],Table2[city],,0)</f>
        <v>Delhi NCR</v>
      </c>
      <c r="G62" s="25" t="str">
        <f>_xlfn.XLOOKUP(Table1[[#This Row],[Customer_ID]],Table2[customer_id],Table2[occupation],,0)</f>
        <v>Business Owners</v>
      </c>
      <c r="H62" s="50" t="str">
        <f>_xlfn.XLOOKUP(Table1[[#This Row],[Customer_ID]],Table2[customer_id],Table2[gender],,0)</f>
        <v>Female</v>
      </c>
      <c r="I62" s="50" t="str">
        <f>_xlfn.XLOOKUP(Table1[[#This Row],[Customer_ID]],Table2[customer_id],Table2[marital status],,0)</f>
        <v>Married</v>
      </c>
      <c r="J62" t="str">
        <f t="shared" si="0"/>
        <v>Higher Income</v>
      </c>
      <c r="K62" s="52" t="b">
        <f t="shared" si="1"/>
        <v>0</v>
      </c>
      <c r="L62" s="43" t="b">
        <f t="shared" si="2"/>
        <v>0</v>
      </c>
      <c r="M62" s="43" t="b">
        <f t="shared" si="3"/>
        <v>0</v>
      </c>
      <c r="N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3" spans="1:14" hidden="1" x14ac:dyDescent="0.25">
      <c r="A63" t="s">
        <v>3821</v>
      </c>
      <c r="B63" s="45">
        <v>79206</v>
      </c>
      <c r="C63" s="45">
        <v>19402</v>
      </c>
      <c r="D63" s="25">
        <v>0.24495619018761206</v>
      </c>
      <c r="E63" s="25" t="str">
        <f>_xlfn.XLOOKUP(Table1[[#This Row],[Customer_ID]],Table2[customer_id],Table2[age_group],,0)</f>
        <v>45+</v>
      </c>
      <c r="F63" s="25" t="str">
        <f>_xlfn.XLOOKUP(Table1[[#This Row],[Customer_ID]],Table2[customer_id],Table2[city],,0)</f>
        <v>Bengaluru</v>
      </c>
      <c r="G63" s="25" t="str">
        <f>_xlfn.XLOOKUP(Table1[[#This Row],[Customer_ID]],Table2[customer_id],Table2[occupation],,0)</f>
        <v>Business Owners</v>
      </c>
      <c r="H63" s="50" t="str">
        <f>_xlfn.XLOOKUP(Table1[[#This Row],[Customer_ID]],Table2[customer_id],Table2[gender],,0)</f>
        <v>Female</v>
      </c>
      <c r="I63" s="50" t="str">
        <f>_xlfn.XLOOKUP(Table1[[#This Row],[Customer_ID]],Table2[customer_id],Table2[marital status],,0)</f>
        <v>Married</v>
      </c>
      <c r="J63" t="str">
        <f t="shared" si="0"/>
        <v>Higher Income</v>
      </c>
      <c r="K63" s="52" t="b">
        <f t="shared" si="1"/>
        <v>0</v>
      </c>
      <c r="L63" s="43" t="b">
        <f t="shared" si="2"/>
        <v>0</v>
      </c>
      <c r="M63" s="43" t="b">
        <f t="shared" si="3"/>
        <v>0</v>
      </c>
      <c r="N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4" spans="1:14" hidden="1" x14ac:dyDescent="0.25">
      <c r="A64" t="s">
        <v>3077</v>
      </c>
      <c r="B64" s="45">
        <v>79137</v>
      </c>
      <c r="C64" s="45">
        <v>26290</v>
      </c>
      <c r="D64" s="25">
        <v>0.33220870136598557</v>
      </c>
      <c r="E64" s="25" t="str">
        <f>_xlfn.XLOOKUP(Table1[[#This Row],[Customer_ID]],Table2[customer_id],Table2[age_group],,0)</f>
        <v>45+</v>
      </c>
      <c r="F64" s="25" t="str">
        <f>_xlfn.XLOOKUP(Table1[[#This Row],[Customer_ID]],Table2[customer_id],Table2[city],,0)</f>
        <v>Delhi NCR</v>
      </c>
      <c r="G64" s="25" t="str">
        <f>_xlfn.XLOOKUP(Table1[[#This Row],[Customer_ID]],Table2[customer_id],Table2[occupation],,0)</f>
        <v>Business Owners</v>
      </c>
      <c r="H64" s="50" t="str">
        <f>_xlfn.XLOOKUP(Table1[[#This Row],[Customer_ID]],Table2[customer_id],Table2[gender],,0)</f>
        <v>Male</v>
      </c>
      <c r="I64" s="50" t="str">
        <f>_xlfn.XLOOKUP(Table1[[#This Row],[Customer_ID]],Table2[customer_id],Table2[marital status],,0)</f>
        <v>Married</v>
      </c>
      <c r="J64" t="str">
        <f t="shared" si="0"/>
        <v>Higher Income</v>
      </c>
      <c r="K64" s="52" t="b">
        <f t="shared" si="1"/>
        <v>0</v>
      </c>
      <c r="L64" s="43" t="b">
        <f t="shared" si="2"/>
        <v>0</v>
      </c>
      <c r="M64" s="43" t="b">
        <f t="shared" si="3"/>
        <v>0</v>
      </c>
      <c r="N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5" spans="1:14" hidden="1" x14ac:dyDescent="0.25">
      <c r="A65" t="s">
        <v>2794</v>
      </c>
      <c r="B65" s="45">
        <v>79089</v>
      </c>
      <c r="C65" s="45">
        <v>27843.666666666668</v>
      </c>
      <c r="D65" s="25">
        <v>0.35205485802914016</v>
      </c>
      <c r="E65" s="25" t="str">
        <f>_xlfn.XLOOKUP(Table1[[#This Row],[Customer_ID]],Table2[customer_id],Table2[age_group],,0)</f>
        <v>45+</v>
      </c>
      <c r="F65" s="25" t="str">
        <f>_xlfn.XLOOKUP(Table1[[#This Row],[Customer_ID]],Table2[customer_id],Table2[city],,0)</f>
        <v>Mumbai</v>
      </c>
      <c r="G65" s="25" t="str">
        <f>_xlfn.XLOOKUP(Table1[[#This Row],[Customer_ID]],Table2[customer_id],Table2[occupation],,0)</f>
        <v>Business Owners</v>
      </c>
      <c r="H65" s="50" t="str">
        <f>_xlfn.XLOOKUP(Table1[[#This Row],[Customer_ID]],Table2[customer_id],Table2[gender],,0)</f>
        <v>Male</v>
      </c>
      <c r="I65" s="50" t="str">
        <f>_xlfn.XLOOKUP(Table1[[#This Row],[Customer_ID]],Table2[customer_id],Table2[marital status],,0)</f>
        <v>Married</v>
      </c>
      <c r="J65" t="str">
        <f t="shared" si="0"/>
        <v>Higher Income</v>
      </c>
      <c r="K65" s="52" t="b">
        <f t="shared" si="1"/>
        <v>0</v>
      </c>
      <c r="L65" s="43" t="b">
        <f t="shared" si="2"/>
        <v>0</v>
      </c>
      <c r="M65" s="43" t="b">
        <f t="shared" si="3"/>
        <v>0</v>
      </c>
      <c r="N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6" spans="1:14" hidden="1" x14ac:dyDescent="0.25">
      <c r="A66" t="s">
        <v>3495</v>
      </c>
      <c r="B66" s="45">
        <v>79083</v>
      </c>
      <c r="C66" s="45">
        <v>23021.666666666668</v>
      </c>
      <c r="D66" s="25">
        <v>0.29110765482678536</v>
      </c>
      <c r="E66" s="25" t="str">
        <f>_xlfn.XLOOKUP(Table1[[#This Row],[Customer_ID]],Table2[customer_id],Table2[age_group],,0)</f>
        <v>35-45</v>
      </c>
      <c r="F66" s="25" t="str">
        <f>_xlfn.XLOOKUP(Table1[[#This Row],[Customer_ID]],Table2[customer_id],Table2[city],,0)</f>
        <v>Chennai</v>
      </c>
      <c r="G66" s="25" t="str">
        <f>_xlfn.XLOOKUP(Table1[[#This Row],[Customer_ID]],Table2[customer_id],Table2[occupation],,0)</f>
        <v>Business Owners</v>
      </c>
      <c r="H66" s="50" t="str">
        <f>_xlfn.XLOOKUP(Table1[[#This Row],[Customer_ID]],Table2[customer_id],Table2[gender],,0)</f>
        <v>Male</v>
      </c>
      <c r="I66" s="50" t="str">
        <f>_xlfn.XLOOKUP(Table1[[#This Row],[Customer_ID]],Table2[customer_id],Table2[marital status],,0)</f>
        <v>Married</v>
      </c>
      <c r="J66" t="str">
        <f t="shared" ref="J66:J129" si="4">IF(B66&lt;=40000,"Lower Income",IF(AND(B66&gt;40000,B66&lt;=65000),"Moderate Income","Higher Income"))</f>
        <v>Higher Income</v>
      </c>
      <c r="K66" s="52" t="b">
        <f t="shared" ref="K66:K129" si="5">IF(AND(J66="Lower Income",D66&gt;=60%),"High Spend",IF(AND(J66="Lower Income",D66&lt;30%),"Low Spend"))</f>
        <v>0</v>
      </c>
      <c r="L66" s="43" t="b">
        <f t="shared" ref="L66:L129" si="6">IF(AND(J66="Moderate Income",D66&gt;=70%),"High Spend",IF(AND(J66="Moderate Income",D66&lt;30%),"Low Spend"))</f>
        <v>0</v>
      </c>
      <c r="M66" s="43" t="b">
        <f t="shared" ref="M66:M129" si="7">IF(AND(J66="Higher Income",D66&gt;=70%),"High Spend",IF(AND(J66="Higher Income",D66&lt;20%),"Low Spend"))</f>
        <v>0</v>
      </c>
      <c r="N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7" spans="1:14" hidden="1" x14ac:dyDescent="0.25">
      <c r="A67" t="s">
        <v>2742</v>
      </c>
      <c r="B67" s="45">
        <v>79045</v>
      </c>
      <c r="C67" s="45">
        <v>28126.166666666668</v>
      </c>
      <c r="D67" s="25">
        <v>0.35582474118118373</v>
      </c>
      <c r="E67" s="25" t="str">
        <f>_xlfn.XLOOKUP(Table1[[#This Row],[Customer_ID]],Table2[customer_id],Table2[age_group],,0)</f>
        <v>45+</v>
      </c>
      <c r="F67" s="25" t="str">
        <f>_xlfn.XLOOKUP(Table1[[#This Row],[Customer_ID]],Table2[customer_id],Table2[city],,0)</f>
        <v>Mumbai</v>
      </c>
      <c r="G67" s="25" t="str">
        <f>_xlfn.XLOOKUP(Table1[[#This Row],[Customer_ID]],Table2[customer_id],Table2[occupation],,0)</f>
        <v>Business Owners</v>
      </c>
      <c r="H67" s="50" t="str">
        <f>_xlfn.XLOOKUP(Table1[[#This Row],[Customer_ID]],Table2[customer_id],Table2[gender],,0)</f>
        <v>Male</v>
      </c>
      <c r="I67" s="50" t="str">
        <f>_xlfn.XLOOKUP(Table1[[#This Row],[Customer_ID]],Table2[customer_id],Table2[marital status],,0)</f>
        <v>Married</v>
      </c>
      <c r="J67" t="str">
        <f t="shared" si="4"/>
        <v>Higher Income</v>
      </c>
      <c r="K67" s="52" t="b">
        <f t="shared" si="5"/>
        <v>0</v>
      </c>
      <c r="L67" s="43" t="b">
        <f t="shared" si="6"/>
        <v>0</v>
      </c>
      <c r="M67" s="43" t="b">
        <f t="shared" si="7"/>
        <v>0</v>
      </c>
      <c r="N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8" spans="1:14" hidden="1" x14ac:dyDescent="0.25">
      <c r="A68" t="s">
        <v>2547</v>
      </c>
      <c r="B68" s="45">
        <v>78962</v>
      </c>
      <c r="C68" s="45">
        <v>29384.5</v>
      </c>
      <c r="D68" s="25">
        <v>0.37213469770269242</v>
      </c>
      <c r="E68" s="25" t="str">
        <f>_xlfn.XLOOKUP(Table1[[#This Row],[Customer_ID]],Table2[customer_id],Table2[age_group],,0)</f>
        <v>45+</v>
      </c>
      <c r="F68" s="25" t="str">
        <f>_xlfn.XLOOKUP(Table1[[#This Row],[Customer_ID]],Table2[customer_id],Table2[city],,0)</f>
        <v>Mumbai</v>
      </c>
      <c r="G68" s="25" t="str">
        <f>_xlfn.XLOOKUP(Table1[[#This Row],[Customer_ID]],Table2[customer_id],Table2[occupation],,0)</f>
        <v>Business Owners</v>
      </c>
      <c r="H68" s="50" t="str">
        <f>_xlfn.XLOOKUP(Table1[[#This Row],[Customer_ID]],Table2[customer_id],Table2[gender],,0)</f>
        <v>Male</v>
      </c>
      <c r="I68" s="50" t="str">
        <f>_xlfn.XLOOKUP(Table1[[#This Row],[Customer_ID]],Table2[customer_id],Table2[marital status],,0)</f>
        <v>Married</v>
      </c>
      <c r="J68" t="str">
        <f t="shared" si="4"/>
        <v>Higher Income</v>
      </c>
      <c r="K68" s="52" t="b">
        <f t="shared" si="5"/>
        <v>0</v>
      </c>
      <c r="L68" s="43" t="b">
        <f t="shared" si="6"/>
        <v>0</v>
      </c>
      <c r="M68" s="43" t="b">
        <f t="shared" si="7"/>
        <v>0</v>
      </c>
      <c r="N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9" spans="1:14" hidden="1" x14ac:dyDescent="0.25">
      <c r="A69" t="s">
        <v>3878</v>
      </c>
      <c r="B69" s="45">
        <v>78959</v>
      </c>
      <c r="C69" s="45">
        <v>18381.333333333332</v>
      </c>
      <c r="D69" s="25">
        <v>0.23279592362280846</v>
      </c>
      <c r="E69" s="25" t="str">
        <f>_xlfn.XLOOKUP(Table1[[#This Row],[Customer_ID]],Table2[customer_id],Table2[age_group],,0)</f>
        <v>45+</v>
      </c>
      <c r="F69" s="25" t="str">
        <f>_xlfn.XLOOKUP(Table1[[#This Row],[Customer_ID]],Table2[customer_id],Table2[city],,0)</f>
        <v>Bengaluru</v>
      </c>
      <c r="G69" s="25" t="str">
        <f>_xlfn.XLOOKUP(Table1[[#This Row],[Customer_ID]],Table2[customer_id],Table2[occupation],,0)</f>
        <v>Business Owners</v>
      </c>
      <c r="H69" s="50" t="str">
        <f>_xlfn.XLOOKUP(Table1[[#This Row],[Customer_ID]],Table2[customer_id],Table2[gender],,0)</f>
        <v>Female</v>
      </c>
      <c r="I69" s="50" t="str">
        <f>_xlfn.XLOOKUP(Table1[[#This Row],[Customer_ID]],Table2[customer_id],Table2[marital status],,0)</f>
        <v>Married</v>
      </c>
      <c r="J69" t="str">
        <f t="shared" si="4"/>
        <v>Higher Income</v>
      </c>
      <c r="K69" s="52" t="b">
        <f t="shared" si="5"/>
        <v>0</v>
      </c>
      <c r="L69" s="43" t="b">
        <f t="shared" si="6"/>
        <v>0</v>
      </c>
      <c r="M69" s="43" t="b">
        <f t="shared" si="7"/>
        <v>0</v>
      </c>
      <c r="N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0" spans="1:14" hidden="1" x14ac:dyDescent="0.25">
      <c r="A70" t="s">
        <v>3690</v>
      </c>
      <c r="B70" s="45">
        <v>78905</v>
      </c>
      <c r="C70" s="45">
        <v>20940</v>
      </c>
      <c r="D70" s="25">
        <v>0.26538242189975286</v>
      </c>
      <c r="E70" s="25" t="str">
        <f>_xlfn.XLOOKUP(Table1[[#This Row],[Customer_ID]],Table2[customer_id],Table2[age_group],,0)</f>
        <v>35-45</v>
      </c>
      <c r="F70" s="25" t="str">
        <f>_xlfn.XLOOKUP(Table1[[#This Row],[Customer_ID]],Table2[customer_id],Table2[city],,0)</f>
        <v>Hyderabad</v>
      </c>
      <c r="G70" s="25" t="str">
        <f>_xlfn.XLOOKUP(Table1[[#This Row],[Customer_ID]],Table2[customer_id],Table2[occupation],,0)</f>
        <v>Business Owners</v>
      </c>
      <c r="H70" s="50" t="str">
        <f>_xlfn.XLOOKUP(Table1[[#This Row],[Customer_ID]],Table2[customer_id],Table2[gender],,0)</f>
        <v>Female</v>
      </c>
      <c r="I70" s="50" t="str">
        <f>_xlfn.XLOOKUP(Table1[[#This Row],[Customer_ID]],Table2[customer_id],Table2[marital status],,0)</f>
        <v>Married</v>
      </c>
      <c r="J70" t="str">
        <f t="shared" si="4"/>
        <v>Higher Income</v>
      </c>
      <c r="K70" s="52" t="b">
        <f t="shared" si="5"/>
        <v>0</v>
      </c>
      <c r="L70" s="43" t="b">
        <f t="shared" si="6"/>
        <v>0</v>
      </c>
      <c r="M70" s="43" t="b">
        <f t="shared" si="7"/>
        <v>0</v>
      </c>
      <c r="N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1" spans="1:14" hidden="1" x14ac:dyDescent="0.25">
      <c r="A71" t="s">
        <v>1635</v>
      </c>
      <c r="B71" s="45">
        <v>78872</v>
      </c>
      <c r="C71" s="45">
        <v>35825.333333333336</v>
      </c>
      <c r="D71" s="25">
        <v>0.45422118538053219</v>
      </c>
      <c r="E71" s="25" t="str">
        <f>_xlfn.XLOOKUP(Table1[[#This Row],[Customer_ID]],Table2[customer_id],Table2[age_group],,0)</f>
        <v>35-45</v>
      </c>
      <c r="F71" s="25" t="str">
        <f>_xlfn.XLOOKUP(Table1[[#This Row],[Customer_ID]],Table2[customer_id],Table2[city],,0)</f>
        <v>Delhi NCR</v>
      </c>
      <c r="G71" s="25" t="str">
        <f>_xlfn.XLOOKUP(Table1[[#This Row],[Customer_ID]],Table2[customer_id],Table2[occupation],,0)</f>
        <v>Business Owners</v>
      </c>
      <c r="H71" s="50" t="str">
        <f>_xlfn.XLOOKUP(Table1[[#This Row],[Customer_ID]],Table2[customer_id],Table2[gender],,0)</f>
        <v>Male</v>
      </c>
      <c r="I71" s="50" t="str">
        <f>_xlfn.XLOOKUP(Table1[[#This Row],[Customer_ID]],Table2[customer_id],Table2[marital status],,0)</f>
        <v>Married</v>
      </c>
      <c r="J71" t="str">
        <f t="shared" si="4"/>
        <v>Higher Income</v>
      </c>
      <c r="K71" s="52" t="b">
        <f t="shared" si="5"/>
        <v>0</v>
      </c>
      <c r="L71" s="43" t="b">
        <f t="shared" si="6"/>
        <v>0</v>
      </c>
      <c r="M71" s="43" t="b">
        <f t="shared" si="7"/>
        <v>0</v>
      </c>
      <c r="N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2" spans="1:14" hidden="1" x14ac:dyDescent="0.25">
      <c r="A72" t="s">
        <v>3145</v>
      </c>
      <c r="B72" s="45">
        <v>78837</v>
      </c>
      <c r="C72" s="45">
        <v>25805.166666666668</v>
      </c>
      <c r="D72" s="25">
        <v>0.3273230420572405</v>
      </c>
      <c r="E72" s="25" t="str">
        <f>_xlfn.XLOOKUP(Table1[[#This Row],[Customer_ID]],Table2[customer_id],Table2[age_group],,0)</f>
        <v>35-45</v>
      </c>
      <c r="F72" s="25" t="str">
        <f>_xlfn.XLOOKUP(Table1[[#This Row],[Customer_ID]],Table2[customer_id],Table2[city],,0)</f>
        <v>Hyderabad</v>
      </c>
      <c r="G72" s="25" t="str">
        <f>_xlfn.XLOOKUP(Table1[[#This Row],[Customer_ID]],Table2[customer_id],Table2[occupation],,0)</f>
        <v>Business Owners</v>
      </c>
      <c r="H72" s="50" t="str">
        <f>_xlfn.XLOOKUP(Table1[[#This Row],[Customer_ID]],Table2[customer_id],Table2[gender],,0)</f>
        <v>Male</v>
      </c>
      <c r="I72" s="50" t="str">
        <f>_xlfn.XLOOKUP(Table1[[#This Row],[Customer_ID]],Table2[customer_id],Table2[marital status],,0)</f>
        <v>Single</v>
      </c>
      <c r="J72" t="str">
        <f t="shared" si="4"/>
        <v>Higher Income</v>
      </c>
      <c r="K72" s="52" t="b">
        <f t="shared" si="5"/>
        <v>0</v>
      </c>
      <c r="L72" s="43" t="b">
        <f t="shared" si="6"/>
        <v>0</v>
      </c>
      <c r="M72" s="43" t="b">
        <f t="shared" si="7"/>
        <v>0</v>
      </c>
      <c r="N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3" spans="1:14" hidden="1" x14ac:dyDescent="0.25">
      <c r="A73" t="s">
        <v>3604</v>
      </c>
      <c r="B73" s="45">
        <v>78787</v>
      </c>
      <c r="C73" s="45">
        <v>21838.166666666668</v>
      </c>
      <c r="D73" s="25">
        <v>0.27717982239032668</v>
      </c>
      <c r="E73" s="25" t="str">
        <f>_xlfn.XLOOKUP(Table1[[#This Row],[Customer_ID]],Table2[customer_id],Table2[age_group],,0)</f>
        <v>45+</v>
      </c>
      <c r="F73" s="25" t="str">
        <f>_xlfn.XLOOKUP(Table1[[#This Row],[Customer_ID]],Table2[customer_id],Table2[city],,0)</f>
        <v>Mumbai</v>
      </c>
      <c r="G73" s="25" t="str">
        <f>_xlfn.XLOOKUP(Table1[[#This Row],[Customer_ID]],Table2[customer_id],Table2[occupation],,0)</f>
        <v>Business Owners</v>
      </c>
      <c r="H73" s="50" t="str">
        <f>_xlfn.XLOOKUP(Table1[[#This Row],[Customer_ID]],Table2[customer_id],Table2[gender],,0)</f>
        <v>Female</v>
      </c>
      <c r="I73" s="50" t="str">
        <f>_xlfn.XLOOKUP(Table1[[#This Row],[Customer_ID]],Table2[customer_id],Table2[marital status],,0)</f>
        <v>Married</v>
      </c>
      <c r="J73" t="str">
        <f t="shared" si="4"/>
        <v>Higher Income</v>
      </c>
      <c r="K73" s="52" t="b">
        <f t="shared" si="5"/>
        <v>0</v>
      </c>
      <c r="L73" s="43" t="b">
        <f t="shared" si="6"/>
        <v>0</v>
      </c>
      <c r="M73" s="43" t="b">
        <f t="shared" si="7"/>
        <v>0</v>
      </c>
      <c r="N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4" spans="1:14" hidden="1" x14ac:dyDescent="0.25">
      <c r="A74" t="s">
        <v>3998</v>
      </c>
      <c r="B74" s="45">
        <v>78716</v>
      </c>
      <c r="C74" s="45">
        <v>15212.333333333334</v>
      </c>
      <c r="D74" s="25">
        <v>0.19325592425089352</v>
      </c>
      <c r="E74" s="25" t="str">
        <f>_xlfn.XLOOKUP(Table1[[#This Row],[Customer_ID]],Table2[customer_id],Table2[age_group],,0)</f>
        <v>45+</v>
      </c>
      <c r="F74" s="25" t="str">
        <f>_xlfn.XLOOKUP(Table1[[#This Row],[Customer_ID]],Table2[customer_id],Table2[city],,0)</f>
        <v>Chennai</v>
      </c>
      <c r="G74" s="25" t="str">
        <f>_xlfn.XLOOKUP(Table1[[#This Row],[Customer_ID]],Table2[customer_id],Table2[occupation],,0)</f>
        <v>Business Owners</v>
      </c>
      <c r="H74" s="50" t="str">
        <f>_xlfn.XLOOKUP(Table1[[#This Row],[Customer_ID]],Table2[customer_id],Table2[gender],,0)</f>
        <v>Male</v>
      </c>
      <c r="I74" s="50" t="str">
        <f>_xlfn.XLOOKUP(Table1[[#This Row],[Customer_ID]],Table2[customer_id],Table2[marital status],,0)</f>
        <v>Married</v>
      </c>
      <c r="J74" t="str">
        <f t="shared" si="4"/>
        <v>Higher Income</v>
      </c>
      <c r="K74" s="52" t="b">
        <f t="shared" si="5"/>
        <v>0</v>
      </c>
      <c r="L74" s="43" t="b">
        <f t="shared" si="6"/>
        <v>0</v>
      </c>
      <c r="M74" s="43" t="str">
        <f t="shared" si="7"/>
        <v>Low Spend</v>
      </c>
      <c r="N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5" spans="1:14" hidden="1" x14ac:dyDescent="0.25">
      <c r="A75" t="s">
        <v>3987</v>
      </c>
      <c r="B75" s="45">
        <v>78634</v>
      </c>
      <c r="C75" s="45">
        <v>15611.666666666666</v>
      </c>
      <c r="D75" s="25">
        <v>0.19853583267628083</v>
      </c>
      <c r="E75" s="25" t="str">
        <f>_xlfn.XLOOKUP(Table1[[#This Row],[Customer_ID]],Table2[customer_id],Table2[age_group],,0)</f>
        <v>45+</v>
      </c>
      <c r="F75" s="25" t="str">
        <f>_xlfn.XLOOKUP(Table1[[#This Row],[Customer_ID]],Table2[customer_id],Table2[city],,0)</f>
        <v>Hyderabad</v>
      </c>
      <c r="G75" s="25" t="str">
        <f>_xlfn.XLOOKUP(Table1[[#This Row],[Customer_ID]],Table2[customer_id],Table2[occupation],,0)</f>
        <v>Business Owners</v>
      </c>
      <c r="H75" s="50" t="str">
        <f>_xlfn.XLOOKUP(Table1[[#This Row],[Customer_ID]],Table2[customer_id],Table2[gender],,0)</f>
        <v>Female</v>
      </c>
      <c r="I75" s="50" t="str">
        <f>_xlfn.XLOOKUP(Table1[[#This Row],[Customer_ID]],Table2[customer_id],Table2[marital status],,0)</f>
        <v>Married</v>
      </c>
      <c r="J75" t="str">
        <f t="shared" si="4"/>
        <v>Higher Income</v>
      </c>
      <c r="K75" s="52" t="b">
        <f t="shared" si="5"/>
        <v>0</v>
      </c>
      <c r="L75" s="43" t="b">
        <f t="shared" si="6"/>
        <v>0</v>
      </c>
      <c r="M75" s="43" t="str">
        <f t="shared" si="7"/>
        <v>Low Spend</v>
      </c>
      <c r="N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6" spans="1:14" hidden="1" x14ac:dyDescent="0.25">
      <c r="A76" t="s">
        <v>3624</v>
      </c>
      <c r="B76" s="45">
        <v>78621</v>
      </c>
      <c r="C76" s="45">
        <v>21579.833333333332</v>
      </c>
      <c r="D76" s="25">
        <v>0.27447925278657526</v>
      </c>
      <c r="E76" s="25" t="str">
        <f>_xlfn.XLOOKUP(Table1[[#This Row],[Customer_ID]],Table2[customer_id],Table2[age_group],,0)</f>
        <v>35-45</v>
      </c>
      <c r="F76" s="25" t="str">
        <f>_xlfn.XLOOKUP(Table1[[#This Row],[Customer_ID]],Table2[customer_id],Table2[city],,0)</f>
        <v>Chennai</v>
      </c>
      <c r="G76" s="25" t="str">
        <f>_xlfn.XLOOKUP(Table1[[#This Row],[Customer_ID]],Table2[customer_id],Table2[occupation],,0)</f>
        <v>Business Owners</v>
      </c>
      <c r="H76" s="50" t="str">
        <f>_xlfn.XLOOKUP(Table1[[#This Row],[Customer_ID]],Table2[customer_id],Table2[gender],,0)</f>
        <v>Male</v>
      </c>
      <c r="I76" s="50" t="str">
        <f>_xlfn.XLOOKUP(Table1[[#This Row],[Customer_ID]],Table2[customer_id],Table2[marital status],,0)</f>
        <v>Married</v>
      </c>
      <c r="J76" t="str">
        <f t="shared" si="4"/>
        <v>Higher Income</v>
      </c>
      <c r="K76" s="52" t="b">
        <f t="shared" si="5"/>
        <v>0</v>
      </c>
      <c r="L76" s="43" t="b">
        <f t="shared" si="6"/>
        <v>0</v>
      </c>
      <c r="M76" s="43" t="b">
        <f t="shared" si="7"/>
        <v>0</v>
      </c>
      <c r="N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7" spans="1:14" hidden="1" x14ac:dyDescent="0.25">
      <c r="A77" t="s">
        <v>1998</v>
      </c>
      <c r="B77" s="45">
        <v>78598</v>
      </c>
      <c r="C77" s="45">
        <v>33162.333333333336</v>
      </c>
      <c r="D77" s="25">
        <v>0.4219233737923781</v>
      </c>
      <c r="E77" s="25" t="str">
        <f>_xlfn.XLOOKUP(Table1[[#This Row],[Customer_ID]],Table2[customer_id],Table2[age_group],,0)</f>
        <v>35-45</v>
      </c>
      <c r="F77" s="25" t="str">
        <f>_xlfn.XLOOKUP(Table1[[#This Row],[Customer_ID]],Table2[customer_id],Table2[city],,0)</f>
        <v>Delhi NCR</v>
      </c>
      <c r="G77" s="25" t="str">
        <f>_xlfn.XLOOKUP(Table1[[#This Row],[Customer_ID]],Table2[customer_id],Table2[occupation],,0)</f>
        <v>Business Owners</v>
      </c>
      <c r="H77" s="50" t="str">
        <f>_xlfn.XLOOKUP(Table1[[#This Row],[Customer_ID]],Table2[customer_id],Table2[gender],,0)</f>
        <v>Male</v>
      </c>
      <c r="I77" s="50" t="str">
        <f>_xlfn.XLOOKUP(Table1[[#This Row],[Customer_ID]],Table2[customer_id],Table2[marital status],,0)</f>
        <v>Married</v>
      </c>
      <c r="J77" t="str">
        <f t="shared" si="4"/>
        <v>Higher Income</v>
      </c>
      <c r="K77" s="52" t="b">
        <f t="shared" si="5"/>
        <v>0</v>
      </c>
      <c r="L77" s="43" t="b">
        <f t="shared" si="6"/>
        <v>0</v>
      </c>
      <c r="M77" s="43" t="b">
        <f t="shared" si="7"/>
        <v>0</v>
      </c>
      <c r="N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8" spans="1:14" hidden="1" x14ac:dyDescent="0.25">
      <c r="A78" t="s">
        <v>3158</v>
      </c>
      <c r="B78" s="45">
        <v>78569</v>
      </c>
      <c r="C78" s="45">
        <v>25566.166666666668</v>
      </c>
      <c r="D78" s="25">
        <v>0.32539763350261131</v>
      </c>
      <c r="E78" s="25" t="str">
        <f>_xlfn.XLOOKUP(Table1[[#This Row],[Customer_ID]],Table2[customer_id],Table2[age_group],,0)</f>
        <v>45+</v>
      </c>
      <c r="F78" s="25" t="str">
        <f>_xlfn.XLOOKUP(Table1[[#This Row],[Customer_ID]],Table2[customer_id],Table2[city],,0)</f>
        <v>Mumbai</v>
      </c>
      <c r="G78" s="25" t="str">
        <f>_xlfn.XLOOKUP(Table1[[#This Row],[Customer_ID]],Table2[customer_id],Table2[occupation],,0)</f>
        <v>Business Owners</v>
      </c>
      <c r="H78" s="50" t="str">
        <f>_xlfn.XLOOKUP(Table1[[#This Row],[Customer_ID]],Table2[customer_id],Table2[gender],,0)</f>
        <v>Male</v>
      </c>
      <c r="I78" s="50" t="str">
        <f>_xlfn.XLOOKUP(Table1[[#This Row],[Customer_ID]],Table2[customer_id],Table2[marital status],,0)</f>
        <v>Married</v>
      </c>
      <c r="J78" t="str">
        <f t="shared" si="4"/>
        <v>Higher Income</v>
      </c>
      <c r="K78" s="52" t="b">
        <f t="shared" si="5"/>
        <v>0</v>
      </c>
      <c r="L78" s="43" t="b">
        <f t="shared" si="6"/>
        <v>0</v>
      </c>
      <c r="M78" s="43" t="b">
        <f t="shared" si="7"/>
        <v>0</v>
      </c>
      <c r="N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9" spans="1:14" hidden="1" x14ac:dyDescent="0.25">
      <c r="A79" t="s">
        <v>4002</v>
      </c>
      <c r="B79" s="45">
        <v>78524</v>
      </c>
      <c r="C79" s="45">
        <v>14901.833333333334</v>
      </c>
      <c r="D79" s="25">
        <v>0.18977425160884995</v>
      </c>
      <c r="E79" s="25" t="str">
        <f>_xlfn.XLOOKUP(Table1[[#This Row],[Customer_ID]],Table2[customer_id],Table2[age_group],,0)</f>
        <v>45+</v>
      </c>
      <c r="F79" s="25" t="str">
        <f>_xlfn.XLOOKUP(Table1[[#This Row],[Customer_ID]],Table2[customer_id],Table2[city],,0)</f>
        <v>Chennai</v>
      </c>
      <c r="G79" s="25" t="str">
        <f>_xlfn.XLOOKUP(Table1[[#This Row],[Customer_ID]],Table2[customer_id],Table2[occupation],,0)</f>
        <v>Business Owners</v>
      </c>
      <c r="H79" s="50" t="str">
        <f>_xlfn.XLOOKUP(Table1[[#This Row],[Customer_ID]],Table2[customer_id],Table2[gender],,0)</f>
        <v>Male</v>
      </c>
      <c r="I79" s="50" t="str">
        <f>_xlfn.XLOOKUP(Table1[[#This Row],[Customer_ID]],Table2[customer_id],Table2[marital status],,0)</f>
        <v>Married</v>
      </c>
      <c r="J79" t="str">
        <f t="shared" si="4"/>
        <v>Higher Income</v>
      </c>
      <c r="K79" s="52" t="b">
        <f t="shared" si="5"/>
        <v>0</v>
      </c>
      <c r="L79" s="43" t="b">
        <f t="shared" si="6"/>
        <v>0</v>
      </c>
      <c r="M79" s="43" t="str">
        <f t="shared" si="7"/>
        <v>Low Spend</v>
      </c>
      <c r="N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0" spans="1:14" hidden="1" x14ac:dyDescent="0.25">
      <c r="A80" t="s">
        <v>1679</v>
      </c>
      <c r="B80" s="45">
        <v>78519</v>
      </c>
      <c r="C80" s="45">
        <v>35302.5</v>
      </c>
      <c r="D80" s="25">
        <v>0.44960455431169527</v>
      </c>
      <c r="E80" s="25" t="str">
        <f>_xlfn.XLOOKUP(Table1[[#This Row],[Customer_ID]],Table2[customer_id],Table2[age_group],,0)</f>
        <v>35-45</v>
      </c>
      <c r="F80" s="25" t="str">
        <f>_xlfn.XLOOKUP(Table1[[#This Row],[Customer_ID]],Table2[customer_id],Table2[city],,0)</f>
        <v>Mumbai</v>
      </c>
      <c r="G80" s="25" t="str">
        <f>_xlfn.XLOOKUP(Table1[[#This Row],[Customer_ID]],Table2[customer_id],Table2[occupation],,0)</f>
        <v>Business Owners</v>
      </c>
      <c r="H80" s="50" t="str">
        <f>_xlfn.XLOOKUP(Table1[[#This Row],[Customer_ID]],Table2[customer_id],Table2[gender],,0)</f>
        <v>Male</v>
      </c>
      <c r="I80" s="50" t="str">
        <f>_xlfn.XLOOKUP(Table1[[#This Row],[Customer_ID]],Table2[customer_id],Table2[marital status],,0)</f>
        <v>Married</v>
      </c>
      <c r="J80" t="str">
        <f t="shared" si="4"/>
        <v>Higher Income</v>
      </c>
      <c r="K80" s="52" t="b">
        <f t="shared" si="5"/>
        <v>0</v>
      </c>
      <c r="L80" s="43" t="b">
        <f t="shared" si="6"/>
        <v>0</v>
      </c>
      <c r="M80" s="43" t="b">
        <f t="shared" si="7"/>
        <v>0</v>
      </c>
      <c r="N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1" spans="1:14" hidden="1" x14ac:dyDescent="0.25">
      <c r="A81" t="s">
        <v>3185</v>
      </c>
      <c r="B81" s="45">
        <v>78511</v>
      </c>
      <c r="C81" s="45">
        <v>25346.333333333332</v>
      </c>
      <c r="D81" s="25">
        <v>0.32283798873193986</v>
      </c>
      <c r="E81" s="25" t="str">
        <f>_xlfn.XLOOKUP(Table1[[#This Row],[Customer_ID]],Table2[customer_id],Table2[age_group],,0)</f>
        <v>35-45</v>
      </c>
      <c r="F81" s="25" t="str">
        <f>_xlfn.XLOOKUP(Table1[[#This Row],[Customer_ID]],Table2[customer_id],Table2[city],,0)</f>
        <v>Hyderabad</v>
      </c>
      <c r="G81" s="25" t="str">
        <f>_xlfn.XLOOKUP(Table1[[#This Row],[Customer_ID]],Table2[customer_id],Table2[occupation],,0)</f>
        <v>Business Owners</v>
      </c>
      <c r="H81" s="50" t="str">
        <f>_xlfn.XLOOKUP(Table1[[#This Row],[Customer_ID]],Table2[customer_id],Table2[gender],,0)</f>
        <v>Male</v>
      </c>
      <c r="I81" s="50" t="str">
        <f>_xlfn.XLOOKUP(Table1[[#This Row],[Customer_ID]],Table2[customer_id],Table2[marital status],,0)</f>
        <v>Married</v>
      </c>
      <c r="J81" t="str">
        <f t="shared" si="4"/>
        <v>Higher Income</v>
      </c>
      <c r="K81" s="52" t="b">
        <f t="shared" si="5"/>
        <v>0</v>
      </c>
      <c r="L81" s="43" t="b">
        <f t="shared" si="6"/>
        <v>0</v>
      </c>
      <c r="M81" s="43" t="b">
        <f t="shared" si="7"/>
        <v>0</v>
      </c>
      <c r="N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2" spans="1:14" hidden="1" x14ac:dyDescent="0.25">
      <c r="A82" t="s">
        <v>2395</v>
      </c>
      <c r="B82" s="45">
        <v>78469</v>
      </c>
      <c r="C82" s="45">
        <v>30420.833333333332</v>
      </c>
      <c r="D82" s="25">
        <v>0.38767963569477543</v>
      </c>
      <c r="E82" s="25" t="str">
        <f>_xlfn.XLOOKUP(Table1[[#This Row],[Customer_ID]],Table2[customer_id],Table2[age_group],,0)</f>
        <v>35-45</v>
      </c>
      <c r="F82" s="25" t="str">
        <f>_xlfn.XLOOKUP(Table1[[#This Row],[Customer_ID]],Table2[customer_id],Table2[city],,0)</f>
        <v>Delhi NCR</v>
      </c>
      <c r="G82" s="25" t="str">
        <f>_xlfn.XLOOKUP(Table1[[#This Row],[Customer_ID]],Table2[customer_id],Table2[occupation],,0)</f>
        <v>Business Owners</v>
      </c>
      <c r="H82" s="50" t="str">
        <f>_xlfn.XLOOKUP(Table1[[#This Row],[Customer_ID]],Table2[customer_id],Table2[gender],,0)</f>
        <v>Male</v>
      </c>
      <c r="I82" s="50" t="str">
        <f>_xlfn.XLOOKUP(Table1[[#This Row],[Customer_ID]],Table2[customer_id],Table2[marital status],,0)</f>
        <v>Married</v>
      </c>
      <c r="J82" t="str">
        <f t="shared" si="4"/>
        <v>Higher Income</v>
      </c>
      <c r="K82" s="52" t="b">
        <f t="shared" si="5"/>
        <v>0</v>
      </c>
      <c r="L82" s="43" t="b">
        <f t="shared" si="6"/>
        <v>0</v>
      </c>
      <c r="M82" s="43" t="b">
        <f t="shared" si="7"/>
        <v>0</v>
      </c>
      <c r="N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3" spans="1:14" hidden="1" x14ac:dyDescent="0.25">
      <c r="A83" t="s">
        <v>3828</v>
      </c>
      <c r="B83" s="45">
        <v>78429</v>
      </c>
      <c r="C83" s="45">
        <v>19044.666666666668</v>
      </c>
      <c r="D83" s="25">
        <v>0.24282684551207676</v>
      </c>
      <c r="E83" s="25" t="str">
        <f>_xlfn.XLOOKUP(Table1[[#This Row],[Customer_ID]],Table2[customer_id],Table2[age_group],,0)</f>
        <v>45+</v>
      </c>
      <c r="F83" s="25" t="str">
        <f>_xlfn.XLOOKUP(Table1[[#This Row],[Customer_ID]],Table2[customer_id],Table2[city],,0)</f>
        <v>Hyderabad</v>
      </c>
      <c r="G83" s="25" t="str">
        <f>_xlfn.XLOOKUP(Table1[[#This Row],[Customer_ID]],Table2[customer_id],Table2[occupation],,0)</f>
        <v>Business Owners</v>
      </c>
      <c r="H83" s="50" t="str">
        <f>_xlfn.XLOOKUP(Table1[[#This Row],[Customer_ID]],Table2[customer_id],Table2[gender],,0)</f>
        <v>Male</v>
      </c>
      <c r="I83" s="50" t="str">
        <f>_xlfn.XLOOKUP(Table1[[#This Row],[Customer_ID]],Table2[customer_id],Table2[marital status],,0)</f>
        <v>Married</v>
      </c>
      <c r="J83" t="str">
        <f t="shared" si="4"/>
        <v>Higher Income</v>
      </c>
      <c r="K83" s="52" t="b">
        <f t="shared" si="5"/>
        <v>0</v>
      </c>
      <c r="L83" s="43" t="b">
        <f t="shared" si="6"/>
        <v>0</v>
      </c>
      <c r="M83" s="43" t="b">
        <f t="shared" si="7"/>
        <v>0</v>
      </c>
      <c r="N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4" spans="1:14" hidden="1" x14ac:dyDescent="0.25">
      <c r="A84" t="s">
        <v>3971</v>
      </c>
      <c r="B84" s="45">
        <v>78401</v>
      </c>
      <c r="C84" s="45">
        <v>15973.166666666666</v>
      </c>
      <c r="D84" s="25">
        <v>0.20373677206498217</v>
      </c>
      <c r="E84" s="25" t="str">
        <f>_xlfn.XLOOKUP(Table1[[#This Row],[Customer_ID]],Table2[customer_id],Table2[age_group],,0)</f>
        <v>45+</v>
      </c>
      <c r="F84" s="25" t="str">
        <f>_xlfn.XLOOKUP(Table1[[#This Row],[Customer_ID]],Table2[customer_id],Table2[city],,0)</f>
        <v>Chennai</v>
      </c>
      <c r="G84" s="25" t="str">
        <f>_xlfn.XLOOKUP(Table1[[#This Row],[Customer_ID]],Table2[customer_id],Table2[occupation],,0)</f>
        <v>Business Owners</v>
      </c>
      <c r="H84" s="50" t="str">
        <f>_xlfn.XLOOKUP(Table1[[#This Row],[Customer_ID]],Table2[customer_id],Table2[gender],,0)</f>
        <v>Male</v>
      </c>
      <c r="I84" s="50" t="str">
        <f>_xlfn.XLOOKUP(Table1[[#This Row],[Customer_ID]],Table2[customer_id],Table2[marital status],,0)</f>
        <v>Married</v>
      </c>
      <c r="J84" t="str">
        <f t="shared" si="4"/>
        <v>Higher Income</v>
      </c>
      <c r="K84" s="52" t="b">
        <f t="shared" si="5"/>
        <v>0</v>
      </c>
      <c r="L84" s="43" t="b">
        <f t="shared" si="6"/>
        <v>0</v>
      </c>
      <c r="M84" s="43" t="b">
        <f t="shared" si="7"/>
        <v>0</v>
      </c>
      <c r="N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5" spans="1:14" hidden="1" x14ac:dyDescent="0.25">
      <c r="A85" t="s">
        <v>2595</v>
      </c>
      <c r="B85" s="45">
        <v>78386</v>
      </c>
      <c r="C85" s="45">
        <v>28876.333333333332</v>
      </c>
      <c r="D85" s="25">
        <v>0.3683863615101336</v>
      </c>
      <c r="E85" s="25" t="str">
        <f>_xlfn.XLOOKUP(Table1[[#This Row],[Customer_ID]],Table2[customer_id],Table2[age_group],,0)</f>
        <v>35-45</v>
      </c>
      <c r="F85" s="25" t="str">
        <f>_xlfn.XLOOKUP(Table1[[#This Row],[Customer_ID]],Table2[customer_id],Table2[city],,0)</f>
        <v>Delhi NCR</v>
      </c>
      <c r="G85" s="25" t="str">
        <f>_xlfn.XLOOKUP(Table1[[#This Row],[Customer_ID]],Table2[customer_id],Table2[occupation],,0)</f>
        <v>Business Owners</v>
      </c>
      <c r="H85" s="50" t="str">
        <f>_xlfn.XLOOKUP(Table1[[#This Row],[Customer_ID]],Table2[customer_id],Table2[gender],,0)</f>
        <v>Female</v>
      </c>
      <c r="I85" s="50" t="str">
        <f>_xlfn.XLOOKUP(Table1[[#This Row],[Customer_ID]],Table2[customer_id],Table2[marital status],,0)</f>
        <v>Married</v>
      </c>
      <c r="J85" t="str">
        <f t="shared" si="4"/>
        <v>Higher Income</v>
      </c>
      <c r="K85" s="52" t="b">
        <f t="shared" si="5"/>
        <v>0</v>
      </c>
      <c r="L85" s="43" t="b">
        <f t="shared" si="6"/>
        <v>0</v>
      </c>
      <c r="M85" s="43" t="b">
        <f t="shared" si="7"/>
        <v>0</v>
      </c>
      <c r="N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6" spans="1:14" hidden="1" x14ac:dyDescent="0.25">
      <c r="A86" t="s">
        <v>3655</v>
      </c>
      <c r="B86" s="45">
        <v>78271</v>
      </c>
      <c r="C86" s="45">
        <v>21190</v>
      </c>
      <c r="D86" s="25">
        <v>0.27072606712575537</v>
      </c>
      <c r="E86" s="25" t="str">
        <f>_xlfn.XLOOKUP(Table1[[#This Row],[Customer_ID]],Table2[customer_id],Table2[age_group],,0)</f>
        <v>45+</v>
      </c>
      <c r="F86" s="25" t="str">
        <f>_xlfn.XLOOKUP(Table1[[#This Row],[Customer_ID]],Table2[customer_id],Table2[city],,0)</f>
        <v>Bengaluru</v>
      </c>
      <c r="G86" s="25" t="str">
        <f>_xlfn.XLOOKUP(Table1[[#This Row],[Customer_ID]],Table2[customer_id],Table2[occupation],,0)</f>
        <v>Business Owners</v>
      </c>
      <c r="H86" s="50" t="str">
        <f>_xlfn.XLOOKUP(Table1[[#This Row],[Customer_ID]],Table2[customer_id],Table2[gender],,0)</f>
        <v>Male</v>
      </c>
      <c r="I86" s="50" t="str">
        <f>_xlfn.XLOOKUP(Table1[[#This Row],[Customer_ID]],Table2[customer_id],Table2[marital status],,0)</f>
        <v>Married</v>
      </c>
      <c r="J86" t="str">
        <f t="shared" si="4"/>
        <v>Higher Income</v>
      </c>
      <c r="K86" s="52" t="b">
        <f t="shared" si="5"/>
        <v>0</v>
      </c>
      <c r="L86" s="43" t="b">
        <f t="shared" si="6"/>
        <v>0</v>
      </c>
      <c r="M86" s="43" t="b">
        <f t="shared" si="7"/>
        <v>0</v>
      </c>
      <c r="N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7" spans="1:14" hidden="1" x14ac:dyDescent="0.25">
      <c r="A87" t="s">
        <v>2161</v>
      </c>
      <c r="B87" s="45">
        <v>78230</v>
      </c>
      <c r="C87" s="45">
        <v>32029.166666666668</v>
      </c>
      <c r="D87" s="25">
        <v>0.40942306872896161</v>
      </c>
      <c r="E87" s="25" t="str">
        <f>_xlfn.XLOOKUP(Table1[[#This Row],[Customer_ID]],Table2[customer_id],Table2[age_group],,0)</f>
        <v>35-45</v>
      </c>
      <c r="F87" s="25" t="str">
        <f>_xlfn.XLOOKUP(Table1[[#This Row],[Customer_ID]],Table2[customer_id],Table2[city],,0)</f>
        <v>Mumbai</v>
      </c>
      <c r="G87" s="25" t="str">
        <f>_xlfn.XLOOKUP(Table1[[#This Row],[Customer_ID]],Table2[customer_id],Table2[occupation],,0)</f>
        <v>Business Owners</v>
      </c>
      <c r="H87" s="50" t="str">
        <f>_xlfn.XLOOKUP(Table1[[#This Row],[Customer_ID]],Table2[customer_id],Table2[gender],,0)</f>
        <v>Male</v>
      </c>
      <c r="I87" s="50" t="str">
        <f>_xlfn.XLOOKUP(Table1[[#This Row],[Customer_ID]],Table2[customer_id],Table2[marital status],,0)</f>
        <v>Married</v>
      </c>
      <c r="J87" t="str">
        <f t="shared" si="4"/>
        <v>Higher Income</v>
      </c>
      <c r="K87" s="52" t="b">
        <f t="shared" si="5"/>
        <v>0</v>
      </c>
      <c r="L87" s="43" t="b">
        <f t="shared" si="6"/>
        <v>0</v>
      </c>
      <c r="M87" s="43" t="b">
        <f t="shared" si="7"/>
        <v>0</v>
      </c>
      <c r="N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8" spans="1:14" hidden="1" x14ac:dyDescent="0.25">
      <c r="A88" t="s">
        <v>3910</v>
      </c>
      <c r="B88" s="45">
        <v>78145</v>
      </c>
      <c r="C88" s="45">
        <v>17577.833333333332</v>
      </c>
      <c r="D88" s="25">
        <v>0.22493868236398148</v>
      </c>
      <c r="E88" s="25" t="str">
        <f>_xlfn.XLOOKUP(Table1[[#This Row],[Customer_ID]],Table2[customer_id],Table2[age_group],,0)</f>
        <v>45+</v>
      </c>
      <c r="F88" s="25" t="str">
        <f>_xlfn.XLOOKUP(Table1[[#This Row],[Customer_ID]],Table2[customer_id],Table2[city],,0)</f>
        <v>Hyderabad</v>
      </c>
      <c r="G88" s="25" t="str">
        <f>_xlfn.XLOOKUP(Table1[[#This Row],[Customer_ID]],Table2[customer_id],Table2[occupation],,0)</f>
        <v>Business Owners</v>
      </c>
      <c r="H88" s="50" t="str">
        <f>_xlfn.XLOOKUP(Table1[[#This Row],[Customer_ID]],Table2[customer_id],Table2[gender],,0)</f>
        <v>Male</v>
      </c>
      <c r="I88" s="50" t="str">
        <f>_xlfn.XLOOKUP(Table1[[#This Row],[Customer_ID]],Table2[customer_id],Table2[marital status],,0)</f>
        <v>Married</v>
      </c>
      <c r="J88" t="str">
        <f t="shared" si="4"/>
        <v>Higher Income</v>
      </c>
      <c r="K88" s="52" t="b">
        <f t="shared" si="5"/>
        <v>0</v>
      </c>
      <c r="L88" s="43" t="b">
        <f t="shared" si="6"/>
        <v>0</v>
      </c>
      <c r="M88" s="43" t="b">
        <f t="shared" si="7"/>
        <v>0</v>
      </c>
      <c r="N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9" spans="1:14" hidden="1" x14ac:dyDescent="0.25">
      <c r="A89" t="s">
        <v>3294</v>
      </c>
      <c r="B89" s="45">
        <v>78132</v>
      </c>
      <c r="C89" s="45">
        <v>24429.833333333332</v>
      </c>
      <c r="D89" s="25">
        <v>0.31267385108960905</v>
      </c>
      <c r="E89" s="25" t="str">
        <f>_xlfn.XLOOKUP(Table1[[#This Row],[Customer_ID]],Table2[customer_id],Table2[age_group],,0)</f>
        <v>35-45</v>
      </c>
      <c r="F89" s="25" t="str">
        <f>_xlfn.XLOOKUP(Table1[[#This Row],[Customer_ID]],Table2[customer_id],Table2[city],,0)</f>
        <v>Hyderabad</v>
      </c>
      <c r="G89" s="25" t="str">
        <f>_xlfn.XLOOKUP(Table1[[#This Row],[Customer_ID]],Table2[customer_id],Table2[occupation],,0)</f>
        <v>Business Owners</v>
      </c>
      <c r="H89" s="50" t="str">
        <f>_xlfn.XLOOKUP(Table1[[#This Row],[Customer_ID]],Table2[customer_id],Table2[gender],,0)</f>
        <v>Male</v>
      </c>
      <c r="I89" s="50" t="str">
        <f>_xlfn.XLOOKUP(Table1[[#This Row],[Customer_ID]],Table2[customer_id],Table2[marital status],,0)</f>
        <v>Married</v>
      </c>
      <c r="J89" t="str">
        <f t="shared" si="4"/>
        <v>Higher Income</v>
      </c>
      <c r="K89" s="52" t="b">
        <f t="shared" si="5"/>
        <v>0</v>
      </c>
      <c r="L89" s="43" t="b">
        <f t="shared" si="6"/>
        <v>0</v>
      </c>
      <c r="M89" s="43" t="b">
        <f t="shared" si="7"/>
        <v>0</v>
      </c>
      <c r="N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0" spans="1:14" hidden="1" x14ac:dyDescent="0.25">
      <c r="A90" t="s">
        <v>2849</v>
      </c>
      <c r="B90" s="45">
        <v>78093</v>
      </c>
      <c r="C90" s="45">
        <v>27184.666666666668</v>
      </c>
      <c r="D90" s="25">
        <v>0.34810631768105549</v>
      </c>
      <c r="E90" s="25" t="str">
        <f>_xlfn.XLOOKUP(Table1[[#This Row],[Customer_ID]],Table2[customer_id],Table2[age_group],,0)</f>
        <v>45+</v>
      </c>
      <c r="F90" s="25" t="str">
        <f>_xlfn.XLOOKUP(Table1[[#This Row],[Customer_ID]],Table2[customer_id],Table2[city],,0)</f>
        <v>Delhi NCR</v>
      </c>
      <c r="G90" s="25" t="str">
        <f>_xlfn.XLOOKUP(Table1[[#This Row],[Customer_ID]],Table2[customer_id],Table2[occupation],,0)</f>
        <v>Business Owners</v>
      </c>
      <c r="H90" s="50" t="str">
        <f>_xlfn.XLOOKUP(Table1[[#This Row],[Customer_ID]],Table2[customer_id],Table2[gender],,0)</f>
        <v>Male</v>
      </c>
      <c r="I90" s="50" t="str">
        <f>_xlfn.XLOOKUP(Table1[[#This Row],[Customer_ID]],Table2[customer_id],Table2[marital status],,0)</f>
        <v>Married</v>
      </c>
      <c r="J90" t="str">
        <f t="shared" si="4"/>
        <v>Higher Income</v>
      </c>
      <c r="K90" s="52" t="b">
        <f t="shared" si="5"/>
        <v>0</v>
      </c>
      <c r="L90" s="43" t="b">
        <f t="shared" si="6"/>
        <v>0</v>
      </c>
      <c r="M90" s="43" t="b">
        <f t="shared" si="7"/>
        <v>0</v>
      </c>
      <c r="N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1" spans="1:14" hidden="1" x14ac:dyDescent="0.25">
      <c r="A91" t="s">
        <v>3085</v>
      </c>
      <c r="B91" s="45">
        <v>77975</v>
      </c>
      <c r="C91" s="45">
        <v>25878.5</v>
      </c>
      <c r="D91" s="25">
        <v>0.33188201346585444</v>
      </c>
      <c r="E91" s="25" t="str">
        <f>_xlfn.XLOOKUP(Table1[[#This Row],[Customer_ID]],Table2[customer_id],Table2[age_group],,0)</f>
        <v>45+</v>
      </c>
      <c r="F91" s="25" t="str">
        <f>_xlfn.XLOOKUP(Table1[[#This Row],[Customer_ID]],Table2[customer_id],Table2[city],,0)</f>
        <v>Delhi NCR</v>
      </c>
      <c r="G91" s="25" t="str">
        <f>_xlfn.XLOOKUP(Table1[[#This Row],[Customer_ID]],Table2[customer_id],Table2[occupation],,0)</f>
        <v>Business Owners</v>
      </c>
      <c r="H91" s="50" t="str">
        <f>_xlfn.XLOOKUP(Table1[[#This Row],[Customer_ID]],Table2[customer_id],Table2[gender],,0)</f>
        <v>Male</v>
      </c>
      <c r="I91" s="50" t="str">
        <f>_xlfn.XLOOKUP(Table1[[#This Row],[Customer_ID]],Table2[customer_id],Table2[marital status],,0)</f>
        <v>Married</v>
      </c>
      <c r="J91" t="str">
        <f t="shared" si="4"/>
        <v>Higher Income</v>
      </c>
      <c r="K91" s="52" t="b">
        <f t="shared" si="5"/>
        <v>0</v>
      </c>
      <c r="L91" s="43" t="b">
        <f t="shared" si="6"/>
        <v>0</v>
      </c>
      <c r="M91" s="43" t="b">
        <f t="shared" si="7"/>
        <v>0</v>
      </c>
      <c r="N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2" spans="1:14" hidden="1" x14ac:dyDescent="0.25">
      <c r="A92" t="s">
        <v>2905</v>
      </c>
      <c r="B92" s="45">
        <v>77973</v>
      </c>
      <c r="C92" s="45">
        <v>26861.166666666668</v>
      </c>
      <c r="D92" s="25">
        <v>0.34449317926290723</v>
      </c>
      <c r="E92" s="25" t="str">
        <f>_xlfn.XLOOKUP(Table1[[#This Row],[Customer_ID]],Table2[customer_id],Table2[age_group],,0)</f>
        <v>45+</v>
      </c>
      <c r="F92" s="25" t="str">
        <f>_xlfn.XLOOKUP(Table1[[#This Row],[Customer_ID]],Table2[customer_id],Table2[city],,0)</f>
        <v>Mumbai</v>
      </c>
      <c r="G92" s="25" t="str">
        <f>_xlfn.XLOOKUP(Table1[[#This Row],[Customer_ID]],Table2[customer_id],Table2[occupation],,0)</f>
        <v>Business Owners</v>
      </c>
      <c r="H92" s="50" t="str">
        <f>_xlfn.XLOOKUP(Table1[[#This Row],[Customer_ID]],Table2[customer_id],Table2[gender],,0)</f>
        <v>Male</v>
      </c>
      <c r="I92" s="50" t="str">
        <f>_xlfn.XLOOKUP(Table1[[#This Row],[Customer_ID]],Table2[customer_id],Table2[marital status],,0)</f>
        <v>Married</v>
      </c>
      <c r="J92" t="str">
        <f t="shared" si="4"/>
        <v>Higher Income</v>
      </c>
      <c r="K92" s="52" t="b">
        <f t="shared" si="5"/>
        <v>0</v>
      </c>
      <c r="L92" s="43" t="b">
        <f t="shared" si="6"/>
        <v>0</v>
      </c>
      <c r="M92" s="43" t="b">
        <f t="shared" si="7"/>
        <v>0</v>
      </c>
      <c r="N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3" spans="1:14" hidden="1" x14ac:dyDescent="0.25">
      <c r="A93" t="s">
        <v>3994</v>
      </c>
      <c r="B93" s="45">
        <v>77937</v>
      </c>
      <c r="C93" s="45">
        <v>15177.666666666666</v>
      </c>
      <c r="D93" s="25">
        <v>0.19474276231657192</v>
      </c>
      <c r="E93" s="25" t="str">
        <f>_xlfn.XLOOKUP(Table1[[#This Row],[Customer_ID]],Table2[customer_id],Table2[age_group],,0)</f>
        <v>45+</v>
      </c>
      <c r="F93" s="25" t="str">
        <f>_xlfn.XLOOKUP(Table1[[#This Row],[Customer_ID]],Table2[customer_id],Table2[city],,0)</f>
        <v>Chennai</v>
      </c>
      <c r="G93" s="25" t="str">
        <f>_xlfn.XLOOKUP(Table1[[#This Row],[Customer_ID]],Table2[customer_id],Table2[occupation],,0)</f>
        <v>Business Owners</v>
      </c>
      <c r="H93" s="50" t="str">
        <f>_xlfn.XLOOKUP(Table1[[#This Row],[Customer_ID]],Table2[customer_id],Table2[gender],,0)</f>
        <v>Male</v>
      </c>
      <c r="I93" s="50" t="str">
        <f>_xlfn.XLOOKUP(Table1[[#This Row],[Customer_ID]],Table2[customer_id],Table2[marital status],,0)</f>
        <v>Married</v>
      </c>
      <c r="J93" t="str">
        <f t="shared" si="4"/>
        <v>Higher Income</v>
      </c>
      <c r="K93" s="52" t="b">
        <f t="shared" si="5"/>
        <v>0</v>
      </c>
      <c r="L93" s="43" t="b">
        <f t="shared" si="6"/>
        <v>0</v>
      </c>
      <c r="M93" s="43" t="str">
        <f t="shared" si="7"/>
        <v>Low Spend</v>
      </c>
      <c r="N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4" spans="1:14" hidden="1" x14ac:dyDescent="0.25">
      <c r="A94" t="s">
        <v>1970</v>
      </c>
      <c r="B94" s="45">
        <v>77930</v>
      </c>
      <c r="C94" s="45">
        <v>33018.833333333336</v>
      </c>
      <c r="D94" s="25">
        <v>0.42369861841823864</v>
      </c>
      <c r="E94" s="25" t="str">
        <f>_xlfn.XLOOKUP(Table1[[#This Row],[Customer_ID]],Table2[customer_id],Table2[age_group],,0)</f>
        <v>35-45</v>
      </c>
      <c r="F94" s="25" t="str">
        <f>_xlfn.XLOOKUP(Table1[[#This Row],[Customer_ID]],Table2[customer_id],Table2[city],,0)</f>
        <v>Mumbai</v>
      </c>
      <c r="G94" s="25" t="str">
        <f>_xlfn.XLOOKUP(Table1[[#This Row],[Customer_ID]],Table2[customer_id],Table2[occupation],,0)</f>
        <v>Business Owners</v>
      </c>
      <c r="H94" s="50" t="str">
        <f>_xlfn.XLOOKUP(Table1[[#This Row],[Customer_ID]],Table2[customer_id],Table2[gender],,0)</f>
        <v>Male</v>
      </c>
      <c r="I94" s="50" t="str">
        <f>_xlfn.XLOOKUP(Table1[[#This Row],[Customer_ID]],Table2[customer_id],Table2[marital status],,0)</f>
        <v>Married</v>
      </c>
      <c r="J94" t="str">
        <f t="shared" si="4"/>
        <v>Higher Income</v>
      </c>
      <c r="K94" s="52" t="b">
        <f t="shared" si="5"/>
        <v>0</v>
      </c>
      <c r="L94" s="43" t="b">
        <f t="shared" si="6"/>
        <v>0</v>
      </c>
      <c r="M94" s="43" t="b">
        <f t="shared" si="7"/>
        <v>0</v>
      </c>
      <c r="N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5" spans="1:14" hidden="1" x14ac:dyDescent="0.25">
      <c r="A95" t="s">
        <v>1610</v>
      </c>
      <c r="B95" s="45">
        <v>77916</v>
      </c>
      <c r="C95" s="45">
        <v>35737.166666666664</v>
      </c>
      <c r="D95" s="25">
        <v>0.4586627479165597</v>
      </c>
      <c r="E95" s="25" t="str">
        <f>_xlfn.XLOOKUP(Table1[[#This Row],[Customer_ID]],Table2[customer_id],Table2[age_group],,0)</f>
        <v>35-45</v>
      </c>
      <c r="F95" s="25" t="str">
        <f>_xlfn.XLOOKUP(Table1[[#This Row],[Customer_ID]],Table2[customer_id],Table2[city],,0)</f>
        <v>Mumbai</v>
      </c>
      <c r="G95" s="25" t="str">
        <f>_xlfn.XLOOKUP(Table1[[#This Row],[Customer_ID]],Table2[customer_id],Table2[occupation],,0)</f>
        <v>Business Owners</v>
      </c>
      <c r="H95" s="50" t="str">
        <f>_xlfn.XLOOKUP(Table1[[#This Row],[Customer_ID]],Table2[customer_id],Table2[gender],,0)</f>
        <v>Male</v>
      </c>
      <c r="I95" s="50" t="str">
        <f>_xlfn.XLOOKUP(Table1[[#This Row],[Customer_ID]],Table2[customer_id],Table2[marital status],,0)</f>
        <v>Single</v>
      </c>
      <c r="J95" t="str">
        <f t="shared" si="4"/>
        <v>Higher Income</v>
      </c>
      <c r="K95" s="52" t="b">
        <f t="shared" si="5"/>
        <v>0</v>
      </c>
      <c r="L95" s="43" t="b">
        <f t="shared" si="6"/>
        <v>0</v>
      </c>
      <c r="M95" s="43" t="b">
        <f t="shared" si="7"/>
        <v>0</v>
      </c>
      <c r="N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6" spans="1:14" hidden="1" x14ac:dyDescent="0.25">
      <c r="A96" t="s">
        <v>3118</v>
      </c>
      <c r="B96" s="45">
        <v>77907</v>
      </c>
      <c r="C96" s="45">
        <v>25691.833333333332</v>
      </c>
      <c r="D96" s="25">
        <v>0.32977567270377928</v>
      </c>
      <c r="E96" s="25" t="str">
        <f>_xlfn.XLOOKUP(Table1[[#This Row],[Customer_ID]],Table2[customer_id],Table2[age_group],,0)</f>
        <v>45+</v>
      </c>
      <c r="F96" s="25" t="str">
        <f>_xlfn.XLOOKUP(Table1[[#This Row],[Customer_ID]],Table2[customer_id],Table2[city],,0)</f>
        <v>Mumbai</v>
      </c>
      <c r="G96" s="25" t="str">
        <f>_xlfn.XLOOKUP(Table1[[#This Row],[Customer_ID]],Table2[customer_id],Table2[occupation],,0)</f>
        <v>Business Owners</v>
      </c>
      <c r="H96" s="50" t="str">
        <f>_xlfn.XLOOKUP(Table1[[#This Row],[Customer_ID]],Table2[customer_id],Table2[gender],,0)</f>
        <v>Male</v>
      </c>
      <c r="I96" s="50" t="str">
        <f>_xlfn.XLOOKUP(Table1[[#This Row],[Customer_ID]],Table2[customer_id],Table2[marital status],,0)</f>
        <v>Married</v>
      </c>
      <c r="J96" t="str">
        <f t="shared" si="4"/>
        <v>Higher Income</v>
      </c>
      <c r="K96" s="52" t="b">
        <f t="shared" si="5"/>
        <v>0</v>
      </c>
      <c r="L96" s="43" t="b">
        <f t="shared" si="6"/>
        <v>0</v>
      </c>
      <c r="M96" s="43" t="b">
        <f t="shared" si="7"/>
        <v>0</v>
      </c>
      <c r="N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7" spans="1:14" hidden="1" x14ac:dyDescent="0.25">
      <c r="A97" t="s">
        <v>3981</v>
      </c>
      <c r="B97" s="45">
        <v>77786</v>
      </c>
      <c r="C97" s="45">
        <v>15659.333333333334</v>
      </c>
      <c r="D97" s="25">
        <v>0.20131300405385716</v>
      </c>
      <c r="E97" s="25" t="str">
        <f>_xlfn.XLOOKUP(Table1[[#This Row],[Customer_ID]],Table2[customer_id],Table2[age_group],,0)</f>
        <v>45+</v>
      </c>
      <c r="F97" s="25" t="str">
        <f>_xlfn.XLOOKUP(Table1[[#This Row],[Customer_ID]],Table2[customer_id],Table2[city],,0)</f>
        <v>Chennai</v>
      </c>
      <c r="G97" s="25" t="str">
        <f>_xlfn.XLOOKUP(Table1[[#This Row],[Customer_ID]],Table2[customer_id],Table2[occupation],,0)</f>
        <v>Business Owners</v>
      </c>
      <c r="H97" s="50" t="str">
        <f>_xlfn.XLOOKUP(Table1[[#This Row],[Customer_ID]],Table2[customer_id],Table2[gender],,0)</f>
        <v>Male</v>
      </c>
      <c r="I97" s="50" t="str">
        <f>_xlfn.XLOOKUP(Table1[[#This Row],[Customer_ID]],Table2[customer_id],Table2[marital status],,0)</f>
        <v>Married</v>
      </c>
      <c r="J97" t="str">
        <f t="shared" si="4"/>
        <v>Higher Income</v>
      </c>
      <c r="K97" s="52" t="b">
        <f t="shared" si="5"/>
        <v>0</v>
      </c>
      <c r="L97" s="43" t="b">
        <f t="shared" si="6"/>
        <v>0</v>
      </c>
      <c r="M97" s="43" t="b">
        <f t="shared" si="7"/>
        <v>0</v>
      </c>
      <c r="N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8" spans="1:14" hidden="1" x14ac:dyDescent="0.25">
      <c r="A98" t="s">
        <v>3858</v>
      </c>
      <c r="B98" s="45">
        <v>77762</v>
      </c>
      <c r="C98" s="45">
        <v>18424.333333333332</v>
      </c>
      <c r="D98" s="25">
        <v>0.23693234913368139</v>
      </c>
      <c r="E98" s="25" t="str">
        <f>_xlfn.XLOOKUP(Table1[[#This Row],[Customer_ID]],Table2[customer_id],Table2[age_group],,0)</f>
        <v>45+</v>
      </c>
      <c r="F98" s="25" t="str">
        <f>_xlfn.XLOOKUP(Table1[[#This Row],[Customer_ID]],Table2[customer_id],Table2[city],,0)</f>
        <v>Hyderabad</v>
      </c>
      <c r="G98" s="25" t="str">
        <f>_xlfn.XLOOKUP(Table1[[#This Row],[Customer_ID]],Table2[customer_id],Table2[occupation],,0)</f>
        <v>Business Owners</v>
      </c>
      <c r="H98" s="50" t="str">
        <f>_xlfn.XLOOKUP(Table1[[#This Row],[Customer_ID]],Table2[customer_id],Table2[gender],,0)</f>
        <v>Male</v>
      </c>
      <c r="I98" s="50" t="str">
        <f>_xlfn.XLOOKUP(Table1[[#This Row],[Customer_ID]],Table2[customer_id],Table2[marital status],,0)</f>
        <v>Married</v>
      </c>
      <c r="J98" t="str">
        <f t="shared" si="4"/>
        <v>Higher Income</v>
      </c>
      <c r="K98" s="52" t="b">
        <f t="shared" si="5"/>
        <v>0</v>
      </c>
      <c r="L98" s="43" t="b">
        <f t="shared" si="6"/>
        <v>0</v>
      </c>
      <c r="M98" s="43" t="b">
        <f t="shared" si="7"/>
        <v>0</v>
      </c>
      <c r="N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9" spans="1:14" hidden="1" x14ac:dyDescent="0.25">
      <c r="A99" t="s">
        <v>3920</v>
      </c>
      <c r="B99" s="45">
        <v>77750</v>
      </c>
      <c r="C99" s="45">
        <v>17385.666666666668</v>
      </c>
      <c r="D99" s="25">
        <v>0.22360986066452307</v>
      </c>
      <c r="E99" s="25" t="str">
        <f>_xlfn.XLOOKUP(Table1[[#This Row],[Customer_ID]],Table2[customer_id],Table2[age_group],,0)</f>
        <v>45+</v>
      </c>
      <c r="F99" s="25" t="str">
        <f>_xlfn.XLOOKUP(Table1[[#This Row],[Customer_ID]],Table2[customer_id],Table2[city],,0)</f>
        <v>Chennai</v>
      </c>
      <c r="G99" s="25" t="str">
        <f>_xlfn.XLOOKUP(Table1[[#This Row],[Customer_ID]],Table2[customer_id],Table2[occupation],,0)</f>
        <v>Business Owners</v>
      </c>
      <c r="H99" s="50" t="str">
        <f>_xlfn.XLOOKUP(Table1[[#This Row],[Customer_ID]],Table2[customer_id],Table2[gender],,0)</f>
        <v>Male</v>
      </c>
      <c r="I99" s="50" t="str">
        <f>_xlfn.XLOOKUP(Table1[[#This Row],[Customer_ID]],Table2[customer_id],Table2[marital status],,0)</f>
        <v>Married</v>
      </c>
      <c r="J99" t="str">
        <f t="shared" si="4"/>
        <v>Higher Income</v>
      </c>
      <c r="K99" s="52" t="b">
        <f t="shared" si="5"/>
        <v>0</v>
      </c>
      <c r="L99" s="43" t="b">
        <f t="shared" si="6"/>
        <v>0</v>
      </c>
      <c r="M99" s="43" t="b">
        <f t="shared" si="7"/>
        <v>0</v>
      </c>
      <c r="N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0" spans="1:14" hidden="1" x14ac:dyDescent="0.25">
      <c r="A100" t="s">
        <v>3589</v>
      </c>
      <c r="B100" s="45">
        <v>77714</v>
      </c>
      <c r="C100" s="45">
        <v>21663.5</v>
      </c>
      <c r="D100" s="25">
        <v>0.27875929690917983</v>
      </c>
      <c r="E100" s="25" t="str">
        <f>_xlfn.XLOOKUP(Table1[[#This Row],[Customer_ID]],Table2[customer_id],Table2[age_group],,0)</f>
        <v>45+</v>
      </c>
      <c r="F100" s="25" t="str">
        <f>_xlfn.XLOOKUP(Table1[[#This Row],[Customer_ID]],Table2[customer_id],Table2[city],,0)</f>
        <v>Mumbai</v>
      </c>
      <c r="G100" s="25" t="str">
        <f>_xlfn.XLOOKUP(Table1[[#This Row],[Customer_ID]],Table2[customer_id],Table2[occupation],,0)</f>
        <v>Business Owners</v>
      </c>
      <c r="H100" s="50" t="str">
        <f>_xlfn.XLOOKUP(Table1[[#This Row],[Customer_ID]],Table2[customer_id],Table2[gender],,0)</f>
        <v>Female</v>
      </c>
      <c r="I100" s="50" t="str">
        <f>_xlfn.XLOOKUP(Table1[[#This Row],[Customer_ID]],Table2[customer_id],Table2[marital status],,0)</f>
        <v>Married</v>
      </c>
      <c r="J100" t="str">
        <f t="shared" si="4"/>
        <v>Higher Income</v>
      </c>
      <c r="K100" s="52" t="b">
        <f t="shared" si="5"/>
        <v>0</v>
      </c>
      <c r="L100" s="43" t="b">
        <f t="shared" si="6"/>
        <v>0</v>
      </c>
      <c r="M100" s="43" t="b">
        <f t="shared" si="7"/>
        <v>0</v>
      </c>
      <c r="N1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1" spans="1:14" hidden="1" x14ac:dyDescent="0.25">
      <c r="A101" t="s">
        <v>3834</v>
      </c>
      <c r="B101" s="45">
        <v>77693</v>
      </c>
      <c r="C101" s="45">
        <v>18756.166666666668</v>
      </c>
      <c r="D101" s="25">
        <v>0.24141385538808732</v>
      </c>
      <c r="E101" s="25" t="str">
        <f>_xlfn.XLOOKUP(Table1[[#This Row],[Customer_ID]],Table2[customer_id],Table2[age_group],,0)</f>
        <v>45+</v>
      </c>
      <c r="F101" s="25" t="str">
        <f>_xlfn.XLOOKUP(Table1[[#This Row],[Customer_ID]],Table2[customer_id],Table2[city],,0)</f>
        <v>Bengaluru</v>
      </c>
      <c r="G101" s="25" t="str">
        <f>_xlfn.XLOOKUP(Table1[[#This Row],[Customer_ID]],Table2[customer_id],Table2[occupation],,0)</f>
        <v>Business Owners</v>
      </c>
      <c r="H101" s="50" t="str">
        <f>_xlfn.XLOOKUP(Table1[[#This Row],[Customer_ID]],Table2[customer_id],Table2[gender],,0)</f>
        <v>Female</v>
      </c>
      <c r="I101" s="50" t="str">
        <f>_xlfn.XLOOKUP(Table1[[#This Row],[Customer_ID]],Table2[customer_id],Table2[marital status],,0)</f>
        <v>Married</v>
      </c>
      <c r="J101" t="str">
        <f t="shared" si="4"/>
        <v>Higher Income</v>
      </c>
      <c r="K101" s="52" t="b">
        <f t="shared" si="5"/>
        <v>0</v>
      </c>
      <c r="L101" s="43" t="b">
        <f t="shared" si="6"/>
        <v>0</v>
      </c>
      <c r="M101" s="43" t="b">
        <f t="shared" si="7"/>
        <v>0</v>
      </c>
      <c r="N1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2" spans="1:14" hidden="1" x14ac:dyDescent="0.25">
      <c r="A102" t="s">
        <v>3367</v>
      </c>
      <c r="B102" s="45">
        <v>77612</v>
      </c>
      <c r="C102" s="45">
        <v>23649.5</v>
      </c>
      <c r="D102" s="25">
        <v>0.30471447714270988</v>
      </c>
      <c r="E102" s="25" t="str">
        <f>_xlfn.XLOOKUP(Table1[[#This Row],[Customer_ID]],Table2[customer_id],Table2[age_group],,0)</f>
        <v>45+</v>
      </c>
      <c r="F102" s="25" t="str">
        <f>_xlfn.XLOOKUP(Table1[[#This Row],[Customer_ID]],Table2[customer_id],Table2[city],,0)</f>
        <v>Mumbai</v>
      </c>
      <c r="G102" s="25" t="str">
        <f>_xlfn.XLOOKUP(Table1[[#This Row],[Customer_ID]],Table2[customer_id],Table2[occupation],,0)</f>
        <v>Business Owners</v>
      </c>
      <c r="H102" s="50" t="str">
        <f>_xlfn.XLOOKUP(Table1[[#This Row],[Customer_ID]],Table2[customer_id],Table2[gender],,0)</f>
        <v>Female</v>
      </c>
      <c r="I102" s="50" t="str">
        <f>_xlfn.XLOOKUP(Table1[[#This Row],[Customer_ID]],Table2[customer_id],Table2[marital status],,0)</f>
        <v>Married</v>
      </c>
      <c r="J102" t="str">
        <f t="shared" si="4"/>
        <v>Higher Income</v>
      </c>
      <c r="K102" s="52" t="b">
        <f t="shared" si="5"/>
        <v>0</v>
      </c>
      <c r="L102" s="43" t="b">
        <f t="shared" si="6"/>
        <v>0</v>
      </c>
      <c r="M102" s="43" t="b">
        <f t="shared" si="7"/>
        <v>0</v>
      </c>
      <c r="N1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3" spans="1:14" hidden="1" x14ac:dyDescent="0.25">
      <c r="A103" t="s">
        <v>3832</v>
      </c>
      <c r="B103" s="45">
        <v>77607</v>
      </c>
      <c r="C103" s="45">
        <v>18793.833333333332</v>
      </c>
      <c r="D103" s="25">
        <v>0.242166728946272</v>
      </c>
      <c r="E103" s="25" t="str">
        <f>_xlfn.XLOOKUP(Table1[[#This Row],[Customer_ID]],Table2[customer_id],Table2[age_group],,0)</f>
        <v>45+</v>
      </c>
      <c r="F103" s="25" t="str">
        <f>_xlfn.XLOOKUP(Table1[[#This Row],[Customer_ID]],Table2[customer_id],Table2[city],,0)</f>
        <v>Hyderabad</v>
      </c>
      <c r="G103" s="25" t="str">
        <f>_xlfn.XLOOKUP(Table1[[#This Row],[Customer_ID]],Table2[customer_id],Table2[occupation],,0)</f>
        <v>Business Owners</v>
      </c>
      <c r="H103" s="50" t="str">
        <f>_xlfn.XLOOKUP(Table1[[#This Row],[Customer_ID]],Table2[customer_id],Table2[gender],,0)</f>
        <v>Male</v>
      </c>
      <c r="I103" s="50" t="str">
        <f>_xlfn.XLOOKUP(Table1[[#This Row],[Customer_ID]],Table2[customer_id],Table2[marital status],,0)</f>
        <v>Married</v>
      </c>
      <c r="J103" t="str">
        <f t="shared" si="4"/>
        <v>Higher Income</v>
      </c>
      <c r="K103" s="52" t="b">
        <f t="shared" si="5"/>
        <v>0</v>
      </c>
      <c r="L103" s="43" t="b">
        <f t="shared" si="6"/>
        <v>0</v>
      </c>
      <c r="M103" s="43" t="b">
        <f t="shared" si="7"/>
        <v>0</v>
      </c>
      <c r="N1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4" spans="1:14" hidden="1" x14ac:dyDescent="0.25">
      <c r="A104" t="s">
        <v>2390</v>
      </c>
      <c r="B104" s="45">
        <v>77592</v>
      </c>
      <c r="C104" s="45">
        <v>30101.666666666668</v>
      </c>
      <c r="D104" s="25">
        <v>0.38794807024779188</v>
      </c>
      <c r="E104" s="25" t="str">
        <f>_xlfn.XLOOKUP(Table1[[#This Row],[Customer_ID]],Table2[customer_id],Table2[age_group],,0)</f>
        <v>35-45</v>
      </c>
      <c r="F104" s="25" t="str">
        <f>_xlfn.XLOOKUP(Table1[[#This Row],[Customer_ID]],Table2[customer_id],Table2[city],,0)</f>
        <v>Mumbai</v>
      </c>
      <c r="G104" s="25" t="str">
        <f>_xlfn.XLOOKUP(Table1[[#This Row],[Customer_ID]],Table2[customer_id],Table2[occupation],,0)</f>
        <v>Business Owners</v>
      </c>
      <c r="H104" s="50" t="str">
        <f>_xlfn.XLOOKUP(Table1[[#This Row],[Customer_ID]],Table2[customer_id],Table2[gender],,0)</f>
        <v>Male</v>
      </c>
      <c r="I104" s="50" t="str">
        <f>_xlfn.XLOOKUP(Table1[[#This Row],[Customer_ID]],Table2[customer_id],Table2[marital status],,0)</f>
        <v>Married</v>
      </c>
      <c r="J104" t="str">
        <f t="shared" si="4"/>
        <v>Higher Income</v>
      </c>
      <c r="K104" s="52" t="b">
        <f t="shared" si="5"/>
        <v>0</v>
      </c>
      <c r="L104" s="43" t="b">
        <f t="shared" si="6"/>
        <v>0</v>
      </c>
      <c r="M104" s="43" t="b">
        <f t="shared" si="7"/>
        <v>0</v>
      </c>
      <c r="N1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5" spans="1:14" hidden="1" x14ac:dyDescent="0.25">
      <c r="A105" t="s">
        <v>3279</v>
      </c>
      <c r="B105" s="45">
        <v>77528</v>
      </c>
      <c r="C105" s="45">
        <v>24318.833333333332</v>
      </c>
      <c r="D105" s="25">
        <v>0.3136780689987273</v>
      </c>
      <c r="E105" s="25" t="str">
        <f>_xlfn.XLOOKUP(Table1[[#This Row],[Customer_ID]],Table2[customer_id],Table2[age_group],,0)</f>
        <v>35-45</v>
      </c>
      <c r="F105" s="25" t="str">
        <f>_xlfn.XLOOKUP(Table1[[#This Row],[Customer_ID]],Table2[customer_id],Table2[city],,0)</f>
        <v>Bengaluru</v>
      </c>
      <c r="G105" s="25" t="str">
        <f>_xlfn.XLOOKUP(Table1[[#This Row],[Customer_ID]],Table2[customer_id],Table2[occupation],,0)</f>
        <v>Business Owners</v>
      </c>
      <c r="H105" s="50" t="str">
        <f>_xlfn.XLOOKUP(Table1[[#This Row],[Customer_ID]],Table2[customer_id],Table2[gender],,0)</f>
        <v>Female</v>
      </c>
      <c r="I105" s="50" t="str">
        <f>_xlfn.XLOOKUP(Table1[[#This Row],[Customer_ID]],Table2[customer_id],Table2[marital status],,0)</f>
        <v>Married</v>
      </c>
      <c r="J105" t="str">
        <f t="shared" si="4"/>
        <v>Higher Income</v>
      </c>
      <c r="K105" s="52" t="b">
        <f t="shared" si="5"/>
        <v>0</v>
      </c>
      <c r="L105" s="43" t="b">
        <f t="shared" si="6"/>
        <v>0</v>
      </c>
      <c r="M105" s="43" t="b">
        <f t="shared" si="7"/>
        <v>0</v>
      </c>
      <c r="N1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6" spans="1:14" hidden="1" x14ac:dyDescent="0.25">
      <c r="A106" t="s">
        <v>2407</v>
      </c>
      <c r="B106" s="45">
        <v>77512</v>
      </c>
      <c r="C106" s="45">
        <v>30010.833333333332</v>
      </c>
      <c r="D106" s="25">
        <v>0.38717660921319708</v>
      </c>
      <c r="E106" s="25" t="str">
        <f>_xlfn.XLOOKUP(Table1[[#This Row],[Customer_ID]],Table2[customer_id],Table2[age_group],,0)</f>
        <v>35-45</v>
      </c>
      <c r="F106" s="25" t="str">
        <f>_xlfn.XLOOKUP(Table1[[#This Row],[Customer_ID]],Table2[customer_id],Table2[city],,0)</f>
        <v>Delhi NCR</v>
      </c>
      <c r="G106" s="25" t="str">
        <f>_xlfn.XLOOKUP(Table1[[#This Row],[Customer_ID]],Table2[customer_id],Table2[occupation],,0)</f>
        <v>Business Owners</v>
      </c>
      <c r="H106" s="50" t="str">
        <f>_xlfn.XLOOKUP(Table1[[#This Row],[Customer_ID]],Table2[customer_id],Table2[gender],,0)</f>
        <v>Male</v>
      </c>
      <c r="I106" s="50" t="str">
        <f>_xlfn.XLOOKUP(Table1[[#This Row],[Customer_ID]],Table2[customer_id],Table2[marital status],,0)</f>
        <v>Married</v>
      </c>
      <c r="J106" t="str">
        <f t="shared" si="4"/>
        <v>Higher Income</v>
      </c>
      <c r="K106" s="52" t="b">
        <f t="shared" si="5"/>
        <v>0</v>
      </c>
      <c r="L106" s="43" t="b">
        <f t="shared" si="6"/>
        <v>0</v>
      </c>
      <c r="M106" s="43" t="b">
        <f t="shared" si="7"/>
        <v>0</v>
      </c>
      <c r="N1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7" spans="1:14" hidden="1" x14ac:dyDescent="0.25">
      <c r="A107" t="s">
        <v>3089</v>
      </c>
      <c r="B107" s="45">
        <v>77507</v>
      </c>
      <c r="C107" s="45">
        <v>25710.833333333332</v>
      </c>
      <c r="D107" s="25">
        <v>0.33172272611936127</v>
      </c>
      <c r="E107" s="25" t="str">
        <f>_xlfn.XLOOKUP(Table1[[#This Row],[Customer_ID]],Table2[customer_id],Table2[age_group],,0)</f>
        <v>45+</v>
      </c>
      <c r="F107" s="25" t="str">
        <f>_xlfn.XLOOKUP(Table1[[#This Row],[Customer_ID]],Table2[customer_id],Table2[city],,0)</f>
        <v>Mumbai</v>
      </c>
      <c r="G107" s="25" t="str">
        <f>_xlfn.XLOOKUP(Table1[[#This Row],[Customer_ID]],Table2[customer_id],Table2[occupation],,0)</f>
        <v>Business Owners</v>
      </c>
      <c r="H107" s="50" t="str">
        <f>_xlfn.XLOOKUP(Table1[[#This Row],[Customer_ID]],Table2[customer_id],Table2[gender],,0)</f>
        <v>Male</v>
      </c>
      <c r="I107" s="50" t="str">
        <f>_xlfn.XLOOKUP(Table1[[#This Row],[Customer_ID]],Table2[customer_id],Table2[marital status],,0)</f>
        <v>Married</v>
      </c>
      <c r="J107" t="str">
        <f t="shared" si="4"/>
        <v>Higher Income</v>
      </c>
      <c r="K107" s="52" t="b">
        <f t="shared" si="5"/>
        <v>0</v>
      </c>
      <c r="L107" s="43" t="b">
        <f t="shared" si="6"/>
        <v>0</v>
      </c>
      <c r="M107" s="43" t="b">
        <f t="shared" si="7"/>
        <v>0</v>
      </c>
      <c r="N1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8" spans="1:14" hidden="1" x14ac:dyDescent="0.25">
      <c r="A108" t="s">
        <v>3587</v>
      </c>
      <c r="B108" s="45">
        <v>77503</v>
      </c>
      <c r="C108" s="45">
        <v>21612.666666666668</v>
      </c>
      <c r="D108" s="25">
        <v>0.27886232360897861</v>
      </c>
      <c r="E108" s="25" t="str">
        <f>_xlfn.XLOOKUP(Table1[[#This Row],[Customer_ID]],Table2[customer_id],Table2[age_group],,0)</f>
        <v>35-45</v>
      </c>
      <c r="F108" s="25" t="str">
        <f>_xlfn.XLOOKUP(Table1[[#This Row],[Customer_ID]],Table2[customer_id],Table2[city],,0)</f>
        <v>Hyderabad</v>
      </c>
      <c r="G108" s="25" t="str">
        <f>_xlfn.XLOOKUP(Table1[[#This Row],[Customer_ID]],Table2[customer_id],Table2[occupation],,0)</f>
        <v>Business Owners</v>
      </c>
      <c r="H108" s="50" t="str">
        <f>_xlfn.XLOOKUP(Table1[[#This Row],[Customer_ID]],Table2[customer_id],Table2[gender],,0)</f>
        <v>Male</v>
      </c>
      <c r="I108" s="50" t="str">
        <f>_xlfn.XLOOKUP(Table1[[#This Row],[Customer_ID]],Table2[customer_id],Table2[marital status],,0)</f>
        <v>Married</v>
      </c>
      <c r="J108" t="str">
        <f t="shared" si="4"/>
        <v>Higher Income</v>
      </c>
      <c r="K108" s="52" t="b">
        <f t="shared" si="5"/>
        <v>0</v>
      </c>
      <c r="L108" s="43" t="b">
        <f t="shared" si="6"/>
        <v>0</v>
      </c>
      <c r="M108" s="43" t="b">
        <f t="shared" si="7"/>
        <v>0</v>
      </c>
      <c r="N1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9" spans="1:14" hidden="1" x14ac:dyDescent="0.25">
      <c r="A109" t="s">
        <v>3482</v>
      </c>
      <c r="B109" s="45">
        <v>77418</v>
      </c>
      <c r="C109" s="45">
        <v>22604.833333333332</v>
      </c>
      <c r="D109" s="25">
        <v>0.29198420694584376</v>
      </c>
      <c r="E109" s="25" t="str">
        <f>_xlfn.XLOOKUP(Table1[[#This Row],[Customer_ID]],Table2[customer_id],Table2[age_group],,0)</f>
        <v>35-45</v>
      </c>
      <c r="F109" s="25" t="str">
        <f>_xlfn.XLOOKUP(Table1[[#This Row],[Customer_ID]],Table2[customer_id],Table2[city],,0)</f>
        <v>Hyderabad</v>
      </c>
      <c r="G109" s="25" t="str">
        <f>_xlfn.XLOOKUP(Table1[[#This Row],[Customer_ID]],Table2[customer_id],Table2[occupation],,0)</f>
        <v>Business Owners</v>
      </c>
      <c r="H109" s="50" t="str">
        <f>_xlfn.XLOOKUP(Table1[[#This Row],[Customer_ID]],Table2[customer_id],Table2[gender],,0)</f>
        <v>Male</v>
      </c>
      <c r="I109" s="50" t="str">
        <f>_xlfn.XLOOKUP(Table1[[#This Row],[Customer_ID]],Table2[customer_id],Table2[marital status],,0)</f>
        <v>Married</v>
      </c>
      <c r="J109" t="str">
        <f t="shared" si="4"/>
        <v>Higher Income</v>
      </c>
      <c r="K109" s="52" t="b">
        <f t="shared" si="5"/>
        <v>0</v>
      </c>
      <c r="L109" s="43" t="b">
        <f t="shared" si="6"/>
        <v>0</v>
      </c>
      <c r="M109" s="43" t="b">
        <f t="shared" si="7"/>
        <v>0</v>
      </c>
      <c r="N1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0" spans="1:14" hidden="1" x14ac:dyDescent="0.25">
      <c r="A110" t="s">
        <v>3634</v>
      </c>
      <c r="B110" s="45">
        <v>77409</v>
      </c>
      <c r="C110" s="45">
        <v>21171.333333333332</v>
      </c>
      <c r="D110" s="25">
        <v>0.27349963613188816</v>
      </c>
      <c r="E110" s="25" t="str">
        <f>_xlfn.XLOOKUP(Table1[[#This Row],[Customer_ID]],Table2[customer_id],Table2[age_group],,0)</f>
        <v>45+</v>
      </c>
      <c r="F110" s="25" t="str">
        <f>_xlfn.XLOOKUP(Table1[[#This Row],[Customer_ID]],Table2[customer_id],Table2[city],,0)</f>
        <v>Bengaluru</v>
      </c>
      <c r="G110" s="25" t="str">
        <f>_xlfn.XLOOKUP(Table1[[#This Row],[Customer_ID]],Table2[customer_id],Table2[occupation],,0)</f>
        <v>Business Owners</v>
      </c>
      <c r="H110" s="50" t="str">
        <f>_xlfn.XLOOKUP(Table1[[#This Row],[Customer_ID]],Table2[customer_id],Table2[gender],,0)</f>
        <v>Male</v>
      </c>
      <c r="I110" s="50" t="str">
        <f>_xlfn.XLOOKUP(Table1[[#This Row],[Customer_ID]],Table2[customer_id],Table2[marital status],,0)</f>
        <v>Married</v>
      </c>
      <c r="J110" t="str">
        <f t="shared" si="4"/>
        <v>Higher Income</v>
      </c>
      <c r="K110" s="52" t="b">
        <f t="shared" si="5"/>
        <v>0</v>
      </c>
      <c r="L110" s="43" t="b">
        <f t="shared" si="6"/>
        <v>0</v>
      </c>
      <c r="M110" s="43" t="b">
        <f t="shared" si="7"/>
        <v>0</v>
      </c>
      <c r="N1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1" spans="1:14" hidden="1" x14ac:dyDescent="0.25">
      <c r="A111" t="s">
        <v>1857</v>
      </c>
      <c r="B111" s="45">
        <v>77387</v>
      </c>
      <c r="C111" s="45">
        <v>33581.5</v>
      </c>
      <c r="D111" s="25">
        <v>0.43394239342525232</v>
      </c>
      <c r="E111" s="25" t="str">
        <f>_xlfn.XLOOKUP(Table1[[#This Row],[Customer_ID]],Table2[customer_id],Table2[age_group],,0)</f>
        <v>35-45</v>
      </c>
      <c r="F111" s="25" t="str">
        <f>_xlfn.XLOOKUP(Table1[[#This Row],[Customer_ID]],Table2[customer_id],Table2[city],,0)</f>
        <v>Mumbai</v>
      </c>
      <c r="G111" s="25" t="str">
        <f>_xlfn.XLOOKUP(Table1[[#This Row],[Customer_ID]],Table2[customer_id],Table2[occupation],,0)</f>
        <v>Business Owners</v>
      </c>
      <c r="H111" s="50" t="str">
        <f>_xlfn.XLOOKUP(Table1[[#This Row],[Customer_ID]],Table2[customer_id],Table2[gender],,0)</f>
        <v>Female</v>
      </c>
      <c r="I111" s="50" t="str">
        <f>_xlfn.XLOOKUP(Table1[[#This Row],[Customer_ID]],Table2[customer_id],Table2[marital status],,0)</f>
        <v>Married</v>
      </c>
      <c r="J111" t="str">
        <f t="shared" si="4"/>
        <v>Higher Income</v>
      </c>
      <c r="K111" s="52" t="b">
        <f t="shared" si="5"/>
        <v>0</v>
      </c>
      <c r="L111" s="43" t="b">
        <f t="shared" si="6"/>
        <v>0</v>
      </c>
      <c r="M111" s="43" t="b">
        <f t="shared" si="7"/>
        <v>0</v>
      </c>
      <c r="N1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2" spans="1:14" hidden="1" x14ac:dyDescent="0.25">
      <c r="A112" t="s">
        <v>3960</v>
      </c>
      <c r="B112" s="45">
        <v>77345</v>
      </c>
      <c r="C112" s="45">
        <v>16166.5</v>
      </c>
      <c r="D112" s="25">
        <v>0.20901803607214428</v>
      </c>
      <c r="E112" s="25" t="str">
        <f>_xlfn.XLOOKUP(Table1[[#This Row],[Customer_ID]],Table2[customer_id],Table2[age_group],,0)</f>
        <v>45+</v>
      </c>
      <c r="F112" s="25" t="str">
        <f>_xlfn.XLOOKUP(Table1[[#This Row],[Customer_ID]],Table2[customer_id],Table2[city],,0)</f>
        <v>Chennai</v>
      </c>
      <c r="G112" s="25" t="str">
        <f>_xlfn.XLOOKUP(Table1[[#This Row],[Customer_ID]],Table2[customer_id],Table2[occupation],,0)</f>
        <v>Business Owners</v>
      </c>
      <c r="H112" s="50" t="str">
        <f>_xlfn.XLOOKUP(Table1[[#This Row],[Customer_ID]],Table2[customer_id],Table2[gender],,0)</f>
        <v>Male</v>
      </c>
      <c r="I112" s="50" t="str">
        <f>_xlfn.XLOOKUP(Table1[[#This Row],[Customer_ID]],Table2[customer_id],Table2[marital status],,0)</f>
        <v>Married</v>
      </c>
      <c r="J112" t="str">
        <f t="shared" si="4"/>
        <v>Higher Income</v>
      </c>
      <c r="K112" s="52" t="b">
        <f t="shared" si="5"/>
        <v>0</v>
      </c>
      <c r="L112" s="43" t="b">
        <f t="shared" si="6"/>
        <v>0</v>
      </c>
      <c r="M112" s="43" t="b">
        <f t="shared" si="7"/>
        <v>0</v>
      </c>
      <c r="N1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3" spans="1:14" hidden="1" x14ac:dyDescent="0.25">
      <c r="A113" t="s">
        <v>2000</v>
      </c>
      <c r="B113" s="45">
        <v>77344</v>
      </c>
      <c r="C113" s="45">
        <v>32617</v>
      </c>
      <c r="D113" s="25">
        <v>0.42171338436077782</v>
      </c>
      <c r="E113" s="25" t="str">
        <f>_xlfn.XLOOKUP(Table1[[#This Row],[Customer_ID]],Table2[customer_id],Table2[age_group],,0)</f>
        <v>45+</v>
      </c>
      <c r="F113" s="25" t="str">
        <f>_xlfn.XLOOKUP(Table1[[#This Row],[Customer_ID]],Table2[customer_id],Table2[city],,0)</f>
        <v>Delhi NCR</v>
      </c>
      <c r="G113" s="25" t="str">
        <f>_xlfn.XLOOKUP(Table1[[#This Row],[Customer_ID]],Table2[customer_id],Table2[occupation],,0)</f>
        <v>Salaried IT Employees</v>
      </c>
      <c r="H113" s="50" t="str">
        <f>_xlfn.XLOOKUP(Table1[[#This Row],[Customer_ID]],Table2[customer_id],Table2[gender],,0)</f>
        <v>Female</v>
      </c>
      <c r="I113" s="50" t="str">
        <f>_xlfn.XLOOKUP(Table1[[#This Row],[Customer_ID]],Table2[customer_id],Table2[marital status],,0)</f>
        <v>Married</v>
      </c>
      <c r="J113" t="str">
        <f t="shared" si="4"/>
        <v>Higher Income</v>
      </c>
      <c r="K113" s="52" t="b">
        <f t="shared" si="5"/>
        <v>0</v>
      </c>
      <c r="L113" s="43" t="b">
        <f t="shared" si="6"/>
        <v>0</v>
      </c>
      <c r="M113" s="43" t="b">
        <f t="shared" si="7"/>
        <v>0</v>
      </c>
      <c r="N1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4" spans="1:14" hidden="1" x14ac:dyDescent="0.25">
      <c r="A114" t="s">
        <v>1482</v>
      </c>
      <c r="B114" s="45">
        <v>77341</v>
      </c>
      <c r="C114" s="45">
        <v>36582.833333333336</v>
      </c>
      <c r="D114" s="25">
        <v>0.47300698637635064</v>
      </c>
      <c r="E114" s="25" t="str">
        <f>_xlfn.XLOOKUP(Table1[[#This Row],[Customer_ID]],Table2[customer_id],Table2[age_group],,0)</f>
        <v>35-45</v>
      </c>
      <c r="F114" s="25" t="str">
        <f>_xlfn.XLOOKUP(Table1[[#This Row],[Customer_ID]],Table2[customer_id],Table2[city],,0)</f>
        <v>Mumbai</v>
      </c>
      <c r="G114" s="25" t="str">
        <f>_xlfn.XLOOKUP(Table1[[#This Row],[Customer_ID]],Table2[customer_id],Table2[occupation],,0)</f>
        <v>Business Owners</v>
      </c>
      <c r="H114" s="50" t="str">
        <f>_xlfn.XLOOKUP(Table1[[#This Row],[Customer_ID]],Table2[customer_id],Table2[gender],,0)</f>
        <v>Male</v>
      </c>
      <c r="I114" s="50" t="str">
        <f>_xlfn.XLOOKUP(Table1[[#This Row],[Customer_ID]],Table2[customer_id],Table2[marital status],,0)</f>
        <v>Married</v>
      </c>
      <c r="J114" t="str">
        <f t="shared" si="4"/>
        <v>Higher Income</v>
      </c>
      <c r="K114" s="52" t="b">
        <f t="shared" si="5"/>
        <v>0</v>
      </c>
      <c r="L114" s="43" t="b">
        <f t="shared" si="6"/>
        <v>0</v>
      </c>
      <c r="M114" s="43" t="b">
        <f t="shared" si="7"/>
        <v>0</v>
      </c>
      <c r="N1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5" spans="1:14" hidden="1" x14ac:dyDescent="0.25">
      <c r="A115" t="s">
        <v>3233</v>
      </c>
      <c r="B115" s="45">
        <v>77303</v>
      </c>
      <c r="C115" s="45">
        <v>24660</v>
      </c>
      <c r="D115" s="25">
        <v>0.31900443708523601</v>
      </c>
      <c r="E115" s="25" t="str">
        <f>_xlfn.XLOOKUP(Table1[[#This Row],[Customer_ID]],Table2[customer_id],Table2[age_group],,0)</f>
        <v>45+</v>
      </c>
      <c r="F115" s="25" t="str">
        <f>_xlfn.XLOOKUP(Table1[[#This Row],[Customer_ID]],Table2[customer_id],Table2[city],,0)</f>
        <v>Bengaluru</v>
      </c>
      <c r="G115" s="25" t="str">
        <f>_xlfn.XLOOKUP(Table1[[#This Row],[Customer_ID]],Table2[customer_id],Table2[occupation],,0)</f>
        <v>Business Owners</v>
      </c>
      <c r="H115" s="50" t="str">
        <f>_xlfn.XLOOKUP(Table1[[#This Row],[Customer_ID]],Table2[customer_id],Table2[gender],,0)</f>
        <v>Male</v>
      </c>
      <c r="I115" s="50" t="str">
        <f>_xlfn.XLOOKUP(Table1[[#This Row],[Customer_ID]],Table2[customer_id],Table2[marital status],,0)</f>
        <v>Married</v>
      </c>
      <c r="J115" t="str">
        <f t="shared" si="4"/>
        <v>Higher Income</v>
      </c>
      <c r="K115" s="52" t="b">
        <f t="shared" si="5"/>
        <v>0</v>
      </c>
      <c r="L115" s="43" t="b">
        <f t="shared" si="6"/>
        <v>0</v>
      </c>
      <c r="M115" s="43" t="b">
        <f t="shared" si="7"/>
        <v>0</v>
      </c>
      <c r="N1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6" spans="1:14" hidden="1" x14ac:dyDescent="0.25">
      <c r="A116" t="s">
        <v>1140</v>
      </c>
      <c r="B116" s="45">
        <v>77300</v>
      </c>
      <c r="C116" s="45">
        <v>39174.5</v>
      </c>
      <c r="D116" s="25">
        <v>0.5067852522639068</v>
      </c>
      <c r="E116" s="25" t="str">
        <f>_xlfn.XLOOKUP(Table1[[#This Row],[Customer_ID]],Table2[customer_id],Table2[age_group],,0)</f>
        <v>35-45</v>
      </c>
      <c r="F116" s="25" t="str">
        <f>_xlfn.XLOOKUP(Table1[[#This Row],[Customer_ID]],Table2[customer_id],Table2[city],,0)</f>
        <v>Mumbai</v>
      </c>
      <c r="G116" s="25" t="str">
        <f>_xlfn.XLOOKUP(Table1[[#This Row],[Customer_ID]],Table2[customer_id],Table2[occupation],,0)</f>
        <v>Business Owners</v>
      </c>
      <c r="H116" s="50" t="str">
        <f>_xlfn.XLOOKUP(Table1[[#This Row],[Customer_ID]],Table2[customer_id],Table2[gender],,0)</f>
        <v>Male</v>
      </c>
      <c r="I116" s="50" t="str">
        <f>_xlfn.XLOOKUP(Table1[[#This Row],[Customer_ID]],Table2[customer_id],Table2[marital status],,0)</f>
        <v>Married</v>
      </c>
      <c r="J116" t="str">
        <f t="shared" si="4"/>
        <v>Higher Income</v>
      </c>
      <c r="K116" s="52" t="b">
        <f t="shared" si="5"/>
        <v>0</v>
      </c>
      <c r="L116" s="43" t="b">
        <f t="shared" si="6"/>
        <v>0</v>
      </c>
      <c r="M116" s="43" t="b">
        <f t="shared" si="7"/>
        <v>0</v>
      </c>
      <c r="N1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7" spans="1:14" hidden="1" x14ac:dyDescent="0.25">
      <c r="A117" t="s">
        <v>3156</v>
      </c>
      <c r="B117" s="45">
        <v>77273</v>
      </c>
      <c r="C117" s="45">
        <v>25172.666666666668</v>
      </c>
      <c r="D117" s="25">
        <v>0.32576277181766811</v>
      </c>
      <c r="E117" s="25" t="str">
        <f>_xlfn.XLOOKUP(Table1[[#This Row],[Customer_ID]],Table2[customer_id],Table2[age_group],,0)</f>
        <v>45+</v>
      </c>
      <c r="F117" s="25" t="str">
        <f>_xlfn.XLOOKUP(Table1[[#This Row],[Customer_ID]],Table2[customer_id],Table2[city],,0)</f>
        <v>Delhi NCR</v>
      </c>
      <c r="G117" s="25" t="str">
        <f>_xlfn.XLOOKUP(Table1[[#This Row],[Customer_ID]],Table2[customer_id],Table2[occupation],,0)</f>
        <v>Business Owners</v>
      </c>
      <c r="H117" s="50" t="str">
        <f>_xlfn.XLOOKUP(Table1[[#This Row],[Customer_ID]],Table2[customer_id],Table2[gender],,0)</f>
        <v>Male</v>
      </c>
      <c r="I117" s="50" t="str">
        <f>_xlfn.XLOOKUP(Table1[[#This Row],[Customer_ID]],Table2[customer_id],Table2[marital status],,0)</f>
        <v>Married</v>
      </c>
      <c r="J117" t="str">
        <f t="shared" si="4"/>
        <v>Higher Income</v>
      </c>
      <c r="K117" s="52" t="b">
        <f t="shared" si="5"/>
        <v>0</v>
      </c>
      <c r="L117" s="43" t="b">
        <f t="shared" si="6"/>
        <v>0</v>
      </c>
      <c r="M117" s="43" t="b">
        <f t="shared" si="7"/>
        <v>0</v>
      </c>
      <c r="N1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8" spans="1:14" hidden="1" x14ac:dyDescent="0.25">
      <c r="A118" t="s">
        <v>3947</v>
      </c>
      <c r="B118" s="45">
        <v>77254</v>
      </c>
      <c r="C118" s="45">
        <v>16429.833333333332</v>
      </c>
      <c r="D118" s="25">
        <v>0.21267291445534642</v>
      </c>
      <c r="E118" s="25" t="str">
        <f>_xlfn.XLOOKUP(Table1[[#This Row],[Customer_ID]],Table2[customer_id],Table2[age_group],,0)</f>
        <v>35-45</v>
      </c>
      <c r="F118" s="25" t="str">
        <f>_xlfn.XLOOKUP(Table1[[#This Row],[Customer_ID]],Table2[customer_id],Table2[city],,0)</f>
        <v>Chennai</v>
      </c>
      <c r="G118" s="25" t="str">
        <f>_xlfn.XLOOKUP(Table1[[#This Row],[Customer_ID]],Table2[customer_id],Table2[occupation],,0)</f>
        <v>Business Owners</v>
      </c>
      <c r="H118" s="50" t="str">
        <f>_xlfn.XLOOKUP(Table1[[#This Row],[Customer_ID]],Table2[customer_id],Table2[gender],,0)</f>
        <v>Female</v>
      </c>
      <c r="I118" s="50" t="str">
        <f>_xlfn.XLOOKUP(Table1[[#This Row],[Customer_ID]],Table2[customer_id],Table2[marital status],,0)</f>
        <v>Married</v>
      </c>
      <c r="J118" t="str">
        <f t="shared" si="4"/>
        <v>Higher Income</v>
      </c>
      <c r="K118" s="52" t="b">
        <f t="shared" si="5"/>
        <v>0</v>
      </c>
      <c r="L118" s="43" t="b">
        <f t="shared" si="6"/>
        <v>0</v>
      </c>
      <c r="M118" s="43" t="b">
        <f t="shared" si="7"/>
        <v>0</v>
      </c>
      <c r="N1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9" spans="1:14" hidden="1" x14ac:dyDescent="0.25">
      <c r="A119" t="s">
        <v>3980</v>
      </c>
      <c r="B119" s="45">
        <v>77222</v>
      </c>
      <c r="C119" s="45">
        <v>15554.833333333334</v>
      </c>
      <c r="D119" s="25">
        <v>0.20143007605777283</v>
      </c>
      <c r="E119" s="25" t="str">
        <f>_xlfn.XLOOKUP(Table1[[#This Row],[Customer_ID]],Table2[customer_id],Table2[age_group],,0)</f>
        <v>45+</v>
      </c>
      <c r="F119" s="25" t="str">
        <f>_xlfn.XLOOKUP(Table1[[#This Row],[Customer_ID]],Table2[customer_id],Table2[city],,0)</f>
        <v>Chennai</v>
      </c>
      <c r="G119" s="25" t="str">
        <f>_xlfn.XLOOKUP(Table1[[#This Row],[Customer_ID]],Table2[customer_id],Table2[occupation],,0)</f>
        <v>Business Owners</v>
      </c>
      <c r="H119" s="50" t="str">
        <f>_xlfn.XLOOKUP(Table1[[#This Row],[Customer_ID]],Table2[customer_id],Table2[gender],,0)</f>
        <v>Male</v>
      </c>
      <c r="I119" s="50" t="str">
        <f>_xlfn.XLOOKUP(Table1[[#This Row],[Customer_ID]],Table2[customer_id],Table2[marital status],,0)</f>
        <v>Married</v>
      </c>
      <c r="J119" t="str">
        <f t="shared" si="4"/>
        <v>Higher Income</v>
      </c>
      <c r="K119" s="52" t="b">
        <f t="shared" si="5"/>
        <v>0</v>
      </c>
      <c r="L119" s="43" t="b">
        <f t="shared" si="6"/>
        <v>0</v>
      </c>
      <c r="M119" s="43" t="b">
        <f t="shared" si="7"/>
        <v>0</v>
      </c>
      <c r="N1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0" spans="1:14" hidden="1" x14ac:dyDescent="0.25">
      <c r="A120" t="s">
        <v>3653</v>
      </c>
      <c r="B120" s="45">
        <v>77211</v>
      </c>
      <c r="C120" s="45">
        <v>20919.166666666668</v>
      </c>
      <c r="D120" s="25">
        <v>0.27093505674925422</v>
      </c>
      <c r="E120" s="25" t="str">
        <f>_xlfn.XLOOKUP(Table1[[#This Row],[Customer_ID]],Table2[customer_id],Table2[age_group],,0)</f>
        <v>35-45</v>
      </c>
      <c r="F120" s="25" t="str">
        <f>_xlfn.XLOOKUP(Table1[[#This Row],[Customer_ID]],Table2[customer_id],Table2[city],,0)</f>
        <v>Hyderabad</v>
      </c>
      <c r="G120" s="25" t="str">
        <f>_xlfn.XLOOKUP(Table1[[#This Row],[Customer_ID]],Table2[customer_id],Table2[occupation],,0)</f>
        <v>Business Owners</v>
      </c>
      <c r="H120" s="50" t="str">
        <f>_xlfn.XLOOKUP(Table1[[#This Row],[Customer_ID]],Table2[customer_id],Table2[gender],,0)</f>
        <v>Female</v>
      </c>
      <c r="I120" s="50" t="str">
        <f>_xlfn.XLOOKUP(Table1[[#This Row],[Customer_ID]],Table2[customer_id],Table2[marital status],,0)</f>
        <v>Married</v>
      </c>
      <c r="J120" t="str">
        <f t="shared" si="4"/>
        <v>Higher Income</v>
      </c>
      <c r="K120" s="52" t="b">
        <f t="shared" si="5"/>
        <v>0</v>
      </c>
      <c r="L120" s="43" t="b">
        <f t="shared" si="6"/>
        <v>0</v>
      </c>
      <c r="M120" s="43" t="b">
        <f t="shared" si="7"/>
        <v>0</v>
      </c>
      <c r="N1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1" spans="1:14" hidden="1" x14ac:dyDescent="0.25">
      <c r="A121" t="s">
        <v>2759</v>
      </c>
      <c r="B121" s="45">
        <v>77081</v>
      </c>
      <c r="C121" s="45">
        <v>27333.5</v>
      </c>
      <c r="D121" s="25">
        <v>0.3546074908213438</v>
      </c>
      <c r="E121" s="25" t="str">
        <f>_xlfn.XLOOKUP(Table1[[#This Row],[Customer_ID]],Table2[customer_id],Table2[age_group],,0)</f>
        <v>45+</v>
      </c>
      <c r="F121" s="25" t="str">
        <f>_xlfn.XLOOKUP(Table1[[#This Row],[Customer_ID]],Table2[customer_id],Table2[city],,0)</f>
        <v>Mumbai</v>
      </c>
      <c r="G121" s="25" t="str">
        <f>_xlfn.XLOOKUP(Table1[[#This Row],[Customer_ID]],Table2[customer_id],Table2[occupation],,0)</f>
        <v>Business Owners</v>
      </c>
      <c r="H121" s="50" t="str">
        <f>_xlfn.XLOOKUP(Table1[[#This Row],[Customer_ID]],Table2[customer_id],Table2[gender],,0)</f>
        <v>Male</v>
      </c>
      <c r="I121" s="50" t="str">
        <f>_xlfn.XLOOKUP(Table1[[#This Row],[Customer_ID]],Table2[customer_id],Table2[marital status],,0)</f>
        <v>Married</v>
      </c>
      <c r="J121" t="str">
        <f t="shared" si="4"/>
        <v>Higher Income</v>
      </c>
      <c r="K121" s="52" t="b">
        <f t="shared" si="5"/>
        <v>0</v>
      </c>
      <c r="L121" s="43" t="b">
        <f t="shared" si="6"/>
        <v>0</v>
      </c>
      <c r="M121" s="43" t="b">
        <f t="shared" si="7"/>
        <v>0</v>
      </c>
      <c r="N1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2" spans="1:14" hidden="1" x14ac:dyDescent="0.25">
      <c r="A122" t="s">
        <v>3331</v>
      </c>
      <c r="B122" s="45">
        <v>76992</v>
      </c>
      <c r="C122" s="45">
        <v>23780.5</v>
      </c>
      <c r="D122" s="25">
        <v>0.3088697527015794</v>
      </c>
      <c r="E122" s="25" t="str">
        <f>_xlfn.XLOOKUP(Table1[[#This Row],[Customer_ID]],Table2[customer_id],Table2[age_group],,0)</f>
        <v>45+</v>
      </c>
      <c r="F122" s="25" t="str">
        <f>_xlfn.XLOOKUP(Table1[[#This Row],[Customer_ID]],Table2[customer_id],Table2[city],,0)</f>
        <v>Bengaluru</v>
      </c>
      <c r="G122" s="25" t="str">
        <f>_xlfn.XLOOKUP(Table1[[#This Row],[Customer_ID]],Table2[customer_id],Table2[occupation],,0)</f>
        <v>Business Owners</v>
      </c>
      <c r="H122" s="50" t="str">
        <f>_xlfn.XLOOKUP(Table1[[#This Row],[Customer_ID]],Table2[customer_id],Table2[gender],,0)</f>
        <v>Male</v>
      </c>
      <c r="I122" s="50" t="str">
        <f>_xlfn.XLOOKUP(Table1[[#This Row],[Customer_ID]],Table2[customer_id],Table2[marital status],,0)</f>
        <v>Married</v>
      </c>
      <c r="J122" t="str">
        <f t="shared" si="4"/>
        <v>Higher Income</v>
      </c>
      <c r="K122" s="52" t="b">
        <f t="shared" si="5"/>
        <v>0</v>
      </c>
      <c r="L122" s="43" t="b">
        <f t="shared" si="6"/>
        <v>0</v>
      </c>
      <c r="M122" s="43" t="b">
        <f t="shared" si="7"/>
        <v>0</v>
      </c>
      <c r="N1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3" spans="1:14" hidden="1" x14ac:dyDescent="0.25">
      <c r="A123" t="s">
        <v>3494</v>
      </c>
      <c r="B123" s="45">
        <v>76954</v>
      </c>
      <c r="C123" s="45">
        <v>22402.166666666668</v>
      </c>
      <c r="D123" s="25">
        <v>0.29111113998839133</v>
      </c>
      <c r="E123" s="25" t="str">
        <f>_xlfn.XLOOKUP(Table1[[#This Row],[Customer_ID]],Table2[customer_id],Table2[age_group],,0)</f>
        <v>45+</v>
      </c>
      <c r="F123" s="25" t="str">
        <f>_xlfn.XLOOKUP(Table1[[#This Row],[Customer_ID]],Table2[customer_id],Table2[city],,0)</f>
        <v>Bengaluru</v>
      </c>
      <c r="G123" s="25" t="str">
        <f>_xlfn.XLOOKUP(Table1[[#This Row],[Customer_ID]],Table2[customer_id],Table2[occupation],,0)</f>
        <v>Business Owners</v>
      </c>
      <c r="H123" s="50" t="str">
        <f>_xlfn.XLOOKUP(Table1[[#This Row],[Customer_ID]],Table2[customer_id],Table2[gender],,0)</f>
        <v>Male</v>
      </c>
      <c r="I123" s="50" t="str">
        <f>_xlfn.XLOOKUP(Table1[[#This Row],[Customer_ID]],Table2[customer_id],Table2[marital status],,0)</f>
        <v>Married</v>
      </c>
      <c r="J123" t="str">
        <f t="shared" si="4"/>
        <v>Higher Income</v>
      </c>
      <c r="K123" s="52" t="b">
        <f t="shared" si="5"/>
        <v>0</v>
      </c>
      <c r="L123" s="43" t="b">
        <f t="shared" si="6"/>
        <v>0</v>
      </c>
      <c r="M123" s="43" t="b">
        <f t="shared" si="7"/>
        <v>0</v>
      </c>
      <c r="N1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4" spans="1:14" hidden="1" x14ac:dyDescent="0.25">
      <c r="A124" t="s">
        <v>636</v>
      </c>
      <c r="B124" s="45">
        <v>76952</v>
      </c>
      <c r="C124" s="45">
        <v>43747.333333333336</v>
      </c>
      <c r="D124" s="25">
        <v>0.56850157674047896</v>
      </c>
      <c r="E124" s="25" t="str">
        <f>_xlfn.XLOOKUP(Table1[[#This Row],[Customer_ID]],Table2[customer_id],Table2[age_group],,0)</f>
        <v>45+</v>
      </c>
      <c r="F124" s="25" t="str">
        <f>_xlfn.XLOOKUP(Table1[[#This Row],[Customer_ID]],Table2[customer_id],Table2[city],,0)</f>
        <v>Mumbai</v>
      </c>
      <c r="G124" s="25" t="str">
        <f>_xlfn.XLOOKUP(Table1[[#This Row],[Customer_ID]],Table2[customer_id],Table2[occupation],,0)</f>
        <v>Salaried IT Employees</v>
      </c>
      <c r="H124" s="50" t="str">
        <f>_xlfn.XLOOKUP(Table1[[#This Row],[Customer_ID]],Table2[customer_id],Table2[gender],,0)</f>
        <v>Male</v>
      </c>
      <c r="I124" s="50" t="str">
        <f>_xlfn.XLOOKUP(Table1[[#This Row],[Customer_ID]],Table2[customer_id],Table2[marital status],,0)</f>
        <v>Married</v>
      </c>
      <c r="J124" t="str">
        <f t="shared" si="4"/>
        <v>Higher Income</v>
      </c>
      <c r="K124" s="52" t="b">
        <f t="shared" si="5"/>
        <v>0</v>
      </c>
      <c r="L124" s="43" t="b">
        <f t="shared" si="6"/>
        <v>0</v>
      </c>
      <c r="M124" s="43" t="b">
        <f t="shared" si="7"/>
        <v>0</v>
      </c>
      <c r="N1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5" spans="1:14" hidden="1" x14ac:dyDescent="0.25">
      <c r="A125" t="s">
        <v>2978</v>
      </c>
      <c r="B125" s="45">
        <v>76947</v>
      </c>
      <c r="C125" s="45">
        <v>26134.5</v>
      </c>
      <c r="D125" s="25">
        <v>0.33964287106709812</v>
      </c>
      <c r="E125" s="25" t="str">
        <f>_xlfn.XLOOKUP(Table1[[#This Row],[Customer_ID]],Table2[customer_id],Table2[age_group],,0)</f>
        <v>45+</v>
      </c>
      <c r="F125" s="25" t="str">
        <f>_xlfn.XLOOKUP(Table1[[#This Row],[Customer_ID]],Table2[customer_id],Table2[city],,0)</f>
        <v>Chennai</v>
      </c>
      <c r="G125" s="25" t="str">
        <f>_xlfn.XLOOKUP(Table1[[#This Row],[Customer_ID]],Table2[customer_id],Table2[occupation],,0)</f>
        <v>Salaried IT Employees</v>
      </c>
      <c r="H125" s="50" t="str">
        <f>_xlfn.XLOOKUP(Table1[[#This Row],[Customer_ID]],Table2[customer_id],Table2[gender],,0)</f>
        <v>Male</v>
      </c>
      <c r="I125" s="50" t="str">
        <f>_xlfn.XLOOKUP(Table1[[#This Row],[Customer_ID]],Table2[customer_id],Table2[marital status],,0)</f>
        <v>Married</v>
      </c>
      <c r="J125" t="str">
        <f t="shared" si="4"/>
        <v>Higher Income</v>
      </c>
      <c r="K125" s="52" t="b">
        <f t="shared" si="5"/>
        <v>0</v>
      </c>
      <c r="L125" s="43" t="b">
        <f t="shared" si="6"/>
        <v>0</v>
      </c>
      <c r="M125" s="43" t="b">
        <f t="shared" si="7"/>
        <v>0</v>
      </c>
      <c r="N1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6" spans="1:14" hidden="1" x14ac:dyDescent="0.25">
      <c r="A126" t="s">
        <v>3486</v>
      </c>
      <c r="B126" s="45">
        <v>76940</v>
      </c>
      <c r="C126" s="45">
        <v>22457</v>
      </c>
      <c r="D126" s="25">
        <v>0.29187678710683651</v>
      </c>
      <c r="E126" s="25" t="str">
        <f>_xlfn.XLOOKUP(Table1[[#This Row],[Customer_ID]],Table2[customer_id],Table2[age_group],,0)</f>
        <v>45+</v>
      </c>
      <c r="F126" s="25" t="str">
        <f>_xlfn.XLOOKUP(Table1[[#This Row],[Customer_ID]],Table2[customer_id],Table2[city],,0)</f>
        <v>Bengaluru</v>
      </c>
      <c r="G126" s="25" t="str">
        <f>_xlfn.XLOOKUP(Table1[[#This Row],[Customer_ID]],Table2[customer_id],Table2[occupation],,0)</f>
        <v>Business Owners</v>
      </c>
      <c r="H126" s="50" t="str">
        <f>_xlfn.XLOOKUP(Table1[[#This Row],[Customer_ID]],Table2[customer_id],Table2[gender],,0)</f>
        <v>Male</v>
      </c>
      <c r="I126" s="50" t="str">
        <f>_xlfn.XLOOKUP(Table1[[#This Row],[Customer_ID]],Table2[customer_id],Table2[marital status],,0)</f>
        <v>Married</v>
      </c>
      <c r="J126" t="str">
        <f t="shared" si="4"/>
        <v>Higher Income</v>
      </c>
      <c r="K126" s="52" t="b">
        <f t="shared" si="5"/>
        <v>0</v>
      </c>
      <c r="L126" s="43" t="b">
        <f t="shared" si="6"/>
        <v>0</v>
      </c>
      <c r="M126" s="43" t="b">
        <f t="shared" si="7"/>
        <v>0</v>
      </c>
      <c r="N1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7" spans="1:14" hidden="1" x14ac:dyDescent="0.25">
      <c r="A127" t="s">
        <v>2436</v>
      </c>
      <c r="B127" s="45">
        <v>76920</v>
      </c>
      <c r="C127" s="45">
        <v>29513.333333333332</v>
      </c>
      <c r="D127" s="25">
        <v>0.38368868088056857</v>
      </c>
      <c r="E127" s="25" t="str">
        <f>_xlfn.XLOOKUP(Table1[[#This Row],[Customer_ID]],Table2[customer_id],Table2[age_group],,0)</f>
        <v>35-45</v>
      </c>
      <c r="F127" s="25" t="str">
        <f>_xlfn.XLOOKUP(Table1[[#This Row],[Customer_ID]],Table2[customer_id],Table2[city],,0)</f>
        <v>Mumbai</v>
      </c>
      <c r="G127" s="25" t="str">
        <f>_xlfn.XLOOKUP(Table1[[#This Row],[Customer_ID]],Table2[customer_id],Table2[occupation],,0)</f>
        <v>Business Owners</v>
      </c>
      <c r="H127" s="50" t="str">
        <f>_xlfn.XLOOKUP(Table1[[#This Row],[Customer_ID]],Table2[customer_id],Table2[gender],,0)</f>
        <v>Female</v>
      </c>
      <c r="I127" s="50" t="str">
        <f>_xlfn.XLOOKUP(Table1[[#This Row],[Customer_ID]],Table2[customer_id],Table2[marital status],,0)</f>
        <v>Married</v>
      </c>
      <c r="J127" t="str">
        <f t="shared" si="4"/>
        <v>Higher Income</v>
      </c>
      <c r="K127" s="52" t="b">
        <f t="shared" si="5"/>
        <v>0</v>
      </c>
      <c r="L127" s="43" t="b">
        <f t="shared" si="6"/>
        <v>0</v>
      </c>
      <c r="M127" s="43" t="b">
        <f t="shared" si="7"/>
        <v>0</v>
      </c>
      <c r="N1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8" spans="1:14" hidden="1" x14ac:dyDescent="0.25">
      <c r="A128" t="s">
        <v>3691</v>
      </c>
      <c r="B128" s="45">
        <v>76892</v>
      </c>
      <c r="C128" s="45">
        <v>20402.5</v>
      </c>
      <c r="D128" s="25">
        <v>0.26533969723768402</v>
      </c>
      <c r="E128" s="25" t="str">
        <f>_xlfn.XLOOKUP(Table1[[#This Row],[Customer_ID]],Table2[customer_id],Table2[age_group],,0)</f>
        <v>45+</v>
      </c>
      <c r="F128" s="25" t="str">
        <f>_xlfn.XLOOKUP(Table1[[#This Row],[Customer_ID]],Table2[customer_id],Table2[city],,0)</f>
        <v>Hyderabad</v>
      </c>
      <c r="G128" s="25" t="str">
        <f>_xlfn.XLOOKUP(Table1[[#This Row],[Customer_ID]],Table2[customer_id],Table2[occupation],,0)</f>
        <v>Business Owners</v>
      </c>
      <c r="H128" s="50" t="str">
        <f>_xlfn.XLOOKUP(Table1[[#This Row],[Customer_ID]],Table2[customer_id],Table2[gender],,0)</f>
        <v>Male</v>
      </c>
      <c r="I128" s="50" t="str">
        <f>_xlfn.XLOOKUP(Table1[[#This Row],[Customer_ID]],Table2[customer_id],Table2[marital status],,0)</f>
        <v>Married</v>
      </c>
      <c r="J128" t="str">
        <f t="shared" si="4"/>
        <v>Higher Income</v>
      </c>
      <c r="K128" s="52" t="b">
        <f t="shared" si="5"/>
        <v>0</v>
      </c>
      <c r="L128" s="43" t="b">
        <f t="shared" si="6"/>
        <v>0</v>
      </c>
      <c r="M128" s="43" t="b">
        <f t="shared" si="7"/>
        <v>0</v>
      </c>
      <c r="N1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9" spans="1:14" hidden="1" x14ac:dyDescent="0.25">
      <c r="A129" t="s">
        <v>3033</v>
      </c>
      <c r="B129" s="45">
        <v>76868</v>
      </c>
      <c r="C129" s="45">
        <v>25799.833333333332</v>
      </c>
      <c r="D129" s="25">
        <v>0.33563815024891153</v>
      </c>
      <c r="E129" s="25" t="str">
        <f>_xlfn.XLOOKUP(Table1[[#This Row],[Customer_ID]],Table2[customer_id],Table2[age_group],,0)</f>
        <v>45+</v>
      </c>
      <c r="F129" s="25" t="str">
        <f>_xlfn.XLOOKUP(Table1[[#This Row],[Customer_ID]],Table2[customer_id],Table2[city],,0)</f>
        <v>Mumbai</v>
      </c>
      <c r="G129" s="25" t="str">
        <f>_xlfn.XLOOKUP(Table1[[#This Row],[Customer_ID]],Table2[customer_id],Table2[occupation],,0)</f>
        <v>Business Owners</v>
      </c>
      <c r="H129" s="50" t="str">
        <f>_xlfn.XLOOKUP(Table1[[#This Row],[Customer_ID]],Table2[customer_id],Table2[gender],,0)</f>
        <v>Male</v>
      </c>
      <c r="I129" s="50" t="str">
        <f>_xlfn.XLOOKUP(Table1[[#This Row],[Customer_ID]],Table2[customer_id],Table2[marital status],,0)</f>
        <v>Married</v>
      </c>
      <c r="J129" t="str">
        <f t="shared" si="4"/>
        <v>Higher Income</v>
      </c>
      <c r="K129" s="52" t="b">
        <f t="shared" si="5"/>
        <v>0</v>
      </c>
      <c r="L129" s="43" t="b">
        <f t="shared" si="6"/>
        <v>0</v>
      </c>
      <c r="M129" s="43" t="b">
        <f t="shared" si="7"/>
        <v>0</v>
      </c>
      <c r="N1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0" spans="1:14" hidden="1" x14ac:dyDescent="0.25">
      <c r="A130" t="s">
        <v>2763</v>
      </c>
      <c r="B130" s="45">
        <v>76836</v>
      </c>
      <c r="C130" s="45">
        <v>27234.333333333332</v>
      </c>
      <c r="D130" s="25">
        <v>0.35444756798028698</v>
      </c>
      <c r="E130" s="25" t="str">
        <f>_xlfn.XLOOKUP(Table1[[#This Row],[Customer_ID]],Table2[customer_id],Table2[age_group],,0)</f>
        <v>45+</v>
      </c>
      <c r="F130" s="25" t="str">
        <f>_xlfn.XLOOKUP(Table1[[#This Row],[Customer_ID]],Table2[customer_id],Table2[city],,0)</f>
        <v>Mumbai</v>
      </c>
      <c r="G130" s="25" t="str">
        <f>_xlfn.XLOOKUP(Table1[[#This Row],[Customer_ID]],Table2[customer_id],Table2[occupation],,0)</f>
        <v>Business Owners</v>
      </c>
      <c r="H130" s="50" t="str">
        <f>_xlfn.XLOOKUP(Table1[[#This Row],[Customer_ID]],Table2[customer_id],Table2[gender],,0)</f>
        <v>Male</v>
      </c>
      <c r="I130" s="50" t="str">
        <f>_xlfn.XLOOKUP(Table1[[#This Row],[Customer_ID]],Table2[customer_id],Table2[marital status],,0)</f>
        <v>Single</v>
      </c>
      <c r="J130" t="str">
        <f t="shared" ref="J130:J193" si="8">IF(B130&lt;=40000,"Lower Income",IF(AND(B130&gt;40000,B130&lt;=65000),"Moderate Income","Higher Income"))</f>
        <v>Higher Income</v>
      </c>
      <c r="K130" s="52" t="b">
        <f t="shared" ref="K130:K193" si="9">IF(AND(J130="Lower Income",D130&gt;=60%),"High Spend",IF(AND(J130="Lower Income",D130&lt;30%),"Low Spend"))</f>
        <v>0</v>
      </c>
      <c r="L130" s="43" t="b">
        <f t="shared" ref="L130:L193" si="10">IF(AND(J130="Moderate Income",D130&gt;=70%),"High Spend",IF(AND(J130="Moderate Income",D130&lt;30%),"Low Spend"))</f>
        <v>0</v>
      </c>
      <c r="M130" s="43" t="b">
        <f t="shared" ref="M130:M193" si="11">IF(AND(J130="Higher Income",D130&gt;=70%),"High Spend",IF(AND(J130="Higher Income",D130&lt;20%),"Low Spend"))</f>
        <v>0</v>
      </c>
      <c r="N1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1" spans="1:14" hidden="1" x14ac:dyDescent="0.25">
      <c r="A131" t="s">
        <v>4025</v>
      </c>
      <c r="B131" s="45">
        <v>76796</v>
      </c>
      <c r="C131" s="45">
        <v>12105.166666666666</v>
      </c>
      <c r="D131" s="25">
        <v>0.15762756740802472</v>
      </c>
      <c r="E131" s="25" t="str">
        <f>_xlfn.XLOOKUP(Table1[[#This Row],[Customer_ID]],Table2[customer_id],Table2[age_group],,0)</f>
        <v>45+</v>
      </c>
      <c r="F131" s="25" t="str">
        <f>_xlfn.XLOOKUP(Table1[[#This Row],[Customer_ID]],Table2[customer_id],Table2[city],,0)</f>
        <v>Chennai</v>
      </c>
      <c r="G131" s="25" t="str">
        <f>_xlfn.XLOOKUP(Table1[[#This Row],[Customer_ID]],Table2[customer_id],Table2[occupation],,0)</f>
        <v>Business Owners</v>
      </c>
      <c r="H131" s="50" t="str">
        <f>_xlfn.XLOOKUP(Table1[[#This Row],[Customer_ID]],Table2[customer_id],Table2[gender],,0)</f>
        <v>Female</v>
      </c>
      <c r="I131" s="50" t="str">
        <f>_xlfn.XLOOKUP(Table1[[#This Row],[Customer_ID]],Table2[customer_id],Table2[marital status],,0)</f>
        <v>Married</v>
      </c>
      <c r="J131" t="str">
        <f t="shared" si="8"/>
        <v>Higher Income</v>
      </c>
      <c r="K131" s="52" t="b">
        <f t="shared" si="9"/>
        <v>0</v>
      </c>
      <c r="L131" s="43" t="b">
        <f t="shared" si="10"/>
        <v>0</v>
      </c>
      <c r="M131" s="43" t="str">
        <f t="shared" si="11"/>
        <v>Low Spend</v>
      </c>
      <c r="N1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2" spans="1:14" hidden="1" x14ac:dyDescent="0.25">
      <c r="A132" t="s">
        <v>3177</v>
      </c>
      <c r="B132" s="45">
        <v>76791</v>
      </c>
      <c r="C132" s="45">
        <v>24872.333333333332</v>
      </c>
      <c r="D132" s="25">
        <v>0.323896463561268</v>
      </c>
      <c r="E132" s="25" t="str">
        <f>_xlfn.XLOOKUP(Table1[[#This Row],[Customer_ID]],Table2[customer_id],Table2[age_group],,0)</f>
        <v>45+</v>
      </c>
      <c r="F132" s="25" t="str">
        <f>_xlfn.XLOOKUP(Table1[[#This Row],[Customer_ID]],Table2[customer_id],Table2[city],,0)</f>
        <v>Delhi NCR</v>
      </c>
      <c r="G132" s="25" t="str">
        <f>_xlfn.XLOOKUP(Table1[[#This Row],[Customer_ID]],Table2[customer_id],Table2[occupation],,0)</f>
        <v>Business Owners</v>
      </c>
      <c r="H132" s="50" t="str">
        <f>_xlfn.XLOOKUP(Table1[[#This Row],[Customer_ID]],Table2[customer_id],Table2[gender],,0)</f>
        <v>Male</v>
      </c>
      <c r="I132" s="50" t="str">
        <f>_xlfn.XLOOKUP(Table1[[#This Row],[Customer_ID]],Table2[customer_id],Table2[marital status],,0)</f>
        <v>Married</v>
      </c>
      <c r="J132" t="str">
        <f t="shared" si="8"/>
        <v>Higher Income</v>
      </c>
      <c r="K132" s="52" t="b">
        <f t="shared" si="9"/>
        <v>0</v>
      </c>
      <c r="L132" s="43" t="b">
        <f t="shared" si="10"/>
        <v>0</v>
      </c>
      <c r="M132" s="43" t="b">
        <f t="shared" si="11"/>
        <v>0</v>
      </c>
      <c r="N1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3" spans="1:14" hidden="1" x14ac:dyDescent="0.25">
      <c r="A133" t="s">
        <v>3793</v>
      </c>
      <c r="B133" s="45">
        <v>76767</v>
      </c>
      <c r="C133" s="45">
        <v>19151.333333333332</v>
      </c>
      <c r="D133" s="25">
        <v>0.24947351509546201</v>
      </c>
      <c r="E133" s="25" t="str">
        <f>_xlfn.XLOOKUP(Table1[[#This Row],[Customer_ID]],Table2[customer_id],Table2[age_group],,0)</f>
        <v>45+</v>
      </c>
      <c r="F133" s="25" t="str">
        <f>_xlfn.XLOOKUP(Table1[[#This Row],[Customer_ID]],Table2[customer_id],Table2[city],,0)</f>
        <v>Delhi NCR</v>
      </c>
      <c r="G133" s="25" t="str">
        <f>_xlfn.XLOOKUP(Table1[[#This Row],[Customer_ID]],Table2[customer_id],Table2[occupation],,0)</f>
        <v>Business Owners</v>
      </c>
      <c r="H133" s="50" t="str">
        <f>_xlfn.XLOOKUP(Table1[[#This Row],[Customer_ID]],Table2[customer_id],Table2[gender],,0)</f>
        <v>Female</v>
      </c>
      <c r="I133" s="50" t="str">
        <f>_xlfn.XLOOKUP(Table1[[#This Row],[Customer_ID]],Table2[customer_id],Table2[marital status],,0)</f>
        <v>Married</v>
      </c>
      <c r="J133" t="str">
        <f t="shared" si="8"/>
        <v>Higher Income</v>
      </c>
      <c r="K133" s="52" t="b">
        <f t="shared" si="9"/>
        <v>0</v>
      </c>
      <c r="L133" s="43" t="b">
        <f t="shared" si="10"/>
        <v>0</v>
      </c>
      <c r="M133" s="43" t="b">
        <f t="shared" si="11"/>
        <v>0</v>
      </c>
      <c r="N1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4" spans="1:14" hidden="1" x14ac:dyDescent="0.25">
      <c r="A134" t="s">
        <v>1858</v>
      </c>
      <c r="B134" s="45">
        <v>76759</v>
      </c>
      <c r="C134" s="45">
        <v>33302.5</v>
      </c>
      <c r="D134" s="25">
        <v>0.43385791894110137</v>
      </c>
      <c r="E134" s="25" t="str">
        <f>_xlfn.XLOOKUP(Table1[[#This Row],[Customer_ID]],Table2[customer_id],Table2[age_group],,0)</f>
        <v>35-45</v>
      </c>
      <c r="F134" s="25" t="str">
        <f>_xlfn.XLOOKUP(Table1[[#This Row],[Customer_ID]],Table2[customer_id],Table2[city],,0)</f>
        <v>Mumbai</v>
      </c>
      <c r="G134" s="25" t="str">
        <f>_xlfn.XLOOKUP(Table1[[#This Row],[Customer_ID]],Table2[customer_id],Table2[occupation],,0)</f>
        <v>Business Owners</v>
      </c>
      <c r="H134" s="50" t="str">
        <f>_xlfn.XLOOKUP(Table1[[#This Row],[Customer_ID]],Table2[customer_id],Table2[gender],,0)</f>
        <v>Male</v>
      </c>
      <c r="I134" s="50" t="str">
        <f>_xlfn.XLOOKUP(Table1[[#This Row],[Customer_ID]],Table2[customer_id],Table2[marital status],,0)</f>
        <v>Married</v>
      </c>
      <c r="J134" t="str">
        <f t="shared" si="8"/>
        <v>Higher Income</v>
      </c>
      <c r="K134" s="52" t="b">
        <f t="shared" si="9"/>
        <v>0</v>
      </c>
      <c r="L134" s="43" t="b">
        <f t="shared" si="10"/>
        <v>0</v>
      </c>
      <c r="M134" s="43" t="b">
        <f t="shared" si="11"/>
        <v>0</v>
      </c>
      <c r="N1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5" spans="1:14" hidden="1" x14ac:dyDescent="0.25">
      <c r="A135" t="s">
        <v>2722</v>
      </c>
      <c r="B135" s="45">
        <v>76743</v>
      </c>
      <c r="C135" s="45">
        <v>27464.333333333332</v>
      </c>
      <c r="D135" s="25">
        <v>0.35787411664038848</v>
      </c>
      <c r="E135" s="25" t="str">
        <f>_xlfn.XLOOKUP(Table1[[#This Row],[Customer_ID]],Table2[customer_id],Table2[age_group],,0)</f>
        <v>45+</v>
      </c>
      <c r="F135" s="25" t="str">
        <f>_xlfn.XLOOKUP(Table1[[#This Row],[Customer_ID]],Table2[customer_id],Table2[city],,0)</f>
        <v>Mumbai</v>
      </c>
      <c r="G135" s="25" t="str">
        <f>_xlfn.XLOOKUP(Table1[[#This Row],[Customer_ID]],Table2[customer_id],Table2[occupation],,0)</f>
        <v>Business Owners</v>
      </c>
      <c r="H135" s="50" t="str">
        <f>_xlfn.XLOOKUP(Table1[[#This Row],[Customer_ID]],Table2[customer_id],Table2[gender],,0)</f>
        <v>Male</v>
      </c>
      <c r="I135" s="50" t="str">
        <f>_xlfn.XLOOKUP(Table1[[#This Row],[Customer_ID]],Table2[customer_id],Table2[marital status],,0)</f>
        <v>Married</v>
      </c>
      <c r="J135" t="str">
        <f t="shared" si="8"/>
        <v>Higher Income</v>
      </c>
      <c r="K135" s="52" t="b">
        <f t="shared" si="9"/>
        <v>0</v>
      </c>
      <c r="L135" s="43" t="b">
        <f t="shared" si="10"/>
        <v>0</v>
      </c>
      <c r="M135" s="43" t="b">
        <f t="shared" si="11"/>
        <v>0</v>
      </c>
      <c r="N1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6" spans="1:14" hidden="1" x14ac:dyDescent="0.25">
      <c r="A136" t="s">
        <v>2991</v>
      </c>
      <c r="B136" s="45">
        <v>76726</v>
      </c>
      <c r="C136" s="45">
        <v>25999.5</v>
      </c>
      <c r="D136" s="25">
        <v>0.33886166358209735</v>
      </c>
      <c r="E136" s="25" t="str">
        <f>_xlfn.XLOOKUP(Table1[[#This Row],[Customer_ID]],Table2[customer_id],Table2[age_group],,0)</f>
        <v>45+</v>
      </c>
      <c r="F136" s="25" t="str">
        <f>_xlfn.XLOOKUP(Table1[[#This Row],[Customer_ID]],Table2[customer_id],Table2[city],,0)</f>
        <v>Mumbai</v>
      </c>
      <c r="G136" s="25" t="str">
        <f>_xlfn.XLOOKUP(Table1[[#This Row],[Customer_ID]],Table2[customer_id],Table2[occupation],,0)</f>
        <v>Business Owners</v>
      </c>
      <c r="H136" s="50" t="str">
        <f>_xlfn.XLOOKUP(Table1[[#This Row],[Customer_ID]],Table2[customer_id],Table2[gender],,0)</f>
        <v>Male</v>
      </c>
      <c r="I136" s="50" t="str">
        <f>_xlfn.XLOOKUP(Table1[[#This Row],[Customer_ID]],Table2[customer_id],Table2[marital status],,0)</f>
        <v>Married</v>
      </c>
      <c r="J136" t="str">
        <f t="shared" si="8"/>
        <v>Higher Income</v>
      </c>
      <c r="K136" s="52" t="b">
        <f t="shared" si="9"/>
        <v>0</v>
      </c>
      <c r="L136" s="43" t="b">
        <f t="shared" si="10"/>
        <v>0</v>
      </c>
      <c r="M136" s="43" t="b">
        <f t="shared" si="11"/>
        <v>0</v>
      </c>
      <c r="N1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7" spans="1:14" hidden="1" x14ac:dyDescent="0.25">
      <c r="A137" t="s">
        <v>3674</v>
      </c>
      <c r="B137" s="45">
        <v>76711</v>
      </c>
      <c r="C137" s="45">
        <v>20602</v>
      </c>
      <c r="D137" s="25">
        <v>0.26856643766865246</v>
      </c>
      <c r="E137" s="25" t="str">
        <f>_xlfn.XLOOKUP(Table1[[#This Row],[Customer_ID]],Table2[customer_id],Table2[age_group],,0)</f>
        <v>35-45</v>
      </c>
      <c r="F137" s="25" t="str">
        <f>_xlfn.XLOOKUP(Table1[[#This Row],[Customer_ID]],Table2[customer_id],Table2[city],,0)</f>
        <v>Chennai</v>
      </c>
      <c r="G137" s="25" t="str">
        <f>_xlfn.XLOOKUP(Table1[[#This Row],[Customer_ID]],Table2[customer_id],Table2[occupation],,0)</f>
        <v>Business Owners</v>
      </c>
      <c r="H137" s="50" t="str">
        <f>_xlfn.XLOOKUP(Table1[[#This Row],[Customer_ID]],Table2[customer_id],Table2[gender],,0)</f>
        <v>Male</v>
      </c>
      <c r="I137" s="50" t="str">
        <f>_xlfn.XLOOKUP(Table1[[#This Row],[Customer_ID]],Table2[customer_id],Table2[marital status],,0)</f>
        <v>Single</v>
      </c>
      <c r="J137" t="str">
        <f t="shared" si="8"/>
        <v>Higher Income</v>
      </c>
      <c r="K137" s="52" t="b">
        <f t="shared" si="9"/>
        <v>0</v>
      </c>
      <c r="L137" s="43" t="b">
        <f t="shared" si="10"/>
        <v>0</v>
      </c>
      <c r="M137" s="43" t="b">
        <f t="shared" si="11"/>
        <v>0</v>
      </c>
      <c r="N1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8" spans="1:14" hidden="1" x14ac:dyDescent="0.25">
      <c r="A138" t="s">
        <v>1335</v>
      </c>
      <c r="B138" s="45">
        <v>76679</v>
      </c>
      <c r="C138" s="45">
        <v>37499.333333333336</v>
      </c>
      <c r="D138" s="25">
        <v>0.48904306698487637</v>
      </c>
      <c r="E138" s="25" t="str">
        <f>_xlfn.XLOOKUP(Table1[[#This Row],[Customer_ID]],Table2[customer_id],Table2[age_group],,0)</f>
        <v>45+</v>
      </c>
      <c r="F138" s="25" t="str">
        <f>_xlfn.XLOOKUP(Table1[[#This Row],[Customer_ID]],Table2[customer_id],Table2[city],,0)</f>
        <v>Delhi NCR</v>
      </c>
      <c r="G138" s="25" t="str">
        <f>_xlfn.XLOOKUP(Table1[[#This Row],[Customer_ID]],Table2[customer_id],Table2[occupation],,0)</f>
        <v>Salaried IT Employees</v>
      </c>
      <c r="H138" s="50" t="str">
        <f>_xlfn.XLOOKUP(Table1[[#This Row],[Customer_ID]],Table2[customer_id],Table2[gender],,0)</f>
        <v>Male</v>
      </c>
      <c r="I138" s="50" t="str">
        <f>_xlfn.XLOOKUP(Table1[[#This Row],[Customer_ID]],Table2[customer_id],Table2[marital status],,0)</f>
        <v>Married</v>
      </c>
      <c r="J138" t="str">
        <f t="shared" si="8"/>
        <v>Higher Income</v>
      </c>
      <c r="K138" s="52" t="b">
        <f t="shared" si="9"/>
        <v>0</v>
      </c>
      <c r="L138" s="43" t="b">
        <f t="shared" si="10"/>
        <v>0</v>
      </c>
      <c r="M138" s="43" t="b">
        <f t="shared" si="11"/>
        <v>0</v>
      </c>
      <c r="N1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9" spans="1:14" hidden="1" x14ac:dyDescent="0.25">
      <c r="A139" t="s">
        <v>1508</v>
      </c>
      <c r="B139" s="45">
        <v>76638</v>
      </c>
      <c r="C139" s="45">
        <v>36044.166666666664</v>
      </c>
      <c r="D139" s="25">
        <v>0.47031716206929547</v>
      </c>
      <c r="E139" s="25" t="str">
        <f>_xlfn.XLOOKUP(Table1[[#This Row],[Customer_ID]],Table2[customer_id],Table2[age_group],,0)</f>
        <v>35-45</v>
      </c>
      <c r="F139" s="25" t="str">
        <f>_xlfn.XLOOKUP(Table1[[#This Row],[Customer_ID]],Table2[customer_id],Table2[city],,0)</f>
        <v>Mumbai</v>
      </c>
      <c r="G139" s="25" t="str">
        <f>_xlfn.XLOOKUP(Table1[[#This Row],[Customer_ID]],Table2[customer_id],Table2[occupation],,0)</f>
        <v>Business Owners</v>
      </c>
      <c r="H139" s="50" t="str">
        <f>_xlfn.XLOOKUP(Table1[[#This Row],[Customer_ID]],Table2[customer_id],Table2[gender],,0)</f>
        <v>Male</v>
      </c>
      <c r="I139" s="50" t="str">
        <f>_xlfn.XLOOKUP(Table1[[#This Row],[Customer_ID]],Table2[customer_id],Table2[marital status],,0)</f>
        <v>Married</v>
      </c>
      <c r="J139" t="str">
        <f t="shared" si="8"/>
        <v>Higher Income</v>
      </c>
      <c r="K139" s="52" t="b">
        <f t="shared" si="9"/>
        <v>0</v>
      </c>
      <c r="L139" s="43" t="b">
        <f t="shared" si="10"/>
        <v>0</v>
      </c>
      <c r="M139" s="43" t="b">
        <f t="shared" si="11"/>
        <v>0</v>
      </c>
      <c r="N1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0" spans="1:14" hidden="1" x14ac:dyDescent="0.25">
      <c r="A140" t="s">
        <v>3514</v>
      </c>
      <c r="B140" s="45">
        <v>76583</v>
      </c>
      <c r="C140" s="45">
        <v>22058.833333333332</v>
      </c>
      <c r="D140" s="25">
        <v>0.28803825043852205</v>
      </c>
      <c r="E140" s="25" t="str">
        <f>_xlfn.XLOOKUP(Table1[[#This Row],[Customer_ID]],Table2[customer_id],Table2[age_group],,0)</f>
        <v>45+</v>
      </c>
      <c r="F140" s="25" t="str">
        <f>_xlfn.XLOOKUP(Table1[[#This Row],[Customer_ID]],Table2[customer_id],Table2[city],,0)</f>
        <v>Bengaluru</v>
      </c>
      <c r="G140" s="25" t="str">
        <f>_xlfn.XLOOKUP(Table1[[#This Row],[Customer_ID]],Table2[customer_id],Table2[occupation],,0)</f>
        <v>Business Owners</v>
      </c>
      <c r="H140" s="50" t="str">
        <f>_xlfn.XLOOKUP(Table1[[#This Row],[Customer_ID]],Table2[customer_id],Table2[gender],,0)</f>
        <v>Male</v>
      </c>
      <c r="I140" s="50" t="str">
        <f>_xlfn.XLOOKUP(Table1[[#This Row],[Customer_ID]],Table2[customer_id],Table2[marital status],,0)</f>
        <v>Married</v>
      </c>
      <c r="J140" t="str">
        <f t="shared" si="8"/>
        <v>Higher Income</v>
      </c>
      <c r="K140" s="52" t="b">
        <f t="shared" si="9"/>
        <v>0</v>
      </c>
      <c r="L140" s="43" t="b">
        <f t="shared" si="10"/>
        <v>0</v>
      </c>
      <c r="M140" s="43" t="b">
        <f t="shared" si="11"/>
        <v>0</v>
      </c>
      <c r="N1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1" spans="1:14" hidden="1" x14ac:dyDescent="0.25">
      <c r="A141" t="s">
        <v>3356</v>
      </c>
      <c r="B141" s="45">
        <v>76575</v>
      </c>
      <c r="C141" s="45">
        <v>23433.5</v>
      </c>
      <c r="D141" s="25">
        <v>0.30602024159320929</v>
      </c>
      <c r="E141" s="25" t="str">
        <f>_xlfn.XLOOKUP(Table1[[#This Row],[Customer_ID]],Table2[customer_id],Table2[age_group],,0)</f>
        <v>45+</v>
      </c>
      <c r="F141" s="25" t="str">
        <f>_xlfn.XLOOKUP(Table1[[#This Row],[Customer_ID]],Table2[customer_id],Table2[city],,0)</f>
        <v>Bengaluru</v>
      </c>
      <c r="G141" s="25" t="str">
        <f>_xlfn.XLOOKUP(Table1[[#This Row],[Customer_ID]],Table2[customer_id],Table2[occupation],,0)</f>
        <v>Business Owners</v>
      </c>
      <c r="H141" s="50" t="str">
        <f>_xlfn.XLOOKUP(Table1[[#This Row],[Customer_ID]],Table2[customer_id],Table2[gender],,0)</f>
        <v>Male</v>
      </c>
      <c r="I141" s="50" t="str">
        <f>_xlfn.XLOOKUP(Table1[[#This Row],[Customer_ID]],Table2[customer_id],Table2[marital status],,0)</f>
        <v>Married</v>
      </c>
      <c r="J141" t="str">
        <f t="shared" si="8"/>
        <v>Higher Income</v>
      </c>
      <c r="K141" s="52" t="b">
        <f t="shared" si="9"/>
        <v>0</v>
      </c>
      <c r="L141" s="43" t="b">
        <f t="shared" si="10"/>
        <v>0</v>
      </c>
      <c r="M141" s="43" t="b">
        <f t="shared" si="11"/>
        <v>0</v>
      </c>
      <c r="N1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2" spans="1:14" hidden="1" x14ac:dyDescent="0.25">
      <c r="A142" t="s">
        <v>1476</v>
      </c>
      <c r="B142" s="45">
        <v>76417</v>
      </c>
      <c r="C142" s="45">
        <v>36198.166666666664</v>
      </c>
      <c r="D142" s="25">
        <v>0.47369259021770893</v>
      </c>
      <c r="E142" s="25" t="str">
        <f>_xlfn.XLOOKUP(Table1[[#This Row],[Customer_ID]],Table2[customer_id],Table2[age_group],,0)</f>
        <v>45+</v>
      </c>
      <c r="F142" s="25" t="str">
        <f>_xlfn.XLOOKUP(Table1[[#This Row],[Customer_ID]],Table2[customer_id],Table2[city],,0)</f>
        <v>Mumbai</v>
      </c>
      <c r="G142" s="25" t="str">
        <f>_xlfn.XLOOKUP(Table1[[#This Row],[Customer_ID]],Table2[customer_id],Table2[occupation],,0)</f>
        <v>Salaried IT Employees</v>
      </c>
      <c r="H142" s="50" t="str">
        <f>_xlfn.XLOOKUP(Table1[[#This Row],[Customer_ID]],Table2[customer_id],Table2[gender],,0)</f>
        <v>Female</v>
      </c>
      <c r="I142" s="50" t="str">
        <f>_xlfn.XLOOKUP(Table1[[#This Row],[Customer_ID]],Table2[customer_id],Table2[marital status],,0)</f>
        <v>Married</v>
      </c>
      <c r="J142" t="str">
        <f t="shared" si="8"/>
        <v>Higher Income</v>
      </c>
      <c r="K142" s="52" t="b">
        <f t="shared" si="9"/>
        <v>0</v>
      </c>
      <c r="L142" s="43" t="b">
        <f t="shared" si="10"/>
        <v>0</v>
      </c>
      <c r="M142" s="43" t="b">
        <f t="shared" si="11"/>
        <v>0</v>
      </c>
      <c r="N1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3" spans="1:14" hidden="1" x14ac:dyDescent="0.25">
      <c r="A143" t="s">
        <v>1571</v>
      </c>
      <c r="B143" s="45">
        <v>76411</v>
      </c>
      <c r="C143" s="45">
        <v>35380.333333333336</v>
      </c>
      <c r="D143" s="25">
        <v>0.46302670208914076</v>
      </c>
      <c r="E143" s="25" t="str">
        <f>_xlfn.XLOOKUP(Table1[[#This Row],[Customer_ID]],Table2[customer_id],Table2[age_group],,0)</f>
        <v>35-45</v>
      </c>
      <c r="F143" s="25" t="str">
        <f>_xlfn.XLOOKUP(Table1[[#This Row],[Customer_ID]],Table2[customer_id],Table2[city],,0)</f>
        <v>Mumbai</v>
      </c>
      <c r="G143" s="25" t="str">
        <f>_xlfn.XLOOKUP(Table1[[#This Row],[Customer_ID]],Table2[customer_id],Table2[occupation],,0)</f>
        <v>Business Owners</v>
      </c>
      <c r="H143" s="50" t="str">
        <f>_xlfn.XLOOKUP(Table1[[#This Row],[Customer_ID]],Table2[customer_id],Table2[gender],,0)</f>
        <v>Male</v>
      </c>
      <c r="I143" s="50" t="str">
        <f>_xlfn.XLOOKUP(Table1[[#This Row],[Customer_ID]],Table2[customer_id],Table2[marital status],,0)</f>
        <v>Single</v>
      </c>
      <c r="J143" t="str">
        <f t="shared" si="8"/>
        <v>Higher Income</v>
      </c>
      <c r="K143" s="52" t="b">
        <f t="shared" si="9"/>
        <v>0</v>
      </c>
      <c r="L143" s="43" t="b">
        <f t="shared" si="10"/>
        <v>0</v>
      </c>
      <c r="M143" s="43" t="b">
        <f t="shared" si="11"/>
        <v>0</v>
      </c>
      <c r="N1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4" spans="1:14" hidden="1" x14ac:dyDescent="0.25">
      <c r="A144" t="s">
        <v>3609</v>
      </c>
      <c r="B144" s="45">
        <v>76358</v>
      </c>
      <c r="C144" s="45">
        <v>21127.5</v>
      </c>
      <c r="D144" s="25">
        <v>0.2766900652190995</v>
      </c>
      <c r="E144" s="25" t="str">
        <f>_xlfn.XLOOKUP(Table1[[#This Row],[Customer_ID]],Table2[customer_id],Table2[age_group],,0)</f>
        <v>35-45</v>
      </c>
      <c r="F144" s="25" t="str">
        <f>_xlfn.XLOOKUP(Table1[[#This Row],[Customer_ID]],Table2[customer_id],Table2[city],,0)</f>
        <v>Chennai</v>
      </c>
      <c r="G144" s="25" t="str">
        <f>_xlfn.XLOOKUP(Table1[[#This Row],[Customer_ID]],Table2[customer_id],Table2[occupation],,0)</f>
        <v>Business Owners</v>
      </c>
      <c r="H144" s="50" t="str">
        <f>_xlfn.XLOOKUP(Table1[[#This Row],[Customer_ID]],Table2[customer_id],Table2[gender],,0)</f>
        <v>Male</v>
      </c>
      <c r="I144" s="50" t="str">
        <f>_xlfn.XLOOKUP(Table1[[#This Row],[Customer_ID]],Table2[customer_id],Table2[marital status],,0)</f>
        <v>Married</v>
      </c>
      <c r="J144" t="str">
        <f t="shared" si="8"/>
        <v>Higher Income</v>
      </c>
      <c r="K144" s="52" t="b">
        <f t="shared" si="9"/>
        <v>0</v>
      </c>
      <c r="L144" s="43" t="b">
        <f t="shared" si="10"/>
        <v>0</v>
      </c>
      <c r="M144" s="43" t="b">
        <f t="shared" si="11"/>
        <v>0</v>
      </c>
      <c r="N1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5" spans="1:14" hidden="1" x14ac:dyDescent="0.25">
      <c r="A145" t="s">
        <v>3810</v>
      </c>
      <c r="B145" s="45">
        <v>76197</v>
      </c>
      <c r="C145" s="45">
        <v>18831</v>
      </c>
      <c r="D145" s="25">
        <v>0.24713571400448836</v>
      </c>
      <c r="E145" s="25" t="str">
        <f>_xlfn.XLOOKUP(Table1[[#This Row],[Customer_ID]],Table2[customer_id],Table2[age_group],,0)</f>
        <v>45+</v>
      </c>
      <c r="F145" s="25" t="str">
        <f>_xlfn.XLOOKUP(Table1[[#This Row],[Customer_ID]],Table2[customer_id],Table2[city],,0)</f>
        <v>Hyderabad</v>
      </c>
      <c r="G145" s="25" t="str">
        <f>_xlfn.XLOOKUP(Table1[[#This Row],[Customer_ID]],Table2[customer_id],Table2[occupation],,0)</f>
        <v>Business Owners</v>
      </c>
      <c r="H145" s="50" t="str">
        <f>_xlfn.XLOOKUP(Table1[[#This Row],[Customer_ID]],Table2[customer_id],Table2[gender],,0)</f>
        <v>Male</v>
      </c>
      <c r="I145" s="50" t="str">
        <f>_xlfn.XLOOKUP(Table1[[#This Row],[Customer_ID]],Table2[customer_id],Table2[marital status],,0)</f>
        <v>Married</v>
      </c>
      <c r="J145" t="str">
        <f t="shared" si="8"/>
        <v>Higher Income</v>
      </c>
      <c r="K145" s="52" t="b">
        <f t="shared" si="9"/>
        <v>0</v>
      </c>
      <c r="L145" s="43" t="b">
        <f t="shared" si="10"/>
        <v>0</v>
      </c>
      <c r="M145" s="43" t="b">
        <f t="shared" si="11"/>
        <v>0</v>
      </c>
      <c r="N1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6" spans="1:14" hidden="1" x14ac:dyDescent="0.25">
      <c r="A146" t="s">
        <v>1281</v>
      </c>
      <c r="B146" s="45">
        <v>76134</v>
      </c>
      <c r="C146" s="45">
        <v>37630.833333333336</v>
      </c>
      <c r="D146" s="25">
        <v>0.49427106592761888</v>
      </c>
      <c r="E146" s="25" t="str">
        <f>_xlfn.XLOOKUP(Table1[[#This Row],[Customer_ID]],Table2[customer_id],Table2[age_group],,0)</f>
        <v>45+</v>
      </c>
      <c r="F146" s="25" t="str">
        <f>_xlfn.XLOOKUP(Table1[[#This Row],[Customer_ID]],Table2[customer_id],Table2[city],,0)</f>
        <v>Delhi NCR</v>
      </c>
      <c r="G146" s="25" t="str">
        <f>_xlfn.XLOOKUP(Table1[[#This Row],[Customer_ID]],Table2[customer_id],Table2[occupation],,0)</f>
        <v>Salaried IT Employees</v>
      </c>
      <c r="H146" s="50" t="str">
        <f>_xlfn.XLOOKUP(Table1[[#This Row],[Customer_ID]],Table2[customer_id],Table2[gender],,0)</f>
        <v>Male</v>
      </c>
      <c r="I146" s="50" t="str">
        <f>_xlfn.XLOOKUP(Table1[[#This Row],[Customer_ID]],Table2[customer_id],Table2[marital status],,0)</f>
        <v>Married</v>
      </c>
      <c r="J146" t="str">
        <f t="shared" si="8"/>
        <v>Higher Income</v>
      </c>
      <c r="K146" s="52" t="b">
        <f t="shared" si="9"/>
        <v>0</v>
      </c>
      <c r="L146" s="43" t="b">
        <f t="shared" si="10"/>
        <v>0</v>
      </c>
      <c r="M146" s="43" t="b">
        <f t="shared" si="11"/>
        <v>0</v>
      </c>
      <c r="N1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7" spans="1:14" hidden="1" x14ac:dyDescent="0.25">
      <c r="A147" t="s">
        <v>2023</v>
      </c>
      <c r="B147" s="45">
        <v>76132</v>
      </c>
      <c r="C147" s="45">
        <v>31937.333333333332</v>
      </c>
      <c r="D147" s="25">
        <v>0.41949946584003223</v>
      </c>
      <c r="E147" s="25" t="str">
        <f>_xlfn.XLOOKUP(Table1[[#This Row],[Customer_ID]],Table2[customer_id],Table2[age_group],,0)</f>
        <v>45+</v>
      </c>
      <c r="F147" s="25" t="str">
        <f>_xlfn.XLOOKUP(Table1[[#This Row],[Customer_ID]],Table2[customer_id],Table2[city],,0)</f>
        <v>Bengaluru</v>
      </c>
      <c r="G147" s="25" t="str">
        <f>_xlfn.XLOOKUP(Table1[[#This Row],[Customer_ID]],Table2[customer_id],Table2[occupation],,0)</f>
        <v>Salaried IT Employees</v>
      </c>
      <c r="H147" s="50" t="str">
        <f>_xlfn.XLOOKUP(Table1[[#This Row],[Customer_ID]],Table2[customer_id],Table2[gender],,0)</f>
        <v>Female</v>
      </c>
      <c r="I147" s="50" t="str">
        <f>_xlfn.XLOOKUP(Table1[[#This Row],[Customer_ID]],Table2[customer_id],Table2[marital status],,0)</f>
        <v>Married</v>
      </c>
      <c r="J147" t="str">
        <f t="shared" si="8"/>
        <v>Higher Income</v>
      </c>
      <c r="K147" s="52" t="b">
        <f t="shared" si="9"/>
        <v>0</v>
      </c>
      <c r="L147" s="43" t="b">
        <f t="shared" si="10"/>
        <v>0</v>
      </c>
      <c r="M147" s="43" t="b">
        <f t="shared" si="11"/>
        <v>0</v>
      </c>
      <c r="N1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8" spans="1:14" hidden="1" x14ac:dyDescent="0.25">
      <c r="A148" t="s">
        <v>3439</v>
      </c>
      <c r="B148" s="45">
        <v>76108</v>
      </c>
      <c r="C148" s="45">
        <v>22559.333333333332</v>
      </c>
      <c r="D148" s="25">
        <v>0.29641211611569523</v>
      </c>
      <c r="E148" s="25" t="str">
        <f>_xlfn.XLOOKUP(Table1[[#This Row],[Customer_ID]],Table2[customer_id],Table2[age_group],,0)</f>
        <v>45+</v>
      </c>
      <c r="F148" s="25" t="str">
        <f>_xlfn.XLOOKUP(Table1[[#This Row],[Customer_ID]],Table2[customer_id],Table2[city],,0)</f>
        <v>Delhi NCR</v>
      </c>
      <c r="G148" s="25" t="str">
        <f>_xlfn.XLOOKUP(Table1[[#This Row],[Customer_ID]],Table2[customer_id],Table2[occupation],,0)</f>
        <v>Business Owners</v>
      </c>
      <c r="H148" s="50" t="str">
        <f>_xlfn.XLOOKUP(Table1[[#This Row],[Customer_ID]],Table2[customer_id],Table2[gender],,0)</f>
        <v>Male</v>
      </c>
      <c r="I148" s="50" t="str">
        <f>_xlfn.XLOOKUP(Table1[[#This Row],[Customer_ID]],Table2[customer_id],Table2[marital status],,0)</f>
        <v>Married</v>
      </c>
      <c r="J148" t="str">
        <f t="shared" si="8"/>
        <v>Higher Income</v>
      </c>
      <c r="K148" s="52" t="b">
        <f t="shared" si="9"/>
        <v>0</v>
      </c>
      <c r="L148" s="43" t="b">
        <f t="shared" si="10"/>
        <v>0</v>
      </c>
      <c r="M148" s="43" t="b">
        <f t="shared" si="11"/>
        <v>0</v>
      </c>
      <c r="N1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9" spans="1:14" hidden="1" x14ac:dyDescent="0.25">
      <c r="A149" t="s">
        <v>1442</v>
      </c>
      <c r="B149" s="45">
        <v>76058</v>
      </c>
      <c r="C149" s="45">
        <v>36362</v>
      </c>
      <c r="D149" s="25">
        <v>0.4780825159746509</v>
      </c>
      <c r="E149" s="25" t="str">
        <f>_xlfn.XLOOKUP(Table1[[#This Row],[Customer_ID]],Table2[customer_id],Table2[age_group],,0)</f>
        <v>45+</v>
      </c>
      <c r="F149" s="25" t="str">
        <f>_xlfn.XLOOKUP(Table1[[#This Row],[Customer_ID]],Table2[customer_id],Table2[city],,0)</f>
        <v>Delhi NCR</v>
      </c>
      <c r="G149" s="25" t="str">
        <f>_xlfn.XLOOKUP(Table1[[#This Row],[Customer_ID]],Table2[customer_id],Table2[occupation],,0)</f>
        <v>Salaried IT Employees</v>
      </c>
      <c r="H149" s="50" t="str">
        <f>_xlfn.XLOOKUP(Table1[[#This Row],[Customer_ID]],Table2[customer_id],Table2[gender],,0)</f>
        <v>Male</v>
      </c>
      <c r="I149" s="50" t="str">
        <f>_xlfn.XLOOKUP(Table1[[#This Row],[Customer_ID]],Table2[customer_id],Table2[marital status],,0)</f>
        <v>Married</v>
      </c>
      <c r="J149" t="str">
        <f t="shared" si="8"/>
        <v>Higher Income</v>
      </c>
      <c r="K149" s="52" t="b">
        <f t="shared" si="9"/>
        <v>0</v>
      </c>
      <c r="L149" s="43" t="b">
        <f t="shared" si="10"/>
        <v>0</v>
      </c>
      <c r="M149" s="43" t="b">
        <f t="shared" si="11"/>
        <v>0</v>
      </c>
      <c r="N1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0" spans="1:14" hidden="1" x14ac:dyDescent="0.25">
      <c r="A150" t="s">
        <v>3630</v>
      </c>
      <c r="B150" s="45">
        <v>76056</v>
      </c>
      <c r="C150" s="45">
        <v>20830.5</v>
      </c>
      <c r="D150" s="25">
        <v>0.27388371726096561</v>
      </c>
      <c r="E150" s="25" t="str">
        <f>_xlfn.XLOOKUP(Table1[[#This Row],[Customer_ID]],Table2[customer_id],Table2[age_group],,0)</f>
        <v>35-45</v>
      </c>
      <c r="F150" s="25" t="str">
        <f>_xlfn.XLOOKUP(Table1[[#This Row],[Customer_ID]],Table2[customer_id],Table2[city],,0)</f>
        <v>Chennai</v>
      </c>
      <c r="G150" s="25" t="str">
        <f>_xlfn.XLOOKUP(Table1[[#This Row],[Customer_ID]],Table2[customer_id],Table2[occupation],,0)</f>
        <v>Business Owners</v>
      </c>
      <c r="H150" s="50" t="str">
        <f>_xlfn.XLOOKUP(Table1[[#This Row],[Customer_ID]],Table2[customer_id],Table2[gender],,0)</f>
        <v>Male</v>
      </c>
      <c r="I150" s="50" t="str">
        <f>_xlfn.XLOOKUP(Table1[[#This Row],[Customer_ID]],Table2[customer_id],Table2[marital status],,0)</f>
        <v>Married</v>
      </c>
      <c r="J150" t="str">
        <f t="shared" si="8"/>
        <v>Higher Income</v>
      </c>
      <c r="K150" s="52" t="b">
        <f t="shared" si="9"/>
        <v>0</v>
      </c>
      <c r="L150" s="43" t="b">
        <f t="shared" si="10"/>
        <v>0</v>
      </c>
      <c r="M150" s="43" t="b">
        <f t="shared" si="11"/>
        <v>0</v>
      </c>
      <c r="N1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1" spans="1:14" hidden="1" x14ac:dyDescent="0.25">
      <c r="A151" t="s">
        <v>2958</v>
      </c>
      <c r="B151" s="45">
        <v>76053</v>
      </c>
      <c r="C151" s="45">
        <v>25917.333333333332</v>
      </c>
      <c r="D151" s="25">
        <v>0.34077989472253994</v>
      </c>
      <c r="E151" s="25" t="str">
        <f>_xlfn.XLOOKUP(Table1[[#This Row],[Customer_ID]],Table2[customer_id],Table2[age_group],,0)</f>
        <v>45+</v>
      </c>
      <c r="F151" s="25" t="str">
        <f>_xlfn.XLOOKUP(Table1[[#This Row],[Customer_ID]],Table2[customer_id],Table2[city],,0)</f>
        <v>Mumbai</v>
      </c>
      <c r="G151" s="25" t="str">
        <f>_xlfn.XLOOKUP(Table1[[#This Row],[Customer_ID]],Table2[customer_id],Table2[occupation],,0)</f>
        <v>Business Owners</v>
      </c>
      <c r="H151" s="50" t="str">
        <f>_xlfn.XLOOKUP(Table1[[#This Row],[Customer_ID]],Table2[customer_id],Table2[gender],,0)</f>
        <v>Male</v>
      </c>
      <c r="I151" s="50" t="str">
        <f>_xlfn.XLOOKUP(Table1[[#This Row],[Customer_ID]],Table2[customer_id],Table2[marital status],,0)</f>
        <v>Married</v>
      </c>
      <c r="J151" t="str">
        <f t="shared" si="8"/>
        <v>Higher Income</v>
      </c>
      <c r="K151" s="52" t="b">
        <f t="shared" si="9"/>
        <v>0</v>
      </c>
      <c r="L151" s="43" t="b">
        <f t="shared" si="10"/>
        <v>0</v>
      </c>
      <c r="M151" s="43" t="b">
        <f t="shared" si="11"/>
        <v>0</v>
      </c>
      <c r="N1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2" spans="1:14" hidden="1" x14ac:dyDescent="0.25">
      <c r="A152" t="s">
        <v>3134</v>
      </c>
      <c r="B152" s="45">
        <v>75987</v>
      </c>
      <c r="C152" s="45">
        <v>24930.833333333332</v>
      </c>
      <c r="D152" s="25">
        <v>0.32809340194156017</v>
      </c>
      <c r="E152" s="25" t="str">
        <f>_xlfn.XLOOKUP(Table1[[#This Row],[Customer_ID]],Table2[customer_id],Table2[age_group],,0)</f>
        <v>45+</v>
      </c>
      <c r="F152" s="25" t="str">
        <f>_xlfn.XLOOKUP(Table1[[#This Row],[Customer_ID]],Table2[customer_id],Table2[city],,0)</f>
        <v>Mumbai</v>
      </c>
      <c r="G152" s="25" t="str">
        <f>_xlfn.XLOOKUP(Table1[[#This Row],[Customer_ID]],Table2[customer_id],Table2[occupation],,0)</f>
        <v>Business Owners</v>
      </c>
      <c r="H152" s="50" t="str">
        <f>_xlfn.XLOOKUP(Table1[[#This Row],[Customer_ID]],Table2[customer_id],Table2[gender],,0)</f>
        <v>Female</v>
      </c>
      <c r="I152" s="50" t="str">
        <f>_xlfn.XLOOKUP(Table1[[#This Row],[Customer_ID]],Table2[customer_id],Table2[marital status],,0)</f>
        <v>Married</v>
      </c>
      <c r="J152" t="str">
        <f t="shared" si="8"/>
        <v>Higher Income</v>
      </c>
      <c r="K152" s="52" t="b">
        <f t="shared" si="9"/>
        <v>0</v>
      </c>
      <c r="L152" s="43" t="b">
        <f t="shared" si="10"/>
        <v>0</v>
      </c>
      <c r="M152" s="43" t="b">
        <f t="shared" si="11"/>
        <v>0</v>
      </c>
      <c r="N1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3" spans="1:14" hidden="1" x14ac:dyDescent="0.25">
      <c r="A153" t="s">
        <v>3264</v>
      </c>
      <c r="B153" s="45">
        <v>75973</v>
      </c>
      <c r="C153" s="45">
        <v>23946.666666666668</v>
      </c>
      <c r="D153" s="25">
        <v>0.31519969813837373</v>
      </c>
      <c r="E153" s="25" t="str">
        <f>_xlfn.XLOOKUP(Table1[[#This Row],[Customer_ID]],Table2[customer_id],Table2[age_group],,0)</f>
        <v>35-45</v>
      </c>
      <c r="F153" s="25" t="str">
        <f>_xlfn.XLOOKUP(Table1[[#This Row],[Customer_ID]],Table2[customer_id],Table2[city],,0)</f>
        <v>Hyderabad</v>
      </c>
      <c r="G153" s="25" t="str">
        <f>_xlfn.XLOOKUP(Table1[[#This Row],[Customer_ID]],Table2[customer_id],Table2[occupation],,0)</f>
        <v>Business Owners</v>
      </c>
      <c r="H153" s="50" t="str">
        <f>_xlfn.XLOOKUP(Table1[[#This Row],[Customer_ID]],Table2[customer_id],Table2[gender],,0)</f>
        <v>Male</v>
      </c>
      <c r="I153" s="50" t="str">
        <f>_xlfn.XLOOKUP(Table1[[#This Row],[Customer_ID]],Table2[customer_id],Table2[marital status],,0)</f>
        <v>Married</v>
      </c>
      <c r="J153" t="str">
        <f t="shared" si="8"/>
        <v>Higher Income</v>
      </c>
      <c r="K153" s="52" t="b">
        <f t="shared" si="9"/>
        <v>0</v>
      </c>
      <c r="L153" s="43" t="b">
        <f t="shared" si="10"/>
        <v>0</v>
      </c>
      <c r="M153" s="43" t="b">
        <f t="shared" si="11"/>
        <v>0</v>
      </c>
      <c r="N1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4" spans="1:14" hidden="1" x14ac:dyDescent="0.25">
      <c r="A154" t="s">
        <v>2495</v>
      </c>
      <c r="B154" s="45">
        <v>75948</v>
      </c>
      <c r="C154" s="45">
        <v>28691</v>
      </c>
      <c r="D154" s="25">
        <v>0.37777163322273133</v>
      </c>
      <c r="E154" s="25" t="str">
        <f>_xlfn.XLOOKUP(Table1[[#This Row],[Customer_ID]],Table2[customer_id],Table2[age_group],,0)</f>
        <v>45+</v>
      </c>
      <c r="F154" s="25" t="str">
        <f>_xlfn.XLOOKUP(Table1[[#This Row],[Customer_ID]],Table2[customer_id],Table2[city],,0)</f>
        <v>Bengaluru</v>
      </c>
      <c r="G154" s="25" t="str">
        <f>_xlfn.XLOOKUP(Table1[[#This Row],[Customer_ID]],Table2[customer_id],Table2[occupation],,0)</f>
        <v>Salaried IT Employees</v>
      </c>
      <c r="H154" s="50" t="str">
        <f>_xlfn.XLOOKUP(Table1[[#This Row],[Customer_ID]],Table2[customer_id],Table2[gender],,0)</f>
        <v>Female</v>
      </c>
      <c r="I154" s="50" t="str">
        <f>_xlfn.XLOOKUP(Table1[[#This Row],[Customer_ID]],Table2[customer_id],Table2[marital status],,0)</f>
        <v>Married</v>
      </c>
      <c r="J154" t="str">
        <f t="shared" si="8"/>
        <v>Higher Income</v>
      </c>
      <c r="K154" s="52" t="b">
        <f t="shared" si="9"/>
        <v>0</v>
      </c>
      <c r="L154" s="43" t="b">
        <f t="shared" si="10"/>
        <v>0</v>
      </c>
      <c r="M154" s="43" t="b">
        <f t="shared" si="11"/>
        <v>0</v>
      </c>
      <c r="N1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5" spans="1:14" hidden="1" x14ac:dyDescent="0.25">
      <c r="A155" t="s">
        <v>3417</v>
      </c>
      <c r="B155" s="45">
        <v>75877</v>
      </c>
      <c r="C155" s="45">
        <v>22657.833333333332</v>
      </c>
      <c r="D155" s="25">
        <v>0.29861266699175421</v>
      </c>
      <c r="E155" s="25" t="str">
        <f>_xlfn.XLOOKUP(Table1[[#This Row],[Customer_ID]],Table2[customer_id],Table2[age_group],,0)</f>
        <v>45+</v>
      </c>
      <c r="F155" s="25" t="str">
        <f>_xlfn.XLOOKUP(Table1[[#This Row],[Customer_ID]],Table2[customer_id],Table2[city],,0)</f>
        <v>Bengaluru</v>
      </c>
      <c r="G155" s="25" t="str">
        <f>_xlfn.XLOOKUP(Table1[[#This Row],[Customer_ID]],Table2[customer_id],Table2[occupation],,0)</f>
        <v>Business Owners</v>
      </c>
      <c r="H155" s="50" t="str">
        <f>_xlfn.XLOOKUP(Table1[[#This Row],[Customer_ID]],Table2[customer_id],Table2[gender],,0)</f>
        <v>Male</v>
      </c>
      <c r="I155" s="50" t="str">
        <f>_xlfn.XLOOKUP(Table1[[#This Row],[Customer_ID]],Table2[customer_id],Table2[marital status],,0)</f>
        <v>Married</v>
      </c>
      <c r="J155" t="str">
        <f t="shared" si="8"/>
        <v>Higher Income</v>
      </c>
      <c r="K155" s="52" t="b">
        <f t="shared" si="9"/>
        <v>0</v>
      </c>
      <c r="L155" s="43" t="b">
        <f t="shared" si="10"/>
        <v>0</v>
      </c>
      <c r="M155" s="43" t="b">
        <f t="shared" si="11"/>
        <v>0</v>
      </c>
      <c r="N1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6" spans="1:14" hidden="1" x14ac:dyDescent="0.25">
      <c r="A156" t="s">
        <v>3673</v>
      </c>
      <c r="B156" s="45">
        <v>75870</v>
      </c>
      <c r="C156" s="45">
        <v>20384.666666666668</v>
      </c>
      <c r="D156" s="25">
        <v>0.26867888054127675</v>
      </c>
      <c r="E156" s="25" t="str">
        <f>_xlfn.XLOOKUP(Table1[[#This Row],[Customer_ID]],Table2[customer_id],Table2[age_group],,0)</f>
        <v>45+</v>
      </c>
      <c r="F156" s="25" t="str">
        <f>_xlfn.XLOOKUP(Table1[[#This Row],[Customer_ID]],Table2[customer_id],Table2[city],,0)</f>
        <v>Bengaluru</v>
      </c>
      <c r="G156" s="25" t="str">
        <f>_xlfn.XLOOKUP(Table1[[#This Row],[Customer_ID]],Table2[customer_id],Table2[occupation],,0)</f>
        <v>Business Owners</v>
      </c>
      <c r="H156" s="50" t="str">
        <f>_xlfn.XLOOKUP(Table1[[#This Row],[Customer_ID]],Table2[customer_id],Table2[gender],,0)</f>
        <v>Male</v>
      </c>
      <c r="I156" s="50" t="str">
        <f>_xlfn.XLOOKUP(Table1[[#This Row],[Customer_ID]],Table2[customer_id],Table2[marital status],,0)</f>
        <v>Married</v>
      </c>
      <c r="J156" t="str">
        <f t="shared" si="8"/>
        <v>Higher Income</v>
      </c>
      <c r="K156" s="52" t="b">
        <f t="shared" si="9"/>
        <v>0</v>
      </c>
      <c r="L156" s="43" t="b">
        <f t="shared" si="10"/>
        <v>0</v>
      </c>
      <c r="M156" s="43" t="b">
        <f t="shared" si="11"/>
        <v>0</v>
      </c>
      <c r="N1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7" spans="1:14" hidden="1" x14ac:dyDescent="0.25">
      <c r="A157" t="s">
        <v>2283</v>
      </c>
      <c r="B157" s="45">
        <v>75865</v>
      </c>
      <c r="C157" s="45">
        <v>30274.166666666668</v>
      </c>
      <c r="D157" s="25">
        <v>0.39905314264373121</v>
      </c>
      <c r="E157" s="25" t="str">
        <f>_xlfn.XLOOKUP(Table1[[#This Row],[Customer_ID]],Table2[customer_id],Table2[age_group],,0)</f>
        <v>35-45</v>
      </c>
      <c r="F157" s="25" t="str">
        <f>_xlfn.XLOOKUP(Table1[[#This Row],[Customer_ID]],Table2[customer_id],Table2[city],,0)</f>
        <v>Mumbai</v>
      </c>
      <c r="G157" s="25" t="str">
        <f>_xlfn.XLOOKUP(Table1[[#This Row],[Customer_ID]],Table2[customer_id],Table2[occupation],,0)</f>
        <v>Business Owners</v>
      </c>
      <c r="H157" s="50" t="str">
        <f>_xlfn.XLOOKUP(Table1[[#This Row],[Customer_ID]],Table2[customer_id],Table2[gender],,0)</f>
        <v>Female</v>
      </c>
      <c r="I157" s="50" t="str">
        <f>_xlfn.XLOOKUP(Table1[[#This Row],[Customer_ID]],Table2[customer_id],Table2[marital status],,0)</f>
        <v>Married</v>
      </c>
      <c r="J157" t="str">
        <f t="shared" si="8"/>
        <v>Higher Income</v>
      </c>
      <c r="K157" s="52" t="b">
        <f t="shared" si="9"/>
        <v>0</v>
      </c>
      <c r="L157" s="43" t="b">
        <f t="shared" si="10"/>
        <v>0</v>
      </c>
      <c r="M157" s="43" t="b">
        <f t="shared" si="11"/>
        <v>0</v>
      </c>
      <c r="N1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8" spans="1:14" hidden="1" x14ac:dyDescent="0.25">
      <c r="A158" t="s">
        <v>3381</v>
      </c>
      <c r="B158" s="45">
        <v>75825</v>
      </c>
      <c r="C158" s="45">
        <v>22988.166666666668</v>
      </c>
      <c r="D158" s="25">
        <v>0.30317397516210576</v>
      </c>
      <c r="E158" s="25" t="str">
        <f>_xlfn.XLOOKUP(Table1[[#This Row],[Customer_ID]],Table2[customer_id],Table2[age_group],,0)</f>
        <v>35-45</v>
      </c>
      <c r="F158" s="25" t="str">
        <f>_xlfn.XLOOKUP(Table1[[#This Row],[Customer_ID]],Table2[customer_id],Table2[city],,0)</f>
        <v>Hyderabad</v>
      </c>
      <c r="G158" s="25" t="str">
        <f>_xlfn.XLOOKUP(Table1[[#This Row],[Customer_ID]],Table2[customer_id],Table2[occupation],,0)</f>
        <v>Business Owners</v>
      </c>
      <c r="H158" s="50" t="str">
        <f>_xlfn.XLOOKUP(Table1[[#This Row],[Customer_ID]],Table2[customer_id],Table2[gender],,0)</f>
        <v>Male</v>
      </c>
      <c r="I158" s="50" t="str">
        <f>_xlfn.XLOOKUP(Table1[[#This Row],[Customer_ID]],Table2[customer_id],Table2[marital status],,0)</f>
        <v>Married</v>
      </c>
      <c r="J158" t="str">
        <f t="shared" si="8"/>
        <v>Higher Income</v>
      </c>
      <c r="K158" s="52" t="b">
        <f t="shared" si="9"/>
        <v>0</v>
      </c>
      <c r="L158" s="43" t="b">
        <f t="shared" si="10"/>
        <v>0</v>
      </c>
      <c r="M158" s="43" t="b">
        <f t="shared" si="11"/>
        <v>0</v>
      </c>
      <c r="N1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9" spans="1:14" hidden="1" x14ac:dyDescent="0.25">
      <c r="A159" t="s">
        <v>1566</v>
      </c>
      <c r="B159" s="45">
        <v>75715</v>
      </c>
      <c r="C159" s="45">
        <v>35113.166666666664</v>
      </c>
      <c r="D159" s="25">
        <v>0.46375442998965416</v>
      </c>
      <c r="E159" s="25" t="str">
        <f>_xlfn.XLOOKUP(Table1[[#This Row],[Customer_ID]],Table2[customer_id],Table2[age_group],,0)</f>
        <v>35-45</v>
      </c>
      <c r="F159" s="25" t="str">
        <f>_xlfn.XLOOKUP(Table1[[#This Row],[Customer_ID]],Table2[customer_id],Table2[city],,0)</f>
        <v>Mumbai</v>
      </c>
      <c r="G159" s="25" t="str">
        <f>_xlfn.XLOOKUP(Table1[[#This Row],[Customer_ID]],Table2[customer_id],Table2[occupation],,0)</f>
        <v>Business Owners</v>
      </c>
      <c r="H159" s="50" t="str">
        <f>_xlfn.XLOOKUP(Table1[[#This Row],[Customer_ID]],Table2[customer_id],Table2[gender],,0)</f>
        <v>Male</v>
      </c>
      <c r="I159" s="50" t="str">
        <f>_xlfn.XLOOKUP(Table1[[#This Row],[Customer_ID]],Table2[customer_id],Table2[marital status],,0)</f>
        <v>Married</v>
      </c>
      <c r="J159" t="str">
        <f t="shared" si="8"/>
        <v>Higher Income</v>
      </c>
      <c r="K159" s="52" t="b">
        <f t="shared" si="9"/>
        <v>0</v>
      </c>
      <c r="L159" s="43" t="b">
        <f t="shared" si="10"/>
        <v>0</v>
      </c>
      <c r="M159" s="43" t="b">
        <f t="shared" si="11"/>
        <v>0</v>
      </c>
      <c r="N1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0" spans="1:14" hidden="1" x14ac:dyDescent="0.25">
      <c r="A160" t="s">
        <v>3934</v>
      </c>
      <c r="B160" s="45">
        <v>75711</v>
      </c>
      <c r="C160" s="45">
        <v>16532</v>
      </c>
      <c r="D160" s="25">
        <v>0.2183566456657553</v>
      </c>
      <c r="E160" s="25" t="str">
        <f>_xlfn.XLOOKUP(Table1[[#This Row],[Customer_ID]],Table2[customer_id],Table2[age_group],,0)</f>
        <v>45+</v>
      </c>
      <c r="F160" s="25" t="str">
        <f>_xlfn.XLOOKUP(Table1[[#This Row],[Customer_ID]],Table2[customer_id],Table2[city],,0)</f>
        <v>Chennai</v>
      </c>
      <c r="G160" s="25" t="str">
        <f>_xlfn.XLOOKUP(Table1[[#This Row],[Customer_ID]],Table2[customer_id],Table2[occupation],,0)</f>
        <v>Business Owners</v>
      </c>
      <c r="H160" s="50" t="str">
        <f>_xlfn.XLOOKUP(Table1[[#This Row],[Customer_ID]],Table2[customer_id],Table2[gender],,0)</f>
        <v>Male</v>
      </c>
      <c r="I160" s="50" t="str">
        <f>_xlfn.XLOOKUP(Table1[[#This Row],[Customer_ID]],Table2[customer_id],Table2[marital status],,0)</f>
        <v>Married</v>
      </c>
      <c r="J160" t="str">
        <f t="shared" si="8"/>
        <v>Higher Income</v>
      </c>
      <c r="K160" s="52" t="b">
        <f t="shared" si="9"/>
        <v>0</v>
      </c>
      <c r="L160" s="43" t="b">
        <f t="shared" si="10"/>
        <v>0</v>
      </c>
      <c r="M160" s="43" t="b">
        <f t="shared" si="11"/>
        <v>0</v>
      </c>
      <c r="N1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1" spans="1:14" hidden="1" x14ac:dyDescent="0.25">
      <c r="A161" t="s">
        <v>2242</v>
      </c>
      <c r="B161" s="45">
        <v>75706</v>
      </c>
      <c r="C161" s="45">
        <v>30484.833333333332</v>
      </c>
      <c r="D161" s="25">
        <v>0.40267394041863697</v>
      </c>
      <c r="E161" s="25" t="str">
        <f>_xlfn.XLOOKUP(Table1[[#This Row],[Customer_ID]],Table2[customer_id],Table2[age_group],,0)</f>
        <v>35-45</v>
      </c>
      <c r="F161" s="25" t="str">
        <f>_xlfn.XLOOKUP(Table1[[#This Row],[Customer_ID]],Table2[customer_id],Table2[city],,0)</f>
        <v>Delhi NCR</v>
      </c>
      <c r="G161" s="25" t="str">
        <f>_xlfn.XLOOKUP(Table1[[#This Row],[Customer_ID]],Table2[customer_id],Table2[occupation],,0)</f>
        <v>Business Owners</v>
      </c>
      <c r="H161" s="50" t="str">
        <f>_xlfn.XLOOKUP(Table1[[#This Row],[Customer_ID]],Table2[customer_id],Table2[gender],,0)</f>
        <v>Male</v>
      </c>
      <c r="I161" s="50" t="str">
        <f>_xlfn.XLOOKUP(Table1[[#This Row],[Customer_ID]],Table2[customer_id],Table2[marital status],,0)</f>
        <v>Married</v>
      </c>
      <c r="J161" t="str">
        <f t="shared" si="8"/>
        <v>Higher Income</v>
      </c>
      <c r="K161" s="52" t="b">
        <f t="shared" si="9"/>
        <v>0</v>
      </c>
      <c r="L161" s="43" t="b">
        <f t="shared" si="10"/>
        <v>0</v>
      </c>
      <c r="M161" s="43" t="b">
        <f t="shared" si="11"/>
        <v>0</v>
      </c>
      <c r="N1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2" spans="1:14" hidden="1" x14ac:dyDescent="0.25">
      <c r="A162" t="s">
        <v>3575</v>
      </c>
      <c r="B162" s="45">
        <v>75681</v>
      </c>
      <c r="C162" s="45">
        <v>21230.5</v>
      </c>
      <c r="D162" s="25">
        <v>0.28052615583832136</v>
      </c>
      <c r="E162" s="25" t="str">
        <f>_xlfn.XLOOKUP(Table1[[#This Row],[Customer_ID]],Table2[customer_id],Table2[age_group],,0)</f>
        <v>35-45</v>
      </c>
      <c r="F162" s="25" t="str">
        <f>_xlfn.XLOOKUP(Table1[[#This Row],[Customer_ID]],Table2[customer_id],Table2[city],,0)</f>
        <v>Chennai</v>
      </c>
      <c r="G162" s="25" t="str">
        <f>_xlfn.XLOOKUP(Table1[[#This Row],[Customer_ID]],Table2[customer_id],Table2[occupation],,0)</f>
        <v>Business Owners</v>
      </c>
      <c r="H162" s="50" t="str">
        <f>_xlfn.XLOOKUP(Table1[[#This Row],[Customer_ID]],Table2[customer_id],Table2[gender],,0)</f>
        <v>Male</v>
      </c>
      <c r="I162" s="50" t="str">
        <f>_xlfn.XLOOKUP(Table1[[#This Row],[Customer_ID]],Table2[customer_id],Table2[marital status],,0)</f>
        <v>Married</v>
      </c>
      <c r="J162" t="str">
        <f t="shared" si="8"/>
        <v>Higher Income</v>
      </c>
      <c r="K162" s="52" t="b">
        <f t="shared" si="9"/>
        <v>0</v>
      </c>
      <c r="L162" s="43" t="b">
        <f t="shared" si="10"/>
        <v>0</v>
      </c>
      <c r="M162" s="43" t="b">
        <f t="shared" si="11"/>
        <v>0</v>
      </c>
      <c r="N1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3" spans="1:14" hidden="1" x14ac:dyDescent="0.25">
      <c r="A163" t="s">
        <v>2644</v>
      </c>
      <c r="B163" s="45">
        <v>75669</v>
      </c>
      <c r="C163" s="45">
        <v>27593</v>
      </c>
      <c r="D163" s="25">
        <v>0.36465395340231799</v>
      </c>
      <c r="E163" s="25" t="str">
        <f>_xlfn.XLOOKUP(Table1[[#This Row],[Customer_ID]],Table2[customer_id],Table2[age_group],,0)</f>
        <v>45+</v>
      </c>
      <c r="F163" s="25" t="str">
        <f>_xlfn.XLOOKUP(Table1[[#This Row],[Customer_ID]],Table2[customer_id],Table2[city],,0)</f>
        <v>Hyderabad</v>
      </c>
      <c r="G163" s="25" t="str">
        <f>_xlfn.XLOOKUP(Table1[[#This Row],[Customer_ID]],Table2[customer_id],Table2[occupation],,0)</f>
        <v>Salaried IT Employees</v>
      </c>
      <c r="H163" s="50" t="str">
        <f>_xlfn.XLOOKUP(Table1[[#This Row],[Customer_ID]],Table2[customer_id],Table2[gender],,0)</f>
        <v>Male</v>
      </c>
      <c r="I163" s="50" t="str">
        <f>_xlfn.XLOOKUP(Table1[[#This Row],[Customer_ID]],Table2[customer_id],Table2[marital status],,0)</f>
        <v>Married</v>
      </c>
      <c r="J163" t="str">
        <f t="shared" si="8"/>
        <v>Higher Income</v>
      </c>
      <c r="K163" s="52" t="b">
        <f t="shared" si="9"/>
        <v>0</v>
      </c>
      <c r="L163" s="43" t="b">
        <f t="shared" si="10"/>
        <v>0</v>
      </c>
      <c r="M163" s="43" t="b">
        <f t="shared" si="11"/>
        <v>0</v>
      </c>
      <c r="N1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4" spans="1:14" hidden="1" x14ac:dyDescent="0.25">
      <c r="A164" t="s">
        <v>1698</v>
      </c>
      <c r="B164" s="45">
        <v>75609</v>
      </c>
      <c r="C164" s="45">
        <v>33856.833333333336</v>
      </c>
      <c r="D164" s="25">
        <v>0.44778840261520897</v>
      </c>
      <c r="E164" s="25" t="str">
        <f>_xlfn.XLOOKUP(Table1[[#This Row],[Customer_ID]],Table2[customer_id],Table2[age_group],,0)</f>
        <v>45+</v>
      </c>
      <c r="F164" s="25" t="str">
        <f>_xlfn.XLOOKUP(Table1[[#This Row],[Customer_ID]],Table2[customer_id],Table2[city],,0)</f>
        <v>Bengaluru</v>
      </c>
      <c r="G164" s="25" t="str">
        <f>_xlfn.XLOOKUP(Table1[[#This Row],[Customer_ID]],Table2[customer_id],Table2[occupation],,0)</f>
        <v>Salaried IT Employees</v>
      </c>
      <c r="H164" s="50" t="str">
        <f>_xlfn.XLOOKUP(Table1[[#This Row],[Customer_ID]],Table2[customer_id],Table2[gender],,0)</f>
        <v>Male</v>
      </c>
      <c r="I164" s="50" t="str">
        <f>_xlfn.XLOOKUP(Table1[[#This Row],[Customer_ID]],Table2[customer_id],Table2[marital status],,0)</f>
        <v>Married</v>
      </c>
      <c r="J164" t="str">
        <f t="shared" si="8"/>
        <v>Higher Income</v>
      </c>
      <c r="K164" s="52" t="b">
        <f t="shared" si="9"/>
        <v>0</v>
      </c>
      <c r="L164" s="43" t="b">
        <f t="shared" si="10"/>
        <v>0</v>
      </c>
      <c r="M164" s="43" t="b">
        <f t="shared" si="11"/>
        <v>0</v>
      </c>
      <c r="N1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5" spans="1:14" hidden="1" x14ac:dyDescent="0.25">
      <c r="A165" t="s">
        <v>1771</v>
      </c>
      <c r="B165" s="45">
        <v>75461</v>
      </c>
      <c r="C165" s="45">
        <v>33327.166666666664</v>
      </c>
      <c r="D165" s="25">
        <v>0.44164756187522913</v>
      </c>
      <c r="E165" s="25" t="str">
        <f>_xlfn.XLOOKUP(Table1[[#This Row],[Customer_ID]],Table2[customer_id],Table2[age_group],,0)</f>
        <v>45+</v>
      </c>
      <c r="F165" s="25" t="str">
        <f>_xlfn.XLOOKUP(Table1[[#This Row],[Customer_ID]],Table2[customer_id],Table2[city],,0)</f>
        <v>Bengaluru</v>
      </c>
      <c r="G165" s="25" t="str">
        <f>_xlfn.XLOOKUP(Table1[[#This Row],[Customer_ID]],Table2[customer_id],Table2[occupation],,0)</f>
        <v>Salaried IT Employees</v>
      </c>
      <c r="H165" s="50" t="str">
        <f>_xlfn.XLOOKUP(Table1[[#This Row],[Customer_ID]],Table2[customer_id],Table2[gender],,0)</f>
        <v>Male</v>
      </c>
      <c r="I165" s="50" t="str">
        <f>_xlfn.XLOOKUP(Table1[[#This Row],[Customer_ID]],Table2[customer_id],Table2[marital status],,0)</f>
        <v>Married</v>
      </c>
      <c r="J165" t="str">
        <f t="shared" si="8"/>
        <v>Higher Income</v>
      </c>
      <c r="K165" s="52" t="b">
        <f t="shared" si="9"/>
        <v>0</v>
      </c>
      <c r="L165" s="43" t="b">
        <f t="shared" si="10"/>
        <v>0</v>
      </c>
      <c r="M165" s="43" t="b">
        <f t="shared" si="11"/>
        <v>0</v>
      </c>
      <c r="N1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6" spans="1:14" hidden="1" x14ac:dyDescent="0.25">
      <c r="A166" t="s">
        <v>2626</v>
      </c>
      <c r="B166" s="45">
        <v>75432</v>
      </c>
      <c r="C166" s="45">
        <v>27604.666666666668</v>
      </c>
      <c r="D166" s="25">
        <v>0.36595432530844557</v>
      </c>
      <c r="E166" s="25" t="str">
        <f>_xlfn.XLOOKUP(Table1[[#This Row],[Customer_ID]],Table2[customer_id],Table2[age_group],,0)</f>
        <v>35-45</v>
      </c>
      <c r="F166" s="25" t="str">
        <f>_xlfn.XLOOKUP(Table1[[#This Row],[Customer_ID]],Table2[customer_id],Table2[city],,0)</f>
        <v>Bengaluru</v>
      </c>
      <c r="G166" s="25" t="str">
        <f>_xlfn.XLOOKUP(Table1[[#This Row],[Customer_ID]],Table2[customer_id],Table2[occupation],,0)</f>
        <v>Business Owners</v>
      </c>
      <c r="H166" s="50" t="str">
        <f>_xlfn.XLOOKUP(Table1[[#This Row],[Customer_ID]],Table2[customer_id],Table2[gender],,0)</f>
        <v>Male</v>
      </c>
      <c r="I166" s="50" t="str">
        <f>_xlfn.XLOOKUP(Table1[[#This Row],[Customer_ID]],Table2[customer_id],Table2[marital status],,0)</f>
        <v>Married</v>
      </c>
      <c r="J166" t="str">
        <f t="shared" si="8"/>
        <v>Higher Income</v>
      </c>
      <c r="K166" s="52" t="b">
        <f t="shared" si="9"/>
        <v>0</v>
      </c>
      <c r="L166" s="43" t="b">
        <f t="shared" si="10"/>
        <v>0</v>
      </c>
      <c r="M166" s="43" t="b">
        <f t="shared" si="11"/>
        <v>0</v>
      </c>
      <c r="N1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7" spans="1:14" hidden="1" x14ac:dyDescent="0.25">
      <c r="A167" t="s">
        <v>2048</v>
      </c>
      <c r="B167" s="45">
        <v>75421</v>
      </c>
      <c r="C167" s="45">
        <v>31513.333333333332</v>
      </c>
      <c r="D167" s="25">
        <v>0.41783234554478638</v>
      </c>
      <c r="E167" s="25" t="str">
        <f>_xlfn.XLOOKUP(Table1[[#This Row],[Customer_ID]],Table2[customer_id],Table2[age_group],,0)</f>
        <v>35-45</v>
      </c>
      <c r="F167" s="25" t="str">
        <f>_xlfn.XLOOKUP(Table1[[#This Row],[Customer_ID]],Table2[customer_id],Table2[city],,0)</f>
        <v>Mumbai</v>
      </c>
      <c r="G167" s="25" t="str">
        <f>_xlfn.XLOOKUP(Table1[[#This Row],[Customer_ID]],Table2[customer_id],Table2[occupation],,0)</f>
        <v>Business Owners</v>
      </c>
      <c r="H167" s="50" t="str">
        <f>_xlfn.XLOOKUP(Table1[[#This Row],[Customer_ID]],Table2[customer_id],Table2[gender],,0)</f>
        <v>Male</v>
      </c>
      <c r="I167" s="50" t="str">
        <f>_xlfn.XLOOKUP(Table1[[#This Row],[Customer_ID]],Table2[customer_id],Table2[marital status],,0)</f>
        <v>Married</v>
      </c>
      <c r="J167" t="str">
        <f t="shared" si="8"/>
        <v>Higher Income</v>
      </c>
      <c r="K167" s="52" t="b">
        <f t="shared" si="9"/>
        <v>0</v>
      </c>
      <c r="L167" s="43" t="b">
        <f t="shared" si="10"/>
        <v>0</v>
      </c>
      <c r="M167" s="43" t="b">
        <f t="shared" si="11"/>
        <v>0</v>
      </c>
      <c r="N1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8" spans="1:14" hidden="1" x14ac:dyDescent="0.25">
      <c r="A168" t="s">
        <v>1586</v>
      </c>
      <c r="B168" s="45">
        <v>75414</v>
      </c>
      <c r="C168" s="45">
        <v>34800.166666666664</v>
      </c>
      <c r="D168" s="25">
        <v>0.46145499067370332</v>
      </c>
      <c r="E168" s="25" t="str">
        <f>_xlfn.XLOOKUP(Table1[[#This Row],[Customer_ID]],Table2[customer_id],Table2[age_group],,0)</f>
        <v>35-45</v>
      </c>
      <c r="F168" s="25" t="str">
        <f>_xlfn.XLOOKUP(Table1[[#This Row],[Customer_ID]],Table2[customer_id],Table2[city],,0)</f>
        <v>Mumbai</v>
      </c>
      <c r="G168" s="25" t="str">
        <f>_xlfn.XLOOKUP(Table1[[#This Row],[Customer_ID]],Table2[customer_id],Table2[occupation],,0)</f>
        <v>Business Owners</v>
      </c>
      <c r="H168" s="50" t="str">
        <f>_xlfn.XLOOKUP(Table1[[#This Row],[Customer_ID]],Table2[customer_id],Table2[gender],,0)</f>
        <v>Male</v>
      </c>
      <c r="I168" s="50" t="str">
        <f>_xlfn.XLOOKUP(Table1[[#This Row],[Customer_ID]],Table2[customer_id],Table2[marital status],,0)</f>
        <v>Married</v>
      </c>
      <c r="J168" t="str">
        <f t="shared" si="8"/>
        <v>Higher Income</v>
      </c>
      <c r="K168" s="52" t="b">
        <f t="shared" si="9"/>
        <v>0</v>
      </c>
      <c r="L168" s="43" t="b">
        <f t="shared" si="10"/>
        <v>0</v>
      </c>
      <c r="M168" s="43" t="b">
        <f t="shared" si="11"/>
        <v>0</v>
      </c>
      <c r="N1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9" spans="1:14" hidden="1" x14ac:dyDescent="0.25">
      <c r="A169" t="s">
        <v>3431</v>
      </c>
      <c r="B169" s="45">
        <v>75403</v>
      </c>
      <c r="C169" s="45">
        <v>22448.5</v>
      </c>
      <c r="D169" s="25">
        <v>0.2977136188215323</v>
      </c>
      <c r="E169" s="25" t="str">
        <f>_xlfn.XLOOKUP(Table1[[#This Row],[Customer_ID]],Table2[customer_id],Table2[age_group],,0)</f>
        <v>35-45</v>
      </c>
      <c r="F169" s="25" t="str">
        <f>_xlfn.XLOOKUP(Table1[[#This Row],[Customer_ID]],Table2[customer_id],Table2[city],,0)</f>
        <v>Hyderabad</v>
      </c>
      <c r="G169" s="25" t="str">
        <f>_xlfn.XLOOKUP(Table1[[#This Row],[Customer_ID]],Table2[customer_id],Table2[occupation],,0)</f>
        <v>Business Owners</v>
      </c>
      <c r="H169" s="50" t="str">
        <f>_xlfn.XLOOKUP(Table1[[#This Row],[Customer_ID]],Table2[customer_id],Table2[gender],,0)</f>
        <v>Male</v>
      </c>
      <c r="I169" s="50" t="str">
        <f>_xlfn.XLOOKUP(Table1[[#This Row],[Customer_ID]],Table2[customer_id],Table2[marital status],,0)</f>
        <v>Single</v>
      </c>
      <c r="J169" t="str">
        <f t="shared" si="8"/>
        <v>Higher Income</v>
      </c>
      <c r="K169" s="52" t="b">
        <f t="shared" si="9"/>
        <v>0</v>
      </c>
      <c r="L169" s="43" t="b">
        <f t="shared" si="10"/>
        <v>0</v>
      </c>
      <c r="M169" s="43" t="b">
        <f t="shared" si="11"/>
        <v>0</v>
      </c>
      <c r="N1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0" spans="1:14" hidden="1" x14ac:dyDescent="0.25">
      <c r="A170" t="s">
        <v>3764</v>
      </c>
      <c r="B170" s="45">
        <v>75399</v>
      </c>
      <c r="C170" s="45">
        <v>19188.666666666668</v>
      </c>
      <c r="D170" s="25">
        <v>0.25449497561859796</v>
      </c>
      <c r="E170" s="25" t="str">
        <f>_xlfn.XLOOKUP(Table1[[#This Row],[Customer_ID]],Table2[customer_id],Table2[age_group],,0)</f>
        <v>35-45</v>
      </c>
      <c r="F170" s="25" t="str">
        <f>_xlfn.XLOOKUP(Table1[[#This Row],[Customer_ID]],Table2[customer_id],Table2[city],,0)</f>
        <v>Chennai</v>
      </c>
      <c r="G170" s="25" t="str">
        <f>_xlfn.XLOOKUP(Table1[[#This Row],[Customer_ID]],Table2[customer_id],Table2[occupation],,0)</f>
        <v>Business Owners</v>
      </c>
      <c r="H170" s="50" t="str">
        <f>_xlfn.XLOOKUP(Table1[[#This Row],[Customer_ID]],Table2[customer_id],Table2[gender],,0)</f>
        <v>Male</v>
      </c>
      <c r="I170" s="50" t="str">
        <f>_xlfn.XLOOKUP(Table1[[#This Row],[Customer_ID]],Table2[customer_id],Table2[marital status],,0)</f>
        <v>Married</v>
      </c>
      <c r="J170" t="str">
        <f t="shared" si="8"/>
        <v>Higher Income</v>
      </c>
      <c r="K170" s="52" t="b">
        <f t="shared" si="9"/>
        <v>0</v>
      </c>
      <c r="L170" s="43" t="b">
        <f t="shared" si="10"/>
        <v>0</v>
      </c>
      <c r="M170" s="43" t="b">
        <f t="shared" si="11"/>
        <v>0</v>
      </c>
      <c r="N1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1" spans="1:14" hidden="1" x14ac:dyDescent="0.25">
      <c r="A171" t="s">
        <v>3405</v>
      </c>
      <c r="B171" s="45">
        <v>75390</v>
      </c>
      <c r="C171" s="45">
        <v>22606.833333333332</v>
      </c>
      <c r="D171" s="25">
        <v>0.29986514568687267</v>
      </c>
      <c r="E171" s="25" t="str">
        <f>_xlfn.XLOOKUP(Table1[[#This Row],[Customer_ID]],Table2[customer_id],Table2[age_group],,0)</f>
        <v>45+</v>
      </c>
      <c r="F171" s="25" t="str">
        <f>_xlfn.XLOOKUP(Table1[[#This Row],[Customer_ID]],Table2[customer_id],Table2[city],,0)</f>
        <v>Delhi NCR</v>
      </c>
      <c r="G171" s="25" t="str">
        <f>_xlfn.XLOOKUP(Table1[[#This Row],[Customer_ID]],Table2[customer_id],Table2[occupation],,0)</f>
        <v>Business Owners</v>
      </c>
      <c r="H171" s="50" t="str">
        <f>_xlfn.XLOOKUP(Table1[[#This Row],[Customer_ID]],Table2[customer_id],Table2[gender],,0)</f>
        <v>Male</v>
      </c>
      <c r="I171" s="50" t="str">
        <f>_xlfn.XLOOKUP(Table1[[#This Row],[Customer_ID]],Table2[customer_id],Table2[marital status],,0)</f>
        <v>Married</v>
      </c>
      <c r="J171" t="str">
        <f t="shared" si="8"/>
        <v>Higher Income</v>
      </c>
      <c r="K171" s="52" t="b">
        <f t="shared" si="9"/>
        <v>0</v>
      </c>
      <c r="L171" s="43" t="b">
        <f t="shared" si="10"/>
        <v>0</v>
      </c>
      <c r="M171" s="43" t="b">
        <f t="shared" si="11"/>
        <v>0</v>
      </c>
      <c r="N1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2" spans="1:14" hidden="1" x14ac:dyDescent="0.25">
      <c r="A172" t="s">
        <v>2851</v>
      </c>
      <c r="B172" s="45">
        <v>75381</v>
      </c>
      <c r="C172" s="45">
        <v>26237.666666666668</v>
      </c>
      <c r="D172" s="25">
        <v>0.34806737329919568</v>
      </c>
      <c r="E172" s="25" t="str">
        <f>_xlfn.XLOOKUP(Table1[[#This Row],[Customer_ID]],Table2[customer_id],Table2[age_group],,0)</f>
        <v>45+</v>
      </c>
      <c r="F172" s="25" t="str">
        <f>_xlfn.XLOOKUP(Table1[[#This Row],[Customer_ID]],Table2[customer_id],Table2[city],,0)</f>
        <v>Hyderabad</v>
      </c>
      <c r="G172" s="25" t="str">
        <f>_xlfn.XLOOKUP(Table1[[#This Row],[Customer_ID]],Table2[customer_id],Table2[occupation],,0)</f>
        <v>Salaried IT Employees</v>
      </c>
      <c r="H172" s="50" t="str">
        <f>_xlfn.XLOOKUP(Table1[[#This Row],[Customer_ID]],Table2[customer_id],Table2[gender],,0)</f>
        <v>Male</v>
      </c>
      <c r="I172" s="50" t="str">
        <f>_xlfn.XLOOKUP(Table1[[#This Row],[Customer_ID]],Table2[customer_id],Table2[marital status],,0)</f>
        <v>Married</v>
      </c>
      <c r="J172" t="str">
        <f t="shared" si="8"/>
        <v>Higher Income</v>
      </c>
      <c r="K172" s="52" t="b">
        <f t="shared" si="9"/>
        <v>0</v>
      </c>
      <c r="L172" s="43" t="b">
        <f t="shared" si="10"/>
        <v>0</v>
      </c>
      <c r="M172" s="43" t="b">
        <f t="shared" si="11"/>
        <v>0</v>
      </c>
      <c r="N1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3" spans="1:14" hidden="1" x14ac:dyDescent="0.25">
      <c r="A173" t="s">
        <v>2782</v>
      </c>
      <c r="B173" s="45">
        <v>75349</v>
      </c>
      <c r="C173" s="45">
        <v>26605.5</v>
      </c>
      <c r="D173" s="25">
        <v>0.35309692232146411</v>
      </c>
      <c r="E173" s="25" t="str">
        <f>_xlfn.XLOOKUP(Table1[[#This Row],[Customer_ID]],Table2[customer_id],Table2[age_group],,0)</f>
        <v>45+</v>
      </c>
      <c r="F173" s="25" t="str">
        <f>_xlfn.XLOOKUP(Table1[[#This Row],[Customer_ID]],Table2[customer_id],Table2[city],,0)</f>
        <v>Hyderabad</v>
      </c>
      <c r="G173" s="25" t="str">
        <f>_xlfn.XLOOKUP(Table1[[#This Row],[Customer_ID]],Table2[customer_id],Table2[occupation],,0)</f>
        <v>Salaried IT Employees</v>
      </c>
      <c r="H173" s="50" t="str">
        <f>_xlfn.XLOOKUP(Table1[[#This Row],[Customer_ID]],Table2[customer_id],Table2[gender],,0)</f>
        <v>Male</v>
      </c>
      <c r="I173" s="50" t="str">
        <f>_xlfn.XLOOKUP(Table1[[#This Row],[Customer_ID]],Table2[customer_id],Table2[marital status],,0)</f>
        <v>Married</v>
      </c>
      <c r="J173" t="str">
        <f t="shared" si="8"/>
        <v>Higher Income</v>
      </c>
      <c r="K173" s="52" t="b">
        <f t="shared" si="9"/>
        <v>0</v>
      </c>
      <c r="L173" s="43" t="b">
        <f t="shared" si="10"/>
        <v>0</v>
      </c>
      <c r="M173" s="43" t="b">
        <f t="shared" si="11"/>
        <v>0</v>
      </c>
      <c r="N1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4" spans="1:14" hidden="1" x14ac:dyDescent="0.25">
      <c r="A174" t="s">
        <v>3801</v>
      </c>
      <c r="B174" s="45">
        <v>75340</v>
      </c>
      <c r="C174" s="45">
        <v>18666</v>
      </c>
      <c r="D174" s="25">
        <v>0.24775683567825857</v>
      </c>
      <c r="E174" s="25" t="str">
        <f>_xlfn.XLOOKUP(Table1[[#This Row],[Customer_ID]],Table2[customer_id],Table2[age_group],,0)</f>
        <v>45+</v>
      </c>
      <c r="F174" s="25" t="str">
        <f>_xlfn.XLOOKUP(Table1[[#This Row],[Customer_ID]],Table2[customer_id],Table2[city],,0)</f>
        <v>Bengaluru</v>
      </c>
      <c r="G174" s="25" t="str">
        <f>_xlfn.XLOOKUP(Table1[[#This Row],[Customer_ID]],Table2[customer_id],Table2[occupation],,0)</f>
        <v>Business Owners</v>
      </c>
      <c r="H174" s="50" t="str">
        <f>_xlfn.XLOOKUP(Table1[[#This Row],[Customer_ID]],Table2[customer_id],Table2[gender],,0)</f>
        <v>Female</v>
      </c>
      <c r="I174" s="50" t="str">
        <f>_xlfn.XLOOKUP(Table1[[#This Row],[Customer_ID]],Table2[customer_id],Table2[marital status],,0)</f>
        <v>Married</v>
      </c>
      <c r="J174" t="str">
        <f t="shared" si="8"/>
        <v>Higher Income</v>
      </c>
      <c r="K174" s="52" t="b">
        <f t="shared" si="9"/>
        <v>0</v>
      </c>
      <c r="L174" s="43" t="b">
        <f t="shared" si="10"/>
        <v>0</v>
      </c>
      <c r="M174" s="43" t="b">
        <f t="shared" si="11"/>
        <v>0</v>
      </c>
      <c r="N1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5" spans="1:14" hidden="1" x14ac:dyDescent="0.25">
      <c r="A175" t="s">
        <v>3560</v>
      </c>
      <c r="B175" s="45">
        <v>75325</v>
      </c>
      <c r="C175" s="45">
        <v>21248.5</v>
      </c>
      <c r="D175" s="25">
        <v>0.28209093926319284</v>
      </c>
      <c r="E175" s="25" t="str">
        <f>_xlfn.XLOOKUP(Table1[[#This Row],[Customer_ID]],Table2[customer_id],Table2[age_group],,0)</f>
        <v>35-45</v>
      </c>
      <c r="F175" s="25" t="str">
        <f>_xlfn.XLOOKUP(Table1[[#This Row],[Customer_ID]],Table2[customer_id],Table2[city],,0)</f>
        <v>Chennai</v>
      </c>
      <c r="G175" s="25" t="str">
        <f>_xlfn.XLOOKUP(Table1[[#This Row],[Customer_ID]],Table2[customer_id],Table2[occupation],,0)</f>
        <v>Business Owners</v>
      </c>
      <c r="H175" s="50" t="str">
        <f>_xlfn.XLOOKUP(Table1[[#This Row],[Customer_ID]],Table2[customer_id],Table2[gender],,0)</f>
        <v>Male</v>
      </c>
      <c r="I175" s="50" t="str">
        <f>_xlfn.XLOOKUP(Table1[[#This Row],[Customer_ID]],Table2[customer_id],Table2[marital status],,0)</f>
        <v>Married</v>
      </c>
      <c r="J175" t="str">
        <f t="shared" si="8"/>
        <v>Higher Income</v>
      </c>
      <c r="K175" s="52" t="b">
        <f t="shared" si="9"/>
        <v>0</v>
      </c>
      <c r="L175" s="43" t="b">
        <f t="shared" si="10"/>
        <v>0</v>
      </c>
      <c r="M175" s="43" t="b">
        <f t="shared" si="11"/>
        <v>0</v>
      </c>
      <c r="N1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6" spans="1:14" hidden="1" x14ac:dyDescent="0.25">
      <c r="A176" t="s">
        <v>2262</v>
      </c>
      <c r="B176" s="45">
        <v>75315</v>
      </c>
      <c r="C176" s="45">
        <v>30189</v>
      </c>
      <c r="D176" s="25">
        <v>0.40083648675562639</v>
      </c>
      <c r="E176" s="25" t="str">
        <f>_xlfn.XLOOKUP(Table1[[#This Row],[Customer_ID]],Table2[customer_id],Table2[age_group],,0)</f>
        <v>45+</v>
      </c>
      <c r="F176" s="25" t="str">
        <f>_xlfn.XLOOKUP(Table1[[#This Row],[Customer_ID]],Table2[customer_id],Table2[city],,0)</f>
        <v>Mumbai</v>
      </c>
      <c r="G176" s="25" t="str">
        <f>_xlfn.XLOOKUP(Table1[[#This Row],[Customer_ID]],Table2[customer_id],Table2[occupation],,0)</f>
        <v>Salaried IT Employees</v>
      </c>
      <c r="H176" s="50" t="str">
        <f>_xlfn.XLOOKUP(Table1[[#This Row],[Customer_ID]],Table2[customer_id],Table2[gender],,0)</f>
        <v>Female</v>
      </c>
      <c r="I176" s="50" t="str">
        <f>_xlfn.XLOOKUP(Table1[[#This Row],[Customer_ID]],Table2[customer_id],Table2[marital status],,0)</f>
        <v>Married</v>
      </c>
      <c r="J176" t="str">
        <f t="shared" si="8"/>
        <v>Higher Income</v>
      </c>
      <c r="K176" s="52" t="b">
        <f t="shared" si="9"/>
        <v>0</v>
      </c>
      <c r="L176" s="43" t="b">
        <f t="shared" si="10"/>
        <v>0</v>
      </c>
      <c r="M176" s="43" t="b">
        <f t="shared" si="11"/>
        <v>0</v>
      </c>
      <c r="N1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7" spans="1:14" hidden="1" x14ac:dyDescent="0.25">
      <c r="A177" t="s">
        <v>2211</v>
      </c>
      <c r="B177" s="45">
        <v>75294</v>
      </c>
      <c r="C177" s="45">
        <v>30529.666666666668</v>
      </c>
      <c r="D177" s="25">
        <v>0.40547276896786821</v>
      </c>
      <c r="E177" s="25" t="str">
        <f>_xlfn.XLOOKUP(Table1[[#This Row],[Customer_ID]],Table2[customer_id],Table2[age_group],,0)</f>
        <v>35-45</v>
      </c>
      <c r="F177" s="25" t="str">
        <f>_xlfn.XLOOKUP(Table1[[#This Row],[Customer_ID]],Table2[customer_id],Table2[city],,0)</f>
        <v>Bengaluru</v>
      </c>
      <c r="G177" s="25" t="str">
        <f>_xlfn.XLOOKUP(Table1[[#This Row],[Customer_ID]],Table2[customer_id],Table2[occupation],,0)</f>
        <v>Business Owners</v>
      </c>
      <c r="H177" s="50" t="str">
        <f>_xlfn.XLOOKUP(Table1[[#This Row],[Customer_ID]],Table2[customer_id],Table2[gender],,0)</f>
        <v>Male</v>
      </c>
      <c r="I177" s="50" t="str">
        <f>_xlfn.XLOOKUP(Table1[[#This Row],[Customer_ID]],Table2[customer_id],Table2[marital status],,0)</f>
        <v>Married</v>
      </c>
      <c r="J177" t="str">
        <f t="shared" si="8"/>
        <v>Higher Income</v>
      </c>
      <c r="K177" s="52" t="b">
        <f t="shared" si="9"/>
        <v>0</v>
      </c>
      <c r="L177" s="43" t="b">
        <f t="shared" si="10"/>
        <v>0</v>
      </c>
      <c r="M177" s="43" t="b">
        <f t="shared" si="11"/>
        <v>0</v>
      </c>
      <c r="N1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8" spans="1:14" hidden="1" x14ac:dyDescent="0.25">
      <c r="A178" t="s">
        <v>3709</v>
      </c>
      <c r="B178" s="45">
        <v>75279</v>
      </c>
      <c r="C178" s="45">
        <v>19827.666666666668</v>
      </c>
      <c r="D178" s="25">
        <v>0.26338908150568774</v>
      </c>
      <c r="E178" s="25" t="str">
        <f>_xlfn.XLOOKUP(Table1[[#This Row],[Customer_ID]],Table2[customer_id],Table2[age_group],,0)</f>
        <v>35-45</v>
      </c>
      <c r="F178" s="25" t="str">
        <f>_xlfn.XLOOKUP(Table1[[#This Row],[Customer_ID]],Table2[customer_id],Table2[city],,0)</f>
        <v>Chennai</v>
      </c>
      <c r="G178" s="25" t="str">
        <f>_xlfn.XLOOKUP(Table1[[#This Row],[Customer_ID]],Table2[customer_id],Table2[occupation],,0)</f>
        <v>Business Owners</v>
      </c>
      <c r="H178" s="50" t="str">
        <f>_xlfn.XLOOKUP(Table1[[#This Row],[Customer_ID]],Table2[customer_id],Table2[gender],,0)</f>
        <v>Male</v>
      </c>
      <c r="I178" s="50" t="str">
        <f>_xlfn.XLOOKUP(Table1[[#This Row],[Customer_ID]],Table2[customer_id],Table2[marital status],,0)</f>
        <v>Married</v>
      </c>
      <c r="J178" t="str">
        <f t="shared" si="8"/>
        <v>Higher Income</v>
      </c>
      <c r="K178" s="52" t="b">
        <f t="shared" si="9"/>
        <v>0</v>
      </c>
      <c r="L178" s="43" t="b">
        <f t="shared" si="10"/>
        <v>0</v>
      </c>
      <c r="M178" s="43" t="b">
        <f t="shared" si="11"/>
        <v>0</v>
      </c>
      <c r="N1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9" spans="1:14" hidden="1" x14ac:dyDescent="0.25">
      <c r="A179" t="s">
        <v>3684</v>
      </c>
      <c r="B179" s="45">
        <v>75171</v>
      </c>
      <c r="C179" s="45">
        <v>20029.166666666668</v>
      </c>
      <c r="D179" s="25">
        <v>0.2664480539924528</v>
      </c>
      <c r="E179" s="25" t="str">
        <f>_xlfn.XLOOKUP(Table1[[#This Row],[Customer_ID]],Table2[customer_id],Table2[age_group],,0)</f>
        <v>35-45</v>
      </c>
      <c r="F179" s="25" t="str">
        <f>_xlfn.XLOOKUP(Table1[[#This Row],[Customer_ID]],Table2[customer_id],Table2[city],,0)</f>
        <v>Chennai</v>
      </c>
      <c r="G179" s="25" t="str">
        <f>_xlfn.XLOOKUP(Table1[[#This Row],[Customer_ID]],Table2[customer_id],Table2[occupation],,0)</f>
        <v>Business Owners</v>
      </c>
      <c r="H179" s="50" t="str">
        <f>_xlfn.XLOOKUP(Table1[[#This Row],[Customer_ID]],Table2[customer_id],Table2[gender],,0)</f>
        <v>Male</v>
      </c>
      <c r="I179" s="50" t="str">
        <f>_xlfn.XLOOKUP(Table1[[#This Row],[Customer_ID]],Table2[customer_id],Table2[marital status],,0)</f>
        <v>Married</v>
      </c>
      <c r="J179" t="str">
        <f t="shared" si="8"/>
        <v>Higher Income</v>
      </c>
      <c r="K179" s="52" t="b">
        <f t="shared" si="9"/>
        <v>0</v>
      </c>
      <c r="L179" s="43" t="b">
        <f t="shared" si="10"/>
        <v>0</v>
      </c>
      <c r="M179" s="43" t="b">
        <f t="shared" si="11"/>
        <v>0</v>
      </c>
      <c r="N1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0" spans="1:14" hidden="1" x14ac:dyDescent="0.25">
      <c r="A180" t="s">
        <v>3103</v>
      </c>
      <c r="B180" s="45">
        <v>75160</v>
      </c>
      <c r="C180" s="45">
        <v>24864.5</v>
      </c>
      <c r="D180" s="25">
        <v>0.33082091538052155</v>
      </c>
      <c r="E180" s="25" t="str">
        <f>_xlfn.XLOOKUP(Table1[[#This Row],[Customer_ID]],Table2[customer_id],Table2[age_group],,0)</f>
        <v>45+</v>
      </c>
      <c r="F180" s="25" t="str">
        <f>_xlfn.XLOOKUP(Table1[[#This Row],[Customer_ID]],Table2[customer_id],Table2[city],,0)</f>
        <v>Delhi NCR</v>
      </c>
      <c r="G180" s="25" t="str">
        <f>_xlfn.XLOOKUP(Table1[[#This Row],[Customer_ID]],Table2[customer_id],Table2[occupation],,0)</f>
        <v>Business Owners</v>
      </c>
      <c r="H180" s="50" t="str">
        <f>_xlfn.XLOOKUP(Table1[[#This Row],[Customer_ID]],Table2[customer_id],Table2[gender],,0)</f>
        <v>Male</v>
      </c>
      <c r="I180" s="50" t="str">
        <f>_xlfn.XLOOKUP(Table1[[#This Row],[Customer_ID]],Table2[customer_id],Table2[marital status],,0)</f>
        <v>Married</v>
      </c>
      <c r="J180" t="str">
        <f t="shared" si="8"/>
        <v>Higher Income</v>
      </c>
      <c r="K180" s="52" t="b">
        <f t="shared" si="9"/>
        <v>0</v>
      </c>
      <c r="L180" s="43" t="b">
        <f t="shared" si="10"/>
        <v>0</v>
      </c>
      <c r="M180" s="43" t="b">
        <f t="shared" si="11"/>
        <v>0</v>
      </c>
      <c r="N1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1" spans="1:14" hidden="1" x14ac:dyDescent="0.25">
      <c r="A181" t="s">
        <v>2764</v>
      </c>
      <c r="B181" s="45">
        <v>75086</v>
      </c>
      <c r="C181" s="45">
        <v>26610.666666666668</v>
      </c>
      <c r="D181" s="25">
        <v>0.35440250734713086</v>
      </c>
      <c r="E181" s="25" t="str">
        <f>_xlfn.XLOOKUP(Table1[[#This Row],[Customer_ID]],Table2[customer_id],Table2[age_group],,0)</f>
        <v>35-45</v>
      </c>
      <c r="F181" s="25" t="str">
        <f>_xlfn.XLOOKUP(Table1[[#This Row],[Customer_ID]],Table2[customer_id],Table2[city],,0)</f>
        <v>Delhi NCR</v>
      </c>
      <c r="G181" s="25" t="str">
        <f>_xlfn.XLOOKUP(Table1[[#This Row],[Customer_ID]],Table2[customer_id],Table2[occupation],,0)</f>
        <v>Business Owners</v>
      </c>
      <c r="H181" s="50" t="str">
        <f>_xlfn.XLOOKUP(Table1[[#This Row],[Customer_ID]],Table2[customer_id],Table2[gender],,0)</f>
        <v>Female</v>
      </c>
      <c r="I181" s="50" t="str">
        <f>_xlfn.XLOOKUP(Table1[[#This Row],[Customer_ID]],Table2[customer_id],Table2[marital status],,0)</f>
        <v>Married</v>
      </c>
      <c r="J181" t="str">
        <f t="shared" si="8"/>
        <v>Higher Income</v>
      </c>
      <c r="K181" s="52" t="b">
        <f t="shared" si="9"/>
        <v>0</v>
      </c>
      <c r="L181" s="43" t="b">
        <f t="shared" si="10"/>
        <v>0</v>
      </c>
      <c r="M181" s="43" t="b">
        <f t="shared" si="11"/>
        <v>0</v>
      </c>
      <c r="N1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2" spans="1:14" hidden="1" x14ac:dyDescent="0.25">
      <c r="A182" t="s">
        <v>3104</v>
      </c>
      <c r="B182" s="45">
        <v>75071</v>
      </c>
      <c r="C182" s="45">
        <v>24825.333333333332</v>
      </c>
      <c r="D182" s="25">
        <v>0.33069138992864533</v>
      </c>
      <c r="E182" s="25" t="str">
        <f>_xlfn.XLOOKUP(Table1[[#This Row],[Customer_ID]],Table2[customer_id],Table2[age_group],,0)</f>
        <v>35-45</v>
      </c>
      <c r="F182" s="25" t="str">
        <f>_xlfn.XLOOKUP(Table1[[#This Row],[Customer_ID]],Table2[customer_id],Table2[city],,0)</f>
        <v>Hyderabad</v>
      </c>
      <c r="G182" s="25" t="str">
        <f>_xlfn.XLOOKUP(Table1[[#This Row],[Customer_ID]],Table2[customer_id],Table2[occupation],,0)</f>
        <v>Business Owners</v>
      </c>
      <c r="H182" s="50" t="str">
        <f>_xlfn.XLOOKUP(Table1[[#This Row],[Customer_ID]],Table2[customer_id],Table2[gender],,0)</f>
        <v>Male</v>
      </c>
      <c r="I182" s="50" t="str">
        <f>_xlfn.XLOOKUP(Table1[[#This Row],[Customer_ID]],Table2[customer_id],Table2[marital status],,0)</f>
        <v>Married</v>
      </c>
      <c r="J182" t="str">
        <f t="shared" si="8"/>
        <v>Higher Income</v>
      </c>
      <c r="K182" s="52" t="b">
        <f t="shared" si="9"/>
        <v>0</v>
      </c>
      <c r="L182" s="43" t="b">
        <f t="shared" si="10"/>
        <v>0</v>
      </c>
      <c r="M182" s="43" t="b">
        <f t="shared" si="11"/>
        <v>0</v>
      </c>
      <c r="N1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3" spans="1:14" hidden="1" x14ac:dyDescent="0.25">
      <c r="A183" t="s">
        <v>3632</v>
      </c>
      <c r="B183" s="45">
        <v>74973</v>
      </c>
      <c r="C183" s="45">
        <v>20520.166666666668</v>
      </c>
      <c r="D183" s="25">
        <v>0.27370075449384001</v>
      </c>
      <c r="E183" s="25" t="str">
        <f>_xlfn.XLOOKUP(Table1[[#This Row],[Customer_ID]],Table2[customer_id],Table2[age_group],,0)</f>
        <v>35-45</v>
      </c>
      <c r="F183" s="25" t="str">
        <f>_xlfn.XLOOKUP(Table1[[#This Row],[Customer_ID]],Table2[customer_id],Table2[city],,0)</f>
        <v>Hyderabad</v>
      </c>
      <c r="G183" s="25" t="str">
        <f>_xlfn.XLOOKUP(Table1[[#This Row],[Customer_ID]],Table2[customer_id],Table2[occupation],,0)</f>
        <v>Business Owners</v>
      </c>
      <c r="H183" s="50" t="str">
        <f>_xlfn.XLOOKUP(Table1[[#This Row],[Customer_ID]],Table2[customer_id],Table2[gender],,0)</f>
        <v>Female</v>
      </c>
      <c r="I183" s="50" t="str">
        <f>_xlfn.XLOOKUP(Table1[[#This Row],[Customer_ID]],Table2[customer_id],Table2[marital status],,0)</f>
        <v>Married</v>
      </c>
      <c r="J183" t="str">
        <f t="shared" si="8"/>
        <v>Higher Income</v>
      </c>
      <c r="K183" s="52" t="b">
        <f t="shared" si="9"/>
        <v>0</v>
      </c>
      <c r="L183" s="43" t="b">
        <f t="shared" si="10"/>
        <v>0</v>
      </c>
      <c r="M183" s="43" t="b">
        <f t="shared" si="11"/>
        <v>0</v>
      </c>
      <c r="N1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4" spans="1:14" hidden="1" x14ac:dyDescent="0.25">
      <c r="A184" t="s">
        <v>2203</v>
      </c>
      <c r="B184" s="45">
        <v>74920</v>
      </c>
      <c r="C184" s="45">
        <v>30420.333333333332</v>
      </c>
      <c r="D184" s="25">
        <v>0.40603755116568785</v>
      </c>
      <c r="E184" s="25" t="str">
        <f>_xlfn.XLOOKUP(Table1[[#This Row],[Customer_ID]],Table2[customer_id],Table2[age_group],,0)</f>
        <v>35-45</v>
      </c>
      <c r="F184" s="25" t="str">
        <f>_xlfn.XLOOKUP(Table1[[#This Row],[Customer_ID]],Table2[customer_id],Table2[city],,0)</f>
        <v>Delhi NCR</v>
      </c>
      <c r="G184" s="25" t="str">
        <f>_xlfn.XLOOKUP(Table1[[#This Row],[Customer_ID]],Table2[customer_id],Table2[occupation],,0)</f>
        <v>Business Owners</v>
      </c>
      <c r="H184" s="50" t="str">
        <f>_xlfn.XLOOKUP(Table1[[#This Row],[Customer_ID]],Table2[customer_id],Table2[gender],,0)</f>
        <v>Male</v>
      </c>
      <c r="I184" s="50" t="str">
        <f>_xlfn.XLOOKUP(Table1[[#This Row],[Customer_ID]],Table2[customer_id],Table2[marital status],,0)</f>
        <v>Single</v>
      </c>
      <c r="J184" t="str">
        <f t="shared" si="8"/>
        <v>Higher Income</v>
      </c>
      <c r="K184" s="52" t="b">
        <f t="shared" si="9"/>
        <v>0</v>
      </c>
      <c r="L184" s="43" t="b">
        <f t="shared" si="10"/>
        <v>0</v>
      </c>
      <c r="M184" s="43" t="b">
        <f t="shared" si="11"/>
        <v>0</v>
      </c>
      <c r="N1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5" spans="1:14" hidden="1" x14ac:dyDescent="0.25">
      <c r="A185" t="s">
        <v>2469</v>
      </c>
      <c r="B185" s="45">
        <v>74899</v>
      </c>
      <c r="C185" s="45">
        <v>28510.666666666668</v>
      </c>
      <c r="D185" s="25">
        <v>0.38065483740325862</v>
      </c>
      <c r="E185" s="25" t="str">
        <f>_xlfn.XLOOKUP(Table1[[#This Row],[Customer_ID]],Table2[customer_id],Table2[age_group],,0)</f>
        <v>35-45</v>
      </c>
      <c r="F185" s="25" t="str">
        <f>_xlfn.XLOOKUP(Table1[[#This Row],[Customer_ID]],Table2[customer_id],Table2[city],,0)</f>
        <v>Bengaluru</v>
      </c>
      <c r="G185" s="25" t="str">
        <f>_xlfn.XLOOKUP(Table1[[#This Row],[Customer_ID]],Table2[customer_id],Table2[occupation],,0)</f>
        <v>Business Owners</v>
      </c>
      <c r="H185" s="50" t="str">
        <f>_xlfn.XLOOKUP(Table1[[#This Row],[Customer_ID]],Table2[customer_id],Table2[gender],,0)</f>
        <v>Male</v>
      </c>
      <c r="I185" s="50" t="str">
        <f>_xlfn.XLOOKUP(Table1[[#This Row],[Customer_ID]],Table2[customer_id],Table2[marital status],,0)</f>
        <v>Married</v>
      </c>
      <c r="J185" t="str">
        <f t="shared" si="8"/>
        <v>Higher Income</v>
      </c>
      <c r="K185" s="52" t="b">
        <f t="shared" si="9"/>
        <v>0</v>
      </c>
      <c r="L185" s="43" t="b">
        <f t="shared" si="10"/>
        <v>0</v>
      </c>
      <c r="M185" s="43" t="b">
        <f t="shared" si="11"/>
        <v>0</v>
      </c>
      <c r="N1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6" spans="1:14" hidden="1" x14ac:dyDescent="0.25">
      <c r="A186" t="s">
        <v>3886</v>
      </c>
      <c r="B186" s="45">
        <v>74897</v>
      </c>
      <c r="C186" s="45">
        <v>17201</v>
      </c>
      <c r="D186" s="25">
        <v>0.22966206924175869</v>
      </c>
      <c r="E186" s="25" t="str">
        <f>_xlfn.XLOOKUP(Table1[[#This Row],[Customer_ID]],Table2[customer_id],Table2[age_group],,0)</f>
        <v>35-45</v>
      </c>
      <c r="F186" s="25" t="str">
        <f>_xlfn.XLOOKUP(Table1[[#This Row],[Customer_ID]],Table2[customer_id],Table2[city],,0)</f>
        <v>Chennai</v>
      </c>
      <c r="G186" s="25" t="str">
        <f>_xlfn.XLOOKUP(Table1[[#This Row],[Customer_ID]],Table2[customer_id],Table2[occupation],,0)</f>
        <v>Business Owners</v>
      </c>
      <c r="H186" s="50" t="str">
        <f>_xlfn.XLOOKUP(Table1[[#This Row],[Customer_ID]],Table2[customer_id],Table2[gender],,0)</f>
        <v>Female</v>
      </c>
      <c r="I186" s="50" t="str">
        <f>_xlfn.XLOOKUP(Table1[[#This Row],[Customer_ID]],Table2[customer_id],Table2[marital status],,0)</f>
        <v>Married</v>
      </c>
      <c r="J186" t="str">
        <f t="shared" si="8"/>
        <v>Higher Income</v>
      </c>
      <c r="K186" s="52" t="b">
        <f t="shared" si="9"/>
        <v>0</v>
      </c>
      <c r="L186" s="43" t="b">
        <f t="shared" si="10"/>
        <v>0</v>
      </c>
      <c r="M186" s="43" t="b">
        <f t="shared" si="11"/>
        <v>0</v>
      </c>
      <c r="N1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7" spans="1:14" hidden="1" x14ac:dyDescent="0.25">
      <c r="A187" t="s">
        <v>2238</v>
      </c>
      <c r="B187" s="45">
        <v>74819</v>
      </c>
      <c r="C187" s="45">
        <v>30150.333333333332</v>
      </c>
      <c r="D187" s="25">
        <v>0.40297696217983842</v>
      </c>
      <c r="E187" s="25" t="str">
        <f>_xlfn.XLOOKUP(Table1[[#This Row],[Customer_ID]],Table2[customer_id],Table2[age_group],,0)</f>
        <v>45+</v>
      </c>
      <c r="F187" s="25" t="str">
        <f>_xlfn.XLOOKUP(Table1[[#This Row],[Customer_ID]],Table2[customer_id],Table2[city],,0)</f>
        <v>Bengaluru</v>
      </c>
      <c r="G187" s="25" t="str">
        <f>_xlfn.XLOOKUP(Table1[[#This Row],[Customer_ID]],Table2[customer_id],Table2[occupation],,0)</f>
        <v>Salaried IT Employees</v>
      </c>
      <c r="H187" s="50" t="str">
        <f>_xlfn.XLOOKUP(Table1[[#This Row],[Customer_ID]],Table2[customer_id],Table2[gender],,0)</f>
        <v>Female</v>
      </c>
      <c r="I187" s="50" t="str">
        <f>_xlfn.XLOOKUP(Table1[[#This Row],[Customer_ID]],Table2[customer_id],Table2[marital status],,0)</f>
        <v>Married</v>
      </c>
      <c r="J187" t="str">
        <f t="shared" si="8"/>
        <v>Higher Income</v>
      </c>
      <c r="K187" s="52" t="b">
        <f t="shared" si="9"/>
        <v>0</v>
      </c>
      <c r="L187" s="43" t="b">
        <f t="shared" si="10"/>
        <v>0</v>
      </c>
      <c r="M187" s="43" t="b">
        <f t="shared" si="11"/>
        <v>0</v>
      </c>
      <c r="N1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8" spans="1:14" hidden="1" x14ac:dyDescent="0.25">
      <c r="A188" t="s">
        <v>1557</v>
      </c>
      <c r="B188" s="45">
        <v>74818</v>
      </c>
      <c r="C188" s="45">
        <v>34762.666666666664</v>
      </c>
      <c r="D188" s="25">
        <v>0.46462972368503119</v>
      </c>
      <c r="E188" s="25" t="str">
        <f>_xlfn.XLOOKUP(Table1[[#This Row],[Customer_ID]],Table2[customer_id],Table2[age_group],,0)</f>
        <v>45+</v>
      </c>
      <c r="F188" s="25" t="str">
        <f>_xlfn.XLOOKUP(Table1[[#This Row],[Customer_ID]],Table2[customer_id],Table2[city],,0)</f>
        <v>Bengaluru</v>
      </c>
      <c r="G188" s="25" t="str">
        <f>_xlfn.XLOOKUP(Table1[[#This Row],[Customer_ID]],Table2[customer_id],Table2[occupation],,0)</f>
        <v>Salaried IT Employees</v>
      </c>
      <c r="H188" s="50" t="str">
        <f>_xlfn.XLOOKUP(Table1[[#This Row],[Customer_ID]],Table2[customer_id],Table2[gender],,0)</f>
        <v>Male</v>
      </c>
      <c r="I188" s="50" t="str">
        <f>_xlfn.XLOOKUP(Table1[[#This Row],[Customer_ID]],Table2[customer_id],Table2[marital status],,0)</f>
        <v>Married</v>
      </c>
      <c r="J188" t="str">
        <f t="shared" si="8"/>
        <v>Higher Income</v>
      </c>
      <c r="K188" s="52" t="b">
        <f t="shared" si="9"/>
        <v>0</v>
      </c>
      <c r="L188" s="43" t="b">
        <f t="shared" si="10"/>
        <v>0</v>
      </c>
      <c r="M188" s="43" t="b">
        <f t="shared" si="11"/>
        <v>0</v>
      </c>
      <c r="N1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9" spans="1:14" hidden="1" x14ac:dyDescent="0.25">
      <c r="A189" t="s">
        <v>3898</v>
      </c>
      <c r="B189" s="45">
        <v>74783</v>
      </c>
      <c r="C189" s="45">
        <v>16969.833333333332</v>
      </c>
      <c r="D189" s="25">
        <v>0.22692100254514169</v>
      </c>
      <c r="E189" s="25" t="str">
        <f>_xlfn.XLOOKUP(Table1[[#This Row],[Customer_ID]],Table2[customer_id],Table2[age_group],,0)</f>
        <v>35-45</v>
      </c>
      <c r="F189" s="25" t="str">
        <f>_xlfn.XLOOKUP(Table1[[#This Row],[Customer_ID]],Table2[customer_id],Table2[city],,0)</f>
        <v>Chennai</v>
      </c>
      <c r="G189" s="25" t="str">
        <f>_xlfn.XLOOKUP(Table1[[#This Row],[Customer_ID]],Table2[customer_id],Table2[occupation],,0)</f>
        <v>Business Owners</v>
      </c>
      <c r="H189" s="50" t="str">
        <f>_xlfn.XLOOKUP(Table1[[#This Row],[Customer_ID]],Table2[customer_id],Table2[gender],,0)</f>
        <v>Female</v>
      </c>
      <c r="I189" s="50" t="str">
        <f>_xlfn.XLOOKUP(Table1[[#This Row],[Customer_ID]],Table2[customer_id],Table2[marital status],,0)</f>
        <v>Married</v>
      </c>
      <c r="J189" t="str">
        <f t="shared" si="8"/>
        <v>Higher Income</v>
      </c>
      <c r="K189" s="52" t="b">
        <f t="shared" si="9"/>
        <v>0</v>
      </c>
      <c r="L189" s="43" t="b">
        <f t="shared" si="10"/>
        <v>0</v>
      </c>
      <c r="M189" s="43" t="b">
        <f t="shared" si="11"/>
        <v>0</v>
      </c>
      <c r="N1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0" spans="1:14" hidden="1" x14ac:dyDescent="0.25">
      <c r="A190" t="s">
        <v>2966</v>
      </c>
      <c r="B190" s="45">
        <v>74750</v>
      </c>
      <c r="C190" s="45">
        <v>25436.833333333332</v>
      </c>
      <c r="D190" s="25">
        <v>0.34029208472686734</v>
      </c>
      <c r="E190" s="25" t="str">
        <f>_xlfn.XLOOKUP(Table1[[#This Row],[Customer_ID]],Table2[customer_id],Table2[age_group],,0)</f>
        <v>45+</v>
      </c>
      <c r="F190" s="25" t="str">
        <f>_xlfn.XLOOKUP(Table1[[#This Row],[Customer_ID]],Table2[customer_id],Table2[city],,0)</f>
        <v>Mumbai</v>
      </c>
      <c r="G190" s="25" t="str">
        <f>_xlfn.XLOOKUP(Table1[[#This Row],[Customer_ID]],Table2[customer_id],Table2[occupation],,0)</f>
        <v>Business Owners</v>
      </c>
      <c r="H190" s="50" t="str">
        <f>_xlfn.XLOOKUP(Table1[[#This Row],[Customer_ID]],Table2[customer_id],Table2[gender],,0)</f>
        <v>Male</v>
      </c>
      <c r="I190" s="50" t="str">
        <f>_xlfn.XLOOKUP(Table1[[#This Row],[Customer_ID]],Table2[customer_id],Table2[marital status],,0)</f>
        <v>Married</v>
      </c>
      <c r="J190" t="str">
        <f t="shared" si="8"/>
        <v>Higher Income</v>
      </c>
      <c r="K190" s="52" t="b">
        <f t="shared" si="9"/>
        <v>0</v>
      </c>
      <c r="L190" s="43" t="b">
        <f t="shared" si="10"/>
        <v>0</v>
      </c>
      <c r="M190" s="43" t="b">
        <f t="shared" si="11"/>
        <v>0</v>
      </c>
      <c r="N1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1" spans="1:14" hidden="1" x14ac:dyDescent="0.25">
      <c r="A191" t="s">
        <v>3166</v>
      </c>
      <c r="B191" s="45">
        <v>74711</v>
      </c>
      <c r="C191" s="45">
        <v>24257</v>
      </c>
      <c r="D191" s="25">
        <v>0.32467775829529788</v>
      </c>
      <c r="E191" s="25" t="str">
        <f>_xlfn.XLOOKUP(Table1[[#This Row],[Customer_ID]],Table2[customer_id],Table2[age_group],,0)</f>
        <v>45+</v>
      </c>
      <c r="F191" s="25" t="str">
        <f>_xlfn.XLOOKUP(Table1[[#This Row],[Customer_ID]],Table2[customer_id],Table2[city],,0)</f>
        <v>Mumbai</v>
      </c>
      <c r="G191" s="25" t="str">
        <f>_xlfn.XLOOKUP(Table1[[#This Row],[Customer_ID]],Table2[customer_id],Table2[occupation],,0)</f>
        <v>Business Owners</v>
      </c>
      <c r="H191" s="50" t="str">
        <f>_xlfn.XLOOKUP(Table1[[#This Row],[Customer_ID]],Table2[customer_id],Table2[gender],,0)</f>
        <v>Male</v>
      </c>
      <c r="I191" s="50" t="str">
        <f>_xlfn.XLOOKUP(Table1[[#This Row],[Customer_ID]],Table2[customer_id],Table2[marital status],,0)</f>
        <v>Married</v>
      </c>
      <c r="J191" t="str">
        <f t="shared" si="8"/>
        <v>Higher Income</v>
      </c>
      <c r="K191" s="52" t="b">
        <f t="shared" si="9"/>
        <v>0</v>
      </c>
      <c r="L191" s="43" t="b">
        <f t="shared" si="10"/>
        <v>0</v>
      </c>
      <c r="M191" s="43" t="b">
        <f t="shared" si="11"/>
        <v>0</v>
      </c>
      <c r="N1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2" spans="1:14" hidden="1" x14ac:dyDescent="0.25">
      <c r="A192" t="s">
        <v>2215</v>
      </c>
      <c r="B192" s="45">
        <v>74689</v>
      </c>
      <c r="C192" s="45">
        <v>30264.5</v>
      </c>
      <c r="D192" s="25">
        <v>0.40520692471448272</v>
      </c>
      <c r="E192" s="25" t="str">
        <f>_xlfn.XLOOKUP(Table1[[#This Row],[Customer_ID]],Table2[customer_id],Table2[age_group],,0)</f>
        <v>45+</v>
      </c>
      <c r="F192" s="25" t="str">
        <f>_xlfn.XLOOKUP(Table1[[#This Row],[Customer_ID]],Table2[customer_id],Table2[city],,0)</f>
        <v>Delhi NCR</v>
      </c>
      <c r="G192" s="25" t="str">
        <f>_xlfn.XLOOKUP(Table1[[#This Row],[Customer_ID]],Table2[customer_id],Table2[occupation],,0)</f>
        <v>Salaried IT Employees</v>
      </c>
      <c r="H192" s="50" t="str">
        <f>_xlfn.XLOOKUP(Table1[[#This Row],[Customer_ID]],Table2[customer_id],Table2[gender],,0)</f>
        <v>Female</v>
      </c>
      <c r="I192" s="50" t="str">
        <f>_xlfn.XLOOKUP(Table1[[#This Row],[Customer_ID]],Table2[customer_id],Table2[marital status],,0)</f>
        <v>Married</v>
      </c>
      <c r="J192" t="str">
        <f t="shared" si="8"/>
        <v>Higher Income</v>
      </c>
      <c r="K192" s="52" t="b">
        <f t="shared" si="9"/>
        <v>0</v>
      </c>
      <c r="L192" s="43" t="b">
        <f t="shared" si="10"/>
        <v>0</v>
      </c>
      <c r="M192" s="43" t="b">
        <f t="shared" si="11"/>
        <v>0</v>
      </c>
      <c r="N1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3" spans="1:14" hidden="1" x14ac:dyDescent="0.25">
      <c r="A193" t="s">
        <v>3298</v>
      </c>
      <c r="B193" s="45">
        <v>74643</v>
      </c>
      <c r="C193" s="45">
        <v>23308.833333333332</v>
      </c>
      <c r="D193" s="25">
        <v>0.31227085370809499</v>
      </c>
      <c r="E193" s="25" t="str">
        <f>_xlfn.XLOOKUP(Table1[[#This Row],[Customer_ID]],Table2[customer_id],Table2[age_group],,0)</f>
        <v>45+</v>
      </c>
      <c r="F193" s="25" t="str">
        <f>_xlfn.XLOOKUP(Table1[[#This Row],[Customer_ID]],Table2[customer_id],Table2[city],,0)</f>
        <v>Bengaluru</v>
      </c>
      <c r="G193" s="25" t="str">
        <f>_xlfn.XLOOKUP(Table1[[#This Row],[Customer_ID]],Table2[customer_id],Table2[occupation],,0)</f>
        <v>Business Owners</v>
      </c>
      <c r="H193" s="50" t="str">
        <f>_xlfn.XLOOKUP(Table1[[#This Row],[Customer_ID]],Table2[customer_id],Table2[gender],,0)</f>
        <v>Male</v>
      </c>
      <c r="I193" s="50" t="str">
        <f>_xlfn.XLOOKUP(Table1[[#This Row],[Customer_ID]],Table2[customer_id],Table2[marital status],,0)</f>
        <v>Married</v>
      </c>
      <c r="J193" t="str">
        <f t="shared" si="8"/>
        <v>Higher Income</v>
      </c>
      <c r="K193" s="52" t="b">
        <f t="shared" si="9"/>
        <v>0</v>
      </c>
      <c r="L193" s="43" t="b">
        <f t="shared" si="10"/>
        <v>0</v>
      </c>
      <c r="M193" s="43" t="b">
        <f t="shared" si="11"/>
        <v>0</v>
      </c>
      <c r="N1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4" spans="1:14" hidden="1" x14ac:dyDescent="0.25">
      <c r="A194" t="s">
        <v>1105</v>
      </c>
      <c r="B194" s="45">
        <v>74629</v>
      </c>
      <c r="C194" s="45">
        <v>38095.166666666664</v>
      </c>
      <c r="D194" s="25">
        <v>0.5104606341591964</v>
      </c>
      <c r="E194" s="25" t="str">
        <f>_xlfn.XLOOKUP(Table1[[#This Row],[Customer_ID]],Table2[customer_id],Table2[age_group],,0)</f>
        <v>45+</v>
      </c>
      <c r="F194" s="25" t="str">
        <f>_xlfn.XLOOKUP(Table1[[#This Row],[Customer_ID]],Table2[customer_id],Table2[city],,0)</f>
        <v>Mumbai</v>
      </c>
      <c r="G194" s="25" t="str">
        <f>_xlfn.XLOOKUP(Table1[[#This Row],[Customer_ID]],Table2[customer_id],Table2[occupation],,0)</f>
        <v>Salaried IT Employees</v>
      </c>
      <c r="H194" s="50" t="str">
        <f>_xlfn.XLOOKUP(Table1[[#This Row],[Customer_ID]],Table2[customer_id],Table2[gender],,0)</f>
        <v>Male</v>
      </c>
      <c r="I194" s="50" t="str">
        <f>_xlfn.XLOOKUP(Table1[[#This Row],[Customer_ID]],Table2[customer_id],Table2[marital status],,0)</f>
        <v>Married</v>
      </c>
      <c r="J194" t="str">
        <f t="shared" ref="J194:J257" si="12">IF(B194&lt;=40000,"Lower Income",IF(AND(B194&gt;40000,B194&lt;=65000),"Moderate Income","Higher Income"))</f>
        <v>Higher Income</v>
      </c>
      <c r="K194" s="52" t="b">
        <f t="shared" ref="K194:K257" si="13">IF(AND(J194="Lower Income",D194&gt;=60%),"High Spend",IF(AND(J194="Lower Income",D194&lt;30%),"Low Spend"))</f>
        <v>0</v>
      </c>
      <c r="L194" s="43" t="b">
        <f t="shared" ref="L194:L257" si="14">IF(AND(J194="Moderate Income",D194&gt;=70%),"High Spend",IF(AND(J194="Moderate Income",D194&lt;30%),"Low Spend"))</f>
        <v>0</v>
      </c>
      <c r="M194" s="43" t="b">
        <f t="shared" ref="M194:M257" si="15">IF(AND(J194="Higher Income",D194&gt;=70%),"High Spend",IF(AND(J194="Higher Income",D194&lt;20%),"Low Spend"))</f>
        <v>0</v>
      </c>
      <c r="N1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5" spans="1:14" hidden="1" x14ac:dyDescent="0.25">
      <c r="A195" t="s">
        <v>1577</v>
      </c>
      <c r="B195" s="45">
        <v>74623</v>
      </c>
      <c r="C195" s="45">
        <v>34508.666666666664</v>
      </c>
      <c r="D195" s="25">
        <v>0.46244008772987771</v>
      </c>
      <c r="E195" s="25" t="str">
        <f>_xlfn.XLOOKUP(Table1[[#This Row],[Customer_ID]],Table2[customer_id],Table2[age_group],,0)</f>
        <v>35-45</v>
      </c>
      <c r="F195" s="25" t="str">
        <f>_xlfn.XLOOKUP(Table1[[#This Row],[Customer_ID]],Table2[customer_id],Table2[city],,0)</f>
        <v>Mumbai</v>
      </c>
      <c r="G195" s="25" t="str">
        <f>_xlfn.XLOOKUP(Table1[[#This Row],[Customer_ID]],Table2[customer_id],Table2[occupation],,0)</f>
        <v>Business Owners</v>
      </c>
      <c r="H195" s="50" t="str">
        <f>_xlfn.XLOOKUP(Table1[[#This Row],[Customer_ID]],Table2[customer_id],Table2[gender],,0)</f>
        <v>Male</v>
      </c>
      <c r="I195" s="50" t="str">
        <f>_xlfn.XLOOKUP(Table1[[#This Row],[Customer_ID]],Table2[customer_id],Table2[marital status],,0)</f>
        <v>Married</v>
      </c>
      <c r="J195" t="str">
        <f t="shared" si="12"/>
        <v>Higher Income</v>
      </c>
      <c r="K195" s="52" t="b">
        <f t="shared" si="13"/>
        <v>0</v>
      </c>
      <c r="L195" s="43" t="b">
        <f t="shared" si="14"/>
        <v>0</v>
      </c>
      <c r="M195" s="43" t="b">
        <f t="shared" si="15"/>
        <v>0</v>
      </c>
      <c r="N1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6" spans="1:14" hidden="1" x14ac:dyDescent="0.25">
      <c r="A196" t="s">
        <v>1977</v>
      </c>
      <c r="B196" s="45">
        <v>74584</v>
      </c>
      <c r="C196" s="45">
        <v>31557.333333333332</v>
      </c>
      <c r="D196" s="25">
        <v>0.42311130179841966</v>
      </c>
      <c r="E196" s="25" t="str">
        <f>_xlfn.XLOOKUP(Table1[[#This Row],[Customer_ID]],Table2[customer_id],Table2[age_group],,0)</f>
        <v>35-45</v>
      </c>
      <c r="F196" s="25" t="str">
        <f>_xlfn.XLOOKUP(Table1[[#This Row],[Customer_ID]],Table2[customer_id],Table2[city],,0)</f>
        <v>Delhi NCR</v>
      </c>
      <c r="G196" s="25" t="str">
        <f>_xlfn.XLOOKUP(Table1[[#This Row],[Customer_ID]],Table2[customer_id],Table2[occupation],,0)</f>
        <v>Business Owners</v>
      </c>
      <c r="H196" s="50" t="str">
        <f>_xlfn.XLOOKUP(Table1[[#This Row],[Customer_ID]],Table2[customer_id],Table2[gender],,0)</f>
        <v>Male</v>
      </c>
      <c r="I196" s="50" t="str">
        <f>_xlfn.XLOOKUP(Table1[[#This Row],[Customer_ID]],Table2[customer_id],Table2[marital status],,0)</f>
        <v>Married</v>
      </c>
      <c r="J196" t="str">
        <f t="shared" si="12"/>
        <v>Higher Income</v>
      </c>
      <c r="K196" s="52" t="b">
        <f t="shared" si="13"/>
        <v>0</v>
      </c>
      <c r="L196" s="43" t="b">
        <f t="shared" si="14"/>
        <v>0</v>
      </c>
      <c r="M196" s="43" t="b">
        <f t="shared" si="15"/>
        <v>0</v>
      </c>
      <c r="N1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7" spans="1:14" hidden="1" x14ac:dyDescent="0.25">
      <c r="A197" t="s">
        <v>863</v>
      </c>
      <c r="B197" s="45">
        <v>74578</v>
      </c>
      <c r="C197" s="45">
        <v>39937.166666666664</v>
      </c>
      <c r="D197" s="25">
        <v>0.53550868441989141</v>
      </c>
      <c r="E197" s="25" t="str">
        <f>_xlfn.XLOOKUP(Table1[[#This Row],[Customer_ID]],Table2[customer_id],Table2[age_group],,0)</f>
        <v>45+</v>
      </c>
      <c r="F197" s="25" t="str">
        <f>_xlfn.XLOOKUP(Table1[[#This Row],[Customer_ID]],Table2[customer_id],Table2[city],,0)</f>
        <v>Mumbai</v>
      </c>
      <c r="G197" s="25" t="str">
        <f>_xlfn.XLOOKUP(Table1[[#This Row],[Customer_ID]],Table2[customer_id],Table2[occupation],,0)</f>
        <v>Salaried IT Employees</v>
      </c>
      <c r="H197" s="50" t="str">
        <f>_xlfn.XLOOKUP(Table1[[#This Row],[Customer_ID]],Table2[customer_id],Table2[gender],,0)</f>
        <v>Male</v>
      </c>
      <c r="I197" s="50" t="str">
        <f>_xlfn.XLOOKUP(Table1[[#This Row],[Customer_ID]],Table2[customer_id],Table2[marital status],,0)</f>
        <v>Married</v>
      </c>
      <c r="J197" t="str">
        <f t="shared" si="12"/>
        <v>Higher Income</v>
      </c>
      <c r="K197" s="52" t="b">
        <f t="shared" si="13"/>
        <v>0</v>
      </c>
      <c r="L197" s="43" t="b">
        <f t="shared" si="14"/>
        <v>0</v>
      </c>
      <c r="M197" s="43" t="b">
        <f t="shared" si="15"/>
        <v>0</v>
      </c>
      <c r="N1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8" spans="1:14" hidden="1" x14ac:dyDescent="0.25">
      <c r="A198" t="s">
        <v>2450</v>
      </c>
      <c r="B198" s="45">
        <v>74577</v>
      </c>
      <c r="C198" s="45">
        <v>28506.166666666668</v>
      </c>
      <c r="D198" s="25">
        <v>0.38223804479486528</v>
      </c>
      <c r="E198" s="25" t="str">
        <f>_xlfn.XLOOKUP(Table1[[#This Row],[Customer_ID]],Table2[customer_id],Table2[age_group],,0)</f>
        <v>35-45</v>
      </c>
      <c r="F198" s="25" t="str">
        <f>_xlfn.XLOOKUP(Table1[[#This Row],[Customer_ID]],Table2[customer_id],Table2[city],,0)</f>
        <v>Bengaluru</v>
      </c>
      <c r="G198" s="25" t="str">
        <f>_xlfn.XLOOKUP(Table1[[#This Row],[Customer_ID]],Table2[customer_id],Table2[occupation],,0)</f>
        <v>Business Owners</v>
      </c>
      <c r="H198" s="50" t="str">
        <f>_xlfn.XLOOKUP(Table1[[#This Row],[Customer_ID]],Table2[customer_id],Table2[gender],,0)</f>
        <v>Male</v>
      </c>
      <c r="I198" s="50" t="str">
        <f>_xlfn.XLOOKUP(Table1[[#This Row],[Customer_ID]],Table2[customer_id],Table2[marital status],,0)</f>
        <v>Single</v>
      </c>
      <c r="J198" t="str">
        <f t="shared" si="12"/>
        <v>Higher Income</v>
      </c>
      <c r="K198" s="52" t="b">
        <f t="shared" si="13"/>
        <v>0</v>
      </c>
      <c r="L198" s="43" t="b">
        <f t="shared" si="14"/>
        <v>0</v>
      </c>
      <c r="M198" s="43" t="b">
        <f t="shared" si="15"/>
        <v>0</v>
      </c>
      <c r="N1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9" spans="1:14" hidden="1" x14ac:dyDescent="0.25">
      <c r="A199" t="s">
        <v>2077</v>
      </c>
      <c r="B199" s="45">
        <v>74565</v>
      </c>
      <c r="C199" s="45">
        <v>30976.833333333332</v>
      </c>
      <c r="D199" s="25">
        <v>0.41543396142068439</v>
      </c>
      <c r="E199" s="25" t="str">
        <f>_xlfn.XLOOKUP(Table1[[#This Row],[Customer_ID]],Table2[customer_id],Table2[age_group],,0)</f>
        <v>35-45</v>
      </c>
      <c r="F199" s="25" t="str">
        <f>_xlfn.XLOOKUP(Table1[[#This Row],[Customer_ID]],Table2[customer_id],Table2[city],,0)</f>
        <v>Delhi NCR</v>
      </c>
      <c r="G199" s="25" t="str">
        <f>_xlfn.XLOOKUP(Table1[[#This Row],[Customer_ID]],Table2[customer_id],Table2[occupation],,0)</f>
        <v>Business Owners</v>
      </c>
      <c r="H199" s="50" t="str">
        <f>_xlfn.XLOOKUP(Table1[[#This Row],[Customer_ID]],Table2[customer_id],Table2[gender],,0)</f>
        <v>Male</v>
      </c>
      <c r="I199" s="50" t="str">
        <f>_xlfn.XLOOKUP(Table1[[#This Row],[Customer_ID]],Table2[customer_id],Table2[marital status],,0)</f>
        <v>Married</v>
      </c>
      <c r="J199" t="str">
        <f t="shared" si="12"/>
        <v>Higher Income</v>
      </c>
      <c r="K199" s="52" t="b">
        <f t="shared" si="13"/>
        <v>0</v>
      </c>
      <c r="L199" s="43" t="b">
        <f t="shared" si="14"/>
        <v>0</v>
      </c>
      <c r="M199" s="43" t="b">
        <f t="shared" si="15"/>
        <v>0</v>
      </c>
      <c r="N1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0" spans="1:14" hidden="1" x14ac:dyDescent="0.25">
      <c r="A200" t="s">
        <v>1767</v>
      </c>
      <c r="B200" s="45">
        <v>74557</v>
      </c>
      <c r="C200" s="45">
        <v>32955.666666666664</v>
      </c>
      <c r="D200" s="25">
        <v>0.44201975222536671</v>
      </c>
      <c r="E200" s="25" t="str">
        <f>_xlfn.XLOOKUP(Table1[[#This Row],[Customer_ID]],Table2[customer_id],Table2[age_group],,0)</f>
        <v>35-45</v>
      </c>
      <c r="F200" s="25" t="str">
        <f>_xlfn.XLOOKUP(Table1[[#This Row],[Customer_ID]],Table2[customer_id],Table2[city],,0)</f>
        <v>Delhi NCR</v>
      </c>
      <c r="G200" s="25" t="str">
        <f>_xlfn.XLOOKUP(Table1[[#This Row],[Customer_ID]],Table2[customer_id],Table2[occupation],,0)</f>
        <v>Business Owners</v>
      </c>
      <c r="H200" s="50" t="str">
        <f>_xlfn.XLOOKUP(Table1[[#This Row],[Customer_ID]],Table2[customer_id],Table2[gender],,0)</f>
        <v>Male</v>
      </c>
      <c r="I200" s="50" t="str">
        <f>_xlfn.XLOOKUP(Table1[[#This Row],[Customer_ID]],Table2[customer_id],Table2[marital status],,0)</f>
        <v>Married</v>
      </c>
      <c r="J200" t="str">
        <f t="shared" si="12"/>
        <v>Higher Income</v>
      </c>
      <c r="K200" s="52" t="b">
        <f t="shared" si="13"/>
        <v>0</v>
      </c>
      <c r="L200" s="43" t="b">
        <f t="shared" si="14"/>
        <v>0</v>
      </c>
      <c r="M200" s="43" t="b">
        <f t="shared" si="15"/>
        <v>0</v>
      </c>
      <c r="N2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1" spans="1:14" hidden="1" x14ac:dyDescent="0.25">
      <c r="A201" t="s">
        <v>3891</v>
      </c>
      <c r="B201" s="45">
        <v>74507</v>
      </c>
      <c r="C201" s="45">
        <v>17078.166666666668</v>
      </c>
      <c r="D201" s="25">
        <v>0.22921559942913644</v>
      </c>
      <c r="E201" s="25" t="str">
        <f>_xlfn.XLOOKUP(Table1[[#This Row],[Customer_ID]],Table2[customer_id],Table2[age_group],,0)</f>
        <v>45+</v>
      </c>
      <c r="F201" s="25" t="str">
        <f>_xlfn.XLOOKUP(Table1[[#This Row],[Customer_ID]],Table2[customer_id],Table2[city],,0)</f>
        <v>Hyderabad</v>
      </c>
      <c r="G201" s="25" t="str">
        <f>_xlfn.XLOOKUP(Table1[[#This Row],[Customer_ID]],Table2[customer_id],Table2[occupation],,0)</f>
        <v>Business Owners</v>
      </c>
      <c r="H201" s="50" t="str">
        <f>_xlfn.XLOOKUP(Table1[[#This Row],[Customer_ID]],Table2[customer_id],Table2[gender],,0)</f>
        <v>Male</v>
      </c>
      <c r="I201" s="50" t="str">
        <f>_xlfn.XLOOKUP(Table1[[#This Row],[Customer_ID]],Table2[customer_id],Table2[marital status],,0)</f>
        <v>Married</v>
      </c>
      <c r="J201" t="str">
        <f t="shared" si="12"/>
        <v>Higher Income</v>
      </c>
      <c r="K201" s="52" t="b">
        <f t="shared" si="13"/>
        <v>0</v>
      </c>
      <c r="L201" s="43" t="b">
        <f t="shared" si="14"/>
        <v>0</v>
      </c>
      <c r="M201" s="43" t="b">
        <f t="shared" si="15"/>
        <v>0</v>
      </c>
      <c r="N2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2" spans="1:14" hidden="1" x14ac:dyDescent="0.25">
      <c r="A202" t="s">
        <v>3679</v>
      </c>
      <c r="B202" s="45">
        <v>74507</v>
      </c>
      <c r="C202" s="45">
        <v>19963</v>
      </c>
      <c r="D202" s="25">
        <v>0.26793455648462561</v>
      </c>
      <c r="E202" s="25" t="str">
        <f>_xlfn.XLOOKUP(Table1[[#This Row],[Customer_ID]],Table2[customer_id],Table2[age_group],,0)</f>
        <v>35-45</v>
      </c>
      <c r="F202" s="25" t="str">
        <f>_xlfn.XLOOKUP(Table1[[#This Row],[Customer_ID]],Table2[customer_id],Table2[city],,0)</f>
        <v>Chennai</v>
      </c>
      <c r="G202" s="25" t="str">
        <f>_xlfn.XLOOKUP(Table1[[#This Row],[Customer_ID]],Table2[customer_id],Table2[occupation],,0)</f>
        <v>Business Owners</v>
      </c>
      <c r="H202" s="50" t="str">
        <f>_xlfn.XLOOKUP(Table1[[#This Row],[Customer_ID]],Table2[customer_id],Table2[gender],,0)</f>
        <v>Male</v>
      </c>
      <c r="I202" s="50" t="str">
        <f>_xlfn.XLOOKUP(Table1[[#This Row],[Customer_ID]],Table2[customer_id],Table2[marital status],,0)</f>
        <v>Married</v>
      </c>
      <c r="J202" t="str">
        <f t="shared" si="12"/>
        <v>Higher Income</v>
      </c>
      <c r="K202" s="52" t="b">
        <f t="shared" si="13"/>
        <v>0</v>
      </c>
      <c r="L202" s="43" t="b">
        <f t="shared" si="14"/>
        <v>0</v>
      </c>
      <c r="M202" s="43" t="b">
        <f t="shared" si="15"/>
        <v>0</v>
      </c>
      <c r="N2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3" spans="1:14" hidden="1" x14ac:dyDescent="0.25">
      <c r="A203" t="s">
        <v>2983</v>
      </c>
      <c r="B203" s="45">
        <v>74504</v>
      </c>
      <c r="C203" s="45">
        <v>25267.166666666668</v>
      </c>
      <c r="D203" s="25">
        <v>0.33913839077991342</v>
      </c>
      <c r="E203" s="25" t="str">
        <f>_xlfn.XLOOKUP(Table1[[#This Row],[Customer_ID]],Table2[customer_id],Table2[age_group],,0)</f>
        <v>45+</v>
      </c>
      <c r="F203" s="25" t="str">
        <f>_xlfn.XLOOKUP(Table1[[#This Row],[Customer_ID]],Table2[customer_id],Table2[city],,0)</f>
        <v>Mumbai</v>
      </c>
      <c r="G203" s="25" t="str">
        <f>_xlfn.XLOOKUP(Table1[[#This Row],[Customer_ID]],Table2[customer_id],Table2[occupation],,0)</f>
        <v>Business Owners</v>
      </c>
      <c r="H203" s="50" t="str">
        <f>_xlfn.XLOOKUP(Table1[[#This Row],[Customer_ID]],Table2[customer_id],Table2[gender],,0)</f>
        <v>Male</v>
      </c>
      <c r="I203" s="50" t="str">
        <f>_xlfn.XLOOKUP(Table1[[#This Row],[Customer_ID]],Table2[customer_id],Table2[marital status],,0)</f>
        <v>Married</v>
      </c>
      <c r="J203" t="str">
        <f t="shared" si="12"/>
        <v>Higher Income</v>
      </c>
      <c r="K203" s="52" t="b">
        <f t="shared" si="13"/>
        <v>0</v>
      </c>
      <c r="L203" s="43" t="b">
        <f t="shared" si="14"/>
        <v>0</v>
      </c>
      <c r="M203" s="43" t="b">
        <f t="shared" si="15"/>
        <v>0</v>
      </c>
      <c r="N2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4" spans="1:14" hidden="1" x14ac:dyDescent="0.25">
      <c r="A204" t="s">
        <v>2863</v>
      </c>
      <c r="B204" s="45">
        <v>74503</v>
      </c>
      <c r="C204" s="45">
        <v>25879.166666666668</v>
      </c>
      <c r="D204" s="25">
        <v>0.34735737710785697</v>
      </c>
      <c r="E204" s="25" t="str">
        <f>_xlfn.XLOOKUP(Table1[[#This Row],[Customer_ID]],Table2[customer_id],Table2[age_group],,0)</f>
        <v>45+</v>
      </c>
      <c r="F204" s="25" t="str">
        <f>_xlfn.XLOOKUP(Table1[[#This Row],[Customer_ID]],Table2[customer_id],Table2[city],,0)</f>
        <v>Mumbai</v>
      </c>
      <c r="G204" s="25" t="str">
        <f>_xlfn.XLOOKUP(Table1[[#This Row],[Customer_ID]],Table2[customer_id],Table2[occupation],,0)</f>
        <v>Business Owners</v>
      </c>
      <c r="H204" s="50" t="str">
        <f>_xlfn.XLOOKUP(Table1[[#This Row],[Customer_ID]],Table2[customer_id],Table2[gender],,0)</f>
        <v>Male</v>
      </c>
      <c r="I204" s="50" t="str">
        <f>_xlfn.XLOOKUP(Table1[[#This Row],[Customer_ID]],Table2[customer_id],Table2[marital status],,0)</f>
        <v>Single</v>
      </c>
      <c r="J204" t="str">
        <f t="shared" si="12"/>
        <v>Higher Income</v>
      </c>
      <c r="K204" s="52" t="b">
        <f t="shared" si="13"/>
        <v>0</v>
      </c>
      <c r="L204" s="43" t="b">
        <f t="shared" si="14"/>
        <v>0</v>
      </c>
      <c r="M204" s="43" t="b">
        <f t="shared" si="15"/>
        <v>0</v>
      </c>
      <c r="N2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5" spans="1:14" hidden="1" x14ac:dyDescent="0.25">
      <c r="A205" t="s">
        <v>2523</v>
      </c>
      <c r="B205" s="45">
        <v>74455</v>
      </c>
      <c r="C205" s="45">
        <v>27963</v>
      </c>
      <c r="D205" s="25">
        <v>0.37556913571956213</v>
      </c>
      <c r="E205" s="25" t="str">
        <f>_xlfn.XLOOKUP(Table1[[#This Row],[Customer_ID]],Table2[customer_id],Table2[age_group],,0)</f>
        <v>35-45</v>
      </c>
      <c r="F205" s="25" t="str">
        <f>_xlfn.XLOOKUP(Table1[[#This Row],[Customer_ID]],Table2[customer_id],Table2[city],,0)</f>
        <v>Bengaluru</v>
      </c>
      <c r="G205" s="25" t="str">
        <f>_xlfn.XLOOKUP(Table1[[#This Row],[Customer_ID]],Table2[customer_id],Table2[occupation],,0)</f>
        <v>Business Owners</v>
      </c>
      <c r="H205" s="50" t="str">
        <f>_xlfn.XLOOKUP(Table1[[#This Row],[Customer_ID]],Table2[customer_id],Table2[gender],,0)</f>
        <v>Male</v>
      </c>
      <c r="I205" s="50" t="str">
        <f>_xlfn.XLOOKUP(Table1[[#This Row],[Customer_ID]],Table2[customer_id],Table2[marital status],,0)</f>
        <v>Married</v>
      </c>
      <c r="J205" t="str">
        <f t="shared" si="12"/>
        <v>Higher Income</v>
      </c>
      <c r="K205" s="52" t="b">
        <f t="shared" si="13"/>
        <v>0</v>
      </c>
      <c r="L205" s="43" t="b">
        <f t="shared" si="14"/>
        <v>0</v>
      </c>
      <c r="M205" s="43" t="b">
        <f t="shared" si="15"/>
        <v>0</v>
      </c>
      <c r="N2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6" spans="1:14" hidden="1" x14ac:dyDescent="0.25">
      <c r="A206" t="s">
        <v>3621</v>
      </c>
      <c r="B206" s="45">
        <v>74451</v>
      </c>
      <c r="C206" s="45">
        <v>20480</v>
      </c>
      <c r="D206" s="25">
        <v>0.27508025412687537</v>
      </c>
      <c r="E206" s="25" t="str">
        <f>_xlfn.XLOOKUP(Table1[[#This Row],[Customer_ID]],Table2[customer_id],Table2[age_group],,0)</f>
        <v>35-45</v>
      </c>
      <c r="F206" s="25" t="str">
        <f>_xlfn.XLOOKUP(Table1[[#This Row],[Customer_ID]],Table2[customer_id],Table2[city],,0)</f>
        <v>Chennai</v>
      </c>
      <c r="G206" s="25" t="str">
        <f>_xlfn.XLOOKUP(Table1[[#This Row],[Customer_ID]],Table2[customer_id],Table2[occupation],,0)</f>
        <v>Business Owners</v>
      </c>
      <c r="H206" s="50" t="str">
        <f>_xlfn.XLOOKUP(Table1[[#This Row],[Customer_ID]],Table2[customer_id],Table2[gender],,0)</f>
        <v>Male</v>
      </c>
      <c r="I206" s="50" t="str">
        <f>_xlfn.XLOOKUP(Table1[[#This Row],[Customer_ID]],Table2[customer_id],Table2[marital status],,0)</f>
        <v>Married</v>
      </c>
      <c r="J206" t="str">
        <f t="shared" si="12"/>
        <v>Higher Income</v>
      </c>
      <c r="K206" s="52" t="b">
        <f t="shared" si="13"/>
        <v>0</v>
      </c>
      <c r="L206" s="43" t="b">
        <f t="shared" si="14"/>
        <v>0</v>
      </c>
      <c r="M206" s="43" t="b">
        <f t="shared" si="15"/>
        <v>0</v>
      </c>
      <c r="N2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7" spans="1:14" hidden="1" x14ac:dyDescent="0.25">
      <c r="A207" t="s">
        <v>1800</v>
      </c>
      <c r="B207" s="45">
        <v>74404</v>
      </c>
      <c r="C207" s="45">
        <v>32692</v>
      </c>
      <c r="D207" s="25">
        <v>0.43938497930218806</v>
      </c>
      <c r="E207" s="25" t="str">
        <f>_xlfn.XLOOKUP(Table1[[#This Row],[Customer_ID]],Table2[customer_id],Table2[age_group],,0)</f>
        <v>35-45</v>
      </c>
      <c r="F207" s="25" t="str">
        <f>_xlfn.XLOOKUP(Table1[[#This Row],[Customer_ID]],Table2[customer_id],Table2[city],,0)</f>
        <v>Mumbai</v>
      </c>
      <c r="G207" s="25" t="str">
        <f>_xlfn.XLOOKUP(Table1[[#This Row],[Customer_ID]],Table2[customer_id],Table2[occupation],,0)</f>
        <v>Business Owners</v>
      </c>
      <c r="H207" s="50" t="str">
        <f>_xlfn.XLOOKUP(Table1[[#This Row],[Customer_ID]],Table2[customer_id],Table2[gender],,0)</f>
        <v>Male</v>
      </c>
      <c r="I207" s="50" t="str">
        <f>_xlfn.XLOOKUP(Table1[[#This Row],[Customer_ID]],Table2[customer_id],Table2[marital status],,0)</f>
        <v>Married</v>
      </c>
      <c r="J207" t="str">
        <f t="shared" si="12"/>
        <v>Higher Income</v>
      </c>
      <c r="K207" s="52" t="b">
        <f t="shared" si="13"/>
        <v>0</v>
      </c>
      <c r="L207" s="43" t="b">
        <f t="shared" si="14"/>
        <v>0</v>
      </c>
      <c r="M207" s="43" t="b">
        <f t="shared" si="15"/>
        <v>0</v>
      </c>
      <c r="N2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8" spans="1:14" hidden="1" x14ac:dyDescent="0.25">
      <c r="A208" t="s">
        <v>3341</v>
      </c>
      <c r="B208" s="45">
        <v>74309</v>
      </c>
      <c r="C208" s="45">
        <v>22890.666666666668</v>
      </c>
      <c r="D208" s="25">
        <v>0.30804702884800855</v>
      </c>
      <c r="E208" s="25" t="str">
        <f>_xlfn.XLOOKUP(Table1[[#This Row],[Customer_ID]],Table2[customer_id],Table2[age_group],,0)</f>
        <v>35-45</v>
      </c>
      <c r="F208" s="25" t="str">
        <f>_xlfn.XLOOKUP(Table1[[#This Row],[Customer_ID]],Table2[customer_id],Table2[city],,0)</f>
        <v>Bengaluru</v>
      </c>
      <c r="G208" s="25" t="str">
        <f>_xlfn.XLOOKUP(Table1[[#This Row],[Customer_ID]],Table2[customer_id],Table2[occupation],,0)</f>
        <v>Business Owners</v>
      </c>
      <c r="H208" s="50" t="str">
        <f>_xlfn.XLOOKUP(Table1[[#This Row],[Customer_ID]],Table2[customer_id],Table2[gender],,0)</f>
        <v>Female</v>
      </c>
      <c r="I208" s="50" t="str">
        <f>_xlfn.XLOOKUP(Table1[[#This Row],[Customer_ID]],Table2[customer_id],Table2[marital status],,0)</f>
        <v>Married</v>
      </c>
      <c r="J208" t="str">
        <f t="shared" si="12"/>
        <v>Higher Income</v>
      </c>
      <c r="K208" s="52" t="b">
        <f t="shared" si="13"/>
        <v>0</v>
      </c>
      <c r="L208" s="43" t="b">
        <f t="shared" si="14"/>
        <v>0</v>
      </c>
      <c r="M208" s="43" t="b">
        <f t="shared" si="15"/>
        <v>0</v>
      </c>
      <c r="N2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9" spans="1:14" hidden="1" x14ac:dyDescent="0.25">
      <c r="A209" t="s">
        <v>3230</v>
      </c>
      <c r="B209" s="45">
        <v>74279</v>
      </c>
      <c r="C209" s="45">
        <v>23712.833333333332</v>
      </c>
      <c r="D209" s="25">
        <v>0.31924007233987173</v>
      </c>
      <c r="E209" s="25" t="str">
        <f>_xlfn.XLOOKUP(Table1[[#This Row],[Customer_ID]],Table2[customer_id],Table2[age_group],,0)</f>
        <v>45+</v>
      </c>
      <c r="F209" s="25" t="str">
        <f>_xlfn.XLOOKUP(Table1[[#This Row],[Customer_ID]],Table2[customer_id],Table2[city],,0)</f>
        <v>Delhi NCR</v>
      </c>
      <c r="G209" s="25" t="str">
        <f>_xlfn.XLOOKUP(Table1[[#This Row],[Customer_ID]],Table2[customer_id],Table2[occupation],,0)</f>
        <v>Business Owners</v>
      </c>
      <c r="H209" s="50" t="str">
        <f>_xlfn.XLOOKUP(Table1[[#This Row],[Customer_ID]],Table2[customer_id],Table2[gender],,0)</f>
        <v>Male</v>
      </c>
      <c r="I209" s="50" t="str">
        <f>_xlfn.XLOOKUP(Table1[[#This Row],[Customer_ID]],Table2[customer_id],Table2[marital status],,0)</f>
        <v>Married</v>
      </c>
      <c r="J209" t="str">
        <f t="shared" si="12"/>
        <v>Higher Income</v>
      </c>
      <c r="K209" s="52" t="b">
        <f t="shared" si="13"/>
        <v>0</v>
      </c>
      <c r="L209" s="43" t="b">
        <f t="shared" si="14"/>
        <v>0</v>
      </c>
      <c r="M209" s="43" t="b">
        <f t="shared" si="15"/>
        <v>0</v>
      </c>
      <c r="N2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0" spans="1:14" hidden="1" x14ac:dyDescent="0.25">
      <c r="A210" t="s">
        <v>2693</v>
      </c>
      <c r="B210" s="45">
        <v>74263</v>
      </c>
      <c r="C210" s="45">
        <v>26823.333333333332</v>
      </c>
      <c r="D210" s="25">
        <v>0.36119377527615815</v>
      </c>
      <c r="E210" s="25" t="str">
        <f>_xlfn.XLOOKUP(Table1[[#This Row],[Customer_ID]],Table2[customer_id],Table2[age_group],,0)</f>
        <v>35-45</v>
      </c>
      <c r="F210" s="25" t="str">
        <f>_xlfn.XLOOKUP(Table1[[#This Row],[Customer_ID]],Table2[customer_id],Table2[city],,0)</f>
        <v>Bengaluru</v>
      </c>
      <c r="G210" s="25" t="str">
        <f>_xlfn.XLOOKUP(Table1[[#This Row],[Customer_ID]],Table2[customer_id],Table2[occupation],,0)</f>
        <v>Business Owners</v>
      </c>
      <c r="H210" s="50" t="str">
        <f>_xlfn.XLOOKUP(Table1[[#This Row],[Customer_ID]],Table2[customer_id],Table2[gender],,0)</f>
        <v>Male</v>
      </c>
      <c r="I210" s="50" t="str">
        <f>_xlfn.XLOOKUP(Table1[[#This Row],[Customer_ID]],Table2[customer_id],Table2[marital status],,0)</f>
        <v>Married</v>
      </c>
      <c r="J210" t="str">
        <f t="shared" si="12"/>
        <v>Higher Income</v>
      </c>
      <c r="K210" s="52" t="b">
        <f t="shared" si="13"/>
        <v>0</v>
      </c>
      <c r="L210" s="43" t="b">
        <f t="shared" si="14"/>
        <v>0</v>
      </c>
      <c r="M210" s="43" t="b">
        <f t="shared" si="15"/>
        <v>0</v>
      </c>
      <c r="N2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1" spans="1:14" hidden="1" x14ac:dyDescent="0.25">
      <c r="A211" t="s">
        <v>2379</v>
      </c>
      <c r="B211" s="45">
        <v>74261</v>
      </c>
      <c r="C211" s="45">
        <v>28894.666666666668</v>
      </c>
      <c r="D211" s="25">
        <v>0.38909611595139665</v>
      </c>
      <c r="E211" s="25" t="str">
        <f>_xlfn.XLOOKUP(Table1[[#This Row],[Customer_ID]],Table2[customer_id],Table2[age_group],,0)</f>
        <v>35-45</v>
      </c>
      <c r="F211" s="25" t="str">
        <f>_xlfn.XLOOKUP(Table1[[#This Row],[Customer_ID]],Table2[customer_id],Table2[city],,0)</f>
        <v>Bengaluru</v>
      </c>
      <c r="G211" s="25" t="str">
        <f>_xlfn.XLOOKUP(Table1[[#This Row],[Customer_ID]],Table2[customer_id],Table2[occupation],,0)</f>
        <v>Business Owners</v>
      </c>
      <c r="H211" s="50" t="str">
        <f>_xlfn.XLOOKUP(Table1[[#This Row],[Customer_ID]],Table2[customer_id],Table2[gender],,0)</f>
        <v>Male</v>
      </c>
      <c r="I211" s="50" t="str">
        <f>_xlfn.XLOOKUP(Table1[[#This Row],[Customer_ID]],Table2[customer_id],Table2[marital status],,0)</f>
        <v>Single</v>
      </c>
      <c r="J211" t="str">
        <f t="shared" si="12"/>
        <v>Higher Income</v>
      </c>
      <c r="K211" s="52" t="b">
        <f t="shared" si="13"/>
        <v>0</v>
      </c>
      <c r="L211" s="43" t="b">
        <f t="shared" si="14"/>
        <v>0</v>
      </c>
      <c r="M211" s="43" t="b">
        <f t="shared" si="15"/>
        <v>0</v>
      </c>
      <c r="N2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2" spans="1:14" hidden="1" x14ac:dyDescent="0.25">
      <c r="A212" t="s">
        <v>538</v>
      </c>
      <c r="B212" s="45">
        <v>74247</v>
      </c>
      <c r="C212" s="45">
        <v>43257.833333333336</v>
      </c>
      <c r="D212" s="25">
        <v>0.58262062215757315</v>
      </c>
      <c r="E212" s="25" t="str">
        <f>_xlfn.XLOOKUP(Table1[[#This Row],[Customer_ID]],Table2[customer_id],Table2[age_group],,0)</f>
        <v>45+</v>
      </c>
      <c r="F212" s="25" t="str">
        <f>_xlfn.XLOOKUP(Table1[[#This Row],[Customer_ID]],Table2[customer_id],Table2[city],,0)</f>
        <v>Mumbai</v>
      </c>
      <c r="G212" s="25" t="str">
        <f>_xlfn.XLOOKUP(Table1[[#This Row],[Customer_ID]],Table2[customer_id],Table2[occupation],,0)</f>
        <v>Salaried IT Employees</v>
      </c>
      <c r="H212" s="50" t="str">
        <f>_xlfn.XLOOKUP(Table1[[#This Row],[Customer_ID]],Table2[customer_id],Table2[gender],,0)</f>
        <v>Male</v>
      </c>
      <c r="I212" s="50" t="str">
        <f>_xlfn.XLOOKUP(Table1[[#This Row],[Customer_ID]],Table2[customer_id],Table2[marital status],,0)</f>
        <v>Married</v>
      </c>
      <c r="J212" t="str">
        <f t="shared" si="12"/>
        <v>Higher Income</v>
      </c>
      <c r="K212" s="52" t="b">
        <f t="shared" si="13"/>
        <v>0</v>
      </c>
      <c r="L212" s="43" t="b">
        <f t="shared" si="14"/>
        <v>0</v>
      </c>
      <c r="M212" s="43" t="b">
        <f t="shared" si="15"/>
        <v>0</v>
      </c>
      <c r="N2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3" spans="1:14" hidden="1" x14ac:dyDescent="0.25">
      <c r="A213" t="s">
        <v>2245</v>
      </c>
      <c r="B213" s="45">
        <v>74237</v>
      </c>
      <c r="C213" s="45">
        <v>29880.5</v>
      </c>
      <c r="D213" s="25">
        <v>0.40250144806498106</v>
      </c>
      <c r="E213" s="25" t="str">
        <f>_xlfn.XLOOKUP(Table1[[#This Row],[Customer_ID]],Table2[customer_id],Table2[age_group],,0)</f>
        <v>35-45</v>
      </c>
      <c r="F213" s="25" t="str">
        <f>_xlfn.XLOOKUP(Table1[[#This Row],[Customer_ID]],Table2[customer_id],Table2[city],,0)</f>
        <v>Mumbai</v>
      </c>
      <c r="G213" s="25" t="str">
        <f>_xlfn.XLOOKUP(Table1[[#This Row],[Customer_ID]],Table2[customer_id],Table2[occupation],,0)</f>
        <v>Business Owners</v>
      </c>
      <c r="H213" s="50" t="str">
        <f>_xlfn.XLOOKUP(Table1[[#This Row],[Customer_ID]],Table2[customer_id],Table2[gender],,0)</f>
        <v>Female</v>
      </c>
      <c r="I213" s="50" t="str">
        <f>_xlfn.XLOOKUP(Table1[[#This Row],[Customer_ID]],Table2[customer_id],Table2[marital status],,0)</f>
        <v>Married</v>
      </c>
      <c r="J213" t="str">
        <f t="shared" si="12"/>
        <v>Higher Income</v>
      </c>
      <c r="K213" s="52" t="b">
        <f t="shared" si="13"/>
        <v>0</v>
      </c>
      <c r="L213" s="43" t="b">
        <f t="shared" si="14"/>
        <v>0</v>
      </c>
      <c r="M213" s="43" t="b">
        <f t="shared" si="15"/>
        <v>0</v>
      </c>
      <c r="N2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4" spans="1:14" hidden="1" x14ac:dyDescent="0.25">
      <c r="A214" t="s">
        <v>3678</v>
      </c>
      <c r="B214" s="45">
        <v>74223</v>
      </c>
      <c r="C214" s="45">
        <v>19887</v>
      </c>
      <c r="D214" s="25">
        <v>0.26793581504385433</v>
      </c>
      <c r="E214" s="25" t="str">
        <f>_xlfn.XLOOKUP(Table1[[#This Row],[Customer_ID]],Table2[customer_id],Table2[age_group],,0)</f>
        <v>35-45</v>
      </c>
      <c r="F214" s="25" t="str">
        <f>_xlfn.XLOOKUP(Table1[[#This Row],[Customer_ID]],Table2[customer_id],Table2[city],,0)</f>
        <v>Chennai</v>
      </c>
      <c r="G214" s="25" t="str">
        <f>_xlfn.XLOOKUP(Table1[[#This Row],[Customer_ID]],Table2[customer_id],Table2[occupation],,0)</f>
        <v>Business Owners</v>
      </c>
      <c r="H214" s="50" t="str">
        <f>_xlfn.XLOOKUP(Table1[[#This Row],[Customer_ID]],Table2[customer_id],Table2[gender],,0)</f>
        <v>Male</v>
      </c>
      <c r="I214" s="50" t="str">
        <f>_xlfn.XLOOKUP(Table1[[#This Row],[Customer_ID]],Table2[customer_id],Table2[marital status],,0)</f>
        <v>Married</v>
      </c>
      <c r="J214" t="str">
        <f t="shared" si="12"/>
        <v>Higher Income</v>
      </c>
      <c r="K214" s="52" t="b">
        <f t="shared" si="13"/>
        <v>0</v>
      </c>
      <c r="L214" s="43" t="b">
        <f t="shared" si="14"/>
        <v>0</v>
      </c>
      <c r="M214" s="43" t="b">
        <f t="shared" si="15"/>
        <v>0</v>
      </c>
      <c r="N2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5" spans="1:14" hidden="1" x14ac:dyDescent="0.25">
      <c r="A215" t="s">
        <v>3336</v>
      </c>
      <c r="B215" s="45">
        <v>74216</v>
      </c>
      <c r="C215" s="45">
        <v>22902.333333333332</v>
      </c>
      <c r="D215" s="25">
        <v>0.30859024109805611</v>
      </c>
      <c r="E215" s="25" t="str">
        <f>_xlfn.XLOOKUP(Table1[[#This Row],[Customer_ID]],Table2[customer_id],Table2[age_group],,0)</f>
        <v>45+</v>
      </c>
      <c r="F215" s="25" t="str">
        <f>_xlfn.XLOOKUP(Table1[[#This Row],[Customer_ID]],Table2[customer_id],Table2[city],,0)</f>
        <v>Hyderabad</v>
      </c>
      <c r="G215" s="25" t="str">
        <f>_xlfn.XLOOKUP(Table1[[#This Row],[Customer_ID]],Table2[customer_id],Table2[occupation],,0)</f>
        <v>Salaried IT Employees</v>
      </c>
      <c r="H215" s="50" t="str">
        <f>_xlfn.XLOOKUP(Table1[[#This Row],[Customer_ID]],Table2[customer_id],Table2[gender],,0)</f>
        <v>Female</v>
      </c>
      <c r="I215" s="50" t="str">
        <f>_xlfn.XLOOKUP(Table1[[#This Row],[Customer_ID]],Table2[customer_id],Table2[marital status],,0)</f>
        <v>Married</v>
      </c>
      <c r="J215" t="str">
        <f t="shared" si="12"/>
        <v>Higher Income</v>
      </c>
      <c r="K215" s="52" t="b">
        <f t="shared" si="13"/>
        <v>0</v>
      </c>
      <c r="L215" s="43" t="b">
        <f t="shared" si="14"/>
        <v>0</v>
      </c>
      <c r="M215" s="43" t="b">
        <f t="shared" si="15"/>
        <v>0</v>
      </c>
      <c r="N2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6" spans="1:14" hidden="1" x14ac:dyDescent="0.25">
      <c r="A216" t="s">
        <v>1583</v>
      </c>
      <c r="B216" s="45">
        <v>74158</v>
      </c>
      <c r="C216" s="45">
        <v>34248.166666666664</v>
      </c>
      <c r="D216" s="25">
        <v>0.4618270000089898</v>
      </c>
      <c r="E216" s="25" t="str">
        <f>_xlfn.XLOOKUP(Table1[[#This Row],[Customer_ID]],Table2[customer_id],Table2[age_group],,0)</f>
        <v>35-45</v>
      </c>
      <c r="F216" s="25" t="str">
        <f>_xlfn.XLOOKUP(Table1[[#This Row],[Customer_ID]],Table2[customer_id],Table2[city],,0)</f>
        <v>Mumbai</v>
      </c>
      <c r="G216" s="25" t="str">
        <f>_xlfn.XLOOKUP(Table1[[#This Row],[Customer_ID]],Table2[customer_id],Table2[occupation],,0)</f>
        <v>Business Owners</v>
      </c>
      <c r="H216" s="50" t="str">
        <f>_xlfn.XLOOKUP(Table1[[#This Row],[Customer_ID]],Table2[customer_id],Table2[gender],,0)</f>
        <v>Male</v>
      </c>
      <c r="I216" s="50" t="str">
        <f>_xlfn.XLOOKUP(Table1[[#This Row],[Customer_ID]],Table2[customer_id],Table2[marital status],,0)</f>
        <v>Married</v>
      </c>
      <c r="J216" t="str">
        <f t="shared" si="12"/>
        <v>Higher Income</v>
      </c>
      <c r="K216" s="52" t="b">
        <f t="shared" si="13"/>
        <v>0</v>
      </c>
      <c r="L216" s="43" t="b">
        <f t="shared" si="14"/>
        <v>0</v>
      </c>
      <c r="M216" s="43" t="b">
        <f t="shared" si="15"/>
        <v>0</v>
      </c>
      <c r="N2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7" spans="1:14" hidden="1" x14ac:dyDescent="0.25">
      <c r="A217" t="s">
        <v>826</v>
      </c>
      <c r="B217" s="45">
        <v>74122</v>
      </c>
      <c r="C217" s="45">
        <v>40017.833333333336</v>
      </c>
      <c r="D217" s="25">
        <v>0.53989144023816593</v>
      </c>
      <c r="E217" s="25" t="str">
        <f>_xlfn.XLOOKUP(Table1[[#This Row],[Customer_ID]],Table2[customer_id],Table2[age_group],,0)</f>
        <v>45+</v>
      </c>
      <c r="F217" s="25" t="str">
        <f>_xlfn.XLOOKUP(Table1[[#This Row],[Customer_ID]],Table2[customer_id],Table2[city],,0)</f>
        <v>Mumbai</v>
      </c>
      <c r="G217" s="25" t="str">
        <f>_xlfn.XLOOKUP(Table1[[#This Row],[Customer_ID]],Table2[customer_id],Table2[occupation],,0)</f>
        <v>Salaried IT Employees</v>
      </c>
      <c r="H217" s="50" t="str">
        <f>_xlfn.XLOOKUP(Table1[[#This Row],[Customer_ID]],Table2[customer_id],Table2[gender],,0)</f>
        <v>Male</v>
      </c>
      <c r="I217" s="50" t="str">
        <f>_xlfn.XLOOKUP(Table1[[#This Row],[Customer_ID]],Table2[customer_id],Table2[marital status],,0)</f>
        <v>Married</v>
      </c>
      <c r="J217" t="str">
        <f t="shared" si="12"/>
        <v>Higher Income</v>
      </c>
      <c r="K217" s="52" t="b">
        <f t="shared" si="13"/>
        <v>0</v>
      </c>
      <c r="L217" s="43" t="b">
        <f t="shared" si="14"/>
        <v>0</v>
      </c>
      <c r="M217" s="43" t="b">
        <f t="shared" si="15"/>
        <v>0</v>
      </c>
      <c r="N2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8" spans="1:14" hidden="1" x14ac:dyDescent="0.25">
      <c r="A218" t="s">
        <v>2816</v>
      </c>
      <c r="B218" s="45">
        <v>74101</v>
      </c>
      <c r="C218" s="45">
        <v>25962.166666666668</v>
      </c>
      <c r="D218" s="25">
        <v>0.3503618934517303</v>
      </c>
      <c r="E218" s="25" t="str">
        <f>_xlfn.XLOOKUP(Table1[[#This Row],[Customer_ID]],Table2[customer_id],Table2[age_group],,0)</f>
        <v>45+</v>
      </c>
      <c r="F218" s="25" t="str">
        <f>_xlfn.XLOOKUP(Table1[[#This Row],[Customer_ID]],Table2[customer_id],Table2[city],,0)</f>
        <v>Mumbai</v>
      </c>
      <c r="G218" s="25" t="str">
        <f>_xlfn.XLOOKUP(Table1[[#This Row],[Customer_ID]],Table2[customer_id],Table2[occupation],,0)</f>
        <v>Business Owners</v>
      </c>
      <c r="H218" s="50" t="str">
        <f>_xlfn.XLOOKUP(Table1[[#This Row],[Customer_ID]],Table2[customer_id],Table2[gender],,0)</f>
        <v>Male</v>
      </c>
      <c r="I218" s="50" t="str">
        <f>_xlfn.XLOOKUP(Table1[[#This Row],[Customer_ID]],Table2[customer_id],Table2[marital status],,0)</f>
        <v>Married</v>
      </c>
      <c r="J218" t="str">
        <f t="shared" si="12"/>
        <v>Higher Income</v>
      </c>
      <c r="K218" s="52" t="b">
        <f t="shared" si="13"/>
        <v>0</v>
      </c>
      <c r="L218" s="43" t="b">
        <f t="shared" si="14"/>
        <v>0</v>
      </c>
      <c r="M218" s="43" t="b">
        <f t="shared" si="15"/>
        <v>0</v>
      </c>
      <c r="N2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9" spans="1:14" hidden="1" x14ac:dyDescent="0.25">
      <c r="A219" t="s">
        <v>582</v>
      </c>
      <c r="B219" s="45">
        <v>74062</v>
      </c>
      <c r="C219" s="45">
        <v>42673.666666666664</v>
      </c>
      <c r="D219" s="25">
        <v>0.57618841871225002</v>
      </c>
      <c r="E219" s="25" t="str">
        <f>_xlfn.XLOOKUP(Table1[[#This Row],[Customer_ID]],Table2[customer_id],Table2[age_group],,0)</f>
        <v>45+</v>
      </c>
      <c r="F219" s="25" t="str">
        <f>_xlfn.XLOOKUP(Table1[[#This Row],[Customer_ID]],Table2[customer_id],Table2[city],,0)</f>
        <v>Mumbai</v>
      </c>
      <c r="G219" s="25" t="str">
        <f>_xlfn.XLOOKUP(Table1[[#This Row],[Customer_ID]],Table2[customer_id],Table2[occupation],,0)</f>
        <v>Salaried IT Employees</v>
      </c>
      <c r="H219" s="50" t="str">
        <f>_xlfn.XLOOKUP(Table1[[#This Row],[Customer_ID]],Table2[customer_id],Table2[gender],,0)</f>
        <v>Male</v>
      </c>
      <c r="I219" s="50" t="str">
        <f>_xlfn.XLOOKUP(Table1[[#This Row],[Customer_ID]],Table2[customer_id],Table2[marital status],,0)</f>
        <v>Married</v>
      </c>
      <c r="J219" t="str">
        <f t="shared" si="12"/>
        <v>Higher Income</v>
      </c>
      <c r="K219" s="52" t="b">
        <f t="shared" si="13"/>
        <v>0</v>
      </c>
      <c r="L219" s="43" t="b">
        <f t="shared" si="14"/>
        <v>0</v>
      </c>
      <c r="M219" s="43" t="b">
        <f t="shared" si="15"/>
        <v>0</v>
      </c>
      <c r="N2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0" spans="1:14" hidden="1" x14ac:dyDescent="0.25">
      <c r="A220" t="s">
        <v>2085</v>
      </c>
      <c r="B220" s="45">
        <v>74020</v>
      </c>
      <c r="C220" s="45">
        <v>30703.833333333332</v>
      </c>
      <c r="D220" s="25">
        <v>0.41480455732684857</v>
      </c>
      <c r="E220" s="25" t="str">
        <f>_xlfn.XLOOKUP(Table1[[#This Row],[Customer_ID]],Table2[customer_id],Table2[age_group],,0)</f>
        <v>35-45</v>
      </c>
      <c r="F220" s="25" t="str">
        <f>_xlfn.XLOOKUP(Table1[[#This Row],[Customer_ID]],Table2[customer_id],Table2[city],,0)</f>
        <v>Bengaluru</v>
      </c>
      <c r="G220" s="25" t="str">
        <f>_xlfn.XLOOKUP(Table1[[#This Row],[Customer_ID]],Table2[customer_id],Table2[occupation],,0)</f>
        <v>Business Owners</v>
      </c>
      <c r="H220" s="50" t="str">
        <f>_xlfn.XLOOKUP(Table1[[#This Row],[Customer_ID]],Table2[customer_id],Table2[gender],,0)</f>
        <v>Male</v>
      </c>
      <c r="I220" s="50" t="str">
        <f>_xlfn.XLOOKUP(Table1[[#This Row],[Customer_ID]],Table2[customer_id],Table2[marital status],,0)</f>
        <v>Married</v>
      </c>
      <c r="J220" t="str">
        <f t="shared" si="12"/>
        <v>Higher Income</v>
      </c>
      <c r="K220" s="52" t="b">
        <f t="shared" si="13"/>
        <v>0</v>
      </c>
      <c r="L220" s="43" t="b">
        <f t="shared" si="14"/>
        <v>0</v>
      </c>
      <c r="M220" s="43" t="b">
        <f t="shared" si="15"/>
        <v>0</v>
      </c>
      <c r="N2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1" spans="1:14" hidden="1" x14ac:dyDescent="0.25">
      <c r="A221" t="s">
        <v>2718</v>
      </c>
      <c r="B221" s="45">
        <v>73992</v>
      </c>
      <c r="C221" s="45">
        <v>26516.833333333332</v>
      </c>
      <c r="D221" s="25">
        <v>0.35837432875626191</v>
      </c>
      <c r="E221" s="25" t="str">
        <f>_xlfn.XLOOKUP(Table1[[#This Row],[Customer_ID]],Table2[customer_id],Table2[age_group],,0)</f>
        <v>25-34</v>
      </c>
      <c r="F221" s="25" t="str">
        <f>_xlfn.XLOOKUP(Table1[[#This Row],[Customer_ID]],Table2[customer_id],Table2[city],,0)</f>
        <v>Bengaluru</v>
      </c>
      <c r="G221" s="25" t="str">
        <f>_xlfn.XLOOKUP(Table1[[#This Row],[Customer_ID]],Table2[customer_id],Table2[occupation],,0)</f>
        <v>Business Owners</v>
      </c>
      <c r="H221" s="50" t="str">
        <f>_xlfn.XLOOKUP(Table1[[#This Row],[Customer_ID]],Table2[customer_id],Table2[gender],,0)</f>
        <v>Male</v>
      </c>
      <c r="I221" s="50" t="str">
        <f>_xlfn.XLOOKUP(Table1[[#This Row],[Customer_ID]],Table2[customer_id],Table2[marital status],,0)</f>
        <v>Married</v>
      </c>
      <c r="J221" t="str">
        <f t="shared" si="12"/>
        <v>Higher Income</v>
      </c>
      <c r="K221" s="52" t="b">
        <f t="shared" si="13"/>
        <v>0</v>
      </c>
      <c r="L221" s="43" t="b">
        <f t="shared" si="14"/>
        <v>0</v>
      </c>
      <c r="M221" s="43" t="b">
        <f t="shared" si="15"/>
        <v>0</v>
      </c>
      <c r="N2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2" spans="1:14" hidden="1" x14ac:dyDescent="0.25">
      <c r="A222" t="s">
        <v>1503</v>
      </c>
      <c r="B222" s="45">
        <v>73969</v>
      </c>
      <c r="C222" s="45">
        <v>34814</v>
      </c>
      <c r="D222" s="25">
        <v>0.47065662642458328</v>
      </c>
      <c r="E222" s="25" t="str">
        <f>_xlfn.XLOOKUP(Table1[[#This Row],[Customer_ID]],Table2[customer_id],Table2[age_group],,0)</f>
        <v>45+</v>
      </c>
      <c r="F222" s="25" t="str">
        <f>_xlfn.XLOOKUP(Table1[[#This Row],[Customer_ID]],Table2[customer_id],Table2[city],,0)</f>
        <v>Mumbai</v>
      </c>
      <c r="G222" s="25" t="str">
        <f>_xlfn.XLOOKUP(Table1[[#This Row],[Customer_ID]],Table2[customer_id],Table2[occupation],,0)</f>
        <v>Salaried IT Employees</v>
      </c>
      <c r="H222" s="50" t="str">
        <f>_xlfn.XLOOKUP(Table1[[#This Row],[Customer_ID]],Table2[customer_id],Table2[gender],,0)</f>
        <v>Female</v>
      </c>
      <c r="I222" s="50" t="str">
        <f>_xlfn.XLOOKUP(Table1[[#This Row],[Customer_ID]],Table2[customer_id],Table2[marital status],,0)</f>
        <v>Married</v>
      </c>
      <c r="J222" t="str">
        <f t="shared" si="12"/>
        <v>Higher Income</v>
      </c>
      <c r="K222" s="52" t="b">
        <f t="shared" si="13"/>
        <v>0</v>
      </c>
      <c r="L222" s="43" t="b">
        <f t="shared" si="14"/>
        <v>0</v>
      </c>
      <c r="M222" s="43" t="b">
        <f t="shared" si="15"/>
        <v>0</v>
      </c>
      <c r="N2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3" spans="1:14" hidden="1" x14ac:dyDescent="0.25">
      <c r="A223" t="s">
        <v>3744</v>
      </c>
      <c r="B223" s="45">
        <v>73885</v>
      </c>
      <c r="C223" s="45">
        <v>19035.166666666668</v>
      </c>
      <c r="D223" s="25">
        <v>0.25763235659019651</v>
      </c>
      <c r="E223" s="25" t="str">
        <f>_xlfn.XLOOKUP(Table1[[#This Row],[Customer_ID]],Table2[customer_id],Table2[age_group],,0)</f>
        <v>35-45</v>
      </c>
      <c r="F223" s="25" t="str">
        <f>_xlfn.XLOOKUP(Table1[[#This Row],[Customer_ID]],Table2[customer_id],Table2[city],,0)</f>
        <v>Chennai</v>
      </c>
      <c r="G223" s="25" t="str">
        <f>_xlfn.XLOOKUP(Table1[[#This Row],[Customer_ID]],Table2[customer_id],Table2[occupation],,0)</f>
        <v>Business Owners</v>
      </c>
      <c r="H223" s="50" t="str">
        <f>_xlfn.XLOOKUP(Table1[[#This Row],[Customer_ID]],Table2[customer_id],Table2[gender],,0)</f>
        <v>Male</v>
      </c>
      <c r="I223" s="50" t="str">
        <f>_xlfn.XLOOKUP(Table1[[#This Row],[Customer_ID]],Table2[customer_id],Table2[marital status],,0)</f>
        <v>Married</v>
      </c>
      <c r="J223" t="str">
        <f t="shared" si="12"/>
        <v>Higher Income</v>
      </c>
      <c r="K223" s="52" t="b">
        <f t="shared" si="13"/>
        <v>0</v>
      </c>
      <c r="L223" s="43" t="b">
        <f t="shared" si="14"/>
        <v>0</v>
      </c>
      <c r="M223" s="43" t="b">
        <f t="shared" si="15"/>
        <v>0</v>
      </c>
      <c r="N2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4" spans="1:14" hidden="1" x14ac:dyDescent="0.25">
      <c r="A224" t="s">
        <v>3409</v>
      </c>
      <c r="B224" s="45">
        <v>73877</v>
      </c>
      <c r="C224" s="45">
        <v>22104.5</v>
      </c>
      <c r="D224" s="25">
        <v>0.2992067896639008</v>
      </c>
      <c r="E224" s="25" t="str">
        <f>_xlfn.XLOOKUP(Table1[[#This Row],[Customer_ID]],Table2[customer_id],Table2[age_group],,0)</f>
        <v>45+</v>
      </c>
      <c r="F224" s="25" t="str">
        <f>_xlfn.XLOOKUP(Table1[[#This Row],[Customer_ID]],Table2[customer_id],Table2[city],,0)</f>
        <v>Hyderabad</v>
      </c>
      <c r="G224" s="25" t="str">
        <f>_xlfn.XLOOKUP(Table1[[#This Row],[Customer_ID]],Table2[customer_id],Table2[occupation],,0)</f>
        <v>Salaried IT Employees</v>
      </c>
      <c r="H224" s="50" t="str">
        <f>_xlfn.XLOOKUP(Table1[[#This Row],[Customer_ID]],Table2[customer_id],Table2[gender],,0)</f>
        <v>Female</v>
      </c>
      <c r="I224" s="50" t="str">
        <f>_xlfn.XLOOKUP(Table1[[#This Row],[Customer_ID]],Table2[customer_id],Table2[marital status],,0)</f>
        <v>Married</v>
      </c>
      <c r="J224" t="str">
        <f t="shared" si="12"/>
        <v>Higher Income</v>
      </c>
      <c r="K224" s="52" t="b">
        <f t="shared" si="13"/>
        <v>0</v>
      </c>
      <c r="L224" s="43" t="b">
        <f t="shared" si="14"/>
        <v>0</v>
      </c>
      <c r="M224" s="43" t="b">
        <f t="shared" si="15"/>
        <v>0</v>
      </c>
      <c r="N2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5" spans="1:14" hidden="1" x14ac:dyDescent="0.25">
      <c r="A225" t="s">
        <v>3823</v>
      </c>
      <c r="B225" s="45">
        <v>73869</v>
      </c>
      <c r="C225" s="45">
        <v>18036.5</v>
      </c>
      <c r="D225" s="25">
        <v>0.24416873113213933</v>
      </c>
      <c r="E225" s="25" t="str">
        <f>_xlfn.XLOOKUP(Table1[[#This Row],[Customer_ID]],Table2[customer_id],Table2[age_group],,0)</f>
        <v>45+</v>
      </c>
      <c r="F225" s="25" t="str">
        <f>_xlfn.XLOOKUP(Table1[[#This Row],[Customer_ID]],Table2[customer_id],Table2[city],,0)</f>
        <v>Hyderabad</v>
      </c>
      <c r="G225" s="25" t="str">
        <f>_xlfn.XLOOKUP(Table1[[#This Row],[Customer_ID]],Table2[customer_id],Table2[occupation],,0)</f>
        <v>Business Owners</v>
      </c>
      <c r="H225" s="50" t="str">
        <f>_xlfn.XLOOKUP(Table1[[#This Row],[Customer_ID]],Table2[customer_id],Table2[gender],,0)</f>
        <v>Male</v>
      </c>
      <c r="I225" s="50" t="str">
        <f>_xlfn.XLOOKUP(Table1[[#This Row],[Customer_ID]],Table2[customer_id],Table2[marital status],,0)</f>
        <v>Married</v>
      </c>
      <c r="J225" t="str">
        <f t="shared" si="12"/>
        <v>Higher Income</v>
      </c>
      <c r="K225" s="52" t="b">
        <f t="shared" si="13"/>
        <v>0</v>
      </c>
      <c r="L225" s="43" t="b">
        <f t="shared" si="14"/>
        <v>0</v>
      </c>
      <c r="M225" s="43" t="b">
        <f t="shared" si="15"/>
        <v>0</v>
      </c>
      <c r="N2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6" spans="1:14" hidden="1" x14ac:dyDescent="0.25">
      <c r="A226" t="s">
        <v>1780</v>
      </c>
      <c r="B226" s="45">
        <v>73866</v>
      </c>
      <c r="C226" s="45">
        <v>32563.833333333332</v>
      </c>
      <c r="D226" s="25">
        <v>0.44085009792507152</v>
      </c>
      <c r="E226" s="25" t="str">
        <f>_xlfn.XLOOKUP(Table1[[#This Row],[Customer_ID]],Table2[customer_id],Table2[age_group],,0)</f>
        <v>35-45</v>
      </c>
      <c r="F226" s="25" t="str">
        <f>_xlfn.XLOOKUP(Table1[[#This Row],[Customer_ID]],Table2[customer_id],Table2[city],,0)</f>
        <v>Mumbai</v>
      </c>
      <c r="G226" s="25" t="str">
        <f>_xlfn.XLOOKUP(Table1[[#This Row],[Customer_ID]],Table2[customer_id],Table2[occupation],,0)</f>
        <v>Business Owners</v>
      </c>
      <c r="H226" s="50" t="str">
        <f>_xlfn.XLOOKUP(Table1[[#This Row],[Customer_ID]],Table2[customer_id],Table2[gender],,0)</f>
        <v>Male</v>
      </c>
      <c r="I226" s="50" t="str">
        <f>_xlfn.XLOOKUP(Table1[[#This Row],[Customer_ID]],Table2[customer_id],Table2[marital status],,0)</f>
        <v>Married</v>
      </c>
      <c r="J226" t="str">
        <f t="shared" si="12"/>
        <v>Higher Income</v>
      </c>
      <c r="K226" s="52" t="b">
        <f t="shared" si="13"/>
        <v>0</v>
      </c>
      <c r="L226" s="43" t="b">
        <f t="shared" si="14"/>
        <v>0</v>
      </c>
      <c r="M226" s="43" t="b">
        <f t="shared" si="15"/>
        <v>0</v>
      </c>
      <c r="N2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7" spans="1:14" hidden="1" x14ac:dyDescent="0.25">
      <c r="A227" t="s">
        <v>3732</v>
      </c>
      <c r="B227" s="45">
        <v>73864</v>
      </c>
      <c r="C227" s="45">
        <v>19154.333333333332</v>
      </c>
      <c r="D227" s="25">
        <v>0.25931892848117261</v>
      </c>
      <c r="E227" s="25" t="str">
        <f>_xlfn.XLOOKUP(Table1[[#This Row],[Customer_ID]],Table2[customer_id],Table2[age_group],,0)</f>
        <v>45+</v>
      </c>
      <c r="F227" s="25" t="str">
        <f>_xlfn.XLOOKUP(Table1[[#This Row],[Customer_ID]],Table2[customer_id],Table2[city],,0)</f>
        <v>Hyderabad</v>
      </c>
      <c r="G227" s="25" t="str">
        <f>_xlfn.XLOOKUP(Table1[[#This Row],[Customer_ID]],Table2[customer_id],Table2[occupation],,0)</f>
        <v>Business Owners</v>
      </c>
      <c r="H227" s="50" t="str">
        <f>_xlfn.XLOOKUP(Table1[[#This Row],[Customer_ID]],Table2[customer_id],Table2[gender],,0)</f>
        <v>Male</v>
      </c>
      <c r="I227" s="50" t="str">
        <f>_xlfn.XLOOKUP(Table1[[#This Row],[Customer_ID]],Table2[customer_id],Table2[marital status],,0)</f>
        <v>Married</v>
      </c>
      <c r="J227" t="str">
        <f t="shared" si="12"/>
        <v>Higher Income</v>
      </c>
      <c r="K227" s="52" t="b">
        <f t="shared" si="13"/>
        <v>0</v>
      </c>
      <c r="L227" s="43" t="b">
        <f t="shared" si="14"/>
        <v>0</v>
      </c>
      <c r="M227" s="43" t="b">
        <f t="shared" si="15"/>
        <v>0</v>
      </c>
      <c r="N2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8" spans="1:14" hidden="1" x14ac:dyDescent="0.25">
      <c r="A228" t="s">
        <v>3692</v>
      </c>
      <c r="B228" s="45">
        <v>73857</v>
      </c>
      <c r="C228" s="45">
        <v>19596.5</v>
      </c>
      <c r="D228" s="25">
        <v>0.26533030044545541</v>
      </c>
      <c r="E228" s="25" t="str">
        <f>_xlfn.XLOOKUP(Table1[[#This Row],[Customer_ID]],Table2[customer_id],Table2[age_group],,0)</f>
        <v>25-34</v>
      </c>
      <c r="F228" s="25" t="str">
        <f>_xlfn.XLOOKUP(Table1[[#This Row],[Customer_ID]],Table2[customer_id],Table2[city],,0)</f>
        <v>Chennai</v>
      </c>
      <c r="G228" s="25" t="str">
        <f>_xlfn.XLOOKUP(Table1[[#This Row],[Customer_ID]],Table2[customer_id],Table2[occupation],,0)</f>
        <v>Business Owners</v>
      </c>
      <c r="H228" s="50" t="str">
        <f>_xlfn.XLOOKUP(Table1[[#This Row],[Customer_ID]],Table2[customer_id],Table2[gender],,0)</f>
        <v>Male</v>
      </c>
      <c r="I228" s="50" t="str">
        <f>_xlfn.XLOOKUP(Table1[[#This Row],[Customer_ID]],Table2[customer_id],Table2[marital status],,0)</f>
        <v>Single</v>
      </c>
      <c r="J228" t="str">
        <f t="shared" si="12"/>
        <v>Higher Income</v>
      </c>
      <c r="K228" s="52" t="b">
        <f t="shared" si="13"/>
        <v>0</v>
      </c>
      <c r="L228" s="43" t="b">
        <f t="shared" si="14"/>
        <v>0</v>
      </c>
      <c r="M228" s="43" t="b">
        <f t="shared" si="15"/>
        <v>0</v>
      </c>
      <c r="N2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9" spans="1:14" hidden="1" x14ac:dyDescent="0.25">
      <c r="A229" t="s">
        <v>2885</v>
      </c>
      <c r="B229" s="45">
        <v>73844</v>
      </c>
      <c r="C229" s="45">
        <v>25506.166666666668</v>
      </c>
      <c r="D229" s="25">
        <v>0.34540608128848205</v>
      </c>
      <c r="E229" s="25" t="str">
        <f>_xlfn.XLOOKUP(Table1[[#This Row],[Customer_ID]],Table2[customer_id],Table2[age_group],,0)</f>
        <v>35-45</v>
      </c>
      <c r="F229" s="25" t="str">
        <f>_xlfn.XLOOKUP(Table1[[#This Row],[Customer_ID]],Table2[customer_id],Table2[city],,0)</f>
        <v>Delhi NCR</v>
      </c>
      <c r="G229" s="25" t="str">
        <f>_xlfn.XLOOKUP(Table1[[#This Row],[Customer_ID]],Table2[customer_id],Table2[occupation],,0)</f>
        <v>Business Owners</v>
      </c>
      <c r="H229" s="50" t="str">
        <f>_xlfn.XLOOKUP(Table1[[#This Row],[Customer_ID]],Table2[customer_id],Table2[gender],,0)</f>
        <v>Female</v>
      </c>
      <c r="I229" s="50" t="str">
        <f>_xlfn.XLOOKUP(Table1[[#This Row],[Customer_ID]],Table2[customer_id],Table2[marital status],,0)</f>
        <v>Married</v>
      </c>
      <c r="J229" t="str">
        <f t="shared" si="12"/>
        <v>Higher Income</v>
      </c>
      <c r="K229" s="52" t="b">
        <f t="shared" si="13"/>
        <v>0</v>
      </c>
      <c r="L229" s="43" t="b">
        <f t="shared" si="14"/>
        <v>0</v>
      </c>
      <c r="M229" s="43" t="b">
        <f t="shared" si="15"/>
        <v>0</v>
      </c>
      <c r="N2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0" spans="1:14" hidden="1" x14ac:dyDescent="0.25">
      <c r="A230" t="s">
        <v>3906</v>
      </c>
      <c r="B230" s="45">
        <v>73843</v>
      </c>
      <c r="C230" s="45">
        <v>16633.833333333332</v>
      </c>
      <c r="D230" s="25">
        <v>0.22525944684443119</v>
      </c>
      <c r="E230" s="25" t="str">
        <f>_xlfn.XLOOKUP(Table1[[#This Row],[Customer_ID]],Table2[customer_id],Table2[age_group],,0)</f>
        <v>45+</v>
      </c>
      <c r="F230" s="25" t="str">
        <f>_xlfn.XLOOKUP(Table1[[#This Row],[Customer_ID]],Table2[customer_id],Table2[city],,0)</f>
        <v>Bengaluru</v>
      </c>
      <c r="G230" s="25" t="str">
        <f>_xlfn.XLOOKUP(Table1[[#This Row],[Customer_ID]],Table2[customer_id],Table2[occupation],,0)</f>
        <v>Business Owners</v>
      </c>
      <c r="H230" s="50" t="str">
        <f>_xlfn.XLOOKUP(Table1[[#This Row],[Customer_ID]],Table2[customer_id],Table2[gender],,0)</f>
        <v>Female</v>
      </c>
      <c r="I230" s="50" t="str">
        <f>_xlfn.XLOOKUP(Table1[[#This Row],[Customer_ID]],Table2[customer_id],Table2[marital status],,0)</f>
        <v>Married</v>
      </c>
      <c r="J230" t="str">
        <f t="shared" si="12"/>
        <v>Higher Income</v>
      </c>
      <c r="K230" s="52" t="b">
        <f t="shared" si="13"/>
        <v>0</v>
      </c>
      <c r="L230" s="43" t="b">
        <f t="shared" si="14"/>
        <v>0</v>
      </c>
      <c r="M230" s="43" t="b">
        <f t="shared" si="15"/>
        <v>0</v>
      </c>
      <c r="N2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1" spans="1:14" hidden="1" x14ac:dyDescent="0.25">
      <c r="A231" t="s">
        <v>486</v>
      </c>
      <c r="B231" s="45">
        <v>73842</v>
      </c>
      <c r="C231" s="45">
        <v>43555.833333333336</v>
      </c>
      <c r="D231" s="25">
        <v>0.58985175555013858</v>
      </c>
      <c r="E231" s="25" t="str">
        <f>_xlfn.XLOOKUP(Table1[[#This Row],[Customer_ID]],Table2[customer_id],Table2[age_group],,0)</f>
        <v>45+</v>
      </c>
      <c r="F231" s="25" t="str">
        <f>_xlfn.XLOOKUP(Table1[[#This Row],[Customer_ID]],Table2[customer_id],Table2[city],,0)</f>
        <v>Mumbai</v>
      </c>
      <c r="G231" s="25" t="str">
        <f>_xlfn.XLOOKUP(Table1[[#This Row],[Customer_ID]],Table2[customer_id],Table2[occupation],,0)</f>
        <v>Salaried IT Employees</v>
      </c>
      <c r="H231" s="50" t="str">
        <f>_xlfn.XLOOKUP(Table1[[#This Row],[Customer_ID]],Table2[customer_id],Table2[gender],,0)</f>
        <v>Male</v>
      </c>
      <c r="I231" s="50" t="str">
        <f>_xlfn.XLOOKUP(Table1[[#This Row],[Customer_ID]],Table2[customer_id],Table2[marital status],,0)</f>
        <v>Married</v>
      </c>
      <c r="J231" t="str">
        <f t="shared" si="12"/>
        <v>Higher Income</v>
      </c>
      <c r="K231" s="52" t="b">
        <f t="shared" si="13"/>
        <v>0</v>
      </c>
      <c r="L231" s="43" t="b">
        <f t="shared" si="14"/>
        <v>0</v>
      </c>
      <c r="M231" s="43" t="b">
        <f t="shared" si="15"/>
        <v>0</v>
      </c>
      <c r="N2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2" spans="1:14" hidden="1" x14ac:dyDescent="0.25">
      <c r="A232" t="s">
        <v>3130</v>
      </c>
      <c r="B232" s="45">
        <v>73835</v>
      </c>
      <c r="C232" s="45">
        <v>24259.166666666668</v>
      </c>
      <c r="D232" s="25">
        <v>0.32855917473646196</v>
      </c>
      <c r="E232" s="25" t="str">
        <f>_xlfn.XLOOKUP(Table1[[#This Row],[Customer_ID]],Table2[customer_id],Table2[age_group],,0)</f>
        <v>35-45</v>
      </c>
      <c r="F232" s="25" t="str">
        <f>_xlfn.XLOOKUP(Table1[[#This Row],[Customer_ID]],Table2[customer_id],Table2[city],,0)</f>
        <v>Hyderabad</v>
      </c>
      <c r="G232" s="25" t="str">
        <f>_xlfn.XLOOKUP(Table1[[#This Row],[Customer_ID]],Table2[customer_id],Table2[occupation],,0)</f>
        <v>Business Owners</v>
      </c>
      <c r="H232" s="50" t="str">
        <f>_xlfn.XLOOKUP(Table1[[#This Row],[Customer_ID]],Table2[customer_id],Table2[gender],,0)</f>
        <v>Male</v>
      </c>
      <c r="I232" s="50" t="str">
        <f>_xlfn.XLOOKUP(Table1[[#This Row],[Customer_ID]],Table2[customer_id],Table2[marital status],,0)</f>
        <v>Married</v>
      </c>
      <c r="J232" t="str">
        <f t="shared" si="12"/>
        <v>Higher Income</v>
      </c>
      <c r="K232" s="52" t="b">
        <f t="shared" si="13"/>
        <v>0</v>
      </c>
      <c r="L232" s="43" t="b">
        <f t="shared" si="14"/>
        <v>0</v>
      </c>
      <c r="M232" s="43" t="b">
        <f t="shared" si="15"/>
        <v>0</v>
      </c>
      <c r="N2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3" spans="1:14" hidden="1" x14ac:dyDescent="0.25">
      <c r="A233" t="s">
        <v>3675</v>
      </c>
      <c r="B233" s="45">
        <v>73799</v>
      </c>
      <c r="C233" s="45">
        <v>19805.833333333332</v>
      </c>
      <c r="D233" s="25">
        <v>0.26837536190643957</v>
      </c>
      <c r="E233" s="25" t="str">
        <f>_xlfn.XLOOKUP(Table1[[#This Row],[Customer_ID]],Table2[customer_id],Table2[age_group],,0)</f>
        <v>45+</v>
      </c>
      <c r="F233" s="25" t="str">
        <f>_xlfn.XLOOKUP(Table1[[#This Row],[Customer_ID]],Table2[customer_id],Table2[city],,0)</f>
        <v>Bengaluru</v>
      </c>
      <c r="G233" s="25" t="str">
        <f>_xlfn.XLOOKUP(Table1[[#This Row],[Customer_ID]],Table2[customer_id],Table2[occupation],,0)</f>
        <v>Business Owners</v>
      </c>
      <c r="H233" s="50" t="str">
        <f>_xlfn.XLOOKUP(Table1[[#This Row],[Customer_ID]],Table2[customer_id],Table2[gender],,0)</f>
        <v>Male</v>
      </c>
      <c r="I233" s="50" t="str">
        <f>_xlfn.XLOOKUP(Table1[[#This Row],[Customer_ID]],Table2[customer_id],Table2[marital status],,0)</f>
        <v>Married</v>
      </c>
      <c r="J233" t="str">
        <f t="shared" si="12"/>
        <v>Higher Income</v>
      </c>
      <c r="K233" s="52" t="b">
        <f t="shared" si="13"/>
        <v>0</v>
      </c>
      <c r="L233" s="43" t="b">
        <f t="shared" si="14"/>
        <v>0</v>
      </c>
      <c r="M233" s="43" t="b">
        <f t="shared" si="15"/>
        <v>0</v>
      </c>
      <c r="N2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4" spans="1:14" hidden="1" x14ac:dyDescent="0.25">
      <c r="A234" t="s">
        <v>1387</v>
      </c>
      <c r="B234" s="45">
        <v>73774</v>
      </c>
      <c r="C234" s="45">
        <v>35637.333333333336</v>
      </c>
      <c r="D234" s="25">
        <v>0.48306087962335426</v>
      </c>
      <c r="E234" s="25" t="str">
        <f>_xlfn.XLOOKUP(Table1[[#This Row],[Customer_ID]],Table2[customer_id],Table2[age_group],,0)</f>
        <v>45+</v>
      </c>
      <c r="F234" s="25" t="str">
        <f>_xlfn.XLOOKUP(Table1[[#This Row],[Customer_ID]],Table2[customer_id],Table2[city],,0)</f>
        <v>Delhi NCR</v>
      </c>
      <c r="G234" s="25" t="str">
        <f>_xlfn.XLOOKUP(Table1[[#This Row],[Customer_ID]],Table2[customer_id],Table2[occupation],,0)</f>
        <v>Salaried IT Employees</v>
      </c>
      <c r="H234" s="50" t="str">
        <f>_xlfn.XLOOKUP(Table1[[#This Row],[Customer_ID]],Table2[customer_id],Table2[gender],,0)</f>
        <v>Male</v>
      </c>
      <c r="I234" s="50" t="str">
        <f>_xlfn.XLOOKUP(Table1[[#This Row],[Customer_ID]],Table2[customer_id],Table2[marital status],,0)</f>
        <v>Married</v>
      </c>
      <c r="J234" t="str">
        <f t="shared" si="12"/>
        <v>Higher Income</v>
      </c>
      <c r="K234" s="52" t="b">
        <f t="shared" si="13"/>
        <v>0</v>
      </c>
      <c r="L234" s="43" t="b">
        <f t="shared" si="14"/>
        <v>0</v>
      </c>
      <c r="M234" s="43" t="b">
        <f t="shared" si="15"/>
        <v>0</v>
      </c>
      <c r="N2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5" spans="1:14" hidden="1" x14ac:dyDescent="0.25">
      <c r="A235" t="s">
        <v>1738</v>
      </c>
      <c r="B235" s="45">
        <v>73754</v>
      </c>
      <c r="C235" s="45">
        <v>32766.5</v>
      </c>
      <c r="D235" s="25">
        <v>0.44426742956314236</v>
      </c>
      <c r="E235" s="25" t="str">
        <f>_xlfn.XLOOKUP(Table1[[#This Row],[Customer_ID]],Table2[customer_id],Table2[age_group],,0)</f>
        <v>45+</v>
      </c>
      <c r="F235" s="25" t="str">
        <f>_xlfn.XLOOKUP(Table1[[#This Row],[Customer_ID]],Table2[customer_id],Table2[city],,0)</f>
        <v>Delhi NCR</v>
      </c>
      <c r="G235" s="25" t="str">
        <f>_xlfn.XLOOKUP(Table1[[#This Row],[Customer_ID]],Table2[customer_id],Table2[occupation],,0)</f>
        <v>Salaried IT Employees</v>
      </c>
      <c r="H235" s="50" t="str">
        <f>_xlfn.XLOOKUP(Table1[[#This Row],[Customer_ID]],Table2[customer_id],Table2[gender],,0)</f>
        <v>Female</v>
      </c>
      <c r="I235" s="50" t="str">
        <f>_xlfn.XLOOKUP(Table1[[#This Row],[Customer_ID]],Table2[customer_id],Table2[marital status],,0)</f>
        <v>Married</v>
      </c>
      <c r="J235" t="str">
        <f t="shared" si="12"/>
        <v>Higher Income</v>
      </c>
      <c r="K235" s="52" t="b">
        <f t="shared" si="13"/>
        <v>0</v>
      </c>
      <c r="L235" s="43" t="b">
        <f t="shared" si="14"/>
        <v>0</v>
      </c>
      <c r="M235" s="43" t="b">
        <f t="shared" si="15"/>
        <v>0</v>
      </c>
      <c r="N2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6" spans="1:14" hidden="1" x14ac:dyDescent="0.25">
      <c r="A236" t="s">
        <v>3206</v>
      </c>
      <c r="B236" s="45">
        <v>73659</v>
      </c>
      <c r="C236" s="45">
        <v>23628.166666666668</v>
      </c>
      <c r="D236" s="25">
        <v>0.32077772799884152</v>
      </c>
      <c r="E236" s="25" t="str">
        <f>_xlfn.XLOOKUP(Table1[[#This Row],[Customer_ID]],Table2[customer_id],Table2[age_group],,0)</f>
        <v>25-34</v>
      </c>
      <c r="F236" s="25" t="str">
        <f>_xlfn.XLOOKUP(Table1[[#This Row],[Customer_ID]],Table2[customer_id],Table2[city],,0)</f>
        <v>Delhi NCR</v>
      </c>
      <c r="G236" s="25" t="str">
        <f>_xlfn.XLOOKUP(Table1[[#This Row],[Customer_ID]],Table2[customer_id],Table2[occupation],,0)</f>
        <v>Business Owners</v>
      </c>
      <c r="H236" s="50" t="str">
        <f>_xlfn.XLOOKUP(Table1[[#This Row],[Customer_ID]],Table2[customer_id],Table2[gender],,0)</f>
        <v>Female</v>
      </c>
      <c r="I236" s="50" t="str">
        <f>_xlfn.XLOOKUP(Table1[[#This Row],[Customer_ID]],Table2[customer_id],Table2[marital status],,0)</f>
        <v>Married</v>
      </c>
      <c r="J236" t="str">
        <f t="shared" si="12"/>
        <v>Higher Income</v>
      </c>
      <c r="K236" s="52" t="b">
        <f t="shared" si="13"/>
        <v>0</v>
      </c>
      <c r="L236" s="43" t="b">
        <f t="shared" si="14"/>
        <v>0</v>
      </c>
      <c r="M236" s="43" t="b">
        <f t="shared" si="15"/>
        <v>0</v>
      </c>
      <c r="N2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7" spans="1:14" hidden="1" x14ac:dyDescent="0.25">
      <c r="A237" t="s">
        <v>3922</v>
      </c>
      <c r="B237" s="45">
        <v>73639</v>
      </c>
      <c r="C237" s="45">
        <v>16319.333333333334</v>
      </c>
      <c r="D237" s="25">
        <v>0.22161264185191723</v>
      </c>
      <c r="E237" s="25" t="str">
        <f>_xlfn.XLOOKUP(Table1[[#This Row],[Customer_ID]],Table2[customer_id],Table2[age_group],,0)</f>
        <v>45+</v>
      </c>
      <c r="F237" s="25" t="str">
        <f>_xlfn.XLOOKUP(Table1[[#This Row],[Customer_ID]],Table2[customer_id],Table2[city],,0)</f>
        <v>Chennai</v>
      </c>
      <c r="G237" s="25" t="str">
        <f>_xlfn.XLOOKUP(Table1[[#This Row],[Customer_ID]],Table2[customer_id],Table2[occupation],,0)</f>
        <v>Business Owners</v>
      </c>
      <c r="H237" s="50" t="str">
        <f>_xlfn.XLOOKUP(Table1[[#This Row],[Customer_ID]],Table2[customer_id],Table2[gender],,0)</f>
        <v>Male</v>
      </c>
      <c r="I237" s="50" t="str">
        <f>_xlfn.XLOOKUP(Table1[[#This Row],[Customer_ID]],Table2[customer_id],Table2[marital status],,0)</f>
        <v>Married</v>
      </c>
      <c r="J237" t="str">
        <f t="shared" si="12"/>
        <v>Higher Income</v>
      </c>
      <c r="K237" s="52" t="b">
        <f t="shared" si="13"/>
        <v>0</v>
      </c>
      <c r="L237" s="43" t="b">
        <f t="shared" si="14"/>
        <v>0</v>
      </c>
      <c r="M237" s="43" t="b">
        <f t="shared" si="15"/>
        <v>0</v>
      </c>
      <c r="N2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8" spans="1:14" hidden="1" x14ac:dyDescent="0.25">
      <c r="A238" t="s">
        <v>3807</v>
      </c>
      <c r="B238" s="45">
        <v>73631</v>
      </c>
      <c r="C238" s="45">
        <v>18204.166666666668</v>
      </c>
      <c r="D238" s="25">
        <v>0.24723508667092214</v>
      </c>
      <c r="E238" s="25" t="str">
        <f>_xlfn.XLOOKUP(Table1[[#This Row],[Customer_ID]],Table2[customer_id],Table2[age_group],,0)</f>
        <v>45+</v>
      </c>
      <c r="F238" s="25" t="str">
        <f>_xlfn.XLOOKUP(Table1[[#This Row],[Customer_ID]],Table2[customer_id],Table2[city],,0)</f>
        <v>Chennai</v>
      </c>
      <c r="G238" s="25" t="str">
        <f>_xlfn.XLOOKUP(Table1[[#This Row],[Customer_ID]],Table2[customer_id],Table2[occupation],,0)</f>
        <v>Salaried IT Employees</v>
      </c>
      <c r="H238" s="50" t="str">
        <f>_xlfn.XLOOKUP(Table1[[#This Row],[Customer_ID]],Table2[customer_id],Table2[gender],,0)</f>
        <v>Female</v>
      </c>
      <c r="I238" s="50" t="str">
        <f>_xlfn.XLOOKUP(Table1[[#This Row],[Customer_ID]],Table2[customer_id],Table2[marital status],,0)</f>
        <v>Married</v>
      </c>
      <c r="J238" t="str">
        <f t="shared" si="12"/>
        <v>Higher Income</v>
      </c>
      <c r="K238" s="52" t="b">
        <f t="shared" si="13"/>
        <v>0</v>
      </c>
      <c r="L238" s="43" t="b">
        <f t="shared" si="14"/>
        <v>0</v>
      </c>
      <c r="M238" s="43" t="b">
        <f t="shared" si="15"/>
        <v>0</v>
      </c>
      <c r="N2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9" spans="1:14" hidden="1" x14ac:dyDescent="0.25">
      <c r="A239" t="s">
        <v>1712</v>
      </c>
      <c r="B239" s="45">
        <v>73604</v>
      </c>
      <c r="C239" s="45">
        <v>32894.333333333336</v>
      </c>
      <c r="D239" s="25">
        <v>0.4469095882470156</v>
      </c>
      <c r="E239" s="25" t="str">
        <f>_xlfn.XLOOKUP(Table1[[#This Row],[Customer_ID]],Table2[customer_id],Table2[age_group],,0)</f>
        <v>35-45</v>
      </c>
      <c r="F239" s="25" t="str">
        <f>_xlfn.XLOOKUP(Table1[[#This Row],[Customer_ID]],Table2[customer_id],Table2[city],,0)</f>
        <v>Mumbai</v>
      </c>
      <c r="G239" s="25" t="str">
        <f>_xlfn.XLOOKUP(Table1[[#This Row],[Customer_ID]],Table2[customer_id],Table2[occupation],,0)</f>
        <v>Business Owners</v>
      </c>
      <c r="H239" s="50" t="str">
        <f>_xlfn.XLOOKUP(Table1[[#This Row],[Customer_ID]],Table2[customer_id],Table2[gender],,0)</f>
        <v>Male</v>
      </c>
      <c r="I239" s="50" t="str">
        <f>_xlfn.XLOOKUP(Table1[[#This Row],[Customer_ID]],Table2[customer_id],Table2[marital status],,0)</f>
        <v>Married</v>
      </c>
      <c r="J239" t="str">
        <f t="shared" si="12"/>
        <v>Higher Income</v>
      </c>
      <c r="K239" s="52" t="b">
        <f t="shared" si="13"/>
        <v>0</v>
      </c>
      <c r="L239" s="43" t="b">
        <f t="shared" si="14"/>
        <v>0</v>
      </c>
      <c r="M239" s="43" t="b">
        <f t="shared" si="15"/>
        <v>0</v>
      </c>
      <c r="N2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0" spans="1:14" hidden="1" x14ac:dyDescent="0.25">
      <c r="A240" t="s">
        <v>2717</v>
      </c>
      <c r="B240" s="45">
        <v>73577</v>
      </c>
      <c r="C240" s="45">
        <v>26377</v>
      </c>
      <c r="D240" s="25">
        <v>0.35849518191826252</v>
      </c>
      <c r="E240" s="25" t="str">
        <f>_xlfn.XLOOKUP(Table1[[#This Row],[Customer_ID]],Table2[customer_id],Table2[age_group],,0)</f>
        <v>35-45</v>
      </c>
      <c r="F240" s="25" t="str">
        <f>_xlfn.XLOOKUP(Table1[[#This Row],[Customer_ID]],Table2[customer_id],Table2[city],,0)</f>
        <v>Bengaluru</v>
      </c>
      <c r="G240" s="25" t="str">
        <f>_xlfn.XLOOKUP(Table1[[#This Row],[Customer_ID]],Table2[customer_id],Table2[occupation],,0)</f>
        <v>Business Owners</v>
      </c>
      <c r="H240" s="50" t="str">
        <f>_xlfn.XLOOKUP(Table1[[#This Row],[Customer_ID]],Table2[customer_id],Table2[gender],,0)</f>
        <v>Male</v>
      </c>
      <c r="I240" s="50" t="str">
        <f>_xlfn.XLOOKUP(Table1[[#This Row],[Customer_ID]],Table2[customer_id],Table2[marital status],,0)</f>
        <v>Married</v>
      </c>
      <c r="J240" t="str">
        <f t="shared" si="12"/>
        <v>Higher Income</v>
      </c>
      <c r="K240" s="52" t="b">
        <f t="shared" si="13"/>
        <v>0</v>
      </c>
      <c r="L240" s="43" t="b">
        <f t="shared" si="14"/>
        <v>0</v>
      </c>
      <c r="M240" s="43" t="b">
        <f t="shared" si="15"/>
        <v>0</v>
      </c>
      <c r="N2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1" spans="1:14" hidden="1" x14ac:dyDescent="0.25">
      <c r="A241" t="s">
        <v>1584</v>
      </c>
      <c r="B241" s="45">
        <v>73574</v>
      </c>
      <c r="C241" s="45">
        <v>33975.5</v>
      </c>
      <c r="D241" s="25">
        <v>0.4617867725011553</v>
      </c>
      <c r="E241" s="25" t="str">
        <f>_xlfn.XLOOKUP(Table1[[#This Row],[Customer_ID]],Table2[customer_id],Table2[age_group],,0)</f>
        <v>35-45</v>
      </c>
      <c r="F241" s="25" t="str">
        <f>_xlfn.XLOOKUP(Table1[[#This Row],[Customer_ID]],Table2[customer_id],Table2[city],,0)</f>
        <v>Mumbai</v>
      </c>
      <c r="G241" s="25" t="str">
        <f>_xlfn.XLOOKUP(Table1[[#This Row],[Customer_ID]],Table2[customer_id],Table2[occupation],,0)</f>
        <v>Business Owners</v>
      </c>
      <c r="H241" s="50" t="str">
        <f>_xlfn.XLOOKUP(Table1[[#This Row],[Customer_ID]],Table2[customer_id],Table2[gender],,0)</f>
        <v>Male</v>
      </c>
      <c r="I241" s="50" t="str">
        <f>_xlfn.XLOOKUP(Table1[[#This Row],[Customer_ID]],Table2[customer_id],Table2[marital status],,0)</f>
        <v>Married</v>
      </c>
      <c r="J241" t="str">
        <f t="shared" si="12"/>
        <v>Higher Income</v>
      </c>
      <c r="K241" s="52" t="b">
        <f t="shared" si="13"/>
        <v>0</v>
      </c>
      <c r="L241" s="43" t="b">
        <f t="shared" si="14"/>
        <v>0</v>
      </c>
      <c r="M241" s="43" t="b">
        <f t="shared" si="15"/>
        <v>0</v>
      </c>
      <c r="N2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2" spans="1:14" hidden="1" x14ac:dyDescent="0.25">
      <c r="A242" t="s">
        <v>2248</v>
      </c>
      <c r="B242" s="45">
        <v>73569</v>
      </c>
      <c r="C242" s="45">
        <v>29587.5</v>
      </c>
      <c r="D242" s="25">
        <v>0.4021734698038576</v>
      </c>
      <c r="E242" s="25" t="str">
        <f>_xlfn.XLOOKUP(Table1[[#This Row],[Customer_ID]],Table2[customer_id],Table2[age_group],,0)</f>
        <v>25-34</v>
      </c>
      <c r="F242" s="25" t="str">
        <f>_xlfn.XLOOKUP(Table1[[#This Row],[Customer_ID]],Table2[customer_id],Table2[city],,0)</f>
        <v>Delhi NCR</v>
      </c>
      <c r="G242" s="25" t="str">
        <f>_xlfn.XLOOKUP(Table1[[#This Row],[Customer_ID]],Table2[customer_id],Table2[occupation],,0)</f>
        <v>Business Owners</v>
      </c>
      <c r="H242" s="50" t="str">
        <f>_xlfn.XLOOKUP(Table1[[#This Row],[Customer_ID]],Table2[customer_id],Table2[gender],,0)</f>
        <v>Male</v>
      </c>
      <c r="I242" s="50" t="str">
        <f>_xlfn.XLOOKUP(Table1[[#This Row],[Customer_ID]],Table2[customer_id],Table2[marital status],,0)</f>
        <v>Married</v>
      </c>
      <c r="J242" t="str">
        <f t="shared" si="12"/>
        <v>Higher Income</v>
      </c>
      <c r="K242" s="52" t="b">
        <f t="shared" si="13"/>
        <v>0</v>
      </c>
      <c r="L242" s="43" t="b">
        <f t="shared" si="14"/>
        <v>0</v>
      </c>
      <c r="M242" s="43" t="b">
        <f t="shared" si="15"/>
        <v>0</v>
      </c>
      <c r="N2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3" spans="1:14" hidden="1" x14ac:dyDescent="0.25">
      <c r="A243" t="s">
        <v>3965</v>
      </c>
      <c r="B243" s="45">
        <v>73566</v>
      </c>
      <c r="C243" s="45">
        <v>15294.5</v>
      </c>
      <c r="D243" s="25">
        <v>0.20790174809015033</v>
      </c>
      <c r="E243" s="25" t="str">
        <f>_xlfn.XLOOKUP(Table1[[#This Row],[Customer_ID]],Table2[customer_id],Table2[age_group],,0)</f>
        <v>45+</v>
      </c>
      <c r="F243" s="25" t="str">
        <f>_xlfn.XLOOKUP(Table1[[#This Row],[Customer_ID]],Table2[customer_id],Table2[city],,0)</f>
        <v>Chennai</v>
      </c>
      <c r="G243" s="25" t="str">
        <f>_xlfn.XLOOKUP(Table1[[#This Row],[Customer_ID]],Table2[customer_id],Table2[occupation],,0)</f>
        <v>Business Owners</v>
      </c>
      <c r="H243" s="50" t="str">
        <f>_xlfn.XLOOKUP(Table1[[#This Row],[Customer_ID]],Table2[customer_id],Table2[gender],,0)</f>
        <v>Male</v>
      </c>
      <c r="I243" s="50" t="str">
        <f>_xlfn.XLOOKUP(Table1[[#This Row],[Customer_ID]],Table2[customer_id],Table2[marital status],,0)</f>
        <v>Married</v>
      </c>
      <c r="J243" t="str">
        <f t="shared" si="12"/>
        <v>Higher Income</v>
      </c>
      <c r="K243" s="52" t="b">
        <f t="shared" si="13"/>
        <v>0</v>
      </c>
      <c r="L243" s="43" t="b">
        <f t="shared" si="14"/>
        <v>0</v>
      </c>
      <c r="M243" s="43" t="b">
        <f t="shared" si="15"/>
        <v>0</v>
      </c>
      <c r="N2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4" spans="1:14" hidden="1" x14ac:dyDescent="0.25">
      <c r="A244" t="s">
        <v>1553</v>
      </c>
      <c r="B244" s="45">
        <v>73545</v>
      </c>
      <c r="C244" s="45">
        <v>34199.333333333336</v>
      </c>
      <c r="D244" s="25">
        <v>0.46501235071498181</v>
      </c>
      <c r="E244" s="25" t="str">
        <f>_xlfn.XLOOKUP(Table1[[#This Row],[Customer_ID]],Table2[customer_id],Table2[age_group],,0)</f>
        <v>45+</v>
      </c>
      <c r="F244" s="25" t="str">
        <f>_xlfn.XLOOKUP(Table1[[#This Row],[Customer_ID]],Table2[customer_id],Table2[city],,0)</f>
        <v>Bengaluru</v>
      </c>
      <c r="G244" s="25" t="str">
        <f>_xlfn.XLOOKUP(Table1[[#This Row],[Customer_ID]],Table2[customer_id],Table2[occupation],,0)</f>
        <v>Salaried IT Employees</v>
      </c>
      <c r="H244" s="50" t="str">
        <f>_xlfn.XLOOKUP(Table1[[#This Row],[Customer_ID]],Table2[customer_id],Table2[gender],,0)</f>
        <v>Male</v>
      </c>
      <c r="I244" s="50" t="str">
        <f>_xlfn.XLOOKUP(Table1[[#This Row],[Customer_ID]],Table2[customer_id],Table2[marital status],,0)</f>
        <v>Married</v>
      </c>
      <c r="J244" t="str">
        <f t="shared" si="12"/>
        <v>Higher Income</v>
      </c>
      <c r="K244" s="52" t="b">
        <f t="shared" si="13"/>
        <v>0</v>
      </c>
      <c r="L244" s="43" t="b">
        <f t="shared" si="14"/>
        <v>0</v>
      </c>
      <c r="M244" s="43" t="b">
        <f t="shared" si="15"/>
        <v>0</v>
      </c>
      <c r="N2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5" spans="1:14" hidden="1" x14ac:dyDescent="0.25">
      <c r="A245" t="s">
        <v>1920</v>
      </c>
      <c r="B245" s="45">
        <v>73541</v>
      </c>
      <c r="C245" s="45">
        <v>31566.666666666668</v>
      </c>
      <c r="D245" s="25">
        <v>0.42923901859733576</v>
      </c>
      <c r="E245" s="25" t="str">
        <f>_xlfn.XLOOKUP(Table1[[#This Row],[Customer_ID]],Table2[customer_id],Table2[age_group],,0)</f>
        <v>25-34</v>
      </c>
      <c r="F245" s="25" t="str">
        <f>_xlfn.XLOOKUP(Table1[[#This Row],[Customer_ID]],Table2[customer_id],Table2[city],,0)</f>
        <v>Mumbai</v>
      </c>
      <c r="G245" s="25" t="str">
        <f>_xlfn.XLOOKUP(Table1[[#This Row],[Customer_ID]],Table2[customer_id],Table2[occupation],,0)</f>
        <v>Business Owners</v>
      </c>
      <c r="H245" s="50" t="str">
        <f>_xlfn.XLOOKUP(Table1[[#This Row],[Customer_ID]],Table2[customer_id],Table2[gender],,0)</f>
        <v>Male</v>
      </c>
      <c r="I245" s="50" t="str">
        <f>_xlfn.XLOOKUP(Table1[[#This Row],[Customer_ID]],Table2[customer_id],Table2[marital status],,0)</f>
        <v>Single</v>
      </c>
      <c r="J245" t="str">
        <f t="shared" si="12"/>
        <v>Higher Income</v>
      </c>
      <c r="K245" s="52" t="b">
        <f t="shared" si="13"/>
        <v>0</v>
      </c>
      <c r="L245" s="43" t="b">
        <f t="shared" si="14"/>
        <v>0</v>
      </c>
      <c r="M245" s="43" t="b">
        <f t="shared" si="15"/>
        <v>0</v>
      </c>
      <c r="N2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6" spans="1:14" hidden="1" x14ac:dyDescent="0.25">
      <c r="A246" t="s">
        <v>1781</v>
      </c>
      <c r="B246" s="45">
        <v>73523</v>
      </c>
      <c r="C246" s="45">
        <v>32400.666666666668</v>
      </c>
      <c r="D246" s="25">
        <v>0.44068749461619722</v>
      </c>
      <c r="E246" s="25" t="str">
        <f>_xlfn.XLOOKUP(Table1[[#This Row],[Customer_ID]],Table2[customer_id],Table2[age_group],,0)</f>
        <v>45+</v>
      </c>
      <c r="F246" s="25" t="str">
        <f>_xlfn.XLOOKUP(Table1[[#This Row],[Customer_ID]],Table2[customer_id],Table2[city],,0)</f>
        <v>Bengaluru</v>
      </c>
      <c r="G246" s="25" t="str">
        <f>_xlfn.XLOOKUP(Table1[[#This Row],[Customer_ID]],Table2[customer_id],Table2[occupation],,0)</f>
        <v>Salaried IT Employees</v>
      </c>
      <c r="H246" s="50" t="str">
        <f>_xlfn.XLOOKUP(Table1[[#This Row],[Customer_ID]],Table2[customer_id],Table2[gender],,0)</f>
        <v>Male</v>
      </c>
      <c r="I246" s="50" t="str">
        <f>_xlfn.XLOOKUP(Table1[[#This Row],[Customer_ID]],Table2[customer_id],Table2[marital status],,0)</f>
        <v>Married</v>
      </c>
      <c r="J246" t="str">
        <f t="shared" si="12"/>
        <v>Higher Income</v>
      </c>
      <c r="K246" s="52" t="b">
        <f t="shared" si="13"/>
        <v>0</v>
      </c>
      <c r="L246" s="43" t="b">
        <f t="shared" si="14"/>
        <v>0</v>
      </c>
      <c r="M246" s="43" t="b">
        <f t="shared" si="15"/>
        <v>0</v>
      </c>
      <c r="N2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7" spans="1:14" hidden="1" x14ac:dyDescent="0.25">
      <c r="A247" t="s">
        <v>2406</v>
      </c>
      <c r="B247" s="45">
        <v>73513</v>
      </c>
      <c r="C247" s="45">
        <v>28468</v>
      </c>
      <c r="D247" s="25">
        <v>0.38725123447553494</v>
      </c>
      <c r="E247" s="25" t="str">
        <f>_xlfn.XLOOKUP(Table1[[#This Row],[Customer_ID]],Table2[customer_id],Table2[age_group],,0)</f>
        <v>45+</v>
      </c>
      <c r="F247" s="25" t="str">
        <f>_xlfn.XLOOKUP(Table1[[#This Row],[Customer_ID]],Table2[customer_id],Table2[city],,0)</f>
        <v>Bengaluru</v>
      </c>
      <c r="G247" s="25" t="str">
        <f>_xlfn.XLOOKUP(Table1[[#This Row],[Customer_ID]],Table2[customer_id],Table2[occupation],,0)</f>
        <v>Salaried IT Employees</v>
      </c>
      <c r="H247" s="50" t="str">
        <f>_xlfn.XLOOKUP(Table1[[#This Row],[Customer_ID]],Table2[customer_id],Table2[gender],,0)</f>
        <v>Female</v>
      </c>
      <c r="I247" s="50" t="str">
        <f>_xlfn.XLOOKUP(Table1[[#This Row],[Customer_ID]],Table2[customer_id],Table2[marital status],,0)</f>
        <v>Married</v>
      </c>
      <c r="J247" t="str">
        <f t="shared" si="12"/>
        <v>Higher Income</v>
      </c>
      <c r="K247" s="52" t="b">
        <f t="shared" si="13"/>
        <v>0</v>
      </c>
      <c r="L247" s="43" t="b">
        <f t="shared" si="14"/>
        <v>0</v>
      </c>
      <c r="M247" s="43" t="b">
        <f t="shared" si="15"/>
        <v>0</v>
      </c>
      <c r="N2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8" spans="1:14" hidden="1" x14ac:dyDescent="0.25">
      <c r="A248" t="s">
        <v>2977</v>
      </c>
      <c r="B248" s="45">
        <v>73479</v>
      </c>
      <c r="C248" s="45">
        <v>24958</v>
      </c>
      <c r="D248" s="25">
        <v>0.33966167204235226</v>
      </c>
      <c r="E248" s="25" t="str">
        <f>_xlfn.XLOOKUP(Table1[[#This Row],[Customer_ID]],Table2[customer_id],Table2[age_group],,0)</f>
        <v>45+</v>
      </c>
      <c r="F248" s="25" t="str">
        <f>_xlfn.XLOOKUP(Table1[[#This Row],[Customer_ID]],Table2[customer_id],Table2[city],,0)</f>
        <v>Chennai</v>
      </c>
      <c r="G248" s="25" t="str">
        <f>_xlfn.XLOOKUP(Table1[[#This Row],[Customer_ID]],Table2[customer_id],Table2[occupation],,0)</f>
        <v>Salaried IT Employees</v>
      </c>
      <c r="H248" s="50" t="str">
        <f>_xlfn.XLOOKUP(Table1[[#This Row],[Customer_ID]],Table2[customer_id],Table2[gender],,0)</f>
        <v>Male</v>
      </c>
      <c r="I248" s="50" t="str">
        <f>_xlfn.XLOOKUP(Table1[[#This Row],[Customer_ID]],Table2[customer_id],Table2[marital status],,0)</f>
        <v>Married</v>
      </c>
      <c r="J248" t="str">
        <f t="shared" si="12"/>
        <v>Higher Income</v>
      </c>
      <c r="K248" s="52" t="b">
        <f t="shared" si="13"/>
        <v>0</v>
      </c>
      <c r="L248" s="43" t="b">
        <f t="shared" si="14"/>
        <v>0</v>
      </c>
      <c r="M248" s="43" t="b">
        <f t="shared" si="15"/>
        <v>0</v>
      </c>
      <c r="N2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9" spans="1:14" hidden="1" x14ac:dyDescent="0.25">
      <c r="A249" t="s">
        <v>1286</v>
      </c>
      <c r="B249" s="45">
        <v>73460</v>
      </c>
      <c r="C249" s="45">
        <v>36250.333333333336</v>
      </c>
      <c r="D249" s="25">
        <v>0.49347036936201111</v>
      </c>
      <c r="E249" s="25" t="str">
        <f>_xlfn.XLOOKUP(Table1[[#This Row],[Customer_ID]],Table2[customer_id],Table2[age_group],,0)</f>
        <v>45+</v>
      </c>
      <c r="F249" s="25" t="str">
        <f>_xlfn.XLOOKUP(Table1[[#This Row],[Customer_ID]],Table2[customer_id],Table2[city],,0)</f>
        <v>Mumbai</v>
      </c>
      <c r="G249" s="25" t="str">
        <f>_xlfn.XLOOKUP(Table1[[#This Row],[Customer_ID]],Table2[customer_id],Table2[occupation],,0)</f>
        <v>Salaried IT Employees</v>
      </c>
      <c r="H249" s="50" t="str">
        <f>_xlfn.XLOOKUP(Table1[[#This Row],[Customer_ID]],Table2[customer_id],Table2[gender],,0)</f>
        <v>Male</v>
      </c>
      <c r="I249" s="50" t="str">
        <f>_xlfn.XLOOKUP(Table1[[#This Row],[Customer_ID]],Table2[customer_id],Table2[marital status],,0)</f>
        <v>Married</v>
      </c>
      <c r="J249" t="str">
        <f t="shared" si="12"/>
        <v>Higher Income</v>
      </c>
      <c r="K249" s="52" t="b">
        <f t="shared" si="13"/>
        <v>0</v>
      </c>
      <c r="L249" s="43" t="b">
        <f t="shared" si="14"/>
        <v>0</v>
      </c>
      <c r="M249" s="43" t="b">
        <f t="shared" si="15"/>
        <v>0</v>
      </c>
      <c r="N2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0" spans="1:14" hidden="1" x14ac:dyDescent="0.25">
      <c r="A250" t="s">
        <v>2554</v>
      </c>
      <c r="B250" s="45">
        <v>73445</v>
      </c>
      <c r="C250" s="45">
        <v>27304.166666666668</v>
      </c>
      <c r="D250" s="25">
        <v>0.37176345110853931</v>
      </c>
      <c r="E250" s="25" t="str">
        <f>_xlfn.XLOOKUP(Table1[[#This Row],[Customer_ID]],Table2[customer_id],Table2[age_group],,0)</f>
        <v>35-45</v>
      </c>
      <c r="F250" s="25" t="str">
        <f>_xlfn.XLOOKUP(Table1[[#This Row],[Customer_ID]],Table2[customer_id],Table2[city],,0)</f>
        <v>Bengaluru</v>
      </c>
      <c r="G250" s="25" t="str">
        <f>_xlfn.XLOOKUP(Table1[[#This Row],[Customer_ID]],Table2[customer_id],Table2[occupation],,0)</f>
        <v>Business Owners</v>
      </c>
      <c r="H250" s="50" t="str">
        <f>_xlfn.XLOOKUP(Table1[[#This Row],[Customer_ID]],Table2[customer_id],Table2[gender],,0)</f>
        <v>Male</v>
      </c>
      <c r="I250" s="50" t="str">
        <f>_xlfn.XLOOKUP(Table1[[#This Row],[Customer_ID]],Table2[customer_id],Table2[marital status],,0)</f>
        <v>Married</v>
      </c>
      <c r="J250" t="str">
        <f t="shared" si="12"/>
        <v>Higher Income</v>
      </c>
      <c r="K250" s="52" t="b">
        <f t="shared" si="13"/>
        <v>0</v>
      </c>
      <c r="L250" s="43" t="b">
        <f t="shared" si="14"/>
        <v>0</v>
      </c>
      <c r="M250" s="43" t="b">
        <f t="shared" si="15"/>
        <v>0</v>
      </c>
      <c r="N2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1" spans="1:14" hidden="1" x14ac:dyDescent="0.25">
      <c r="A251" t="s">
        <v>3252</v>
      </c>
      <c r="B251" s="45">
        <v>73437</v>
      </c>
      <c r="C251" s="45">
        <v>23283.5</v>
      </c>
      <c r="D251" s="25">
        <v>0.31705407355964976</v>
      </c>
      <c r="E251" s="25" t="str">
        <f>_xlfn.XLOOKUP(Table1[[#This Row],[Customer_ID]],Table2[customer_id],Table2[age_group],,0)</f>
        <v>45+</v>
      </c>
      <c r="F251" s="25" t="str">
        <f>_xlfn.XLOOKUP(Table1[[#This Row],[Customer_ID]],Table2[customer_id],Table2[city],,0)</f>
        <v>Hyderabad</v>
      </c>
      <c r="G251" s="25" t="str">
        <f>_xlfn.XLOOKUP(Table1[[#This Row],[Customer_ID]],Table2[customer_id],Table2[occupation],,0)</f>
        <v>Salaried IT Employees</v>
      </c>
      <c r="H251" s="50" t="str">
        <f>_xlfn.XLOOKUP(Table1[[#This Row],[Customer_ID]],Table2[customer_id],Table2[gender],,0)</f>
        <v>Female</v>
      </c>
      <c r="I251" s="50" t="str">
        <f>_xlfn.XLOOKUP(Table1[[#This Row],[Customer_ID]],Table2[customer_id],Table2[marital status],,0)</f>
        <v>Married</v>
      </c>
      <c r="J251" t="str">
        <f t="shared" si="12"/>
        <v>Higher Income</v>
      </c>
      <c r="K251" s="52" t="b">
        <f t="shared" si="13"/>
        <v>0</v>
      </c>
      <c r="L251" s="43" t="b">
        <f t="shared" si="14"/>
        <v>0</v>
      </c>
      <c r="M251" s="43" t="b">
        <f t="shared" si="15"/>
        <v>0</v>
      </c>
      <c r="N2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2" spans="1:14" hidden="1" x14ac:dyDescent="0.25">
      <c r="A252" t="s">
        <v>3500</v>
      </c>
      <c r="B252" s="45">
        <v>73434</v>
      </c>
      <c r="C252" s="45">
        <v>21312</v>
      </c>
      <c r="D252" s="25">
        <v>0.29021978919846392</v>
      </c>
      <c r="E252" s="25" t="str">
        <f>_xlfn.XLOOKUP(Table1[[#This Row],[Customer_ID]],Table2[customer_id],Table2[age_group],,0)</f>
        <v>45+</v>
      </c>
      <c r="F252" s="25" t="str">
        <f>_xlfn.XLOOKUP(Table1[[#This Row],[Customer_ID]],Table2[customer_id],Table2[city],,0)</f>
        <v>Delhi NCR</v>
      </c>
      <c r="G252" s="25" t="str">
        <f>_xlfn.XLOOKUP(Table1[[#This Row],[Customer_ID]],Table2[customer_id],Table2[occupation],,0)</f>
        <v>Business Owners</v>
      </c>
      <c r="H252" s="50" t="str">
        <f>_xlfn.XLOOKUP(Table1[[#This Row],[Customer_ID]],Table2[customer_id],Table2[gender],,0)</f>
        <v>Male</v>
      </c>
      <c r="I252" s="50" t="str">
        <f>_xlfn.XLOOKUP(Table1[[#This Row],[Customer_ID]],Table2[customer_id],Table2[marital status],,0)</f>
        <v>Married</v>
      </c>
      <c r="J252" t="str">
        <f t="shared" si="12"/>
        <v>Higher Income</v>
      </c>
      <c r="K252" s="52" t="b">
        <f t="shared" si="13"/>
        <v>0</v>
      </c>
      <c r="L252" s="43" t="b">
        <f t="shared" si="14"/>
        <v>0</v>
      </c>
      <c r="M252" s="43" t="b">
        <f t="shared" si="15"/>
        <v>0</v>
      </c>
      <c r="N2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3" spans="1:14" hidden="1" x14ac:dyDescent="0.25">
      <c r="A253" t="s">
        <v>3406</v>
      </c>
      <c r="B253" s="45">
        <v>73432</v>
      </c>
      <c r="C253" s="45">
        <v>22009</v>
      </c>
      <c r="D253" s="25">
        <v>0.29971946835167229</v>
      </c>
      <c r="E253" s="25" t="str">
        <f>_xlfn.XLOOKUP(Table1[[#This Row],[Customer_ID]],Table2[customer_id],Table2[age_group],,0)</f>
        <v>45+</v>
      </c>
      <c r="F253" s="25" t="str">
        <f>_xlfn.XLOOKUP(Table1[[#This Row],[Customer_ID]],Table2[customer_id],Table2[city],,0)</f>
        <v>Bengaluru</v>
      </c>
      <c r="G253" s="25" t="str">
        <f>_xlfn.XLOOKUP(Table1[[#This Row],[Customer_ID]],Table2[customer_id],Table2[occupation],,0)</f>
        <v>Business Owners</v>
      </c>
      <c r="H253" s="50" t="str">
        <f>_xlfn.XLOOKUP(Table1[[#This Row],[Customer_ID]],Table2[customer_id],Table2[gender],,0)</f>
        <v>Male</v>
      </c>
      <c r="I253" s="50" t="str">
        <f>_xlfn.XLOOKUP(Table1[[#This Row],[Customer_ID]],Table2[customer_id],Table2[marital status],,0)</f>
        <v>Married</v>
      </c>
      <c r="J253" t="str">
        <f t="shared" si="12"/>
        <v>Higher Income</v>
      </c>
      <c r="K253" s="52" t="b">
        <f t="shared" si="13"/>
        <v>0</v>
      </c>
      <c r="L253" s="43" t="b">
        <f t="shared" si="14"/>
        <v>0</v>
      </c>
      <c r="M253" s="43" t="b">
        <f t="shared" si="15"/>
        <v>0</v>
      </c>
      <c r="N2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4" spans="1:14" hidden="1" x14ac:dyDescent="0.25">
      <c r="A254" t="s">
        <v>3257</v>
      </c>
      <c r="B254" s="45">
        <v>73401</v>
      </c>
      <c r="C254" s="45">
        <v>23199.333333333332</v>
      </c>
      <c r="D254" s="25">
        <v>0.31606290559165862</v>
      </c>
      <c r="E254" s="25" t="str">
        <f>_xlfn.XLOOKUP(Table1[[#This Row],[Customer_ID]],Table2[customer_id],Table2[age_group],,0)</f>
        <v>35-45</v>
      </c>
      <c r="F254" s="25" t="str">
        <f>_xlfn.XLOOKUP(Table1[[#This Row],[Customer_ID]],Table2[customer_id],Table2[city],,0)</f>
        <v>Bengaluru</v>
      </c>
      <c r="G254" s="25" t="str">
        <f>_xlfn.XLOOKUP(Table1[[#This Row],[Customer_ID]],Table2[customer_id],Table2[occupation],,0)</f>
        <v>Business Owners</v>
      </c>
      <c r="H254" s="50" t="str">
        <f>_xlfn.XLOOKUP(Table1[[#This Row],[Customer_ID]],Table2[customer_id],Table2[gender],,0)</f>
        <v>Female</v>
      </c>
      <c r="I254" s="50" t="str">
        <f>_xlfn.XLOOKUP(Table1[[#This Row],[Customer_ID]],Table2[customer_id],Table2[marital status],,0)</f>
        <v>Married</v>
      </c>
      <c r="J254" t="str">
        <f t="shared" si="12"/>
        <v>Higher Income</v>
      </c>
      <c r="K254" s="52" t="b">
        <f t="shared" si="13"/>
        <v>0</v>
      </c>
      <c r="L254" s="43" t="b">
        <f t="shared" si="14"/>
        <v>0</v>
      </c>
      <c r="M254" s="43" t="b">
        <f t="shared" si="15"/>
        <v>0</v>
      </c>
      <c r="N2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5" spans="1:14" hidden="1" x14ac:dyDescent="0.25">
      <c r="A255" t="s">
        <v>3265</v>
      </c>
      <c r="B255" s="45">
        <v>73384</v>
      </c>
      <c r="C255" s="45">
        <v>23128</v>
      </c>
      <c r="D255" s="25">
        <v>0.31516406846179001</v>
      </c>
      <c r="E255" s="25" t="str">
        <f>_xlfn.XLOOKUP(Table1[[#This Row],[Customer_ID]],Table2[customer_id],Table2[age_group],,0)</f>
        <v>45+</v>
      </c>
      <c r="F255" s="25" t="str">
        <f>_xlfn.XLOOKUP(Table1[[#This Row],[Customer_ID]],Table2[customer_id],Table2[city],,0)</f>
        <v>Bengaluru</v>
      </c>
      <c r="G255" s="25" t="str">
        <f>_xlfn.XLOOKUP(Table1[[#This Row],[Customer_ID]],Table2[customer_id],Table2[occupation],,0)</f>
        <v>Business Owners</v>
      </c>
      <c r="H255" s="50" t="str">
        <f>_xlfn.XLOOKUP(Table1[[#This Row],[Customer_ID]],Table2[customer_id],Table2[gender],,0)</f>
        <v>Male</v>
      </c>
      <c r="I255" s="50" t="str">
        <f>_xlfn.XLOOKUP(Table1[[#This Row],[Customer_ID]],Table2[customer_id],Table2[marital status],,0)</f>
        <v>Married</v>
      </c>
      <c r="J255" t="str">
        <f t="shared" si="12"/>
        <v>Higher Income</v>
      </c>
      <c r="K255" s="52" t="b">
        <f t="shared" si="13"/>
        <v>0</v>
      </c>
      <c r="L255" s="43" t="b">
        <f t="shared" si="14"/>
        <v>0</v>
      </c>
      <c r="M255" s="43" t="b">
        <f t="shared" si="15"/>
        <v>0</v>
      </c>
      <c r="N2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6" spans="1:14" hidden="1" x14ac:dyDescent="0.25">
      <c r="A256" t="s">
        <v>1370</v>
      </c>
      <c r="B256" s="45">
        <v>73297</v>
      </c>
      <c r="C256" s="45">
        <v>35534.333333333336</v>
      </c>
      <c r="D256" s="25">
        <v>0.48479928691942831</v>
      </c>
      <c r="E256" s="25" t="str">
        <f>_xlfn.XLOOKUP(Table1[[#This Row],[Customer_ID]],Table2[customer_id],Table2[age_group],,0)</f>
        <v>45+</v>
      </c>
      <c r="F256" s="25" t="str">
        <f>_xlfn.XLOOKUP(Table1[[#This Row],[Customer_ID]],Table2[customer_id],Table2[city],,0)</f>
        <v>Bengaluru</v>
      </c>
      <c r="G256" s="25" t="str">
        <f>_xlfn.XLOOKUP(Table1[[#This Row],[Customer_ID]],Table2[customer_id],Table2[occupation],,0)</f>
        <v>Salaried IT Employees</v>
      </c>
      <c r="H256" s="50" t="str">
        <f>_xlfn.XLOOKUP(Table1[[#This Row],[Customer_ID]],Table2[customer_id],Table2[gender],,0)</f>
        <v>Male</v>
      </c>
      <c r="I256" s="50" t="str">
        <f>_xlfn.XLOOKUP(Table1[[#This Row],[Customer_ID]],Table2[customer_id],Table2[marital status],,0)</f>
        <v>Married</v>
      </c>
      <c r="J256" t="str">
        <f t="shared" si="12"/>
        <v>Higher Income</v>
      </c>
      <c r="K256" s="52" t="b">
        <f t="shared" si="13"/>
        <v>0</v>
      </c>
      <c r="L256" s="43" t="b">
        <f t="shared" si="14"/>
        <v>0</v>
      </c>
      <c r="M256" s="43" t="b">
        <f t="shared" si="15"/>
        <v>0</v>
      </c>
      <c r="N2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7" spans="1:14" hidden="1" x14ac:dyDescent="0.25">
      <c r="A257" t="s">
        <v>1875</v>
      </c>
      <c r="B257" s="45">
        <v>73296</v>
      </c>
      <c r="C257" s="45">
        <v>31715</v>
      </c>
      <c r="D257" s="25">
        <v>0.43269755511896968</v>
      </c>
      <c r="E257" s="25" t="str">
        <f>_xlfn.XLOOKUP(Table1[[#This Row],[Customer_ID]],Table2[customer_id],Table2[age_group],,0)</f>
        <v>25-34</v>
      </c>
      <c r="F257" s="25" t="str">
        <f>_xlfn.XLOOKUP(Table1[[#This Row],[Customer_ID]],Table2[customer_id],Table2[city],,0)</f>
        <v>Delhi NCR</v>
      </c>
      <c r="G257" s="25" t="str">
        <f>_xlfn.XLOOKUP(Table1[[#This Row],[Customer_ID]],Table2[customer_id],Table2[occupation],,0)</f>
        <v>Business Owners</v>
      </c>
      <c r="H257" s="50" t="str">
        <f>_xlfn.XLOOKUP(Table1[[#This Row],[Customer_ID]],Table2[customer_id],Table2[gender],,0)</f>
        <v>Male</v>
      </c>
      <c r="I257" s="50" t="str">
        <f>_xlfn.XLOOKUP(Table1[[#This Row],[Customer_ID]],Table2[customer_id],Table2[marital status],,0)</f>
        <v>Single</v>
      </c>
      <c r="J257" t="str">
        <f t="shared" si="12"/>
        <v>Higher Income</v>
      </c>
      <c r="K257" s="52" t="b">
        <f t="shared" si="13"/>
        <v>0</v>
      </c>
      <c r="L257" s="43" t="b">
        <f t="shared" si="14"/>
        <v>0</v>
      </c>
      <c r="M257" s="43" t="b">
        <f t="shared" si="15"/>
        <v>0</v>
      </c>
      <c r="N2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8" spans="1:14" hidden="1" x14ac:dyDescent="0.25">
      <c r="A258" t="s">
        <v>2380</v>
      </c>
      <c r="B258" s="45">
        <v>73294</v>
      </c>
      <c r="C258" s="45">
        <v>28513.333333333332</v>
      </c>
      <c r="D258" s="25">
        <v>0.38902684166962276</v>
      </c>
      <c r="E258" s="25" t="str">
        <f>_xlfn.XLOOKUP(Table1[[#This Row],[Customer_ID]],Table2[customer_id],Table2[age_group],,0)</f>
        <v>25-34</v>
      </c>
      <c r="F258" s="25" t="str">
        <f>_xlfn.XLOOKUP(Table1[[#This Row],[Customer_ID]],Table2[customer_id],Table2[city],,0)</f>
        <v>Mumbai</v>
      </c>
      <c r="G258" s="25" t="str">
        <f>_xlfn.XLOOKUP(Table1[[#This Row],[Customer_ID]],Table2[customer_id],Table2[occupation],,0)</f>
        <v>Business Owners</v>
      </c>
      <c r="H258" s="50" t="str">
        <f>_xlfn.XLOOKUP(Table1[[#This Row],[Customer_ID]],Table2[customer_id],Table2[gender],,0)</f>
        <v>Female</v>
      </c>
      <c r="I258" s="50" t="str">
        <f>_xlfn.XLOOKUP(Table1[[#This Row],[Customer_ID]],Table2[customer_id],Table2[marital status],,0)</f>
        <v>Married</v>
      </c>
      <c r="J258" t="str">
        <f t="shared" ref="J258:J321" si="16">IF(B258&lt;=40000,"Lower Income",IF(AND(B258&gt;40000,B258&lt;=65000),"Moderate Income","Higher Income"))</f>
        <v>Higher Income</v>
      </c>
      <c r="K258" s="52" t="b">
        <f t="shared" ref="K258:K321" si="17">IF(AND(J258="Lower Income",D258&gt;=60%),"High Spend",IF(AND(J258="Lower Income",D258&lt;30%),"Low Spend"))</f>
        <v>0</v>
      </c>
      <c r="L258" s="43" t="b">
        <f t="shared" ref="L258:L321" si="18">IF(AND(J258="Moderate Income",D258&gt;=70%),"High Spend",IF(AND(J258="Moderate Income",D258&lt;30%),"Low Spend"))</f>
        <v>0</v>
      </c>
      <c r="M258" s="43" t="b">
        <f t="shared" ref="M258:M321" si="19">IF(AND(J258="Higher Income",D258&gt;=70%),"High Spend",IF(AND(J258="Higher Income",D258&lt;20%),"Low Spend"))</f>
        <v>0</v>
      </c>
      <c r="N2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9" spans="1:14" hidden="1" x14ac:dyDescent="0.25">
      <c r="A259" t="s">
        <v>2954</v>
      </c>
      <c r="B259" s="45">
        <v>73271</v>
      </c>
      <c r="C259" s="45">
        <v>25011.333333333332</v>
      </c>
      <c r="D259" s="25">
        <v>0.34135378708265662</v>
      </c>
      <c r="E259" s="25" t="str">
        <f>_xlfn.XLOOKUP(Table1[[#This Row],[Customer_ID]],Table2[customer_id],Table2[age_group],,0)</f>
        <v>45+</v>
      </c>
      <c r="F259" s="25" t="str">
        <f>_xlfn.XLOOKUP(Table1[[#This Row],[Customer_ID]],Table2[customer_id],Table2[city],,0)</f>
        <v>Mumbai</v>
      </c>
      <c r="G259" s="25" t="str">
        <f>_xlfn.XLOOKUP(Table1[[#This Row],[Customer_ID]],Table2[customer_id],Table2[occupation],,0)</f>
        <v>Business Owners</v>
      </c>
      <c r="H259" s="50" t="str">
        <f>_xlfn.XLOOKUP(Table1[[#This Row],[Customer_ID]],Table2[customer_id],Table2[gender],,0)</f>
        <v>Male</v>
      </c>
      <c r="I259" s="50" t="str">
        <f>_xlfn.XLOOKUP(Table1[[#This Row],[Customer_ID]],Table2[customer_id],Table2[marital status],,0)</f>
        <v>Married</v>
      </c>
      <c r="J259" t="str">
        <f t="shared" si="16"/>
        <v>Higher Income</v>
      </c>
      <c r="K259" s="52" t="b">
        <f t="shared" si="17"/>
        <v>0</v>
      </c>
      <c r="L259" s="43" t="b">
        <f t="shared" si="18"/>
        <v>0</v>
      </c>
      <c r="M259" s="43" t="b">
        <f t="shared" si="19"/>
        <v>0</v>
      </c>
      <c r="N2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0" spans="1:14" hidden="1" x14ac:dyDescent="0.25">
      <c r="A260" t="s">
        <v>2065</v>
      </c>
      <c r="B260" s="45">
        <v>73251</v>
      </c>
      <c r="C260" s="45">
        <v>30520</v>
      </c>
      <c r="D260" s="25">
        <v>0.41664960205321427</v>
      </c>
      <c r="E260" s="25" t="str">
        <f>_xlfn.XLOOKUP(Table1[[#This Row],[Customer_ID]],Table2[customer_id],Table2[age_group],,0)</f>
        <v>35-45</v>
      </c>
      <c r="F260" s="25" t="str">
        <f>_xlfn.XLOOKUP(Table1[[#This Row],[Customer_ID]],Table2[customer_id],Table2[city],,0)</f>
        <v>Mumbai</v>
      </c>
      <c r="G260" s="25" t="str">
        <f>_xlfn.XLOOKUP(Table1[[#This Row],[Customer_ID]],Table2[customer_id],Table2[occupation],,0)</f>
        <v>Business Owners</v>
      </c>
      <c r="H260" s="50" t="str">
        <f>_xlfn.XLOOKUP(Table1[[#This Row],[Customer_ID]],Table2[customer_id],Table2[gender],,0)</f>
        <v>Male</v>
      </c>
      <c r="I260" s="50" t="str">
        <f>_xlfn.XLOOKUP(Table1[[#This Row],[Customer_ID]],Table2[customer_id],Table2[marital status],,0)</f>
        <v>Married</v>
      </c>
      <c r="J260" t="str">
        <f t="shared" si="16"/>
        <v>Higher Income</v>
      </c>
      <c r="K260" s="52" t="b">
        <f t="shared" si="17"/>
        <v>0</v>
      </c>
      <c r="L260" s="43" t="b">
        <f t="shared" si="18"/>
        <v>0</v>
      </c>
      <c r="M260" s="43" t="b">
        <f t="shared" si="19"/>
        <v>0</v>
      </c>
      <c r="N2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1" spans="1:14" hidden="1" x14ac:dyDescent="0.25">
      <c r="A261" t="s">
        <v>2630</v>
      </c>
      <c r="B261" s="45">
        <v>73238</v>
      </c>
      <c r="C261" s="45">
        <v>26791.833333333332</v>
      </c>
      <c r="D261" s="25">
        <v>0.36581874618822652</v>
      </c>
      <c r="E261" s="25" t="str">
        <f>_xlfn.XLOOKUP(Table1[[#This Row],[Customer_ID]],Table2[customer_id],Table2[age_group],,0)</f>
        <v>25-34</v>
      </c>
      <c r="F261" s="25" t="str">
        <f>_xlfn.XLOOKUP(Table1[[#This Row],[Customer_ID]],Table2[customer_id],Table2[city],,0)</f>
        <v>Delhi NCR</v>
      </c>
      <c r="G261" s="25" t="str">
        <f>_xlfn.XLOOKUP(Table1[[#This Row],[Customer_ID]],Table2[customer_id],Table2[occupation],,0)</f>
        <v>Business Owners</v>
      </c>
      <c r="H261" s="50" t="str">
        <f>_xlfn.XLOOKUP(Table1[[#This Row],[Customer_ID]],Table2[customer_id],Table2[gender],,0)</f>
        <v>Male</v>
      </c>
      <c r="I261" s="50" t="str">
        <f>_xlfn.XLOOKUP(Table1[[#This Row],[Customer_ID]],Table2[customer_id],Table2[marital status],,0)</f>
        <v>Single</v>
      </c>
      <c r="J261" t="str">
        <f t="shared" si="16"/>
        <v>Higher Income</v>
      </c>
      <c r="K261" s="52" t="b">
        <f t="shared" si="17"/>
        <v>0</v>
      </c>
      <c r="L261" s="43" t="b">
        <f t="shared" si="18"/>
        <v>0</v>
      </c>
      <c r="M261" s="43" t="b">
        <f t="shared" si="19"/>
        <v>0</v>
      </c>
      <c r="N2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2" spans="1:14" hidden="1" x14ac:dyDescent="0.25">
      <c r="A262" t="s">
        <v>1784</v>
      </c>
      <c r="B262" s="45">
        <v>73238</v>
      </c>
      <c r="C262" s="45">
        <v>32244.833333333332</v>
      </c>
      <c r="D262" s="25">
        <v>0.44027462974594245</v>
      </c>
      <c r="E262" s="25" t="str">
        <f>_xlfn.XLOOKUP(Table1[[#This Row],[Customer_ID]],Table2[customer_id],Table2[age_group],,0)</f>
        <v>45+</v>
      </c>
      <c r="F262" s="25" t="str">
        <f>_xlfn.XLOOKUP(Table1[[#This Row],[Customer_ID]],Table2[customer_id],Table2[city],,0)</f>
        <v>Delhi NCR</v>
      </c>
      <c r="G262" s="25" t="str">
        <f>_xlfn.XLOOKUP(Table1[[#This Row],[Customer_ID]],Table2[customer_id],Table2[occupation],,0)</f>
        <v>Salaried IT Employees</v>
      </c>
      <c r="H262" s="50" t="str">
        <f>_xlfn.XLOOKUP(Table1[[#This Row],[Customer_ID]],Table2[customer_id],Table2[gender],,0)</f>
        <v>Female</v>
      </c>
      <c r="I262" s="50" t="str">
        <f>_xlfn.XLOOKUP(Table1[[#This Row],[Customer_ID]],Table2[customer_id],Table2[marital status],,0)</f>
        <v>Married</v>
      </c>
      <c r="J262" t="str">
        <f t="shared" si="16"/>
        <v>Higher Income</v>
      </c>
      <c r="K262" s="52" t="b">
        <f t="shared" si="17"/>
        <v>0</v>
      </c>
      <c r="L262" s="43" t="b">
        <f t="shared" si="18"/>
        <v>0</v>
      </c>
      <c r="M262" s="43" t="b">
        <f t="shared" si="19"/>
        <v>0</v>
      </c>
      <c r="N2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3" spans="1:14" hidden="1" x14ac:dyDescent="0.25">
      <c r="A263" t="s">
        <v>1915</v>
      </c>
      <c r="B263" s="45">
        <v>73236</v>
      </c>
      <c r="C263" s="45">
        <v>31465.833333333332</v>
      </c>
      <c r="D263" s="25">
        <v>0.42964980792688473</v>
      </c>
      <c r="E263" s="25" t="str">
        <f>_xlfn.XLOOKUP(Table1[[#This Row],[Customer_ID]],Table2[customer_id],Table2[age_group],,0)</f>
        <v>35-45</v>
      </c>
      <c r="F263" s="25" t="str">
        <f>_xlfn.XLOOKUP(Table1[[#This Row],[Customer_ID]],Table2[customer_id],Table2[city],,0)</f>
        <v>Mumbai</v>
      </c>
      <c r="G263" s="25" t="str">
        <f>_xlfn.XLOOKUP(Table1[[#This Row],[Customer_ID]],Table2[customer_id],Table2[occupation],,0)</f>
        <v>Business Owners</v>
      </c>
      <c r="H263" s="50" t="str">
        <f>_xlfn.XLOOKUP(Table1[[#This Row],[Customer_ID]],Table2[customer_id],Table2[gender],,0)</f>
        <v>Male</v>
      </c>
      <c r="I263" s="50" t="str">
        <f>_xlfn.XLOOKUP(Table1[[#This Row],[Customer_ID]],Table2[customer_id],Table2[marital status],,0)</f>
        <v>Married</v>
      </c>
      <c r="J263" t="str">
        <f t="shared" si="16"/>
        <v>Higher Income</v>
      </c>
      <c r="K263" s="52" t="b">
        <f t="shared" si="17"/>
        <v>0</v>
      </c>
      <c r="L263" s="43" t="b">
        <f t="shared" si="18"/>
        <v>0</v>
      </c>
      <c r="M263" s="43" t="b">
        <f t="shared" si="19"/>
        <v>0</v>
      </c>
      <c r="N2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4" spans="1:14" hidden="1" x14ac:dyDescent="0.25">
      <c r="A264" t="s">
        <v>2322</v>
      </c>
      <c r="B264" s="45">
        <v>73209</v>
      </c>
      <c r="C264" s="45">
        <v>28945.833333333332</v>
      </c>
      <c r="D264" s="25">
        <v>0.39538626853711062</v>
      </c>
      <c r="E264" s="25" t="str">
        <f>_xlfn.XLOOKUP(Table1[[#This Row],[Customer_ID]],Table2[customer_id],Table2[age_group],,0)</f>
        <v>25-34</v>
      </c>
      <c r="F264" s="25" t="str">
        <f>_xlfn.XLOOKUP(Table1[[#This Row],[Customer_ID]],Table2[customer_id],Table2[city],,0)</f>
        <v>Delhi NCR</v>
      </c>
      <c r="G264" s="25" t="str">
        <f>_xlfn.XLOOKUP(Table1[[#This Row],[Customer_ID]],Table2[customer_id],Table2[occupation],,0)</f>
        <v>Business Owners</v>
      </c>
      <c r="H264" s="50" t="str">
        <f>_xlfn.XLOOKUP(Table1[[#This Row],[Customer_ID]],Table2[customer_id],Table2[gender],,0)</f>
        <v>Male</v>
      </c>
      <c r="I264" s="50" t="str">
        <f>_xlfn.XLOOKUP(Table1[[#This Row],[Customer_ID]],Table2[customer_id],Table2[marital status],,0)</f>
        <v>Single</v>
      </c>
      <c r="J264" t="str">
        <f t="shared" si="16"/>
        <v>Higher Income</v>
      </c>
      <c r="K264" s="52" t="b">
        <f t="shared" si="17"/>
        <v>0</v>
      </c>
      <c r="L264" s="43" t="b">
        <f t="shared" si="18"/>
        <v>0</v>
      </c>
      <c r="M264" s="43" t="b">
        <f t="shared" si="19"/>
        <v>0</v>
      </c>
      <c r="N2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5" spans="1:14" hidden="1" x14ac:dyDescent="0.25">
      <c r="A265" t="s">
        <v>3742</v>
      </c>
      <c r="B265" s="45">
        <v>73188</v>
      </c>
      <c r="C265" s="45">
        <v>18875.166666666668</v>
      </c>
      <c r="D265" s="25">
        <v>0.25789974677087318</v>
      </c>
      <c r="E265" s="25" t="str">
        <f>_xlfn.XLOOKUP(Table1[[#This Row],[Customer_ID]],Table2[customer_id],Table2[age_group],,0)</f>
        <v>35-45</v>
      </c>
      <c r="F265" s="25" t="str">
        <f>_xlfn.XLOOKUP(Table1[[#This Row],[Customer_ID]],Table2[customer_id],Table2[city],,0)</f>
        <v>Chennai</v>
      </c>
      <c r="G265" s="25" t="str">
        <f>_xlfn.XLOOKUP(Table1[[#This Row],[Customer_ID]],Table2[customer_id],Table2[occupation],,0)</f>
        <v>Business Owners</v>
      </c>
      <c r="H265" s="50" t="str">
        <f>_xlfn.XLOOKUP(Table1[[#This Row],[Customer_ID]],Table2[customer_id],Table2[gender],,0)</f>
        <v>Male</v>
      </c>
      <c r="I265" s="50" t="str">
        <f>_xlfn.XLOOKUP(Table1[[#This Row],[Customer_ID]],Table2[customer_id],Table2[marital status],,0)</f>
        <v>Married</v>
      </c>
      <c r="J265" t="str">
        <f t="shared" si="16"/>
        <v>Higher Income</v>
      </c>
      <c r="K265" s="52" t="b">
        <f t="shared" si="17"/>
        <v>0</v>
      </c>
      <c r="L265" s="43" t="b">
        <f t="shared" si="18"/>
        <v>0</v>
      </c>
      <c r="M265" s="43" t="b">
        <f t="shared" si="19"/>
        <v>0</v>
      </c>
      <c r="N2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6" spans="1:14" hidden="1" x14ac:dyDescent="0.25">
      <c r="A266" t="s">
        <v>1564</v>
      </c>
      <c r="B266" s="45">
        <v>73155</v>
      </c>
      <c r="C266" s="45">
        <v>33929.5</v>
      </c>
      <c r="D266" s="25">
        <v>0.46380288428678834</v>
      </c>
      <c r="E266" s="25" t="str">
        <f>_xlfn.XLOOKUP(Table1[[#This Row],[Customer_ID]],Table2[customer_id],Table2[age_group],,0)</f>
        <v>25-34</v>
      </c>
      <c r="F266" s="25" t="str">
        <f>_xlfn.XLOOKUP(Table1[[#This Row],[Customer_ID]],Table2[customer_id],Table2[city],,0)</f>
        <v>Mumbai</v>
      </c>
      <c r="G266" s="25" t="str">
        <f>_xlfn.XLOOKUP(Table1[[#This Row],[Customer_ID]],Table2[customer_id],Table2[occupation],,0)</f>
        <v>Business Owners</v>
      </c>
      <c r="H266" s="50" t="str">
        <f>_xlfn.XLOOKUP(Table1[[#This Row],[Customer_ID]],Table2[customer_id],Table2[gender],,0)</f>
        <v>Male</v>
      </c>
      <c r="I266" s="50" t="str">
        <f>_xlfn.XLOOKUP(Table1[[#This Row],[Customer_ID]],Table2[customer_id],Table2[marital status],,0)</f>
        <v>Married</v>
      </c>
      <c r="J266" t="str">
        <f t="shared" si="16"/>
        <v>Higher Income</v>
      </c>
      <c r="K266" s="52" t="b">
        <f t="shared" si="17"/>
        <v>0</v>
      </c>
      <c r="L266" s="43" t="b">
        <f t="shared" si="18"/>
        <v>0</v>
      </c>
      <c r="M266" s="43" t="b">
        <f t="shared" si="19"/>
        <v>0</v>
      </c>
      <c r="N2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7" spans="1:14" hidden="1" x14ac:dyDescent="0.25">
      <c r="A267" t="s">
        <v>3917</v>
      </c>
      <c r="B267" s="45">
        <v>73119</v>
      </c>
      <c r="C267" s="45">
        <v>16372.666666666666</v>
      </c>
      <c r="D267" s="25">
        <v>0.22391808786589895</v>
      </c>
      <c r="E267" s="25" t="str">
        <f>_xlfn.XLOOKUP(Table1[[#This Row],[Customer_ID]],Table2[customer_id],Table2[age_group],,0)</f>
        <v>25-34</v>
      </c>
      <c r="F267" s="25" t="str">
        <f>_xlfn.XLOOKUP(Table1[[#This Row],[Customer_ID]],Table2[customer_id],Table2[city],,0)</f>
        <v>Chennai</v>
      </c>
      <c r="G267" s="25" t="str">
        <f>_xlfn.XLOOKUP(Table1[[#This Row],[Customer_ID]],Table2[customer_id],Table2[occupation],,0)</f>
        <v>Business Owners</v>
      </c>
      <c r="H267" s="50" t="str">
        <f>_xlfn.XLOOKUP(Table1[[#This Row],[Customer_ID]],Table2[customer_id],Table2[gender],,0)</f>
        <v>Female</v>
      </c>
      <c r="I267" s="50" t="str">
        <f>_xlfn.XLOOKUP(Table1[[#This Row],[Customer_ID]],Table2[customer_id],Table2[marital status],,0)</f>
        <v>Married</v>
      </c>
      <c r="J267" t="str">
        <f t="shared" si="16"/>
        <v>Higher Income</v>
      </c>
      <c r="K267" s="52" t="b">
        <f t="shared" si="17"/>
        <v>0</v>
      </c>
      <c r="L267" s="43" t="b">
        <f t="shared" si="18"/>
        <v>0</v>
      </c>
      <c r="M267" s="43" t="b">
        <f t="shared" si="19"/>
        <v>0</v>
      </c>
      <c r="N2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8" spans="1:14" hidden="1" x14ac:dyDescent="0.25">
      <c r="A268" t="s">
        <v>3379</v>
      </c>
      <c r="B268" s="45">
        <v>73107</v>
      </c>
      <c r="C268" s="45">
        <v>22180.833333333332</v>
      </c>
      <c r="D268" s="25">
        <v>0.30340231897538311</v>
      </c>
      <c r="E268" s="25" t="str">
        <f>_xlfn.XLOOKUP(Table1[[#This Row],[Customer_ID]],Table2[customer_id],Table2[age_group],,0)</f>
        <v>25-34</v>
      </c>
      <c r="F268" s="25" t="str">
        <f>_xlfn.XLOOKUP(Table1[[#This Row],[Customer_ID]],Table2[customer_id],Table2[city],,0)</f>
        <v>Hyderabad</v>
      </c>
      <c r="G268" s="25" t="str">
        <f>_xlfn.XLOOKUP(Table1[[#This Row],[Customer_ID]],Table2[customer_id],Table2[occupation],,0)</f>
        <v>Business Owners</v>
      </c>
      <c r="H268" s="50" t="str">
        <f>_xlfn.XLOOKUP(Table1[[#This Row],[Customer_ID]],Table2[customer_id],Table2[gender],,0)</f>
        <v>Male</v>
      </c>
      <c r="I268" s="50" t="str">
        <f>_xlfn.XLOOKUP(Table1[[#This Row],[Customer_ID]],Table2[customer_id],Table2[marital status],,0)</f>
        <v>Single</v>
      </c>
      <c r="J268" t="str">
        <f t="shared" si="16"/>
        <v>Higher Income</v>
      </c>
      <c r="K268" s="52" t="b">
        <f t="shared" si="17"/>
        <v>0</v>
      </c>
      <c r="L268" s="43" t="b">
        <f t="shared" si="18"/>
        <v>0</v>
      </c>
      <c r="M268" s="43" t="b">
        <f t="shared" si="19"/>
        <v>0</v>
      </c>
      <c r="N2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9" spans="1:14" hidden="1" x14ac:dyDescent="0.25">
      <c r="A269" t="s">
        <v>3658</v>
      </c>
      <c r="B269" s="45">
        <v>73067</v>
      </c>
      <c r="C269" s="45">
        <v>19713.833333333332</v>
      </c>
      <c r="D269" s="25">
        <v>0.26980488227699689</v>
      </c>
      <c r="E269" s="25" t="str">
        <f>_xlfn.XLOOKUP(Table1[[#This Row],[Customer_ID]],Table2[customer_id],Table2[age_group],,0)</f>
        <v>35-45</v>
      </c>
      <c r="F269" s="25" t="str">
        <f>_xlfn.XLOOKUP(Table1[[#This Row],[Customer_ID]],Table2[customer_id],Table2[city],,0)</f>
        <v>Chennai</v>
      </c>
      <c r="G269" s="25" t="str">
        <f>_xlfn.XLOOKUP(Table1[[#This Row],[Customer_ID]],Table2[customer_id],Table2[occupation],,0)</f>
        <v>Business Owners</v>
      </c>
      <c r="H269" s="50" t="str">
        <f>_xlfn.XLOOKUP(Table1[[#This Row],[Customer_ID]],Table2[customer_id],Table2[gender],,0)</f>
        <v>Male</v>
      </c>
      <c r="I269" s="50" t="str">
        <f>_xlfn.XLOOKUP(Table1[[#This Row],[Customer_ID]],Table2[customer_id],Table2[marital status],,0)</f>
        <v>Single</v>
      </c>
      <c r="J269" t="str">
        <f t="shared" si="16"/>
        <v>Higher Income</v>
      </c>
      <c r="K269" s="52" t="b">
        <f t="shared" si="17"/>
        <v>0</v>
      </c>
      <c r="L269" s="43" t="b">
        <f t="shared" si="18"/>
        <v>0</v>
      </c>
      <c r="M269" s="43" t="b">
        <f t="shared" si="19"/>
        <v>0</v>
      </c>
      <c r="N2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0" spans="1:14" hidden="1" x14ac:dyDescent="0.25">
      <c r="A270" t="s">
        <v>2576</v>
      </c>
      <c r="B270" s="45">
        <v>73060</v>
      </c>
      <c r="C270" s="45">
        <v>27026.166666666668</v>
      </c>
      <c r="D270" s="25">
        <v>0.36991741947257961</v>
      </c>
      <c r="E270" s="25" t="str">
        <f>_xlfn.XLOOKUP(Table1[[#This Row],[Customer_ID]],Table2[customer_id],Table2[age_group],,0)</f>
        <v>25-34</v>
      </c>
      <c r="F270" s="25" t="str">
        <f>_xlfn.XLOOKUP(Table1[[#This Row],[Customer_ID]],Table2[customer_id],Table2[city],,0)</f>
        <v>Bengaluru</v>
      </c>
      <c r="G270" s="25" t="str">
        <f>_xlfn.XLOOKUP(Table1[[#This Row],[Customer_ID]],Table2[customer_id],Table2[occupation],,0)</f>
        <v>Business Owners</v>
      </c>
      <c r="H270" s="50" t="str">
        <f>_xlfn.XLOOKUP(Table1[[#This Row],[Customer_ID]],Table2[customer_id],Table2[gender],,0)</f>
        <v>Male</v>
      </c>
      <c r="I270" s="50" t="str">
        <f>_xlfn.XLOOKUP(Table1[[#This Row],[Customer_ID]],Table2[customer_id],Table2[marital status],,0)</f>
        <v>Married</v>
      </c>
      <c r="J270" t="str">
        <f t="shared" si="16"/>
        <v>Higher Income</v>
      </c>
      <c r="K270" s="52" t="b">
        <f t="shared" si="17"/>
        <v>0</v>
      </c>
      <c r="L270" s="43" t="b">
        <f t="shared" si="18"/>
        <v>0</v>
      </c>
      <c r="M270" s="43" t="b">
        <f t="shared" si="19"/>
        <v>0</v>
      </c>
      <c r="N2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1" spans="1:14" hidden="1" x14ac:dyDescent="0.25">
      <c r="A271" t="s">
        <v>2125</v>
      </c>
      <c r="B271" s="45">
        <v>73009</v>
      </c>
      <c r="C271" s="45">
        <v>30087.166666666668</v>
      </c>
      <c r="D271" s="25">
        <v>0.41210216092079971</v>
      </c>
      <c r="E271" s="25" t="str">
        <f>_xlfn.XLOOKUP(Table1[[#This Row],[Customer_ID]],Table2[customer_id],Table2[age_group],,0)</f>
        <v>45+</v>
      </c>
      <c r="F271" s="25" t="str">
        <f>_xlfn.XLOOKUP(Table1[[#This Row],[Customer_ID]],Table2[customer_id],Table2[city],,0)</f>
        <v>Bengaluru</v>
      </c>
      <c r="G271" s="25" t="str">
        <f>_xlfn.XLOOKUP(Table1[[#This Row],[Customer_ID]],Table2[customer_id],Table2[occupation],,0)</f>
        <v>Salaried IT Employees</v>
      </c>
      <c r="H271" s="50" t="str">
        <f>_xlfn.XLOOKUP(Table1[[#This Row],[Customer_ID]],Table2[customer_id],Table2[gender],,0)</f>
        <v>Male</v>
      </c>
      <c r="I271" s="50" t="str">
        <f>_xlfn.XLOOKUP(Table1[[#This Row],[Customer_ID]],Table2[customer_id],Table2[marital status],,0)</f>
        <v>Married</v>
      </c>
      <c r="J271" t="str">
        <f t="shared" si="16"/>
        <v>Higher Income</v>
      </c>
      <c r="K271" s="52" t="b">
        <f t="shared" si="17"/>
        <v>0</v>
      </c>
      <c r="L271" s="43" t="b">
        <f t="shared" si="18"/>
        <v>0</v>
      </c>
      <c r="M271" s="43" t="b">
        <f t="shared" si="19"/>
        <v>0</v>
      </c>
      <c r="N2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2" spans="1:14" hidden="1" x14ac:dyDescent="0.25">
      <c r="A272" t="s">
        <v>2010</v>
      </c>
      <c r="B272" s="45">
        <v>72988</v>
      </c>
      <c r="C272" s="45">
        <v>30732.5</v>
      </c>
      <c r="D272" s="25">
        <v>0.42106236641639722</v>
      </c>
      <c r="E272" s="25" t="str">
        <f>_xlfn.XLOOKUP(Table1[[#This Row],[Customer_ID]],Table2[customer_id],Table2[age_group],,0)</f>
        <v>45+</v>
      </c>
      <c r="F272" s="25" t="str">
        <f>_xlfn.XLOOKUP(Table1[[#This Row],[Customer_ID]],Table2[customer_id],Table2[city],,0)</f>
        <v>Bengaluru</v>
      </c>
      <c r="G272" s="25" t="str">
        <f>_xlfn.XLOOKUP(Table1[[#This Row],[Customer_ID]],Table2[customer_id],Table2[occupation],,0)</f>
        <v>Salaried IT Employees</v>
      </c>
      <c r="H272" s="50" t="str">
        <f>_xlfn.XLOOKUP(Table1[[#This Row],[Customer_ID]],Table2[customer_id],Table2[gender],,0)</f>
        <v>Female</v>
      </c>
      <c r="I272" s="50" t="str">
        <f>_xlfn.XLOOKUP(Table1[[#This Row],[Customer_ID]],Table2[customer_id],Table2[marital status],,0)</f>
        <v>Married</v>
      </c>
      <c r="J272" t="str">
        <f t="shared" si="16"/>
        <v>Higher Income</v>
      </c>
      <c r="K272" s="52" t="b">
        <f t="shared" si="17"/>
        <v>0</v>
      </c>
      <c r="L272" s="43" t="b">
        <f t="shared" si="18"/>
        <v>0</v>
      </c>
      <c r="M272" s="43" t="b">
        <f t="shared" si="19"/>
        <v>0</v>
      </c>
      <c r="N2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3" spans="1:14" hidden="1" x14ac:dyDescent="0.25">
      <c r="A273" t="s">
        <v>2567</v>
      </c>
      <c r="B273" s="45">
        <v>72987</v>
      </c>
      <c r="C273" s="45">
        <v>27056.666666666668</v>
      </c>
      <c r="D273" s="25">
        <v>0.37070528541612435</v>
      </c>
      <c r="E273" s="25" t="str">
        <f>_xlfn.XLOOKUP(Table1[[#This Row],[Customer_ID]],Table2[customer_id],Table2[age_group],,0)</f>
        <v>45+</v>
      </c>
      <c r="F273" s="25" t="str">
        <f>_xlfn.XLOOKUP(Table1[[#This Row],[Customer_ID]],Table2[customer_id],Table2[city],,0)</f>
        <v>Mumbai</v>
      </c>
      <c r="G273" s="25" t="str">
        <f>_xlfn.XLOOKUP(Table1[[#This Row],[Customer_ID]],Table2[customer_id],Table2[occupation],,0)</f>
        <v>Business Owners</v>
      </c>
      <c r="H273" s="50" t="str">
        <f>_xlfn.XLOOKUP(Table1[[#This Row],[Customer_ID]],Table2[customer_id],Table2[gender],,0)</f>
        <v>Male</v>
      </c>
      <c r="I273" s="50" t="str">
        <f>_xlfn.XLOOKUP(Table1[[#This Row],[Customer_ID]],Table2[customer_id],Table2[marital status],,0)</f>
        <v>Married</v>
      </c>
      <c r="J273" t="str">
        <f t="shared" si="16"/>
        <v>Higher Income</v>
      </c>
      <c r="K273" s="52" t="b">
        <f t="shared" si="17"/>
        <v>0</v>
      </c>
      <c r="L273" s="43" t="b">
        <f t="shared" si="18"/>
        <v>0</v>
      </c>
      <c r="M273" s="43" t="b">
        <f t="shared" si="19"/>
        <v>0</v>
      </c>
      <c r="N2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4" spans="1:14" hidden="1" x14ac:dyDescent="0.25">
      <c r="A274" t="s">
        <v>3061</v>
      </c>
      <c r="B274" s="45">
        <v>72986</v>
      </c>
      <c r="C274" s="45">
        <v>24346.333333333332</v>
      </c>
      <c r="D274" s="25">
        <v>0.33357538888736649</v>
      </c>
      <c r="E274" s="25" t="str">
        <f>_xlfn.XLOOKUP(Table1[[#This Row],[Customer_ID]],Table2[customer_id],Table2[age_group],,0)</f>
        <v>45+</v>
      </c>
      <c r="F274" s="25" t="str">
        <f>_xlfn.XLOOKUP(Table1[[#This Row],[Customer_ID]],Table2[customer_id],Table2[city],,0)</f>
        <v>Mumbai</v>
      </c>
      <c r="G274" s="25" t="str">
        <f>_xlfn.XLOOKUP(Table1[[#This Row],[Customer_ID]],Table2[customer_id],Table2[occupation],,0)</f>
        <v>Business Owners</v>
      </c>
      <c r="H274" s="50" t="str">
        <f>_xlfn.XLOOKUP(Table1[[#This Row],[Customer_ID]],Table2[customer_id],Table2[gender],,0)</f>
        <v>Male</v>
      </c>
      <c r="I274" s="50" t="str">
        <f>_xlfn.XLOOKUP(Table1[[#This Row],[Customer_ID]],Table2[customer_id],Table2[marital status],,0)</f>
        <v>Married</v>
      </c>
      <c r="J274" t="str">
        <f t="shared" si="16"/>
        <v>Higher Income</v>
      </c>
      <c r="K274" s="52" t="b">
        <f t="shared" si="17"/>
        <v>0</v>
      </c>
      <c r="L274" s="43" t="b">
        <f t="shared" si="18"/>
        <v>0</v>
      </c>
      <c r="M274" s="43" t="b">
        <f t="shared" si="19"/>
        <v>0</v>
      </c>
      <c r="N2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5" spans="1:14" hidden="1" x14ac:dyDescent="0.25">
      <c r="A275" t="s">
        <v>3625</v>
      </c>
      <c r="B275" s="45">
        <v>72958</v>
      </c>
      <c r="C275" s="45">
        <v>20011.166666666668</v>
      </c>
      <c r="D275" s="25">
        <v>0.27428337765106869</v>
      </c>
      <c r="E275" s="25" t="str">
        <f>_xlfn.XLOOKUP(Table1[[#This Row],[Customer_ID]],Table2[customer_id],Table2[age_group],,0)</f>
        <v>25-34</v>
      </c>
      <c r="F275" s="25" t="str">
        <f>_xlfn.XLOOKUP(Table1[[#This Row],[Customer_ID]],Table2[customer_id],Table2[city],,0)</f>
        <v>Chennai</v>
      </c>
      <c r="G275" s="25" t="str">
        <f>_xlfn.XLOOKUP(Table1[[#This Row],[Customer_ID]],Table2[customer_id],Table2[occupation],,0)</f>
        <v>Business Owners</v>
      </c>
      <c r="H275" s="50" t="str">
        <f>_xlfn.XLOOKUP(Table1[[#This Row],[Customer_ID]],Table2[customer_id],Table2[gender],,0)</f>
        <v>Male</v>
      </c>
      <c r="I275" s="50" t="str">
        <f>_xlfn.XLOOKUP(Table1[[#This Row],[Customer_ID]],Table2[customer_id],Table2[marital status],,0)</f>
        <v>Single</v>
      </c>
      <c r="J275" t="str">
        <f t="shared" si="16"/>
        <v>Higher Income</v>
      </c>
      <c r="K275" s="52" t="b">
        <f t="shared" si="17"/>
        <v>0</v>
      </c>
      <c r="L275" s="43" t="b">
        <f t="shared" si="18"/>
        <v>0</v>
      </c>
      <c r="M275" s="43" t="b">
        <f t="shared" si="19"/>
        <v>0</v>
      </c>
      <c r="N2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6" spans="1:14" hidden="1" x14ac:dyDescent="0.25">
      <c r="A276" t="s">
        <v>2762</v>
      </c>
      <c r="B276" s="45">
        <v>72956</v>
      </c>
      <c r="C276" s="45">
        <v>25863.5</v>
      </c>
      <c r="D276" s="25">
        <v>0.35450819672131145</v>
      </c>
      <c r="E276" s="25" t="str">
        <f>_xlfn.XLOOKUP(Table1[[#This Row],[Customer_ID]],Table2[customer_id],Table2[age_group],,0)</f>
        <v>45+</v>
      </c>
      <c r="F276" s="25" t="str">
        <f>_xlfn.XLOOKUP(Table1[[#This Row],[Customer_ID]],Table2[customer_id],Table2[city],,0)</f>
        <v>Hyderabad</v>
      </c>
      <c r="G276" s="25" t="str">
        <f>_xlfn.XLOOKUP(Table1[[#This Row],[Customer_ID]],Table2[customer_id],Table2[occupation],,0)</f>
        <v>Salaried IT Employees</v>
      </c>
      <c r="H276" s="50" t="str">
        <f>_xlfn.XLOOKUP(Table1[[#This Row],[Customer_ID]],Table2[customer_id],Table2[gender],,0)</f>
        <v>Female</v>
      </c>
      <c r="I276" s="50" t="str">
        <f>_xlfn.XLOOKUP(Table1[[#This Row],[Customer_ID]],Table2[customer_id],Table2[marital status],,0)</f>
        <v>Married</v>
      </c>
      <c r="J276" t="str">
        <f t="shared" si="16"/>
        <v>Higher Income</v>
      </c>
      <c r="K276" s="52" t="b">
        <f t="shared" si="17"/>
        <v>0</v>
      </c>
      <c r="L276" s="43" t="b">
        <f t="shared" si="18"/>
        <v>0</v>
      </c>
      <c r="M276" s="43" t="b">
        <f t="shared" si="19"/>
        <v>0</v>
      </c>
      <c r="N2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7" spans="1:14" hidden="1" x14ac:dyDescent="0.25">
      <c r="A277" t="s">
        <v>4019</v>
      </c>
      <c r="B277" s="45">
        <v>72928</v>
      </c>
      <c r="C277" s="45">
        <v>12688.5</v>
      </c>
      <c r="D277" s="25">
        <v>0.17398667178587099</v>
      </c>
      <c r="E277" s="25" t="str">
        <f>_xlfn.XLOOKUP(Table1[[#This Row],[Customer_ID]],Table2[customer_id],Table2[age_group],,0)</f>
        <v>45+</v>
      </c>
      <c r="F277" s="25" t="str">
        <f>_xlfn.XLOOKUP(Table1[[#This Row],[Customer_ID]],Table2[customer_id],Table2[city],,0)</f>
        <v>Chennai</v>
      </c>
      <c r="G277" s="25" t="str">
        <f>_xlfn.XLOOKUP(Table1[[#This Row],[Customer_ID]],Table2[customer_id],Table2[occupation],,0)</f>
        <v>Business Owners</v>
      </c>
      <c r="H277" s="50" t="str">
        <f>_xlfn.XLOOKUP(Table1[[#This Row],[Customer_ID]],Table2[customer_id],Table2[gender],,0)</f>
        <v>Female</v>
      </c>
      <c r="I277" s="50" t="str">
        <f>_xlfn.XLOOKUP(Table1[[#This Row],[Customer_ID]],Table2[customer_id],Table2[marital status],,0)</f>
        <v>Married</v>
      </c>
      <c r="J277" t="str">
        <f t="shared" si="16"/>
        <v>Higher Income</v>
      </c>
      <c r="K277" s="52" t="b">
        <f t="shared" si="17"/>
        <v>0</v>
      </c>
      <c r="L277" s="43" t="b">
        <f t="shared" si="18"/>
        <v>0</v>
      </c>
      <c r="M277" s="43" t="str">
        <f t="shared" si="19"/>
        <v>Low Spend</v>
      </c>
      <c r="N2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8" spans="1:14" hidden="1" x14ac:dyDescent="0.25">
      <c r="A278" t="s">
        <v>3686</v>
      </c>
      <c r="B278" s="45">
        <v>72923</v>
      </c>
      <c r="C278" s="45">
        <v>19404.333333333332</v>
      </c>
      <c r="D278" s="25">
        <v>0.26609345931096268</v>
      </c>
      <c r="E278" s="25" t="str">
        <f>_xlfn.XLOOKUP(Table1[[#This Row],[Customer_ID]],Table2[customer_id],Table2[age_group],,0)</f>
        <v>35-45</v>
      </c>
      <c r="F278" s="25" t="str">
        <f>_xlfn.XLOOKUP(Table1[[#This Row],[Customer_ID]],Table2[customer_id],Table2[city],,0)</f>
        <v>Chennai</v>
      </c>
      <c r="G278" s="25" t="str">
        <f>_xlfn.XLOOKUP(Table1[[#This Row],[Customer_ID]],Table2[customer_id],Table2[occupation],,0)</f>
        <v>Business Owners</v>
      </c>
      <c r="H278" s="50" t="str">
        <f>_xlfn.XLOOKUP(Table1[[#This Row],[Customer_ID]],Table2[customer_id],Table2[gender],,0)</f>
        <v>Male</v>
      </c>
      <c r="I278" s="50" t="str">
        <f>_xlfn.XLOOKUP(Table1[[#This Row],[Customer_ID]],Table2[customer_id],Table2[marital status],,0)</f>
        <v>Married</v>
      </c>
      <c r="J278" t="str">
        <f t="shared" si="16"/>
        <v>Higher Income</v>
      </c>
      <c r="K278" s="52" t="b">
        <f t="shared" si="17"/>
        <v>0</v>
      </c>
      <c r="L278" s="43" t="b">
        <f t="shared" si="18"/>
        <v>0</v>
      </c>
      <c r="M278" s="43" t="b">
        <f t="shared" si="19"/>
        <v>0</v>
      </c>
      <c r="N2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9" spans="1:14" hidden="1" x14ac:dyDescent="0.25">
      <c r="A279" t="s">
        <v>1727</v>
      </c>
      <c r="B279" s="45">
        <v>72909</v>
      </c>
      <c r="C279" s="45">
        <v>32457.833333333332</v>
      </c>
      <c r="D279" s="25">
        <v>0.44518280779236213</v>
      </c>
      <c r="E279" s="25" t="str">
        <f>_xlfn.XLOOKUP(Table1[[#This Row],[Customer_ID]],Table2[customer_id],Table2[age_group],,0)</f>
        <v>25-34</v>
      </c>
      <c r="F279" s="25" t="str">
        <f>_xlfn.XLOOKUP(Table1[[#This Row],[Customer_ID]],Table2[customer_id],Table2[city],,0)</f>
        <v>Mumbai</v>
      </c>
      <c r="G279" s="25" t="str">
        <f>_xlfn.XLOOKUP(Table1[[#This Row],[Customer_ID]],Table2[customer_id],Table2[occupation],,0)</f>
        <v>Business Owners</v>
      </c>
      <c r="H279" s="50" t="str">
        <f>_xlfn.XLOOKUP(Table1[[#This Row],[Customer_ID]],Table2[customer_id],Table2[gender],,0)</f>
        <v>Male</v>
      </c>
      <c r="I279" s="50" t="str">
        <f>_xlfn.XLOOKUP(Table1[[#This Row],[Customer_ID]],Table2[customer_id],Table2[marital status],,0)</f>
        <v>Married</v>
      </c>
      <c r="J279" t="str">
        <f t="shared" si="16"/>
        <v>Higher Income</v>
      </c>
      <c r="K279" s="52" t="b">
        <f t="shared" si="17"/>
        <v>0</v>
      </c>
      <c r="L279" s="43" t="b">
        <f t="shared" si="18"/>
        <v>0</v>
      </c>
      <c r="M279" s="43" t="b">
        <f t="shared" si="19"/>
        <v>0</v>
      </c>
      <c r="N2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0" spans="1:14" hidden="1" x14ac:dyDescent="0.25">
      <c r="A280" t="s">
        <v>1759</v>
      </c>
      <c r="B280" s="45">
        <v>72881</v>
      </c>
      <c r="C280" s="45">
        <v>32250.833333333332</v>
      </c>
      <c r="D280" s="25">
        <v>0.44251359522143402</v>
      </c>
      <c r="E280" s="25" t="str">
        <f>_xlfn.XLOOKUP(Table1[[#This Row],[Customer_ID]],Table2[customer_id],Table2[age_group],,0)</f>
        <v>35-45</v>
      </c>
      <c r="F280" s="25" t="str">
        <f>_xlfn.XLOOKUP(Table1[[#This Row],[Customer_ID]],Table2[customer_id],Table2[city],,0)</f>
        <v>Mumbai</v>
      </c>
      <c r="G280" s="25" t="str">
        <f>_xlfn.XLOOKUP(Table1[[#This Row],[Customer_ID]],Table2[customer_id],Table2[occupation],,0)</f>
        <v>Business Owners</v>
      </c>
      <c r="H280" s="50" t="str">
        <f>_xlfn.XLOOKUP(Table1[[#This Row],[Customer_ID]],Table2[customer_id],Table2[gender],,0)</f>
        <v>Male</v>
      </c>
      <c r="I280" s="50" t="str">
        <f>_xlfn.XLOOKUP(Table1[[#This Row],[Customer_ID]],Table2[customer_id],Table2[marital status],,0)</f>
        <v>Married</v>
      </c>
      <c r="J280" t="str">
        <f t="shared" si="16"/>
        <v>Higher Income</v>
      </c>
      <c r="K280" s="52" t="b">
        <f t="shared" si="17"/>
        <v>0</v>
      </c>
      <c r="L280" s="43" t="b">
        <f t="shared" si="18"/>
        <v>0</v>
      </c>
      <c r="M280" s="43" t="b">
        <f t="shared" si="19"/>
        <v>0</v>
      </c>
      <c r="N2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1" spans="1:14" hidden="1" x14ac:dyDescent="0.25">
      <c r="A281" t="s">
        <v>2975</v>
      </c>
      <c r="B281" s="45">
        <v>72857</v>
      </c>
      <c r="C281" s="45">
        <v>24759.333333333332</v>
      </c>
      <c r="D281" s="25">
        <v>0.33983465327056195</v>
      </c>
      <c r="E281" s="25" t="str">
        <f>_xlfn.XLOOKUP(Table1[[#This Row],[Customer_ID]],Table2[customer_id],Table2[age_group],,0)</f>
        <v>35-45</v>
      </c>
      <c r="F281" s="25" t="str">
        <f>_xlfn.XLOOKUP(Table1[[#This Row],[Customer_ID]],Table2[customer_id],Table2[city],,0)</f>
        <v>Delhi NCR</v>
      </c>
      <c r="G281" s="25" t="str">
        <f>_xlfn.XLOOKUP(Table1[[#This Row],[Customer_ID]],Table2[customer_id],Table2[occupation],,0)</f>
        <v>Business Owners</v>
      </c>
      <c r="H281" s="50" t="str">
        <f>_xlfn.XLOOKUP(Table1[[#This Row],[Customer_ID]],Table2[customer_id],Table2[gender],,0)</f>
        <v>Female</v>
      </c>
      <c r="I281" s="50" t="str">
        <f>_xlfn.XLOOKUP(Table1[[#This Row],[Customer_ID]],Table2[customer_id],Table2[marital status],,0)</f>
        <v>Married</v>
      </c>
      <c r="J281" t="str">
        <f t="shared" si="16"/>
        <v>Higher Income</v>
      </c>
      <c r="K281" s="52" t="b">
        <f t="shared" si="17"/>
        <v>0</v>
      </c>
      <c r="L281" s="43" t="b">
        <f t="shared" si="18"/>
        <v>0</v>
      </c>
      <c r="M281" s="43" t="b">
        <f t="shared" si="19"/>
        <v>0</v>
      </c>
      <c r="N2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2" spans="1:14" hidden="1" x14ac:dyDescent="0.25">
      <c r="A282" t="s">
        <v>2311</v>
      </c>
      <c r="B282" s="45">
        <v>72811</v>
      </c>
      <c r="C282" s="45">
        <v>28886.666666666668</v>
      </c>
      <c r="D282" s="25">
        <v>0.39673492558358858</v>
      </c>
      <c r="E282" s="25" t="str">
        <f>_xlfn.XLOOKUP(Table1[[#This Row],[Customer_ID]],Table2[customer_id],Table2[age_group],,0)</f>
        <v>35-45</v>
      </c>
      <c r="F282" s="25" t="str">
        <f>_xlfn.XLOOKUP(Table1[[#This Row],[Customer_ID]],Table2[customer_id],Table2[city],,0)</f>
        <v>Delhi NCR</v>
      </c>
      <c r="G282" s="25" t="str">
        <f>_xlfn.XLOOKUP(Table1[[#This Row],[Customer_ID]],Table2[customer_id],Table2[occupation],,0)</f>
        <v>Business Owners</v>
      </c>
      <c r="H282" s="50" t="str">
        <f>_xlfn.XLOOKUP(Table1[[#This Row],[Customer_ID]],Table2[customer_id],Table2[gender],,0)</f>
        <v>Male</v>
      </c>
      <c r="I282" s="50" t="str">
        <f>_xlfn.XLOOKUP(Table1[[#This Row],[Customer_ID]],Table2[customer_id],Table2[marital status],,0)</f>
        <v>Married</v>
      </c>
      <c r="J282" t="str">
        <f t="shared" si="16"/>
        <v>Higher Income</v>
      </c>
      <c r="K282" s="52" t="b">
        <f t="shared" si="17"/>
        <v>0</v>
      </c>
      <c r="L282" s="43" t="b">
        <f t="shared" si="18"/>
        <v>0</v>
      </c>
      <c r="M282" s="43" t="b">
        <f t="shared" si="19"/>
        <v>0</v>
      </c>
      <c r="N2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3" spans="1:14" hidden="1" x14ac:dyDescent="0.25">
      <c r="A283" t="s">
        <v>3657</v>
      </c>
      <c r="B283" s="45">
        <v>72805</v>
      </c>
      <c r="C283" s="45">
        <v>19648.833333333332</v>
      </c>
      <c r="D283" s="25">
        <v>0.26988302085479476</v>
      </c>
      <c r="E283" s="25" t="str">
        <f>_xlfn.XLOOKUP(Table1[[#This Row],[Customer_ID]],Table2[customer_id],Table2[age_group],,0)</f>
        <v>45+</v>
      </c>
      <c r="F283" s="25" t="str">
        <f>_xlfn.XLOOKUP(Table1[[#This Row],[Customer_ID]],Table2[customer_id],Table2[city],,0)</f>
        <v>Delhi NCR</v>
      </c>
      <c r="G283" s="25" t="str">
        <f>_xlfn.XLOOKUP(Table1[[#This Row],[Customer_ID]],Table2[customer_id],Table2[occupation],,0)</f>
        <v>Business Owners</v>
      </c>
      <c r="H283" s="50" t="str">
        <f>_xlfn.XLOOKUP(Table1[[#This Row],[Customer_ID]],Table2[customer_id],Table2[gender],,0)</f>
        <v>Female</v>
      </c>
      <c r="I283" s="50" t="str">
        <f>_xlfn.XLOOKUP(Table1[[#This Row],[Customer_ID]],Table2[customer_id],Table2[marital status],,0)</f>
        <v>Married</v>
      </c>
      <c r="J283" t="str">
        <f t="shared" si="16"/>
        <v>Higher Income</v>
      </c>
      <c r="K283" s="52" t="b">
        <f t="shared" si="17"/>
        <v>0</v>
      </c>
      <c r="L283" s="43" t="b">
        <f t="shared" si="18"/>
        <v>0</v>
      </c>
      <c r="M283" s="43" t="b">
        <f t="shared" si="19"/>
        <v>0</v>
      </c>
      <c r="N2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4" spans="1:14" hidden="1" x14ac:dyDescent="0.25">
      <c r="A284" t="s">
        <v>1588</v>
      </c>
      <c r="B284" s="45">
        <v>72795</v>
      </c>
      <c r="C284" s="45">
        <v>33574.333333333336</v>
      </c>
      <c r="D284" s="25">
        <v>0.46121757446711087</v>
      </c>
      <c r="E284" s="25" t="str">
        <f>_xlfn.XLOOKUP(Table1[[#This Row],[Customer_ID]],Table2[customer_id],Table2[age_group],,0)</f>
        <v>45+</v>
      </c>
      <c r="F284" s="25" t="str">
        <f>_xlfn.XLOOKUP(Table1[[#This Row],[Customer_ID]],Table2[customer_id],Table2[city],,0)</f>
        <v>Mumbai</v>
      </c>
      <c r="G284" s="25" t="str">
        <f>_xlfn.XLOOKUP(Table1[[#This Row],[Customer_ID]],Table2[customer_id],Table2[occupation],,0)</f>
        <v>Salaried IT Employees</v>
      </c>
      <c r="H284" s="50" t="str">
        <f>_xlfn.XLOOKUP(Table1[[#This Row],[Customer_ID]],Table2[customer_id],Table2[gender],,0)</f>
        <v>Female</v>
      </c>
      <c r="I284" s="50" t="str">
        <f>_xlfn.XLOOKUP(Table1[[#This Row],[Customer_ID]],Table2[customer_id],Table2[marital status],,0)</f>
        <v>Married</v>
      </c>
      <c r="J284" t="str">
        <f t="shared" si="16"/>
        <v>Higher Income</v>
      </c>
      <c r="K284" s="52" t="b">
        <f t="shared" si="17"/>
        <v>0</v>
      </c>
      <c r="L284" s="43" t="b">
        <f t="shared" si="18"/>
        <v>0</v>
      </c>
      <c r="M284" s="43" t="b">
        <f t="shared" si="19"/>
        <v>0</v>
      </c>
      <c r="N2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5" spans="1:14" hidden="1" x14ac:dyDescent="0.25">
      <c r="A285" t="s">
        <v>2706</v>
      </c>
      <c r="B285" s="45">
        <v>72794</v>
      </c>
      <c r="C285" s="45">
        <v>26174.666666666668</v>
      </c>
      <c r="D285" s="25">
        <v>0.35957175957725457</v>
      </c>
      <c r="E285" s="25" t="str">
        <f>_xlfn.XLOOKUP(Table1[[#This Row],[Customer_ID]],Table2[customer_id],Table2[age_group],,0)</f>
        <v>35-45</v>
      </c>
      <c r="F285" s="25" t="str">
        <f>_xlfn.XLOOKUP(Table1[[#This Row],[Customer_ID]],Table2[customer_id],Table2[city],,0)</f>
        <v>Delhi NCR</v>
      </c>
      <c r="G285" s="25" t="str">
        <f>_xlfn.XLOOKUP(Table1[[#This Row],[Customer_ID]],Table2[customer_id],Table2[occupation],,0)</f>
        <v>Business Owners</v>
      </c>
      <c r="H285" s="50" t="str">
        <f>_xlfn.XLOOKUP(Table1[[#This Row],[Customer_ID]],Table2[customer_id],Table2[gender],,0)</f>
        <v>Female</v>
      </c>
      <c r="I285" s="50" t="str">
        <f>_xlfn.XLOOKUP(Table1[[#This Row],[Customer_ID]],Table2[customer_id],Table2[marital status],,0)</f>
        <v>Married</v>
      </c>
      <c r="J285" t="str">
        <f t="shared" si="16"/>
        <v>Higher Income</v>
      </c>
      <c r="K285" s="52" t="b">
        <f t="shared" si="17"/>
        <v>0</v>
      </c>
      <c r="L285" s="43" t="b">
        <f t="shared" si="18"/>
        <v>0</v>
      </c>
      <c r="M285" s="43" t="b">
        <f t="shared" si="19"/>
        <v>0</v>
      </c>
      <c r="N2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6" spans="1:14" hidden="1" x14ac:dyDescent="0.25">
      <c r="A286" t="s">
        <v>2881</v>
      </c>
      <c r="B286" s="45">
        <v>72782</v>
      </c>
      <c r="C286" s="45">
        <v>25157.5</v>
      </c>
      <c r="D286" s="25">
        <v>0.34565551922178561</v>
      </c>
      <c r="E286" s="25" t="str">
        <f>_xlfn.XLOOKUP(Table1[[#This Row],[Customer_ID]],Table2[customer_id],Table2[age_group],,0)</f>
        <v>35-45</v>
      </c>
      <c r="F286" s="25" t="str">
        <f>_xlfn.XLOOKUP(Table1[[#This Row],[Customer_ID]],Table2[customer_id],Table2[city],,0)</f>
        <v>Mumbai</v>
      </c>
      <c r="G286" s="25" t="str">
        <f>_xlfn.XLOOKUP(Table1[[#This Row],[Customer_ID]],Table2[customer_id],Table2[occupation],,0)</f>
        <v>Business Owners</v>
      </c>
      <c r="H286" s="50" t="str">
        <f>_xlfn.XLOOKUP(Table1[[#This Row],[Customer_ID]],Table2[customer_id],Table2[gender],,0)</f>
        <v>Female</v>
      </c>
      <c r="I286" s="50" t="str">
        <f>_xlfn.XLOOKUP(Table1[[#This Row],[Customer_ID]],Table2[customer_id],Table2[marital status],,0)</f>
        <v>Married</v>
      </c>
      <c r="J286" t="str">
        <f t="shared" si="16"/>
        <v>Higher Income</v>
      </c>
      <c r="K286" s="52" t="b">
        <f t="shared" si="17"/>
        <v>0</v>
      </c>
      <c r="L286" s="43" t="b">
        <f t="shared" si="18"/>
        <v>0</v>
      </c>
      <c r="M286" s="43" t="b">
        <f t="shared" si="19"/>
        <v>0</v>
      </c>
      <c r="N2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7" spans="1:14" hidden="1" x14ac:dyDescent="0.25">
      <c r="A287" t="s">
        <v>3662</v>
      </c>
      <c r="B287" s="45">
        <v>72762</v>
      </c>
      <c r="C287" s="45">
        <v>19615.166666666668</v>
      </c>
      <c r="D287" s="25">
        <v>0.26957981730390407</v>
      </c>
      <c r="E287" s="25" t="str">
        <f>_xlfn.XLOOKUP(Table1[[#This Row],[Customer_ID]],Table2[customer_id],Table2[age_group],,0)</f>
        <v>35-45</v>
      </c>
      <c r="F287" s="25" t="str">
        <f>_xlfn.XLOOKUP(Table1[[#This Row],[Customer_ID]],Table2[customer_id],Table2[city],,0)</f>
        <v>Hyderabad</v>
      </c>
      <c r="G287" s="25" t="str">
        <f>_xlfn.XLOOKUP(Table1[[#This Row],[Customer_ID]],Table2[customer_id],Table2[occupation],,0)</f>
        <v>Business Owners</v>
      </c>
      <c r="H287" s="50" t="str">
        <f>_xlfn.XLOOKUP(Table1[[#This Row],[Customer_ID]],Table2[customer_id],Table2[gender],,0)</f>
        <v>Female</v>
      </c>
      <c r="I287" s="50" t="str">
        <f>_xlfn.XLOOKUP(Table1[[#This Row],[Customer_ID]],Table2[customer_id],Table2[marital status],,0)</f>
        <v>Married</v>
      </c>
      <c r="J287" t="str">
        <f t="shared" si="16"/>
        <v>Higher Income</v>
      </c>
      <c r="K287" s="52" t="b">
        <f t="shared" si="17"/>
        <v>0</v>
      </c>
      <c r="L287" s="43" t="b">
        <f t="shared" si="18"/>
        <v>0</v>
      </c>
      <c r="M287" s="43" t="b">
        <f t="shared" si="19"/>
        <v>0</v>
      </c>
      <c r="N2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8" spans="1:14" hidden="1" x14ac:dyDescent="0.25">
      <c r="A288" t="s">
        <v>3362</v>
      </c>
      <c r="B288" s="45">
        <v>72761</v>
      </c>
      <c r="C288" s="45">
        <v>22190</v>
      </c>
      <c r="D288" s="25">
        <v>0.30497106966644216</v>
      </c>
      <c r="E288" s="25" t="str">
        <f>_xlfn.XLOOKUP(Table1[[#This Row],[Customer_ID]],Table2[customer_id],Table2[age_group],,0)</f>
        <v>25-34</v>
      </c>
      <c r="F288" s="25" t="str">
        <f>_xlfn.XLOOKUP(Table1[[#This Row],[Customer_ID]],Table2[customer_id],Table2[city],,0)</f>
        <v>Hyderabad</v>
      </c>
      <c r="G288" s="25" t="str">
        <f>_xlfn.XLOOKUP(Table1[[#This Row],[Customer_ID]],Table2[customer_id],Table2[occupation],,0)</f>
        <v>Business Owners</v>
      </c>
      <c r="H288" s="50" t="str">
        <f>_xlfn.XLOOKUP(Table1[[#This Row],[Customer_ID]],Table2[customer_id],Table2[gender],,0)</f>
        <v>Male</v>
      </c>
      <c r="I288" s="50" t="str">
        <f>_xlfn.XLOOKUP(Table1[[#This Row],[Customer_ID]],Table2[customer_id],Table2[marital status],,0)</f>
        <v>Married</v>
      </c>
      <c r="J288" t="str">
        <f t="shared" si="16"/>
        <v>Higher Income</v>
      </c>
      <c r="K288" s="52" t="b">
        <f t="shared" si="17"/>
        <v>0</v>
      </c>
      <c r="L288" s="43" t="b">
        <f t="shared" si="18"/>
        <v>0</v>
      </c>
      <c r="M288" s="43" t="b">
        <f t="shared" si="19"/>
        <v>0</v>
      </c>
      <c r="N2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9" spans="1:14" hidden="1" x14ac:dyDescent="0.25">
      <c r="A289" t="s">
        <v>2786</v>
      </c>
      <c r="B289" s="45">
        <v>72752</v>
      </c>
      <c r="C289" s="45">
        <v>25673.333333333332</v>
      </c>
      <c r="D289" s="25">
        <v>0.3528883512938934</v>
      </c>
      <c r="E289" s="25" t="str">
        <f>_xlfn.XLOOKUP(Table1[[#This Row],[Customer_ID]],Table2[customer_id],Table2[age_group],,0)</f>
        <v>45+</v>
      </c>
      <c r="F289" s="25" t="str">
        <f>_xlfn.XLOOKUP(Table1[[#This Row],[Customer_ID]],Table2[customer_id],Table2[city],,0)</f>
        <v>Chennai</v>
      </c>
      <c r="G289" s="25" t="str">
        <f>_xlfn.XLOOKUP(Table1[[#This Row],[Customer_ID]],Table2[customer_id],Table2[occupation],,0)</f>
        <v>Salaried IT Employees</v>
      </c>
      <c r="H289" s="50" t="str">
        <f>_xlfn.XLOOKUP(Table1[[#This Row],[Customer_ID]],Table2[customer_id],Table2[gender],,0)</f>
        <v>Male</v>
      </c>
      <c r="I289" s="50" t="str">
        <f>_xlfn.XLOOKUP(Table1[[#This Row],[Customer_ID]],Table2[customer_id],Table2[marital status],,0)</f>
        <v>Married</v>
      </c>
      <c r="J289" t="str">
        <f t="shared" si="16"/>
        <v>Higher Income</v>
      </c>
      <c r="K289" s="52" t="b">
        <f t="shared" si="17"/>
        <v>0</v>
      </c>
      <c r="L289" s="43" t="b">
        <f t="shared" si="18"/>
        <v>0</v>
      </c>
      <c r="M289" s="43" t="b">
        <f t="shared" si="19"/>
        <v>0</v>
      </c>
      <c r="N2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0" spans="1:14" hidden="1" x14ac:dyDescent="0.25">
      <c r="A290" t="s">
        <v>3715</v>
      </c>
      <c r="B290" s="45">
        <v>72723</v>
      </c>
      <c r="C290" s="45">
        <v>19041.333333333332</v>
      </c>
      <c r="D290" s="25">
        <v>0.26183371606415207</v>
      </c>
      <c r="E290" s="25" t="str">
        <f>_xlfn.XLOOKUP(Table1[[#This Row],[Customer_ID]],Table2[customer_id],Table2[age_group],,0)</f>
        <v>35-45</v>
      </c>
      <c r="F290" s="25" t="str">
        <f>_xlfn.XLOOKUP(Table1[[#This Row],[Customer_ID]],Table2[customer_id],Table2[city],,0)</f>
        <v>Chennai</v>
      </c>
      <c r="G290" s="25" t="str">
        <f>_xlfn.XLOOKUP(Table1[[#This Row],[Customer_ID]],Table2[customer_id],Table2[occupation],,0)</f>
        <v>Business Owners</v>
      </c>
      <c r="H290" s="50" t="str">
        <f>_xlfn.XLOOKUP(Table1[[#This Row],[Customer_ID]],Table2[customer_id],Table2[gender],,0)</f>
        <v>Male</v>
      </c>
      <c r="I290" s="50" t="str">
        <f>_xlfn.XLOOKUP(Table1[[#This Row],[Customer_ID]],Table2[customer_id],Table2[marital status],,0)</f>
        <v>Married</v>
      </c>
      <c r="J290" t="str">
        <f t="shared" si="16"/>
        <v>Higher Income</v>
      </c>
      <c r="K290" s="52" t="b">
        <f t="shared" si="17"/>
        <v>0</v>
      </c>
      <c r="L290" s="43" t="b">
        <f t="shared" si="18"/>
        <v>0</v>
      </c>
      <c r="M290" s="43" t="b">
        <f t="shared" si="19"/>
        <v>0</v>
      </c>
      <c r="N2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1" spans="1:14" hidden="1" x14ac:dyDescent="0.25">
      <c r="A291" t="s">
        <v>2597</v>
      </c>
      <c r="B291" s="45">
        <v>72681</v>
      </c>
      <c r="C291" s="45">
        <v>26768.666666666668</v>
      </c>
      <c r="D291" s="25">
        <v>0.36830349976839433</v>
      </c>
      <c r="E291" s="25" t="str">
        <f>_xlfn.XLOOKUP(Table1[[#This Row],[Customer_ID]],Table2[customer_id],Table2[age_group],,0)</f>
        <v>45+</v>
      </c>
      <c r="F291" s="25" t="str">
        <f>_xlfn.XLOOKUP(Table1[[#This Row],[Customer_ID]],Table2[customer_id],Table2[city],,0)</f>
        <v>Hyderabad</v>
      </c>
      <c r="G291" s="25" t="str">
        <f>_xlfn.XLOOKUP(Table1[[#This Row],[Customer_ID]],Table2[customer_id],Table2[occupation],,0)</f>
        <v>Salaried IT Employees</v>
      </c>
      <c r="H291" s="50" t="str">
        <f>_xlfn.XLOOKUP(Table1[[#This Row],[Customer_ID]],Table2[customer_id],Table2[gender],,0)</f>
        <v>Male</v>
      </c>
      <c r="I291" s="50" t="str">
        <f>_xlfn.XLOOKUP(Table1[[#This Row],[Customer_ID]],Table2[customer_id],Table2[marital status],,0)</f>
        <v>Married</v>
      </c>
      <c r="J291" t="str">
        <f t="shared" si="16"/>
        <v>Higher Income</v>
      </c>
      <c r="K291" s="52" t="b">
        <f t="shared" si="17"/>
        <v>0</v>
      </c>
      <c r="L291" s="43" t="b">
        <f t="shared" si="18"/>
        <v>0</v>
      </c>
      <c r="M291" s="43" t="b">
        <f t="shared" si="19"/>
        <v>0</v>
      </c>
      <c r="N2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2" spans="1:14" hidden="1" x14ac:dyDescent="0.25">
      <c r="A292" t="s">
        <v>2593</v>
      </c>
      <c r="B292" s="45">
        <v>72671</v>
      </c>
      <c r="C292" s="45">
        <v>26787.166666666668</v>
      </c>
      <c r="D292" s="25">
        <v>0.36860875268905985</v>
      </c>
      <c r="E292" s="25" t="str">
        <f>_xlfn.XLOOKUP(Table1[[#This Row],[Customer_ID]],Table2[customer_id],Table2[age_group],,0)</f>
        <v>35-45</v>
      </c>
      <c r="F292" s="25" t="str">
        <f>_xlfn.XLOOKUP(Table1[[#This Row],[Customer_ID]],Table2[customer_id],Table2[city],,0)</f>
        <v>Delhi NCR</v>
      </c>
      <c r="G292" s="25" t="str">
        <f>_xlfn.XLOOKUP(Table1[[#This Row],[Customer_ID]],Table2[customer_id],Table2[occupation],,0)</f>
        <v>Business Owners</v>
      </c>
      <c r="H292" s="50" t="str">
        <f>_xlfn.XLOOKUP(Table1[[#This Row],[Customer_ID]],Table2[customer_id],Table2[gender],,0)</f>
        <v>Male</v>
      </c>
      <c r="I292" s="50" t="str">
        <f>_xlfn.XLOOKUP(Table1[[#This Row],[Customer_ID]],Table2[customer_id],Table2[marital status],,0)</f>
        <v>Married</v>
      </c>
      <c r="J292" t="str">
        <f t="shared" si="16"/>
        <v>Higher Income</v>
      </c>
      <c r="K292" s="52" t="b">
        <f t="shared" si="17"/>
        <v>0</v>
      </c>
      <c r="L292" s="43" t="b">
        <f t="shared" si="18"/>
        <v>0</v>
      </c>
      <c r="M292" s="43" t="b">
        <f t="shared" si="19"/>
        <v>0</v>
      </c>
      <c r="N2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3" spans="1:14" hidden="1" x14ac:dyDescent="0.25">
      <c r="A293" t="s">
        <v>2277</v>
      </c>
      <c r="B293" s="45">
        <v>72667</v>
      </c>
      <c r="C293" s="45">
        <v>29034.5</v>
      </c>
      <c r="D293" s="25">
        <v>0.39955550662611639</v>
      </c>
      <c r="E293" s="25" t="str">
        <f>_xlfn.XLOOKUP(Table1[[#This Row],[Customer_ID]],Table2[customer_id],Table2[age_group],,0)</f>
        <v>45+</v>
      </c>
      <c r="F293" s="25" t="str">
        <f>_xlfn.XLOOKUP(Table1[[#This Row],[Customer_ID]],Table2[customer_id],Table2[city],,0)</f>
        <v>Hyderabad</v>
      </c>
      <c r="G293" s="25" t="str">
        <f>_xlfn.XLOOKUP(Table1[[#This Row],[Customer_ID]],Table2[customer_id],Table2[occupation],,0)</f>
        <v>Salaried IT Employees</v>
      </c>
      <c r="H293" s="50" t="str">
        <f>_xlfn.XLOOKUP(Table1[[#This Row],[Customer_ID]],Table2[customer_id],Table2[gender],,0)</f>
        <v>Male</v>
      </c>
      <c r="I293" s="50" t="str">
        <f>_xlfn.XLOOKUP(Table1[[#This Row],[Customer_ID]],Table2[customer_id],Table2[marital status],,0)</f>
        <v>Married</v>
      </c>
      <c r="J293" t="str">
        <f t="shared" si="16"/>
        <v>Higher Income</v>
      </c>
      <c r="K293" s="52" t="b">
        <f t="shared" si="17"/>
        <v>0</v>
      </c>
      <c r="L293" s="43" t="b">
        <f t="shared" si="18"/>
        <v>0</v>
      </c>
      <c r="M293" s="43" t="b">
        <f t="shared" si="19"/>
        <v>0</v>
      </c>
      <c r="N2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4" spans="1:14" hidden="1" x14ac:dyDescent="0.25">
      <c r="A294" t="s">
        <v>3882</v>
      </c>
      <c r="B294" s="45">
        <v>72640</v>
      </c>
      <c r="C294" s="45">
        <v>16796.666666666668</v>
      </c>
      <c r="D294" s="25">
        <v>0.23123164464023496</v>
      </c>
      <c r="E294" s="25" t="str">
        <f>_xlfn.XLOOKUP(Table1[[#This Row],[Customer_ID]],Table2[customer_id],Table2[age_group],,0)</f>
        <v>35-45</v>
      </c>
      <c r="F294" s="25" t="str">
        <f>_xlfn.XLOOKUP(Table1[[#This Row],[Customer_ID]],Table2[customer_id],Table2[city],,0)</f>
        <v>Chennai</v>
      </c>
      <c r="G294" s="25" t="str">
        <f>_xlfn.XLOOKUP(Table1[[#This Row],[Customer_ID]],Table2[customer_id],Table2[occupation],,0)</f>
        <v>Business Owners</v>
      </c>
      <c r="H294" s="50" t="str">
        <f>_xlfn.XLOOKUP(Table1[[#This Row],[Customer_ID]],Table2[customer_id],Table2[gender],,0)</f>
        <v>Female</v>
      </c>
      <c r="I294" s="50" t="str">
        <f>_xlfn.XLOOKUP(Table1[[#This Row],[Customer_ID]],Table2[customer_id],Table2[marital status],,0)</f>
        <v>Married</v>
      </c>
      <c r="J294" t="str">
        <f t="shared" si="16"/>
        <v>Higher Income</v>
      </c>
      <c r="K294" s="52" t="b">
        <f t="shared" si="17"/>
        <v>0</v>
      </c>
      <c r="L294" s="43" t="b">
        <f t="shared" si="18"/>
        <v>0</v>
      </c>
      <c r="M294" s="43" t="b">
        <f t="shared" si="19"/>
        <v>0</v>
      </c>
      <c r="N2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5" spans="1:14" hidden="1" x14ac:dyDescent="0.25">
      <c r="A295" t="s">
        <v>3259</v>
      </c>
      <c r="B295" s="45">
        <v>72601</v>
      </c>
      <c r="C295" s="45">
        <v>22940.166666666668</v>
      </c>
      <c r="D295" s="25">
        <v>0.31597590483143023</v>
      </c>
      <c r="E295" s="25" t="str">
        <f>_xlfn.XLOOKUP(Table1[[#This Row],[Customer_ID]],Table2[customer_id],Table2[age_group],,0)</f>
        <v>25-34</v>
      </c>
      <c r="F295" s="25" t="str">
        <f>_xlfn.XLOOKUP(Table1[[#This Row],[Customer_ID]],Table2[customer_id],Table2[city],,0)</f>
        <v>Hyderabad</v>
      </c>
      <c r="G295" s="25" t="str">
        <f>_xlfn.XLOOKUP(Table1[[#This Row],[Customer_ID]],Table2[customer_id],Table2[occupation],,0)</f>
        <v>Business Owners</v>
      </c>
      <c r="H295" s="50" t="str">
        <f>_xlfn.XLOOKUP(Table1[[#This Row],[Customer_ID]],Table2[customer_id],Table2[gender],,0)</f>
        <v>Male</v>
      </c>
      <c r="I295" s="50" t="str">
        <f>_xlfn.XLOOKUP(Table1[[#This Row],[Customer_ID]],Table2[customer_id],Table2[marital status],,0)</f>
        <v>Married</v>
      </c>
      <c r="J295" t="str">
        <f t="shared" si="16"/>
        <v>Higher Income</v>
      </c>
      <c r="K295" s="52" t="b">
        <f t="shared" si="17"/>
        <v>0</v>
      </c>
      <c r="L295" s="43" t="b">
        <f t="shared" si="18"/>
        <v>0</v>
      </c>
      <c r="M295" s="43" t="b">
        <f t="shared" si="19"/>
        <v>0</v>
      </c>
      <c r="N2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6" spans="1:14" hidden="1" x14ac:dyDescent="0.25">
      <c r="A296" t="s">
        <v>2151</v>
      </c>
      <c r="B296" s="45">
        <v>72597</v>
      </c>
      <c r="C296" s="45">
        <v>29775.166666666668</v>
      </c>
      <c r="D296" s="25">
        <v>0.41014321069282017</v>
      </c>
      <c r="E296" s="25" t="str">
        <f>_xlfn.XLOOKUP(Table1[[#This Row],[Customer_ID]],Table2[customer_id],Table2[age_group],,0)</f>
        <v>35-45</v>
      </c>
      <c r="F296" s="25" t="str">
        <f>_xlfn.XLOOKUP(Table1[[#This Row],[Customer_ID]],Table2[customer_id],Table2[city],,0)</f>
        <v>Bengaluru</v>
      </c>
      <c r="G296" s="25" t="str">
        <f>_xlfn.XLOOKUP(Table1[[#This Row],[Customer_ID]],Table2[customer_id],Table2[occupation],,0)</f>
        <v>Business Owners</v>
      </c>
      <c r="H296" s="50" t="str">
        <f>_xlfn.XLOOKUP(Table1[[#This Row],[Customer_ID]],Table2[customer_id],Table2[gender],,0)</f>
        <v>Male</v>
      </c>
      <c r="I296" s="50" t="str">
        <f>_xlfn.XLOOKUP(Table1[[#This Row],[Customer_ID]],Table2[customer_id],Table2[marital status],,0)</f>
        <v>Married</v>
      </c>
      <c r="J296" t="str">
        <f t="shared" si="16"/>
        <v>Higher Income</v>
      </c>
      <c r="K296" s="52" t="b">
        <f t="shared" si="17"/>
        <v>0</v>
      </c>
      <c r="L296" s="43" t="b">
        <f t="shared" si="18"/>
        <v>0</v>
      </c>
      <c r="M296" s="43" t="b">
        <f t="shared" si="19"/>
        <v>0</v>
      </c>
      <c r="N2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7" spans="1:14" hidden="1" x14ac:dyDescent="0.25">
      <c r="A297" t="s">
        <v>3378</v>
      </c>
      <c r="B297" s="45">
        <v>72532</v>
      </c>
      <c r="C297" s="45">
        <v>22014</v>
      </c>
      <c r="D297" s="25">
        <v>0.30350741741576132</v>
      </c>
      <c r="E297" s="25" t="str">
        <f>_xlfn.XLOOKUP(Table1[[#This Row],[Customer_ID]],Table2[customer_id],Table2[age_group],,0)</f>
        <v>25-34</v>
      </c>
      <c r="F297" s="25" t="str">
        <f>_xlfn.XLOOKUP(Table1[[#This Row],[Customer_ID]],Table2[customer_id],Table2[city],,0)</f>
        <v>Hyderabad</v>
      </c>
      <c r="G297" s="25" t="str">
        <f>_xlfn.XLOOKUP(Table1[[#This Row],[Customer_ID]],Table2[customer_id],Table2[occupation],,0)</f>
        <v>Business Owners</v>
      </c>
      <c r="H297" s="50" t="str">
        <f>_xlfn.XLOOKUP(Table1[[#This Row],[Customer_ID]],Table2[customer_id],Table2[gender],,0)</f>
        <v>Male</v>
      </c>
      <c r="I297" s="50" t="str">
        <f>_xlfn.XLOOKUP(Table1[[#This Row],[Customer_ID]],Table2[customer_id],Table2[marital status],,0)</f>
        <v>Married</v>
      </c>
      <c r="J297" t="str">
        <f t="shared" si="16"/>
        <v>Higher Income</v>
      </c>
      <c r="K297" s="52" t="b">
        <f t="shared" si="17"/>
        <v>0</v>
      </c>
      <c r="L297" s="43" t="b">
        <f t="shared" si="18"/>
        <v>0</v>
      </c>
      <c r="M297" s="43" t="b">
        <f t="shared" si="19"/>
        <v>0</v>
      </c>
      <c r="N2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8" spans="1:14" hidden="1" x14ac:dyDescent="0.25">
      <c r="A298" t="s">
        <v>2413</v>
      </c>
      <c r="B298" s="45">
        <v>72494</v>
      </c>
      <c r="C298" s="45">
        <v>28022.333333333332</v>
      </c>
      <c r="D298" s="25">
        <v>0.38654693261971101</v>
      </c>
      <c r="E298" s="25" t="str">
        <f>_xlfn.XLOOKUP(Table1[[#This Row],[Customer_ID]],Table2[customer_id],Table2[age_group],,0)</f>
        <v>35-45</v>
      </c>
      <c r="F298" s="25" t="str">
        <f>_xlfn.XLOOKUP(Table1[[#This Row],[Customer_ID]],Table2[customer_id],Table2[city],,0)</f>
        <v>Mumbai</v>
      </c>
      <c r="G298" s="25" t="str">
        <f>_xlfn.XLOOKUP(Table1[[#This Row],[Customer_ID]],Table2[customer_id],Table2[occupation],,0)</f>
        <v>Business Owners</v>
      </c>
      <c r="H298" s="50" t="str">
        <f>_xlfn.XLOOKUP(Table1[[#This Row],[Customer_ID]],Table2[customer_id],Table2[gender],,0)</f>
        <v>Female</v>
      </c>
      <c r="I298" s="50" t="str">
        <f>_xlfn.XLOOKUP(Table1[[#This Row],[Customer_ID]],Table2[customer_id],Table2[marital status],,0)</f>
        <v>Married</v>
      </c>
      <c r="J298" t="str">
        <f t="shared" si="16"/>
        <v>Higher Income</v>
      </c>
      <c r="K298" s="52" t="b">
        <f t="shared" si="17"/>
        <v>0</v>
      </c>
      <c r="L298" s="43" t="b">
        <f t="shared" si="18"/>
        <v>0</v>
      </c>
      <c r="M298" s="43" t="b">
        <f t="shared" si="19"/>
        <v>0</v>
      </c>
      <c r="N2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9" spans="1:14" hidden="1" x14ac:dyDescent="0.25">
      <c r="A299" t="s">
        <v>1867</v>
      </c>
      <c r="B299" s="45">
        <v>72484</v>
      </c>
      <c r="C299" s="45">
        <v>31407.333333333332</v>
      </c>
      <c r="D299" s="25">
        <v>0.43330022257785622</v>
      </c>
      <c r="E299" s="25" t="str">
        <f>_xlfn.XLOOKUP(Table1[[#This Row],[Customer_ID]],Table2[customer_id],Table2[age_group],,0)</f>
        <v>45+</v>
      </c>
      <c r="F299" s="25" t="str">
        <f>_xlfn.XLOOKUP(Table1[[#This Row],[Customer_ID]],Table2[customer_id],Table2[city],,0)</f>
        <v>Bengaluru</v>
      </c>
      <c r="G299" s="25" t="str">
        <f>_xlfn.XLOOKUP(Table1[[#This Row],[Customer_ID]],Table2[customer_id],Table2[occupation],,0)</f>
        <v>Salaried IT Employees</v>
      </c>
      <c r="H299" s="50" t="str">
        <f>_xlfn.XLOOKUP(Table1[[#This Row],[Customer_ID]],Table2[customer_id],Table2[gender],,0)</f>
        <v>Male</v>
      </c>
      <c r="I299" s="50" t="str">
        <f>_xlfn.XLOOKUP(Table1[[#This Row],[Customer_ID]],Table2[customer_id],Table2[marital status],,0)</f>
        <v>Married</v>
      </c>
      <c r="J299" t="str">
        <f t="shared" si="16"/>
        <v>Higher Income</v>
      </c>
      <c r="K299" s="52" t="b">
        <f t="shared" si="17"/>
        <v>0</v>
      </c>
      <c r="L299" s="43" t="b">
        <f t="shared" si="18"/>
        <v>0</v>
      </c>
      <c r="M299" s="43" t="b">
        <f t="shared" si="19"/>
        <v>0</v>
      </c>
      <c r="N2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0" spans="1:14" hidden="1" x14ac:dyDescent="0.25">
      <c r="A300" t="s">
        <v>307</v>
      </c>
      <c r="B300" s="45">
        <v>72483</v>
      </c>
      <c r="C300" s="45">
        <v>44901.166666666664</v>
      </c>
      <c r="D300" s="25">
        <v>0.61947169221288667</v>
      </c>
      <c r="E300" s="25" t="str">
        <f>_xlfn.XLOOKUP(Table1[[#This Row],[Customer_ID]],Table2[customer_id],Table2[age_group],,0)</f>
        <v>45+</v>
      </c>
      <c r="F300" s="25" t="str">
        <f>_xlfn.XLOOKUP(Table1[[#This Row],[Customer_ID]],Table2[customer_id],Table2[city],,0)</f>
        <v>Mumbai</v>
      </c>
      <c r="G300" s="25" t="str">
        <f>_xlfn.XLOOKUP(Table1[[#This Row],[Customer_ID]],Table2[customer_id],Table2[occupation],,0)</f>
        <v>Salaried IT Employees</v>
      </c>
      <c r="H300" s="50" t="str">
        <f>_xlfn.XLOOKUP(Table1[[#This Row],[Customer_ID]],Table2[customer_id],Table2[gender],,0)</f>
        <v>Male</v>
      </c>
      <c r="I300" s="50" t="str">
        <f>_xlfn.XLOOKUP(Table1[[#This Row],[Customer_ID]],Table2[customer_id],Table2[marital status],,0)</f>
        <v>Single</v>
      </c>
      <c r="J300" t="str">
        <f t="shared" si="16"/>
        <v>Higher Income</v>
      </c>
      <c r="K300" s="52" t="b">
        <f t="shared" si="17"/>
        <v>0</v>
      </c>
      <c r="L300" s="43" t="b">
        <f t="shared" si="18"/>
        <v>0</v>
      </c>
      <c r="M300" s="43" t="b">
        <f t="shared" si="19"/>
        <v>0</v>
      </c>
      <c r="N3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1" spans="1:14" hidden="1" x14ac:dyDescent="0.25">
      <c r="A301" t="s">
        <v>3248</v>
      </c>
      <c r="B301" s="45">
        <v>72474</v>
      </c>
      <c r="C301" s="45">
        <v>23009.833333333332</v>
      </c>
      <c r="D301" s="25">
        <v>0.31749087028911516</v>
      </c>
      <c r="E301" s="25" t="str">
        <f>_xlfn.XLOOKUP(Table1[[#This Row],[Customer_ID]],Table2[customer_id],Table2[age_group],,0)</f>
        <v>45+</v>
      </c>
      <c r="F301" s="25" t="str">
        <f>_xlfn.XLOOKUP(Table1[[#This Row],[Customer_ID]],Table2[customer_id],Table2[city],,0)</f>
        <v>Hyderabad</v>
      </c>
      <c r="G301" s="25" t="str">
        <f>_xlfn.XLOOKUP(Table1[[#This Row],[Customer_ID]],Table2[customer_id],Table2[occupation],,0)</f>
        <v>Salaried IT Employees</v>
      </c>
      <c r="H301" s="50" t="str">
        <f>_xlfn.XLOOKUP(Table1[[#This Row],[Customer_ID]],Table2[customer_id],Table2[gender],,0)</f>
        <v>Female</v>
      </c>
      <c r="I301" s="50" t="str">
        <f>_xlfn.XLOOKUP(Table1[[#This Row],[Customer_ID]],Table2[customer_id],Table2[marital status],,0)</f>
        <v>Married</v>
      </c>
      <c r="J301" t="str">
        <f t="shared" si="16"/>
        <v>Higher Income</v>
      </c>
      <c r="K301" s="52" t="b">
        <f t="shared" si="17"/>
        <v>0</v>
      </c>
      <c r="L301" s="43" t="b">
        <f t="shared" si="18"/>
        <v>0</v>
      </c>
      <c r="M301" s="43" t="b">
        <f t="shared" si="19"/>
        <v>0</v>
      </c>
      <c r="N3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2" spans="1:14" hidden="1" x14ac:dyDescent="0.25">
      <c r="A302" t="s">
        <v>3205</v>
      </c>
      <c r="B302" s="45">
        <v>72430</v>
      </c>
      <c r="C302" s="45">
        <v>23239.5</v>
      </c>
      <c r="D302" s="25">
        <v>0.32085461825210548</v>
      </c>
      <c r="E302" s="25" t="str">
        <f>_xlfn.XLOOKUP(Table1[[#This Row],[Customer_ID]],Table2[customer_id],Table2[age_group],,0)</f>
        <v>45+</v>
      </c>
      <c r="F302" s="25" t="str">
        <f>_xlfn.XLOOKUP(Table1[[#This Row],[Customer_ID]],Table2[customer_id],Table2[city],,0)</f>
        <v>Chennai</v>
      </c>
      <c r="G302" s="25" t="str">
        <f>_xlfn.XLOOKUP(Table1[[#This Row],[Customer_ID]],Table2[customer_id],Table2[occupation],,0)</f>
        <v>Salaried IT Employees</v>
      </c>
      <c r="H302" s="50" t="str">
        <f>_xlfn.XLOOKUP(Table1[[#This Row],[Customer_ID]],Table2[customer_id],Table2[gender],,0)</f>
        <v>Male</v>
      </c>
      <c r="I302" s="50" t="str">
        <f>_xlfn.XLOOKUP(Table1[[#This Row],[Customer_ID]],Table2[customer_id],Table2[marital status],,0)</f>
        <v>Married</v>
      </c>
      <c r="J302" t="str">
        <f t="shared" si="16"/>
        <v>Higher Income</v>
      </c>
      <c r="K302" s="52" t="b">
        <f t="shared" si="17"/>
        <v>0</v>
      </c>
      <c r="L302" s="43" t="b">
        <f t="shared" si="18"/>
        <v>0</v>
      </c>
      <c r="M302" s="43" t="b">
        <f t="shared" si="19"/>
        <v>0</v>
      </c>
      <c r="N3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3" spans="1:14" hidden="1" x14ac:dyDescent="0.25">
      <c r="A303" t="s">
        <v>2184</v>
      </c>
      <c r="B303" s="45">
        <v>72391</v>
      </c>
      <c r="C303" s="45">
        <v>29551.333333333332</v>
      </c>
      <c r="D303" s="25">
        <v>0.40821833284984782</v>
      </c>
      <c r="E303" s="25" t="str">
        <f>_xlfn.XLOOKUP(Table1[[#This Row],[Customer_ID]],Table2[customer_id],Table2[age_group],,0)</f>
        <v>25-34</v>
      </c>
      <c r="F303" s="25" t="str">
        <f>_xlfn.XLOOKUP(Table1[[#This Row],[Customer_ID]],Table2[customer_id],Table2[city],,0)</f>
        <v>Mumbai</v>
      </c>
      <c r="G303" s="25" t="str">
        <f>_xlfn.XLOOKUP(Table1[[#This Row],[Customer_ID]],Table2[customer_id],Table2[occupation],,0)</f>
        <v>Business Owners</v>
      </c>
      <c r="H303" s="50" t="str">
        <f>_xlfn.XLOOKUP(Table1[[#This Row],[Customer_ID]],Table2[customer_id],Table2[gender],,0)</f>
        <v>Male</v>
      </c>
      <c r="I303" s="50" t="str">
        <f>_xlfn.XLOOKUP(Table1[[#This Row],[Customer_ID]],Table2[customer_id],Table2[marital status],,0)</f>
        <v>Married</v>
      </c>
      <c r="J303" t="str">
        <f t="shared" si="16"/>
        <v>Higher Income</v>
      </c>
      <c r="K303" s="52" t="b">
        <f t="shared" si="17"/>
        <v>0</v>
      </c>
      <c r="L303" s="43" t="b">
        <f t="shared" si="18"/>
        <v>0</v>
      </c>
      <c r="M303" s="43" t="b">
        <f t="shared" si="19"/>
        <v>0</v>
      </c>
      <c r="N3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4" spans="1:14" hidden="1" x14ac:dyDescent="0.25">
      <c r="A304" t="s">
        <v>2425</v>
      </c>
      <c r="B304" s="45">
        <v>72370</v>
      </c>
      <c r="C304" s="45">
        <v>27895.166666666668</v>
      </c>
      <c r="D304" s="25">
        <v>0.38545207498503065</v>
      </c>
      <c r="E304" s="25" t="str">
        <f>_xlfn.XLOOKUP(Table1[[#This Row],[Customer_ID]],Table2[customer_id],Table2[age_group],,0)</f>
        <v>25-34</v>
      </c>
      <c r="F304" s="25" t="str">
        <f>_xlfn.XLOOKUP(Table1[[#This Row],[Customer_ID]],Table2[customer_id],Table2[city],,0)</f>
        <v>Delhi NCR</v>
      </c>
      <c r="G304" s="25" t="str">
        <f>_xlfn.XLOOKUP(Table1[[#This Row],[Customer_ID]],Table2[customer_id],Table2[occupation],,0)</f>
        <v>Business Owners</v>
      </c>
      <c r="H304" s="50" t="str">
        <f>_xlfn.XLOOKUP(Table1[[#This Row],[Customer_ID]],Table2[customer_id],Table2[gender],,0)</f>
        <v>Male</v>
      </c>
      <c r="I304" s="50" t="str">
        <f>_xlfn.XLOOKUP(Table1[[#This Row],[Customer_ID]],Table2[customer_id],Table2[marital status],,0)</f>
        <v>Single</v>
      </c>
      <c r="J304" t="str">
        <f t="shared" si="16"/>
        <v>Higher Income</v>
      </c>
      <c r="K304" s="52" t="b">
        <f t="shared" si="17"/>
        <v>0</v>
      </c>
      <c r="L304" s="43" t="b">
        <f t="shared" si="18"/>
        <v>0</v>
      </c>
      <c r="M304" s="43" t="b">
        <f t="shared" si="19"/>
        <v>0</v>
      </c>
      <c r="N3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5" spans="1:14" hidden="1" x14ac:dyDescent="0.25">
      <c r="A305" t="s">
        <v>1132</v>
      </c>
      <c r="B305" s="45">
        <v>72352</v>
      </c>
      <c r="C305" s="45">
        <v>36711.166666666664</v>
      </c>
      <c r="D305" s="25">
        <v>0.50739670868347331</v>
      </c>
      <c r="E305" s="25" t="str">
        <f>_xlfn.XLOOKUP(Table1[[#This Row],[Customer_ID]],Table2[customer_id],Table2[age_group],,0)</f>
        <v>45+</v>
      </c>
      <c r="F305" s="25" t="str">
        <f>_xlfn.XLOOKUP(Table1[[#This Row],[Customer_ID]],Table2[customer_id],Table2[city],,0)</f>
        <v>Mumbai</v>
      </c>
      <c r="G305" s="25" t="str">
        <f>_xlfn.XLOOKUP(Table1[[#This Row],[Customer_ID]],Table2[customer_id],Table2[occupation],,0)</f>
        <v>Salaried IT Employees</v>
      </c>
      <c r="H305" s="50" t="str">
        <f>_xlfn.XLOOKUP(Table1[[#This Row],[Customer_ID]],Table2[customer_id],Table2[gender],,0)</f>
        <v>Male</v>
      </c>
      <c r="I305" s="50" t="str">
        <f>_xlfn.XLOOKUP(Table1[[#This Row],[Customer_ID]],Table2[customer_id],Table2[marital status],,0)</f>
        <v>Married</v>
      </c>
      <c r="J305" t="str">
        <f t="shared" si="16"/>
        <v>Higher Income</v>
      </c>
      <c r="K305" s="52" t="b">
        <f t="shared" si="17"/>
        <v>0</v>
      </c>
      <c r="L305" s="43" t="b">
        <f t="shared" si="18"/>
        <v>0</v>
      </c>
      <c r="M305" s="43" t="b">
        <f t="shared" si="19"/>
        <v>0</v>
      </c>
      <c r="N3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6" spans="1:14" hidden="1" x14ac:dyDescent="0.25">
      <c r="A306" t="s">
        <v>3072</v>
      </c>
      <c r="B306" s="45">
        <v>72347</v>
      </c>
      <c r="C306" s="45">
        <v>24053.666666666668</v>
      </c>
      <c r="D306" s="25">
        <v>0.33247635239424811</v>
      </c>
      <c r="E306" s="25" t="str">
        <f>_xlfn.XLOOKUP(Table1[[#This Row],[Customer_ID]],Table2[customer_id],Table2[age_group],,0)</f>
        <v>35-45</v>
      </c>
      <c r="F306" s="25" t="str">
        <f>_xlfn.XLOOKUP(Table1[[#This Row],[Customer_ID]],Table2[customer_id],Table2[city],,0)</f>
        <v>Bengaluru</v>
      </c>
      <c r="G306" s="25" t="str">
        <f>_xlfn.XLOOKUP(Table1[[#This Row],[Customer_ID]],Table2[customer_id],Table2[occupation],,0)</f>
        <v>Business Owners</v>
      </c>
      <c r="H306" s="50" t="str">
        <f>_xlfn.XLOOKUP(Table1[[#This Row],[Customer_ID]],Table2[customer_id],Table2[gender],,0)</f>
        <v>Female</v>
      </c>
      <c r="I306" s="50" t="str">
        <f>_xlfn.XLOOKUP(Table1[[#This Row],[Customer_ID]],Table2[customer_id],Table2[marital status],,0)</f>
        <v>Married</v>
      </c>
      <c r="J306" t="str">
        <f t="shared" si="16"/>
        <v>Higher Income</v>
      </c>
      <c r="K306" s="52" t="b">
        <f t="shared" si="17"/>
        <v>0</v>
      </c>
      <c r="L306" s="43" t="b">
        <f t="shared" si="18"/>
        <v>0</v>
      </c>
      <c r="M306" s="43" t="b">
        <f t="shared" si="19"/>
        <v>0</v>
      </c>
      <c r="N3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7" spans="1:14" hidden="1" x14ac:dyDescent="0.25">
      <c r="A307" t="s">
        <v>3531</v>
      </c>
      <c r="B307" s="45">
        <v>72334</v>
      </c>
      <c r="C307" s="45">
        <v>20645.166666666668</v>
      </c>
      <c r="D307" s="25">
        <v>0.28541442014359314</v>
      </c>
      <c r="E307" s="25" t="str">
        <f>_xlfn.XLOOKUP(Table1[[#This Row],[Customer_ID]],Table2[customer_id],Table2[age_group],,0)</f>
        <v>25-34</v>
      </c>
      <c r="F307" s="25" t="str">
        <f>_xlfn.XLOOKUP(Table1[[#This Row],[Customer_ID]],Table2[customer_id],Table2[city],,0)</f>
        <v>Chennai</v>
      </c>
      <c r="G307" s="25" t="str">
        <f>_xlfn.XLOOKUP(Table1[[#This Row],[Customer_ID]],Table2[customer_id],Table2[occupation],,0)</f>
        <v>Business Owners</v>
      </c>
      <c r="H307" s="50" t="str">
        <f>_xlfn.XLOOKUP(Table1[[#This Row],[Customer_ID]],Table2[customer_id],Table2[gender],,0)</f>
        <v>Male</v>
      </c>
      <c r="I307" s="50" t="str">
        <f>_xlfn.XLOOKUP(Table1[[#This Row],[Customer_ID]],Table2[customer_id],Table2[marital status],,0)</f>
        <v>Single</v>
      </c>
      <c r="J307" t="str">
        <f t="shared" si="16"/>
        <v>Higher Income</v>
      </c>
      <c r="K307" s="52" t="b">
        <f t="shared" si="17"/>
        <v>0</v>
      </c>
      <c r="L307" s="43" t="b">
        <f t="shared" si="18"/>
        <v>0</v>
      </c>
      <c r="M307" s="43" t="b">
        <f t="shared" si="19"/>
        <v>0</v>
      </c>
      <c r="N3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8" spans="1:14" hidden="1" x14ac:dyDescent="0.25">
      <c r="A308" t="s">
        <v>2365</v>
      </c>
      <c r="B308" s="45">
        <v>72301</v>
      </c>
      <c r="C308" s="45">
        <v>28287.5</v>
      </c>
      <c r="D308" s="25">
        <v>0.39124631747831978</v>
      </c>
      <c r="E308" s="25" t="str">
        <f>_xlfn.XLOOKUP(Table1[[#This Row],[Customer_ID]],Table2[customer_id],Table2[age_group],,0)</f>
        <v>35-45</v>
      </c>
      <c r="F308" s="25" t="str">
        <f>_xlfn.XLOOKUP(Table1[[#This Row],[Customer_ID]],Table2[customer_id],Table2[city],,0)</f>
        <v>Delhi NCR</v>
      </c>
      <c r="G308" s="25" t="str">
        <f>_xlfn.XLOOKUP(Table1[[#This Row],[Customer_ID]],Table2[customer_id],Table2[occupation],,0)</f>
        <v>Business Owners</v>
      </c>
      <c r="H308" s="50" t="str">
        <f>_xlfn.XLOOKUP(Table1[[#This Row],[Customer_ID]],Table2[customer_id],Table2[gender],,0)</f>
        <v>Male</v>
      </c>
      <c r="I308" s="50" t="str">
        <f>_xlfn.XLOOKUP(Table1[[#This Row],[Customer_ID]],Table2[customer_id],Table2[marital status],,0)</f>
        <v>Married</v>
      </c>
      <c r="J308" t="str">
        <f t="shared" si="16"/>
        <v>Higher Income</v>
      </c>
      <c r="K308" s="52" t="b">
        <f t="shared" si="17"/>
        <v>0</v>
      </c>
      <c r="L308" s="43" t="b">
        <f t="shared" si="18"/>
        <v>0</v>
      </c>
      <c r="M308" s="43" t="b">
        <f t="shared" si="19"/>
        <v>0</v>
      </c>
      <c r="N3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9" spans="1:14" hidden="1" x14ac:dyDescent="0.25">
      <c r="A309" t="s">
        <v>2464</v>
      </c>
      <c r="B309" s="45">
        <v>72299</v>
      </c>
      <c r="C309" s="45">
        <v>27559.333333333332</v>
      </c>
      <c r="D309" s="25">
        <v>0.38118553968012464</v>
      </c>
      <c r="E309" s="25" t="str">
        <f>_xlfn.XLOOKUP(Table1[[#This Row],[Customer_ID]],Table2[customer_id],Table2[age_group],,0)</f>
        <v>45+</v>
      </c>
      <c r="F309" s="25" t="str">
        <f>_xlfn.XLOOKUP(Table1[[#This Row],[Customer_ID]],Table2[customer_id],Table2[city],,0)</f>
        <v>Hyderabad</v>
      </c>
      <c r="G309" s="25" t="str">
        <f>_xlfn.XLOOKUP(Table1[[#This Row],[Customer_ID]],Table2[customer_id],Table2[occupation],,0)</f>
        <v>Salaried IT Employees</v>
      </c>
      <c r="H309" s="50" t="str">
        <f>_xlfn.XLOOKUP(Table1[[#This Row],[Customer_ID]],Table2[customer_id],Table2[gender],,0)</f>
        <v>Male</v>
      </c>
      <c r="I309" s="50" t="str">
        <f>_xlfn.XLOOKUP(Table1[[#This Row],[Customer_ID]],Table2[customer_id],Table2[marital status],,0)</f>
        <v>Married</v>
      </c>
      <c r="J309" t="str">
        <f t="shared" si="16"/>
        <v>Higher Income</v>
      </c>
      <c r="K309" s="52" t="b">
        <f t="shared" si="17"/>
        <v>0</v>
      </c>
      <c r="L309" s="43" t="b">
        <f t="shared" si="18"/>
        <v>0</v>
      </c>
      <c r="M309" s="43" t="b">
        <f t="shared" si="19"/>
        <v>0</v>
      </c>
      <c r="N3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0" spans="1:14" hidden="1" x14ac:dyDescent="0.25">
      <c r="A310" t="s">
        <v>3296</v>
      </c>
      <c r="B310" s="45">
        <v>72245</v>
      </c>
      <c r="C310" s="45">
        <v>22585.833333333332</v>
      </c>
      <c r="D310" s="25">
        <v>0.31262832491291209</v>
      </c>
      <c r="E310" s="25" t="str">
        <f>_xlfn.XLOOKUP(Table1[[#This Row],[Customer_ID]],Table2[customer_id],Table2[age_group],,0)</f>
        <v>45+</v>
      </c>
      <c r="F310" s="25" t="str">
        <f>_xlfn.XLOOKUP(Table1[[#This Row],[Customer_ID]],Table2[customer_id],Table2[city],,0)</f>
        <v>Delhi NCR</v>
      </c>
      <c r="G310" s="25" t="str">
        <f>_xlfn.XLOOKUP(Table1[[#This Row],[Customer_ID]],Table2[customer_id],Table2[occupation],,0)</f>
        <v>Business Owners</v>
      </c>
      <c r="H310" s="50" t="str">
        <f>_xlfn.XLOOKUP(Table1[[#This Row],[Customer_ID]],Table2[customer_id],Table2[gender],,0)</f>
        <v>Male</v>
      </c>
      <c r="I310" s="50" t="str">
        <f>_xlfn.XLOOKUP(Table1[[#This Row],[Customer_ID]],Table2[customer_id],Table2[marital status],,0)</f>
        <v>Married</v>
      </c>
      <c r="J310" t="str">
        <f t="shared" si="16"/>
        <v>Higher Income</v>
      </c>
      <c r="K310" s="52" t="b">
        <f t="shared" si="17"/>
        <v>0</v>
      </c>
      <c r="L310" s="43" t="b">
        <f t="shared" si="18"/>
        <v>0</v>
      </c>
      <c r="M310" s="43" t="b">
        <f t="shared" si="19"/>
        <v>0</v>
      </c>
      <c r="N3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1" spans="1:14" hidden="1" x14ac:dyDescent="0.25">
      <c r="A311" t="s">
        <v>2355</v>
      </c>
      <c r="B311" s="45">
        <v>72245</v>
      </c>
      <c r="C311" s="45">
        <v>28302.166666666668</v>
      </c>
      <c r="D311" s="25">
        <v>0.39175260110272914</v>
      </c>
      <c r="E311" s="25" t="str">
        <f>_xlfn.XLOOKUP(Table1[[#This Row],[Customer_ID]],Table2[customer_id],Table2[age_group],,0)</f>
        <v>35-45</v>
      </c>
      <c r="F311" s="25" t="str">
        <f>_xlfn.XLOOKUP(Table1[[#This Row],[Customer_ID]],Table2[customer_id],Table2[city],,0)</f>
        <v>Delhi NCR</v>
      </c>
      <c r="G311" s="25" t="str">
        <f>_xlfn.XLOOKUP(Table1[[#This Row],[Customer_ID]],Table2[customer_id],Table2[occupation],,0)</f>
        <v>Business Owners</v>
      </c>
      <c r="H311" s="50" t="str">
        <f>_xlfn.XLOOKUP(Table1[[#This Row],[Customer_ID]],Table2[customer_id],Table2[gender],,0)</f>
        <v>Male</v>
      </c>
      <c r="I311" s="50" t="str">
        <f>_xlfn.XLOOKUP(Table1[[#This Row],[Customer_ID]],Table2[customer_id],Table2[marital status],,0)</f>
        <v>Married</v>
      </c>
      <c r="J311" t="str">
        <f t="shared" si="16"/>
        <v>Higher Income</v>
      </c>
      <c r="K311" s="52" t="b">
        <f t="shared" si="17"/>
        <v>0</v>
      </c>
      <c r="L311" s="43" t="b">
        <f t="shared" si="18"/>
        <v>0</v>
      </c>
      <c r="M311" s="43" t="b">
        <f t="shared" si="19"/>
        <v>0</v>
      </c>
      <c r="N3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2" spans="1:14" hidden="1" x14ac:dyDescent="0.25">
      <c r="A312" t="s">
        <v>2164</v>
      </c>
      <c r="B312" s="45">
        <v>72187</v>
      </c>
      <c r="C312" s="45">
        <v>29542</v>
      </c>
      <c r="D312" s="25">
        <v>0.4092426614210315</v>
      </c>
      <c r="E312" s="25" t="str">
        <f>_xlfn.XLOOKUP(Table1[[#This Row],[Customer_ID]],Table2[customer_id],Table2[age_group],,0)</f>
        <v>25-34</v>
      </c>
      <c r="F312" s="25" t="str">
        <f>_xlfn.XLOOKUP(Table1[[#This Row],[Customer_ID]],Table2[customer_id],Table2[city],,0)</f>
        <v>Delhi NCR</v>
      </c>
      <c r="G312" s="25" t="str">
        <f>_xlfn.XLOOKUP(Table1[[#This Row],[Customer_ID]],Table2[customer_id],Table2[occupation],,0)</f>
        <v>Business Owners</v>
      </c>
      <c r="H312" s="50" t="str">
        <f>_xlfn.XLOOKUP(Table1[[#This Row],[Customer_ID]],Table2[customer_id],Table2[gender],,0)</f>
        <v>Male</v>
      </c>
      <c r="I312" s="50" t="str">
        <f>_xlfn.XLOOKUP(Table1[[#This Row],[Customer_ID]],Table2[customer_id],Table2[marital status],,0)</f>
        <v>Married</v>
      </c>
      <c r="J312" t="str">
        <f t="shared" si="16"/>
        <v>Higher Income</v>
      </c>
      <c r="K312" s="52" t="b">
        <f t="shared" si="17"/>
        <v>0</v>
      </c>
      <c r="L312" s="43" t="b">
        <f t="shared" si="18"/>
        <v>0</v>
      </c>
      <c r="M312" s="43" t="b">
        <f t="shared" si="19"/>
        <v>0</v>
      </c>
      <c r="N3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3" spans="1:14" hidden="1" x14ac:dyDescent="0.25">
      <c r="A313" t="s">
        <v>1764</v>
      </c>
      <c r="B313" s="45">
        <v>72185</v>
      </c>
      <c r="C313" s="45">
        <v>31929.833333333332</v>
      </c>
      <c r="D313" s="25">
        <v>0.44233335642215604</v>
      </c>
      <c r="E313" s="25" t="str">
        <f>_xlfn.XLOOKUP(Table1[[#This Row],[Customer_ID]],Table2[customer_id],Table2[age_group],,0)</f>
        <v>25-34</v>
      </c>
      <c r="F313" s="25" t="str">
        <f>_xlfn.XLOOKUP(Table1[[#This Row],[Customer_ID]],Table2[customer_id],Table2[city],,0)</f>
        <v>Mumbai</v>
      </c>
      <c r="G313" s="25" t="str">
        <f>_xlfn.XLOOKUP(Table1[[#This Row],[Customer_ID]],Table2[customer_id],Table2[occupation],,0)</f>
        <v>Business Owners</v>
      </c>
      <c r="H313" s="50" t="str">
        <f>_xlfn.XLOOKUP(Table1[[#This Row],[Customer_ID]],Table2[customer_id],Table2[gender],,0)</f>
        <v>Male</v>
      </c>
      <c r="I313" s="50" t="str">
        <f>_xlfn.XLOOKUP(Table1[[#This Row],[Customer_ID]],Table2[customer_id],Table2[marital status],,0)</f>
        <v>Married</v>
      </c>
      <c r="J313" t="str">
        <f t="shared" si="16"/>
        <v>Higher Income</v>
      </c>
      <c r="K313" s="52" t="b">
        <f t="shared" si="17"/>
        <v>0</v>
      </c>
      <c r="L313" s="43" t="b">
        <f t="shared" si="18"/>
        <v>0</v>
      </c>
      <c r="M313" s="43" t="b">
        <f t="shared" si="19"/>
        <v>0</v>
      </c>
      <c r="N3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4" spans="1:14" hidden="1" x14ac:dyDescent="0.25">
      <c r="A314" t="s">
        <v>3050</v>
      </c>
      <c r="B314" s="45">
        <v>72183</v>
      </c>
      <c r="C314" s="45">
        <v>24141.833333333332</v>
      </c>
      <c r="D314" s="25">
        <v>0.33445317226124338</v>
      </c>
      <c r="E314" s="25" t="str">
        <f>_xlfn.XLOOKUP(Table1[[#This Row],[Customer_ID]],Table2[customer_id],Table2[age_group],,0)</f>
        <v>35-45</v>
      </c>
      <c r="F314" s="25" t="str">
        <f>_xlfn.XLOOKUP(Table1[[#This Row],[Customer_ID]],Table2[customer_id],Table2[city],,0)</f>
        <v>Hyderabad</v>
      </c>
      <c r="G314" s="25" t="str">
        <f>_xlfn.XLOOKUP(Table1[[#This Row],[Customer_ID]],Table2[customer_id],Table2[occupation],,0)</f>
        <v>Business Owners</v>
      </c>
      <c r="H314" s="50" t="str">
        <f>_xlfn.XLOOKUP(Table1[[#This Row],[Customer_ID]],Table2[customer_id],Table2[gender],,0)</f>
        <v>Male</v>
      </c>
      <c r="I314" s="50" t="str">
        <f>_xlfn.XLOOKUP(Table1[[#This Row],[Customer_ID]],Table2[customer_id],Table2[marital status],,0)</f>
        <v>Married</v>
      </c>
      <c r="J314" t="str">
        <f t="shared" si="16"/>
        <v>Higher Income</v>
      </c>
      <c r="K314" s="52" t="b">
        <f t="shared" si="17"/>
        <v>0</v>
      </c>
      <c r="L314" s="43" t="b">
        <f t="shared" si="18"/>
        <v>0</v>
      </c>
      <c r="M314" s="43" t="b">
        <f t="shared" si="19"/>
        <v>0</v>
      </c>
      <c r="N3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5" spans="1:14" hidden="1" x14ac:dyDescent="0.25">
      <c r="A315" t="s">
        <v>3638</v>
      </c>
      <c r="B315" s="45">
        <v>72162</v>
      </c>
      <c r="C315" s="45">
        <v>19702.333333333332</v>
      </c>
      <c r="D315" s="25">
        <v>0.27302920281219106</v>
      </c>
      <c r="E315" s="25" t="str">
        <f>_xlfn.XLOOKUP(Table1[[#This Row],[Customer_ID]],Table2[customer_id],Table2[age_group],,0)</f>
        <v>35-45</v>
      </c>
      <c r="F315" s="25" t="str">
        <f>_xlfn.XLOOKUP(Table1[[#This Row],[Customer_ID]],Table2[customer_id],Table2[city],,0)</f>
        <v>Chennai</v>
      </c>
      <c r="G315" s="25" t="str">
        <f>_xlfn.XLOOKUP(Table1[[#This Row],[Customer_ID]],Table2[customer_id],Table2[occupation],,0)</f>
        <v>Business Owners</v>
      </c>
      <c r="H315" s="50" t="str">
        <f>_xlfn.XLOOKUP(Table1[[#This Row],[Customer_ID]],Table2[customer_id],Table2[gender],,0)</f>
        <v>Male</v>
      </c>
      <c r="I315" s="50" t="str">
        <f>_xlfn.XLOOKUP(Table1[[#This Row],[Customer_ID]],Table2[customer_id],Table2[marital status],,0)</f>
        <v>Married</v>
      </c>
      <c r="J315" t="str">
        <f t="shared" si="16"/>
        <v>Higher Income</v>
      </c>
      <c r="K315" s="52" t="b">
        <f t="shared" si="17"/>
        <v>0</v>
      </c>
      <c r="L315" s="43" t="b">
        <f t="shared" si="18"/>
        <v>0</v>
      </c>
      <c r="M315" s="43" t="b">
        <f t="shared" si="19"/>
        <v>0</v>
      </c>
      <c r="N3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6" spans="1:14" hidden="1" x14ac:dyDescent="0.25">
      <c r="A316" t="s">
        <v>880</v>
      </c>
      <c r="B316" s="45">
        <v>72128</v>
      </c>
      <c r="C316" s="45">
        <v>38498</v>
      </c>
      <c r="D316" s="25">
        <v>0.53374556344276847</v>
      </c>
      <c r="E316" s="25" t="str">
        <f>_xlfn.XLOOKUP(Table1[[#This Row],[Customer_ID]],Table2[customer_id],Table2[age_group],,0)</f>
        <v>45+</v>
      </c>
      <c r="F316" s="25" t="str">
        <f>_xlfn.XLOOKUP(Table1[[#This Row],[Customer_ID]],Table2[customer_id],Table2[city],,0)</f>
        <v>Mumbai</v>
      </c>
      <c r="G316" s="25" t="str">
        <f>_xlfn.XLOOKUP(Table1[[#This Row],[Customer_ID]],Table2[customer_id],Table2[occupation],,0)</f>
        <v>Salaried IT Employees</v>
      </c>
      <c r="H316" s="50" t="str">
        <f>_xlfn.XLOOKUP(Table1[[#This Row],[Customer_ID]],Table2[customer_id],Table2[gender],,0)</f>
        <v>Male</v>
      </c>
      <c r="I316" s="50" t="str">
        <f>_xlfn.XLOOKUP(Table1[[#This Row],[Customer_ID]],Table2[customer_id],Table2[marital status],,0)</f>
        <v>Married</v>
      </c>
      <c r="J316" t="str">
        <f t="shared" si="16"/>
        <v>Higher Income</v>
      </c>
      <c r="K316" s="52" t="b">
        <f t="shared" si="17"/>
        <v>0</v>
      </c>
      <c r="L316" s="43" t="b">
        <f t="shared" si="18"/>
        <v>0</v>
      </c>
      <c r="M316" s="43" t="b">
        <f t="shared" si="19"/>
        <v>0</v>
      </c>
      <c r="N3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7" spans="1:14" hidden="1" x14ac:dyDescent="0.25">
      <c r="A317" t="s">
        <v>2093</v>
      </c>
      <c r="B317" s="45">
        <v>72119</v>
      </c>
      <c r="C317" s="45">
        <v>29902</v>
      </c>
      <c r="D317" s="25">
        <v>0.41462028036994414</v>
      </c>
      <c r="E317" s="25" t="str">
        <f>_xlfn.XLOOKUP(Table1[[#This Row],[Customer_ID]],Table2[customer_id],Table2[age_group],,0)</f>
        <v>35-45</v>
      </c>
      <c r="F317" s="25" t="str">
        <f>_xlfn.XLOOKUP(Table1[[#This Row],[Customer_ID]],Table2[customer_id],Table2[city],,0)</f>
        <v>Delhi NCR</v>
      </c>
      <c r="G317" s="25" t="str">
        <f>_xlfn.XLOOKUP(Table1[[#This Row],[Customer_ID]],Table2[customer_id],Table2[occupation],,0)</f>
        <v>Business Owners</v>
      </c>
      <c r="H317" s="50" t="str">
        <f>_xlfn.XLOOKUP(Table1[[#This Row],[Customer_ID]],Table2[customer_id],Table2[gender],,0)</f>
        <v>Male</v>
      </c>
      <c r="I317" s="50" t="str">
        <f>_xlfn.XLOOKUP(Table1[[#This Row],[Customer_ID]],Table2[customer_id],Table2[marital status],,0)</f>
        <v>Married</v>
      </c>
      <c r="J317" t="str">
        <f t="shared" si="16"/>
        <v>Higher Income</v>
      </c>
      <c r="K317" s="52" t="b">
        <f t="shared" si="17"/>
        <v>0</v>
      </c>
      <c r="L317" s="43" t="b">
        <f t="shared" si="18"/>
        <v>0</v>
      </c>
      <c r="M317" s="43" t="b">
        <f t="shared" si="19"/>
        <v>0</v>
      </c>
      <c r="N3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8" spans="1:14" hidden="1" x14ac:dyDescent="0.25">
      <c r="A318" t="s">
        <v>2694</v>
      </c>
      <c r="B318" s="45">
        <v>72070</v>
      </c>
      <c r="C318" s="45">
        <v>26022.333333333332</v>
      </c>
      <c r="D318" s="25">
        <v>0.36107025576985335</v>
      </c>
      <c r="E318" s="25" t="str">
        <f>_xlfn.XLOOKUP(Table1[[#This Row],[Customer_ID]],Table2[customer_id],Table2[age_group],,0)</f>
        <v>25-34</v>
      </c>
      <c r="F318" s="25" t="str">
        <f>_xlfn.XLOOKUP(Table1[[#This Row],[Customer_ID]],Table2[customer_id],Table2[city],,0)</f>
        <v>Bengaluru</v>
      </c>
      <c r="G318" s="25" t="str">
        <f>_xlfn.XLOOKUP(Table1[[#This Row],[Customer_ID]],Table2[customer_id],Table2[occupation],,0)</f>
        <v>Business Owners</v>
      </c>
      <c r="H318" s="50" t="str">
        <f>_xlfn.XLOOKUP(Table1[[#This Row],[Customer_ID]],Table2[customer_id],Table2[gender],,0)</f>
        <v>Male</v>
      </c>
      <c r="I318" s="50" t="str">
        <f>_xlfn.XLOOKUP(Table1[[#This Row],[Customer_ID]],Table2[customer_id],Table2[marital status],,0)</f>
        <v>Married</v>
      </c>
      <c r="J318" t="str">
        <f t="shared" si="16"/>
        <v>Higher Income</v>
      </c>
      <c r="K318" s="52" t="b">
        <f t="shared" si="17"/>
        <v>0</v>
      </c>
      <c r="L318" s="43" t="b">
        <f t="shared" si="18"/>
        <v>0</v>
      </c>
      <c r="M318" s="43" t="b">
        <f t="shared" si="19"/>
        <v>0</v>
      </c>
      <c r="N3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9" spans="1:14" hidden="1" x14ac:dyDescent="0.25">
      <c r="A319" t="s">
        <v>3351</v>
      </c>
      <c r="B319" s="45">
        <v>72061</v>
      </c>
      <c r="C319" s="45">
        <v>22082</v>
      </c>
      <c r="D319" s="25">
        <v>0.30643482605015193</v>
      </c>
      <c r="E319" s="25" t="str">
        <f>_xlfn.XLOOKUP(Table1[[#This Row],[Customer_ID]],Table2[customer_id],Table2[age_group],,0)</f>
        <v>25-34</v>
      </c>
      <c r="F319" s="25" t="str">
        <f>_xlfn.XLOOKUP(Table1[[#This Row],[Customer_ID]],Table2[customer_id],Table2[city],,0)</f>
        <v>Bengaluru</v>
      </c>
      <c r="G319" s="25" t="str">
        <f>_xlfn.XLOOKUP(Table1[[#This Row],[Customer_ID]],Table2[customer_id],Table2[occupation],,0)</f>
        <v>Business Owners</v>
      </c>
      <c r="H319" s="50" t="str">
        <f>_xlfn.XLOOKUP(Table1[[#This Row],[Customer_ID]],Table2[customer_id],Table2[gender],,0)</f>
        <v>Female</v>
      </c>
      <c r="I319" s="50" t="str">
        <f>_xlfn.XLOOKUP(Table1[[#This Row],[Customer_ID]],Table2[customer_id],Table2[marital status],,0)</f>
        <v>Married</v>
      </c>
      <c r="J319" t="str">
        <f t="shared" si="16"/>
        <v>Higher Income</v>
      </c>
      <c r="K319" s="52" t="b">
        <f t="shared" si="17"/>
        <v>0</v>
      </c>
      <c r="L319" s="43" t="b">
        <f t="shared" si="18"/>
        <v>0</v>
      </c>
      <c r="M319" s="43" t="b">
        <f t="shared" si="19"/>
        <v>0</v>
      </c>
      <c r="N3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0" spans="1:14" hidden="1" x14ac:dyDescent="0.25">
      <c r="A320" t="s">
        <v>2170</v>
      </c>
      <c r="B320" s="45">
        <v>72028</v>
      </c>
      <c r="C320" s="45">
        <v>29442.833333333332</v>
      </c>
      <c r="D320" s="25">
        <v>0.40876927491160842</v>
      </c>
      <c r="E320" s="25" t="str">
        <f>_xlfn.XLOOKUP(Table1[[#This Row],[Customer_ID]],Table2[customer_id],Table2[age_group],,0)</f>
        <v>25-34</v>
      </c>
      <c r="F320" s="25" t="str">
        <f>_xlfn.XLOOKUP(Table1[[#This Row],[Customer_ID]],Table2[customer_id],Table2[city],,0)</f>
        <v>Mumbai</v>
      </c>
      <c r="G320" s="25" t="str">
        <f>_xlfn.XLOOKUP(Table1[[#This Row],[Customer_ID]],Table2[customer_id],Table2[occupation],,0)</f>
        <v>Business Owners</v>
      </c>
      <c r="H320" s="50" t="str">
        <f>_xlfn.XLOOKUP(Table1[[#This Row],[Customer_ID]],Table2[customer_id],Table2[gender],,0)</f>
        <v>Female</v>
      </c>
      <c r="I320" s="50" t="str">
        <f>_xlfn.XLOOKUP(Table1[[#This Row],[Customer_ID]],Table2[customer_id],Table2[marital status],,0)</f>
        <v>Married</v>
      </c>
      <c r="J320" t="str">
        <f t="shared" si="16"/>
        <v>Higher Income</v>
      </c>
      <c r="K320" s="52" t="b">
        <f t="shared" si="17"/>
        <v>0</v>
      </c>
      <c r="L320" s="43" t="b">
        <f t="shared" si="18"/>
        <v>0</v>
      </c>
      <c r="M320" s="43" t="b">
        <f t="shared" si="19"/>
        <v>0</v>
      </c>
      <c r="N3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1" spans="1:14" hidden="1" x14ac:dyDescent="0.25">
      <c r="A321" t="s">
        <v>3122</v>
      </c>
      <c r="B321" s="45">
        <v>72028</v>
      </c>
      <c r="C321" s="45">
        <v>23733.333333333332</v>
      </c>
      <c r="D321" s="25">
        <v>0.32950149016123359</v>
      </c>
      <c r="E321" s="25" t="str">
        <f>_xlfn.XLOOKUP(Table1[[#This Row],[Customer_ID]],Table2[customer_id],Table2[age_group],,0)</f>
        <v>45+</v>
      </c>
      <c r="F321" s="25" t="str">
        <f>_xlfn.XLOOKUP(Table1[[#This Row],[Customer_ID]],Table2[customer_id],Table2[city],,0)</f>
        <v>Mumbai</v>
      </c>
      <c r="G321" s="25" t="str">
        <f>_xlfn.XLOOKUP(Table1[[#This Row],[Customer_ID]],Table2[customer_id],Table2[occupation],,0)</f>
        <v>Business Owners</v>
      </c>
      <c r="H321" s="50" t="str">
        <f>_xlfn.XLOOKUP(Table1[[#This Row],[Customer_ID]],Table2[customer_id],Table2[gender],,0)</f>
        <v>Male</v>
      </c>
      <c r="I321" s="50" t="str">
        <f>_xlfn.XLOOKUP(Table1[[#This Row],[Customer_ID]],Table2[customer_id],Table2[marital status],,0)</f>
        <v>Married</v>
      </c>
      <c r="J321" t="str">
        <f t="shared" si="16"/>
        <v>Higher Income</v>
      </c>
      <c r="K321" s="52" t="b">
        <f t="shared" si="17"/>
        <v>0</v>
      </c>
      <c r="L321" s="43" t="b">
        <f t="shared" si="18"/>
        <v>0</v>
      </c>
      <c r="M321" s="43" t="b">
        <f t="shared" si="19"/>
        <v>0</v>
      </c>
      <c r="N3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2" spans="1:14" hidden="1" x14ac:dyDescent="0.25">
      <c r="A322" t="s">
        <v>1972</v>
      </c>
      <c r="B322" s="45">
        <v>71966</v>
      </c>
      <c r="C322" s="45">
        <v>30488.333333333332</v>
      </c>
      <c r="D322" s="25">
        <v>0.42364913060797227</v>
      </c>
      <c r="E322" s="25" t="str">
        <f>_xlfn.XLOOKUP(Table1[[#This Row],[Customer_ID]],Table2[customer_id],Table2[age_group],,0)</f>
        <v>35-45</v>
      </c>
      <c r="F322" s="25" t="str">
        <f>_xlfn.XLOOKUP(Table1[[#This Row],[Customer_ID]],Table2[customer_id],Table2[city],,0)</f>
        <v>Delhi NCR</v>
      </c>
      <c r="G322" s="25" t="str">
        <f>_xlfn.XLOOKUP(Table1[[#This Row],[Customer_ID]],Table2[customer_id],Table2[occupation],,0)</f>
        <v>Business Owners</v>
      </c>
      <c r="H322" s="50" t="str">
        <f>_xlfn.XLOOKUP(Table1[[#This Row],[Customer_ID]],Table2[customer_id],Table2[gender],,0)</f>
        <v>Male</v>
      </c>
      <c r="I322" s="50" t="str">
        <f>_xlfn.XLOOKUP(Table1[[#This Row],[Customer_ID]],Table2[customer_id],Table2[marital status],,0)</f>
        <v>Married</v>
      </c>
      <c r="J322" t="str">
        <f t="shared" ref="J322:J385" si="20">IF(B322&lt;=40000,"Lower Income",IF(AND(B322&gt;40000,B322&lt;=65000),"Moderate Income","Higher Income"))</f>
        <v>Higher Income</v>
      </c>
      <c r="K322" s="52" t="b">
        <f t="shared" ref="K322:K385" si="21">IF(AND(J322="Lower Income",D322&gt;=60%),"High Spend",IF(AND(J322="Lower Income",D322&lt;30%),"Low Spend"))</f>
        <v>0</v>
      </c>
      <c r="L322" s="43" t="b">
        <f t="shared" ref="L322:L385" si="22">IF(AND(J322="Moderate Income",D322&gt;=70%),"High Spend",IF(AND(J322="Moderate Income",D322&lt;30%),"Low Spend"))</f>
        <v>0</v>
      </c>
      <c r="M322" s="43" t="b">
        <f t="shared" ref="M322:M385" si="23">IF(AND(J322="Higher Income",D322&gt;=70%),"High Spend",IF(AND(J322="Higher Income",D322&lt;20%),"Low Spend"))</f>
        <v>0</v>
      </c>
      <c r="N3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3" spans="1:14" hidden="1" x14ac:dyDescent="0.25">
      <c r="A323" t="s">
        <v>3880</v>
      </c>
      <c r="B323" s="45">
        <v>71929</v>
      </c>
      <c r="C323" s="45">
        <v>16704.833333333332</v>
      </c>
      <c r="D323" s="25">
        <v>0.23224058909943601</v>
      </c>
      <c r="E323" s="25" t="str">
        <f>_xlfn.XLOOKUP(Table1[[#This Row],[Customer_ID]],Table2[customer_id],Table2[age_group],,0)</f>
        <v>45+</v>
      </c>
      <c r="F323" s="25" t="str">
        <f>_xlfn.XLOOKUP(Table1[[#This Row],[Customer_ID]],Table2[customer_id],Table2[city],,0)</f>
        <v>Bengaluru</v>
      </c>
      <c r="G323" s="25" t="str">
        <f>_xlfn.XLOOKUP(Table1[[#This Row],[Customer_ID]],Table2[customer_id],Table2[occupation],,0)</f>
        <v>Business Owners</v>
      </c>
      <c r="H323" s="50" t="str">
        <f>_xlfn.XLOOKUP(Table1[[#This Row],[Customer_ID]],Table2[customer_id],Table2[gender],,0)</f>
        <v>Female</v>
      </c>
      <c r="I323" s="50" t="str">
        <f>_xlfn.XLOOKUP(Table1[[#This Row],[Customer_ID]],Table2[customer_id],Table2[marital status],,0)</f>
        <v>Married</v>
      </c>
      <c r="J323" t="str">
        <f t="shared" si="20"/>
        <v>Higher Income</v>
      </c>
      <c r="K323" s="52" t="b">
        <f t="shared" si="21"/>
        <v>0</v>
      </c>
      <c r="L323" s="43" t="b">
        <f t="shared" si="22"/>
        <v>0</v>
      </c>
      <c r="M323" s="43" t="b">
        <f t="shared" si="23"/>
        <v>0</v>
      </c>
      <c r="N3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4" spans="1:14" hidden="1" x14ac:dyDescent="0.25">
      <c r="A324" t="s">
        <v>2566</v>
      </c>
      <c r="B324" s="45">
        <v>71928</v>
      </c>
      <c r="C324" s="45">
        <v>26667</v>
      </c>
      <c r="D324" s="25">
        <v>0.37074574574574576</v>
      </c>
      <c r="E324" s="25" t="str">
        <f>_xlfn.XLOOKUP(Table1[[#This Row],[Customer_ID]],Table2[customer_id],Table2[age_group],,0)</f>
        <v>35-45</v>
      </c>
      <c r="F324" s="25" t="str">
        <f>_xlfn.XLOOKUP(Table1[[#This Row],[Customer_ID]],Table2[customer_id],Table2[city],,0)</f>
        <v>Mumbai</v>
      </c>
      <c r="G324" s="25" t="str">
        <f>_xlfn.XLOOKUP(Table1[[#This Row],[Customer_ID]],Table2[customer_id],Table2[occupation],,0)</f>
        <v>Business Owners</v>
      </c>
      <c r="H324" s="50" t="str">
        <f>_xlfn.XLOOKUP(Table1[[#This Row],[Customer_ID]],Table2[customer_id],Table2[gender],,0)</f>
        <v>Female</v>
      </c>
      <c r="I324" s="50" t="str">
        <f>_xlfn.XLOOKUP(Table1[[#This Row],[Customer_ID]],Table2[customer_id],Table2[marital status],,0)</f>
        <v>Married</v>
      </c>
      <c r="J324" t="str">
        <f t="shared" si="20"/>
        <v>Higher Income</v>
      </c>
      <c r="K324" s="52" t="b">
        <f t="shared" si="21"/>
        <v>0</v>
      </c>
      <c r="L324" s="43" t="b">
        <f t="shared" si="22"/>
        <v>0</v>
      </c>
      <c r="M324" s="43" t="b">
        <f t="shared" si="23"/>
        <v>0</v>
      </c>
      <c r="N3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5" spans="1:14" hidden="1" x14ac:dyDescent="0.25">
      <c r="A325" t="s">
        <v>2481</v>
      </c>
      <c r="B325" s="45">
        <v>71887</v>
      </c>
      <c r="C325" s="45">
        <v>27251.833333333332</v>
      </c>
      <c r="D325" s="25">
        <v>0.37909265003871817</v>
      </c>
      <c r="E325" s="25" t="str">
        <f>_xlfn.XLOOKUP(Table1[[#This Row],[Customer_ID]],Table2[customer_id],Table2[age_group],,0)</f>
        <v>35-45</v>
      </c>
      <c r="F325" s="25" t="str">
        <f>_xlfn.XLOOKUP(Table1[[#This Row],[Customer_ID]],Table2[customer_id],Table2[city],,0)</f>
        <v>Bengaluru</v>
      </c>
      <c r="G325" s="25" t="str">
        <f>_xlfn.XLOOKUP(Table1[[#This Row],[Customer_ID]],Table2[customer_id],Table2[occupation],,0)</f>
        <v>Business Owners</v>
      </c>
      <c r="H325" s="50" t="str">
        <f>_xlfn.XLOOKUP(Table1[[#This Row],[Customer_ID]],Table2[customer_id],Table2[gender],,0)</f>
        <v>Male</v>
      </c>
      <c r="I325" s="50" t="str">
        <f>_xlfn.XLOOKUP(Table1[[#This Row],[Customer_ID]],Table2[customer_id],Table2[marital status],,0)</f>
        <v>Married</v>
      </c>
      <c r="J325" t="str">
        <f t="shared" si="20"/>
        <v>Higher Income</v>
      </c>
      <c r="K325" s="52" t="b">
        <f t="shared" si="21"/>
        <v>0</v>
      </c>
      <c r="L325" s="43" t="b">
        <f t="shared" si="22"/>
        <v>0</v>
      </c>
      <c r="M325" s="43" t="b">
        <f t="shared" si="23"/>
        <v>0</v>
      </c>
      <c r="N3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6" spans="1:14" hidden="1" x14ac:dyDescent="0.25">
      <c r="A326" t="s">
        <v>1484</v>
      </c>
      <c r="B326" s="45">
        <v>71820</v>
      </c>
      <c r="C326" s="45">
        <v>33953.666666666664</v>
      </c>
      <c r="D326" s="25">
        <v>0.47276060521674551</v>
      </c>
      <c r="E326" s="25" t="str">
        <f>_xlfn.XLOOKUP(Table1[[#This Row],[Customer_ID]],Table2[customer_id],Table2[age_group],,0)</f>
        <v>25-34</v>
      </c>
      <c r="F326" s="25" t="str">
        <f>_xlfn.XLOOKUP(Table1[[#This Row],[Customer_ID]],Table2[customer_id],Table2[city],,0)</f>
        <v>Delhi NCR</v>
      </c>
      <c r="G326" s="25" t="str">
        <f>_xlfn.XLOOKUP(Table1[[#This Row],[Customer_ID]],Table2[customer_id],Table2[occupation],,0)</f>
        <v>Business Owners</v>
      </c>
      <c r="H326" s="50" t="str">
        <f>_xlfn.XLOOKUP(Table1[[#This Row],[Customer_ID]],Table2[customer_id],Table2[gender],,0)</f>
        <v>Male</v>
      </c>
      <c r="I326" s="50" t="str">
        <f>_xlfn.XLOOKUP(Table1[[#This Row],[Customer_ID]],Table2[customer_id],Table2[marital status],,0)</f>
        <v>Married</v>
      </c>
      <c r="J326" t="str">
        <f t="shared" si="20"/>
        <v>Higher Income</v>
      </c>
      <c r="K326" s="52" t="b">
        <f t="shared" si="21"/>
        <v>0</v>
      </c>
      <c r="L326" s="43" t="b">
        <f t="shared" si="22"/>
        <v>0</v>
      </c>
      <c r="M326" s="43" t="b">
        <f t="shared" si="23"/>
        <v>0</v>
      </c>
      <c r="N3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7" spans="1:14" hidden="1" x14ac:dyDescent="0.25">
      <c r="A327" t="s">
        <v>3654</v>
      </c>
      <c r="B327" s="45">
        <v>71776</v>
      </c>
      <c r="C327" s="45">
        <v>19434.5</v>
      </c>
      <c r="D327" s="25">
        <v>0.27076599420419084</v>
      </c>
      <c r="E327" s="25" t="str">
        <f>_xlfn.XLOOKUP(Table1[[#This Row],[Customer_ID]],Table2[customer_id],Table2[age_group],,0)</f>
        <v>25-34</v>
      </c>
      <c r="F327" s="25" t="str">
        <f>_xlfn.XLOOKUP(Table1[[#This Row],[Customer_ID]],Table2[customer_id],Table2[city],,0)</f>
        <v>Chennai</v>
      </c>
      <c r="G327" s="25" t="str">
        <f>_xlfn.XLOOKUP(Table1[[#This Row],[Customer_ID]],Table2[customer_id],Table2[occupation],,0)</f>
        <v>Business Owners</v>
      </c>
      <c r="H327" s="50" t="str">
        <f>_xlfn.XLOOKUP(Table1[[#This Row],[Customer_ID]],Table2[customer_id],Table2[gender],,0)</f>
        <v>Male</v>
      </c>
      <c r="I327" s="50" t="str">
        <f>_xlfn.XLOOKUP(Table1[[#This Row],[Customer_ID]],Table2[customer_id],Table2[marital status],,0)</f>
        <v>Married</v>
      </c>
      <c r="J327" t="str">
        <f t="shared" si="20"/>
        <v>Higher Income</v>
      </c>
      <c r="K327" s="52" t="b">
        <f t="shared" si="21"/>
        <v>0</v>
      </c>
      <c r="L327" s="43" t="b">
        <f t="shared" si="22"/>
        <v>0</v>
      </c>
      <c r="M327" s="43" t="b">
        <f t="shared" si="23"/>
        <v>0</v>
      </c>
      <c r="N3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8" spans="1:14" hidden="1" x14ac:dyDescent="0.25">
      <c r="A328" t="s">
        <v>2227</v>
      </c>
      <c r="B328" s="45">
        <v>71775</v>
      </c>
      <c r="C328" s="45">
        <v>28975.666666666668</v>
      </c>
      <c r="D328" s="25">
        <v>0.40370138163241615</v>
      </c>
      <c r="E328" s="25" t="str">
        <f>_xlfn.XLOOKUP(Table1[[#This Row],[Customer_ID]],Table2[customer_id],Table2[age_group],,0)</f>
        <v>35-45</v>
      </c>
      <c r="F328" s="25" t="str">
        <f>_xlfn.XLOOKUP(Table1[[#This Row],[Customer_ID]],Table2[customer_id],Table2[city],,0)</f>
        <v>Delhi NCR</v>
      </c>
      <c r="G328" s="25" t="str">
        <f>_xlfn.XLOOKUP(Table1[[#This Row],[Customer_ID]],Table2[customer_id],Table2[occupation],,0)</f>
        <v>Business Owners</v>
      </c>
      <c r="H328" s="50" t="str">
        <f>_xlfn.XLOOKUP(Table1[[#This Row],[Customer_ID]],Table2[customer_id],Table2[gender],,0)</f>
        <v>Male</v>
      </c>
      <c r="I328" s="50" t="str">
        <f>_xlfn.XLOOKUP(Table1[[#This Row],[Customer_ID]],Table2[customer_id],Table2[marital status],,0)</f>
        <v>Married</v>
      </c>
      <c r="J328" t="str">
        <f t="shared" si="20"/>
        <v>Higher Income</v>
      </c>
      <c r="K328" s="52" t="b">
        <f t="shared" si="21"/>
        <v>0</v>
      </c>
      <c r="L328" s="43" t="b">
        <f t="shared" si="22"/>
        <v>0</v>
      </c>
      <c r="M328" s="43" t="b">
        <f t="shared" si="23"/>
        <v>0</v>
      </c>
      <c r="N3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9" spans="1:14" hidden="1" x14ac:dyDescent="0.25">
      <c r="A329" t="s">
        <v>1516</v>
      </c>
      <c r="B329" s="45">
        <v>71765</v>
      </c>
      <c r="C329" s="45">
        <v>33690.5</v>
      </c>
      <c r="D329" s="25">
        <v>0.46945586288580782</v>
      </c>
      <c r="E329" s="25" t="str">
        <f>_xlfn.XLOOKUP(Table1[[#This Row],[Customer_ID]],Table2[customer_id],Table2[age_group],,0)</f>
        <v>35-45</v>
      </c>
      <c r="F329" s="25" t="str">
        <f>_xlfn.XLOOKUP(Table1[[#This Row],[Customer_ID]],Table2[customer_id],Table2[city],,0)</f>
        <v>Mumbai</v>
      </c>
      <c r="G329" s="25" t="str">
        <f>_xlfn.XLOOKUP(Table1[[#This Row],[Customer_ID]],Table2[customer_id],Table2[occupation],,0)</f>
        <v>Business Owners</v>
      </c>
      <c r="H329" s="50" t="str">
        <f>_xlfn.XLOOKUP(Table1[[#This Row],[Customer_ID]],Table2[customer_id],Table2[gender],,0)</f>
        <v>Male</v>
      </c>
      <c r="I329" s="50" t="str">
        <f>_xlfn.XLOOKUP(Table1[[#This Row],[Customer_ID]],Table2[customer_id],Table2[marital status],,0)</f>
        <v>Married</v>
      </c>
      <c r="J329" t="str">
        <f t="shared" si="20"/>
        <v>Higher Income</v>
      </c>
      <c r="K329" s="52" t="b">
        <f t="shared" si="21"/>
        <v>0</v>
      </c>
      <c r="L329" s="43" t="b">
        <f t="shared" si="22"/>
        <v>0</v>
      </c>
      <c r="M329" s="43" t="b">
        <f t="shared" si="23"/>
        <v>0</v>
      </c>
      <c r="N3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0" spans="1:14" hidden="1" x14ac:dyDescent="0.25">
      <c r="A330" t="s">
        <v>1628</v>
      </c>
      <c r="B330" s="45">
        <v>71754</v>
      </c>
      <c r="C330" s="45">
        <v>32726.666666666668</v>
      </c>
      <c r="D330" s="25">
        <v>0.45609536286014252</v>
      </c>
      <c r="E330" s="25" t="str">
        <f>_xlfn.XLOOKUP(Table1[[#This Row],[Customer_ID]],Table2[customer_id],Table2[age_group],,0)</f>
        <v>25-34</v>
      </c>
      <c r="F330" s="25" t="str">
        <f>_xlfn.XLOOKUP(Table1[[#This Row],[Customer_ID]],Table2[customer_id],Table2[city],,0)</f>
        <v>Mumbai</v>
      </c>
      <c r="G330" s="25" t="str">
        <f>_xlfn.XLOOKUP(Table1[[#This Row],[Customer_ID]],Table2[customer_id],Table2[occupation],,0)</f>
        <v>Business Owners</v>
      </c>
      <c r="H330" s="50" t="str">
        <f>_xlfn.XLOOKUP(Table1[[#This Row],[Customer_ID]],Table2[customer_id],Table2[gender],,0)</f>
        <v>Male</v>
      </c>
      <c r="I330" s="50" t="str">
        <f>_xlfn.XLOOKUP(Table1[[#This Row],[Customer_ID]],Table2[customer_id],Table2[marital status],,0)</f>
        <v>Married</v>
      </c>
      <c r="J330" t="str">
        <f t="shared" si="20"/>
        <v>Higher Income</v>
      </c>
      <c r="K330" s="52" t="b">
        <f t="shared" si="21"/>
        <v>0</v>
      </c>
      <c r="L330" s="43" t="b">
        <f t="shared" si="22"/>
        <v>0</v>
      </c>
      <c r="M330" s="43" t="b">
        <f t="shared" si="23"/>
        <v>0</v>
      </c>
      <c r="N3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1" spans="1:14" hidden="1" x14ac:dyDescent="0.25">
      <c r="A331" t="s">
        <v>1819</v>
      </c>
      <c r="B331" s="45">
        <v>71743</v>
      </c>
      <c r="C331" s="45">
        <v>31340.166666666668</v>
      </c>
      <c r="D331" s="25">
        <v>0.43683936644225457</v>
      </c>
      <c r="E331" s="25" t="str">
        <f>_xlfn.XLOOKUP(Table1[[#This Row],[Customer_ID]],Table2[customer_id],Table2[age_group],,0)</f>
        <v>25-34</v>
      </c>
      <c r="F331" s="25" t="str">
        <f>_xlfn.XLOOKUP(Table1[[#This Row],[Customer_ID]],Table2[customer_id],Table2[city],,0)</f>
        <v>Mumbai</v>
      </c>
      <c r="G331" s="25" t="str">
        <f>_xlfn.XLOOKUP(Table1[[#This Row],[Customer_ID]],Table2[customer_id],Table2[occupation],,0)</f>
        <v>Business Owners</v>
      </c>
      <c r="H331" s="50" t="str">
        <f>_xlfn.XLOOKUP(Table1[[#This Row],[Customer_ID]],Table2[customer_id],Table2[gender],,0)</f>
        <v>Male</v>
      </c>
      <c r="I331" s="50" t="str">
        <f>_xlfn.XLOOKUP(Table1[[#This Row],[Customer_ID]],Table2[customer_id],Table2[marital status],,0)</f>
        <v>Married</v>
      </c>
      <c r="J331" t="str">
        <f t="shared" si="20"/>
        <v>Higher Income</v>
      </c>
      <c r="K331" s="52" t="b">
        <f t="shared" si="21"/>
        <v>0</v>
      </c>
      <c r="L331" s="43" t="b">
        <f t="shared" si="22"/>
        <v>0</v>
      </c>
      <c r="M331" s="43" t="b">
        <f t="shared" si="23"/>
        <v>0</v>
      </c>
      <c r="N3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2" spans="1:14" hidden="1" x14ac:dyDescent="0.25">
      <c r="A332" t="s">
        <v>3392</v>
      </c>
      <c r="B332" s="45">
        <v>71737</v>
      </c>
      <c r="C332" s="45">
        <v>21630.666666666668</v>
      </c>
      <c r="D332" s="25">
        <v>0.30152733828661177</v>
      </c>
      <c r="E332" s="25" t="str">
        <f>_xlfn.XLOOKUP(Table1[[#This Row],[Customer_ID]],Table2[customer_id],Table2[age_group],,0)</f>
        <v>45+</v>
      </c>
      <c r="F332" s="25" t="str">
        <f>_xlfn.XLOOKUP(Table1[[#This Row],[Customer_ID]],Table2[customer_id],Table2[city],,0)</f>
        <v>Hyderabad</v>
      </c>
      <c r="G332" s="25" t="str">
        <f>_xlfn.XLOOKUP(Table1[[#This Row],[Customer_ID]],Table2[customer_id],Table2[occupation],,0)</f>
        <v>Salaried IT Employees</v>
      </c>
      <c r="H332" s="50" t="str">
        <f>_xlfn.XLOOKUP(Table1[[#This Row],[Customer_ID]],Table2[customer_id],Table2[gender],,0)</f>
        <v>Female</v>
      </c>
      <c r="I332" s="50" t="str">
        <f>_xlfn.XLOOKUP(Table1[[#This Row],[Customer_ID]],Table2[customer_id],Table2[marital status],,0)</f>
        <v>Married</v>
      </c>
      <c r="J332" t="str">
        <f t="shared" si="20"/>
        <v>Higher Income</v>
      </c>
      <c r="K332" s="52" t="b">
        <f t="shared" si="21"/>
        <v>0</v>
      </c>
      <c r="L332" s="43" t="b">
        <f t="shared" si="22"/>
        <v>0</v>
      </c>
      <c r="M332" s="43" t="b">
        <f t="shared" si="23"/>
        <v>0</v>
      </c>
      <c r="N3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3" spans="1:14" hidden="1" x14ac:dyDescent="0.25">
      <c r="A333" t="s">
        <v>1622</v>
      </c>
      <c r="B333" s="45">
        <v>71703</v>
      </c>
      <c r="C333" s="45">
        <v>32738.166666666668</v>
      </c>
      <c r="D333" s="25">
        <v>0.45658015238785921</v>
      </c>
      <c r="E333" s="25" t="str">
        <f>_xlfn.XLOOKUP(Table1[[#This Row],[Customer_ID]],Table2[customer_id],Table2[age_group],,0)</f>
        <v>35-45</v>
      </c>
      <c r="F333" s="25" t="str">
        <f>_xlfn.XLOOKUP(Table1[[#This Row],[Customer_ID]],Table2[customer_id],Table2[city],,0)</f>
        <v>Delhi NCR</v>
      </c>
      <c r="G333" s="25" t="str">
        <f>_xlfn.XLOOKUP(Table1[[#This Row],[Customer_ID]],Table2[customer_id],Table2[occupation],,0)</f>
        <v>Business Owners</v>
      </c>
      <c r="H333" s="50" t="str">
        <f>_xlfn.XLOOKUP(Table1[[#This Row],[Customer_ID]],Table2[customer_id],Table2[gender],,0)</f>
        <v>Male</v>
      </c>
      <c r="I333" s="50" t="str">
        <f>_xlfn.XLOOKUP(Table1[[#This Row],[Customer_ID]],Table2[customer_id],Table2[marital status],,0)</f>
        <v>Married</v>
      </c>
      <c r="J333" t="str">
        <f t="shared" si="20"/>
        <v>Higher Income</v>
      </c>
      <c r="K333" s="52" t="b">
        <f t="shared" si="21"/>
        <v>0</v>
      </c>
      <c r="L333" s="43" t="b">
        <f t="shared" si="22"/>
        <v>0</v>
      </c>
      <c r="M333" s="43" t="b">
        <f t="shared" si="23"/>
        <v>0</v>
      </c>
      <c r="N3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4" spans="1:14" hidden="1" x14ac:dyDescent="0.25">
      <c r="A334" t="s">
        <v>3484</v>
      </c>
      <c r="B334" s="45">
        <v>71693</v>
      </c>
      <c r="C334" s="45">
        <v>20929</v>
      </c>
      <c r="D334" s="25">
        <v>0.29192529256691729</v>
      </c>
      <c r="E334" s="25" t="str">
        <f>_xlfn.XLOOKUP(Table1[[#This Row],[Customer_ID]],Table2[customer_id],Table2[age_group],,0)</f>
        <v>45+</v>
      </c>
      <c r="F334" s="25" t="str">
        <f>_xlfn.XLOOKUP(Table1[[#This Row],[Customer_ID]],Table2[customer_id],Table2[city],,0)</f>
        <v>Bengaluru</v>
      </c>
      <c r="G334" s="25" t="str">
        <f>_xlfn.XLOOKUP(Table1[[#This Row],[Customer_ID]],Table2[customer_id],Table2[occupation],,0)</f>
        <v>Business Owners</v>
      </c>
      <c r="H334" s="50" t="str">
        <f>_xlfn.XLOOKUP(Table1[[#This Row],[Customer_ID]],Table2[customer_id],Table2[gender],,0)</f>
        <v>Male</v>
      </c>
      <c r="I334" s="50" t="str">
        <f>_xlfn.XLOOKUP(Table1[[#This Row],[Customer_ID]],Table2[customer_id],Table2[marital status],,0)</f>
        <v>Married</v>
      </c>
      <c r="J334" t="str">
        <f t="shared" si="20"/>
        <v>Higher Income</v>
      </c>
      <c r="K334" s="52" t="b">
        <f t="shared" si="21"/>
        <v>0</v>
      </c>
      <c r="L334" s="43" t="b">
        <f t="shared" si="22"/>
        <v>0</v>
      </c>
      <c r="M334" s="43" t="b">
        <f t="shared" si="23"/>
        <v>0</v>
      </c>
      <c r="N3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5" spans="1:14" hidden="1" x14ac:dyDescent="0.25">
      <c r="A335" t="s">
        <v>3652</v>
      </c>
      <c r="B335" s="45">
        <v>71685</v>
      </c>
      <c r="C335" s="45">
        <v>19435.333333333332</v>
      </c>
      <c r="D335" s="25">
        <v>0.27112134105228891</v>
      </c>
      <c r="E335" s="25" t="str">
        <f>_xlfn.XLOOKUP(Table1[[#This Row],[Customer_ID]],Table2[customer_id],Table2[age_group],,0)</f>
        <v>45+</v>
      </c>
      <c r="F335" s="25" t="str">
        <f>_xlfn.XLOOKUP(Table1[[#This Row],[Customer_ID]],Table2[customer_id],Table2[city],,0)</f>
        <v>Chennai</v>
      </c>
      <c r="G335" s="25" t="str">
        <f>_xlfn.XLOOKUP(Table1[[#This Row],[Customer_ID]],Table2[customer_id],Table2[occupation],,0)</f>
        <v>Salaried IT Employees</v>
      </c>
      <c r="H335" s="50" t="str">
        <f>_xlfn.XLOOKUP(Table1[[#This Row],[Customer_ID]],Table2[customer_id],Table2[gender],,0)</f>
        <v>Female</v>
      </c>
      <c r="I335" s="50" t="str">
        <f>_xlfn.XLOOKUP(Table1[[#This Row],[Customer_ID]],Table2[customer_id],Table2[marital status],,0)</f>
        <v>Married</v>
      </c>
      <c r="J335" t="str">
        <f t="shared" si="20"/>
        <v>Higher Income</v>
      </c>
      <c r="K335" s="52" t="b">
        <f t="shared" si="21"/>
        <v>0</v>
      </c>
      <c r="L335" s="43" t="b">
        <f t="shared" si="22"/>
        <v>0</v>
      </c>
      <c r="M335" s="43" t="b">
        <f t="shared" si="23"/>
        <v>0</v>
      </c>
      <c r="N3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6" spans="1:14" hidden="1" x14ac:dyDescent="0.25">
      <c r="A336" t="s">
        <v>1701</v>
      </c>
      <c r="B336" s="45">
        <v>71685</v>
      </c>
      <c r="C336" s="45">
        <v>32091.333333333332</v>
      </c>
      <c r="D336" s="25">
        <v>0.44767152588872611</v>
      </c>
      <c r="E336" s="25" t="str">
        <f>_xlfn.XLOOKUP(Table1[[#This Row],[Customer_ID]],Table2[customer_id],Table2[age_group],,0)</f>
        <v>25-34</v>
      </c>
      <c r="F336" s="25" t="str">
        <f>_xlfn.XLOOKUP(Table1[[#This Row],[Customer_ID]],Table2[customer_id],Table2[city],,0)</f>
        <v>Mumbai</v>
      </c>
      <c r="G336" s="25" t="str">
        <f>_xlfn.XLOOKUP(Table1[[#This Row],[Customer_ID]],Table2[customer_id],Table2[occupation],,0)</f>
        <v>Business Owners</v>
      </c>
      <c r="H336" s="50" t="str">
        <f>_xlfn.XLOOKUP(Table1[[#This Row],[Customer_ID]],Table2[customer_id],Table2[gender],,0)</f>
        <v>Male</v>
      </c>
      <c r="I336" s="50" t="str">
        <f>_xlfn.XLOOKUP(Table1[[#This Row],[Customer_ID]],Table2[customer_id],Table2[marital status],,0)</f>
        <v>Married</v>
      </c>
      <c r="J336" t="str">
        <f t="shared" si="20"/>
        <v>Higher Income</v>
      </c>
      <c r="K336" s="52" t="b">
        <f t="shared" si="21"/>
        <v>0</v>
      </c>
      <c r="L336" s="43" t="b">
        <f t="shared" si="22"/>
        <v>0</v>
      </c>
      <c r="M336" s="43" t="b">
        <f t="shared" si="23"/>
        <v>0</v>
      </c>
      <c r="N3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7" spans="1:14" hidden="1" x14ac:dyDescent="0.25">
      <c r="A337" t="s">
        <v>3833</v>
      </c>
      <c r="B337" s="45">
        <v>71665</v>
      </c>
      <c r="C337" s="45">
        <v>17352.166666666668</v>
      </c>
      <c r="D337" s="25">
        <v>0.2421288867182958</v>
      </c>
      <c r="E337" s="25" t="str">
        <f>_xlfn.XLOOKUP(Table1[[#This Row],[Customer_ID]],Table2[customer_id],Table2[age_group],,0)</f>
        <v>25-34</v>
      </c>
      <c r="F337" s="25" t="str">
        <f>_xlfn.XLOOKUP(Table1[[#This Row],[Customer_ID]],Table2[customer_id],Table2[city],,0)</f>
        <v>Chennai</v>
      </c>
      <c r="G337" s="25" t="str">
        <f>_xlfn.XLOOKUP(Table1[[#This Row],[Customer_ID]],Table2[customer_id],Table2[occupation],,0)</f>
        <v>Business Owners</v>
      </c>
      <c r="H337" s="50" t="str">
        <f>_xlfn.XLOOKUP(Table1[[#This Row],[Customer_ID]],Table2[customer_id],Table2[gender],,0)</f>
        <v>Male</v>
      </c>
      <c r="I337" s="50" t="str">
        <f>_xlfn.XLOOKUP(Table1[[#This Row],[Customer_ID]],Table2[customer_id],Table2[marital status],,0)</f>
        <v>Married</v>
      </c>
      <c r="J337" t="str">
        <f t="shared" si="20"/>
        <v>Higher Income</v>
      </c>
      <c r="K337" s="52" t="b">
        <f t="shared" si="21"/>
        <v>0</v>
      </c>
      <c r="L337" s="43" t="b">
        <f t="shared" si="22"/>
        <v>0</v>
      </c>
      <c r="M337" s="43" t="b">
        <f t="shared" si="23"/>
        <v>0</v>
      </c>
      <c r="N3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8" spans="1:14" hidden="1" x14ac:dyDescent="0.25">
      <c r="A338" t="s">
        <v>3588</v>
      </c>
      <c r="B338" s="45">
        <v>71663</v>
      </c>
      <c r="C338" s="45">
        <v>19981.5</v>
      </c>
      <c r="D338" s="25">
        <v>0.27882589341780278</v>
      </c>
      <c r="E338" s="25" t="str">
        <f>_xlfn.XLOOKUP(Table1[[#This Row],[Customer_ID]],Table2[customer_id],Table2[age_group],,0)</f>
        <v>25-34</v>
      </c>
      <c r="F338" s="25" t="str">
        <f>_xlfn.XLOOKUP(Table1[[#This Row],[Customer_ID]],Table2[customer_id],Table2[city],,0)</f>
        <v>Chennai</v>
      </c>
      <c r="G338" s="25" t="str">
        <f>_xlfn.XLOOKUP(Table1[[#This Row],[Customer_ID]],Table2[customer_id],Table2[occupation],,0)</f>
        <v>Business Owners</v>
      </c>
      <c r="H338" s="50" t="str">
        <f>_xlfn.XLOOKUP(Table1[[#This Row],[Customer_ID]],Table2[customer_id],Table2[gender],,0)</f>
        <v>Male</v>
      </c>
      <c r="I338" s="50" t="str">
        <f>_xlfn.XLOOKUP(Table1[[#This Row],[Customer_ID]],Table2[customer_id],Table2[marital status],,0)</f>
        <v>Married</v>
      </c>
      <c r="J338" t="str">
        <f t="shared" si="20"/>
        <v>Higher Income</v>
      </c>
      <c r="K338" s="52" t="b">
        <f t="shared" si="21"/>
        <v>0</v>
      </c>
      <c r="L338" s="43" t="b">
        <f t="shared" si="22"/>
        <v>0</v>
      </c>
      <c r="M338" s="43" t="b">
        <f t="shared" si="23"/>
        <v>0</v>
      </c>
      <c r="N3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9" spans="1:14" hidden="1" x14ac:dyDescent="0.25">
      <c r="A339" t="s">
        <v>3717</v>
      </c>
      <c r="B339" s="45">
        <v>71655</v>
      </c>
      <c r="C339" s="45">
        <v>18740.333333333332</v>
      </c>
      <c r="D339" s="25">
        <v>0.26153559881841226</v>
      </c>
      <c r="E339" s="25" t="str">
        <f>_xlfn.XLOOKUP(Table1[[#This Row],[Customer_ID]],Table2[customer_id],Table2[age_group],,0)</f>
        <v>25-34</v>
      </c>
      <c r="F339" s="25" t="str">
        <f>_xlfn.XLOOKUP(Table1[[#This Row],[Customer_ID]],Table2[customer_id],Table2[city],,0)</f>
        <v>Chennai</v>
      </c>
      <c r="G339" s="25" t="str">
        <f>_xlfn.XLOOKUP(Table1[[#This Row],[Customer_ID]],Table2[customer_id],Table2[occupation],,0)</f>
        <v>Business Owners</v>
      </c>
      <c r="H339" s="50" t="str">
        <f>_xlfn.XLOOKUP(Table1[[#This Row],[Customer_ID]],Table2[customer_id],Table2[gender],,0)</f>
        <v>Male</v>
      </c>
      <c r="I339" s="50" t="str">
        <f>_xlfn.XLOOKUP(Table1[[#This Row],[Customer_ID]],Table2[customer_id],Table2[marital status],,0)</f>
        <v>Married</v>
      </c>
      <c r="J339" t="str">
        <f t="shared" si="20"/>
        <v>Higher Income</v>
      </c>
      <c r="K339" s="52" t="b">
        <f t="shared" si="21"/>
        <v>0</v>
      </c>
      <c r="L339" s="43" t="b">
        <f t="shared" si="22"/>
        <v>0</v>
      </c>
      <c r="M339" s="43" t="b">
        <f t="shared" si="23"/>
        <v>0</v>
      </c>
      <c r="N3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0" spans="1:14" hidden="1" x14ac:dyDescent="0.25">
      <c r="A340" t="s">
        <v>2470</v>
      </c>
      <c r="B340" s="45">
        <v>71642</v>
      </c>
      <c r="C340" s="45">
        <v>27268.333333333332</v>
      </c>
      <c r="D340" s="25">
        <v>0.3806193759712645</v>
      </c>
      <c r="E340" s="25" t="str">
        <f>_xlfn.XLOOKUP(Table1[[#This Row],[Customer_ID]],Table2[customer_id],Table2[age_group],,0)</f>
        <v>35-45</v>
      </c>
      <c r="F340" s="25" t="str">
        <f>_xlfn.XLOOKUP(Table1[[#This Row],[Customer_ID]],Table2[customer_id],Table2[city],,0)</f>
        <v>Mumbai</v>
      </c>
      <c r="G340" s="25" t="str">
        <f>_xlfn.XLOOKUP(Table1[[#This Row],[Customer_ID]],Table2[customer_id],Table2[occupation],,0)</f>
        <v>Business Owners</v>
      </c>
      <c r="H340" s="50" t="str">
        <f>_xlfn.XLOOKUP(Table1[[#This Row],[Customer_ID]],Table2[customer_id],Table2[gender],,0)</f>
        <v>Female</v>
      </c>
      <c r="I340" s="50" t="str">
        <f>_xlfn.XLOOKUP(Table1[[#This Row],[Customer_ID]],Table2[customer_id],Table2[marital status],,0)</f>
        <v>Married</v>
      </c>
      <c r="J340" t="str">
        <f t="shared" si="20"/>
        <v>Higher Income</v>
      </c>
      <c r="K340" s="52" t="b">
        <f t="shared" si="21"/>
        <v>0</v>
      </c>
      <c r="L340" s="43" t="b">
        <f t="shared" si="22"/>
        <v>0</v>
      </c>
      <c r="M340" s="43" t="b">
        <f t="shared" si="23"/>
        <v>0</v>
      </c>
      <c r="N3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1" spans="1:14" hidden="1" x14ac:dyDescent="0.25">
      <c r="A341" t="s">
        <v>3497</v>
      </c>
      <c r="B341" s="45">
        <v>71634</v>
      </c>
      <c r="C341" s="45">
        <v>20840.666666666668</v>
      </c>
      <c r="D341" s="25">
        <v>0.29093261114368413</v>
      </c>
      <c r="E341" s="25" t="str">
        <f>_xlfn.XLOOKUP(Table1[[#This Row],[Customer_ID]],Table2[customer_id],Table2[age_group],,0)</f>
        <v>35-45</v>
      </c>
      <c r="F341" s="25" t="str">
        <f>_xlfn.XLOOKUP(Table1[[#This Row],[Customer_ID]],Table2[customer_id],Table2[city],,0)</f>
        <v>Chennai</v>
      </c>
      <c r="G341" s="25" t="str">
        <f>_xlfn.XLOOKUP(Table1[[#This Row],[Customer_ID]],Table2[customer_id],Table2[occupation],,0)</f>
        <v>Business Owners</v>
      </c>
      <c r="H341" s="50" t="str">
        <f>_xlfn.XLOOKUP(Table1[[#This Row],[Customer_ID]],Table2[customer_id],Table2[gender],,0)</f>
        <v>Male</v>
      </c>
      <c r="I341" s="50" t="str">
        <f>_xlfn.XLOOKUP(Table1[[#This Row],[Customer_ID]],Table2[customer_id],Table2[marital status],,0)</f>
        <v>Married</v>
      </c>
      <c r="J341" t="str">
        <f t="shared" si="20"/>
        <v>Higher Income</v>
      </c>
      <c r="K341" s="52" t="b">
        <f t="shared" si="21"/>
        <v>0</v>
      </c>
      <c r="L341" s="43" t="b">
        <f t="shared" si="22"/>
        <v>0</v>
      </c>
      <c r="M341" s="43" t="b">
        <f t="shared" si="23"/>
        <v>0</v>
      </c>
      <c r="N3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2" spans="1:14" hidden="1" x14ac:dyDescent="0.25">
      <c r="A342" t="s">
        <v>2265</v>
      </c>
      <c r="B342" s="45">
        <v>71628</v>
      </c>
      <c r="C342" s="45">
        <v>28702.833333333332</v>
      </c>
      <c r="D342" s="25">
        <v>0.40072085404218089</v>
      </c>
      <c r="E342" s="25" t="str">
        <f>_xlfn.XLOOKUP(Table1[[#This Row],[Customer_ID]],Table2[customer_id],Table2[age_group],,0)</f>
        <v>35-45</v>
      </c>
      <c r="F342" s="25" t="str">
        <f>_xlfn.XLOOKUP(Table1[[#This Row],[Customer_ID]],Table2[customer_id],Table2[city],,0)</f>
        <v>Bengaluru</v>
      </c>
      <c r="G342" s="25" t="str">
        <f>_xlfn.XLOOKUP(Table1[[#This Row],[Customer_ID]],Table2[customer_id],Table2[occupation],,0)</f>
        <v>Business Owners</v>
      </c>
      <c r="H342" s="50" t="str">
        <f>_xlfn.XLOOKUP(Table1[[#This Row],[Customer_ID]],Table2[customer_id],Table2[gender],,0)</f>
        <v>Male</v>
      </c>
      <c r="I342" s="50" t="str">
        <f>_xlfn.XLOOKUP(Table1[[#This Row],[Customer_ID]],Table2[customer_id],Table2[marital status],,0)</f>
        <v>Married</v>
      </c>
      <c r="J342" t="str">
        <f t="shared" si="20"/>
        <v>Higher Income</v>
      </c>
      <c r="K342" s="52" t="b">
        <f t="shared" si="21"/>
        <v>0</v>
      </c>
      <c r="L342" s="43" t="b">
        <f t="shared" si="22"/>
        <v>0</v>
      </c>
      <c r="M342" s="43" t="b">
        <f t="shared" si="23"/>
        <v>0</v>
      </c>
      <c r="N3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3" spans="1:14" hidden="1" x14ac:dyDescent="0.25">
      <c r="A343" t="s">
        <v>1825</v>
      </c>
      <c r="B343" s="45">
        <v>71604</v>
      </c>
      <c r="C343" s="45">
        <v>31249.833333333332</v>
      </c>
      <c r="D343" s="25">
        <v>0.43642580488985716</v>
      </c>
      <c r="E343" s="25" t="str">
        <f>_xlfn.XLOOKUP(Table1[[#This Row],[Customer_ID]],Table2[customer_id],Table2[age_group],,0)</f>
        <v>25-34</v>
      </c>
      <c r="F343" s="25" t="str">
        <f>_xlfn.XLOOKUP(Table1[[#This Row],[Customer_ID]],Table2[customer_id],Table2[city],,0)</f>
        <v>Mumbai</v>
      </c>
      <c r="G343" s="25" t="str">
        <f>_xlfn.XLOOKUP(Table1[[#This Row],[Customer_ID]],Table2[customer_id],Table2[occupation],,0)</f>
        <v>Business Owners</v>
      </c>
      <c r="H343" s="50" t="str">
        <f>_xlfn.XLOOKUP(Table1[[#This Row],[Customer_ID]],Table2[customer_id],Table2[gender],,0)</f>
        <v>Male</v>
      </c>
      <c r="I343" s="50" t="str">
        <f>_xlfn.XLOOKUP(Table1[[#This Row],[Customer_ID]],Table2[customer_id],Table2[marital status],,0)</f>
        <v>Single</v>
      </c>
      <c r="J343" t="str">
        <f t="shared" si="20"/>
        <v>Higher Income</v>
      </c>
      <c r="K343" s="52" t="b">
        <f t="shared" si="21"/>
        <v>0</v>
      </c>
      <c r="L343" s="43" t="b">
        <f t="shared" si="22"/>
        <v>0</v>
      </c>
      <c r="M343" s="43" t="b">
        <f t="shared" si="23"/>
        <v>0</v>
      </c>
      <c r="N3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4" spans="1:14" hidden="1" x14ac:dyDescent="0.25">
      <c r="A344" t="s">
        <v>1909</v>
      </c>
      <c r="B344" s="45">
        <v>71600</v>
      </c>
      <c r="C344" s="45">
        <v>30798.5</v>
      </c>
      <c r="D344" s="25">
        <v>0.43014664804469271</v>
      </c>
      <c r="E344" s="25" t="str">
        <f>_xlfn.XLOOKUP(Table1[[#This Row],[Customer_ID]],Table2[customer_id],Table2[age_group],,0)</f>
        <v>35-45</v>
      </c>
      <c r="F344" s="25" t="str">
        <f>_xlfn.XLOOKUP(Table1[[#This Row],[Customer_ID]],Table2[customer_id],Table2[city],,0)</f>
        <v>Mumbai</v>
      </c>
      <c r="G344" s="25" t="str">
        <f>_xlfn.XLOOKUP(Table1[[#This Row],[Customer_ID]],Table2[customer_id],Table2[occupation],,0)</f>
        <v>Business Owners</v>
      </c>
      <c r="H344" s="50" t="str">
        <f>_xlfn.XLOOKUP(Table1[[#This Row],[Customer_ID]],Table2[customer_id],Table2[gender],,0)</f>
        <v>Male</v>
      </c>
      <c r="I344" s="50" t="str">
        <f>_xlfn.XLOOKUP(Table1[[#This Row],[Customer_ID]],Table2[customer_id],Table2[marital status],,0)</f>
        <v>Married</v>
      </c>
      <c r="J344" t="str">
        <f t="shared" si="20"/>
        <v>Higher Income</v>
      </c>
      <c r="K344" s="52" t="b">
        <f t="shared" si="21"/>
        <v>0</v>
      </c>
      <c r="L344" s="43" t="b">
        <f t="shared" si="22"/>
        <v>0</v>
      </c>
      <c r="M344" s="43" t="b">
        <f t="shared" si="23"/>
        <v>0</v>
      </c>
      <c r="N3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5" spans="1:14" hidden="1" x14ac:dyDescent="0.25">
      <c r="A345" t="s">
        <v>1324</v>
      </c>
      <c r="B345" s="45">
        <v>71593</v>
      </c>
      <c r="C345" s="45">
        <v>35103.166666666664</v>
      </c>
      <c r="D345" s="25">
        <v>0.49031562676053053</v>
      </c>
      <c r="E345" s="25" t="str">
        <f>_xlfn.XLOOKUP(Table1[[#This Row],[Customer_ID]],Table2[customer_id],Table2[age_group],,0)</f>
        <v>45+</v>
      </c>
      <c r="F345" s="25" t="str">
        <f>_xlfn.XLOOKUP(Table1[[#This Row],[Customer_ID]],Table2[customer_id],Table2[city],,0)</f>
        <v>Delhi NCR</v>
      </c>
      <c r="G345" s="25" t="str">
        <f>_xlfn.XLOOKUP(Table1[[#This Row],[Customer_ID]],Table2[customer_id],Table2[occupation],,0)</f>
        <v>Salaried IT Employees</v>
      </c>
      <c r="H345" s="50" t="str">
        <f>_xlfn.XLOOKUP(Table1[[#This Row],[Customer_ID]],Table2[customer_id],Table2[gender],,0)</f>
        <v>Male</v>
      </c>
      <c r="I345" s="50" t="str">
        <f>_xlfn.XLOOKUP(Table1[[#This Row],[Customer_ID]],Table2[customer_id],Table2[marital status],,0)</f>
        <v>Married</v>
      </c>
      <c r="J345" t="str">
        <f t="shared" si="20"/>
        <v>Higher Income</v>
      </c>
      <c r="K345" s="52" t="b">
        <f t="shared" si="21"/>
        <v>0</v>
      </c>
      <c r="L345" s="43" t="b">
        <f t="shared" si="22"/>
        <v>0</v>
      </c>
      <c r="M345" s="43" t="b">
        <f t="shared" si="23"/>
        <v>0</v>
      </c>
      <c r="N3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6" spans="1:14" hidden="1" x14ac:dyDescent="0.25">
      <c r="A346" t="s">
        <v>3854</v>
      </c>
      <c r="B346" s="45">
        <v>71569</v>
      </c>
      <c r="C346" s="45">
        <v>17020.5</v>
      </c>
      <c r="D346" s="25">
        <v>0.23781944696726237</v>
      </c>
      <c r="E346" s="25" t="str">
        <f>_xlfn.XLOOKUP(Table1[[#This Row],[Customer_ID]],Table2[customer_id],Table2[age_group],,0)</f>
        <v>45+</v>
      </c>
      <c r="F346" s="25" t="str">
        <f>_xlfn.XLOOKUP(Table1[[#This Row],[Customer_ID]],Table2[customer_id],Table2[city],,0)</f>
        <v>Hyderabad</v>
      </c>
      <c r="G346" s="25" t="str">
        <f>_xlfn.XLOOKUP(Table1[[#This Row],[Customer_ID]],Table2[customer_id],Table2[occupation],,0)</f>
        <v>Business Owners</v>
      </c>
      <c r="H346" s="50" t="str">
        <f>_xlfn.XLOOKUP(Table1[[#This Row],[Customer_ID]],Table2[customer_id],Table2[gender],,0)</f>
        <v>Male</v>
      </c>
      <c r="I346" s="50" t="str">
        <f>_xlfn.XLOOKUP(Table1[[#This Row],[Customer_ID]],Table2[customer_id],Table2[marital status],,0)</f>
        <v>Married</v>
      </c>
      <c r="J346" t="str">
        <f t="shared" si="20"/>
        <v>Higher Income</v>
      </c>
      <c r="K346" s="52" t="b">
        <f t="shared" si="21"/>
        <v>0</v>
      </c>
      <c r="L346" s="43" t="b">
        <f t="shared" si="22"/>
        <v>0</v>
      </c>
      <c r="M346" s="43" t="b">
        <f t="shared" si="23"/>
        <v>0</v>
      </c>
      <c r="N3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7" spans="1:14" hidden="1" x14ac:dyDescent="0.25">
      <c r="A347" t="s">
        <v>2358</v>
      </c>
      <c r="B347" s="45">
        <v>71558</v>
      </c>
      <c r="C347" s="45">
        <v>28016</v>
      </c>
      <c r="D347" s="25">
        <v>0.39151457558903269</v>
      </c>
      <c r="E347" s="25" t="str">
        <f>_xlfn.XLOOKUP(Table1[[#This Row],[Customer_ID]],Table2[customer_id],Table2[age_group],,0)</f>
        <v>25-34</v>
      </c>
      <c r="F347" s="25" t="str">
        <f>_xlfn.XLOOKUP(Table1[[#This Row],[Customer_ID]],Table2[customer_id],Table2[city],,0)</f>
        <v>Delhi NCR</v>
      </c>
      <c r="G347" s="25" t="str">
        <f>_xlfn.XLOOKUP(Table1[[#This Row],[Customer_ID]],Table2[customer_id],Table2[occupation],,0)</f>
        <v>Business Owners</v>
      </c>
      <c r="H347" s="50" t="str">
        <f>_xlfn.XLOOKUP(Table1[[#This Row],[Customer_ID]],Table2[customer_id],Table2[gender],,0)</f>
        <v>Male</v>
      </c>
      <c r="I347" s="50" t="str">
        <f>_xlfn.XLOOKUP(Table1[[#This Row],[Customer_ID]],Table2[customer_id],Table2[marital status],,0)</f>
        <v>Married</v>
      </c>
      <c r="J347" t="str">
        <f t="shared" si="20"/>
        <v>Higher Income</v>
      </c>
      <c r="K347" s="52" t="b">
        <f t="shared" si="21"/>
        <v>0</v>
      </c>
      <c r="L347" s="43" t="b">
        <f t="shared" si="22"/>
        <v>0</v>
      </c>
      <c r="M347" s="43" t="b">
        <f t="shared" si="23"/>
        <v>0</v>
      </c>
      <c r="N3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8" spans="1:14" hidden="1" x14ac:dyDescent="0.25">
      <c r="A348" t="s">
        <v>2075</v>
      </c>
      <c r="B348" s="45">
        <v>71540</v>
      </c>
      <c r="C348" s="45">
        <v>29740.666666666668</v>
      </c>
      <c r="D348" s="25">
        <v>0.41572080887149382</v>
      </c>
      <c r="E348" s="25" t="str">
        <f>_xlfn.XLOOKUP(Table1[[#This Row],[Customer_ID]],Table2[customer_id],Table2[age_group],,0)</f>
        <v>35-45</v>
      </c>
      <c r="F348" s="25" t="str">
        <f>_xlfn.XLOOKUP(Table1[[#This Row],[Customer_ID]],Table2[customer_id],Table2[city],,0)</f>
        <v>Delhi NCR</v>
      </c>
      <c r="G348" s="25" t="str">
        <f>_xlfn.XLOOKUP(Table1[[#This Row],[Customer_ID]],Table2[customer_id],Table2[occupation],,0)</f>
        <v>Business Owners</v>
      </c>
      <c r="H348" s="50" t="str">
        <f>_xlfn.XLOOKUP(Table1[[#This Row],[Customer_ID]],Table2[customer_id],Table2[gender],,0)</f>
        <v>Male</v>
      </c>
      <c r="I348" s="50" t="str">
        <f>_xlfn.XLOOKUP(Table1[[#This Row],[Customer_ID]],Table2[customer_id],Table2[marital status],,0)</f>
        <v>Married</v>
      </c>
      <c r="J348" t="str">
        <f t="shared" si="20"/>
        <v>Higher Income</v>
      </c>
      <c r="K348" s="52" t="b">
        <f t="shared" si="21"/>
        <v>0</v>
      </c>
      <c r="L348" s="43" t="b">
        <f t="shared" si="22"/>
        <v>0</v>
      </c>
      <c r="M348" s="43" t="b">
        <f t="shared" si="23"/>
        <v>0</v>
      </c>
      <c r="N3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9" spans="1:14" hidden="1" x14ac:dyDescent="0.25">
      <c r="A349" t="s">
        <v>1320</v>
      </c>
      <c r="B349" s="45">
        <v>71532</v>
      </c>
      <c r="C349" s="45">
        <v>35102.666666666664</v>
      </c>
      <c r="D349" s="25">
        <v>0.49072676098342927</v>
      </c>
      <c r="E349" s="25" t="str">
        <f>_xlfn.XLOOKUP(Table1[[#This Row],[Customer_ID]],Table2[customer_id],Table2[age_group],,0)</f>
        <v>45+</v>
      </c>
      <c r="F349" s="25" t="str">
        <f>_xlfn.XLOOKUP(Table1[[#This Row],[Customer_ID]],Table2[customer_id],Table2[city],,0)</f>
        <v>Bengaluru</v>
      </c>
      <c r="G349" s="25" t="str">
        <f>_xlfn.XLOOKUP(Table1[[#This Row],[Customer_ID]],Table2[customer_id],Table2[occupation],,0)</f>
        <v>Salaried IT Employees</v>
      </c>
      <c r="H349" s="50" t="str">
        <f>_xlfn.XLOOKUP(Table1[[#This Row],[Customer_ID]],Table2[customer_id],Table2[gender],,0)</f>
        <v>Male</v>
      </c>
      <c r="I349" s="50" t="str">
        <f>_xlfn.XLOOKUP(Table1[[#This Row],[Customer_ID]],Table2[customer_id],Table2[marital status],,0)</f>
        <v>Married</v>
      </c>
      <c r="J349" t="str">
        <f t="shared" si="20"/>
        <v>Higher Income</v>
      </c>
      <c r="K349" s="52" t="b">
        <f t="shared" si="21"/>
        <v>0</v>
      </c>
      <c r="L349" s="43" t="b">
        <f t="shared" si="22"/>
        <v>0</v>
      </c>
      <c r="M349" s="43" t="b">
        <f t="shared" si="23"/>
        <v>0</v>
      </c>
      <c r="N3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0" spans="1:14" hidden="1" x14ac:dyDescent="0.25">
      <c r="A350" t="s">
        <v>3815</v>
      </c>
      <c r="B350" s="45">
        <v>71520</v>
      </c>
      <c r="C350" s="45">
        <v>17619.5</v>
      </c>
      <c r="D350" s="25">
        <v>0.24635766219239374</v>
      </c>
      <c r="E350" s="25" t="str">
        <f>_xlfn.XLOOKUP(Table1[[#This Row],[Customer_ID]],Table2[customer_id],Table2[age_group],,0)</f>
        <v>25-34</v>
      </c>
      <c r="F350" s="25" t="str">
        <f>_xlfn.XLOOKUP(Table1[[#This Row],[Customer_ID]],Table2[customer_id],Table2[city],,0)</f>
        <v>Chennai</v>
      </c>
      <c r="G350" s="25" t="str">
        <f>_xlfn.XLOOKUP(Table1[[#This Row],[Customer_ID]],Table2[customer_id],Table2[occupation],,0)</f>
        <v>Business Owners</v>
      </c>
      <c r="H350" s="50" t="str">
        <f>_xlfn.XLOOKUP(Table1[[#This Row],[Customer_ID]],Table2[customer_id],Table2[gender],,0)</f>
        <v>Male</v>
      </c>
      <c r="I350" s="50" t="str">
        <f>_xlfn.XLOOKUP(Table1[[#This Row],[Customer_ID]],Table2[customer_id],Table2[marital status],,0)</f>
        <v>Single</v>
      </c>
      <c r="J350" t="str">
        <f t="shared" si="20"/>
        <v>Higher Income</v>
      </c>
      <c r="K350" s="52" t="b">
        <f t="shared" si="21"/>
        <v>0</v>
      </c>
      <c r="L350" s="43" t="b">
        <f t="shared" si="22"/>
        <v>0</v>
      </c>
      <c r="M350" s="43" t="b">
        <f t="shared" si="23"/>
        <v>0</v>
      </c>
      <c r="N3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1" spans="1:14" hidden="1" x14ac:dyDescent="0.25">
      <c r="A351" t="s">
        <v>3553</v>
      </c>
      <c r="B351" s="45">
        <v>71509</v>
      </c>
      <c r="C351" s="45">
        <v>20225.333333333332</v>
      </c>
      <c r="D351" s="25">
        <v>0.28283619311322117</v>
      </c>
      <c r="E351" s="25" t="str">
        <f>_xlfn.XLOOKUP(Table1[[#This Row],[Customer_ID]],Table2[customer_id],Table2[age_group],,0)</f>
        <v>45+</v>
      </c>
      <c r="F351" s="25" t="str">
        <f>_xlfn.XLOOKUP(Table1[[#This Row],[Customer_ID]],Table2[customer_id],Table2[city],,0)</f>
        <v>Chennai</v>
      </c>
      <c r="G351" s="25" t="str">
        <f>_xlfn.XLOOKUP(Table1[[#This Row],[Customer_ID]],Table2[customer_id],Table2[occupation],,0)</f>
        <v>Salaried IT Employees</v>
      </c>
      <c r="H351" s="50" t="str">
        <f>_xlfn.XLOOKUP(Table1[[#This Row],[Customer_ID]],Table2[customer_id],Table2[gender],,0)</f>
        <v>Female</v>
      </c>
      <c r="I351" s="50" t="str">
        <f>_xlfn.XLOOKUP(Table1[[#This Row],[Customer_ID]],Table2[customer_id],Table2[marital status],,0)</f>
        <v>Married</v>
      </c>
      <c r="J351" t="str">
        <f t="shared" si="20"/>
        <v>Higher Income</v>
      </c>
      <c r="K351" s="52" t="b">
        <f t="shared" si="21"/>
        <v>0</v>
      </c>
      <c r="L351" s="43" t="b">
        <f t="shared" si="22"/>
        <v>0</v>
      </c>
      <c r="M351" s="43" t="b">
        <f t="shared" si="23"/>
        <v>0</v>
      </c>
      <c r="N3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2" spans="1:14" hidden="1" x14ac:dyDescent="0.25">
      <c r="A352" t="s">
        <v>3614</v>
      </c>
      <c r="B352" s="45">
        <v>71499</v>
      </c>
      <c r="C352" s="45">
        <v>19722.333333333332</v>
      </c>
      <c r="D352" s="25">
        <v>0.27584068774854659</v>
      </c>
      <c r="E352" s="25" t="str">
        <f>_xlfn.XLOOKUP(Table1[[#This Row],[Customer_ID]],Table2[customer_id],Table2[age_group],,0)</f>
        <v>35-45</v>
      </c>
      <c r="F352" s="25" t="str">
        <f>_xlfn.XLOOKUP(Table1[[#This Row],[Customer_ID]],Table2[customer_id],Table2[city],,0)</f>
        <v>Chennai</v>
      </c>
      <c r="G352" s="25" t="str">
        <f>_xlfn.XLOOKUP(Table1[[#This Row],[Customer_ID]],Table2[customer_id],Table2[occupation],,0)</f>
        <v>Business Owners</v>
      </c>
      <c r="H352" s="50" t="str">
        <f>_xlfn.XLOOKUP(Table1[[#This Row],[Customer_ID]],Table2[customer_id],Table2[gender],,0)</f>
        <v>Male</v>
      </c>
      <c r="I352" s="50" t="str">
        <f>_xlfn.XLOOKUP(Table1[[#This Row],[Customer_ID]],Table2[customer_id],Table2[marital status],,0)</f>
        <v>Married</v>
      </c>
      <c r="J352" t="str">
        <f t="shared" si="20"/>
        <v>Higher Income</v>
      </c>
      <c r="K352" s="52" t="b">
        <f t="shared" si="21"/>
        <v>0</v>
      </c>
      <c r="L352" s="43" t="b">
        <f t="shared" si="22"/>
        <v>0</v>
      </c>
      <c r="M352" s="43" t="b">
        <f t="shared" si="23"/>
        <v>0</v>
      </c>
      <c r="N3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3" spans="1:14" hidden="1" x14ac:dyDescent="0.25">
      <c r="A353" t="s">
        <v>2612</v>
      </c>
      <c r="B353" s="45">
        <v>71488</v>
      </c>
      <c r="C353" s="45">
        <v>26254.666666666668</v>
      </c>
      <c r="D353" s="25">
        <v>0.36725977320202924</v>
      </c>
      <c r="E353" s="25" t="str">
        <f>_xlfn.XLOOKUP(Table1[[#This Row],[Customer_ID]],Table2[customer_id],Table2[age_group],,0)</f>
        <v>25-34</v>
      </c>
      <c r="F353" s="25" t="str">
        <f>_xlfn.XLOOKUP(Table1[[#This Row],[Customer_ID]],Table2[customer_id],Table2[city],,0)</f>
        <v>Delhi NCR</v>
      </c>
      <c r="G353" s="25" t="str">
        <f>_xlfn.XLOOKUP(Table1[[#This Row],[Customer_ID]],Table2[customer_id],Table2[occupation],,0)</f>
        <v>Business Owners</v>
      </c>
      <c r="H353" s="50" t="str">
        <f>_xlfn.XLOOKUP(Table1[[#This Row],[Customer_ID]],Table2[customer_id],Table2[gender],,0)</f>
        <v>Male</v>
      </c>
      <c r="I353" s="50" t="str">
        <f>_xlfn.XLOOKUP(Table1[[#This Row],[Customer_ID]],Table2[customer_id],Table2[marital status],,0)</f>
        <v>Married</v>
      </c>
      <c r="J353" t="str">
        <f t="shared" si="20"/>
        <v>Higher Income</v>
      </c>
      <c r="K353" s="52" t="b">
        <f t="shared" si="21"/>
        <v>0</v>
      </c>
      <c r="L353" s="43" t="b">
        <f t="shared" si="22"/>
        <v>0</v>
      </c>
      <c r="M353" s="43" t="b">
        <f t="shared" si="23"/>
        <v>0</v>
      </c>
      <c r="N3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4" spans="1:14" hidden="1" x14ac:dyDescent="0.25">
      <c r="A354" t="s">
        <v>3557</v>
      </c>
      <c r="B354" s="45">
        <v>71482</v>
      </c>
      <c r="C354" s="45">
        <v>20184.166666666668</v>
      </c>
      <c r="D354" s="25">
        <v>0.28236712272553466</v>
      </c>
      <c r="E354" s="25" t="str">
        <f>_xlfn.XLOOKUP(Table1[[#This Row],[Customer_ID]],Table2[customer_id],Table2[age_group],,0)</f>
        <v>35-45</v>
      </c>
      <c r="F354" s="25" t="str">
        <f>_xlfn.XLOOKUP(Table1[[#This Row],[Customer_ID]],Table2[customer_id],Table2[city],,0)</f>
        <v>Chennai</v>
      </c>
      <c r="G354" s="25" t="str">
        <f>_xlfn.XLOOKUP(Table1[[#This Row],[Customer_ID]],Table2[customer_id],Table2[occupation],,0)</f>
        <v>Business Owners</v>
      </c>
      <c r="H354" s="50" t="str">
        <f>_xlfn.XLOOKUP(Table1[[#This Row],[Customer_ID]],Table2[customer_id],Table2[gender],,0)</f>
        <v>Male</v>
      </c>
      <c r="I354" s="50" t="str">
        <f>_xlfn.XLOOKUP(Table1[[#This Row],[Customer_ID]],Table2[customer_id],Table2[marital status],,0)</f>
        <v>Married</v>
      </c>
      <c r="J354" t="str">
        <f t="shared" si="20"/>
        <v>Higher Income</v>
      </c>
      <c r="K354" s="52" t="b">
        <f t="shared" si="21"/>
        <v>0</v>
      </c>
      <c r="L354" s="43" t="b">
        <f t="shared" si="22"/>
        <v>0</v>
      </c>
      <c r="M354" s="43" t="b">
        <f t="shared" si="23"/>
        <v>0</v>
      </c>
      <c r="N3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5" spans="1:14" hidden="1" x14ac:dyDescent="0.25">
      <c r="A355" t="s">
        <v>1726</v>
      </c>
      <c r="B355" s="45">
        <v>71468</v>
      </c>
      <c r="C355" s="45">
        <v>31818.666666666668</v>
      </c>
      <c r="D355" s="25">
        <v>0.44521557433629971</v>
      </c>
      <c r="E355" s="25" t="str">
        <f>_xlfn.XLOOKUP(Table1[[#This Row],[Customer_ID]],Table2[customer_id],Table2[age_group],,0)</f>
        <v>25-34</v>
      </c>
      <c r="F355" s="25" t="str">
        <f>_xlfn.XLOOKUP(Table1[[#This Row],[Customer_ID]],Table2[customer_id],Table2[city],,0)</f>
        <v>Delhi NCR</v>
      </c>
      <c r="G355" s="25" t="str">
        <f>_xlfn.XLOOKUP(Table1[[#This Row],[Customer_ID]],Table2[customer_id],Table2[occupation],,0)</f>
        <v>Business Owners</v>
      </c>
      <c r="H355" s="50" t="str">
        <f>_xlfn.XLOOKUP(Table1[[#This Row],[Customer_ID]],Table2[customer_id],Table2[gender],,0)</f>
        <v>Male</v>
      </c>
      <c r="I355" s="50" t="str">
        <f>_xlfn.XLOOKUP(Table1[[#This Row],[Customer_ID]],Table2[customer_id],Table2[marital status],,0)</f>
        <v>Married</v>
      </c>
      <c r="J355" t="str">
        <f t="shared" si="20"/>
        <v>Higher Income</v>
      </c>
      <c r="K355" s="52" t="b">
        <f t="shared" si="21"/>
        <v>0</v>
      </c>
      <c r="L355" s="43" t="b">
        <f t="shared" si="22"/>
        <v>0</v>
      </c>
      <c r="M355" s="43" t="b">
        <f t="shared" si="23"/>
        <v>0</v>
      </c>
      <c r="N3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6" spans="1:14" hidden="1" x14ac:dyDescent="0.25">
      <c r="A356" t="s">
        <v>3566</v>
      </c>
      <c r="B356" s="45">
        <v>71426</v>
      </c>
      <c r="C356" s="45">
        <v>20102.166666666668</v>
      </c>
      <c r="D356" s="25">
        <v>0.2814404651900802</v>
      </c>
      <c r="E356" s="25" t="str">
        <f>_xlfn.XLOOKUP(Table1[[#This Row],[Customer_ID]],Table2[customer_id],Table2[age_group],,0)</f>
        <v>25-34</v>
      </c>
      <c r="F356" s="25" t="str">
        <f>_xlfn.XLOOKUP(Table1[[#This Row],[Customer_ID]],Table2[customer_id],Table2[city],,0)</f>
        <v>Hyderabad</v>
      </c>
      <c r="G356" s="25" t="str">
        <f>_xlfn.XLOOKUP(Table1[[#This Row],[Customer_ID]],Table2[customer_id],Table2[occupation],,0)</f>
        <v>Business Owners</v>
      </c>
      <c r="H356" s="50" t="str">
        <f>_xlfn.XLOOKUP(Table1[[#This Row],[Customer_ID]],Table2[customer_id],Table2[gender],,0)</f>
        <v>Male</v>
      </c>
      <c r="I356" s="50" t="str">
        <f>_xlfn.XLOOKUP(Table1[[#This Row],[Customer_ID]],Table2[customer_id],Table2[marital status],,0)</f>
        <v>Married</v>
      </c>
      <c r="J356" t="str">
        <f t="shared" si="20"/>
        <v>Higher Income</v>
      </c>
      <c r="K356" s="52" t="b">
        <f t="shared" si="21"/>
        <v>0</v>
      </c>
      <c r="L356" s="43" t="b">
        <f t="shared" si="22"/>
        <v>0</v>
      </c>
      <c r="M356" s="43" t="b">
        <f t="shared" si="23"/>
        <v>0</v>
      </c>
      <c r="N3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7" spans="1:14" hidden="1" x14ac:dyDescent="0.25">
      <c r="A357" t="s">
        <v>2320</v>
      </c>
      <c r="B357" s="45">
        <v>71407</v>
      </c>
      <c r="C357" s="45">
        <v>28249.333333333332</v>
      </c>
      <c r="D357" s="25">
        <v>0.39561014092922725</v>
      </c>
      <c r="E357" s="25" t="str">
        <f>_xlfn.XLOOKUP(Table1[[#This Row],[Customer_ID]],Table2[customer_id],Table2[age_group],,0)</f>
        <v>35-45</v>
      </c>
      <c r="F357" s="25" t="str">
        <f>_xlfn.XLOOKUP(Table1[[#This Row],[Customer_ID]],Table2[customer_id],Table2[city],,0)</f>
        <v>Chennai</v>
      </c>
      <c r="G357" s="25" t="str">
        <f>_xlfn.XLOOKUP(Table1[[#This Row],[Customer_ID]],Table2[customer_id],Table2[occupation],,0)</f>
        <v>Salaried IT Employees</v>
      </c>
      <c r="H357" s="50" t="str">
        <f>_xlfn.XLOOKUP(Table1[[#This Row],[Customer_ID]],Table2[customer_id],Table2[gender],,0)</f>
        <v>Male</v>
      </c>
      <c r="I357" s="50" t="str">
        <f>_xlfn.XLOOKUP(Table1[[#This Row],[Customer_ID]],Table2[customer_id],Table2[marital status],,0)</f>
        <v>Married</v>
      </c>
      <c r="J357" t="str">
        <f t="shared" si="20"/>
        <v>Higher Income</v>
      </c>
      <c r="K357" s="52" t="b">
        <f t="shared" si="21"/>
        <v>0</v>
      </c>
      <c r="L357" s="43" t="b">
        <f t="shared" si="22"/>
        <v>0</v>
      </c>
      <c r="M357" s="43" t="b">
        <f t="shared" si="23"/>
        <v>0</v>
      </c>
      <c r="N3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8" spans="1:14" hidden="1" x14ac:dyDescent="0.25">
      <c r="A358" t="s">
        <v>3672</v>
      </c>
      <c r="B358" s="45">
        <v>71359</v>
      </c>
      <c r="C358" s="45">
        <v>19178.333333333332</v>
      </c>
      <c r="D358" s="25">
        <v>0.26875843738467931</v>
      </c>
      <c r="E358" s="25" t="str">
        <f>_xlfn.XLOOKUP(Table1[[#This Row],[Customer_ID]],Table2[customer_id],Table2[age_group],,0)</f>
        <v>35-45</v>
      </c>
      <c r="F358" s="25" t="str">
        <f>_xlfn.XLOOKUP(Table1[[#This Row],[Customer_ID]],Table2[customer_id],Table2[city],,0)</f>
        <v>Chennai</v>
      </c>
      <c r="G358" s="25" t="str">
        <f>_xlfn.XLOOKUP(Table1[[#This Row],[Customer_ID]],Table2[customer_id],Table2[occupation],,0)</f>
        <v>Business Owners</v>
      </c>
      <c r="H358" s="50" t="str">
        <f>_xlfn.XLOOKUP(Table1[[#This Row],[Customer_ID]],Table2[customer_id],Table2[gender],,0)</f>
        <v>Male</v>
      </c>
      <c r="I358" s="50" t="str">
        <f>_xlfn.XLOOKUP(Table1[[#This Row],[Customer_ID]],Table2[customer_id],Table2[marital status],,0)</f>
        <v>Married</v>
      </c>
      <c r="J358" t="str">
        <f t="shared" si="20"/>
        <v>Higher Income</v>
      </c>
      <c r="K358" s="52" t="b">
        <f t="shared" si="21"/>
        <v>0</v>
      </c>
      <c r="L358" s="43" t="b">
        <f t="shared" si="22"/>
        <v>0</v>
      </c>
      <c r="M358" s="43" t="b">
        <f t="shared" si="23"/>
        <v>0</v>
      </c>
      <c r="N3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9" spans="1:14" hidden="1" x14ac:dyDescent="0.25">
      <c r="A359" t="s">
        <v>2404</v>
      </c>
      <c r="B359" s="45">
        <v>71358</v>
      </c>
      <c r="C359" s="45">
        <v>27641.333333333332</v>
      </c>
      <c r="D359" s="25">
        <v>0.38736137970981993</v>
      </c>
      <c r="E359" s="25" t="str">
        <f>_xlfn.XLOOKUP(Table1[[#This Row],[Customer_ID]],Table2[customer_id],Table2[age_group],,0)</f>
        <v>25-34</v>
      </c>
      <c r="F359" s="25" t="str">
        <f>_xlfn.XLOOKUP(Table1[[#This Row],[Customer_ID]],Table2[customer_id],Table2[city],,0)</f>
        <v>Mumbai</v>
      </c>
      <c r="G359" s="25" t="str">
        <f>_xlfn.XLOOKUP(Table1[[#This Row],[Customer_ID]],Table2[customer_id],Table2[occupation],,0)</f>
        <v>Business Owners</v>
      </c>
      <c r="H359" s="50" t="str">
        <f>_xlfn.XLOOKUP(Table1[[#This Row],[Customer_ID]],Table2[customer_id],Table2[gender],,0)</f>
        <v>Female</v>
      </c>
      <c r="I359" s="50" t="str">
        <f>_xlfn.XLOOKUP(Table1[[#This Row],[Customer_ID]],Table2[customer_id],Table2[marital status],,0)</f>
        <v>Married</v>
      </c>
      <c r="J359" t="str">
        <f t="shared" si="20"/>
        <v>Higher Income</v>
      </c>
      <c r="K359" s="52" t="b">
        <f t="shared" si="21"/>
        <v>0</v>
      </c>
      <c r="L359" s="43" t="b">
        <f t="shared" si="22"/>
        <v>0</v>
      </c>
      <c r="M359" s="43" t="b">
        <f t="shared" si="23"/>
        <v>0</v>
      </c>
      <c r="N3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0" spans="1:14" hidden="1" x14ac:dyDescent="0.25">
      <c r="A360" t="s">
        <v>1428</v>
      </c>
      <c r="B360" s="45">
        <v>71357</v>
      </c>
      <c r="C360" s="45">
        <v>34214.833333333336</v>
      </c>
      <c r="D360" s="25">
        <v>0.47948811375665085</v>
      </c>
      <c r="E360" s="25" t="str">
        <f>_xlfn.XLOOKUP(Table1[[#This Row],[Customer_ID]],Table2[customer_id],Table2[age_group],,0)</f>
        <v>45+</v>
      </c>
      <c r="F360" s="25" t="str">
        <f>_xlfn.XLOOKUP(Table1[[#This Row],[Customer_ID]],Table2[customer_id],Table2[city],,0)</f>
        <v>Mumbai</v>
      </c>
      <c r="G360" s="25" t="str">
        <f>_xlfn.XLOOKUP(Table1[[#This Row],[Customer_ID]],Table2[customer_id],Table2[occupation],,0)</f>
        <v>Salaried IT Employees</v>
      </c>
      <c r="H360" s="50" t="str">
        <f>_xlfn.XLOOKUP(Table1[[#This Row],[Customer_ID]],Table2[customer_id],Table2[gender],,0)</f>
        <v>Female</v>
      </c>
      <c r="I360" s="50" t="str">
        <f>_xlfn.XLOOKUP(Table1[[#This Row],[Customer_ID]],Table2[customer_id],Table2[marital status],,0)</f>
        <v>Married</v>
      </c>
      <c r="J360" t="str">
        <f t="shared" si="20"/>
        <v>Higher Income</v>
      </c>
      <c r="K360" s="52" t="b">
        <f t="shared" si="21"/>
        <v>0</v>
      </c>
      <c r="L360" s="43" t="b">
        <f t="shared" si="22"/>
        <v>0</v>
      </c>
      <c r="M360" s="43" t="b">
        <f t="shared" si="23"/>
        <v>0</v>
      </c>
      <c r="N3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1" spans="1:14" hidden="1" x14ac:dyDescent="0.25">
      <c r="A361" t="s">
        <v>386</v>
      </c>
      <c r="B361" s="45">
        <v>71356</v>
      </c>
      <c r="C361" s="45">
        <v>43249.5</v>
      </c>
      <c r="D361" s="25">
        <v>0.60610880654745225</v>
      </c>
      <c r="E361" s="25" t="str">
        <f>_xlfn.XLOOKUP(Table1[[#This Row],[Customer_ID]],Table2[customer_id],Table2[age_group],,0)</f>
        <v>35-45</v>
      </c>
      <c r="F361" s="25" t="str">
        <f>_xlfn.XLOOKUP(Table1[[#This Row],[Customer_ID]],Table2[customer_id],Table2[city],,0)</f>
        <v>Bengaluru</v>
      </c>
      <c r="G361" s="25" t="str">
        <f>_xlfn.XLOOKUP(Table1[[#This Row],[Customer_ID]],Table2[customer_id],Table2[occupation],,0)</f>
        <v>Salaried IT Employees</v>
      </c>
      <c r="H361" s="50" t="str">
        <f>_xlfn.XLOOKUP(Table1[[#This Row],[Customer_ID]],Table2[customer_id],Table2[gender],,0)</f>
        <v>Male</v>
      </c>
      <c r="I361" s="50" t="str">
        <f>_xlfn.XLOOKUP(Table1[[#This Row],[Customer_ID]],Table2[customer_id],Table2[marital status],,0)</f>
        <v>Married</v>
      </c>
      <c r="J361" t="str">
        <f t="shared" si="20"/>
        <v>Higher Income</v>
      </c>
      <c r="K361" s="52" t="b">
        <f t="shared" si="21"/>
        <v>0</v>
      </c>
      <c r="L361" s="43" t="b">
        <f t="shared" si="22"/>
        <v>0</v>
      </c>
      <c r="M361" s="43" t="b">
        <f t="shared" si="23"/>
        <v>0</v>
      </c>
      <c r="N3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2" spans="1:14" hidden="1" x14ac:dyDescent="0.25">
      <c r="A362" t="s">
        <v>2512</v>
      </c>
      <c r="B362" s="45">
        <v>71356</v>
      </c>
      <c r="C362" s="45">
        <v>26852.166666666668</v>
      </c>
      <c r="D362" s="25">
        <v>0.37631266700300842</v>
      </c>
      <c r="E362" s="25" t="str">
        <f>_xlfn.XLOOKUP(Table1[[#This Row],[Customer_ID]],Table2[customer_id],Table2[age_group],,0)</f>
        <v>25-34</v>
      </c>
      <c r="F362" s="25" t="str">
        <f>_xlfn.XLOOKUP(Table1[[#This Row],[Customer_ID]],Table2[customer_id],Table2[city],,0)</f>
        <v>Delhi NCR</v>
      </c>
      <c r="G362" s="25" t="str">
        <f>_xlfn.XLOOKUP(Table1[[#This Row],[Customer_ID]],Table2[customer_id],Table2[occupation],,0)</f>
        <v>Business Owners</v>
      </c>
      <c r="H362" s="50" t="str">
        <f>_xlfn.XLOOKUP(Table1[[#This Row],[Customer_ID]],Table2[customer_id],Table2[gender],,0)</f>
        <v>Male</v>
      </c>
      <c r="I362" s="50" t="str">
        <f>_xlfn.XLOOKUP(Table1[[#This Row],[Customer_ID]],Table2[customer_id],Table2[marital status],,0)</f>
        <v>Married</v>
      </c>
      <c r="J362" t="str">
        <f t="shared" si="20"/>
        <v>Higher Income</v>
      </c>
      <c r="K362" s="52" t="b">
        <f t="shared" si="21"/>
        <v>0</v>
      </c>
      <c r="L362" s="43" t="b">
        <f t="shared" si="22"/>
        <v>0</v>
      </c>
      <c r="M362" s="43" t="b">
        <f t="shared" si="23"/>
        <v>0</v>
      </c>
      <c r="N3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3" spans="1:14" hidden="1" x14ac:dyDescent="0.25">
      <c r="A363" t="s">
        <v>2377</v>
      </c>
      <c r="B363" s="45">
        <v>71330</v>
      </c>
      <c r="C363" s="45">
        <v>27805.666666666668</v>
      </c>
      <c r="D363" s="25">
        <v>0.38981728118136361</v>
      </c>
      <c r="E363" s="25" t="str">
        <f>_xlfn.XLOOKUP(Table1[[#This Row],[Customer_ID]],Table2[customer_id],Table2[age_group],,0)</f>
        <v>45+</v>
      </c>
      <c r="F363" s="25" t="str">
        <f>_xlfn.XLOOKUP(Table1[[#This Row],[Customer_ID]],Table2[customer_id],Table2[city],,0)</f>
        <v>Delhi NCR</v>
      </c>
      <c r="G363" s="25" t="str">
        <f>_xlfn.XLOOKUP(Table1[[#This Row],[Customer_ID]],Table2[customer_id],Table2[occupation],,0)</f>
        <v>Salaried IT Employees</v>
      </c>
      <c r="H363" s="50" t="str">
        <f>_xlfn.XLOOKUP(Table1[[#This Row],[Customer_ID]],Table2[customer_id],Table2[gender],,0)</f>
        <v>Female</v>
      </c>
      <c r="I363" s="50" t="str">
        <f>_xlfn.XLOOKUP(Table1[[#This Row],[Customer_ID]],Table2[customer_id],Table2[marital status],,0)</f>
        <v>Married</v>
      </c>
      <c r="J363" t="str">
        <f t="shared" si="20"/>
        <v>Higher Income</v>
      </c>
      <c r="K363" s="52" t="b">
        <f t="shared" si="21"/>
        <v>0</v>
      </c>
      <c r="L363" s="43" t="b">
        <f t="shared" si="22"/>
        <v>0</v>
      </c>
      <c r="M363" s="43" t="b">
        <f t="shared" si="23"/>
        <v>0</v>
      </c>
      <c r="N3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4" spans="1:14" hidden="1" x14ac:dyDescent="0.25">
      <c r="A364" t="s">
        <v>2719</v>
      </c>
      <c r="B364" s="45">
        <v>71312</v>
      </c>
      <c r="C364" s="45">
        <v>25537.5</v>
      </c>
      <c r="D364" s="25">
        <v>0.35810943459726274</v>
      </c>
      <c r="E364" s="25" t="str">
        <f>_xlfn.XLOOKUP(Table1[[#This Row],[Customer_ID]],Table2[customer_id],Table2[age_group],,0)</f>
        <v>45+</v>
      </c>
      <c r="F364" s="25" t="str">
        <f>_xlfn.XLOOKUP(Table1[[#This Row],[Customer_ID]],Table2[customer_id],Table2[city],,0)</f>
        <v>Hyderabad</v>
      </c>
      <c r="G364" s="25" t="str">
        <f>_xlfn.XLOOKUP(Table1[[#This Row],[Customer_ID]],Table2[customer_id],Table2[occupation],,0)</f>
        <v>Salaried IT Employees</v>
      </c>
      <c r="H364" s="50" t="str">
        <f>_xlfn.XLOOKUP(Table1[[#This Row],[Customer_ID]],Table2[customer_id],Table2[gender],,0)</f>
        <v>Male</v>
      </c>
      <c r="I364" s="50" t="str">
        <f>_xlfn.XLOOKUP(Table1[[#This Row],[Customer_ID]],Table2[customer_id],Table2[marital status],,0)</f>
        <v>Married</v>
      </c>
      <c r="J364" t="str">
        <f t="shared" si="20"/>
        <v>Higher Income</v>
      </c>
      <c r="K364" s="52" t="b">
        <f t="shared" si="21"/>
        <v>0</v>
      </c>
      <c r="L364" s="43" t="b">
        <f t="shared" si="22"/>
        <v>0</v>
      </c>
      <c r="M364" s="43" t="b">
        <f t="shared" si="23"/>
        <v>0</v>
      </c>
      <c r="N3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5" spans="1:14" hidden="1" x14ac:dyDescent="0.25">
      <c r="A365" t="s">
        <v>246</v>
      </c>
      <c r="B365" s="45">
        <v>71287</v>
      </c>
      <c r="C365" s="45">
        <v>45055.833333333336</v>
      </c>
      <c r="D365" s="25">
        <v>0.63203435876574043</v>
      </c>
      <c r="E365" s="25" t="str">
        <f>_xlfn.XLOOKUP(Table1[[#This Row],[Customer_ID]],Table2[customer_id],Table2[age_group],,0)</f>
        <v>35-45</v>
      </c>
      <c r="F365" s="25" t="str">
        <f>_xlfn.XLOOKUP(Table1[[#This Row],[Customer_ID]],Table2[customer_id],Table2[city],,0)</f>
        <v>Mumbai</v>
      </c>
      <c r="G365" s="25" t="str">
        <f>_xlfn.XLOOKUP(Table1[[#This Row],[Customer_ID]],Table2[customer_id],Table2[occupation],,0)</f>
        <v>Salaried IT Employees</v>
      </c>
      <c r="H365" s="50" t="str">
        <f>_xlfn.XLOOKUP(Table1[[#This Row],[Customer_ID]],Table2[customer_id],Table2[gender],,0)</f>
        <v>Female</v>
      </c>
      <c r="I365" s="50" t="str">
        <f>_xlfn.XLOOKUP(Table1[[#This Row],[Customer_ID]],Table2[customer_id],Table2[marital status],,0)</f>
        <v>Married</v>
      </c>
      <c r="J365" t="str">
        <f t="shared" si="20"/>
        <v>Higher Income</v>
      </c>
      <c r="K365" s="52" t="b">
        <f t="shared" si="21"/>
        <v>0</v>
      </c>
      <c r="L365" s="43" t="b">
        <f t="shared" si="22"/>
        <v>0</v>
      </c>
      <c r="M365" s="43" t="b">
        <f t="shared" si="23"/>
        <v>0</v>
      </c>
      <c r="N3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6" spans="1:14" hidden="1" x14ac:dyDescent="0.25">
      <c r="A366" t="s">
        <v>3766</v>
      </c>
      <c r="B366" s="45">
        <v>71282</v>
      </c>
      <c r="C366" s="45">
        <v>18112.666666666668</v>
      </c>
      <c r="D366" s="25">
        <v>0.25409874395593091</v>
      </c>
      <c r="E366" s="25" t="str">
        <f>_xlfn.XLOOKUP(Table1[[#This Row],[Customer_ID]],Table2[customer_id],Table2[age_group],,0)</f>
        <v>35-45</v>
      </c>
      <c r="F366" s="25" t="str">
        <f>_xlfn.XLOOKUP(Table1[[#This Row],[Customer_ID]],Table2[customer_id],Table2[city],,0)</f>
        <v>Chennai</v>
      </c>
      <c r="G366" s="25" t="str">
        <f>_xlfn.XLOOKUP(Table1[[#This Row],[Customer_ID]],Table2[customer_id],Table2[occupation],,0)</f>
        <v>Business Owners</v>
      </c>
      <c r="H366" s="50" t="str">
        <f>_xlfn.XLOOKUP(Table1[[#This Row],[Customer_ID]],Table2[customer_id],Table2[gender],,0)</f>
        <v>Male</v>
      </c>
      <c r="I366" s="50" t="str">
        <f>_xlfn.XLOOKUP(Table1[[#This Row],[Customer_ID]],Table2[customer_id],Table2[marital status],,0)</f>
        <v>Married</v>
      </c>
      <c r="J366" t="str">
        <f t="shared" si="20"/>
        <v>Higher Income</v>
      </c>
      <c r="K366" s="52" t="b">
        <f t="shared" si="21"/>
        <v>0</v>
      </c>
      <c r="L366" s="43" t="b">
        <f t="shared" si="22"/>
        <v>0</v>
      </c>
      <c r="M366" s="43" t="b">
        <f t="shared" si="23"/>
        <v>0</v>
      </c>
      <c r="N3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7" spans="1:14" hidden="1" x14ac:dyDescent="0.25">
      <c r="A367" t="s">
        <v>3464</v>
      </c>
      <c r="B367" s="45">
        <v>71272</v>
      </c>
      <c r="C367" s="45">
        <v>20958.333333333332</v>
      </c>
      <c r="D367" s="25">
        <v>0.29406124892430874</v>
      </c>
      <c r="E367" s="25" t="str">
        <f>_xlfn.XLOOKUP(Table1[[#This Row],[Customer_ID]],Table2[customer_id],Table2[age_group],,0)</f>
        <v>25-34</v>
      </c>
      <c r="F367" s="25" t="str">
        <f>_xlfn.XLOOKUP(Table1[[#This Row],[Customer_ID]],Table2[customer_id],Table2[city],,0)</f>
        <v>Hyderabad</v>
      </c>
      <c r="G367" s="25" t="str">
        <f>_xlfn.XLOOKUP(Table1[[#This Row],[Customer_ID]],Table2[customer_id],Table2[occupation],,0)</f>
        <v>Business Owners</v>
      </c>
      <c r="H367" s="50" t="str">
        <f>_xlfn.XLOOKUP(Table1[[#This Row],[Customer_ID]],Table2[customer_id],Table2[gender],,0)</f>
        <v>Male</v>
      </c>
      <c r="I367" s="50" t="str">
        <f>_xlfn.XLOOKUP(Table1[[#This Row],[Customer_ID]],Table2[customer_id],Table2[marital status],,0)</f>
        <v>Married</v>
      </c>
      <c r="J367" t="str">
        <f t="shared" si="20"/>
        <v>Higher Income</v>
      </c>
      <c r="K367" s="52" t="b">
        <f t="shared" si="21"/>
        <v>0</v>
      </c>
      <c r="L367" s="43" t="b">
        <f t="shared" si="22"/>
        <v>0</v>
      </c>
      <c r="M367" s="43" t="b">
        <f t="shared" si="23"/>
        <v>0</v>
      </c>
      <c r="N3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8" spans="1:14" hidden="1" x14ac:dyDescent="0.25">
      <c r="A368" t="s">
        <v>1934</v>
      </c>
      <c r="B368" s="45">
        <v>71233</v>
      </c>
      <c r="C368" s="45">
        <v>30461.166666666668</v>
      </c>
      <c r="D368" s="25">
        <v>0.42762717654270727</v>
      </c>
      <c r="E368" s="25" t="str">
        <f>_xlfn.XLOOKUP(Table1[[#This Row],[Customer_ID]],Table2[customer_id],Table2[age_group],,0)</f>
        <v>35-45</v>
      </c>
      <c r="F368" s="25" t="str">
        <f>_xlfn.XLOOKUP(Table1[[#This Row],[Customer_ID]],Table2[customer_id],Table2[city],,0)</f>
        <v>Mumbai</v>
      </c>
      <c r="G368" s="25" t="str">
        <f>_xlfn.XLOOKUP(Table1[[#This Row],[Customer_ID]],Table2[customer_id],Table2[occupation],,0)</f>
        <v>Business Owners</v>
      </c>
      <c r="H368" s="50" t="str">
        <f>_xlfn.XLOOKUP(Table1[[#This Row],[Customer_ID]],Table2[customer_id],Table2[gender],,0)</f>
        <v>Male</v>
      </c>
      <c r="I368" s="50" t="str">
        <f>_xlfn.XLOOKUP(Table1[[#This Row],[Customer_ID]],Table2[customer_id],Table2[marital status],,0)</f>
        <v>Married</v>
      </c>
      <c r="J368" t="str">
        <f t="shared" si="20"/>
        <v>Higher Income</v>
      </c>
      <c r="K368" s="52" t="b">
        <f t="shared" si="21"/>
        <v>0</v>
      </c>
      <c r="L368" s="43" t="b">
        <f t="shared" si="22"/>
        <v>0</v>
      </c>
      <c r="M368" s="43" t="b">
        <f t="shared" si="23"/>
        <v>0</v>
      </c>
      <c r="N3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9" spans="1:14" hidden="1" x14ac:dyDescent="0.25">
      <c r="A369" t="s">
        <v>2780</v>
      </c>
      <c r="B369" s="45">
        <v>71219</v>
      </c>
      <c r="C369" s="45">
        <v>25150.5</v>
      </c>
      <c r="D369" s="25">
        <v>0.35314312191971242</v>
      </c>
      <c r="E369" s="25" t="str">
        <f>_xlfn.XLOOKUP(Table1[[#This Row],[Customer_ID]],Table2[customer_id],Table2[age_group],,0)</f>
        <v>35-45</v>
      </c>
      <c r="F369" s="25" t="str">
        <f>_xlfn.XLOOKUP(Table1[[#This Row],[Customer_ID]],Table2[customer_id],Table2[city],,0)</f>
        <v>Hyderabad</v>
      </c>
      <c r="G369" s="25" t="str">
        <f>_xlfn.XLOOKUP(Table1[[#This Row],[Customer_ID]],Table2[customer_id],Table2[occupation],,0)</f>
        <v>Business Owners</v>
      </c>
      <c r="H369" s="50" t="str">
        <f>_xlfn.XLOOKUP(Table1[[#This Row],[Customer_ID]],Table2[customer_id],Table2[gender],,0)</f>
        <v>Male</v>
      </c>
      <c r="I369" s="50" t="str">
        <f>_xlfn.XLOOKUP(Table1[[#This Row],[Customer_ID]],Table2[customer_id],Table2[marital status],,0)</f>
        <v>Married</v>
      </c>
      <c r="J369" t="str">
        <f t="shared" si="20"/>
        <v>Higher Income</v>
      </c>
      <c r="K369" s="52" t="b">
        <f t="shared" si="21"/>
        <v>0</v>
      </c>
      <c r="L369" s="43" t="b">
        <f t="shared" si="22"/>
        <v>0</v>
      </c>
      <c r="M369" s="43" t="b">
        <f t="shared" si="23"/>
        <v>0</v>
      </c>
      <c r="N3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0" spans="1:14" hidden="1" x14ac:dyDescent="0.25">
      <c r="A370" t="s">
        <v>3496</v>
      </c>
      <c r="B370" s="45">
        <v>71205</v>
      </c>
      <c r="C370" s="45">
        <v>20716.333333333332</v>
      </c>
      <c r="D370" s="25">
        <v>0.2909393066966271</v>
      </c>
      <c r="E370" s="25" t="str">
        <f>_xlfn.XLOOKUP(Table1[[#This Row],[Customer_ID]],Table2[customer_id],Table2[age_group],,0)</f>
        <v>25-34</v>
      </c>
      <c r="F370" s="25" t="str">
        <f>_xlfn.XLOOKUP(Table1[[#This Row],[Customer_ID]],Table2[customer_id],Table2[city],,0)</f>
        <v>Hyderabad</v>
      </c>
      <c r="G370" s="25" t="str">
        <f>_xlfn.XLOOKUP(Table1[[#This Row],[Customer_ID]],Table2[customer_id],Table2[occupation],,0)</f>
        <v>Business Owners</v>
      </c>
      <c r="H370" s="50" t="str">
        <f>_xlfn.XLOOKUP(Table1[[#This Row],[Customer_ID]],Table2[customer_id],Table2[gender],,0)</f>
        <v>Male</v>
      </c>
      <c r="I370" s="50" t="str">
        <f>_xlfn.XLOOKUP(Table1[[#This Row],[Customer_ID]],Table2[customer_id],Table2[marital status],,0)</f>
        <v>Married</v>
      </c>
      <c r="J370" t="str">
        <f t="shared" si="20"/>
        <v>Higher Income</v>
      </c>
      <c r="K370" s="52" t="b">
        <f t="shared" si="21"/>
        <v>0</v>
      </c>
      <c r="L370" s="43" t="b">
        <f t="shared" si="22"/>
        <v>0</v>
      </c>
      <c r="M370" s="43" t="b">
        <f t="shared" si="23"/>
        <v>0</v>
      </c>
      <c r="N3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1" spans="1:14" hidden="1" x14ac:dyDescent="0.25">
      <c r="A371" t="s">
        <v>2483</v>
      </c>
      <c r="B371" s="45">
        <v>71190</v>
      </c>
      <c r="C371" s="45">
        <v>26971.166666666668</v>
      </c>
      <c r="D371" s="25">
        <v>0.3788617315165988</v>
      </c>
      <c r="E371" s="25" t="str">
        <f>_xlfn.XLOOKUP(Table1[[#This Row],[Customer_ID]],Table2[customer_id],Table2[age_group],,0)</f>
        <v>25-34</v>
      </c>
      <c r="F371" s="25" t="str">
        <f>_xlfn.XLOOKUP(Table1[[#This Row],[Customer_ID]],Table2[customer_id],Table2[city],,0)</f>
        <v>Delhi NCR</v>
      </c>
      <c r="G371" s="25" t="str">
        <f>_xlfn.XLOOKUP(Table1[[#This Row],[Customer_ID]],Table2[customer_id],Table2[occupation],,0)</f>
        <v>Business Owners</v>
      </c>
      <c r="H371" s="50" t="str">
        <f>_xlfn.XLOOKUP(Table1[[#This Row],[Customer_ID]],Table2[customer_id],Table2[gender],,0)</f>
        <v>Male</v>
      </c>
      <c r="I371" s="50" t="str">
        <f>_xlfn.XLOOKUP(Table1[[#This Row],[Customer_ID]],Table2[customer_id],Table2[marital status],,0)</f>
        <v>Married</v>
      </c>
      <c r="J371" t="str">
        <f t="shared" si="20"/>
        <v>Higher Income</v>
      </c>
      <c r="K371" s="52" t="b">
        <f t="shared" si="21"/>
        <v>0</v>
      </c>
      <c r="L371" s="43" t="b">
        <f t="shared" si="22"/>
        <v>0</v>
      </c>
      <c r="M371" s="43" t="b">
        <f t="shared" si="23"/>
        <v>0</v>
      </c>
      <c r="N3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2" spans="1:14" hidden="1" x14ac:dyDescent="0.25">
      <c r="A372" t="s">
        <v>1814</v>
      </c>
      <c r="B372" s="45">
        <v>71182</v>
      </c>
      <c r="C372" s="45">
        <v>31126</v>
      </c>
      <c r="D372" s="25">
        <v>0.43727346801157596</v>
      </c>
      <c r="E372" s="25" t="str">
        <f>_xlfn.XLOOKUP(Table1[[#This Row],[Customer_ID]],Table2[customer_id],Table2[age_group],,0)</f>
        <v>35-45</v>
      </c>
      <c r="F372" s="25" t="str">
        <f>_xlfn.XLOOKUP(Table1[[#This Row],[Customer_ID]],Table2[customer_id],Table2[city],,0)</f>
        <v>Mumbai</v>
      </c>
      <c r="G372" s="25" t="str">
        <f>_xlfn.XLOOKUP(Table1[[#This Row],[Customer_ID]],Table2[customer_id],Table2[occupation],,0)</f>
        <v>Business Owners</v>
      </c>
      <c r="H372" s="50" t="str">
        <f>_xlfn.XLOOKUP(Table1[[#This Row],[Customer_ID]],Table2[customer_id],Table2[gender],,0)</f>
        <v>Male</v>
      </c>
      <c r="I372" s="50" t="str">
        <f>_xlfn.XLOOKUP(Table1[[#This Row],[Customer_ID]],Table2[customer_id],Table2[marital status],,0)</f>
        <v>Married</v>
      </c>
      <c r="J372" t="str">
        <f t="shared" si="20"/>
        <v>Higher Income</v>
      </c>
      <c r="K372" s="52" t="b">
        <f t="shared" si="21"/>
        <v>0</v>
      </c>
      <c r="L372" s="43" t="b">
        <f t="shared" si="22"/>
        <v>0</v>
      </c>
      <c r="M372" s="43" t="b">
        <f t="shared" si="23"/>
        <v>0</v>
      </c>
      <c r="N3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3" spans="1:14" hidden="1" x14ac:dyDescent="0.25">
      <c r="A373" t="s">
        <v>3779</v>
      </c>
      <c r="B373" s="45">
        <v>71171</v>
      </c>
      <c r="C373" s="45">
        <v>17928.166666666668</v>
      </c>
      <c r="D373" s="25">
        <v>0.25190269444951829</v>
      </c>
      <c r="E373" s="25" t="str">
        <f>_xlfn.XLOOKUP(Table1[[#This Row],[Customer_ID]],Table2[customer_id],Table2[age_group],,0)</f>
        <v>25-34</v>
      </c>
      <c r="F373" s="25" t="str">
        <f>_xlfn.XLOOKUP(Table1[[#This Row],[Customer_ID]],Table2[customer_id],Table2[city],,0)</f>
        <v>Hyderabad</v>
      </c>
      <c r="G373" s="25" t="str">
        <f>_xlfn.XLOOKUP(Table1[[#This Row],[Customer_ID]],Table2[customer_id],Table2[occupation],,0)</f>
        <v>Business Owners</v>
      </c>
      <c r="H373" s="50" t="str">
        <f>_xlfn.XLOOKUP(Table1[[#This Row],[Customer_ID]],Table2[customer_id],Table2[gender],,0)</f>
        <v>Female</v>
      </c>
      <c r="I373" s="50" t="str">
        <f>_xlfn.XLOOKUP(Table1[[#This Row],[Customer_ID]],Table2[customer_id],Table2[marital status],,0)</f>
        <v>Married</v>
      </c>
      <c r="J373" t="str">
        <f t="shared" si="20"/>
        <v>Higher Income</v>
      </c>
      <c r="K373" s="52" t="b">
        <f t="shared" si="21"/>
        <v>0</v>
      </c>
      <c r="L373" s="43" t="b">
        <f t="shared" si="22"/>
        <v>0</v>
      </c>
      <c r="M373" s="43" t="b">
        <f t="shared" si="23"/>
        <v>0</v>
      </c>
      <c r="N3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4" spans="1:14" hidden="1" x14ac:dyDescent="0.25">
      <c r="A374" t="s">
        <v>677</v>
      </c>
      <c r="B374" s="45">
        <v>71133</v>
      </c>
      <c r="C374" s="45">
        <v>40038.833333333336</v>
      </c>
      <c r="D374" s="25">
        <v>0.56287283445564418</v>
      </c>
      <c r="E374" s="25" t="str">
        <f>_xlfn.XLOOKUP(Table1[[#This Row],[Customer_ID]],Table2[customer_id],Table2[age_group],,0)</f>
        <v>35-45</v>
      </c>
      <c r="F374" s="25" t="str">
        <f>_xlfn.XLOOKUP(Table1[[#This Row],[Customer_ID]],Table2[customer_id],Table2[city],,0)</f>
        <v>Bengaluru</v>
      </c>
      <c r="G374" s="25" t="str">
        <f>_xlfn.XLOOKUP(Table1[[#This Row],[Customer_ID]],Table2[customer_id],Table2[occupation],,0)</f>
        <v>Salaried IT Employees</v>
      </c>
      <c r="H374" s="50" t="str">
        <f>_xlfn.XLOOKUP(Table1[[#This Row],[Customer_ID]],Table2[customer_id],Table2[gender],,0)</f>
        <v>Female</v>
      </c>
      <c r="I374" s="50" t="str">
        <f>_xlfn.XLOOKUP(Table1[[#This Row],[Customer_ID]],Table2[customer_id],Table2[marital status],,0)</f>
        <v>Married</v>
      </c>
      <c r="J374" t="str">
        <f t="shared" si="20"/>
        <v>Higher Income</v>
      </c>
      <c r="K374" s="52" t="b">
        <f t="shared" si="21"/>
        <v>0</v>
      </c>
      <c r="L374" s="43" t="b">
        <f t="shared" si="22"/>
        <v>0</v>
      </c>
      <c r="M374" s="43" t="b">
        <f t="shared" si="23"/>
        <v>0</v>
      </c>
      <c r="N3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5" spans="1:14" hidden="1" x14ac:dyDescent="0.25">
      <c r="A375" t="s">
        <v>3591</v>
      </c>
      <c r="B375" s="45">
        <v>71128</v>
      </c>
      <c r="C375" s="45">
        <v>19819.333333333332</v>
      </c>
      <c r="D375" s="25">
        <v>0.27864319724065534</v>
      </c>
      <c r="E375" s="25" t="str">
        <f>_xlfn.XLOOKUP(Table1[[#This Row],[Customer_ID]],Table2[customer_id],Table2[age_group],,0)</f>
        <v>45+</v>
      </c>
      <c r="F375" s="25" t="str">
        <f>_xlfn.XLOOKUP(Table1[[#This Row],[Customer_ID]],Table2[customer_id],Table2[city],,0)</f>
        <v>Mumbai</v>
      </c>
      <c r="G375" s="25" t="str">
        <f>_xlfn.XLOOKUP(Table1[[#This Row],[Customer_ID]],Table2[customer_id],Table2[occupation],,0)</f>
        <v>Business Owners</v>
      </c>
      <c r="H375" s="50" t="str">
        <f>_xlfn.XLOOKUP(Table1[[#This Row],[Customer_ID]],Table2[customer_id],Table2[gender],,0)</f>
        <v>Female</v>
      </c>
      <c r="I375" s="50" t="str">
        <f>_xlfn.XLOOKUP(Table1[[#This Row],[Customer_ID]],Table2[customer_id],Table2[marital status],,0)</f>
        <v>Married</v>
      </c>
      <c r="J375" t="str">
        <f t="shared" si="20"/>
        <v>Higher Income</v>
      </c>
      <c r="K375" s="52" t="b">
        <f t="shared" si="21"/>
        <v>0</v>
      </c>
      <c r="L375" s="43" t="b">
        <f t="shared" si="22"/>
        <v>0</v>
      </c>
      <c r="M375" s="43" t="b">
        <f t="shared" si="23"/>
        <v>0</v>
      </c>
      <c r="N3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6" spans="1:14" hidden="1" x14ac:dyDescent="0.25">
      <c r="A376" t="s">
        <v>3232</v>
      </c>
      <c r="B376" s="45">
        <v>71124</v>
      </c>
      <c r="C376" s="45">
        <v>22692.5</v>
      </c>
      <c r="D376" s="25">
        <v>0.31905545244924355</v>
      </c>
      <c r="E376" s="25" t="str">
        <f>_xlfn.XLOOKUP(Table1[[#This Row],[Customer_ID]],Table2[customer_id],Table2[age_group],,0)</f>
        <v>35-45</v>
      </c>
      <c r="F376" s="25" t="str">
        <f>_xlfn.XLOOKUP(Table1[[#This Row],[Customer_ID]],Table2[customer_id],Table2[city],,0)</f>
        <v>Hyderabad</v>
      </c>
      <c r="G376" s="25" t="str">
        <f>_xlfn.XLOOKUP(Table1[[#This Row],[Customer_ID]],Table2[customer_id],Table2[occupation],,0)</f>
        <v>Business Owners</v>
      </c>
      <c r="H376" s="50" t="str">
        <f>_xlfn.XLOOKUP(Table1[[#This Row],[Customer_ID]],Table2[customer_id],Table2[gender],,0)</f>
        <v>Male</v>
      </c>
      <c r="I376" s="50" t="str">
        <f>_xlfn.XLOOKUP(Table1[[#This Row],[Customer_ID]],Table2[customer_id],Table2[marital status],,0)</f>
        <v>Married</v>
      </c>
      <c r="J376" t="str">
        <f t="shared" si="20"/>
        <v>Higher Income</v>
      </c>
      <c r="K376" s="52" t="b">
        <f t="shared" si="21"/>
        <v>0</v>
      </c>
      <c r="L376" s="43" t="b">
        <f t="shared" si="22"/>
        <v>0</v>
      </c>
      <c r="M376" s="43" t="b">
        <f t="shared" si="23"/>
        <v>0</v>
      </c>
      <c r="N3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7" spans="1:14" hidden="1" x14ac:dyDescent="0.25">
      <c r="A377" t="s">
        <v>2889</v>
      </c>
      <c r="B377" s="45">
        <v>71111</v>
      </c>
      <c r="C377" s="45">
        <v>24541.666666666668</v>
      </c>
      <c r="D377" s="25">
        <v>0.34511772674644808</v>
      </c>
      <c r="E377" s="25" t="str">
        <f>_xlfn.XLOOKUP(Table1[[#This Row],[Customer_ID]],Table2[customer_id],Table2[age_group],,0)</f>
        <v>45+</v>
      </c>
      <c r="F377" s="25" t="str">
        <f>_xlfn.XLOOKUP(Table1[[#This Row],[Customer_ID]],Table2[customer_id],Table2[city],,0)</f>
        <v>Mumbai</v>
      </c>
      <c r="G377" s="25" t="str">
        <f>_xlfn.XLOOKUP(Table1[[#This Row],[Customer_ID]],Table2[customer_id],Table2[occupation],,0)</f>
        <v>Business Owners</v>
      </c>
      <c r="H377" s="50" t="str">
        <f>_xlfn.XLOOKUP(Table1[[#This Row],[Customer_ID]],Table2[customer_id],Table2[gender],,0)</f>
        <v>Male</v>
      </c>
      <c r="I377" s="50" t="str">
        <f>_xlfn.XLOOKUP(Table1[[#This Row],[Customer_ID]],Table2[customer_id],Table2[marital status],,0)</f>
        <v>Married</v>
      </c>
      <c r="J377" t="str">
        <f t="shared" si="20"/>
        <v>Higher Income</v>
      </c>
      <c r="K377" s="52" t="b">
        <f t="shared" si="21"/>
        <v>0</v>
      </c>
      <c r="L377" s="43" t="b">
        <f t="shared" si="22"/>
        <v>0</v>
      </c>
      <c r="M377" s="43" t="b">
        <f t="shared" si="23"/>
        <v>0</v>
      </c>
      <c r="N3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8" spans="1:14" hidden="1" x14ac:dyDescent="0.25">
      <c r="A378" t="s">
        <v>2107</v>
      </c>
      <c r="B378" s="45">
        <v>71097</v>
      </c>
      <c r="C378" s="45">
        <v>29414.333333333332</v>
      </c>
      <c r="D378" s="25">
        <v>0.41372116029274558</v>
      </c>
      <c r="E378" s="25" t="str">
        <f>_xlfn.XLOOKUP(Table1[[#This Row],[Customer_ID]],Table2[customer_id],Table2[age_group],,0)</f>
        <v>35-45</v>
      </c>
      <c r="F378" s="25" t="str">
        <f>_xlfn.XLOOKUP(Table1[[#This Row],[Customer_ID]],Table2[customer_id],Table2[city],,0)</f>
        <v>Delhi NCR</v>
      </c>
      <c r="G378" s="25" t="str">
        <f>_xlfn.XLOOKUP(Table1[[#This Row],[Customer_ID]],Table2[customer_id],Table2[occupation],,0)</f>
        <v>Business Owners</v>
      </c>
      <c r="H378" s="50" t="str">
        <f>_xlfn.XLOOKUP(Table1[[#This Row],[Customer_ID]],Table2[customer_id],Table2[gender],,0)</f>
        <v>Male</v>
      </c>
      <c r="I378" s="50" t="str">
        <f>_xlfn.XLOOKUP(Table1[[#This Row],[Customer_ID]],Table2[customer_id],Table2[marital status],,0)</f>
        <v>Single</v>
      </c>
      <c r="J378" t="str">
        <f t="shared" si="20"/>
        <v>Higher Income</v>
      </c>
      <c r="K378" s="52" t="b">
        <f t="shared" si="21"/>
        <v>0</v>
      </c>
      <c r="L378" s="43" t="b">
        <f t="shared" si="22"/>
        <v>0</v>
      </c>
      <c r="M378" s="43" t="b">
        <f t="shared" si="23"/>
        <v>0</v>
      </c>
      <c r="N3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9" spans="1:14" hidden="1" x14ac:dyDescent="0.25">
      <c r="A379" t="s">
        <v>2252</v>
      </c>
      <c r="B379" s="45">
        <v>71068</v>
      </c>
      <c r="C379" s="45">
        <v>28537.833333333332</v>
      </c>
      <c r="D379" s="25">
        <v>0.40155672501454004</v>
      </c>
      <c r="E379" s="25" t="str">
        <f>_xlfn.XLOOKUP(Table1[[#This Row],[Customer_ID]],Table2[customer_id],Table2[age_group],,0)</f>
        <v>45+</v>
      </c>
      <c r="F379" s="25" t="str">
        <f>_xlfn.XLOOKUP(Table1[[#This Row],[Customer_ID]],Table2[customer_id],Table2[city],,0)</f>
        <v>Hyderabad</v>
      </c>
      <c r="G379" s="25" t="str">
        <f>_xlfn.XLOOKUP(Table1[[#This Row],[Customer_ID]],Table2[customer_id],Table2[occupation],,0)</f>
        <v>Salaried IT Employees</v>
      </c>
      <c r="H379" s="50" t="str">
        <f>_xlfn.XLOOKUP(Table1[[#This Row],[Customer_ID]],Table2[customer_id],Table2[gender],,0)</f>
        <v>Male</v>
      </c>
      <c r="I379" s="50" t="str">
        <f>_xlfn.XLOOKUP(Table1[[#This Row],[Customer_ID]],Table2[customer_id],Table2[marital status],,0)</f>
        <v>Married</v>
      </c>
      <c r="J379" t="str">
        <f t="shared" si="20"/>
        <v>Higher Income</v>
      </c>
      <c r="K379" s="52" t="b">
        <f t="shared" si="21"/>
        <v>0</v>
      </c>
      <c r="L379" s="43" t="b">
        <f t="shared" si="22"/>
        <v>0</v>
      </c>
      <c r="M379" s="43" t="b">
        <f t="shared" si="23"/>
        <v>0</v>
      </c>
      <c r="N3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0" spans="1:14" hidden="1" x14ac:dyDescent="0.25">
      <c r="A380" t="s">
        <v>2653</v>
      </c>
      <c r="B380" s="45">
        <v>71050</v>
      </c>
      <c r="C380" s="45">
        <v>25871.166666666668</v>
      </c>
      <c r="D380" s="25">
        <v>0.36412620220501996</v>
      </c>
      <c r="E380" s="25" t="str">
        <f>_xlfn.XLOOKUP(Table1[[#This Row],[Customer_ID]],Table2[customer_id],Table2[age_group],,0)</f>
        <v>45+</v>
      </c>
      <c r="F380" s="25" t="str">
        <f>_xlfn.XLOOKUP(Table1[[#This Row],[Customer_ID]],Table2[customer_id],Table2[city],,0)</f>
        <v>Bengaluru</v>
      </c>
      <c r="G380" s="25" t="str">
        <f>_xlfn.XLOOKUP(Table1[[#This Row],[Customer_ID]],Table2[customer_id],Table2[occupation],,0)</f>
        <v>Salaried IT Employees</v>
      </c>
      <c r="H380" s="50" t="str">
        <f>_xlfn.XLOOKUP(Table1[[#This Row],[Customer_ID]],Table2[customer_id],Table2[gender],,0)</f>
        <v>Female</v>
      </c>
      <c r="I380" s="50" t="str">
        <f>_xlfn.XLOOKUP(Table1[[#This Row],[Customer_ID]],Table2[customer_id],Table2[marital status],,0)</f>
        <v>Married</v>
      </c>
      <c r="J380" t="str">
        <f t="shared" si="20"/>
        <v>Higher Income</v>
      </c>
      <c r="K380" s="52" t="b">
        <f t="shared" si="21"/>
        <v>0</v>
      </c>
      <c r="L380" s="43" t="b">
        <f t="shared" si="22"/>
        <v>0</v>
      </c>
      <c r="M380" s="43" t="b">
        <f t="shared" si="23"/>
        <v>0</v>
      </c>
      <c r="N3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1" spans="1:14" hidden="1" x14ac:dyDescent="0.25">
      <c r="A381" t="s">
        <v>3334</v>
      </c>
      <c r="B381" s="45">
        <v>71025</v>
      </c>
      <c r="C381" s="45">
        <v>21925.333333333332</v>
      </c>
      <c r="D381" s="25">
        <v>0.30869881497125423</v>
      </c>
      <c r="E381" s="25" t="str">
        <f>_xlfn.XLOOKUP(Table1[[#This Row],[Customer_ID]],Table2[customer_id],Table2[age_group],,0)</f>
        <v>45+</v>
      </c>
      <c r="F381" s="25" t="str">
        <f>_xlfn.XLOOKUP(Table1[[#This Row],[Customer_ID]],Table2[customer_id],Table2[city],,0)</f>
        <v>Chennai</v>
      </c>
      <c r="G381" s="25" t="str">
        <f>_xlfn.XLOOKUP(Table1[[#This Row],[Customer_ID]],Table2[customer_id],Table2[occupation],,0)</f>
        <v>Salaried IT Employees</v>
      </c>
      <c r="H381" s="50" t="str">
        <f>_xlfn.XLOOKUP(Table1[[#This Row],[Customer_ID]],Table2[customer_id],Table2[gender],,0)</f>
        <v>Male</v>
      </c>
      <c r="I381" s="50" t="str">
        <f>_xlfn.XLOOKUP(Table1[[#This Row],[Customer_ID]],Table2[customer_id],Table2[marital status],,0)</f>
        <v>Married</v>
      </c>
      <c r="J381" t="str">
        <f t="shared" si="20"/>
        <v>Higher Income</v>
      </c>
      <c r="K381" s="52" t="b">
        <f t="shared" si="21"/>
        <v>0</v>
      </c>
      <c r="L381" s="43" t="b">
        <f t="shared" si="22"/>
        <v>0</v>
      </c>
      <c r="M381" s="43" t="b">
        <f t="shared" si="23"/>
        <v>0</v>
      </c>
      <c r="N3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2" spans="1:14" hidden="1" x14ac:dyDescent="0.25">
      <c r="A382" t="s">
        <v>3450</v>
      </c>
      <c r="B382" s="45">
        <v>71025</v>
      </c>
      <c r="C382" s="45">
        <v>20977.333333333332</v>
      </c>
      <c r="D382" s="25">
        <v>0.2953514020884665</v>
      </c>
      <c r="E382" s="25" t="str">
        <f>_xlfn.XLOOKUP(Table1[[#This Row],[Customer_ID]],Table2[customer_id],Table2[age_group],,0)</f>
        <v>45+</v>
      </c>
      <c r="F382" s="25" t="str">
        <f>_xlfn.XLOOKUP(Table1[[#This Row],[Customer_ID]],Table2[customer_id],Table2[city],,0)</f>
        <v>Bengaluru</v>
      </c>
      <c r="G382" s="25" t="str">
        <f>_xlfn.XLOOKUP(Table1[[#This Row],[Customer_ID]],Table2[customer_id],Table2[occupation],,0)</f>
        <v>Business Owners</v>
      </c>
      <c r="H382" s="50" t="str">
        <f>_xlfn.XLOOKUP(Table1[[#This Row],[Customer_ID]],Table2[customer_id],Table2[gender],,0)</f>
        <v>Male</v>
      </c>
      <c r="I382" s="50" t="str">
        <f>_xlfn.XLOOKUP(Table1[[#This Row],[Customer_ID]],Table2[customer_id],Table2[marital status],,0)</f>
        <v>Married</v>
      </c>
      <c r="J382" t="str">
        <f t="shared" si="20"/>
        <v>Higher Income</v>
      </c>
      <c r="K382" s="52" t="b">
        <f t="shared" si="21"/>
        <v>0</v>
      </c>
      <c r="L382" s="43" t="b">
        <f t="shared" si="22"/>
        <v>0</v>
      </c>
      <c r="M382" s="43" t="b">
        <f t="shared" si="23"/>
        <v>0</v>
      </c>
      <c r="N3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3" spans="1:14" hidden="1" x14ac:dyDescent="0.25">
      <c r="A383" t="s">
        <v>3777</v>
      </c>
      <c r="B383" s="45">
        <v>71015</v>
      </c>
      <c r="C383" s="45">
        <v>17911.5</v>
      </c>
      <c r="D383" s="25">
        <v>0.25222136168415121</v>
      </c>
      <c r="E383" s="25" t="str">
        <f>_xlfn.XLOOKUP(Table1[[#This Row],[Customer_ID]],Table2[customer_id],Table2[age_group],,0)</f>
        <v>45+</v>
      </c>
      <c r="F383" s="25" t="str">
        <f>_xlfn.XLOOKUP(Table1[[#This Row],[Customer_ID]],Table2[customer_id],Table2[city],,0)</f>
        <v>Hyderabad</v>
      </c>
      <c r="G383" s="25" t="str">
        <f>_xlfn.XLOOKUP(Table1[[#This Row],[Customer_ID]],Table2[customer_id],Table2[occupation],,0)</f>
        <v>Business Owners</v>
      </c>
      <c r="H383" s="50" t="str">
        <f>_xlfn.XLOOKUP(Table1[[#This Row],[Customer_ID]],Table2[customer_id],Table2[gender],,0)</f>
        <v>Male</v>
      </c>
      <c r="I383" s="50" t="str">
        <f>_xlfn.XLOOKUP(Table1[[#This Row],[Customer_ID]],Table2[customer_id],Table2[marital status],,0)</f>
        <v>Married</v>
      </c>
      <c r="J383" t="str">
        <f t="shared" si="20"/>
        <v>Higher Income</v>
      </c>
      <c r="K383" s="52" t="b">
        <f t="shared" si="21"/>
        <v>0</v>
      </c>
      <c r="L383" s="43" t="b">
        <f t="shared" si="22"/>
        <v>0</v>
      </c>
      <c r="M383" s="43" t="b">
        <f t="shared" si="23"/>
        <v>0</v>
      </c>
      <c r="N3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4" spans="1:14" hidden="1" x14ac:dyDescent="0.25">
      <c r="A384" t="s">
        <v>2654</v>
      </c>
      <c r="B384" s="45">
        <v>70993</v>
      </c>
      <c r="C384" s="45">
        <v>25835.166666666668</v>
      </c>
      <c r="D384" s="25">
        <v>0.36391146544964531</v>
      </c>
      <c r="E384" s="25" t="str">
        <f>_xlfn.XLOOKUP(Table1[[#This Row],[Customer_ID]],Table2[customer_id],Table2[age_group],,0)</f>
        <v>45+</v>
      </c>
      <c r="F384" s="25" t="str">
        <f>_xlfn.XLOOKUP(Table1[[#This Row],[Customer_ID]],Table2[customer_id],Table2[city],,0)</f>
        <v>Bengaluru</v>
      </c>
      <c r="G384" s="25" t="str">
        <f>_xlfn.XLOOKUP(Table1[[#This Row],[Customer_ID]],Table2[customer_id],Table2[occupation],,0)</f>
        <v>Salaried IT Employees</v>
      </c>
      <c r="H384" s="50" t="str">
        <f>_xlfn.XLOOKUP(Table1[[#This Row],[Customer_ID]],Table2[customer_id],Table2[gender],,0)</f>
        <v>Female</v>
      </c>
      <c r="I384" s="50" t="str">
        <f>_xlfn.XLOOKUP(Table1[[#This Row],[Customer_ID]],Table2[customer_id],Table2[marital status],,0)</f>
        <v>Married</v>
      </c>
      <c r="J384" t="str">
        <f t="shared" si="20"/>
        <v>Higher Income</v>
      </c>
      <c r="K384" s="52" t="b">
        <f t="shared" si="21"/>
        <v>0</v>
      </c>
      <c r="L384" s="43" t="b">
        <f t="shared" si="22"/>
        <v>0</v>
      </c>
      <c r="M384" s="43" t="b">
        <f t="shared" si="23"/>
        <v>0</v>
      </c>
      <c r="N3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5" spans="1:14" hidden="1" x14ac:dyDescent="0.25">
      <c r="A385" t="s">
        <v>3235</v>
      </c>
      <c r="B385" s="45">
        <v>70992</v>
      </c>
      <c r="C385" s="45">
        <v>22626.833333333332</v>
      </c>
      <c r="D385" s="25">
        <v>0.31872370595747879</v>
      </c>
      <c r="E385" s="25" t="str">
        <f>_xlfn.XLOOKUP(Table1[[#This Row],[Customer_ID]],Table2[customer_id],Table2[age_group],,0)</f>
        <v>35-45</v>
      </c>
      <c r="F385" s="25" t="str">
        <f>_xlfn.XLOOKUP(Table1[[#This Row],[Customer_ID]],Table2[customer_id],Table2[city],,0)</f>
        <v>Hyderabad</v>
      </c>
      <c r="G385" s="25" t="str">
        <f>_xlfn.XLOOKUP(Table1[[#This Row],[Customer_ID]],Table2[customer_id],Table2[occupation],,0)</f>
        <v>Business Owners</v>
      </c>
      <c r="H385" s="50" t="str">
        <f>_xlfn.XLOOKUP(Table1[[#This Row],[Customer_ID]],Table2[customer_id],Table2[gender],,0)</f>
        <v>Male</v>
      </c>
      <c r="I385" s="50" t="str">
        <f>_xlfn.XLOOKUP(Table1[[#This Row],[Customer_ID]],Table2[customer_id],Table2[marital status],,0)</f>
        <v>Married</v>
      </c>
      <c r="J385" t="str">
        <f t="shared" si="20"/>
        <v>Higher Income</v>
      </c>
      <c r="K385" s="52" t="b">
        <f t="shared" si="21"/>
        <v>0</v>
      </c>
      <c r="L385" s="43" t="b">
        <f t="shared" si="22"/>
        <v>0</v>
      </c>
      <c r="M385" s="43" t="b">
        <f t="shared" si="23"/>
        <v>0</v>
      </c>
      <c r="N3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6" spans="1:14" hidden="1" x14ac:dyDescent="0.25">
      <c r="A386" t="s">
        <v>3357</v>
      </c>
      <c r="B386" s="45">
        <v>70981</v>
      </c>
      <c r="C386" s="45">
        <v>21712.333333333332</v>
      </c>
      <c r="D386" s="25">
        <v>0.30588936945567591</v>
      </c>
      <c r="E386" s="25" t="str">
        <f>_xlfn.XLOOKUP(Table1[[#This Row],[Customer_ID]],Table2[customer_id],Table2[age_group],,0)</f>
        <v>25-34</v>
      </c>
      <c r="F386" s="25" t="str">
        <f>_xlfn.XLOOKUP(Table1[[#This Row],[Customer_ID]],Table2[customer_id],Table2[city],,0)</f>
        <v>Hyderabad</v>
      </c>
      <c r="G386" s="25" t="str">
        <f>_xlfn.XLOOKUP(Table1[[#This Row],[Customer_ID]],Table2[customer_id],Table2[occupation],,0)</f>
        <v>Business Owners</v>
      </c>
      <c r="H386" s="50" t="str">
        <f>_xlfn.XLOOKUP(Table1[[#This Row],[Customer_ID]],Table2[customer_id],Table2[gender],,0)</f>
        <v>Male</v>
      </c>
      <c r="I386" s="50" t="str">
        <f>_xlfn.XLOOKUP(Table1[[#This Row],[Customer_ID]],Table2[customer_id],Table2[marital status],,0)</f>
        <v>Married</v>
      </c>
      <c r="J386" t="str">
        <f t="shared" ref="J386:J449" si="24">IF(B386&lt;=40000,"Lower Income",IF(AND(B386&gt;40000,B386&lt;=65000),"Moderate Income","Higher Income"))</f>
        <v>Higher Income</v>
      </c>
      <c r="K386" s="52" t="b">
        <f t="shared" ref="K386:K449" si="25">IF(AND(J386="Lower Income",D386&gt;=60%),"High Spend",IF(AND(J386="Lower Income",D386&lt;30%),"Low Spend"))</f>
        <v>0</v>
      </c>
      <c r="L386" s="43" t="b">
        <f t="shared" ref="L386:L449" si="26">IF(AND(J386="Moderate Income",D386&gt;=70%),"High Spend",IF(AND(J386="Moderate Income",D386&lt;30%),"Low Spend"))</f>
        <v>0</v>
      </c>
      <c r="M386" s="43" t="b">
        <f t="shared" ref="M386:M449" si="27">IF(AND(J386="Higher Income",D386&gt;=70%),"High Spend",IF(AND(J386="Higher Income",D386&lt;20%),"Low Spend"))</f>
        <v>0</v>
      </c>
      <c r="N3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7" spans="1:14" hidden="1" x14ac:dyDescent="0.25">
      <c r="A387" t="s">
        <v>2187</v>
      </c>
      <c r="B387" s="45">
        <v>70963</v>
      </c>
      <c r="C387" s="45">
        <v>28938.333333333332</v>
      </c>
      <c r="D387" s="25">
        <v>0.40779467234098521</v>
      </c>
      <c r="E387" s="25" t="str">
        <f>_xlfn.XLOOKUP(Table1[[#This Row],[Customer_ID]],Table2[customer_id],Table2[age_group],,0)</f>
        <v>25-34</v>
      </c>
      <c r="F387" s="25" t="str">
        <f>_xlfn.XLOOKUP(Table1[[#This Row],[Customer_ID]],Table2[customer_id],Table2[city],,0)</f>
        <v>Mumbai</v>
      </c>
      <c r="G387" s="25" t="str">
        <f>_xlfn.XLOOKUP(Table1[[#This Row],[Customer_ID]],Table2[customer_id],Table2[occupation],,0)</f>
        <v>Business Owners</v>
      </c>
      <c r="H387" s="50" t="str">
        <f>_xlfn.XLOOKUP(Table1[[#This Row],[Customer_ID]],Table2[customer_id],Table2[gender],,0)</f>
        <v>Male</v>
      </c>
      <c r="I387" s="50" t="str">
        <f>_xlfn.XLOOKUP(Table1[[#This Row],[Customer_ID]],Table2[customer_id],Table2[marital status],,0)</f>
        <v>Married</v>
      </c>
      <c r="J387" t="str">
        <f t="shared" si="24"/>
        <v>Higher Income</v>
      </c>
      <c r="K387" s="52" t="b">
        <f t="shared" si="25"/>
        <v>0</v>
      </c>
      <c r="L387" s="43" t="b">
        <f t="shared" si="26"/>
        <v>0</v>
      </c>
      <c r="M387" s="43" t="b">
        <f t="shared" si="27"/>
        <v>0</v>
      </c>
      <c r="N3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8" spans="1:14" hidden="1" x14ac:dyDescent="0.25">
      <c r="A388" t="s">
        <v>1756</v>
      </c>
      <c r="B388" s="45">
        <v>70957</v>
      </c>
      <c r="C388" s="45">
        <v>31411.666666666668</v>
      </c>
      <c r="D388" s="25">
        <v>0.44268594594848526</v>
      </c>
      <c r="E388" s="25" t="str">
        <f>_xlfn.XLOOKUP(Table1[[#This Row],[Customer_ID]],Table2[customer_id],Table2[age_group],,0)</f>
        <v>35-45</v>
      </c>
      <c r="F388" s="25" t="str">
        <f>_xlfn.XLOOKUP(Table1[[#This Row],[Customer_ID]],Table2[customer_id],Table2[city],,0)</f>
        <v>Hyderabad</v>
      </c>
      <c r="G388" s="25" t="str">
        <f>_xlfn.XLOOKUP(Table1[[#This Row],[Customer_ID]],Table2[customer_id],Table2[occupation],,0)</f>
        <v>Salaried IT Employees</v>
      </c>
      <c r="H388" s="50" t="str">
        <f>_xlfn.XLOOKUP(Table1[[#This Row],[Customer_ID]],Table2[customer_id],Table2[gender],,0)</f>
        <v>Female</v>
      </c>
      <c r="I388" s="50" t="str">
        <f>_xlfn.XLOOKUP(Table1[[#This Row],[Customer_ID]],Table2[customer_id],Table2[marital status],,0)</f>
        <v>Married</v>
      </c>
      <c r="J388" t="str">
        <f t="shared" si="24"/>
        <v>Higher Income</v>
      </c>
      <c r="K388" s="52" t="b">
        <f t="shared" si="25"/>
        <v>0</v>
      </c>
      <c r="L388" s="43" t="b">
        <f t="shared" si="26"/>
        <v>0</v>
      </c>
      <c r="M388" s="43" t="b">
        <f t="shared" si="27"/>
        <v>0</v>
      </c>
      <c r="N3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9" spans="1:14" hidden="1" x14ac:dyDescent="0.25">
      <c r="A389" t="s">
        <v>2860</v>
      </c>
      <c r="B389" s="45">
        <v>70929</v>
      </c>
      <c r="C389" s="45">
        <v>24655.833333333332</v>
      </c>
      <c r="D389" s="25">
        <v>0.34761287108704947</v>
      </c>
      <c r="E389" s="25" t="str">
        <f>_xlfn.XLOOKUP(Table1[[#This Row],[Customer_ID]],Table2[customer_id],Table2[age_group],,0)</f>
        <v>25-34</v>
      </c>
      <c r="F389" s="25" t="str">
        <f>_xlfn.XLOOKUP(Table1[[#This Row],[Customer_ID]],Table2[customer_id],Table2[city],,0)</f>
        <v>Delhi NCR</v>
      </c>
      <c r="G389" s="25" t="str">
        <f>_xlfn.XLOOKUP(Table1[[#This Row],[Customer_ID]],Table2[customer_id],Table2[occupation],,0)</f>
        <v>Business Owners</v>
      </c>
      <c r="H389" s="50" t="str">
        <f>_xlfn.XLOOKUP(Table1[[#This Row],[Customer_ID]],Table2[customer_id],Table2[gender],,0)</f>
        <v>Female</v>
      </c>
      <c r="I389" s="50" t="str">
        <f>_xlfn.XLOOKUP(Table1[[#This Row],[Customer_ID]],Table2[customer_id],Table2[marital status],,0)</f>
        <v>Married</v>
      </c>
      <c r="J389" t="str">
        <f t="shared" si="24"/>
        <v>Higher Income</v>
      </c>
      <c r="K389" s="52" t="b">
        <f t="shared" si="25"/>
        <v>0</v>
      </c>
      <c r="L389" s="43" t="b">
        <f t="shared" si="26"/>
        <v>0</v>
      </c>
      <c r="M389" s="43" t="b">
        <f t="shared" si="27"/>
        <v>0</v>
      </c>
      <c r="N3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0" spans="1:14" hidden="1" x14ac:dyDescent="0.25">
      <c r="A390" t="s">
        <v>312</v>
      </c>
      <c r="B390" s="45">
        <v>70926</v>
      </c>
      <c r="C390" s="45">
        <v>43881</v>
      </c>
      <c r="D390" s="25">
        <v>0.61868708231114122</v>
      </c>
      <c r="E390" s="25" t="str">
        <f>_xlfn.XLOOKUP(Table1[[#This Row],[Customer_ID]],Table2[customer_id],Table2[age_group],,0)</f>
        <v>35-45</v>
      </c>
      <c r="F390" s="25" t="str">
        <f>_xlfn.XLOOKUP(Table1[[#This Row],[Customer_ID]],Table2[customer_id],Table2[city],,0)</f>
        <v>Mumbai</v>
      </c>
      <c r="G390" s="25" t="str">
        <f>_xlfn.XLOOKUP(Table1[[#This Row],[Customer_ID]],Table2[customer_id],Table2[occupation],,0)</f>
        <v>Salaried IT Employees</v>
      </c>
      <c r="H390" s="50" t="str">
        <f>_xlfn.XLOOKUP(Table1[[#This Row],[Customer_ID]],Table2[customer_id],Table2[gender],,0)</f>
        <v>Female</v>
      </c>
      <c r="I390" s="50" t="str">
        <f>_xlfn.XLOOKUP(Table1[[#This Row],[Customer_ID]],Table2[customer_id],Table2[marital status],,0)</f>
        <v>Married</v>
      </c>
      <c r="J390" t="str">
        <f t="shared" si="24"/>
        <v>Higher Income</v>
      </c>
      <c r="K390" s="52" t="b">
        <f t="shared" si="25"/>
        <v>0</v>
      </c>
      <c r="L390" s="43" t="b">
        <f t="shared" si="26"/>
        <v>0</v>
      </c>
      <c r="M390" s="43" t="b">
        <f t="shared" si="27"/>
        <v>0</v>
      </c>
      <c r="N3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1" spans="1:14" hidden="1" x14ac:dyDescent="0.25">
      <c r="A391" t="s">
        <v>2695</v>
      </c>
      <c r="B391" s="45">
        <v>70925</v>
      </c>
      <c r="C391" s="45">
        <v>25601.833333333332</v>
      </c>
      <c r="D391" s="25">
        <v>0.36097050875337794</v>
      </c>
      <c r="E391" s="25" t="str">
        <f>_xlfn.XLOOKUP(Table1[[#This Row],[Customer_ID]],Table2[customer_id],Table2[age_group],,0)</f>
        <v>25-34</v>
      </c>
      <c r="F391" s="25" t="str">
        <f>_xlfn.XLOOKUP(Table1[[#This Row],[Customer_ID]],Table2[customer_id],Table2[city],,0)</f>
        <v>Bengaluru</v>
      </c>
      <c r="G391" s="25" t="str">
        <f>_xlfn.XLOOKUP(Table1[[#This Row],[Customer_ID]],Table2[customer_id],Table2[occupation],,0)</f>
        <v>Business Owners</v>
      </c>
      <c r="H391" s="50" t="str">
        <f>_xlfn.XLOOKUP(Table1[[#This Row],[Customer_ID]],Table2[customer_id],Table2[gender],,0)</f>
        <v>Female</v>
      </c>
      <c r="I391" s="50" t="str">
        <f>_xlfn.XLOOKUP(Table1[[#This Row],[Customer_ID]],Table2[customer_id],Table2[marital status],,0)</f>
        <v>Married</v>
      </c>
      <c r="J391" t="str">
        <f t="shared" si="24"/>
        <v>Higher Income</v>
      </c>
      <c r="K391" s="52" t="b">
        <f t="shared" si="25"/>
        <v>0</v>
      </c>
      <c r="L391" s="43" t="b">
        <f t="shared" si="26"/>
        <v>0</v>
      </c>
      <c r="M391" s="43" t="b">
        <f t="shared" si="27"/>
        <v>0</v>
      </c>
      <c r="N3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2" spans="1:14" hidden="1" x14ac:dyDescent="0.25">
      <c r="A392" t="s">
        <v>3860</v>
      </c>
      <c r="B392" s="45">
        <v>70907</v>
      </c>
      <c r="C392" s="45">
        <v>16778.5</v>
      </c>
      <c r="D392" s="25">
        <v>0.2366268492532472</v>
      </c>
      <c r="E392" s="25" t="str">
        <f>_xlfn.XLOOKUP(Table1[[#This Row],[Customer_ID]],Table2[customer_id],Table2[age_group],,0)</f>
        <v>35-45</v>
      </c>
      <c r="F392" s="25" t="str">
        <f>_xlfn.XLOOKUP(Table1[[#This Row],[Customer_ID]],Table2[customer_id],Table2[city],,0)</f>
        <v>Chennai</v>
      </c>
      <c r="G392" s="25" t="str">
        <f>_xlfn.XLOOKUP(Table1[[#This Row],[Customer_ID]],Table2[customer_id],Table2[occupation],,0)</f>
        <v>Business Owners</v>
      </c>
      <c r="H392" s="50" t="str">
        <f>_xlfn.XLOOKUP(Table1[[#This Row],[Customer_ID]],Table2[customer_id],Table2[gender],,0)</f>
        <v>Female</v>
      </c>
      <c r="I392" s="50" t="str">
        <f>_xlfn.XLOOKUP(Table1[[#This Row],[Customer_ID]],Table2[customer_id],Table2[marital status],,0)</f>
        <v>Married</v>
      </c>
      <c r="J392" t="str">
        <f t="shared" si="24"/>
        <v>Higher Income</v>
      </c>
      <c r="K392" s="52" t="b">
        <f t="shared" si="25"/>
        <v>0</v>
      </c>
      <c r="L392" s="43" t="b">
        <f t="shared" si="26"/>
        <v>0</v>
      </c>
      <c r="M392" s="43" t="b">
        <f t="shared" si="27"/>
        <v>0</v>
      </c>
      <c r="N3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3" spans="1:14" hidden="1" x14ac:dyDescent="0.25">
      <c r="A393" t="s">
        <v>1339</v>
      </c>
      <c r="B393" s="45">
        <v>70899</v>
      </c>
      <c r="C393" s="45">
        <v>34639.833333333336</v>
      </c>
      <c r="D393" s="25">
        <v>0.48857999877760383</v>
      </c>
      <c r="E393" s="25" t="str">
        <f>_xlfn.XLOOKUP(Table1[[#This Row],[Customer_ID]],Table2[customer_id],Table2[age_group],,0)</f>
        <v>35-45</v>
      </c>
      <c r="F393" s="25" t="str">
        <f>_xlfn.XLOOKUP(Table1[[#This Row],[Customer_ID]],Table2[customer_id],Table2[city],,0)</f>
        <v>Mumbai</v>
      </c>
      <c r="G393" s="25" t="str">
        <f>_xlfn.XLOOKUP(Table1[[#This Row],[Customer_ID]],Table2[customer_id],Table2[occupation],,0)</f>
        <v>Business Owners</v>
      </c>
      <c r="H393" s="50" t="str">
        <f>_xlfn.XLOOKUP(Table1[[#This Row],[Customer_ID]],Table2[customer_id],Table2[gender],,0)</f>
        <v>Male</v>
      </c>
      <c r="I393" s="50" t="str">
        <f>_xlfn.XLOOKUP(Table1[[#This Row],[Customer_ID]],Table2[customer_id],Table2[marital status],,0)</f>
        <v>Married</v>
      </c>
      <c r="J393" t="str">
        <f t="shared" si="24"/>
        <v>Higher Income</v>
      </c>
      <c r="K393" s="52" t="b">
        <f t="shared" si="25"/>
        <v>0</v>
      </c>
      <c r="L393" s="43" t="b">
        <f t="shared" si="26"/>
        <v>0</v>
      </c>
      <c r="M393" s="43" t="b">
        <f t="shared" si="27"/>
        <v>0</v>
      </c>
      <c r="N3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4" spans="1:14" hidden="1" x14ac:dyDescent="0.25">
      <c r="A394" t="s">
        <v>3547</v>
      </c>
      <c r="B394" s="45">
        <v>70898</v>
      </c>
      <c r="C394" s="45">
        <v>20112.833333333332</v>
      </c>
      <c r="D394" s="25">
        <v>0.28368689290718119</v>
      </c>
      <c r="E394" s="25" t="str">
        <f>_xlfn.XLOOKUP(Table1[[#This Row],[Customer_ID]],Table2[customer_id],Table2[age_group],,0)</f>
        <v>25-34</v>
      </c>
      <c r="F394" s="25" t="str">
        <f>_xlfn.XLOOKUP(Table1[[#This Row],[Customer_ID]],Table2[customer_id],Table2[city],,0)</f>
        <v>Chennai</v>
      </c>
      <c r="G394" s="25" t="str">
        <f>_xlfn.XLOOKUP(Table1[[#This Row],[Customer_ID]],Table2[customer_id],Table2[occupation],,0)</f>
        <v>Business Owners</v>
      </c>
      <c r="H394" s="50" t="str">
        <f>_xlfn.XLOOKUP(Table1[[#This Row],[Customer_ID]],Table2[customer_id],Table2[gender],,0)</f>
        <v>Male</v>
      </c>
      <c r="I394" s="50" t="str">
        <f>_xlfn.XLOOKUP(Table1[[#This Row],[Customer_ID]],Table2[customer_id],Table2[marital status],,0)</f>
        <v>Married</v>
      </c>
      <c r="J394" t="str">
        <f t="shared" si="24"/>
        <v>Higher Income</v>
      </c>
      <c r="K394" s="52" t="b">
        <f t="shared" si="25"/>
        <v>0</v>
      </c>
      <c r="L394" s="43" t="b">
        <f t="shared" si="26"/>
        <v>0</v>
      </c>
      <c r="M394" s="43" t="b">
        <f t="shared" si="27"/>
        <v>0</v>
      </c>
      <c r="N3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5" spans="1:14" hidden="1" x14ac:dyDescent="0.25">
      <c r="A395" t="s">
        <v>3169</v>
      </c>
      <c r="B395" s="45">
        <v>70877</v>
      </c>
      <c r="C395" s="45">
        <v>23007.333333333332</v>
      </c>
      <c r="D395" s="25">
        <v>0.32460929967878621</v>
      </c>
      <c r="E395" s="25" t="str">
        <f>_xlfn.XLOOKUP(Table1[[#This Row],[Customer_ID]],Table2[customer_id],Table2[age_group],,0)</f>
        <v>45+</v>
      </c>
      <c r="F395" s="25" t="str">
        <f>_xlfn.XLOOKUP(Table1[[#This Row],[Customer_ID]],Table2[customer_id],Table2[city],,0)</f>
        <v>Chennai</v>
      </c>
      <c r="G395" s="25" t="str">
        <f>_xlfn.XLOOKUP(Table1[[#This Row],[Customer_ID]],Table2[customer_id],Table2[occupation],,0)</f>
        <v>Salaried IT Employees</v>
      </c>
      <c r="H395" s="50" t="str">
        <f>_xlfn.XLOOKUP(Table1[[#This Row],[Customer_ID]],Table2[customer_id],Table2[gender],,0)</f>
        <v>Male</v>
      </c>
      <c r="I395" s="50" t="str">
        <f>_xlfn.XLOOKUP(Table1[[#This Row],[Customer_ID]],Table2[customer_id],Table2[marital status],,0)</f>
        <v>Married</v>
      </c>
      <c r="J395" t="str">
        <f t="shared" si="24"/>
        <v>Higher Income</v>
      </c>
      <c r="K395" s="52" t="b">
        <f t="shared" si="25"/>
        <v>0</v>
      </c>
      <c r="L395" s="43" t="b">
        <f t="shared" si="26"/>
        <v>0</v>
      </c>
      <c r="M395" s="43" t="b">
        <f t="shared" si="27"/>
        <v>0</v>
      </c>
      <c r="N3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6" spans="1:14" hidden="1" x14ac:dyDescent="0.25">
      <c r="A396" t="s">
        <v>1199</v>
      </c>
      <c r="B396" s="45">
        <v>70867</v>
      </c>
      <c r="C396" s="45">
        <v>35538.666666666664</v>
      </c>
      <c r="D396" s="25">
        <v>0.50148400054562303</v>
      </c>
      <c r="E396" s="25" t="str">
        <f>_xlfn.XLOOKUP(Table1[[#This Row],[Customer_ID]],Table2[customer_id],Table2[age_group],,0)</f>
        <v>35-45</v>
      </c>
      <c r="F396" s="25" t="str">
        <f>_xlfn.XLOOKUP(Table1[[#This Row],[Customer_ID]],Table2[customer_id],Table2[city],,0)</f>
        <v>Bengaluru</v>
      </c>
      <c r="G396" s="25" t="str">
        <f>_xlfn.XLOOKUP(Table1[[#This Row],[Customer_ID]],Table2[customer_id],Table2[occupation],,0)</f>
        <v>Salaried IT Employees</v>
      </c>
      <c r="H396" s="50" t="str">
        <f>_xlfn.XLOOKUP(Table1[[#This Row],[Customer_ID]],Table2[customer_id],Table2[gender],,0)</f>
        <v>Female</v>
      </c>
      <c r="I396" s="50" t="str">
        <f>_xlfn.XLOOKUP(Table1[[#This Row],[Customer_ID]],Table2[customer_id],Table2[marital status],,0)</f>
        <v>Married</v>
      </c>
      <c r="J396" t="str">
        <f t="shared" si="24"/>
        <v>Higher Income</v>
      </c>
      <c r="K396" s="52" t="b">
        <f t="shared" si="25"/>
        <v>0</v>
      </c>
      <c r="L396" s="43" t="b">
        <f t="shared" si="26"/>
        <v>0</v>
      </c>
      <c r="M396" s="43" t="b">
        <f t="shared" si="27"/>
        <v>0</v>
      </c>
      <c r="N3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7" spans="1:14" hidden="1" x14ac:dyDescent="0.25">
      <c r="A397" t="s">
        <v>3191</v>
      </c>
      <c r="B397" s="45">
        <v>70859</v>
      </c>
      <c r="C397" s="45">
        <v>22853.666666666668</v>
      </c>
      <c r="D397" s="25">
        <v>0.32252313279423456</v>
      </c>
      <c r="E397" s="25" t="str">
        <f>_xlfn.XLOOKUP(Table1[[#This Row],[Customer_ID]],Table2[customer_id],Table2[age_group],,0)</f>
        <v>45+</v>
      </c>
      <c r="F397" s="25" t="str">
        <f>_xlfn.XLOOKUP(Table1[[#This Row],[Customer_ID]],Table2[customer_id],Table2[city],,0)</f>
        <v>Chennai</v>
      </c>
      <c r="G397" s="25" t="str">
        <f>_xlfn.XLOOKUP(Table1[[#This Row],[Customer_ID]],Table2[customer_id],Table2[occupation],,0)</f>
        <v>Salaried IT Employees</v>
      </c>
      <c r="H397" s="50" t="str">
        <f>_xlfn.XLOOKUP(Table1[[#This Row],[Customer_ID]],Table2[customer_id],Table2[gender],,0)</f>
        <v>Male</v>
      </c>
      <c r="I397" s="50" t="str">
        <f>_xlfn.XLOOKUP(Table1[[#This Row],[Customer_ID]],Table2[customer_id],Table2[marital status],,0)</f>
        <v>Married</v>
      </c>
      <c r="J397" t="str">
        <f t="shared" si="24"/>
        <v>Higher Income</v>
      </c>
      <c r="K397" s="52" t="b">
        <f t="shared" si="25"/>
        <v>0</v>
      </c>
      <c r="L397" s="43" t="b">
        <f t="shared" si="26"/>
        <v>0</v>
      </c>
      <c r="M397" s="43" t="b">
        <f t="shared" si="27"/>
        <v>0</v>
      </c>
      <c r="N3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8" spans="1:14" hidden="1" x14ac:dyDescent="0.25">
      <c r="A398" t="s">
        <v>1112</v>
      </c>
      <c r="B398" s="45">
        <v>70814</v>
      </c>
      <c r="C398" s="45">
        <v>36099.333333333336</v>
      </c>
      <c r="D398" s="25">
        <v>0.50977678613456856</v>
      </c>
      <c r="E398" s="25" t="str">
        <f>_xlfn.XLOOKUP(Table1[[#This Row],[Customer_ID]],Table2[customer_id],Table2[age_group],,0)</f>
        <v>35-45</v>
      </c>
      <c r="F398" s="25" t="str">
        <f>_xlfn.XLOOKUP(Table1[[#This Row],[Customer_ID]],Table2[customer_id],Table2[city],,0)</f>
        <v>Hyderabad</v>
      </c>
      <c r="G398" s="25" t="str">
        <f>_xlfn.XLOOKUP(Table1[[#This Row],[Customer_ID]],Table2[customer_id],Table2[occupation],,0)</f>
        <v>Salaried IT Employees</v>
      </c>
      <c r="H398" s="50" t="str">
        <f>_xlfn.XLOOKUP(Table1[[#This Row],[Customer_ID]],Table2[customer_id],Table2[gender],,0)</f>
        <v>Male</v>
      </c>
      <c r="I398" s="50" t="str">
        <f>_xlfn.XLOOKUP(Table1[[#This Row],[Customer_ID]],Table2[customer_id],Table2[marital status],,0)</f>
        <v>Married</v>
      </c>
      <c r="J398" t="str">
        <f t="shared" si="24"/>
        <v>Higher Income</v>
      </c>
      <c r="K398" s="52" t="b">
        <f t="shared" si="25"/>
        <v>0</v>
      </c>
      <c r="L398" s="43" t="b">
        <f t="shared" si="26"/>
        <v>0</v>
      </c>
      <c r="M398" s="43" t="b">
        <f t="shared" si="27"/>
        <v>0</v>
      </c>
      <c r="N3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9" spans="1:14" hidden="1" x14ac:dyDescent="0.25">
      <c r="A399" t="s">
        <v>3240</v>
      </c>
      <c r="B399" s="45">
        <v>70810</v>
      </c>
      <c r="C399" s="45">
        <v>22538.333333333332</v>
      </c>
      <c r="D399" s="25">
        <v>0.31829308478086898</v>
      </c>
      <c r="E399" s="25" t="str">
        <f>_xlfn.XLOOKUP(Table1[[#This Row],[Customer_ID]],Table2[customer_id],Table2[age_group],,0)</f>
        <v>25-34</v>
      </c>
      <c r="F399" s="25" t="str">
        <f>_xlfn.XLOOKUP(Table1[[#This Row],[Customer_ID]],Table2[customer_id],Table2[city],,0)</f>
        <v>Hyderabad</v>
      </c>
      <c r="G399" s="25" t="str">
        <f>_xlfn.XLOOKUP(Table1[[#This Row],[Customer_ID]],Table2[customer_id],Table2[occupation],,0)</f>
        <v>Business Owners</v>
      </c>
      <c r="H399" s="50" t="str">
        <f>_xlfn.XLOOKUP(Table1[[#This Row],[Customer_ID]],Table2[customer_id],Table2[gender],,0)</f>
        <v>Male</v>
      </c>
      <c r="I399" s="50" t="str">
        <f>_xlfn.XLOOKUP(Table1[[#This Row],[Customer_ID]],Table2[customer_id],Table2[marital status],,0)</f>
        <v>Married</v>
      </c>
      <c r="J399" t="str">
        <f t="shared" si="24"/>
        <v>Higher Income</v>
      </c>
      <c r="K399" s="52" t="b">
        <f t="shared" si="25"/>
        <v>0</v>
      </c>
      <c r="L399" s="43" t="b">
        <f t="shared" si="26"/>
        <v>0</v>
      </c>
      <c r="M399" s="43" t="b">
        <f t="shared" si="27"/>
        <v>0</v>
      </c>
      <c r="N3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00" spans="1:14" hidden="1" x14ac:dyDescent="0.25">
      <c r="A400" t="s">
        <v>1096</v>
      </c>
      <c r="B400" s="45">
        <v>70796</v>
      </c>
      <c r="C400" s="45">
        <v>36165.666666666664</v>
      </c>
      <c r="D400" s="25">
        <v>0.51084336214852055</v>
      </c>
      <c r="E400" s="25" t="str">
        <f>_xlfn.XLOOKUP(Table1[[#This Row],[Customer_ID]],Table2[customer_id],Table2[age_group],,0)</f>
        <v>45+</v>
      </c>
      <c r="F400" s="25" t="str">
        <f>_xlfn.XLOOKUP(Table1[[#This Row],[Customer_ID]],Table2[customer_id],Table2[city],,0)</f>
        <v>Mumbai</v>
      </c>
      <c r="G400" s="25" t="str">
        <f>_xlfn.XLOOKUP(Table1[[#This Row],[Customer_ID]],Table2[customer_id],Table2[occupation],,0)</f>
        <v>Salaried IT Employees</v>
      </c>
      <c r="H400" s="50" t="str">
        <f>_xlfn.XLOOKUP(Table1[[#This Row],[Customer_ID]],Table2[customer_id],Table2[gender],,0)</f>
        <v>Male</v>
      </c>
      <c r="I400" s="50" t="str">
        <f>_xlfn.XLOOKUP(Table1[[#This Row],[Customer_ID]],Table2[customer_id],Table2[marital status],,0)</f>
        <v>Married</v>
      </c>
      <c r="J400" t="str">
        <f t="shared" si="24"/>
        <v>Higher Income</v>
      </c>
      <c r="K400" s="52" t="b">
        <f t="shared" si="25"/>
        <v>0</v>
      </c>
      <c r="L400" s="43" t="b">
        <f t="shared" si="26"/>
        <v>0</v>
      </c>
      <c r="M400" s="43" t="b">
        <f t="shared" si="27"/>
        <v>0</v>
      </c>
      <c r="N4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01" spans="1:14" hidden="1" x14ac:dyDescent="0.25">
      <c r="A401" t="s">
        <v>2637</v>
      </c>
      <c r="B401" s="45">
        <v>70766</v>
      </c>
      <c r="C401" s="45">
        <v>25835</v>
      </c>
      <c r="D401" s="25">
        <v>0.36507644914224346</v>
      </c>
      <c r="E401" s="25" t="str">
        <f>_xlfn.XLOOKUP(Table1[[#This Row],[Customer_ID]],Table2[customer_id],Table2[age_group],,0)</f>
        <v>35-45</v>
      </c>
      <c r="F401" s="25" t="str">
        <f>_xlfn.XLOOKUP(Table1[[#This Row],[Customer_ID]],Table2[customer_id],Table2[city],,0)</f>
        <v>Bengaluru</v>
      </c>
      <c r="G401" s="25" t="str">
        <f>_xlfn.XLOOKUP(Table1[[#This Row],[Customer_ID]],Table2[customer_id],Table2[occupation],,0)</f>
        <v>Business Owners</v>
      </c>
      <c r="H401" s="50" t="str">
        <f>_xlfn.XLOOKUP(Table1[[#This Row],[Customer_ID]],Table2[customer_id],Table2[gender],,0)</f>
        <v>Male</v>
      </c>
      <c r="I401" s="50" t="str">
        <f>_xlfn.XLOOKUP(Table1[[#This Row],[Customer_ID]],Table2[customer_id],Table2[marital status],,0)</f>
        <v>Married</v>
      </c>
      <c r="J401" t="str">
        <f t="shared" si="24"/>
        <v>Higher Income</v>
      </c>
      <c r="K401" s="52" t="b">
        <f t="shared" si="25"/>
        <v>0</v>
      </c>
      <c r="L401" s="43" t="b">
        <f t="shared" si="26"/>
        <v>0</v>
      </c>
      <c r="M401" s="43" t="b">
        <f t="shared" si="27"/>
        <v>0</v>
      </c>
      <c r="N4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02" spans="1:14" hidden="1" x14ac:dyDescent="0.25">
      <c r="A402" t="s">
        <v>2862</v>
      </c>
      <c r="B402" s="45">
        <v>70739</v>
      </c>
      <c r="C402" s="45">
        <v>24582.166666666668</v>
      </c>
      <c r="D402" s="25">
        <v>0.34750514803243854</v>
      </c>
      <c r="E402" s="25" t="str">
        <f>_xlfn.XLOOKUP(Table1[[#This Row],[Customer_ID]],Table2[customer_id],Table2[age_group],,0)</f>
        <v>45+</v>
      </c>
      <c r="F402" s="25" t="str">
        <f>_xlfn.XLOOKUP(Table1[[#This Row],[Customer_ID]],Table2[customer_id],Table2[city],,0)</f>
        <v>Chennai</v>
      </c>
      <c r="G402" s="25" t="str">
        <f>_xlfn.XLOOKUP(Table1[[#This Row],[Customer_ID]],Table2[customer_id],Table2[occupation],,0)</f>
        <v>Salaried IT Employees</v>
      </c>
      <c r="H402" s="50" t="str">
        <f>_xlfn.XLOOKUP(Table1[[#This Row],[Customer_ID]],Table2[customer_id],Table2[gender],,0)</f>
        <v>Male</v>
      </c>
      <c r="I402" s="50" t="str">
        <f>_xlfn.XLOOKUP(Table1[[#This Row],[Customer_ID]],Table2[customer_id],Table2[marital status],,0)</f>
        <v>Married</v>
      </c>
      <c r="J402" t="str">
        <f t="shared" si="24"/>
        <v>Higher Income</v>
      </c>
      <c r="K402" s="52" t="b">
        <f t="shared" si="25"/>
        <v>0</v>
      </c>
      <c r="L402" s="43" t="b">
        <f t="shared" si="26"/>
        <v>0</v>
      </c>
      <c r="M402" s="43" t="b">
        <f t="shared" si="27"/>
        <v>0</v>
      </c>
      <c r="N4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03" spans="1:14" hidden="1" x14ac:dyDescent="0.25">
      <c r="A403" t="s">
        <v>2318</v>
      </c>
      <c r="B403" s="45">
        <v>70736</v>
      </c>
      <c r="C403" s="45">
        <v>28023.333333333332</v>
      </c>
      <c r="D403" s="25">
        <v>0.39616791072909596</v>
      </c>
      <c r="E403" s="25" t="str">
        <f>_xlfn.XLOOKUP(Table1[[#This Row],[Customer_ID]],Table2[customer_id],Table2[age_group],,0)</f>
        <v>25-34</v>
      </c>
      <c r="F403" s="25" t="str">
        <f>_xlfn.XLOOKUP(Table1[[#This Row],[Customer_ID]],Table2[customer_id],Table2[city],,0)</f>
        <v>Bengaluru</v>
      </c>
      <c r="G403" s="25" t="str">
        <f>_xlfn.XLOOKUP(Table1[[#This Row],[Customer_ID]],Table2[customer_id],Table2[occupation],,0)</f>
        <v>Business Owners</v>
      </c>
      <c r="H403" s="50" t="str">
        <f>_xlfn.XLOOKUP(Table1[[#This Row],[Customer_ID]],Table2[customer_id],Table2[gender],,0)</f>
        <v>Male</v>
      </c>
      <c r="I403" s="50" t="str">
        <f>_xlfn.XLOOKUP(Table1[[#This Row],[Customer_ID]],Table2[customer_id],Table2[marital status],,0)</f>
        <v>Married</v>
      </c>
      <c r="J403" t="str">
        <f t="shared" si="24"/>
        <v>Higher Income</v>
      </c>
      <c r="K403" s="52" t="b">
        <f t="shared" si="25"/>
        <v>0</v>
      </c>
      <c r="L403" s="43" t="b">
        <f t="shared" si="26"/>
        <v>0</v>
      </c>
      <c r="M403" s="43" t="b">
        <f t="shared" si="27"/>
        <v>0</v>
      </c>
      <c r="N4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04" spans="1:14" hidden="1" x14ac:dyDescent="0.25">
      <c r="A404" t="s">
        <v>432</v>
      </c>
      <c r="B404" s="45">
        <v>70726</v>
      </c>
      <c r="C404" s="45">
        <v>42297.333333333336</v>
      </c>
      <c r="D404" s="25">
        <v>0.59804503765706152</v>
      </c>
      <c r="E404" s="25" t="str">
        <f>_xlfn.XLOOKUP(Table1[[#This Row],[Customer_ID]],Table2[customer_id],Table2[age_group],,0)</f>
        <v>35-45</v>
      </c>
      <c r="F404" s="25" t="str">
        <f>_xlfn.XLOOKUP(Table1[[#This Row],[Customer_ID]],Table2[customer_id],Table2[city],,0)</f>
        <v>Delhi NCR</v>
      </c>
      <c r="G404" s="25" t="str">
        <f>_xlfn.XLOOKUP(Table1[[#This Row],[Customer_ID]],Table2[customer_id],Table2[occupation],,0)</f>
        <v>Salaried IT Employees</v>
      </c>
      <c r="H404" s="50" t="str">
        <f>_xlfn.XLOOKUP(Table1[[#This Row],[Customer_ID]],Table2[customer_id],Table2[gender],,0)</f>
        <v>Male</v>
      </c>
      <c r="I404" s="50" t="str">
        <f>_xlfn.XLOOKUP(Table1[[#This Row],[Customer_ID]],Table2[customer_id],Table2[marital status],,0)</f>
        <v>Married</v>
      </c>
      <c r="J404" t="str">
        <f t="shared" si="24"/>
        <v>Higher Income</v>
      </c>
      <c r="K404" s="52" t="b">
        <f t="shared" si="25"/>
        <v>0</v>
      </c>
      <c r="L404" s="43" t="b">
        <f t="shared" si="26"/>
        <v>0</v>
      </c>
      <c r="M404" s="43" t="b">
        <f t="shared" si="27"/>
        <v>0</v>
      </c>
      <c r="N4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05" spans="1:14" hidden="1" x14ac:dyDescent="0.25">
      <c r="A405" t="s">
        <v>3750</v>
      </c>
      <c r="B405" s="45">
        <v>70721</v>
      </c>
      <c r="C405" s="45">
        <v>18102.333333333332</v>
      </c>
      <c r="D405" s="25">
        <v>0.25596828853287329</v>
      </c>
      <c r="E405" s="25" t="str">
        <f>_xlfn.XLOOKUP(Table1[[#This Row],[Customer_ID]],Table2[customer_id],Table2[age_group],,0)</f>
        <v>35-45</v>
      </c>
      <c r="F405" s="25" t="str">
        <f>_xlfn.XLOOKUP(Table1[[#This Row],[Customer_ID]],Table2[customer_id],Table2[city],,0)</f>
        <v>Chennai</v>
      </c>
      <c r="G405" s="25" t="str">
        <f>_xlfn.XLOOKUP(Table1[[#This Row],[Customer_ID]],Table2[customer_id],Table2[occupation],,0)</f>
        <v>Business Owners</v>
      </c>
      <c r="H405" s="50" t="str">
        <f>_xlfn.XLOOKUP(Table1[[#This Row],[Customer_ID]],Table2[customer_id],Table2[gender],,0)</f>
        <v>Female</v>
      </c>
      <c r="I405" s="50" t="str">
        <f>_xlfn.XLOOKUP(Table1[[#This Row],[Customer_ID]],Table2[customer_id],Table2[marital status],,0)</f>
        <v>Married</v>
      </c>
      <c r="J405" t="str">
        <f t="shared" si="24"/>
        <v>Higher Income</v>
      </c>
      <c r="K405" s="52" t="b">
        <f t="shared" si="25"/>
        <v>0</v>
      </c>
      <c r="L405" s="43" t="b">
        <f t="shared" si="26"/>
        <v>0</v>
      </c>
      <c r="M405" s="43" t="b">
        <f t="shared" si="27"/>
        <v>0</v>
      </c>
      <c r="N4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06" spans="1:14" hidden="1" x14ac:dyDescent="0.25">
      <c r="A406" t="s">
        <v>2937</v>
      </c>
      <c r="B406" s="45">
        <v>70717</v>
      </c>
      <c r="C406" s="45">
        <v>24222.5</v>
      </c>
      <c r="D406" s="25">
        <v>0.34252725652954735</v>
      </c>
      <c r="E406" s="25" t="str">
        <f>_xlfn.XLOOKUP(Table1[[#This Row],[Customer_ID]],Table2[customer_id],Table2[age_group],,0)</f>
        <v>45+</v>
      </c>
      <c r="F406" s="25" t="str">
        <f>_xlfn.XLOOKUP(Table1[[#This Row],[Customer_ID]],Table2[customer_id],Table2[city],,0)</f>
        <v>Chennai</v>
      </c>
      <c r="G406" s="25" t="str">
        <f>_xlfn.XLOOKUP(Table1[[#This Row],[Customer_ID]],Table2[customer_id],Table2[occupation],,0)</f>
        <v>Salaried IT Employees</v>
      </c>
      <c r="H406" s="50" t="str">
        <f>_xlfn.XLOOKUP(Table1[[#This Row],[Customer_ID]],Table2[customer_id],Table2[gender],,0)</f>
        <v>Male</v>
      </c>
      <c r="I406" s="50" t="str">
        <f>_xlfn.XLOOKUP(Table1[[#This Row],[Customer_ID]],Table2[customer_id],Table2[marital status],,0)</f>
        <v>Married</v>
      </c>
      <c r="J406" t="str">
        <f t="shared" si="24"/>
        <v>Higher Income</v>
      </c>
      <c r="K406" s="52" t="b">
        <f t="shared" si="25"/>
        <v>0</v>
      </c>
      <c r="L406" s="43" t="b">
        <f t="shared" si="26"/>
        <v>0</v>
      </c>
      <c r="M406" s="43" t="b">
        <f t="shared" si="27"/>
        <v>0</v>
      </c>
      <c r="N4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07" spans="1:14" hidden="1" x14ac:dyDescent="0.25">
      <c r="A407" t="s">
        <v>3751</v>
      </c>
      <c r="B407" s="45">
        <v>70710</v>
      </c>
      <c r="C407" s="45">
        <v>18091</v>
      </c>
      <c r="D407" s="25">
        <v>0.25584782916136334</v>
      </c>
      <c r="E407" s="25" t="str">
        <f>_xlfn.XLOOKUP(Table1[[#This Row],[Customer_ID]],Table2[customer_id],Table2[age_group],,0)</f>
        <v>25-34</v>
      </c>
      <c r="F407" s="25" t="str">
        <f>_xlfn.XLOOKUP(Table1[[#This Row],[Customer_ID]],Table2[customer_id],Table2[city],,0)</f>
        <v>Chennai</v>
      </c>
      <c r="G407" s="25" t="str">
        <f>_xlfn.XLOOKUP(Table1[[#This Row],[Customer_ID]],Table2[customer_id],Table2[occupation],,0)</f>
        <v>Business Owners</v>
      </c>
      <c r="H407" s="50" t="str">
        <f>_xlfn.XLOOKUP(Table1[[#This Row],[Customer_ID]],Table2[customer_id],Table2[gender],,0)</f>
        <v>Male</v>
      </c>
      <c r="I407" s="50" t="str">
        <f>_xlfn.XLOOKUP(Table1[[#This Row],[Customer_ID]],Table2[customer_id],Table2[marital status],,0)</f>
        <v>Married</v>
      </c>
      <c r="J407" t="str">
        <f t="shared" si="24"/>
        <v>Higher Income</v>
      </c>
      <c r="K407" s="52" t="b">
        <f t="shared" si="25"/>
        <v>0</v>
      </c>
      <c r="L407" s="43" t="b">
        <f t="shared" si="26"/>
        <v>0</v>
      </c>
      <c r="M407" s="43" t="b">
        <f t="shared" si="27"/>
        <v>0</v>
      </c>
      <c r="N4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08" spans="1:14" hidden="1" x14ac:dyDescent="0.25">
      <c r="A408" t="s">
        <v>3712</v>
      </c>
      <c r="B408" s="45">
        <v>70684</v>
      </c>
      <c r="C408" s="45">
        <v>18582.833333333332</v>
      </c>
      <c r="D408" s="25">
        <v>0.26290013770207304</v>
      </c>
      <c r="E408" s="25" t="str">
        <f>_xlfn.XLOOKUP(Table1[[#This Row],[Customer_ID]],Table2[customer_id],Table2[age_group],,0)</f>
        <v>45+</v>
      </c>
      <c r="F408" s="25" t="str">
        <f>_xlfn.XLOOKUP(Table1[[#This Row],[Customer_ID]],Table2[customer_id],Table2[city],,0)</f>
        <v>Bengaluru</v>
      </c>
      <c r="G408" s="25" t="str">
        <f>_xlfn.XLOOKUP(Table1[[#This Row],[Customer_ID]],Table2[customer_id],Table2[occupation],,0)</f>
        <v>Business Owners</v>
      </c>
      <c r="H408" s="50" t="str">
        <f>_xlfn.XLOOKUP(Table1[[#This Row],[Customer_ID]],Table2[customer_id],Table2[gender],,0)</f>
        <v>Female</v>
      </c>
      <c r="I408" s="50" t="str">
        <f>_xlfn.XLOOKUP(Table1[[#This Row],[Customer_ID]],Table2[customer_id],Table2[marital status],,0)</f>
        <v>Married</v>
      </c>
      <c r="J408" t="str">
        <f t="shared" si="24"/>
        <v>Higher Income</v>
      </c>
      <c r="K408" s="52" t="b">
        <f t="shared" si="25"/>
        <v>0</v>
      </c>
      <c r="L408" s="43" t="b">
        <f t="shared" si="26"/>
        <v>0</v>
      </c>
      <c r="M408" s="43" t="b">
        <f t="shared" si="27"/>
        <v>0</v>
      </c>
      <c r="N4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09" spans="1:14" hidden="1" x14ac:dyDescent="0.25">
      <c r="A409" t="s">
        <v>1639</v>
      </c>
      <c r="B409" s="45">
        <v>70656</v>
      </c>
      <c r="C409" s="45">
        <v>32078.666666666668</v>
      </c>
      <c r="D409" s="25">
        <v>0.45401192632850246</v>
      </c>
      <c r="E409" s="25" t="str">
        <f>_xlfn.XLOOKUP(Table1[[#This Row],[Customer_ID]],Table2[customer_id],Table2[age_group],,0)</f>
        <v>25-34</v>
      </c>
      <c r="F409" s="25" t="str">
        <f>_xlfn.XLOOKUP(Table1[[#This Row],[Customer_ID]],Table2[customer_id],Table2[city],,0)</f>
        <v>Mumbai</v>
      </c>
      <c r="G409" s="25" t="str">
        <f>_xlfn.XLOOKUP(Table1[[#This Row],[Customer_ID]],Table2[customer_id],Table2[occupation],,0)</f>
        <v>Business Owners</v>
      </c>
      <c r="H409" s="50" t="str">
        <f>_xlfn.XLOOKUP(Table1[[#This Row],[Customer_ID]],Table2[customer_id],Table2[gender],,0)</f>
        <v>Male</v>
      </c>
      <c r="I409" s="50" t="str">
        <f>_xlfn.XLOOKUP(Table1[[#This Row],[Customer_ID]],Table2[customer_id],Table2[marital status],,0)</f>
        <v>Married</v>
      </c>
      <c r="J409" t="str">
        <f t="shared" si="24"/>
        <v>Higher Income</v>
      </c>
      <c r="K409" s="52" t="b">
        <f t="shared" si="25"/>
        <v>0</v>
      </c>
      <c r="L409" s="43" t="b">
        <f t="shared" si="26"/>
        <v>0</v>
      </c>
      <c r="M409" s="43" t="b">
        <f t="shared" si="27"/>
        <v>0</v>
      </c>
      <c r="N4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10" spans="1:14" hidden="1" x14ac:dyDescent="0.25">
      <c r="A410" t="s">
        <v>2086</v>
      </c>
      <c r="B410" s="45">
        <v>70646</v>
      </c>
      <c r="C410" s="45">
        <v>29302.333333333332</v>
      </c>
      <c r="D410" s="25">
        <v>0.41477696307410655</v>
      </c>
      <c r="E410" s="25" t="str">
        <f>_xlfn.XLOOKUP(Table1[[#This Row],[Customer_ID]],Table2[customer_id],Table2[age_group],,0)</f>
        <v>35-45</v>
      </c>
      <c r="F410" s="25" t="str">
        <f>_xlfn.XLOOKUP(Table1[[#This Row],[Customer_ID]],Table2[customer_id],Table2[city],,0)</f>
        <v>Delhi NCR</v>
      </c>
      <c r="G410" s="25" t="str">
        <f>_xlfn.XLOOKUP(Table1[[#This Row],[Customer_ID]],Table2[customer_id],Table2[occupation],,0)</f>
        <v>Business Owners</v>
      </c>
      <c r="H410" s="50" t="str">
        <f>_xlfn.XLOOKUP(Table1[[#This Row],[Customer_ID]],Table2[customer_id],Table2[gender],,0)</f>
        <v>Male</v>
      </c>
      <c r="I410" s="50" t="str">
        <f>_xlfn.XLOOKUP(Table1[[#This Row],[Customer_ID]],Table2[customer_id],Table2[marital status],,0)</f>
        <v>Married</v>
      </c>
      <c r="J410" t="str">
        <f t="shared" si="24"/>
        <v>Higher Income</v>
      </c>
      <c r="K410" s="52" t="b">
        <f t="shared" si="25"/>
        <v>0</v>
      </c>
      <c r="L410" s="43" t="b">
        <f t="shared" si="26"/>
        <v>0</v>
      </c>
      <c r="M410" s="43" t="b">
        <f t="shared" si="27"/>
        <v>0</v>
      </c>
      <c r="N4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11" spans="1:14" hidden="1" x14ac:dyDescent="0.25">
      <c r="A411" t="s">
        <v>3782</v>
      </c>
      <c r="B411" s="45">
        <v>70638</v>
      </c>
      <c r="C411" s="45">
        <v>17759.5</v>
      </c>
      <c r="D411" s="25">
        <v>0.25141566862028936</v>
      </c>
      <c r="E411" s="25" t="str">
        <f>_xlfn.XLOOKUP(Table1[[#This Row],[Customer_ID]],Table2[customer_id],Table2[age_group],,0)</f>
        <v>25-34</v>
      </c>
      <c r="F411" s="25" t="str">
        <f>_xlfn.XLOOKUP(Table1[[#This Row],[Customer_ID]],Table2[customer_id],Table2[city],,0)</f>
        <v>Chennai</v>
      </c>
      <c r="G411" s="25" t="str">
        <f>_xlfn.XLOOKUP(Table1[[#This Row],[Customer_ID]],Table2[customer_id],Table2[occupation],,0)</f>
        <v>Business Owners</v>
      </c>
      <c r="H411" s="50" t="str">
        <f>_xlfn.XLOOKUP(Table1[[#This Row],[Customer_ID]],Table2[customer_id],Table2[gender],,0)</f>
        <v>Male</v>
      </c>
      <c r="I411" s="50" t="str">
        <f>_xlfn.XLOOKUP(Table1[[#This Row],[Customer_ID]],Table2[customer_id],Table2[marital status],,0)</f>
        <v>Married</v>
      </c>
      <c r="J411" t="str">
        <f t="shared" si="24"/>
        <v>Higher Income</v>
      </c>
      <c r="K411" s="52" t="b">
        <f t="shared" si="25"/>
        <v>0</v>
      </c>
      <c r="L411" s="43" t="b">
        <f t="shared" si="26"/>
        <v>0</v>
      </c>
      <c r="M411" s="43" t="b">
        <f t="shared" si="27"/>
        <v>0</v>
      </c>
      <c r="N4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12" spans="1:14" hidden="1" x14ac:dyDescent="0.25">
      <c r="A412" t="s">
        <v>2864</v>
      </c>
      <c r="B412" s="45">
        <v>70629</v>
      </c>
      <c r="C412" s="45">
        <v>24522.5</v>
      </c>
      <c r="D412" s="25">
        <v>0.34720157442410343</v>
      </c>
      <c r="E412" s="25" t="str">
        <f>_xlfn.XLOOKUP(Table1[[#This Row],[Customer_ID]],Table2[customer_id],Table2[age_group],,0)</f>
        <v>25-34</v>
      </c>
      <c r="F412" s="25" t="str">
        <f>_xlfn.XLOOKUP(Table1[[#This Row],[Customer_ID]],Table2[customer_id],Table2[city],,0)</f>
        <v>Bengaluru</v>
      </c>
      <c r="G412" s="25" t="str">
        <f>_xlfn.XLOOKUP(Table1[[#This Row],[Customer_ID]],Table2[customer_id],Table2[occupation],,0)</f>
        <v>Business Owners</v>
      </c>
      <c r="H412" s="50" t="str">
        <f>_xlfn.XLOOKUP(Table1[[#This Row],[Customer_ID]],Table2[customer_id],Table2[gender],,0)</f>
        <v>Male</v>
      </c>
      <c r="I412" s="50" t="str">
        <f>_xlfn.XLOOKUP(Table1[[#This Row],[Customer_ID]],Table2[customer_id],Table2[marital status],,0)</f>
        <v>Married</v>
      </c>
      <c r="J412" t="str">
        <f t="shared" si="24"/>
        <v>Higher Income</v>
      </c>
      <c r="K412" s="52" t="b">
        <f t="shared" si="25"/>
        <v>0</v>
      </c>
      <c r="L412" s="43" t="b">
        <f t="shared" si="26"/>
        <v>0</v>
      </c>
      <c r="M412" s="43" t="b">
        <f t="shared" si="27"/>
        <v>0</v>
      </c>
      <c r="N4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13" spans="1:14" hidden="1" x14ac:dyDescent="0.25">
      <c r="A413" t="s">
        <v>1789</v>
      </c>
      <c r="B413" s="45">
        <v>70617</v>
      </c>
      <c r="C413" s="45">
        <v>31073.833333333332</v>
      </c>
      <c r="D413" s="25">
        <v>0.44003332530882555</v>
      </c>
      <c r="E413" s="25" t="str">
        <f>_xlfn.XLOOKUP(Table1[[#This Row],[Customer_ID]],Table2[customer_id],Table2[age_group],,0)</f>
        <v>35-45</v>
      </c>
      <c r="F413" s="25" t="str">
        <f>_xlfn.XLOOKUP(Table1[[#This Row],[Customer_ID]],Table2[customer_id],Table2[city],,0)</f>
        <v>Bengaluru</v>
      </c>
      <c r="G413" s="25" t="str">
        <f>_xlfn.XLOOKUP(Table1[[#This Row],[Customer_ID]],Table2[customer_id],Table2[occupation],,0)</f>
        <v>Business Owners</v>
      </c>
      <c r="H413" s="50" t="str">
        <f>_xlfn.XLOOKUP(Table1[[#This Row],[Customer_ID]],Table2[customer_id],Table2[gender],,0)</f>
        <v>Male</v>
      </c>
      <c r="I413" s="50" t="str">
        <f>_xlfn.XLOOKUP(Table1[[#This Row],[Customer_ID]],Table2[customer_id],Table2[marital status],,0)</f>
        <v>Married</v>
      </c>
      <c r="J413" t="str">
        <f t="shared" si="24"/>
        <v>Higher Income</v>
      </c>
      <c r="K413" s="52" t="b">
        <f t="shared" si="25"/>
        <v>0</v>
      </c>
      <c r="L413" s="43" t="b">
        <f t="shared" si="26"/>
        <v>0</v>
      </c>
      <c r="M413" s="43" t="b">
        <f t="shared" si="27"/>
        <v>0</v>
      </c>
      <c r="N4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14" spans="1:14" hidden="1" x14ac:dyDescent="0.25">
      <c r="A414" t="s">
        <v>1689</v>
      </c>
      <c r="B414" s="45">
        <v>70591</v>
      </c>
      <c r="C414" s="45">
        <v>31681</v>
      </c>
      <c r="D414" s="25">
        <v>0.44879658880027201</v>
      </c>
      <c r="E414" s="25" t="str">
        <f>_xlfn.XLOOKUP(Table1[[#This Row],[Customer_ID]],Table2[customer_id],Table2[age_group],,0)</f>
        <v>45+</v>
      </c>
      <c r="F414" s="25" t="str">
        <f>_xlfn.XLOOKUP(Table1[[#This Row],[Customer_ID]],Table2[customer_id],Table2[city],,0)</f>
        <v>Mumbai</v>
      </c>
      <c r="G414" s="25" t="str">
        <f>_xlfn.XLOOKUP(Table1[[#This Row],[Customer_ID]],Table2[customer_id],Table2[occupation],,0)</f>
        <v>Salaried IT Employees</v>
      </c>
      <c r="H414" s="50" t="str">
        <f>_xlfn.XLOOKUP(Table1[[#This Row],[Customer_ID]],Table2[customer_id],Table2[gender],,0)</f>
        <v>Female</v>
      </c>
      <c r="I414" s="50" t="str">
        <f>_xlfn.XLOOKUP(Table1[[#This Row],[Customer_ID]],Table2[customer_id],Table2[marital status],,0)</f>
        <v>Married</v>
      </c>
      <c r="J414" t="str">
        <f t="shared" si="24"/>
        <v>Higher Income</v>
      </c>
      <c r="K414" s="52" t="b">
        <f t="shared" si="25"/>
        <v>0</v>
      </c>
      <c r="L414" s="43" t="b">
        <f t="shared" si="26"/>
        <v>0</v>
      </c>
      <c r="M414" s="43" t="b">
        <f t="shared" si="27"/>
        <v>0</v>
      </c>
      <c r="N4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15" spans="1:14" hidden="1" x14ac:dyDescent="0.25">
      <c r="A415" t="s">
        <v>730</v>
      </c>
      <c r="B415" s="45">
        <v>70591</v>
      </c>
      <c r="C415" s="45">
        <v>39180.5</v>
      </c>
      <c r="D415" s="25">
        <v>0.55503534444900904</v>
      </c>
      <c r="E415" s="25" t="str">
        <f>_xlfn.XLOOKUP(Table1[[#This Row],[Customer_ID]],Table2[customer_id],Table2[age_group],,0)</f>
        <v>45+</v>
      </c>
      <c r="F415" s="25" t="str">
        <f>_xlfn.XLOOKUP(Table1[[#This Row],[Customer_ID]],Table2[customer_id],Table2[city],,0)</f>
        <v>Mumbai</v>
      </c>
      <c r="G415" s="25" t="str">
        <f>_xlfn.XLOOKUP(Table1[[#This Row],[Customer_ID]],Table2[customer_id],Table2[occupation],,0)</f>
        <v>Salaried IT Employees</v>
      </c>
      <c r="H415" s="50" t="str">
        <f>_xlfn.XLOOKUP(Table1[[#This Row],[Customer_ID]],Table2[customer_id],Table2[gender],,0)</f>
        <v>Male</v>
      </c>
      <c r="I415" s="50" t="str">
        <f>_xlfn.XLOOKUP(Table1[[#This Row],[Customer_ID]],Table2[customer_id],Table2[marital status],,0)</f>
        <v>Married</v>
      </c>
      <c r="J415" t="str">
        <f t="shared" si="24"/>
        <v>Higher Income</v>
      </c>
      <c r="K415" s="52" t="b">
        <f t="shared" si="25"/>
        <v>0</v>
      </c>
      <c r="L415" s="43" t="b">
        <f t="shared" si="26"/>
        <v>0</v>
      </c>
      <c r="M415" s="43" t="b">
        <f t="shared" si="27"/>
        <v>0</v>
      </c>
      <c r="N4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16" spans="1:14" hidden="1" x14ac:dyDescent="0.25">
      <c r="A416" t="s">
        <v>1369</v>
      </c>
      <c r="B416" s="45">
        <v>70588</v>
      </c>
      <c r="C416" s="45">
        <v>34240.666666666664</v>
      </c>
      <c r="D416" s="25">
        <v>0.48507772803687121</v>
      </c>
      <c r="E416" s="25" t="str">
        <f>_xlfn.XLOOKUP(Table1[[#This Row],[Customer_ID]],Table2[customer_id],Table2[age_group],,0)</f>
        <v>35-45</v>
      </c>
      <c r="F416" s="25" t="str">
        <f>_xlfn.XLOOKUP(Table1[[#This Row],[Customer_ID]],Table2[customer_id],Table2[city],,0)</f>
        <v>Hyderabad</v>
      </c>
      <c r="G416" s="25" t="str">
        <f>_xlfn.XLOOKUP(Table1[[#This Row],[Customer_ID]],Table2[customer_id],Table2[occupation],,0)</f>
        <v>Salaried IT Employees</v>
      </c>
      <c r="H416" s="50" t="str">
        <f>_xlfn.XLOOKUP(Table1[[#This Row],[Customer_ID]],Table2[customer_id],Table2[gender],,0)</f>
        <v>Male</v>
      </c>
      <c r="I416" s="50" t="str">
        <f>_xlfn.XLOOKUP(Table1[[#This Row],[Customer_ID]],Table2[customer_id],Table2[marital status],,0)</f>
        <v>Married</v>
      </c>
      <c r="J416" t="str">
        <f t="shared" si="24"/>
        <v>Higher Income</v>
      </c>
      <c r="K416" s="52" t="b">
        <f t="shared" si="25"/>
        <v>0</v>
      </c>
      <c r="L416" s="43" t="b">
        <f t="shared" si="26"/>
        <v>0</v>
      </c>
      <c r="M416" s="43" t="b">
        <f t="shared" si="27"/>
        <v>0</v>
      </c>
      <c r="N4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17" spans="1:14" hidden="1" x14ac:dyDescent="0.25">
      <c r="A417" t="s">
        <v>1444</v>
      </c>
      <c r="B417" s="45">
        <v>70570</v>
      </c>
      <c r="C417" s="45">
        <v>33663.5</v>
      </c>
      <c r="D417" s="25">
        <v>0.47702281422700865</v>
      </c>
      <c r="E417" s="25" t="str">
        <f>_xlfn.XLOOKUP(Table1[[#This Row],[Customer_ID]],Table2[customer_id],Table2[age_group],,0)</f>
        <v>45+</v>
      </c>
      <c r="F417" s="25" t="str">
        <f>_xlfn.XLOOKUP(Table1[[#This Row],[Customer_ID]],Table2[customer_id],Table2[city],,0)</f>
        <v>Mumbai</v>
      </c>
      <c r="G417" s="25" t="str">
        <f>_xlfn.XLOOKUP(Table1[[#This Row],[Customer_ID]],Table2[customer_id],Table2[occupation],,0)</f>
        <v>Salaried IT Employees</v>
      </c>
      <c r="H417" s="50" t="str">
        <f>_xlfn.XLOOKUP(Table1[[#This Row],[Customer_ID]],Table2[customer_id],Table2[gender],,0)</f>
        <v>Female</v>
      </c>
      <c r="I417" s="50" t="str">
        <f>_xlfn.XLOOKUP(Table1[[#This Row],[Customer_ID]],Table2[customer_id],Table2[marital status],,0)</f>
        <v>Married</v>
      </c>
      <c r="J417" t="str">
        <f t="shared" si="24"/>
        <v>Higher Income</v>
      </c>
      <c r="K417" s="52" t="b">
        <f t="shared" si="25"/>
        <v>0</v>
      </c>
      <c r="L417" s="43" t="b">
        <f t="shared" si="26"/>
        <v>0</v>
      </c>
      <c r="M417" s="43" t="b">
        <f t="shared" si="27"/>
        <v>0</v>
      </c>
      <c r="N4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18" spans="1:14" hidden="1" x14ac:dyDescent="0.25">
      <c r="A418" t="s">
        <v>2247</v>
      </c>
      <c r="B418" s="45">
        <v>70559</v>
      </c>
      <c r="C418" s="45">
        <v>28382.333333333332</v>
      </c>
      <c r="D418" s="25">
        <v>0.40224965395390144</v>
      </c>
      <c r="E418" s="25" t="str">
        <f>_xlfn.XLOOKUP(Table1[[#This Row],[Customer_ID]],Table2[customer_id],Table2[age_group],,0)</f>
        <v>45+</v>
      </c>
      <c r="F418" s="25" t="str">
        <f>_xlfn.XLOOKUP(Table1[[#This Row],[Customer_ID]],Table2[customer_id],Table2[city],,0)</f>
        <v>Bengaluru</v>
      </c>
      <c r="G418" s="25" t="str">
        <f>_xlfn.XLOOKUP(Table1[[#This Row],[Customer_ID]],Table2[customer_id],Table2[occupation],,0)</f>
        <v>Salaried IT Employees</v>
      </c>
      <c r="H418" s="50" t="str">
        <f>_xlfn.XLOOKUP(Table1[[#This Row],[Customer_ID]],Table2[customer_id],Table2[gender],,0)</f>
        <v>Female</v>
      </c>
      <c r="I418" s="50" t="str">
        <f>_xlfn.XLOOKUP(Table1[[#This Row],[Customer_ID]],Table2[customer_id],Table2[marital status],,0)</f>
        <v>Married</v>
      </c>
      <c r="J418" t="str">
        <f t="shared" si="24"/>
        <v>Higher Income</v>
      </c>
      <c r="K418" s="52" t="b">
        <f t="shared" si="25"/>
        <v>0</v>
      </c>
      <c r="L418" s="43" t="b">
        <f t="shared" si="26"/>
        <v>0</v>
      </c>
      <c r="M418" s="43" t="b">
        <f t="shared" si="27"/>
        <v>0</v>
      </c>
      <c r="N4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19" spans="1:14" hidden="1" x14ac:dyDescent="0.25">
      <c r="A419" t="s">
        <v>3835</v>
      </c>
      <c r="B419" s="45">
        <v>70551</v>
      </c>
      <c r="C419" s="45">
        <v>17024.5</v>
      </c>
      <c r="D419" s="25">
        <v>0.24130770648183583</v>
      </c>
      <c r="E419" s="25" t="str">
        <f>_xlfn.XLOOKUP(Table1[[#This Row],[Customer_ID]],Table2[customer_id],Table2[age_group],,0)</f>
        <v>25-34</v>
      </c>
      <c r="F419" s="25" t="str">
        <f>_xlfn.XLOOKUP(Table1[[#This Row],[Customer_ID]],Table2[customer_id],Table2[city],,0)</f>
        <v>Chennai</v>
      </c>
      <c r="G419" s="25" t="str">
        <f>_xlfn.XLOOKUP(Table1[[#This Row],[Customer_ID]],Table2[customer_id],Table2[occupation],,0)</f>
        <v>Business Owners</v>
      </c>
      <c r="H419" s="50" t="str">
        <f>_xlfn.XLOOKUP(Table1[[#This Row],[Customer_ID]],Table2[customer_id],Table2[gender],,0)</f>
        <v>Male</v>
      </c>
      <c r="I419" s="50" t="str">
        <f>_xlfn.XLOOKUP(Table1[[#This Row],[Customer_ID]],Table2[customer_id],Table2[marital status],,0)</f>
        <v>Married</v>
      </c>
      <c r="J419" t="str">
        <f t="shared" si="24"/>
        <v>Higher Income</v>
      </c>
      <c r="K419" s="52" t="b">
        <f t="shared" si="25"/>
        <v>0</v>
      </c>
      <c r="L419" s="43" t="b">
        <f t="shared" si="26"/>
        <v>0</v>
      </c>
      <c r="M419" s="43" t="b">
        <f t="shared" si="27"/>
        <v>0</v>
      </c>
      <c r="N4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20" spans="1:14" hidden="1" x14ac:dyDescent="0.25">
      <c r="A420" t="s">
        <v>3985</v>
      </c>
      <c r="B420" s="45">
        <v>70539</v>
      </c>
      <c r="C420" s="45">
        <v>14059</v>
      </c>
      <c r="D420" s="25">
        <v>0.19930818412509391</v>
      </c>
      <c r="E420" s="25" t="str">
        <f>_xlfn.XLOOKUP(Table1[[#This Row],[Customer_ID]],Table2[customer_id],Table2[age_group],,0)</f>
        <v>25-34</v>
      </c>
      <c r="F420" s="25" t="str">
        <f>_xlfn.XLOOKUP(Table1[[#This Row],[Customer_ID]],Table2[customer_id],Table2[city],,0)</f>
        <v>Chennai</v>
      </c>
      <c r="G420" s="25" t="str">
        <f>_xlfn.XLOOKUP(Table1[[#This Row],[Customer_ID]],Table2[customer_id],Table2[occupation],,0)</f>
        <v>Business Owners</v>
      </c>
      <c r="H420" s="50" t="str">
        <f>_xlfn.XLOOKUP(Table1[[#This Row],[Customer_ID]],Table2[customer_id],Table2[gender],,0)</f>
        <v>Female</v>
      </c>
      <c r="I420" s="50" t="str">
        <f>_xlfn.XLOOKUP(Table1[[#This Row],[Customer_ID]],Table2[customer_id],Table2[marital status],,0)</f>
        <v>Married</v>
      </c>
      <c r="J420" t="str">
        <f t="shared" si="24"/>
        <v>Higher Income</v>
      </c>
      <c r="K420" s="52" t="b">
        <f t="shared" si="25"/>
        <v>0</v>
      </c>
      <c r="L420" s="43" t="b">
        <f t="shared" si="26"/>
        <v>0</v>
      </c>
      <c r="M420" s="43" t="str">
        <f t="shared" si="27"/>
        <v>Low Spend</v>
      </c>
      <c r="N4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21" spans="1:14" hidden="1" x14ac:dyDescent="0.25">
      <c r="A421" t="s">
        <v>2773</v>
      </c>
      <c r="B421" s="45">
        <v>70529</v>
      </c>
      <c r="C421" s="45">
        <v>24943.333333333332</v>
      </c>
      <c r="D421" s="25">
        <v>0.35366066913373695</v>
      </c>
      <c r="E421" s="25" t="str">
        <f>_xlfn.XLOOKUP(Table1[[#This Row],[Customer_ID]],Table2[customer_id],Table2[age_group],,0)</f>
        <v>45+</v>
      </c>
      <c r="F421" s="25" t="str">
        <f>_xlfn.XLOOKUP(Table1[[#This Row],[Customer_ID]],Table2[customer_id],Table2[city],,0)</f>
        <v>Mumbai</v>
      </c>
      <c r="G421" s="25" t="str">
        <f>_xlfn.XLOOKUP(Table1[[#This Row],[Customer_ID]],Table2[customer_id],Table2[occupation],,0)</f>
        <v>Business Owners</v>
      </c>
      <c r="H421" s="50" t="str">
        <f>_xlfn.XLOOKUP(Table1[[#This Row],[Customer_ID]],Table2[customer_id],Table2[gender],,0)</f>
        <v>Male</v>
      </c>
      <c r="I421" s="50" t="str">
        <f>_xlfn.XLOOKUP(Table1[[#This Row],[Customer_ID]],Table2[customer_id],Table2[marital status],,0)</f>
        <v>Married</v>
      </c>
      <c r="J421" t="str">
        <f t="shared" si="24"/>
        <v>Higher Income</v>
      </c>
      <c r="K421" s="52" t="b">
        <f t="shared" si="25"/>
        <v>0</v>
      </c>
      <c r="L421" s="43" t="b">
        <f t="shared" si="26"/>
        <v>0</v>
      </c>
      <c r="M421" s="43" t="b">
        <f t="shared" si="27"/>
        <v>0</v>
      </c>
      <c r="N4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22" spans="1:14" hidden="1" x14ac:dyDescent="0.25">
      <c r="A422" t="s">
        <v>255</v>
      </c>
      <c r="B422" s="45">
        <v>70527</v>
      </c>
      <c r="C422" s="45">
        <v>44462.333333333336</v>
      </c>
      <c r="D422" s="25">
        <v>0.63042995354025178</v>
      </c>
      <c r="E422" s="25" t="str">
        <f>_xlfn.XLOOKUP(Table1[[#This Row],[Customer_ID]],Table2[customer_id],Table2[age_group],,0)</f>
        <v>35-45</v>
      </c>
      <c r="F422" s="25" t="str">
        <f>_xlfn.XLOOKUP(Table1[[#This Row],[Customer_ID]],Table2[customer_id],Table2[city],,0)</f>
        <v>Mumbai</v>
      </c>
      <c r="G422" s="25" t="str">
        <f>_xlfn.XLOOKUP(Table1[[#This Row],[Customer_ID]],Table2[customer_id],Table2[occupation],,0)</f>
        <v>Salaried IT Employees</v>
      </c>
      <c r="H422" s="50" t="str">
        <f>_xlfn.XLOOKUP(Table1[[#This Row],[Customer_ID]],Table2[customer_id],Table2[gender],,0)</f>
        <v>Female</v>
      </c>
      <c r="I422" s="50" t="str">
        <f>_xlfn.XLOOKUP(Table1[[#This Row],[Customer_ID]],Table2[customer_id],Table2[marital status],,0)</f>
        <v>Married</v>
      </c>
      <c r="J422" t="str">
        <f t="shared" si="24"/>
        <v>Higher Income</v>
      </c>
      <c r="K422" s="52" t="b">
        <f t="shared" si="25"/>
        <v>0</v>
      </c>
      <c r="L422" s="43" t="b">
        <f t="shared" si="26"/>
        <v>0</v>
      </c>
      <c r="M422" s="43" t="b">
        <f t="shared" si="27"/>
        <v>0</v>
      </c>
      <c r="N4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23" spans="1:14" hidden="1" x14ac:dyDescent="0.25">
      <c r="A423" t="s">
        <v>3401</v>
      </c>
      <c r="B423" s="45">
        <v>70511</v>
      </c>
      <c r="C423" s="45">
        <v>21164.833333333332</v>
      </c>
      <c r="D423" s="25">
        <v>0.30016356785938836</v>
      </c>
      <c r="E423" s="25" t="str">
        <f>_xlfn.XLOOKUP(Table1[[#This Row],[Customer_ID]],Table2[customer_id],Table2[age_group],,0)</f>
        <v>25-34</v>
      </c>
      <c r="F423" s="25" t="str">
        <f>_xlfn.XLOOKUP(Table1[[#This Row],[Customer_ID]],Table2[customer_id],Table2[city],,0)</f>
        <v>Hyderabad</v>
      </c>
      <c r="G423" s="25" t="str">
        <f>_xlfn.XLOOKUP(Table1[[#This Row],[Customer_ID]],Table2[customer_id],Table2[occupation],,0)</f>
        <v>Business Owners</v>
      </c>
      <c r="H423" s="50" t="str">
        <f>_xlfn.XLOOKUP(Table1[[#This Row],[Customer_ID]],Table2[customer_id],Table2[gender],,0)</f>
        <v>Male</v>
      </c>
      <c r="I423" s="50" t="str">
        <f>_xlfn.XLOOKUP(Table1[[#This Row],[Customer_ID]],Table2[customer_id],Table2[marital status],,0)</f>
        <v>Married</v>
      </c>
      <c r="J423" t="str">
        <f t="shared" si="24"/>
        <v>Higher Income</v>
      </c>
      <c r="K423" s="52" t="b">
        <f t="shared" si="25"/>
        <v>0</v>
      </c>
      <c r="L423" s="43" t="b">
        <f t="shared" si="26"/>
        <v>0</v>
      </c>
      <c r="M423" s="43" t="b">
        <f t="shared" si="27"/>
        <v>0</v>
      </c>
      <c r="N4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24" spans="1:14" hidden="1" x14ac:dyDescent="0.25">
      <c r="A424" t="s">
        <v>548</v>
      </c>
      <c r="B424" s="45">
        <v>70500</v>
      </c>
      <c r="C424" s="45">
        <v>40988.666666666664</v>
      </c>
      <c r="D424" s="25">
        <v>0.58139952718676124</v>
      </c>
      <c r="E424" s="25" t="str">
        <f>_xlfn.XLOOKUP(Table1[[#This Row],[Customer_ID]],Table2[customer_id],Table2[age_group],,0)</f>
        <v>35-45</v>
      </c>
      <c r="F424" s="25" t="str">
        <f>_xlfn.XLOOKUP(Table1[[#This Row],[Customer_ID]],Table2[customer_id],Table2[city],,0)</f>
        <v>Delhi NCR</v>
      </c>
      <c r="G424" s="25" t="str">
        <f>_xlfn.XLOOKUP(Table1[[#This Row],[Customer_ID]],Table2[customer_id],Table2[occupation],,0)</f>
        <v>Salaried IT Employees</v>
      </c>
      <c r="H424" s="50" t="str">
        <f>_xlfn.XLOOKUP(Table1[[#This Row],[Customer_ID]],Table2[customer_id],Table2[gender],,0)</f>
        <v>Female</v>
      </c>
      <c r="I424" s="50" t="str">
        <f>_xlfn.XLOOKUP(Table1[[#This Row],[Customer_ID]],Table2[customer_id],Table2[marital status],,0)</f>
        <v>Married</v>
      </c>
      <c r="J424" t="str">
        <f t="shared" si="24"/>
        <v>Higher Income</v>
      </c>
      <c r="K424" s="52" t="b">
        <f t="shared" si="25"/>
        <v>0</v>
      </c>
      <c r="L424" s="43" t="b">
        <f t="shared" si="26"/>
        <v>0</v>
      </c>
      <c r="M424" s="43" t="b">
        <f t="shared" si="27"/>
        <v>0</v>
      </c>
      <c r="N4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25" spans="1:14" hidden="1" x14ac:dyDescent="0.25">
      <c r="A425" t="s">
        <v>1599</v>
      </c>
      <c r="B425" s="45">
        <v>70493</v>
      </c>
      <c r="C425" s="45">
        <v>32451.666666666668</v>
      </c>
      <c r="D425" s="25">
        <v>0.46035303741742678</v>
      </c>
      <c r="E425" s="25" t="str">
        <f>_xlfn.XLOOKUP(Table1[[#This Row],[Customer_ID]],Table2[customer_id],Table2[age_group],,0)</f>
        <v>45+</v>
      </c>
      <c r="F425" s="25" t="str">
        <f>_xlfn.XLOOKUP(Table1[[#This Row],[Customer_ID]],Table2[customer_id],Table2[city],,0)</f>
        <v>Bengaluru</v>
      </c>
      <c r="G425" s="25" t="str">
        <f>_xlfn.XLOOKUP(Table1[[#This Row],[Customer_ID]],Table2[customer_id],Table2[occupation],,0)</f>
        <v>Salaried IT Employees</v>
      </c>
      <c r="H425" s="50" t="str">
        <f>_xlfn.XLOOKUP(Table1[[#This Row],[Customer_ID]],Table2[customer_id],Table2[gender],,0)</f>
        <v>Male</v>
      </c>
      <c r="I425" s="50" t="str">
        <f>_xlfn.XLOOKUP(Table1[[#This Row],[Customer_ID]],Table2[customer_id],Table2[marital status],,0)</f>
        <v>Married</v>
      </c>
      <c r="J425" t="str">
        <f t="shared" si="24"/>
        <v>Higher Income</v>
      </c>
      <c r="K425" s="52" t="b">
        <f t="shared" si="25"/>
        <v>0</v>
      </c>
      <c r="L425" s="43" t="b">
        <f t="shared" si="26"/>
        <v>0</v>
      </c>
      <c r="M425" s="43" t="b">
        <f t="shared" si="27"/>
        <v>0</v>
      </c>
      <c r="N4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26" spans="1:14" hidden="1" x14ac:dyDescent="0.25">
      <c r="A426" t="s">
        <v>3564</v>
      </c>
      <c r="B426" s="45">
        <v>70485</v>
      </c>
      <c r="C426" s="45">
        <v>19860.666666666668</v>
      </c>
      <c r="D426" s="25">
        <v>0.28177153531484239</v>
      </c>
      <c r="E426" s="25" t="str">
        <f>_xlfn.XLOOKUP(Table1[[#This Row],[Customer_ID]],Table2[customer_id],Table2[age_group],,0)</f>
        <v>25-34</v>
      </c>
      <c r="F426" s="25" t="str">
        <f>_xlfn.XLOOKUP(Table1[[#This Row],[Customer_ID]],Table2[customer_id],Table2[city],,0)</f>
        <v>Chennai</v>
      </c>
      <c r="G426" s="25" t="str">
        <f>_xlfn.XLOOKUP(Table1[[#This Row],[Customer_ID]],Table2[customer_id],Table2[occupation],,0)</f>
        <v>Business Owners</v>
      </c>
      <c r="H426" s="50" t="str">
        <f>_xlfn.XLOOKUP(Table1[[#This Row],[Customer_ID]],Table2[customer_id],Table2[gender],,0)</f>
        <v>Male</v>
      </c>
      <c r="I426" s="50" t="str">
        <f>_xlfn.XLOOKUP(Table1[[#This Row],[Customer_ID]],Table2[customer_id],Table2[marital status],,0)</f>
        <v>Married</v>
      </c>
      <c r="J426" t="str">
        <f t="shared" si="24"/>
        <v>Higher Income</v>
      </c>
      <c r="K426" s="52" t="b">
        <f t="shared" si="25"/>
        <v>0</v>
      </c>
      <c r="L426" s="43" t="b">
        <f t="shared" si="26"/>
        <v>0</v>
      </c>
      <c r="M426" s="43" t="b">
        <f t="shared" si="27"/>
        <v>0</v>
      </c>
      <c r="N4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27" spans="1:14" hidden="1" x14ac:dyDescent="0.25">
      <c r="A427" t="s">
        <v>2793</v>
      </c>
      <c r="B427" s="45">
        <v>70483</v>
      </c>
      <c r="C427" s="45">
        <v>24817.333333333332</v>
      </c>
      <c r="D427" s="25">
        <v>0.35210381699606053</v>
      </c>
      <c r="E427" s="25" t="str">
        <f>_xlfn.XLOOKUP(Table1[[#This Row],[Customer_ID]],Table2[customer_id],Table2[age_group],,0)</f>
        <v>35-45</v>
      </c>
      <c r="F427" s="25" t="str">
        <f>_xlfn.XLOOKUP(Table1[[#This Row],[Customer_ID]],Table2[customer_id],Table2[city],,0)</f>
        <v>Bengaluru</v>
      </c>
      <c r="G427" s="25" t="str">
        <f>_xlfn.XLOOKUP(Table1[[#This Row],[Customer_ID]],Table2[customer_id],Table2[occupation],,0)</f>
        <v>Business Owners</v>
      </c>
      <c r="H427" s="50" t="str">
        <f>_xlfn.XLOOKUP(Table1[[#This Row],[Customer_ID]],Table2[customer_id],Table2[gender],,0)</f>
        <v>Male</v>
      </c>
      <c r="I427" s="50" t="str">
        <f>_xlfn.XLOOKUP(Table1[[#This Row],[Customer_ID]],Table2[customer_id],Table2[marital status],,0)</f>
        <v>Married</v>
      </c>
      <c r="J427" t="str">
        <f t="shared" si="24"/>
        <v>Higher Income</v>
      </c>
      <c r="K427" s="52" t="b">
        <f t="shared" si="25"/>
        <v>0</v>
      </c>
      <c r="L427" s="43" t="b">
        <f t="shared" si="26"/>
        <v>0</v>
      </c>
      <c r="M427" s="43" t="b">
        <f t="shared" si="27"/>
        <v>0</v>
      </c>
      <c r="N4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28" spans="1:14" hidden="1" x14ac:dyDescent="0.25">
      <c r="A428" t="s">
        <v>2769</v>
      </c>
      <c r="B428" s="45">
        <v>70475</v>
      </c>
      <c r="C428" s="45">
        <v>24948.166666666668</v>
      </c>
      <c r="D428" s="25">
        <v>0.35400023649048129</v>
      </c>
      <c r="E428" s="25" t="str">
        <f>_xlfn.XLOOKUP(Table1[[#This Row],[Customer_ID]],Table2[customer_id],Table2[age_group],,0)</f>
        <v>35-45</v>
      </c>
      <c r="F428" s="25" t="str">
        <f>_xlfn.XLOOKUP(Table1[[#This Row],[Customer_ID]],Table2[customer_id],Table2[city],,0)</f>
        <v>Hyderabad</v>
      </c>
      <c r="G428" s="25" t="str">
        <f>_xlfn.XLOOKUP(Table1[[#This Row],[Customer_ID]],Table2[customer_id],Table2[occupation],,0)</f>
        <v>Salaried IT Employees</v>
      </c>
      <c r="H428" s="50" t="str">
        <f>_xlfn.XLOOKUP(Table1[[#This Row],[Customer_ID]],Table2[customer_id],Table2[gender],,0)</f>
        <v>Female</v>
      </c>
      <c r="I428" s="50" t="str">
        <f>_xlfn.XLOOKUP(Table1[[#This Row],[Customer_ID]],Table2[customer_id],Table2[marital status],,0)</f>
        <v>Married</v>
      </c>
      <c r="J428" t="str">
        <f t="shared" si="24"/>
        <v>Higher Income</v>
      </c>
      <c r="K428" s="52" t="b">
        <f t="shared" si="25"/>
        <v>0</v>
      </c>
      <c r="L428" s="43" t="b">
        <f t="shared" si="26"/>
        <v>0</v>
      </c>
      <c r="M428" s="43" t="b">
        <f t="shared" si="27"/>
        <v>0</v>
      </c>
      <c r="N4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29" spans="1:14" hidden="1" x14ac:dyDescent="0.25">
      <c r="A429" t="s">
        <v>3939</v>
      </c>
      <c r="B429" s="45">
        <v>70471</v>
      </c>
      <c r="C429" s="45">
        <v>15144.833333333334</v>
      </c>
      <c r="D429" s="25">
        <v>0.21490873314318421</v>
      </c>
      <c r="E429" s="25" t="str">
        <f>_xlfn.XLOOKUP(Table1[[#This Row],[Customer_ID]],Table2[customer_id],Table2[age_group],,0)</f>
        <v>45+</v>
      </c>
      <c r="F429" s="25" t="str">
        <f>_xlfn.XLOOKUP(Table1[[#This Row],[Customer_ID]],Table2[customer_id],Table2[city],,0)</f>
        <v>Hyderabad</v>
      </c>
      <c r="G429" s="25" t="str">
        <f>_xlfn.XLOOKUP(Table1[[#This Row],[Customer_ID]],Table2[customer_id],Table2[occupation],,0)</f>
        <v>Business Owners</v>
      </c>
      <c r="H429" s="50" t="str">
        <f>_xlfn.XLOOKUP(Table1[[#This Row],[Customer_ID]],Table2[customer_id],Table2[gender],,0)</f>
        <v>Female</v>
      </c>
      <c r="I429" s="50" t="str">
        <f>_xlfn.XLOOKUP(Table1[[#This Row],[Customer_ID]],Table2[customer_id],Table2[marital status],,0)</f>
        <v>Married</v>
      </c>
      <c r="J429" t="str">
        <f t="shared" si="24"/>
        <v>Higher Income</v>
      </c>
      <c r="K429" s="52" t="b">
        <f t="shared" si="25"/>
        <v>0</v>
      </c>
      <c r="L429" s="43" t="b">
        <f t="shared" si="26"/>
        <v>0</v>
      </c>
      <c r="M429" s="43" t="b">
        <f t="shared" si="27"/>
        <v>0</v>
      </c>
      <c r="N4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30" spans="1:14" hidden="1" x14ac:dyDescent="0.25">
      <c r="A430" t="s">
        <v>1809</v>
      </c>
      <c r="B430" s="45">
        <v>70471</v>
      </c>
      <c r="C430" s="45">
        <v>30837.5</v>
      </c>
      <c r="D430" s="25">
        <v>0.43759134963318247</v>
      </c>
      <c r="E430" s="25" t="str">
        <f>_xlfn.XLOOKUP(Table1[[#This Row],[Customer_ID]],Table2[customer_id],Table2[age_group],,0)</f>
        <v>35-45</v>
      </c>
      <c r="F430" s="25" t="str">
        <f>_xlfn.XLOOKUP(Table1[[#This Row],[Customer_ID]],Table2[customer_id],Table2[city],,0)</f>
        <v>Chennai</v>
      </c>
      <c r="G430" s="25" t="str">
        <f>_xlfn.XLOOKUP(Table1[[#This Row],[Customer_ID]],Table2[customer_id],Table2[occupation],,0)</f>
        <v>Salaried IT Employees</v>
      </c>
      <c r="H430" s="50" t="str">
        <f>_xlfn.XLOOKUP(Table1[[#This Row],[Customer_ID]],Table2[customer_id],Table2[gender],,0)</f>
        <v>Male</v>
      </c>
      <c r="I430" s="50" t="str">
        <f>_xlfn.XLOOKUP(Table1[[#This Row],[Customer_ID]],Table2[customer_id],Table2[marital status],,0)</f>
        <v>Married</v>
      </c>
      <c r="J430" t="str">
        <f t="shared" si="24"/>
        <v>Higher Income</v>
      </c>
      <c r="K430" s="52" t="b">
        <f t="shared" si="25"/>
        <v>0</v>
      </c>
      <c r="L430" s="43" t="b">
        <f t="shared" si="26"/>
        <v>0</v>
      </c>
      <c r="M430" s="43" t="b">
        <f t="shared" si="27"/>
        <v>0</v>
      </c>
      <c r="N4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31" spans="1:14" hidden="1" x14ac:dyDescent="0.25">
      <c r="A431" t="s">
        <v>1637</v>
      </c>
      <c r="B431" s="45">
        <v>70466</v>
      </c>
      <c r="C431" s="45">
        <v>31998.166666666668</v>
      </c>
      <c r="D431" s="25">
        <v>0.4540937000350051</v>
      </c>
      <c r="E431" s="25" t="str">
        <f>_xlfn.XLOOKUP(Table1[[#This Row],[Customer_ID]],Table2[customer_id],Table2[age_group],,0)</f>
        <v>35-45</v>
      </c>
      <c r="F431" s="25" t="str">
        <f>_xlfn.XLOOKUP(Table1[[#This Row],[Customer_ID]],Table2[customer_id],Table2[city],,0)</f>
        <v>Hyderabad</v>
      </c>
      <c r="G431" s="25" t="str">
        <f>_xlfn.XLOOKUP(Table1[[#This Row],[Customer_ID]],Table2[customer_id],Table2[occupation],,0)</f>
        <v>Salaried IT Employees</v>
      </c>
      <c r="H431" s="50" t="str">
        <f>_xlfn.XLOOKUP(Table1[[#This Row],[Customer_ID]],Table2[customer_id],Table2[gender],,0)</f>
        <v>Female</v>
      </c>
      <c r="I431" s="50" t="str">
        <f>_xlfn.XLOOKUP(Table1[[#This Row],[Customer_ID]],Table2[customer_id],Table2[marital status],,0)</f>
        <v>Married</v>
      </c>
      <c r="J431" t="str">
        <f t="shared" si="24"/>
        <v>Higher Income</v>
      </c>
      <c r="K431" s="52" t="b">
        <f t="shared" si="25"/>
        <v>0</v>
      </c>
      <c r="L431" s="43" t="b">
        <f t="shared" si="26"/>
        <v>0</v>
      </c>
      <c r="M431" s="43" t="b">
        <f t="shared" si="27"/>
        <v>0</v>
      </c>
      <c r="N4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32" spans="1:14" hidden="1" x14ac:dyDescent="0.25">
      <c r="A432" t="s">
        <v>1953</v>
      </c>
      <c r="B432" s="45">
        <v>70466</v>
      </c>
      <c r="C432" s="45">
        <v>29981.833333333332</v>
      </c>
      <c r="D432" s="25">
        <v>0.42547942743072309</v>
      </c>
      <c r="E432" s="25" t="str">
        <f>_xlfn.XLOOKUP(Table1[[#This Row],[Customer_ID]],Table2[customer_id],Table2[age_group],,0)</f>
        <v>25-34</v>
      </c>
      <c r="F432" s="25" t="str">
        <f>_xlfn.XLOOKUP(Table1[[#This Row],[Customer_ID]],Table2[customer_id],Table2[city],,0)</f>
        <v>Delhi NCR</v>
      </c>
      <c r="G432" s="25" t="str">
        <f>_xlfn.XLOOKUP(Table1[[#This Row],[Customer_ID]],Table2[customer_id],Table2[occupation],,0)</f>
        <v>Business Owners</v>
      </c>
      <c r="H432" s="50" t="str">
        <f>_xlfn.XLOOKUP(Table1[[#This Row],[Customer_ID]],Table2[customer_id],Table2[gender],,0)</f>
        <v>Male</v>
      </c>
      <c r="I432" s="50" t="str">
        <f>_xlfn.XLOOKUP(Table1[[#This Row],[Customer_ID]],Table2[customer_id],Table2[marital status],,0)</f>
        <v>Married</v>
      </c>
      <c r="J432" t="str">
        <f t="shared" si="24"/>
        <v>Higher Income</v>
      </c>
      <c r="K432" s="52" t="b">
        <f t="shared" si="25"/>
        <v>0</v>
      </c>
      <c r="L432" s="43" t="b">
        <f t="shared" si="26"/>
        <v>0</v>
      </c>
      <c r="M432" s="43" t="b">
        <f t="shared" si="27"/>
        <v>0</v>
      </c>
      <c r="N4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33" spans="1:14" hidden="1" x14ac:dyDescent="0.25">
      <c r="A433" t="s">
        <v>3444</v>
      </c>
      <c r="B433" s="45">
        <v>70463</v>
      </c>
      <c r="C433" s="45">
        <v>20855.833333333332</v>
      </c>
      <c r="D433" s="25">
        <v>0.29598276163849585</v>
      </c>
      <c r="E433" s="25" t="str">
        <f>_xlfn.XLOOKUP(Table1[[#This Row],[Customer_ID]],Table2[customer_id],Table2[age_group],,0)</f>
        <v>25-34</v>
      </c>
      <c r="F433" s="25" t="str">
        <f>_xlfn.XLOOKUP(Table1[[#This Row],[Customer_ID]],Table2[customer_id],Table2[city],,0)</f>
        <v>Hyderabad</v>
      </c>
      <c r="G433" s="25" t="str">
        <f>_xlfn.XLOOKUP(Table1[[#This Row],[Customer_ID]],Table2[customer_id],Table2[occupation],,0)</f>
        <v>Business Owners</v>
      </c>
      <c r="H433" s="50" t="str">
        <f>_xlfn.XLOOKUP(Table1[[#This Row],[Customer_ID]],Table2[customer_id],Table2[gender],,0)</f>
        <v>Male</v>
      </c>
      <c r="I433" s="50" t="str">
        <f>_xlfn.XLOOKUP(Table1[[#This Row],[Customer_ID]],Table2[customer_id],Table2[marital status],,0)</f>
        <v>Single</v>
      </c>
      <c r="J433" t="str">
        <f t="shared" si="24"/>
        <v>Higher Income</v>
      </c>
      <c r="K433" s="52" t="b">
        <f t="shared" si="25"/>
        <v>0</v>
      </c>
      <c r="L433" s="43" t="b">
        <f t="shared" si="26"/>
        <v>0</v>
      </c>
      <c r="M433" s="43" t="b">
        <f t="shared" si="27"/>
        <v>0</v>
      </c>
      <c r="N4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34" spans="1:14" hidden="1" x14ac:dyDescent="0.25">
      <c r="A434" t="s">
        <v>3229</v>
      </c>
      <c r="B434" s="45">
        <v>70462</v>
      </c>
      <c r="C434" s="45">
        <v>22494.333333333332</v>
      </c>
      <c r="D434" s="25">
        <v>0.31924063088378607</v>
      </c>
      <c r="E434" s="25" t="str">
        <f>_xlfn.XLOOKUP(Table1[[#This Row],[Customer_ID]],Table2[customer_id],Table2[age_group],,0)</f>
        <v>25-34</v>
      </c>
      <c r="F434" s="25" t="str">
        <f>_xlfn.XLOOKUP(Table1[[#This Row],[Customer_ID]],Table2[customer_id],Table2[city],,0)</f>
        <v>Hyderabad</v>
      </c>
      <c r="G434" s="25" t="str">
        <f>_xlfn.XLOOKUP(Table1[[#This Row],[Customer_ID]],Table2[customer_id],Table2[occupation],,0)</f>
        <v>Business Owners</v>
      </c>
      <c r="H434" s="50" t="str">
        <f>_xlfn.XLOOKUP(Table1[[#This Row],[Customer_ID]],Table2[customer_id],Table2[gender],,0)</f>
        <v>Male</v>
      </c>
      <c r="I434" s="50" t="str">
        <f>_xlfn.XLOOKUP(Table1[[#This Row],[Customer_ID]],Table2[customer_id],Table2[marital status],,0)</f>
        <v>Married</v>
      </c>
      <c r="J434" t="str">
        <f t="shared" si="24"/>
        <v>Higher Income</v>
      </c>
      <c r="K434" s="52" t="b">
        <f t="shared" si="25"/>
        <v>0</v>
      </c>
      <c r="L434" s="43" t="b">
        <f t="shared" si="26"/>
        <v>0</v>
      </c>
      <c r="M434" s="43" t="b">
        <f t="shared" si="27"/>
        <v>0</v>
      </c>
      <c r="N4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35" spans="1:14" hidden="1" x14ac:dyDescent="0.25">
      <c r="A435" t="s">
        <v>3087</v>
      </c>
      <c r="B435" s="45">
        <v>70451</v>
      </c>
      <c r="C435" s="45">
        <v>23379</v>
      </c>
      <c r="D435" s="25">
        <v>0.33184766717292868</v>
      </c>
      <c r="E435" s="25" t="str">
        <f>_xlfn.XLOOKUP(Table1[[#This Row],[Customer_ID]],Table2[customer_id],Table2[age_group],,0)</f>
        <v>35-45</v>
      </c>
      <c r="F435" s="25" t="str">
        <f>_xlfn.XLOOKUP(Table1[[#This Row],[Customer_ID]],Table2[customer_id],Table2[city],,0)</f>
        <v>Hyderabad</v>
      </c>
      <c r="G435" s="25" t="str">
        <f>_xlfn.XLOOKUP(Table1[[#This Row],[Customer_ID]],Table2[customer_id],Table2[occupation],,0)</f>
        <v>Business Owners</v>
      </c>
      <c r="H435" s="50" t="str">
        <f>_xlfn.XLOOKUP(Table1[[#This Row],[Customer_ID]],Table2[customer_id],Table2[gender],,0)</f>
        <v>Male</v>
      </c>
      <c r="I435" s="50" t="str">
        <f>_xlfn.XLOOKUP(Table1[[#This Row],[Customer_ID]],Table2[customer_id],Table2[marital status],,0)</f>
        <v>Married</v>
      </c>
      <c r="J435" t="str">
        <f t="shared" si="24"/>
        <v>Higher Income</v>
      </c>
      <c r="K435" s="52" t="b">
        <f t="shared" si="25"/>
        <v>0</v>
      </c>
      <c r="L435" s="43" t="b">
        <f t="shared" si="26"/>
        <v>0</v>
      </c>
      <c r="M435" s="43" t="b">
        <f t="shared" si="27"/>
        <v>0</v>
      </c>
      <c r="N4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36" spans="1:14" hidden="1" x14ac:dyDescent="0.25">
      <c r="A436" t="s">
        <v>1652</v>
      </c>
      <c r="B436" s="45">
        <v>70447</v>
      </c>
      <c r="C436" s="45">
        <v>31858</v>
      </c>
      <c r="D436" s="25">
        <v>0.45222649651511065</v>
      </c>
      <c r="E436" s="25" t="str">
        <f>_xlfn.XLOOKUP(Table1[[#This Row],[Customer_ID]],Table2[customer_id],Table2[age_group],,0)</f>
        <v>35-45</v>
      </c>
      <c r="F436" s="25" t="str">
        <f>_xlfn.XLOOKUP(Table1[[#This Row],[Customer_ID]],Table2[customer_id],Table2[city],,0)</f>
        <v>Mumbai</v>
      </c>
      <c r="G436" s="25" t="str">
        <f>_xlfn.XLOOKUP(Table1[[#This Row],[Customer_ID]],Table2[customer_id],Table2[occupation],,0)</f>
        <v>Business Owners</v>
      </c>
      <c r="H436" s="50" t="str">
        <f>_xlfn.XLOOKUP(Table1[[#This Row],[Customer_ID]],Table2[customer_id],Table2[gender],,0)</f>
        <v>Male</v>
      </c>
      <c r="I436" s="50" t="str">
        <f>_xlfn.XLOOKUP(Table1[[#This Row],[Customer_ID]],Table2[customer_id],Table2[marital status],,0)</f>
        <v>Married</v>
      </c>
      <c r="J436" t="str">
        <f t="shared" si="24"/>
        <v>Higher Income</v>
      </c>
      <c r="K436" s="52" t="b">
        <f t="shared" si="25"/>
        <v>0</v>
      </c>
      <c r="L436" s="43" t="b">
        <f t="shared" si="26"/>
        <v>0</v>
      </c>
      <c r="M436" s="43" t="b">
        <f t="shared" si="27"/>
        <v>0</v>
      </c>
      <c r="N4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37" spans="1:14" hidden="1" x14ac:dyDescent="0.25">
      <c r="A437" t="s">
        <v>3227</v>
      </c>
      <c r="B437" s="45">
        <v>70425</v>
      </c>
      <c r="C437" s="45">
        <v>22484.666666666668</v>
      </c>
      <c r="D437" s="25">
        <v>0.31927109217844046</v>
      </c>
      <c r="E437" s="25" t="str">
        <f>_xlfn.XLOOKUP(Table1[[#This Row],[Customer_ID]],Table2[customer_id],Table2[age_group],,0)</f>
        <v>25-34</v>
      </c>
      <c r="F437" s="25" t="str">
        <f>_xlfn.XLOOKUP(Table1[[#This Row],[Customer_ID]],Table2[customer_id],Table2[city],,0)</f>
        <v>Hyderabad</v>
      </c>
      <c r="G437" s="25" t="str">
        <f>_xlfn.XLOOKUP(Table1[[#This Row],[Customer_ID]],Table2[customer_id],Table2[occupation],,0)</f>
        <v>Business Owners</v>
      </c>
      <c r="H437" s="50" t="str">
        <f>_xlfn.XLOOKUP(Table1[[#This Row],[Customer_ID]],Table2[customer_id],Table2[gender],,0)</f>
        <v>Male</v>
      </c>
      <c r="I437" s="50" t="str">
        <f>_xlfn.XLOOKUP(Table1[[#This Row],[Customer_ID]],Table2[customer_id],Table2[marital status],,0)</f>
        <v>Married</v>
      </c>
      <c r="J437" t="str">
        <f t="shared" si="24"/>
        <v>Higher Income</v>
      </c>
      <c r="K437" s="52" t="b">
        <f t="shared" si="25"/>
        <v>0</v>
      </c>
      <c r="L437" s="43" t="b">
        <f t="shared" si="26"/>
        <v>0</v>
      </c>
      <c r="M437" s="43" t="b">
        <f t="shared" si="27"/>
        <v>0</v>
      </c>
      <c r="N4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38" spans="1:14" hidden="1" x14ac:dyDescent="0.25">
      <c r="A438" t="s">
        <v>2323</v>
      </c>
      <c r="B438" s="45">
        <v>70404</v>
      </c>
      <c r="C438" s="45">
        <v>27824.666666666668</v>
      </c>
      <c r="D438" s="25">
        <v>0.39521428706702272</v>
      </c>
      <c r="E438" s="25" t="str">
        <f>_xlfn.XLOOKUP(Table1[[#This Row],[Customer_ID]],Table2[customer_id],Table2[age_group],,0)</f>
        <v>25-34</v>
      </c>
      <c r="F438" s="25" t="str">
        <f>_xlfn.XLOOKUP(Table1[[#This Row],[Customer_ID]],Table2[customer_id],Table2[city],,0)</f>
        <v>Delhi NCR</v>
      </c>
      <c r="G438" s="25" t="str">
        <f>_xlfn.XLOOKUP(Table1[[#This Row],[Customer_ID]],Table2[customer_id],Table2[occupation],,0)</f>
        <v>Business Owners</v>
      </c>
      <c r="H438" s="50" t="str">
        <f>_xlfn.XLOOKUP(Table1[[#This Row],[Customer_ID]],Table2[customer_id],Table2[gender],,0)</f>
        <v>Male</v>
      </c>
      <c r="I438" s="50" t="str">
        <f>_xlfn.XLOOKUP(Table1[[#This Row],[Customer_ID]],Table2[customer_id],Table2[marital status],,0)</f>
        <v>Married</v>
      </c>
      <c r="J438" t="str">
        <f t="shared" si="24"/>
        <v>Higher Income</v>
      </c>
      <c r="K438" s="52" t="b">
        <f t="shared" si="25"/>
        <v>0</v>
      </c>
      <c r="L438" s="43" t="b">
        <f t="shared" si="26"/>
        <v>0</v>
      </c>
      <c r="M438" s="43" t="b">
        <f t="shared" si="27"/>
        <v>0</v>
      </c>
      <c r="N4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39" spans="1:14" hidden="1" x14ac:dyDescent="0.25">
      <c r="A439" t="s">
        <v>981</v>
      </c>
      <c r="B439" s="45">
        <v>70402</v>
      </c>
      <c r="C439" s="45">
        <v>36768.333333333336</v>
      </c>
      <c r="D439" s="25">
        <v>0.5222626251148168</v>
      </c>
      <c r="E439" s="25" t="str">
        <f>_xlfn.XLOOKUP(Table1[[#This Row],[Customer_ID]],Table2[customer_id],Table2[age_group],,0)</f>
        <v>35-45</v>
      </c>
      <c r="F439" s="25" t="str">
        <f>_xlfn.XLOOKUP(Table1[[#This Row],[Customer_ID]],Table2[customer_id],Table2[city],,0)</f>
        <v>Delhi NCR</v>
      </c>
      <c r="G439" s="25" t="str">
        <f>_xlfn.XLOOKUP(Table1[[#This Row],[Customer_ID]],Table2[customer_id],Table2[occupation],,0)</f>
        <v>Salaried IT Employees</v>
      </c>
      <c r="H439" s="50" t="str">
        <f>_xlfn.XLOOKUP(Table1[[#This Row],[Customer_ID]],Table2[customer_id],Table2[gender],,0)</f>
        <v>Female</v>
      </c>
      <c r="I439" s="50" t="str">
        <f>_xlfn.XLOOKUP(Table1[[#This Row],[Customer_ID]],Table2[customer_id],Table2[marital status],,0)</f>
        <v>Married</v>
      </c>
      <c r="J439" t="str">
        <f t="shared" si="24"/>
        <v>Higher Income</v>
      </c>
      <c r="K439" s="52" t="b">
        <f t="shared" si="25"/>
        <v>0</v>
      </c>
      <c r="L439" s="43" t="b">
        <f t="shared" si="26"/>
        <v>0</v>
      </c>
      <c r="M439" s="43" t="b">
        <f t="shared" si="27"/>
        <v>0</v>
      </c>
      <c r="N4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40" spans="1:14" hidden="1" x14ac:dyDescent="0.25">
      <c r="A440" t="s">
        <v>1117</v>
      </c>
      <c r="B440" s="45">
        <v>70397</v>
      </c>
      <c r="C440" s="45">
        <v>35844.333333333336</v>
      </c>
      <c r="D440" s="25">
        <v>0.50917415988370718</v>
      </c>
      <c r="E440" s="25" t="str">
        <f>_xlfn.XLOOKUP(Table1[[#This Row],[Customer_ID]],Table2[customer_id],Table2[age_group],,0)</f>
        <v>45+</v>
      </c>
      <c r="F440" s="25" t="str">
        <f>_xlfn.XLOOKUP(Table1[[#This Row],[Customer_ID]],Table2[customer_id],Table2[city],,0)</f>
        <v>Mumbai</v>
      </c>
      <c r="G440" s="25" t="str">
        <f>_xlfn.XLOOKUP(Table1[[#This Row],[Customer_ID]],Table2[customer_id],Table2[occupation],,0)</f>
        <v>Salaried IT Employees</v>
      </c>
      <c r="H440" s="50" t="str">
        <f>_xlfn.XLOOKUP(Table1[[#This Row],[Customer_ID]],Table2[customer_id],Table2[gender],,0)</f>
        <v>Female</v>
      </c>
      <c r="I440" s="50" t="str">
        <f>_xlfn.XLOOKUP(Table1[[#This Row],[Customer_ID]],Table2[customer_id],Table2[marital status],,0)</f>
        <v>Married</v>
      </c>
      <c r="J440" t="str">
        <f t="shared" si="24"/>
        <v>Higher Income</v>
      </c>
      <c r="K440" s="52" t="b">
        <f t="shared" si="25"/>
        <v>0</v>
      </c>
      <c r="L440" s="43" t="b">
        <f t="shared" si="26"/>
        <v>0</v>
      </c>
      <c r="M440" s="43" t="b">
        <f t="shared" si="27"/>
        <v>0</v>
      </c>
      <c r="N4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41" spans="1:14" hidden="1" x14ac:dyDescent="0.25">
      <c r="A441" t="s">
        <v>357</v>
      </c>
      <c r="B441" s="45">
        <v>70385</v>
      </c>
      <c r="C441" s="45">
        <v>42954.5</v>
      </c>
      <c r="D441" s="25">
        <v>0.61027917880230165</v>
      </c>
      <c r="E441" s="25" t="str">
        <f>_xlfn.XLOOKUP(Table1[[#This Row],[Customer_ID]],Table2[customer_id],Table2[age_group],,0)</f>
        <v>35-45</v>
      </c>
      <c r="F441" s="25" t="str">
        <f>_xlfn.XLOOKUP(Table1[[#This Row],[Customer_ID]],Table2[customer_id],Table2[city],,0)</f>
        <v>Delhi NCR</v>
      </c>
      <c r="G441" s="25" t="str">
        <f>_xlfn.XLOOKUP(Table1[[#This Row],[Customer_ID]],Table2[customer_id],Table2[occupation],,0)</f>
        <v>Salaried IT Employees</v>
      </c>
      <c r="H441" s="50" t="str">
        <f>_xlfn.XLOOKUP(Table1[[#This Row],[Customer_ID]],Table2[customer_id],Table2[gender],,0)</f>
        <v>Male</v>
      </c>
      <c r="I441" s="50" t="str">
        <f>_xlfn.XLOOKUP(Table1[[#This Row],[Customer_ID]],Table2[customer_id],Table2[marital status],,0)</f>
        <v>Married</v>
      </c>
      <c r="J441" t="str">
        <f t="shared" si="24"/>
        <v>Higher Income</v>
      </c>
      <c r="K441" s="52" t="b">
        <f t="shared" si="25"/>
        <v>0</v>
      </c>
      <c r="L441" s="43" t="b">
        <f t="shared" si="26"/>
        <v>0</v>
      </c>
      <c r="M441" s="43" t="b">
        <f t="shared" si="27"/>
        <v>0</v>
      </c>
      <c r="N4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42" spans="1:14" hidden="1" x14ac:dyDescent="0.25">
      <c r="A442" t="s">
        <v>741</v>
      </c>
      <c r="B442" s="45">
        <v>70372</v>
      </c>
      <c r="C442" s="45">
        <v>38911.666666666664</v>
      </c>
      <c r="D442" s="25">
        <v>0.55294245817465282</v>
      </c>
      <c r="E442" s="25" t="str">
        <f>_xlfn.XLOOKUP(Table1[[#This Row],[Customer_ID]],Table2[customer_id],Table2[age_group],,0)</f>
        <v>35-45</v>
      </c>
      <c r="F442" s="25" t="str">
        <f>_xlfn.XLOOKUP(Table1[[#This Row],[Customer_ID]],Table2[customer_id],Table2[city],,0)</f>
        <v>Mumbai</v>
      </c>
      <c r="G442" s="25" t="str">
        <f>_xlfn.XLOOKUP(Table1[[#This Row],[Customer_ID]],Table2[customer_id],Table2[occupation],,0)</f>
        <v>Salaried IT Employees</v>
      </c>
      <c r="H442" s="50" t="str">
        <f>_xlfn.XLOOKUP(Table1[[#This Row],[Customer_ID]],Table2[customer_id],Table2[gender],,0)</f>
        <v>Female</v>
      </c>
      <c r="I442" s="50" t="str">
        <f>_xlfn.XLOOKUP(Table1[[#This Row],[Customer_ID]],Table2[customer_id],Table2[marital status],,0)</f>
        <v>Married</v>
      </c>
      <c r="J442" t="str">
        <f t="shared" si="24"/>
        <v>Higher Income</v>
      </c>
      <c r="K442" s="52" t="b">
        <f t="shared" si="25"/>
        <v>0</v>
      </c>
      <c r="L442" s="43" t="b">
        <f t="shared" si="26"/>
        <v>0</v>
      </c>
      <c r="M442" s="43" t="b">
        <f t="shared" si="27"/>
        <v>0</v>
      </c>
      <c r="N4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43" spans="1:14" hidden="1" x14ac:dyDescent="0.25">
      <c r="A443" t="s">
        <v>2916</v>
      </c>
      <c r="B443" s="45">
        <v>70369</v>
      </c>
      <c r="C443" s="45">
        <v>24199.5</v>
      </c>
      <c r="D443" s="25">
        <v>0.34389432846850176</v>
      </c>
      <c r="E443" s="25" t="str">
        <f>_xlfn.XLOOKUP(Table1[[#This Row],[Customer_ID]],Table2[customer_id],Table2[age_group],,0)</f>
        <v>35-45</v>
      </c>
      <c r="F443" s="25" t="str">
        <f>_xlfn.XLOOKUP(Table1[[#This Row],[Customer_ID]],Table2[customer_id],Table2[city],,0)</f>
        <v>Chennai</v>
      </c>
      <c r="G443" s="25" t="str">
        <f>_xlfn.XLOOKUP(Table1[[#This Row],[Customer_ID]],Table2[customer_id],Table2[occupation],,0)</f>
        <v>Salaried IT Employees</v>
      </c>
      <c r="H443" s="50" t="str">
        <f>_xlfn.XLOOKUP(Table1[[#This Row],[Customer_ID]],Table2[customer_id],Table2[gender],,0)</f>
        <v>Female</v>
      </c>
      <c r="I443" s="50" t="str">
        <f>_xlfn.XLOOKUP(Table1[[#This Row],[Customer_ID]],Table2[customer_id],Table2[marital status],,0)</f>
        <v>Married</v>
      </c>
      <c r="J443" t="str">
        <f t="shared" si="24"/>
        <v>Higher Income</v>
      </c>
      <c r="K443" s="52" t="b">
        <f t="shared" si="25"/>
        <v>0</v>
      </c>
      <c r="L443" s="43" t="b">
        <f t="shared" si="26"/>
        <v>0</v>
      </c>
      <c r="M443" s="43" t="b">
        <f t="shared" si="27"/>
        <v>0</v>
      </c>
      <c r="N4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44" spans="1:14" hidden="1" x14ac:dyDescent="0.25">
      <c r="A444" t="s">
        <v>196</v>
      </c>
      <c r="B444" s="45">
        <v>70358</v>
      </c>
      <c r="C444" s="45">
        <v>45855.166666666664</v>
      </c>
      <c r="D444" s="25">
        <v>0.65174062177245895</v>
      </c>
      <c r="E444" s="25" t="str">
        <f>_xlfn.XLOOKUP(Table1[[#This Row],[Customer_ID]],Table2[customer_id],Table2[age_group],,0)</f>
        <v>35-45</v>
      </c>
      <c r="F444" s="25" t="str">
        <f>_xlfn.XLOOKUP(Table1[[#This Row],[Customer_ID]],Table2[customer_id],Table2[city],,0)</f>
        <v>Mumbai</v>
      </c>
      <c r="G444" s="25" t="str">
        <f>_xlfn.XLOOKUP(Table1[[#This Row],[Customer_ID]],Table2[customer_id],Table2[occupation],,0)</f>
        <v>Salaried IT Employees</v>
      </c>
      <c r="H444" s="50" t="str">
        <f>_xlfn.XLOOKUP(Table1[[#This Row],[Customer_ID]],Table2[customer_id],Table2[gender],,0)</f>
        <v>Female</v>
      </c>
      <c r="I444" s="50" t="str">
        <f>_xlfn.XLOOKUP(Table1[[#This Row],[Customer_ID]],Table2[customer_id],Table2[marital status],,0)</f>
        <v>Married</v>
      </c>
      <c r="J444" t="str">
        <f t="shared" si="24"/>
        <v>Higher Income</v>
      </c>
      <c r="K444" s="52" t="b">
        <f t="shared" si="25"/>
        <v>0</v>
      </c>
      <c r="L444" s="43" t="b">
        <f t="shared" si="26"/>
        <v>0</v>
      </c>
      <c r="M444" s="43" t="b">
        <f t="shared" si="27"/>
        <v>0</v>
      </c>
      <c r="N4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45" spans="1:14" hidden="1" x14ac:dyDescent="0.25">
      <c r="A445" t="s">
        <v>1754</v>
      </c>
      <c r="B445" s="45">
        <v>70346</v>
      </c>
      <c r="C445" s="45">
        <v>31150</v>
      </c>
      <c r="D445" s="25">
        <v>0.442811247263526</v>
      </c>
      <c r="E445" s="25" t="str">
        <f>_xlfn.XLOOKUP(Table1[[#This Row],[Customer_ID]],Table2[customer_id],Table2[age_group],,0)</f>
        <v>35-45</v>
      </c>
      <c r="F445" s="25" t="str">
        <f>_xlfn.XLOOKUP(Table1[[#This Row],[Customer_ID]],Table2[customer_id],Table2[city],,0)</f>
        <v>Mumbai</v>
      </c>
      <c r="G445" s="25" t="str">
        <f>_xlfn.XLOOKUP(Table1[[#This Row],[Customer_ID]],Table2[customer_id],Table2[occupation],,0)</f>
        <v>Business Owners</v>
      </c>
      <c r="H445" s="50" t="str">
        <f>_xlfn.XLOOKUP(Table1[[#This Row],[Customer_ID]],Table2[customer_id],Table2[gender],,0)</f>
        <v>Male</v>
      </c>
      <c r="I445" s="50" t="str">
        <f>_xlfn.XLOOKUP(Table1[[#This Row],[Customer_ID]],Table2[customer_id],Table2[marital status],,0)</f>
        <v>Married</v>
      </c>
      <c r="J445" t="str">
        <f t="shared" si="24"/>
        <v>Higher Income</v>
      </c>
      <c r="K445" s="52" t="b">
        <f t="shared" si="25"/>
        <v>0</v>
      </c>
      <c r="L445" s="43" t="b">
        <f t="shared" si="26"/>
        <v>0</v>
      </c>
      <c r="M445" s="43" t="b">
        <f t="shared" si="27"/>
        <v>0</v>
      </c>
      <c r="N4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46" spans="1:14" hidden="1" x14ac:dyDescent="0.25">
      <c r="A446" t="s">
        <v>3844</v>
      </c>
      <c r="B446" s="45">
        <v>70327</v>
      </c>
      <c r="C446" s="45">
        <v>16856</v>
      </c>
      <c r="D446" s="25">
        <v>0.23968035036330285</v>
      </c>
      <c r="E446" s="25" t="str">
        <f>_xlfn.XLOOKUP(Table1[[#This Row],[Customer_ID]],Table2[customer_id],Table2[age_group],,0)</f>
        <v>25-34</v>
      </c>
      <c r="F446" s="25" t="str">
        <f>_xlfn.XLOOKUP(Table1[[#This Row],[Customer_ID]],Table2[customer_id],Table2[city],,0)</f>
        <v>Chennai</v>
      </c>
      <c r="G446" s="25" t="str">
        <f>_xlfn.XLOOKUP(Table1[[#This Row],[Customer_ID]],Table2[customer_id],Table2[occupation],,0)</f>
        <v>Business Owners</v>
      </c>
      <c r="H446" s="50" t="str">
        <f>_xlfn.XLOOKUP(Table1[[#This Row],[Customer_ID]],Table2[customer_id],Table2[gender],,0)</f>
        <v>Male</v>
      </c>
      <c r="I446" s="50" t="str">
        <f>_xlfn.XLOOKUP(Table1[[#This Row],[Customer_ID]],Table2[customer_id],Table2[marital status],,0)</f>
        <v>Married</v>
      </c>
      <c r="J446" t="str">
        <f t="shared" si="24"/>
        <v>Higher Income</v>
      </c>
      <c r="K446" s="52" t="b">
        <f t="shared" si="25"/>
        <v>0</v>
      </c>
      <c r="L446" s="43" t="b">
        <f t="shared" si="26"/>
        <v>0</v>
      </c>
      <c r="M446" s="43" t="b">
        <f t="shared" si="27"/>
        <v>0</v>
      </c>
      <c r="N4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47" spans="1:14" hidden="1" x14ac:dyDescent="0.25">
      <c r="A447" t="s">
        <v>1928</v>
      </c>
      <c r="B447" s="45">
        <v>70321</v>
      </c>
      <c r="C447" s="45">
        <v>30138.833333333332</v>
      </c>
      <c r="D447" s="25">
        <v>0.42858937349203413</v>
      </c>
      <c r="E447" s="25" t="str">
        <f>_xlfn.XLOOKUP(Table1[[#This Row],[Customer_ID]],Table2[customer_id],Table2[age_group],,0)</f>
        <v>35-45</v>
      </c>
      <c r="F447" s="25" t="str">
        <f>_xlfn.XLOOKUP(Table1[[#This Row],[Customer_ID]],Table2[customer_id],Table2[city],,0)</f>
        <v>Delhi NCR</v>
      </c>
      <c r="G447" s="25" t="str">
        <f>_xlfn.XLOOKUP(Table1[[#This Row],[Customer_ID]],Table2[customer_id],Table2[occupation],,0)</f>
        <v>Business Owners</v>
      </c>
      <c r="H447" s="50" t="str">
        <f>_xlfn.XLOOKUP(Table1[[#This Row],[Customer_ID]],Table2[customer_id],Table2[gender],,0)</f>
        <v>Male</v>
      </c>
      <c r="I447" s="50" t="str">
        <f>_xlfn.XLOOKUP(Table1[[#This Row],[Customer_ID]],Table2[customer_id],Table2[marital status],,0)</f>
        <v>Married</v>
      </c>
      <c r="J447" t="str">
        <f t="shared" si="24"/>
        <v>Higher Income</v>
      </c>
      <c r="K447" s="52" t="b">
        <f t="shared" si="25"/>
        <v>0</v>
      </c>
      <c r="L447" s="43" t="b">
        <f t="shared" si="26"/>
        <v>0</v>
      </c>
      <c r="M447" s="43" t="b">
        <f t="shared" si="27"/>
        <v>0</v>
      </c>
      <c r="N4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48" spans="1:14" hidden="1" x14ac:dyDescent="0.25">
      <c r="A448" t="s">
        <v>1744</v>
      </c>
      <c r="B448" s="45">
        <v>70313</v>
      </c>
      <c r="C448" s="45">
        <v>31191.166666666668</v>
      </c>
      <c r="D448" s="25">
        <v>0.44360454918246511</v>
      </c>
      <c r="E448" s="25" t="str">
        <f>_xlfn.XLOOKUP(Table1[[#This Row],[Customer_ID]],Table2[customer_id],Table2[age_group],,0)</f>
        <v>35-45</v>
      </c>
      <c r="F448" s="25" t="str">
        <f>_xlfn.XLOOKUP(Table1[[#This Row],[Customer_ID]],Table2[customer_id],Table2[city],,0)</f>
        <v>Hyderabad</v>
      </c>
      <c r="G448" s="25" t="str">
        <f>_xlfn.XLOOKUP(Table1[[#This Row],[Customer_ID]],Table2[customer_id],Table2[occupation],,0)</f>
        <v>Salaried IT Employees</v>
      </c>
      <c r="H448" s="50" t="str">
        <f>_xlfn.XLOOKUP(Table1[[#This Row],[Customer_ID]],Table2[customer_id],Table2[gender],,0)</f>
        <v>Female</v>
      </c>
      <c r="I448" s="50" t="str">
        <f>_xlfn.XLOOKUP(Table1[[#This Row],[Customer_ID]],Table2[customer_id],Table2[marital status],,0)</f>
        <v>Married</v>
      </c>
      <c r="J448" t="str">
        <f t="shared" si="24"/>
        <v>Higher Income</v>
      </c>
      <c r="K448" s="52" t="b">
        <f t="shared" si="25"/>
        <v>0</v>
      </c>
      <c r="L448" s="43" t="b">
        <f t="shared" si="26"/>
        <v>0</v>
      </c>
      <c r="M448" s="43" t="b">
        <f t="shared" si="27"/>
        <v>0</v>
      </c>
      <c r="N4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49" spans="1:14" hidden="1" x14ac:dyDescent="0.25">
      <c r="A449" t="s">
        <v>361</v>
      </c>
      <c r="B449" s="45">
        <v>70309</v>
      </c>
      <c r="C449" s="45">
        <v>42849.5</v>
      </c>
      <c r="D449" s="25">
        <v>0.60944544795118694</v>
      </c>
      <c r="E449" s="25" t="str">
        <f>_xlfn.XLOOKUP(Table1[[#This Row],[Customer_ID]],Table2[customer_id],Table2[age_group],,0)</f>
        <v>35-45</v>
      </c>
      <c r="F449" s="25" t="str">
        <f>_xlfn.XLOOKUP(Table1[[#This Row],[Customer_ID]],Table2[customer_id],Table2[city],,0)</f>
        <v>Mumbai</v>
      </c>
      <c r="G449" s="25" t="str">
        <f>_xlfn.XLOOKUP(Table1[[#This Row],[Customer_ID]],Table2[customer_id],Table2[occupation],,0)</f>
        <v>Salaried IT Employees</v>
      </c>
      <c r="H449" s="50" t="str">
        <f>_xlfn.XLOOKUP(Table1[[#This Row],[Customer_ID]],Table2[customer_id],Table2[gender],,0)</f>
        <v>Female</v>
      </c>
      <c r="I449" s="50" t="str">
        <f>_xlfn.XLOOKUP(Table1[[#This Row],[Customer_ID]],Table2[customer_id],Table2[marital status],,0)</f>
        <v>Married</v>
      </c>
      <c r="J449" t="str">
        <f t="shared" si="24"/>
        <v>Higher Income</v>
      </c>
      <c r="K449" s="52" t="b">
        <f t="shared" si="25"/>
        <v>0</v>
      </c>
      <c r="L449" s="43" t="b">
        <f t="shared" si="26"/>
        <v>0</v>
      </c>
      <c r="M449" s="43" t="b">
        <f t="shared" si="27"/>
        <v>0</v>
      </c>
      <c r="N4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50" spans="1:14" hidden="1" x14ac:dyDescent="0.25">
      <c r="A450" t="s">
        <v>3376</v>
      </c>
      <c r="B450" s="45">
        <v>70288</v>
      </c>
      <c r="C450" s="45">
        <v>21341.5</v>
      </c>
      <c r="D450" s="25">
        <v>0.3036293535169588</v>
      </c>
      <c r="E450" s="25" t="str">
        <f>_xlfn.XLOOKUP(Table1[[#This Row],[Customer_ID]],Table2[customer_id],Table2[age_group],,0)</f>
        <v>25-34</v>
      </c>
      <c r="F450" s="25" t="str">
        <f>_xlfn.XLOOKUP(Table1[[#This Row],[Customer_ID]],Table2[customer_id],Table2[city],,0)</f>
        <v>Hyderabad</v>
      </c>
      <c r="G450" s="25" t="str">
        <f>_xlfn.XLOOKUP(Table1[[#This Row],[Customer_ID]],Table2[customer_id],Table2[occupation],,0)</f>
        <v>Business Owners</v>
      </c>
      <c r="H450" s="50" t="str">
        <f>_xlfn.XLOOKUP(Table1[[#This Row],[Customer_ID]],Table2[customer_id],Table2[gender],,0)</f>
        <v>Male</v>
      </c>
      <c r="I450" s="50" t="str">
        <f>_xlfn.XLOOKUP(Table1[[#This Row],[Customer_ID]],Table2[customer_id],Table2[marital status],,0)</f>
        <v>Married</v>
      </c>
      <c r="J450" t="str">
        <f t="shared" ref="J450:J513" si="28">IF(B450&lt;=40000,"Lower Income",IF(AND(B450&gt;40000,B450&lt;=65000),"Moderate Income","Higher Income"))</f>
        <v>Higher Income</v>
      </c>
      <c r="K450" s="52" t="b">
        <f t="shared" ref="K450:K513" si="29">IF(AND(J450="Lower Income",D450&gt;=60%),"High Spend",IF(AND(J450="Lower Income",D450&lt;30%),"Low Spend"))</f>
        <v>0</v>
      </c>
      <c r="L450" s="43" t="b">
        <f t="shared" ref="L450:L513" si="30">IF(AND(J450="Moderate Income",D450&gt;=70%),"High Spend",IF(AND(J450="Moderate Income",D450&lt;30%),"Low Spend"))</f>
        <v>0</v>
      </c>
      <c r="M450" s="43" t="b">
        <f t="shared" ref="M450:M513" si="31">IF(AND(J450="Higher Income",D450&gt;=70%),"High Spend",IF(AND(J450="Higher Income",D450&lt;20%),"Low Spend"))</f>
        <v>0</v>
      </c>
      <c r="N4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51" spans="1:14" hidden="1" x14ac:dyDescent="0.25">
      <c r="A451" t="s">
        <v>1904</v>
      </c>
      <c r="B451" s="45">
        <v>70265</v>
      </c>
      <c r="C451" s="45">
        <v>30246.166666666668</v>
      </c>
      <c r="D451" s="25">
        <v>0.43045850233639321</v>
      </c>
      <c r="E451" s="25" t="str">
        <f>_xlfn.XLOOKUP(Table1[[#This Row],[Customer_ID]],Table2[customer_id],Table2[age_group],,0)</f>
        <v>45+</v>
      </c>
      <c r="F451" s="25" t="str">
        <f>_xlfn.XLOOKUP(Table1[[#This Row],[Customer_ID]],Table2[customer_id],Table2[city],,0)</f>
        <v>Delhi NCR</v>
      </c>
      <c r="G451" s="25" t="str">
        <f>_xlfn.XLOOKUP(Table1[[#This Row],[Customer_ID]],Table2[customer_id],Table2[occupation],,0)</f>
        <v>Salaried IT Employees</v>
      </c>
      <c r="H451" s="50" t="str">
        <f>_xlfn.XLOOKUP(Table1[[#This Row],[Customer_ID]],Table2[customer_id],Table2[gender],,0)</f>
        <v>Female</v>
      </c>
      <c r="I451" s="50" t="str">
        <f>_xlfn.XLOOKUP(Table1[[#This Row],[Customer_ID]],Table2[customer_id],Table2[marital status],,0)</f>
        <v>Married</v>
      </c>
      <c r="J451" t="str">
        <f t="shared" si="28"/>
        <v>Higher Income</v>
      </c>
      <c r="K451" s="52" t="b">
        <f t="shared" si="29"/>
        <v>0</v>
      </c>
      <c r="L451" s="43" t="b">
        <f t="shared" si="30"/>
        <v>0</v>
      </c>
      <c r="M451" s="43" t="b">
        <f t="shared" si="31"/>
        <v>0</v>
      </c>
      <c r="N4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52" spans="1:14" hidden="1" x14ac:dyDescent="0.25">
      <c r="A452" t="s">
        <v>1118</v>
      </c>
      <c r="B452" s="45">
        <v>70262</v>
      </c>
      <c r="C452" s="45">
        <v>35766</v>
      </c>
      <c r="D452" s="25">
        <v>0.5090376021177877</v>
      </c>
      <c r="E452" s="25" t="str">
        <f>_xlfn.XLOOKUP(Table1[[#This Row],[Customer_ID]],Table2[customer_id],Table2[age_group],,0)</f>
        <v>45+</v>
      </c>
      <c r="F452" s="25" t="str">
        <f>_xlfn.XLOOKUP(Table1[[#This Row],[Customer_ID]],Table2[customer_id],Table2[city],,0)</f>
        <v>Delhi NCR</v>
      </c>
      <c r="G452" s="25" t="str">
        <f>_xlfn.XLOOKUP(Table1[[#This Row],[Customer_ID]],Table2[customer_id],Table2[occupation],,0)</f>
        <v>Salaried IT Employees</v>
      </c>
      <c r="H452" s="50" t="str">
        <f>_xlfn.XLOOKUP(Table1[[#This Row],[Customer_ID]],Table2[customer_id],Table2[gender],,0)</f>
        <v>Male</v>
      </c>
      <c r="I452" s="50" t="str">
        <f>_xlfn.XLOOKUP(Table1[[#This Row],[Customer_ID]],Table2[customer_id],Table2[marital status],,0)</f>
        <v>Married</v>
      </c>
      <c r="J452" t="str">
        <f t="shared" si="28"/>
        <v>Higher Income</v>
      </c>
      <c r="K452" s="52" t="b">
        <f t="shared" si="29"/>
        <v>0</v>
      </c>
      <c r="L452" s="43" t="b">
        <f t="shared" si="30"/>
        <v>0</v>
      </c>
      <c r="M452" s="43" t="b">
        <f t="shared" si="31"/>
        <v>0</v>
      </c>
      <c r="N4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53" spans="1:14" hidden="1" x14ac:dyDescent="0.25">
      <c r="A453" t="s">
        <v>1734</v>
      </c>
      <c r="B453" s="45">
        <v>70253</v>
      </c>
      <c r="C453" s="45">
        <v>31242.666666666668</v>
      </c>
      <c r="D453" s="25">
        <v>0.44471647711367013</v>
      </c>
      <c r="E453" s="25" t="str">
        <f>_xlfn.XLOOKUP(Table1[[#This Row],[Customer_ID]],Table2[customer_id],Table2[age_group],,0)</f>
        <v>45+</v>
      </c>
      <c r="F453" s="25" t="str">
        <f>_xlfn.XLOOKUP(Table1[[#This Row],[Customer_ID]],Table2[customer_id],Table2[city],,0)</f>
        <v>Bengaluru</v>
      </c>
      <c r="G453" s="25" t="str">
        <f>_xlfn.XLOOKUP(Table1[[#This Row],[Customer_ID]],Table2[customer_id],Table2[occupation],,0)</f>
        <v>Salaried IT Employees</v>
      </c>
      <c r="H453" s="50" t="str">
        <f>_xlfn.XLOOKUP(Table1[[#This Row],[Customer_ID]],Table2[customer_id],Table2[gender],,0)</f>
        <v>Male</v>
      </c>
      <c r="I453" s="50" t="str">
        <f>_xlfn.XLOOKUP(Table1[[#This Row],[Customer_ID]],Table2[customer_id],Table2[marital status],,0)</f>
        <v>Married</v>
      </c>
      <c r="J453" t="str">
        <f t="shared" si="28"/>
        <v>Higher Income</v>
      </c>
      <c r="K453" s="52" t="b">
        <f t="shared" si="29"/>
        <v>0</v>
      </c>
      <c r="L453" s="43" t="b">
        <f t="shared" si="30"/>
        <v>0</v>
      </c>
      <c r="M453" s="43" t="b">
        <f t="shared" si="31"/>
        <v>0</v>
      </c>
      <c r="N4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54" spans="1:14" hidden="1" x14ac:dyDescent="0.25">
      <c r="A454" t="s">
        <v>359</v>
      </c>
      <c r="B454" s="45">
        <v>70247</v>
      </c>
      <c r="C454" s="45">
        <v>42823.833333333336</v>
      </c>
      <c r="D454" s="25">
        <v>0.60961796707807214</v>
      </c>
      <c r="E454" s="25" t="str">
        <f>_xlfn.XLOOKUP(Table1[[#This Row],[Customer_ID]],Table2[customer_id],Table2[age_group],,0)</f>
        <v>35-45</v>
      </c>
      <c r="F454" s="25" t="str">
        <f>_xlfn.XLOOKUP(Table1[[#This Row],[Customer_ID]],Table2[customer_id],Table2[city],,0)</f>
        <v>Mumbai</v>
      </c>
      <c r="G454" s="25" t="str">
        <f>_xlfn.XLOOKUP(Table1[[#This Row],[Customer_ID]],Table2[customer_id],Table2[occupation],,0)</f>
        <v>Salaried IT Employees</v>
      </c>
      <c r="H454" s="50" t="str">
        <f>_xlfn.XLOOKUP(Table1[[#This Row],[Customer_ID]],Table2[customer_id],Table2[gender],,0)</f>
        <v>Female</v>
      </c>
      <c r="I454" s="50" t="str">
        <f>_xlfn.XLOOKUP(Table1[[#This Row],[Customer_ID]],Table2[customer_id],Table2[marital status],,0)</f>
        <v>Married</v>
      </c>
      <c r="J454" t="str">
        <f t="shared" si="28"/>
        <v>Higher Income</v>
      </c>
      <c r="K454" s="52" t="b">
        <f t="shared" si="29"/>
        <v>0</v>
      </c>
      <c r="L454" s="43" t="b">
        <f t="shared" si="30"/>
        <v>0</v>
      </c>
      <c r="M454" s="43" t="b">
        <f t="shared" si="31"/>
        <v>0</v>
      </c>
      <c r="N4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55" spans="1:14" hidden="1" x14ac:dyDescent="0.25">
      <c r="A455" t="s">
        <v>731</v>
      </c>
      <c r="B455" s="45">
        <v>70240</v>
      </c>
      <c r="C455" s="45">
        <v>38973.333333333336</v>
      </c>
      <c r="D455" s="25">
        <v>0.55485952923310555</v>
      </c>
      <c r="E455" s="25" t="str">
        <f>_xlfn.XLOOKUP(Table1[[#This Row],[Customer_ID]],Table2[customer_id],Table2[age_group],,0)</f>
        <v>35-45</v>
      </c>
      <c r="F455" s="25" t="str">
        <f>_xlfn.XLOOKUP(Table1[[#This Row],[Customer_ID]],Table2[customer_id],Table2[city],,0)</f>
        <v>Mumbai</v>
      </c>
      <c r="G455" s="25" t="str">
        <f>_xlfn.XLOOKUP(Table1[[#This Row],[Customer_ID]],Table2[customer_id],Table2[occupation],,0)</f>
        <v>Salaried IT Employees</v>
      </c>
      <c r="H455" s="50" t="str">
        <f>_xlfn.XLOOKUP(Table1[[#This Row],[Customer_ID]],Table2[customer_id],Table2[gender],,0)</f>
        <v>Female</v>
      </c>
      <c r="I455" s="50" t="str">
        <f>_xlfn.XLOOKUP(Table1[[#This Row],[Customer_ID]],Table2[customer_id],Table2[marital status],,0)</f>
        <v>Married</v>
      </c>
      <c r="J455" t="str">
        <f t="shared" si="28"/>
        <v>Higher Income</v>
      </c>
      <c r="K455" s="52" t="b">
        <f t="shared" si="29"/>
        <v>0</v>
      </c>
      <c r="L455" s="43" t="b">
        <f t="shared" si="30"/>
        <v>0</v>
      </c>
      <c r="M455" s="43" t="b">
        <f t="shared" si="31"/>
        <v>0</v>
      </c>
      <c r="N4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56" spans="1:14" hidden="1" x14ac:dyDescent="0.25">
      <c r="A456" t="s">
        <v>2060</v>
      </c>
      <c r="B456" s="45">
        <v>70228</v>
      </c>
      <c r="C456" s="45">
        <v>29305</v>
      </c>
      <c r="D456" s="25">
        <v>0.41728370450532554</v>
      </c>
      <c r="E456" s="25" t="str">
        <f>_xlfn.XLOOKUP(Table1[[#This Row],[Customer_ID]],Table2[customer_id],Table2[age_group],,0)</f>
        <v>35-45</v>
      </c>
      <c r="F456" s="25" t="str">
        <f>_xlfn.XLOOKUP(Table1[[#This Row],[Customer_ID]],Table2[customer_id],Table2[city],,0)</f>
        <v>Hyderabad</v>
      </c>
      <c r="G456" s="25" t="str">
        <f>_xlfn.XLOOKUP(Table1[[#This Row],[Customer_ID]],Table2[customer_id],Table2[occupation],,0)</f>
        <v>Salaried IT Employees</v>
      </c>
      <c r="H456" s="50" t="str">
        <f>_xlfn.XLOOKUP(Table1[[#This Row],[Customer_ID]],Table2[customer_id],Table2[gender],,0)</f>
        <v>Female</v>
      </c>
      <c r="I456" s="50" t="str">
        <f>_xlfn.XLOOKUP(Table1[[#This Row],[Customer_ID]],Table2[customer_id],Table2[marital status],,0)</f>
        <v>Married</v>
      </c>
      <c r="J456" t="str">
        <f t="shared" si="28"/>
        <v>Higher Income</v>
      </c>
      <c r="K456" s="52" t="b">
        <f t="shared" si="29"/>
        <v>0</v>
      </c>
      <c r="L456" s="43" t="b">
        <f t="shared" si="30"/>
        <v>0</v>
      </c>
      <c r="M456" s="43" t="b">
        <f t="shared" si="31"/>
        <v>0</v>
      </c>
      <c r="N4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57" spans="1:14" hidden="1" x14ac:dyDescent="0.25">
      <c r="A457" t="s">
        <v>1373</v>
      </c>
      <c r="B457" s="45">
        <v>70213</v>
      </c>
      <c r="C457" s="45">
        <v>34007.166666666664</v>
      </c>
      <c r="D457" s="25">
        <v>0.48434288047322666</v>
      </c>
      <c r="E457" s="25" t="str">
        <f>_xlfn.XLOOKUP(Table1[[#This Row],[Customer_ID]],Table2[customer_id],Table2[age_group],,0)</f>
        <v>35-45</v>
      </c>
      <c r="F457" s="25" t="str">
        <f>_xlfn.XLOOKUP(Table1[[#This Row],[Customer_ID]],Table2[customer_id],Table2[city],,0)</f>
        <v>Hyderabad</v>
      </c>
      <c r="G457" s="25" t="str">
        <f>_xlfn.XLOOKUP(Table1[[#This Row],[Customer_ID]],Table2[customer_id],Table2[occupation],,0)</f>
        <v>Salaried IT Employees</v>
      </c>
      <c r="H457" s="50" t="str">
        <f>_xlfn.XLOOKUP(Table1[[#This Row],[Customer_ID]],Table2[customer_id],Table2[gender],,0)</f>
        <v>Male</v>
      </c>
      <c r="I457" s="50" t="str">
        <f>_xlfn.XLOOKUP(Table1[[#This Row],[Customer_ID]],Table2[customer_id],Table2[marital status],,0)</f>
        <v>Married</v>
      </c>
      <c r="J457" t="str">
        <f t="shared" si="28"/>
        <v>Higher Income</v>
      </c>
      <c r="K457" s="52" t="b">
        <f t="shared" si="29"/>
        <v>0</v>
      </c>
      <c r="L457" s="43" t="b">
        <f t="shared" si="30"/>
        <v>0</v>
      </c>
      <c r="M457" s="43" t="b">
        <f t="shared" si="31"/>
        <v>0</v>
      </c>
      <c r="N4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58" spans="1:14" hidden="1" x14ac:dyDescent="0.25">
      <c r="A458" t="s">
        <v>3047</v>
      </c>
      <c r="B458" s="45">
        <v>70204</v>
      </c>
      <c r="C458" s="45">
        <v>23485.666666666668</v>
      </c>
      <c r="D458" s="25">
        <v>0.33453459442007105</v>
      </c>
      <c r="E458" s="25" t="str">
        <f>_xlfn.XLOOKUP(Table1[[#This Row],[Customer_ID]],Table2[customer_id],Table2[age_group],,0)</f>
        <v>35-45</v>
      </c>
      <c r="F458" s="25" t="str">
        <f>_xlfn.XLOOKUP(Table1[[#This Row],[Customer_ID]],Table2[customer_id],Table2[city],,0)</f>
        <v>Delhi NCR</v>
      </c>
      <c r="G458" s="25" t="str">
        <f>_xlfn.XLOOKUP(Table1[[#This Row],[Customer_ID]],Table2[customer_id],Table2[occupation],,0)</f>
        <v>Business Owners</v>
      </c>
      <c r="H458" s="50" t="str">
        <f>_xlfn.XLOOKUP(Table1[[#This Row],[Customer_ID]],Table2[customer_id],Table2[gender],,0)</f>
        <v>Female</v>
      </c>
      <c r="I458" s="50" t="str">
        <f>_xlfn.XLOOKUP(Table1[[#This Row],[Customer_ID]],Table2[customer_id],Table2[marital status],,0)</f>
        <v>Married</v>
      </c>
      <c r="J458" t="str">
        <f t="shared" si="28"/>
        <v>Higher Income</v>
      </c>
      <c r="K458" s="52" t="b">
        <f t="shared" si="29"/>
        <v>0</v>
      </c>
      <c r="L458" s="43" t="b">
        <f t="shared" si="30"/>
        <v>0</v>
      </c>
      <c r="M458" s="43" t="b">
        <f t="shared" si="31"/>
        <v>0</v>
      </c>
      <c r="N4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59" spans="1:14" hidden="1" x14ac:dyDescent="0.25">
      <c r="A459" t="s">
        <v>3027</v>
      </c>
      <c r="B459" s="45">
        <v>70201</v>
      </c>
      <c r="C459" s="45">
        <v>23594.666666666668</v>
      </c>
      <c r="D459" s="25">
        <v>0.33610157500130577</v>
      </c>
      <c r="E459" s="25" t="str">
        <f>_xlfn.XLOOKUP(Table1[[#This Row],[Customer_ID]],Table2[customer_id],Table2[age_group],,0)</f>
        <v>35-45</v>
      </c>
      <c r="F459" s="25" t="str">
        <f>_xlfn.XLOOKUP(Table1[[#This Row],[Customer_ID]],Table2[customer_id],Table2[city],,0)</f>
        <v>Chennai</v>
      </c>
      <c r="G459" s="25" t="str">
        <f>_xlfn.XLOOKUP(Table1[[#This Row],[Customer_ID]],Table2[customer_id],Table2[occupation],,0)</f>
        <v>Salaried IT Employees</v>
      </c>
      <c r="H459" s="50" t="str">
        <f>_xlfn.XLOOKUP(Table1[[#This Row],[Customer_ID]],Table2[customer_id],Table2[gender],,0)</f>
        <v>Female</v>
      </c>
      <c r="I459" s="50" t="str">
        <f>_xlfn.XLOOKUP(Table1[[#This Row],[Customer_ID]],Table2[customer_id],Table2[marital status],,0)</f>
        <v>Married</v>
      </c>
      <c r="J459" t="str">
        <f t="shared" si="28"/>
        <v>Higher Income</v>
      </c>
      <c r="K459" s="52" t="b">
        <f t="shared" si="29"/>
        <v>0</v>
      </c>
      <c r="L459" s="43" t="b">
        <f t="shared" si="30"/>
        <v>0</v>
      </c>
      <c r="M459" s="43" t="b">
        <f t="shared" si="31"/>
        <v>0</v>
      </c>
      <c r="N4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60" spans="1:14" hidden="1" x14ac:dyDescent="0.25">
      <c r="A460" t="s">
        <v>3109</v>
      </c>
      <c r="B460" s="45">
        <v>70198</v>
      </c>
      <c r="C460" s="45">
        <v>23196</v>
      </c>
      <c r="D460" s="25">
        <v>0.33043676458018745</v>
      </c>
      <c r="E460" s="25" t="str">
        <f>_xlfn.XLOOKUP(Table1[[#This Row],[Customer_ID]],Table2[customer_id],Table2[age_group],,0)</f>
        <v>25-34</v>
      </c>
      <c r="F460" s="25" t="str">
        <f>_xlfn.XLOOKUP(Table1[[#This Row],[Customer_ID]],Table2[customer_id],Table2[city],,0)</f>
        <v>Bengaluru</v>
      </c>
      <c r="G460" s="25" t="str">
        <f>_xlfn.XLOOKUP(Table1[[#This Row],[Customer_ID]],Table2[customer_id],Table2[occupation],,0)</f>
        <v>Business Owners</v>
      </c>
      <c r="H460" s="50" t="str">
        <f>_xlfn.XLOOKUP(Table1[[#This Row],[Customer_ID]],Table2[customer_id],Table2[gender],,0)</f>
        <v>Female</v>
      </c>
      <c r="I460" s="50" t="str">
        <f>_xlfn.XLOOKUP(Table1[[#This Row],[Customer_ID]],Table2[customer_id],Table2[marital status],,0)</f>
        <v>Married</v>
      </c>
      <c r="J460" t="str">
        <f t="shared" si="28"/>
        <v>Higher Income</v>
      </c>
      <c r="K460" s="52" t="b">
        <f t="shared" si="29"/>
        <v>0</v>
      </c>
      <c r="L460" s="43" t="b">
        <f t="shared" si="30"/>
        <v>0</v>
      </c>
      <c r="M460" s="43" t="b">
        <f t="shared" si="31"/>
        <v>0</v>
      </c>
      <c r="N4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61" spans="1:14" x14ac:dyDescent="0.25">
      <c r="A461" t="s">
        <v>91</v>
      </c>
      <c r="B461" s="45">
        <v>70197</v>
      </c>
      <c r="C461" s="45">
        <v>49647.166666666664</v>
      </c>
      <c r="D461" s="25">
        <v>0.70725482095626113</v>
      </c>
      <c r="E461" s="25" t="str">
        <f>_xlfn.XLOOKUP(Table1[[#This Row],[Customer_ID]],Table2[customer_id],Table2[age_group],,0)</f>
        <v>35-45</v>
      </c>
      <c r="F461" s="25" t="str">
        <f>_xlfn.XLOOKUP(Table1[[#This Row],[Customer_ID]],Table2[customer_id],Table2[city],,0)</f>
        <v>Mumbai</v>
      </c>
      <c r="G461" s="25" t="str">
        <f>_xlfn.XLOOKUP(Table1[[#This Row],[Customer_ID]],Table2[customer_id],Table2[occupation],,0)</f>
        <v>Salaried IT Employees</v>
      </c>
      <c r="H461" s="50" t="str">
        <f>_xlfn.XLOOKUP(Table1[[#This Row],[Customer_ID]],Table2[customer_id],Table2[gender],,0)</f>
        <v>Male</v>
      </c>
      <c r="I461" s="50" t="str">
        <f>_xlfn.XLOOKUP(Table1[[#This Row],[Customer_ID]],Table2[customer_id],Table2[marital status],,0)</f>
        <v>Married</v>
      </c>
      <c r="J461" t="str">
        <f t="shared" si="28"/>
        <v>Higher Income</v>
      </c>
      <c r="K461" s="52" t="b">
        <f t="shared" si="29"/>
        <v>0</v>
      </c>
      <c r="L461" s="43" t="b">
        <f t="shared" si="30"/>
        <v>0</v>
      </c>
      <c r="M461" s="43" t="str">
        <f t="shared" si="31"/>
        <v>High Spend</v>
      </c>
      <c r="N461" t="str">
        <f>IF(OR(Table1[[#This Row],[High requirement of Credit Card (Low Income)]]="High Spend",Table1[[#This Row],[High requirement of Credit Card (Moderate Income)]]="High Spend",Table1[[#This Row],[High requirement of Credit Card (hIGHER Income)]]="High Spend"),"High chance","Low or moderate Chance")</f>
        <v>High chance</v>
      </c>
    </row>
    <row r="462" spans="1:14" hidden="1" x14ac:dyDescent="0.25">
      <c r="A462" t="s">
        <v>3948</v>
      </c>
      <c r="B462" s="45">
        <v>70180</v>
      </c>
      <c r="C462" s="45">
        <v>14923.5</v>
      </c>
      <c r="D462" s="25">
        <v>0.21264605300655456</v>
      </c>
      <c r="E462" s="25" t="str">
        <f>_xlfn.XLOOKUP(Table1[[#This Row],[Customer_ID]],Table2[customer_id],Table2[age_group],,0)</f>
        <v>25-34</v>
      </c>
      <c r="F462" s="25" t="str">
        <f>_xlfn.XLOOKUP(Table1[[#This Row],[Customer_ID]],Table2[customer_id],Table2[city],,0)</f>
        <v>Chennai</v>
      </c>
      <c r="G462" s="25" t="str">
        <f>_xlfn.XLOOKUP(Table1[[#This Row],[Customer_ID]],Table2[customer_id],Table2[occupation],,0)</f>
        <v>Business Owners</v>
      </c>
      <c r="H462" s="50" t="str">
        <f>_xlfn.XLOOKUP(Table1[[#This Row],[Customer_ID]],Table2[customer_id],Table2[gender],,0)</f>
        <v>Female</v>
      </c>
      <c r="I462" s="50" t="str">
        <f>_xlfn.XLOOKUP(Table1[[#This Row],[Customer_ID]],Table2[customer_id],Table2[marital status],,0)</f>
        <v>Married</v>
      </c>
      <c r="J462" t="str">
        <f t="shared" si="28"/>
        <v>Higher Income</v>
      </c>
      <c r="K462" s="52" t="b">
        <f t="shared" si="29"/>
        <v>0</v>
      </c>
      <c r="L462" s="43" t="b">
        <f t="shared" si="30"/>
        <v>0</v>
      </c>
      <c r="M462" s="43" t="b">
        <f t="shared" si="31"/>
        <v>0</v>
      </c>
      <c r="N4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63" spans="1:14" hidden="1" x14ac:dyDescent="0.25">
      <c r="A463" t="s">
        <v>2274</v>
      </c>
      <c r="B463" s="45">
        <v>70160</v>
      </c>
      <c r="C463" s="45">
        <v>28050</v>
      </c>
      <c r="D463" s="25">
        <v>0.39980045610034209</v>
      </c>
      <c r="E463" s="25" t="str">
        <f>_xlfn.XLOOKUP(Table1[[#This Row],[Customer_ID]],Table2[customer_id],Table2[age_group],,0)</f>
        <v>35-45</v>
      </c>
      <c r="F463" s="25" t="str">
        <f>_xlfn.XLOOKUP(Table1[[#This Row],[Customer_ID]],Table2[customer_id],Table2[city],,0)</f>
        <v>Bengaluru</v>
      </c>
      <c r="G463" s="25" t="str">
        <f>_xlfn.XLOOKUP(Table1[[#This Row],[Customer_ID]],Table2[customer_id],Table2[occupation],,0)</f>
        <v>Business Owners</v>
      </c>
      <c r="H463" s="50" t="str">
        <f>_xlfn.XLOOKUP(Table1[[#This Row],[Customer_ID]],Table2[customer_id],Table2[gender],,0)</f>
        <v>Male</v>
      </c>
      <c r="I463" s="50" t="str">
        <f>_xlfn.XLOOKUP(Table1[[#This Row],[Customer_ID]],Table2[customer_id],Table2[marital status],,0)</f>
        <v>Married</v>
      </c>
      <c r="J463" t="str">
        <f t="shared" si="28"/>
        <v>Higher Income</v>
      </c>
      <c r="K463" s="52" t="b">
        <f t="shared" si="29"/>
        <v>0</v>
      </c>
      <c r="L463" s="43" t="b">
        <f t="shared" si="30"/>
        <v>0</v>
      </c>
      <c r="M463" s="43" t="b">
        <f t="shared" si="31"/>
        <v>0</v>
      </c>
      <c r="N4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64" spans="1:14" hidden="1" x14ac:dyDescent="0.25">
      <c r="A464" t="s">
        <v>104</v>
      </c>
      <c r="B464" s="45">
        <v>70149</v>
      </c>
      <c r="C464" s="45">
        <v>48995.833333333336</v>
      </c>
      <c r="D464" s="25">
        <v>0.69845376745688936</v>
      </c>
      <c r="E464" s="25" t="str">
        <f>_xlfn.XLOOKUP(Table1[[#This Row],[Customer_ID]],Table2[customer_id],Table2[age_group],,0)</f>
        <v>35-45</v>
      </c>
      <c r="F464" s="25" t="str">
        <f>_xlfn.XLOOKUP(Table1[[#This Row],[Customer_ID]],Table2[customer_id],Table2[city],,0)</f>
        <v>Delhi NCR</v>
      </c>
      <c r="G464" s="25" t="str">
        <f>_xlfn.XLOOKUP(Table1[[#This Row],[Customer_ID]],Table2[customer_id],Table2[occupation],,0)</f>
        <v>Salaried IT Employees</v>
      </c>
      <c r="H464" s="50" t="str">
        <f>_xlfn.XLOOKUP(Table1[[#This Row],[Customer_ID]],Table2[customer_id],Table2[gender],,0)</f>
        <v>Male</v>
      </c>
      <c r="I464" s="50" t="str">
        <f>_xlfn.XLOOKUP(Table1[[#This Row],[Customer_ID]],Table2[customer_id],Table2[marital status],,0)</f>
        <v>Married</v>
      </c>
      <c r="J464" t="str">
        <f t="shared" si="28"/>
        <v>Higher Income</v>
      </c>
      <c r="K464" s="52" t="b">
        <f t="shared" si="29"/>
        <v>0</v>
      </c>
      <c r="L464" s="43" t="b">
        <f t="shared" si="30"/>
        <v>0</v>
      </c>
      <c r="M464" s="43" t="b">
        <f t="shared" si="31"/>
        <v>0</v>
      </c>
      <c r="N4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65" spans="1:14" hidden="1" x14ac:dyDescent="0.25">
      <c r="A465" t="s">
        <v>2234</v>
      </c>
      <c r="B465" s="45">
        <v>70146</v>
      </c>
      <c r="C465" s="45">
        <v>28304.166666666668</v>
      </c>
      <c r="D465" s="25">
        <v>0.40350364477898482</v>
      </c>
      <c r="E465" s="25" t="str">
        <f>_xlfn.XLOOKUP(Table1[[#This Row],[Customer_ID]],Table2[customer_id],Table2[age_group],,0)</f>
        <v>25-34</v>
      </c>
      <c r="F465" s="25" t="str">
        <f>_xlfn.XLOOKUP(Table1[[#This Row],[Customer_ID]],Table2[customer_id],Table2[city],,0)</f>
        <v>Mumbai</v>
      </c>
      <c r="G465" s="25" t="str">
        <f>_xlfn.XLOOKUP(Table1[[#This Row],[Customer_ID]],Table2[customer_id],Table2[occupation],,0)</f>
        <v>Business Owners</v>
      </c>
      <c r="H465" s="50" t="str">
        <f>_xlfn.XLOOKUP(Table1[[#This Row],[Customer_ID]],Table2[customer_id],Table2[gender],,0)</f>
        <v>Male</v>
      </c>
      <c r="I465" s="50" t="str">
        <f>_xlfn.XLOOKUP(Table1[[#This Row],[Customer_ID]],Table2[customer_id],Table2[marital status],,0)</f>
        <v>Married</v>
      </c>
      <c r="J465" t="str">
        <f t="shared" si="28"/>
        <v>Higher Income</v>
      </c>
      <c r="K465" s="52" t="b">
        <f t="shared" si="29"/>
        <v>0</v>
      </c>
      <c r="L465" s="43" t="b">
        <f t="shared" si="30"/>
        <v>0</v>
      </c>
      <c r="M465" s="43" t="b">
        <f t="shared" si="31"/>
        <v>0</v>
      </c>
      <c r="N4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66" spans="1:14" hidden="1" x14ac:dyDescent="0.25">
      <c r="A466" t="s">
        <v>546</v>
      </c>
      <c r="B466" s="45">
        <v>70133</v>
      </c>
      <c r="C466" s="45">
        <v>40782</v>
      </c>
      <c r="D466" s="25">
        <v>0.5814951591975247</v>
      </c>
      <c r="E466" s="25" t="str">
        <f>_xlfn.XLOOKUP(Table1[[#This Row],[Customer_ID]],Table2[customer_id],Table2[age_group],,0)</f>
        <v>35-45</v>
      </c>
      <c r="F466" s="25" t="str">
        <f>_xlfn.XLOOKUP(Table1[[#This Row],[Customer_ID]],Table2[customer_id],Table2[city],,0)</f>
        <v>Delhi NCR</v>
      </c>
      <c r="G466" s="25" t="str">
        <f>_xlfn.XLOOKUP(Table1[[#This Row],[Customer_ID]],Table2[customer_id],Table2[occupation],,0)</f>
        <v>Salaried IT Employees</v>
      </c>
      <c r="H466" s="50" t="str">
        <f>_xlfn.XLOOKUP(Table1[[#This Row],[Customer_ID]],Table2[customer_id],Table2[gender],,0)</f>
        <v>Female</v>
      </c>
      <c r="I466" s="50" t="str">
        <f>_xlfn.XLOOKUP(Table1[[#This Row],[Customer_ID]],Table2[customer_id],Table2[marital status],,0)</f>
        <v>Married</v>
      </c>
      <c r="J466" t="str">
        <f t="shared" si="28"/>
        <v>Higher Income</v>
      </c>
      <c r="K466" s="52" t="b">
        <f t="shared" si="29"/>
        <v>0</v>
      </c>
      <c r="L466" s="43" t="b">
        <f t="shared" si="30"/>
        <v>0</v>
      </c>
      <c r="M466" s="43" t="b">
        <f t="shared" si="31"/>
        <v>0</v>
      </c>
      <c r="N4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67" spans="1:14" x14ac:dyDescent="0.25">
      <c r="A467" t="s">
        <v>54</v>
      </c>
      <c r="B467" s="45">
        <v>70107</v>
      </c>
      <c r="C467" s="45">
        <v>51570.833333333336</v>
      </c>
      <c r="D467" s="25">
        <v>0.73560177062680387</v>
      </c>
      <c r="E467" s="25" t="str">
        <f>_xlfn.XLOOKUP(Table1[[#This Row],[Customer_ID]],Table2[customer_id],Table2[age_group],,0)</f>
        <v>35-45</v>
      </c>
      <c r="F467" s="25" t="str">
        <f>_xlfn.XLOOKUP(Table1[[#This Row],[Customer_ID]],Table2[customer_id],Table2[city],,0)</f>
        <v>Mumbai</v>
      </c>
      <c r="G467" s="25" t="str">
        <f>_xlfn.XLOOKUP(Table1[[#This Row],[Customer_ID]],Table2[customer_id],Table2[occupation],,0)</f>
        <v>Salaried IT Employees</v>
      </c>
      <c r="H467" s="50" t="str">
        <f>_xlfn.XLOOKUP(Table1[[#This Row],[Customer_ID]],Table2[customer_id],Table2[gender],,0)</f>
        <v>Male</v>
      </c>
      <c r="I467" s="50" t="str">
        <f>_xlfn.XLOOKUP(Table1[[#This Row],[Customer_ID]],Table2[customer_id],Table2[marital status],,0)</f>
        <v>Married</v>
      </c>
      <c r="J467" t="str">
        <f t="shared" si="28"/>
        <v>Higher Income</v>
      </c>
      <c r="K467" s="52" t="b">
        <f t="shared" si="29"/>
        <v>0</v>
      </c>
      <c r="L467" s="43" t="b">
        <f t="shared" si="30"/>
        <v>0</v>
      </c>
      <c r="M467" s="43" t="str">
        <f t="shared" si="31"/>
        <v>High Spend</v>
      </c>
      <c r="N467" t="str">
        <f>IF(OR(Table1[[#This Row],[High requirement of Credit Card (Low Income)]]="High Spend",Table1[[#This Row],[High requirement of Credit Card (Moderate Income)]]="High Spend",Table1[[#This Row],[High requirement of Credit Card (hIGHER Income)]]="High Spend"),"High chance","Low or moderate Chance")</f>
        <v>High chance</v>
      </c>
    </row>
    <row r="468" spans="1:14" hidden="1" x14ac:dyDescent="0.25">
      <c r="A468" t="s">
        <v>2714</v>
      </c>
      <c r="B468" s="45">
        <v>70090</v>
      </c>
      <c r="C468" s="45">
        <v>25157</v>
      </c>
      <c r="D468" s="25">
        <v>0.35892424026251962</v>
      </c>
      <c r="E468" s="25" t="str">
        <f>_xlfn.XLOOKUP(Table1[[#This Row],[Customer_ID]],Table2[customer_id],Table2[age_group],,0)</f>
        <v>25-34</v>
      </c>
      <c r="F468" s="25" t="str">
        <f>_xlfn.XLOOKUP(Table1[[#This Row],[Customer_ID]],Table2[customer_id],Table2[city],,0)</f>
        <v>Bengaluru</v>
      </c>
      <c r="G468" s="25" t="str">
        <f>_xlfn.XLOOKUP(Table1[[#This Row],[Customer_ID]],Table2[customer_id],Table2[occupation],,0)</f>
        <v>Business Owners</v>
      </c>
      <c r="H468" s="50" t="str">
        <f>_xlfn.XLOOKUP(Table1[[#This Row],[Customer_ID]],Table2[customer_id],Table2[gender],,0)</f>
        <v>Male</v>
      </c>
      <c r="I468" s="50" t="str">
        <f>_xlfn.XLOOKUP(Table1[[#This Row],[Customer_ID]],Table2[customer_id],Table2[marital status],,0)</f>
        <v>Married</v>
      </c>
      <c r="J468" t="str">
        <f t="shared" si="28"/>
        <v>Higher Income</v>
      </c>
      <c r="K468" s="52" t="b">
        <f t="shared" si="29"/>
        <v>0</v>
      </c>
      <c r="L468" s="43" t="b">
        <f t="shared" si="30"/>
        <v>0</v>
      </c>
      <c r="M468" s="43" t="b">
        <f t="shared" si="31"/>
        <v>0</v>
      </c>
      <c r="N4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69" spans="1:14" hidden="1" x14ac:dyDescent="0.25">
      <c r="A469" t="s">
        <v>3796</v>
      </c>
      <c r="B469" s="45">
        <v>70086</v>
      </c>
      <c r="C469" s="45">
        <v>17439.5</v>
      </c>
      <c r="D469" s="25">
        <v>0.24883000884627457</v>
      </c>
      <c r="E469" s="25" t="str">
        <f>_xlfn.XLOOKUP(Table1[[#This Row],[Customer_ID]],Table2[customer_id],Table2[age_group],,0)</f>
        <v>35-45</v>
      </c>
      <c r="F469" s="25" t="str">
        <f>_xlfn.XLOOKUP(Table1[[#This Row],[Customer_ID]],Table2[customer_id],Table2[city],,0)</f>
        <v>Hyderabad</v>
      </c>
      <c r="G469" s="25" t="str">
        <f>_xlfn.XLOOKUP(Table1[[#This Row],[Customer_ID]],Table2[customer_id],Table2[occupation],,0)</f>
        <v>Business Owners</v>
      </c>
      <c r="H469" s="50" t="str">
        <f>_xlfn.XLOOKUP(Table1[[#This Row],[Customer_ID]],Table2[customer_id],Table2[gender],,0)</f>
        <v>Female</v>
      </c>
      <c r="I469" s="50" t="str">
        <f>_xlfn.XLOOKUP(Table1[[#This Row],[Customer_ID]],Table2[customer_id],Table2[marital status],,0)</f>
        <v>Married</v>
      </c>
      <c r="J469" t="str">
        <f t="shared" si="28"/>
        <v>Higher Income</v>
      </c>
      <c r="K469" s="52" t="b">
        <f t="shared" si="29"/>
        <v>0</v>
      </c>
      <c r="L469" s="43" t="b">
        <f t="shared" si="30"/>
        <v>0</v>
      </c>
      <c r="M469" s="43" t="b">
        <f t="shared" si="31"/>
        <v>0</v>
      </c>
      <c r="N4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70" spans="1:14" hidden="1" x14ac:dyDescent="0.25">
      <c r="A470" t="s">
        <v>3856</v>
      </c>
      <c r="B470" s="45">
        <v>70066</v>
      </c>
      <c r="C470" s="45">
        <v>16649.333333333332</v>
      </c>
      <c r="D470" s="25">
        <v>0.23762357396359621</v>
      </c>
      <c r="E470" s="25" t="str">
        <f>_xlfn.XLOOKUP(Table1[[#This Row],[Customer_ID]],Table2[customer_id],Table2[age_group],,0)</f>
        <v>45+</v>
      </c>
      <c r="F470" s="25" t="str">
        <f>_xlfn.XLOOKUP(Table1[[#This Row],[Customer_ID]],Table2[customer_id],Table2[city],,0)</f>
        <v>Delhi NCR</v>
      </c>
      <c r="G470" s="25" t="str">
        <f>_xlfn.XLOOKUP(Table1[[#This Row],[Customer_ID]],Table2[customer_id],Table2[occupation],,0)</f>
        <v>Business Owners</v>
      </c>
      <c r="H470" s="50" t="str">
        <f>_xlfn.XLOOKUP(Table1[[#This Row],[Customer_ID]],Table2[customer_id],Table2[gender],,0)</f>
        <v>Female</v>
      </c>
      <c r="I470" s="50" t="str">
        <f>_xlfn.XLOOKUP(Table1[[#This Row],[Customer_ID]],Table2[customer_id],Table2[marital status],,0)</f>
        <v>Married</v>
      </c>
      <c r="J470" t="str">
        <f t="shared" si="28"/>
        <v>Higher Income</v>
      </c>
      <c r="K470" s="52" t="b">
        <f t="shared" si="29"/>
        <v>0</v>
      </c>
      <c r="L470" s="43" t="b">
        <f t="shared" si="30"/>
        <v>0</v>
      </c>
      <c r="M470" s="43" t="b">
        <f t="shared" si="31"/>
        <v>0</v>
      </c>
      <c r="N4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71" spans="1:14" hidden="1" x14ac:dyDescent="0.25">
      <c r="A471" t="s">
        <v>885</v>
      </c>
      <c r="B471" s="45">
        <v>70064</v>
      </c>
      <c r="C471" s="45">
        <v>37327.5</v>
      </c>
      <c r="D471" s="25">
        <v>0.53276290248915281</v>
      </c>
      <c r="E471" s="25" t="str">
        <f>_xlfn.XLOOKUP(Table1[[#This Row],[Customer_ID]],Table2[customer_id],Table2[age_group],,0)</f>
        <v>35-45</v>
      </c>
      <c r="F471" s="25" t="str">
        <f>_xlfn.XLOOKUP(Table1[[#This Row],[Customer_ID]],Table2[customer_id],Table2[city],,0)</f>
        <v>Delhi NCR</v>
      </c>
      <c r="G471" s="25" t="str">
        <f>_xlfn.XLOOKUP(Table1[[#This Row],[Customer_ID]],Table2[customer_id],Table2[occupation],,0)</f>
        <v>Salaried IT Employees</v>
      </c>
      <c r="H471" s="50" t="str">
        <f>_xlfn.XLOOKUP(Table1[[#This Row],[Customer_ID]],Table2[customer_id],Table2[gender],,0)</f>
        <v>Female</v>
      </c>
      <c r="I471" s="50" t="str">
        <f>_xlfn.XLOOKUP(Table1[[#This Row],[Customer_ID]],Table2[customer_id],Table2[marital status],,0)</f>
        <v>Married</v>
      </c>
      <c r="J471" t="str">
        <f t="shared" si="28"/>
        <v>Higher Income</v>
      </c>
      <c r="K471" s="52" t="b">
        <f t="shared" si="29"/>
        <v>0</v>
      </c>
      <c r="L471" s="43" t="b">
        <f t="shared" si="30"/>
        <v>0</v>
      </c>
      <c r="M471" s="43" t="b">
        <f t="shared" si="31"/>
        <v>0</v>
      </c>
      <c r="N4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72" spans="1:14" hidden="1" x14ac:dyDescent="0.25">
      <c r="A472" t="s">
        <v>1526</v>
      </c>
      <c r="B472" s="45">
        <v>70026</v>
      </c>
      <c r="C472" s="45">
        <v>32802</v>
      </c>
      <c r="D472" s="25">
        <v>0.46842601319509897</v>
      </c>
      <c r="E472" s="25" t="str">
        <f>_xlfn.XLOOKUP(Table1[[#This Row],[Customer_ID]],Table2[customer_id],Table2[age_group],,0)</f>
        <v>25-34</v>
      </c>
      <c r="F472" s="25" t="str">
        <f>_xlfn.XLOOKUP(Table1[[#This Row],[Customer_ID]],Table2[customer_id],Table2[city],,0)</f>
        <v>Mumbai</v>
      </c>
      <c r="G472" s="25" t="str">
        <f>_xlfn.XLOOKUP(Table1[[#This Row],[Customer_ID]],Table2[customer_id],Table2[occupation],,0)</f>
        <v>Business Owners</v>
      </c>
      <c r="H472" s="50" t="str">
        <f>_xlfn.XLOOKUP(Table1[[#This Row],[Customer_ID]],Table2[customer_id],Table2[gender],,0)</f>
        <v>Male</v>
      </c>
      <c r="I472" s="50" t="str">
        <f>_xlfn.XLOOKUP(Table1[[#This Row],[Customer_ID]],Table2[customer_id],Table2[marital status],,0)</f>
        <v>Married</v>
      </c>
      <c r="J472" t="str">
        <f t="shared" si="28"/>
        <v>Higher Income</v>
      </c>
      <c r="K472" s="52" t="b">
        <f t="shared" si="29"/>
        <v>0</v>
      </c>
      <c r="L472" s="43" t="b">
        <f t="shared" si="30"/>
        <v>0</v>
      </c>
      <c r="M472" s="43" t="b">
        <f t="shared" si="31"/>
        <v>0</v>
      </c>
      <c r="N4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73" spans="1:14" hidden="1" x14ac:dyDescent="0.25">
      <c r="A473" t="s">
        <v>2922</v>
      </c>
      <c r="B473" s="45">
        <v>70018</v>
      </c>
      <c r="C473" s="45">
        <v>24032.333333333332</v>
      </c>
      <c r="D473" s="25">
        <v>0.34323078827349157</v>
      </c>
      <c r="E473" s="25" t="str">
        <f>_xlfn.XLOOKUP(Table1[[#This Row],[Customer_ID]],Table2[customer_id],Table2[age_group],,0)</f>
        <v>25-34</v>
      </c>
      <c r="F473" s="25" t="str">
        <f>_xlfn.XLOOKUP(Table1[[#This Row],[Customer_ID]],Table2[customer_id],Table2[city],,0)</f>
        <v>Bengaluru</v>
      </c>
      <c r="G473" s="25" t="str">
        <f>_xlfn.XLOOKUP(Table1[[#This Row],[Customer_ID]],Table2[customer_id],Table2[occupation],,0)</f>
        <v>Business Owners</v>
      </c>
      <c r="H473" s="50" t="str">
        <f>_xlfn.XLOOKUP(Table1[[#This Row],[Customer_ID]],Table2[customer_id],Table2[gender],,0)</f>
        <v>Female</v>
      </c>
      <c r="I473" s="50" t="str">
        <f>_xlfn.XLOOKUP(Table1[[#This Row],[Customer_ID]],Table2[customer_id],Table2[marital status],,0)</f>
        <v>Married</v>
      </c>
      <c r="J473" t="str">
        <f t="shared" si="28"/>
        <v>Higher Income</v>
      </c>
      <c r="K473" s="52" t="b">
        <f t="shared" si="29"/>
        <v>0</v>
      </c>
      <c r="L473" s="43" t="b">
        <f t="shared" si="30"/>
        <v>0</v>
      </c>
      <c r="M473" s="43" t="b">
        <f t="shared" si="31"/>
        <v>0</v>
      </c>
      <c r="N4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74" spans="1:14" hidden="1" x14ac:dyDescent="0.25">
      <c r="A474" t="s">
        <v>1653</v>
      </c>
      <c r="B474" s="45">
        <v>70018</v>
      </c>
      <c r="C474" s="45">
        <v>31657</v>
      </c>
      <c r="D474" s="25">
        <v>0.45212659601816674</v>
      </c>
      <c r="E474" s="25" t="str">
        <f>_xlfn.XLOOKUP(Table1[[#This Row],[Customer_ID]],Table2[customer_id],Table2[age_group],,0)</f>
        <v>25-34</v>
      </c>
      <c r="F474" s="25" t="str">
        <f>_xlfn.XLOOKUP(Table1[[#This Row],[Customer_ID]],Table2[customer_id],Table2[city],,0)</f>
        <v>Mumbai</v>
      </c>
      <c r="G474" s="25" t="str">
        <f>_xlfn.XLOOKUP(Table1[[#This Row],[Customer_ID]],Table2[customer_id],Table2[occupation],,0)</f>
        <v>Business Owners</v>
      </c>
      <c r="H474" s="50" t="str">
        <f>_xlfn.XLOOKUP(Table1[[#This Row],[Customer_ID]],Table2[customer_id],Table2[gender],,0)</f>
        <v>Male</v>
      </c>
      <c r="I474" s="50" t="str">
        <f>_xlfn.XLOOKUP(Table1[[#This Row],[Customer_ID]],Table2[customer_id],Table2[marital status],,0)</f>
        <v>Married</v>
      </c>
      <c r="J474" t="str">
        <f t="shared" si="28"/>
        <v>Higher Income</v>
      </c>
      <c r="K474" s="52" t="b">
        <f t="shared" si="29"/>
        <v>0</v>
      </c>
      <c r="L474" s="43" t="b">
        <f t="shared" si="30"/>
        <v>0</v>
      </c>
      <c r="M474" s="43" t="b">
        <f t="shared" si="31"/>
        <v>0</v>
      </c>
      <c r="N4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75" spans="1:14" hidden="1" x14ac:dyDescent="0.25">
      <c r="A475" t="s">
        <v>1492</v>
      </c>
      <c r="B475" s="45">
        <v>70015</v>
      </c>
      <c r="C475" s="45">
        <v>33031.666666666664</v>
      </c>
      <c r="D475" s="25">
        <v>0.47177985669737432</v>
      </c>
      <c r="E475" s="25" t="str">
        <f>_xlfn.XLOOKUP(Table1[[#This Row],[Customer_ID]],Table2[customer_id],Table2[age_group],,0)</f>
        <v>45+</v>
      </c>
      <c r="F475" s="25" t="str">
        <f>_xlfn.XLOOKUP(Table1[[#This Row],[Customer_ID]],Table2[customer_id],Table2[city],,0)</f>
        <v>Bengaluru</v>
      </c>
      <c r="G475" s="25" t="str">
        <f>_xlfn.XLOOKUP(Table1[[#This Row],[Customer_ID]],Table2[customer_id],Table2[occupation],,0)</f>
        <v>Salaried IT Employees</v>
      </c>
      <c r="H475" s="50" t="str">
        <f>_xlfn.XLOOKUP(Table1[[#This Row],[Customer_ID]],Table2[customer_id],Table2[gender],,0)</f>
        <v>Male</v>
      </c>
      <c r="I475" s="50" t="str">
        <f>_xlfn.XLOOKUP(Table1[[#This Row],[Customer_ID]],Table2[customer_id],Table2[marital status],,0)</f>
        <v>Married</v>
      </c>
      <c r="J475" t="str">
        <f t="shared" si="28"/>
        <v>Higher Income</v>
      </c>
      <c r="K475" s="52" t="b">
        <f t="shared" si="29"/>
        <v>0</v>
      </c>
      <c r="L475" s="43" t="b">
        <f t="shared" si="30"/>
        <v>0</v>
      </c>
      <c r="M475" s="43" t="b">
        <f t="shared" si="31"/>
        <v>0</v>
      </c>
      <c r="N4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76" spans="1:14" hidden="1" x14ac:dyDescent="0.25">
      <c r="A476" t="s">
        <v>3059</v>
      </c>
      <c r="B476" s="45">
        <v>70008</v>
      </c>
      <c r="C476" s="45">
        <v>23372.666666666668</v>
      </c>
      <c r="D476" s="25">
        <v>0.33385708300003814</v>
      </c>
      <c r="E476" s="25" t="str">
        <f>_xlfn.XLOOKUP(Table1[[#This Row],[Customer_ID]],Table2[customer_id],Table2[age_group],,0)</f>
        <v>25-34</v>
      </c>
      <c r="F476" s="25" t="str">
        <f>_xlfn.XLOOKUP(Table1[[#This Row],[Customer_ID]],Table2[customer_id],Table2[city],,0)</f>
        <v>Mumbai</v>
      </c>
      <c r="G476" s="25" t="str">
        <f>_xlfn.XLOOKUP(Table1[[#This Row],[Customer_ID]],Table2[customer_id],Table2[occupation],,0)</f>
        <v>Business Owners</v>
      </c>
      <c r="H476" s="50" t="str">
        <f>_xlfn.XLOOKUP(Table1[[#This Row],[Customer_ID]],Table2[customer_id],Table2[gender],,0)</f>
        <v>Female</v>
      </c>
      <c r="I476" s="50" t="str">
        <f>_xlfn.XLOOKUP(Table1[[#This Row],[Customer_ID]],Table2[customer_id],Table2[marital status],,0)</f>
        <v>Single</v>
      </c>
      <c r="J476" t="str">
        <f t="shared" si="28"/>
        <v>Higher Income</v>
      </c>
      <c r="K476" s="52" t="b">
        <f t="shared" si="29"/>
        <v>0</v>
      </c>
      <c r="L476" s="43" t="b">
        <f t="shared" si="30"/>
        <v>0</v>
      </c>
      <c r="M476" s="43" t="b">
        <f t="shared" si="31"/>
        <v>0</v>
      </c>
      <c r="N4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77" spans="1:14" hidden="1" x14ac:dyDescent="0.25">
      <c r="A477" t="s">
        <v>1938</v>
      </c>
      <c r="B477" s="45">
        <v>70007</v>
      </c>
      <c r="C477" s="45">
        <v>29889.5</v>
      </c>
      <c r="D477" s="25">
        <v>0.42695016212664449</v>
      </c>
      <c r="E477" s="25" t="str">
        <f>_xlfn.XLOOKUP(Table1[[#This Row],[Customer_ID]],Table2[customer_id],Table2[age_group],,0)</f>
        <v>35-45</v>
      </c>
      <c r="F477" s="25" t="str">
        <f>_xlfn.XLOOKUP(Table1[[#This Row],[Customer_ID]],Table2[customer_id],Table2[city],,0)</f>
        <v>Hyderabad</v>
      </c>
      <c r="G477" s="25" t="str">
        <f>_xlfn.XLOOKUP(Table1[[#This Row],[Customer_ID]],Table2[customer_id],Table2[occupation],,0)</f>
        <v>Salaried IT Employees</v>
      </c>
      <c r="H477" s="50" t="str">
        <f>_xlfn.XLOOKUP(Table1[[#This Row],[Customer_ID]],Table2[customer_id],Table2[gender],,0)</f>
        <v>Female</v>
      </c>
      <c r="I477" s="50" t="str">
        <f>_xlfn.XLOOKUP(Table1[[#This Row],[Customer_ID]],Table2[customer_id],Table2[marital status],,0)</f>
        <v>Married</v>
      </c>
      <c r="J477" t="str">
        <f t="shared" si="28"/>
        <v>Higher Income</v>
      </c>
      <c r="K477" s="52" t="b">
        <f t="shared" si="29"/>
        <v>0</v>
      </c>
      <c r="L477" s="43" t="b">
        <f t="shared" si="30"/>
        <v>0</v>
      </c>
      <c r="M477" s="43" t="b">
        <f t="shared" si="31"/>
        <v>0</v>
      </c>
      <c r="N4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78" spans="1:14" hidden="1" x14ac:dyDescent="0.25">
      <c r="A478" t="s">
        <v>308</v>
      </c>
      <c r="B478" s="45">
        <v>69966</v>
      </c>
      <c r="C478" s="45">
        <v>43341.5</v>
      </c>
      <c r="D478" s="25">
        <v>0.61946516879627245</v>
      </c>
      <c r="E478" s="25" t="str">
        <f>_xlfn.XLOOKUP(Table1[[#This Row],[Customer_ID]],Table2[customer_id],Table2[age_group],,0)</f>
        <v>35-45</v>
      </c>
      <c r="F478" s="25" t="str">
        <f>_xlfn.XLOOKUP(Table1[[#This Row],[Customer_ID]],Table2[customer_id],Table2[city],,0)</f>
        <v>Mumbai</v>
      </c>
      <c r="G478" s="25" t="str">
        <f>_xlfn.XLOOKUP(Table1[[#This Row],[Customer_ID]],Table2[customer_id],Table2[occupation],,0)</f>
        <v>Salaried IT Employees</v>
      </c>
      <c r="H478" s="50" t="str">
        <f>_xlfn.XLOOKUP(Table1[[#This Row],[Customer_ID]],Table2[customer_id],Table2[gender],,0)</f>
        <v>Female</v>
      </c>
      <c r="I478" s="50" t="str">
        <f>_xlfn.XLOOKUP(Table1[[#This Row],[Customer_ID]],Table2[customer_id],Table2[marital status],,0)</f>
        <v>Married</v>
      </c>
      <c r="J478" t="str">
        <f t="shared" si="28"/>
        <v>Higher Income</v>
      </c>
      <c r="K478" s="52" t="b">
        <f t="shared" si="29"/>
        <v>0</v>
      </c>
      <c r="L478" s="43" t="b">
        <f t="shared" si="30"/>
        <v>0</v>
      </c>
      <c r="M478" s="43" t="b">
        <f t="shared" si="31"/>
        <v>0</v>
      </c>
      <c r="N4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79" spans="1:14" hidden="1" x14ac:dyDescent="0.25">
      <c r="A479" t="s">
        <v>2634</v>
      </c>
      <c r="B479" s="45">
        <v>69935</v>
      </c>
      <c r="C479" s="45">
        <v>25558</v>
      </c>
      <c r="D479" s="25">
        <v>0.36545363551869592</v>
      </c>
      <c r="E479" s="25" t="str">
        <f>_xlfn.XLOOKUP(Table1[[#This Row],[Customer_ID]],Table2[customer_id],Table2[age_group],,0)</f>
        <v>35-45</v>
      </c>
      <c r="F479" s="25" t="str">
        <f>_xlfn.XLOOKUP(Table1[[#This Row],[Customer_ID]],Table2[customer_id],Table2[city],,0)</f>
        <v>Bengaluru</v>
      </c>
      <c r="G479" s="25" t="str">
        <f>_xlfn.XLOOKUP(Table1[[#This Row],[Customer_ID]],Table2[customer_id],Table2[occupation],,0)</f>
        <v>Business Owners</v>
      </c>
      <c r="H479" s="50" t="str">
        <f>_xlfn.XLOOKUP(Table1[[#This Row],[Customer_ID]],Table2[customer_id],Table2[gender],,0)</f>
        <v>Male</v>
      </c>
      <c r="I479" s="50" t="str">
        <f>_xlfn.XLOOKUP(Table1[[#This Row],[Customer_ID]],Table2[customer_id],Table2[marital status],,0)</f>
        <v>Married</v>
      </c>
      <c r="J479" t="str">
        <f t="shared" si="28"/>
        <v>Higher Income</v>
      </c>
      <c r="K479" s="52" t="b">
        <f t="shared" si="29"/>
        <v>0</v>
      </c>
      <c r="L479" s="43" t="b">
        <f t="shared" si="30"/>
        <v>0</v>
      </c>
      <c r="M479" s="43" t="b">
        <f t="shared" si="31"/>
        <v>0</v>
      </c>
      <c r="N4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80" spans="1:14" hidden="1" x14ac:dyDescent="0.25">
      <c r="A480" t="s">
        <v>1984</v>
      </c>
      <c r="B480" s="45">
        <v>69920</v>
      </c>
      <c r="C480" s="45">
        <v>29553.166666666668</v>
      </c>
      <c r="D480" s="25">
        <v>0.42267114797864225</v>
      </c>
      <c r="E480" s="25" t="str">
        <f>_xlfn.XLOOKUP(Table1[[#This Row],[Customer_ID]],Table2[customer_id],Table2[age_group],,0)</f>
        <v>25-34</v>
      </c>
      <c r="F480" s="25" t="str">
        <f>_xlfn.XLOOKUP(Table1[[#This Row],[Customer_ID]],Table2[customer_id],Table2[city],,0)</f>
        <v>Delhi NCR</v>
      </c>
      <c r="G480" s="25" t="str">
        <f>_xlfn.XLOOKUP(Table1[[#This Row],[Customer_ID]],Table2[customer_id],Table2[occupation],,0)</f>
        <v>Business Owners</v>
      </c>
      <c r="H480" s="50" t="str">
        <f>_xlfn.XLOOKUP(Table1[[#This Row],[Customer_ID]],Table2[customer_id],Table2[gender],,0)</f>
        <v>Male</v>
      </c>
      <c r="I480" s="50" t="str">
        <f>_xlfn.XLOOKUP(Table1[[#This Row],[Customer_ID]],Table2[customer_id],Table2[marital status],,0)</f>
        <v>Single</v>
      </c>
      <c r="J480" t="str">
        <f t="shared" si="28"/>
        <v>Higher Income</v>
      </c>
      <c r="K480" s="52" t="b">
        <f t="shared" si="29"/>
        <v>0</v>
      </c>
      <c r="L480" s="43" t="b">
        <f t="shared" si="30"/>
        <v>0</v>
      </c>
      <c r="M480" s="43" t="b">
        <f t="shared" si="31"/>
        <v>0</v>
      </c>
      <c r="N4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81" spans="1:14" hidden="1" x14ac:dyDescent="0.25">
      <c r="A481" t="s">
        <v>3434</v>
      </c>
      <c r="B481" s="45">
        <v>69912</v>
      </c>
      <c r="C481" s="45">
        <v>20802.5</v>
      </c>
      <c r="D481" s="25">
        <v>0.29755263760155626</v>
      </c>
      <c r="E481" s="25" t="str">
        <f>_xlfn.XLOOKUP(Table1[[#This Row],[Customer_ID]],Table2[customer_id],Table2[age_group],,0)</f>
        <v>25-34</v>
      </c>
      <c r="F481" s="25" t="str">
        <f>_xlfn.XLOOKUP(Table1[[#This Row],[Customer_ID]],Table2[customer_id],Table2[city],,0)</f>
        <v>Hyderabad</v>
      </c>
      <c r="G481" s="25" t="str">
        <f>_xlfn.XLOOKUP(Table1[[#This Row],[Customer_ID]],Table2[customer_id],Table2[occupation],,0)</f>
        <v>Business Owners</v>
      </c>
      <c r="H481" s="50" t="str">
        <f>_xlfn.XLOOKUP(Table1[[#This Row],[Customer_ID]],Table2[customer_id],Table2[gender],,0)</f>
        <v>Male</v>
      </c>
      <c r="I481" s="50" t="str">
        <f>_xlfn.XLOOKUP(Table1[[#This Row],[Customer_ID]],Table2[customer_id],Table2[marital status],,0)</f>
        <v>Married</v>
      </c>
      <c r="J481" t="str">
        <f t="shared" si="28"/>
        <v>Higher Income</v>
      </c>
      <c r="K481" s="52" t="b">
        <f t="shared" si="29"/>
        <v>0</v>
      </c>
      <c r="L481" s="43" t="b">
        <f t="shared" si="30"/>
        <v>0</v>
      </c>
      <c r="M481" s="43" t="b">
        <f t="shared" si="31"/>
        <v>0</v>
      </c>
      <c r="N4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82" spans="1:14" hidden="1" x14ac:dyDescent="0.25">
      <c r="A482" t="s">
        <v>2116</v>
      </c>
      <c r="B482" s="45">
        <v>69911</v>
      </c>
      <c r="C482" s="45">
        <v>28855.166666666668</v>
      </c>
      <c r="D482" s="25">
        <v>0.41274143792345508</v>
      </c>
      <c r="E482" s="25" t="str">
        <f>_xlfn.XLOOKUP(Table1[[#This Row],[Customer_ID]],Table2[customer_id],Table2[age_group],,0)</f>
        <v>35-45</v>
      </c>
      <c r="F482" s="25" t="str">
        <f>_xlfn.XLOOKUP(Table1[[#This Row],[Customer_ID]],Table2[customer_id],Table2[city],,0)</f>
        <v>Chennai</v>
      </c>
      <c r="G482" s="25" t="str">
        <f>_xlfn.XLOOKUP(Table1[[#This Row],[Customer_ID]],Table2[customer_id],Table2[occupation],,0)</f>
        <v>Salaried IT Employees</v>
      </c>
      <c r="H482" s="50" t="str">
        <f>_xlfn.XLOOKUP(Table1[[#This Row],[Customer_ID]],Table2[customer_id],Table2[gender],,0)</f>
        <v>Male</v>
      </c>
      <c r="I482" s="50" t="str">
        <f>_xlfn.XLOOKUP(Table1[[#This Row],[Customer_ID]],Table2[customer_id],Table2[marital status],,0)</f>
        <v>Married</v>
      </c>
      <c r="J482" t="str">
        <f t="shared" si="28"/>
        <v>Higher Income</v>
      </c>
      <c r="K482" s="52" t="b">
        <f t="shared" si="29"/>
        <v>0</v>
      </c>
      <c r="L482" s="43" t="b">
        <f t="shared" si="30"/>
        <v>0</v>
      </c>
      <c r="M482" s="43" t="b">
        <f t="shared" si="31"/>
        <v>0</v>
      </c>
      <c r="N4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83" spans="1:14" hidden="1" x14ac:dyDescent="0.25">
      <c r="A483" t="s">
        <v>1889</v>
      </c>
      <c r="B483" s="45">
        <v>69911</v>
      </c>
      <c r="C483" s="45">
        <v>30179.5</v>
      </c>
      <c r="D483" s="25">
        <v>0.43168457038234326</v>
      </c>
      <c r="E483" s="25" t="str">
        <f>_xlfn.XLOOKUP(Table1[[#This Row],[Customer_ID]],Table2[customer_id],Table2[age_group],,0)</f>
        <v>25-34</v>
      </c>
      <c r="F483" s="25" t="str">
        <f>_xlfn.XLOOKUP(Table1[[#This Row],[Customer_ID]],Table2[customer_id],Table2[city],,0)</f>
        <v>Mumbai</v>
      </c>
      <c r="G483" s="25" t="str">
        <f>_xlfn.XLOOKUP(Table1[[#This Row],[Customer_ID]],Table2[customer_id],Table2[occupation],,0)</f>
        <v>Business Owners</v>
      </c>
      <c r="H483" s="50" t="str">
        <f>_xlfn.XLOOKUP(Table1[[#This Row],[Customer_ID]],Table2[customer_id],Table2[gender],,0)</f>
        <v>Male</v>
      </c>
      <c r="I483" s="50" t="str">
        <f>_xlfn.XLOOKUP(Table1[[#This Row],[Customer_ID]],Table2[customer_id],Table2[marital status],,0)</f>
        <v>Married</v>
      </c>
      <c r="J483" t="str">
        <f t="shared" si="28"/>
        <v>Higher Income</v>
      </c>
      <c r="K483" s="52" t="b">
        <f t="shared" si="29"/>
        <v>0</v>
      </c>
      <c r="L483" s="43" t="b">
        <f t="shared" si="30"/>
        <v>0</v>
      </c>
      <c r="M483" s="43" t="b">
        <f t="shared" si="31"/>
        <v>0</v>
      </c>
      <c r="N4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84" spans="1:14" hidden="1" x14ac:dyDescent="0.25">
      <c r="A484" t="s">
        <v>2221</v>
      </c>
      <c r="B484" s="45">
        <v>69895</v>
      </c>
      <c r="C484" s="45">
        <v>28266.5</v>
      </c>
      <c r="D484" s="25">
        <v>0.40441376350239644</v>
      </c>
      <c r="E484" s="25" t="str">
        <f>_xlfn.XLOOKUP(Table1[[#This Row],[Customer_ID]],Table2[customer_id],Table2[age_group],,0)</f>
        <v>35-45</v>
      </c>
      <c r="F484" s="25" t="str">
        <f>_xlfn.XLOOKUP(Table1[[#This Row],[Customer_ID]],Table2[customer_id],Table2[city],,0)</f>
        <v>Delhi NCR</v>
      </c>
      <c r="G484" s="25" t="str">
        <f>_xlfn.XLOOKUP(Table1[[#This Row],[Customer_ID]],Table2[customer_id],Table2[occupation],,0)</f>
        <v>Business Owners</v>
      </c>
      <c r="H484" s="50" t="str">
        <f>_xlfn.XLOOKUP(Table1[[#This Row],[Customer_ID]],Table2[customer_id],Table2[gender],,0)</f>
        <v>Male</v>
      </c>
      <c r="I484" s="50" t="str">
        <f>_xlfn.XLOOKUP(Table1[[#This Row],[Customer_ID]],Table2[customer_id],Table2[marital status],,0)</f>
        <v>Married</v>
      </c>
      <c r="J484" t="str">
        <f t="shared" si="28"/>
        <v>Higher Income</v>
      </c>
      <c r="K484" s="52" t="b">
        <f t="shared" si="29"/>
        <v>0</v>
      </c>
      <c r="L484" s="43" t="b">
        <f t="shared" si="30"/>
        <v>0</v>
      </c>
      <c r="M484" s="43" t="b">
        <f t="shared" si="31"/>
        <v>0</v>
      </c>
      <c r="N4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85" spans="1:14" hidden="1" x14ac:dyDescent="0.25">
      <c r="A485" t="s">
        <v>1696</v>
      </c>
      <c r="B485" s="45">
        <v>69878</v>
      </c>
      <c r="C485" s="45">
        <v>31307.333333333332</v>
      </c>
      <c r="D485" s="25">
        <v>0.44802846866443419</v>
      </c>
      <c r="E485" s="25" t="str">
        <f>_xlfn.XLOOKUP(Table1[[#This Row],[Customer_ID]],Table2[customer_id],Table2[age_group],,0)</f>
        <v>25-34</v>
      </c>
      <c r="F485" s="25" t="str">
        <f>_xlfn.XLOOKUP(Table1[[#This Row],[Customer_ID]],Table2[customer_id],Table2[city],,0)</f>
        <v>Mumbai</v>
      </c>
      <c r="G485" s="25" t="str">
        <f>_xlfn.XLOOKUP(Table1[[#This Row],[Customer_ID]],Table2[customer_id],Table2[occupation],,0)</f>
        <v>Business Owners</v>
      </c>
      <c r="H485" s="50" t="str">
        <f>_xlfn.XLOOKUP(Table1[[#This Row],[Customer_ID]],Table2[customer_id],Table2[gender],,0)</f>
        <v>Male</v>
      </c>
      <c r="I485" s="50" t="str">
        <f>_xlfn.XLOOKUP(Table1[[#This Row],[Customer_ID]],Table2[customer_id],Table2[marital status],,0)</f>
        <v>Married</v>
      </c>
      <c r="J485" t="str">
        <f t="shared" si="28"/>
        <v>Higher Income</v>
      </c>
      <c r="K485" s="52" t="b">
        <f t="shared" si="29"/>
        <v>0</v>
      </c>
      <c r="L485" s="43" t="b">
        <f t="shared" si="30"/>
        <v>0</v>
      </c>
      <c r="M485" s="43" t="b">
        <f t="shared" si="31"/>
        <v>0</v>
      </c>
      <c r="N4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86" spans="1:14" hidden="1" x14ac:dyDescent="0.25">
      <c r="A486" t="s">
        <v>273</v>
      </c>
      <c r="B486" s="45">
        <v>69862</v>
      </c>
      <c r="C486" s="45">
        <v>43715.166666666664</v>
      </c>
      <c r="D486" s="25">
        <v>0.62573597473113662</v>
      </c>
      <c r="E486" s="25" t="str">
        <f>_xlfn.XLOOKUP(Table1[[#This Row],[Customer_ID]],Table2[customer_id],Table2[age_group],,0)</f>
        <v>35-45</v>
      </c>
      <c r="F486" s="25" t="str">
        <f>_xlfn.XLOOKUP(Table1[[#This Row],[Customer_ID]],Table2[customer_id],Table2[city],,0)</f>
        <v>Delhi NCR</v>
      </c>
      <c r="G486" s="25" t="str">
        <f>_xlfn.XLOOKUP(Table1[[#This Row],[Customer_ID]],Table2[customer_id],Table2[occupation],,0)</f>
        <v>Salaried IT Employees</v>
      </c>
      <c r="H486" s="50" t="str">
        <f>_xlfn.XLOOKUP(Table1[[#This Row],[Customer_ID]],Table2[customer_id],Table2[gender],,0)</f>
        <v>Male</v>
      </c>
      <c r="I486" s="50" t="str">
        <f>_xlfn.XLOOKUP(Table1[[#This Row],[Customer_ID]],Table2[customer_id],Table2[marital status],,0)</f>
        <v>Single</v>
      </c>
      <c r="J486" t="str">
        <f t="shared" si="28"/>
        <v>Higher Income</v>
      </c>
      <c r="K486" s="52" t="b">
        <f t="shared" si="29"/>
        <v>0</v>
      </c>
      <c r="L486" s="43" t="b">
        <f t="shared" si="30"/>
        <v>0</v>
      </c>
      <c r="M486" s="43" t="b">
        <f t="shared" si="31"/>
        <v>0</v>
      </c>
      <c r="N4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87" spans="1:14" hidden="1" x14ac:dyDescent="0.25">
      <c r="A487" t="s">
        <v>2416</v>
      </c>
      <c r="B487" s="45">
        <v>69839</v>
      </c>
      <c r="C487" s="45">
        <v>26987.166666666668</v>
      </c>
      <c r="D487" s="25">
        <v>0.38641971773173539</v>
      </c>
      <c r="E487" s="25" t="str">
        <f>_xlfn.XLOOKUP(Table1[[#This Row],[Customer_ID]],Table2[customer_id],Table2[age_group],,0)</f>
        <v>25-34</v>
      </c>
      <c r="F487" s="25" t="str">
        <f>_xlfn.XLOOKUP(Table1[[#This Row],[Customer_ID]],Table2[customer_id],Table2[city],,0)</f>
        <v>Delhi NCR</v>
      </c>
      <c r="G487" s="25" t="str">
        <f>_xlfn.XLOOKUP(Table1[[#This Row],[Customer_ID]],Table2[customer_id],Table2[occupation],,0)</f>
        <v>Business Owners</v>
      </c>
      <c r="H487" s="50" t="str">
        <f>_xlfn.XLOOKUP(Table1[[#This Row],[Customer_ID]],Table2[customer_id],Table2[gender],,0)</f>
        <v>Male</v>
      </c>
      <c r="I487" s="50" t="str">
        <f>_xlfn.XLOOKUP(Table1[[#This Row],[Customer_ID]],Table2[customer_id],Table2[marital status],,0)</f>
        <v>Married</v>
      </c>
      <c r="J487" t="str">
        <f t="shared" si="28"/>
        <v>Higher Income</v>
      </c>
      <c r="K487" s="52" t="b">
        <f t="shared" si="29"/>
        <v>0</v>
      </c>
      <c r="L487" s="43" t="b">
        <f t="shared" si="30"/>
        <v>0</v>
      </c>
      <c r="M487" s="43" t="b">
        <f t="shared" si="31"/>
        <v>0</v>
      </c>
      <c r="N4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88" spans="1:14" hidden="1" x14ac:dyDescent="0.25">
      <c r="A488" t="s">
        <v>1445</v>
      </c>
      <c r="B488" s="45">
        <v>69837</v>
      </c>
      <c r="C488" s="45">
        <v>33311.5</v>
      </c>
      <c r="D488" s="25">
        <v>0.47698927502613225</v>
      </c>
      <c r="E488" s="25" t="str">
        <f>_xlfn.XLOOKUP(Table1[[#This Row],[Customer_ID]],Table2[customer_id],Table2[age_group],,0)</f>
        <v>45+</v>
      </c>
      <c r="F488" s="25" t="str">
        <f>_xlfn.XLOOKUP(Table1[[#This Row],[Customer_ID]],Table2[customer_id],Table2[city],,0)</f>
        <v>Mumbai</v>
      </c>
      <c r="G488" s="25" t="str">
        <f>_xlfn.XLOOKUP(Table1[[#This Row],[Customer_ID]],Table2[customer_id],Table2[occupation],,0)</f>
        <v>Salaried IT Employees</v>
      </c>
      <c r="H488" s="50" t="str">
        <f>_xlfn.XLOOKUP(Table1[[#This Row],[Customer_ID]],Table2[customer_id],Table2[gender],,0)</f>
        <v>Female</v>
      </c>
      <c r="I488" s="50" t="str">
        <f>_xlfn.XLOOKUP(Table1[[#This Row],[Customer_ID]],Table2[customer_id],Table2[marital status],,0)</f>
        <v>Married</v>
      </c>
      <c r="J488" t="str">
        <f t="shared" si="28"/>
        <v>Higher Income</v>
      </c>
      <c r="K488" s="52" t="b">
        <f t="shared" si="29"/>
        <v>0</v>
      </c>
      <c r="L488" s="43" t="b">
        <f t="shared" si="30"/>
        <v>0</v>
      </c>
      <c r="M488" s="43" t="b">
        <f t="shared" si="31"/>
        <v>0</v>
      </c>
      <c r="N4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89" spans="1:14" hidden="1" x14ac:dyDescent="0.25">
      <c r="A489" t="s">
        <v>2443</v>
      </c>
      <c r="B489" s="45">
        <v>69837</v>
      </c>
      <c r="C489" s="45">
        <v>26742.5</v>
      </c>
      <c r="D489" s="25">
        <v>0.38292738806077009</v>
      </c>
      <c r="E489" s="25" t="str">
        <f>_xlfn.XLOOKUP(Table1[[#This Row],[Customer_ID]],Table2[customer_id],Table2[age_group],,0)</f>
        <v>25-34</v>
      </c>
      <c r="F489" s="25" t="str">
        <f>_xlfn.XLOOKUP(Table1[[#This Row],[Customer_ID]],Table2[customer_id],Table2[city],,0)</f>
        <v>Delhi NCR</v>
      </c>
      <c r="G489" s="25" t="str">
        <f>_xlfn.XLOOKUP(Table1[[#This Row],[Customer_ID]],Table2[customer_id],Table2[occupation],,0)</f>
        <v>Business Owners</v>
      </c>
      <c r="H489" s="50" t="str">
        <f>_xlfn.XLOOKUP(Table1[[#This Row],[Customer_ID]],Table2[customer_id],Table2[gender],,0)</f>
        <v>Male</v>
      </c>
      <c r="I489" s="50" t="str">
        <f>_xlfn.XLOOKUP(Table1[[#This Row],[Customer_ID]],Table2[customer_id],Table2[marital status],,0)</f>
        <v>Married</v>
      </c>
      <c r="J489" t="str">
        <f t="shared" si="28"/>
        <v>Higher Income</v>
      </c>
      <c r="K489" s="52" t="b">
        <f t="shared" si="29"/>
        <v>0</v>
      </c>
      <c r="L489" s="43" t="b">
        <f t="shared" si="30"/>
        <v>0</v>
      </c>
      <c r="M489" s="43" t="b">
        <f t="shared" si="31"/>
        <v>0</v>
      </c>
      <c r="N4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90" spans="1:14" hidden="1" x14ac:dyDescent="0.25">
      <c r="A490" t="s">
        <v>2471</v>
      </c>
      <c r="B490" s="45">
        <v>69832</v>
      </c>
      <c r="C490" s="45">
        <v>26579</v>
      </c>
      <c r="D490" s="25">
        <v>0.38061347233360066</v>
      </c>
      <c r="E490" s="25" t="str">
        <f>_xlfn.XLOOKUP(Table1[[#This Row],[Customer_ID]],Table2[customer_id],Table2[age_group],,0)</f>
        <v>25-34</v>
      </c>
      <c r="F490" s="25" t="str">
        <f>_xlfn.XLOOKUP(Table1[[#This Row],[Customer_ID]],Table2[customer_id],Table2[city],,0)</f>
        <v>Mumbai</v>
      </c>
      <c r="G490" s="25" t="str">
        <f>_xlfn.XLOOKUP(Table1[[#This Row],[Customer_ID]],Table2[customer_id],Table2[occupation],,0)</f>
        <v>Business Owners</v>
      </c>
      <c r="H490" s="50" t="str">
        <f>_xlfn.XLOOKUP(Table1[[#This Row],[Customer_ID]],Table2[customer_id],Table2[gender],,0)</f>
        <v>Female</v>
      </c>
      <c r="I490" s="50" t="str">
        <f>_xlfn.XLOOKUP(Table1[[#This Row],[Customer_ID]],Table2[customer_id],Table2[marital status],,0)</f>
        <v>Single</v>
      </c>
      <c r="J490" t="str">
        <f t="shared" si="28"/>
        <v>Higher Income</v>
      </c>
      <c r="K490" s="52" t="b">
        <f t="shared" si="29"/>
        <v>0</v>
      </c>
      <c r="L490" s="43" t="b">
        <f t="shared" si="30"/>
        <v>0</v>
      </c>
      <c r="M490" s="43" t="b">
        <f t="shared" si="31"/>
        <v>0</v>
      </c>
      <c r="N4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91" spans="1:14" hidden="1" x14ac:dyDescent="0.25">
      <c r="A491" t="s">
        <v>293</v>
      </c>
      <c r="B491" s="45">
        <v>69823</v>
      </c>
      <c r="C491" s="45">
        <v>43444.166666666664</v>
      </c>
      <c r="D491" s="25">
        <v>0.6222042402455733</v>
      </c>
      <c r="E491" s="25" t="str">
        <f>_xlfn.XLOOKUP(Table1[[#This Row],[Customer_ID]],Table2[customer_id],Table2[age_group],,0)</f>
        <v>35-45</v>
      </c>
      <c r="F491" s="25" t="str">
        <f>_xlfn.XLOOKUP(Table1[[#This Row],[Customer_ID]],Table2[customer_id],Table2[city],,0)</f>
        <v>Delhi NCR</v>
      </c>
      <c r="G491" s="25" t="str">
        <f>_xlfn.XLOOKUP(Table1[[#This Row],[Customer_ID]],Table2[customer_id],Table2[occupation],,0)</f>
        <v>Salaried IT Employees</v>
      </c>
      <c r="H491" s="50" t="str">
        <f>_xlfn.XLOOKUP(Table1[[#This Row],[Customer_ID]],Table2[customer_id],Table2[gender],,0)</f>
        <v>Male</v>
      </c>
      <c r="I491" s="50" t="str">
        <f>_xlfn.XLOOKUP(Table1[[#This Row],[Customer_ID]],Table2[customer_id],Table2[marital status],,0)</f>
        <v>Married</v>
      </c>
      <c r="J491" t="str">
        <f t="shared" si="28"/>
        <v>Higher Income</v>
      </c>
      <c r="K491" s="52" t="b">
        <f t="shared" si="29"/>
        <v>0</v>
      </c>
      <c r="L491" s="43" t="b">
        <f t="shared" si="30"/>
        <v>0</v>
      </c>
      <c r="M491" s="43" t="b">
        <f t="shared" si="31"/>
        <v>0</v>
      </c>
      <c r="N4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92" spans="1:14" hidden="1" x14ac:dyDescent="0.25">
      <c r="A492" t="s">
        <v>853</v>
      </c>
      <c r="B492" s="45">
        <v>69809</v>
      </c>
      <c r="C492" s="45">
        <v>37433.166666666664</v>
      </c>
      <c r="D492" s="25">
        <v>0.53622264559966004</v>
      </c>
      <c r="E492" s="25" t="str">
        <f>_xlfn.XLOOKUP(Table1[[#This Row],[Customer_ID]],Table2[customer_id],Table2[age_group],,0)</f>
        <v>35-45</v>
      </c>
      <c r="F492" s="25" t="str">
        <f>_xlfn.XLOOKUP(Table1[[#This Row],[Customer_ID]],Table2[customer_id],Table2[city],,0)</f>
        <v>Delhi NCR</v>
      </c>
      <c r="G492" s="25" t="str">
        <f>_xlfn.XLOOKUP(Table1[[#This Row],[Customer_ID]],Table2[customer_id],Table2[occupation],,0)</f>
        <v>Salaried IT Employees</v>
      </c>
      <c r="H492" s="50" t="str">
        <f>_xlfn.XLOOKUP(Table1[[#This Row],[Customer_ID]],Table2[customer_id],Table2[gender],,0)</f>
        <v>Female</v>
      </c>
      <c r="I492" s="50" t="str">
        <f>_xlfn.XLOOKUP(Table1[[#This Row],[Customer_ID]],Table2[customer_id],Table2[marital status],,0)</f>
        <v>Married</v>
      </c>
      <c r="J492" t="str">
        <f t="shared" si="28"/>
        <v>Higher Income</v>
      </c>
      <c r="K492" s="52" t="b">
        <f t="shared" si="29"/>
        <v>0</v>
      </c>
      <c r="L492" s="43" t="b">
        <f t="shared" si="30"/>
        <v>0</v>
      </c>
      <c r="M492" s="43" t="b">
        <f t="shared" si="31"/>
        <v>0</v>
      </c>
      <c r="N4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93" spans="1:14" hidden="1" x14ac:dyDescent="0.25">
      <c r="A493" t="s">
        <v>1161</v>
      </c>
      <c r="B493" s="45">
        <v>69789</v>
      </c>
      <c r="C493" s="45">
        <v>35240.5</v>
      </c>
      <c r="D493" s="25">
        <v>0.50495780137270918</v>
      </c>
      <c r="E493" s="25" t="str">
        <f>_xlfn.XLOOKUP(Table1[[#This Row],[Customer_ID]],Table2[customer_id],Table2[age_group],,0)</f>
        <v>35-45</v>
      </c>
      <c r="F493" s="25" t="str">
        <f>_xlfn.XLOOKUP(Table1[[#This Row],[Customer_ID]],Table2[customer_id],Table2[city],,0)</f>
        <v>Bengaluru</v>
      </c>
      <c r="G493" s="25" t="str">
        <f>_xlfn.XLOOKUP(Table1[[#This Row],[Customer_ID]],Table2[customer_id],Table2[occupation],,0)</f>
        <v>Salaried IT Employees</v>
      </c>
      <c r="H493" s="50" t="str">
        <f>_xlfn.XLOOKUP(Table1[[#This Row],[Customer_ID]],Table2[customer_id],Table2[gender],,0)</f>
        <v>Female</v>
      </c>
      <c r="I493" s="50" t="str">
        <f>_xlfn.XLOOKUP(Table1[[#This Row],[Customer_ID]],Table2[customer_id],Table2[marital status],,0)</f>
        <v>Married</v>
      </c>
      <c r="J493" t="str">
        <f t="shared" si="28"/>
        <v>Higher Income</v>
      </c>
      <c r="K493" s="52" t="b">
        <f t="shared" si="29"/>
        <v>0</v>
      </c>
      <c r="L493" s="43" t="b">
        <f t="shared" si="30"/>
        <v>0</v>
      </c>
      <c r="M493" s="43" t="b">
        <f t="shared" si="31"/>
        <v>0</v>
      </c>
      <c r="N4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94" spans="1:14" hidden="1" x14ac:dyDescent="0.25">
      <c r="A494" t="s">
        <v>1636</v>
      </c>
      <c r="B494" s="45">
        <v>69783</v>
      </c>
      <c r="C494" s="45">
        <v>31694.5</v>
      </c>
      <c r="D494" s="25">
        <v>0.45418654973274292</v>
      </c>
      <c r="E494" s="25" t="str">
        <f>_xlfn.XLOOKUP(Table1[[#This Row],[Customer_ID]],Table2[customer_id],Table2[age_group],,0)</f>
        <v>25-34</v>
      </c>
      <c r="F494" s="25" t="str">
        <f>_xlfn.XLOOKUP(Table1[[#This Row],[Customer_ID]],Table2[customer_id],Table2[city],,0)</f>
        <v>Mumbai</v>
      </c>
      <c r="G494" s="25" t="str">
        <f>_xlfn.XLOOKUP(Table1[[#This Row],[Customer_ID]],Table2[customer_id],Table2[occupation],,0)</f>
        <v>Business Owners</v>
      </c>
      <c r="H494" s="50" t="str">
        <f>_xlfn.XLOOKUP(Table1[[#This Row],[Customer_ID]],Table2[customer_id],Table2[gender],,0)</f>
        <v>Male</v>
      </c>
      <c r="I494" s="50" t="str">
        <f>_xlfn.XLOOKUP(Table1[[#This Row],[Customer_ID]],Table2[customer_id],Table2[marital status],,0)</f>
        <v>Married</v>
      </c>
      <c r="J494" t="str">
        <f t="shared" si="28"/>
        <v>Higher Income</v>
      </c>
      <c r="K494" s="52" t="b">
        <f t="shared" si="29"/>
        <v>0</v>
      </c>
      <c r="L494" s="43" t="b">
        <f t="shared" si="30"/>
        <v>0</v>
      </c>
      <c r="M494" s="43" t="b">
        <f t="shared" si="31"/>
        <v>0</v>
      </c>
      <c r="N4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95" spans="1:14" hidden="1" x14ac:dyDescent="0.25">
      <c r="A495" t="s">
        <v>998</v>
      </c>
      <c r="B495" s="45">
        <v>69764</v>
      </c>
      <c r="C495" s="45">
        <v>36320.5</v>
      </c>
      <c r="D495" s="25">
        <v>0.5206195172295166</v>
      </c>
      <c r="E495" s="25" t="str">
        <f>_xlfn.XLOOKUP(Table1[[#This Row],[Customer_ID]],Table2[customer_id],Table2[age_group],,0)</f>
        <v>35-45</v>
      </c>
      <c r="F495" s="25" t="str">
        <f>_xlfn.XLOOKUP(Table1[[#This Row],[Customer_ID]],Table2[customer_id],Table2[city],,0)</f>
        <v>Bengaluru</v>
      </c>
      <c r="G495" s="25" t="str">
        <f>_xlfn.XLOOKUP(Table1[[#This Row],[Customer_ID]],Table2[customer_id],Table2[occupation],,0)</f>
        <v>Salaried IT Employees</v>
      </c>
      <c r="H495" s="50" t="str">
        <f>_xlfn.XLOOKUP(Table1[[#This Row],[Customer_ID]],Table2[customer_id],Table2[gender],,0)</f>
        <v>Female</v>
      </c>
      <c r="I495" s="50" t="str">
        <f>_xlfn.XLOOKUP(Table1[[#This Row],[Customer_ID]],Table2[customer_id],Table2[marital status],,0)</f>
        <v>Married</v>
      </c>
      <c r="J495" t="str">
        <f t="shared" si="28"/>
        <v>Higher Income</v>
      </c>
      <c r="K495" s="52" t="b">
        <f t="shared" si="29"/>
        <v>0</v>
      </c>
      <c r="L495" s="43" t="b">
        <f t="shared" si="30"/>
        <v>0</v>
      </c>
      <c r="M495" s="43" t="b">
        <f t="shared" si="31"/>
        <v>0</v>
      </c>
      <c r="N4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96" spans="1:14" hidden="1" x14ac:dyDescent="0.25">
      <c r="A496" t="s">
        <v>2858</v>
      </c>
      <c r="B496" s="45">
        <v>69763</v>
      </c>
      <c r="C496" s="45">
        <v>24263.666666666668</v>
      </c>
      <c r="D496" s="25">
        <v>0.34780136557583058</v>
      </c>
      <c r="E496" s="25" t="str">
        <f>_xlfn.XLOOKUP(Table1[[#This Row],[Customer_ID]],Table2[customer_id],Table2[age_group],,0)</f>
        <v>35-45</v>
      </c>
      <c r="F496" s="25" t="str">
        <f>_xlfn.XLOOKUP(Table1[[#This Row],[Customer_ID]],Table2[customer_id],Table2[city],,0)</f>
        <v>Chennai</v>
      </c>
      <c r="G496" s="25" t="str">
        <f>_xlfn.XLOOKUP(Table1[[#This Row],[Customer_ID]],Table2[customer_id],Table2[occupation],,0)</f>
        <v>Salaried IT Employees</v>
      </c>
      <c r="H496" s="50" t="str">
        <f>_xlfn.XLOOKUP(Table1[[#This Row],[Customer_ID]],Table2[customer_id],Table2[gender],,0)</f>
        <v>Female</v>
      </c>
      <c r="I496" s="50" t="str">
        <f>_xlfn.XLOOKUP(Table1[[#This Row],[Customer_ID]],Table2[customer_id],Table2[marital status],,0)</f>
        <v>Married</v>
      </c>
      <c r="J496" t="str">
        <f t="shared" si="28"/>
        <v>Higher Income</v>
      </c>
      <c r="K496" s="52" t="b">
        <f t="shared" si="29"/>
        <v>0</v>
      </c>
      <c r="L496" s="43" t="b">
        <f t="shared" si="30"/>
        <v>0</v>
      </c>
      <c r="M496" s="43" t="b">
        <f t="shared" si="31"/>
        <v>0</v>
      </c>
      <c r="N4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97" spans="1:14" x14ac:dyDescent="0.25">
      <c r="A497" t="s">
        <v>94</v>
      </c>
      <c r="B497" s="45">
        <v>69738</v>
      </c>
      <c r="C497" s="45">
        <v>49221.166666666664</v>
      </c>
      <c r="D497" s="25">
        <v>0.70580123701090747</v>
      </c>
      <c r="E497" s="25" t="str">
        <f>_xlfn.XLOOKUP(Table1[[#This Row],[Customer_ID]],Table2[customer_id],Table2[age_group],,0)</f>
        <v>35-45</v>
      </c>
      <c r="F497" s="25" t="str">
        <f>_xlfn.XLOOKUP(Table1[[#This Row],[Customer_ID]],Table2[customer_id],Table2[city],,0)</f>
        <v>Mumbai</v>
      </c>
      <c r="G497" s="25" t="str">
        <f>_xlfn.XLOOKUP(Table1[[#This Row],[Customer_ID]],Table2[customer_id],Table2[occupation],,0)</f>
        <v>Salaried IT Employees</v>
      </c>
      <c r="H497" s="50" t="str">
        <f>_xlfn.XLOOKUP(Table1[[#This Row],[Customer_ID]],Table2[customer_id],Table2[gender],,0)</f>
        <v>Male</v>
      </c>
      <c r="I497" s="50" t="str">
        <f>_xlfn.XLOOKUP(Table1[[#This Row],[Customer_ID]],Table2[customer_id],Table2[marital status],,0)</f>
        <v>Married</v>
      </c>
      <c r="J497" t="str">
        <f t="shared" si="28"/>
        <v>Higher Income</v>
      </c>
      <c r="K497" s="52" t="b">
        <f t="shared" si="29"/>
        <v>0</v>
      </c>
      <c r="L497" s="43" t="b">
        <f t="shared" si="30"/>
        <v>0</v>
      </c>
      <c r="M497" s="43" t="str">
        <f t="shared" si="31"/>
        <v>High Spend</v>
      </c>
      <c r="N497" t="str">
        <f>IF(OR(Table1[[#This Row],[High requirement of Credit Card (Low Income)]]="High Spend",Table1[[#This Row],[High requirement of Credit Card (Moderate Income)]]="High Spend",Table1[[#This Row],[High requirement of Credit Card (hIGHER Income)]]="High Spend"),"High chance","Low or moderate Chance")</f>
        <v>High chance</v>
      </c>
    </row>
    <row r="498" spans="1:14" hidden="1" x14ac:dyDescent="0.25">
      <c r="A498" t="s">
        <v>3792</v>
      </c>
      <c r="B498" s="45">
        <v>69717</v>
      </c>
      <c r="C498" s="45">
        <v>17397.333333333332</v>
      </c>
      <c r="D498" s="25">
        <v>0.24954219678605408</v>
      </c>
      <c r="E498" s="25" t="str">
        <f>_xlfn.XLOOKUP(Table1[[#This Row],[Customer_ID]],Table2[customer_id],Table2[age_group],,0)</f>
        <v>25-34</v>
      </c>
      <c r="F498" s="25" t="str">
        <f>_xlfn.XLOOKUP(Table1[[#This Row],[Customer_ID]],Table2[customer_id],Table2[city],,0)</f>
        <v>Chennai</v>
      </c>
      <c r="G498" s="25" t="str">
        <f>_xlfn.XLOOKUP(Table1[[#This Row],[Customer_ID]],Table2[customer_id],Table2[occupation],,0)</f>
        <v>Business Owners</v>
      </c>
      <c r="H498" s="50" t="str">
        <f>_xlfn.XLOOKUP(Table1[[#This Row],[Customer_ID]],Table2[customer_id],Table2[gender],,0)</f>
        <v>Male</v>
      </c>
      <c r="I498" s="50" t="str">
        <f>_xlfn.XLOOKUP(Table1[[#This Row],[Customer_ID]],Table2[customer_id],Table2[marital status],,0)</f>
        <v>Married</v>
      </c>
      <c r="J498" t="str">
        <f t="shared" si="28"/>
        <v>Higher Income</v>
      </c>
      <c r="K498" s="52" t="b">
        <f t="shared" si="29"/>
        <v>0</v>
      </c>
      <c r="L498" s="43" t="b">
        <f t="shared" si="30"/>
        <v>0</v>
      </c>
      <c r="M498" s="43" t="b">
        <f t="shared" si="31"/>
        <v>0</v>
      </c>
      <c r="N4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99" spans="1:14" hidden="1" x14ac:dyDescent="0.25">
      <c r="A499" t="s">
        <v>804</v>
      </c>
      <c r="B499" s="45">
        <v>69711</v>
      </c>
      <c r="C499" s="45">
        <v>37827.333333333336</v>
      </c>
      <c r="D499" s="25">
        <v>0.54263076606752647</v>
      </c>
      <c r="E499" s="25" t="str">
        <f>_xlfn.XLOOKUP(Table1[[#This Row],[Customer_ID]],Table2[customer_id],Table2[age_group],,0)</f>
        <v>35-45</v>
      </c>
      <c r="F499" s="25" t="str">
        <f>_xlfn.XLOOKUP(Table1[[#This Row],[Customer_ID]],Table2[customer_id],Table2[city],,0)</f>
        <v>Delhi NCR</v>
      </c>
      <c r="G499" s="25" t="str">
        <f>_xlfn.XLOOKUP(Table1[[#This Row],[Customer_ID]],Table2[customer_id],Table2[occupation],,0)</f>
        <v>Salaried IT Employees</v>
      </c>
      <c r="H499" s="50" t="str">
        <f>_xlfn.XLOOKUP(Table1[[#This Row],[Customer_ID]],Table2[customer_id],Table2[gender],,0)</f>
        <v>Female</v>
      </c>
      <c r="I499" s="50" t="str">
        <f>_xlfn.XLOOKUP(Table1[[#This Row],[Customer_ID]],Table2[customer_id],Table2[marital status],,0)</f>
        <v>Married</v>
      </c>
      <c r="J499" t="str">
        <f t="shared" si="28"/>
        <v>Higher Income</v>
      </c>
      <c r="K499" s="52" t="b">
        <f t="shared" si="29"/>
        <v>0</v>
      </c>
      <c r="L499" s="43" t="b">
        <f t="shared" si="30"/>
        <v>0</v>
      </c>
      <c r="M499" s="43" t="b">
        <f t="shared" si="31"/>
        <v>0</v>
      </c>
      <c r="N4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00" spans="1:14" hidden="1" x14ac:dyDescent="0.25">
      <c r="A500" t="s">
        <v>1162</v>
      </c>
      <c r="B500" s="45">
        <v>69710</v>
      </c>
      <c r="C500" s="45">
        <v>35198.833333333336</v>
      </c>
      <c r="D500" s="25">
        <v>0.50493233873667098</v>
      </c>
      <c r="E500" s="25" t="str">
        <f>_xlfn.XLOOKUP(Table1[[#This Row],[Customer_ID]],Table2[customer_id],Table2[age_group],,0)</f>
        <v>25-34</v>
      </c>
      <c r="F500" s="25" t="str">
        <f>_xlfn.XLOOKUP(Table1[[#This Row],[Customer_ID]],Table2[customer_id],Table2[city],,0)</f>
        <v>Mumbai</v>
      </c>
      <c r="G500" s="25" t="str">
        <f>_xlfn.XLOOKUP(Table1[[#This Row],[Customer_ID]],Table2[customer_id],Table2[occupation],,0)</f>
        <v>Business Owners</v>
      </c>
      <c r="H500" s="50" t="str">
        <f>_xlfn.XLOOKUP(Table1[[#This Row],[Customer_ID]],Table2[customer_id],Table2[gender],,0)</f>
        <v>Male</v>
      </c>
      <c r="I500" s="50" t="str">
        <f>_xlfn.XLOOKUP(Table1[[#This Row],[Customer_ID]],Table2[customer_id],Table2[marital status],,0)</f>
        <v>Single</v>
      </c>
      <c r="J500" t="str">
        <f t="shared" si="28"/>
        <v>Higher Income</v>
      </c>
      <c r="K500" s="52" t="b">
        <f t="shared" si="29"/>
        <v>0</v>
      </c>
      <c r="L500" s="43" t="b">
        <f t="shared" si="30"/>
        <v>0</v>
      </c>
      <c r="M500" s="43" t="b">
        <f t="shared" si="31"/>
        <v>0</v>
      </c>
      <c r="N5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01" spans="1:14" hidden="1" x14ac:dyDescent="0.25">
      <c r="A501" t="s">
        <v>1579</v>
      </c>
      <c r="B501" s="45">
        <v>69707</v>
      </c>
      <c r="C501" s="45">
        <v>32225.666666666668</v>
      </c>
      <c r="D501" s="25">
        <v>0.46230172962065025</v>
      </c>
      <c r="E501" s="25" t="str">
        <f>_xlfn.XLOOKUP(Table1[[#This Row],[Customer_ID]],Table2[customer_id],Table2[age_group],,0)</f>
        <v>35-45</v>
      </c>
      <c r="F501" s="25" t="str">
        <f>_xlfn.XLOOKUP(Table1[[#This Row],[Customer_ID]],Table2[customer_id],Table2[city],,0)</f>
        <v>Chennai</v>
      </c>
      <c r="G501" s="25" t="str">
        <f>_xlfn.XLOOKUP(Table1[[#This Row],[Customer_ID]],Table2[customer_id],Table2[occupation],,0)</f>
        <v>Salaried IT Employees</v>
      </c>
      <c r="H501" s="50" t="str">
        <f>_xlfn.XLOOKUP(Table1[[#This Row],[Customer_ID]],Table2[customer_id],Table2[gender],,0)</f>
        <v>Male</v>
      </c>
      <c r="I501" s="50" t="str">
        <f>_xlfn.XLOOKUP(Table1[[#This Row],[Customer_ID]],Table2[customer_id],Table2[marital status],,0)</f>
        <v>Married</v>
      </c>
      <c r="J501" t="str">
        <f t="shared" si="28"/>
        <v>Higher Income</v>
      </c>
      <c r="K501" s="52" t="b">
        <f t="shared" si="29"/>
        <v>0</v>
      </c>
      <c r="L501" s="43" t="b">
        <f t="shared" si="30"/>
        <v>0</v>
      </c>
      <c r="M501" s="43" t="b">
        <f t="shared" si="31"/>
        <v>0</v>
      </c>
      <c r="N5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02" spans="1:14" hidden="1" x14ac:dyDescent="0.25">
      <c r="A502" t="s">
        <v>2136</v>
      </c>
      <c r="B502" s="45">
        <v>69687</v>
      </c>
      <c r="C502" s="45">
        <v>28645</v>
      </c>
      <c r="D502" s="25">
        <v>0.41105227660826266</v>
      </c>
      <c r="E502" s="25" t="str">
        <f>_xlfn.XLOOKUP(Table1[[#This Row],[Customer_ID]],Table2[customer_id],Table2[age_group],,0)</f>
        <v>35-45</v>
      </c>
      <c r="F502" s="25" t="str">
        <f>_xlfn.XLOOKUP(Table1[[#This Row],[Customer_ID]],Table2[customer_id],Table2[city],,0)</f>
        <v>Mumbai</v>
      </c>
      <c r="G502" s="25" t="str">
        <f>_xlfn.XLOOKUP(Table1[[#This Row],[Customer_ID]],Table2[customer_id],Table2[occupation],,0)</f>
        <v>Business Owners</v>
      </c>
      <c r="H502" s="50" t="str">
        <f>_xlfn.XLOOKUP(Table1[[#This Row],[Customer_ID]],Table2[customer_id],Table2[gender],,0)</f>
        <v>Male</v>
      </c>
      <c r="I502" s="50" t="str">
        <f>_xlfn.XLOOKUP(Table1[[#This Row],[Customer_ID]],Table2[customer_id],Table2[marital status],,0)</f>
        <v>Married</v>
      </c>
      <c r="J502" t="str">
        <f t="shared" si="28"/>
        <v>Higher Income</v>
      </c>
      <c r="K502" s="52" t="b">
        <f t="shared" si="29"/>
        <v>0</v>
      </c>
      <c r="L502" s="43" t="b">
        <f t="shared" si="30"/>
        <v>0</v>
      </c>
      <c r="M502" s="43" t="b">
        <f t="shared" si="31"/>
        <v>0</v>
      </c>
      <c r="N5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03" spans="1:14" hidden="1" x14ac:dyDescent="0.25">
      <c r="A503" t="s">
        <v>2214</v>
      </c>
      <c r="B503" s="45">
        <v>69684</v>
      </c>
      <c r="C503" s="45">
        <v>28245.333333333332</v>
      </c>
      <c r="D503" s="25">
        <v>0.40533455790903694</v>
      </c>
      <c r="E503" s="25" t="str">
        <f>_xlfn.XLOOKUP(Table1[[#This Row],[Customer_ID]],Table2[customer_id],Table2[age_group],,0)</f>
        <v>25-34</v>
      </c>
      <c r="F503" s="25" t="str">
        <f>_xlfn.XLOOKUP(Table1[[#This Row],[Customer_ID]],Table2[customer_id],Table2[city],,0)</f>
        <v>Bengaluru</v>
      </c>
      <c r="G503" s="25" t="str">
        <f>_xlfn.XLOOKUP(Table1[[#This Row],[Customer_ID]],Table2[customer_id],Table2[occupation],,0)</f>
        <v>Business Owners</v>
      </c>
      <c r="H503" s="50" t="str">
        <f>_xlfn.XLOOKUP(Table1[[#This Row],[Customer_ID]],Table2[customer_id],Table2[gender],,0)</f>
        <v>Male</v>
      </c>
      <c r="I503" s="50" t="str">
        <f>_xlfn.XLOOKUP(Table1[[#This Row],[Customer_ID]],Table2[customer_id],Table2[marital status],,0)</f>
        <v>Married</v>
      </c>
      <c r="J503" t="str">
        <f t="shared" si="28"/>
        <v>Higher Income</v>
      </c>
      <c r="K503" s="52" t="b">
        <f t="shared" si="29"/>
        <v>0</v>
      </c>
      <c r="L503" s="43" t="b">
        <f t="shared" si="30"/>
        <v>0</v>
      </c>
      <c r="M503" s="43" t="b">
        <f t="shared" si="31"/>
        <v>0</v>
      </c>
      <c r="N5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04" spans="1:14" hidden="1" x14ac:dyDescent="0.25">
      <c r="A504" t="s">
        <v>2701</v>
      </c>
      <c r="B504" s="45">
        <v>69680</v>
      </c>
      <c r="C504" s="45">
        <v>25080.5</v>
      </c>
      <c r="D504" s="25">
        <v>0.35993828932261768</v>
      </c>
      <c r="E504" s="25" t="str">
        <f>_xlfn.XLOOKUP(Table1[[#This Row],[Customer_ID]],Table2[customer_id],Table2[age_group],,0)</f>
        <v>25-34</v>
      </c>
      <c r="F504" s="25" t="str">
        <f>_xlfn.XLOOKUP(Table1[[#This Row],[Customer_ID]],Table2[customer_id],Table2[city],,0)</f>
        <v>Bengaluru</v>
      </c>
      <c r="G504" s="25" t="str">
        <f>_xlfn.XLOOKUP(Table1[[#This Row],[Customer_ID]],Table2[customer_id],Table2[occupation],,0)</f>
        <v>Business Owners</v>
      </c>
      <c r="H504" s="50" t="str">
        <f>_xlfn.XLOOKUP(Table1[[#This Row],[Customer_ID]],Table2[customer_id],Table2[gender],,0)</f>
        <v>Male</v>
      </c>
      <c r="I504" s="50" t="str">
        <f>_xlfn.XLOOKUP(Table1[[#This Row],[Customer_ID]],Table2[customer_id],Table2[marital status],,0)</f>
        <v>Single</v>
      </c>
      <c r="J504" t="str">
        <f t="shared" si="28"/>
        <v>Higher Income</v>
      </c>
      <c r="K504" s="52" t="b">
        <f t="shared" si="29"/>
        <v>0</v>
      </c>
      <c r="L504" s="43" t="b">
        <f t="shared" si="30"/>
        <v>0</v>
      </c>
      <c r="M504" s="43" t="b">
        <f t="shared" si="31"/>
        <v>0</v>
      </c>
      <c r="N5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05" spans="1:14" hidden="1" x14ac:dyDescent="0.25">
      <c r="A505" t="s">
        <v>372</v>
      </c>
      <c r="B505" s="45">
        <v>69661</v>
      </c>
      <c r="C505" s="45">
        <v>42379.333333333336</v>
      </c>
      <c r="D505" s="25">
        <v>0.60836527373039917</v>
      </c>
      <c r="E505" s="25" t="str">
        <f>_xlfn.XLOOKUP(Table1[[#This Row],[Customer_ID]],Table2[customer_id],Table2[age_group],,0)</f>
        <v>35-45</v>
      </c>
      <c r="F505" s="25" t="str">
        <f>_xlfn.XLOOKUP(Table1[[#This Row],[Customer_ID]],Table2[customer_id],Table2[city],,0)</f>
        <v>Bengaluru</v>
      </c>
      <c r="G505" s="25" t="str">
        <f>_xlfn.XLOOKUP(Table1[[#This Row],[Customer_ID]],Table2[customer_id],Table2[occupation],,0)</f>
        <v>Salaried IT Employees</v>
      </c>
      <c r="H505" s="50" t="str">
        <f>_xlfn.XLOOKUP(Table1[[#This Row],[Customer_ID]],Table2[customer_id],Table2[gender],,0)</f>
        <v>Male</v>
      </c>
      <c r="I505" s="50" t="str">
        <f>_xlfn.XLOOKUP(Table1[[#This Row],[Customer_ID]],Table2[customer_id],Table2[marital status],,0)</f>
        <v>Married</v>
      </c>
      <c r="J505" t="str">
        <f t="shared" si="28"/>
        <v>Higher Income</v>
      </c>
      <c r="K505" s="52" t="b">
        <f t="shared" si="29"/>
        <v>0</v>
      </c>
      <c r="L505" s="43" t="b">
        <f t="shared" si="30"/>
        <v>0</v>
      </c>
      <c r="M505" s="43" t="b">
        <f t="shared" si="31"/>
        <v>0</v>
      </c>
      <c r="N5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06" spans="1:14" hidden="1" x14ac:dyDescent="0.25">
      <c r="A506" t="s">
        <v>316</v>
      </c>
      <c r="B506" s="45">
        <v>69651</v>
      </c>
      <c r="C506" s="45">
        <v>43039.166666666664</v>
      </c>
      <c r="D506" s="25">
        <v>0.61792604078429114</v>
      </c>
      <c r="E506" s="25" t="str">
        <f>_xlfn.XLOOKUP(Table1[[#This Row],[Customer_ID]],Table2[customer_id],Table2[age_group],,0)</f>
        <v>35-45</v>
      </c>
      <c r="F506" s="25" t="str">
        <f>_xlfn.XLOOKUP(Table1[[#This Row],[Customer_ID]],Table2[customer_id],Table2[city],,0)</f>
        <v>Mumbai</v>
      </c>
      <c r="G506" s="25" t="str">
        <f>_xlfn.XLOOKUP(Table1[[#This Row],[Customer_ID]],Table2[customer_id],Table2[occupation],,0)</f>
        <v>Salaried IT Employees</v>
      </c>
      <c r="H506" s="50" t="str">
        <f>_xlfn.XLOOKUP(Table1[[#This Row],[Customer_ID]],Table2[customer_id],Table2[gender],,0)</f>
        <v>Female</v>
      </c>
      <c r="I506" s="50" t="str">
        <f>_xlfn.XLOOKUP(Table1[[#This Row],[Customer_ID]],Table2[customer_id],Table2[marital status],,0)</f>
        <v>Married</v>
      </c>
      <c r="J506" t="str">
        <f t="shared" si="28"/>
        <v>Higher Income</v>
      </c>
      <c r="K506" s="52" t="b">
        <f t="shared" si="29"/>
        <v>0</v>
      </c>
      <c r="L506" s="43" t="b">
        <f t="shared" si="30"/>
        <v>0</v>
      </c>
      <c r="M506" s="43" t="b">
        <f t="shared" si="31"/>
        <v>0</v>
      </c>
      <c r="N5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07" spans="1:14" hidden="1" x14ac:dyDescent="0.25">
      <c r="A507" t="s">
        <v>2435</v>
      </c>
      <c r="B507" s="45">
        <v>69650</v>
      </c>
      <c r="C507" s="45">
        <v>26729.833333333332</v>
      </c>
      <c r="D507" s="25">
        <v>0.38377363005503706</v>
      </c>
      <c r="E507" s="25" t="str">
        <f>_xlfn.XLOOKUP(Table1[[#This Row],[Customer_ID]],Table2[customer_id],Table2[age_group],,0)</f>
        <v>45+</v>
      </c>
      <c r="F507" s="25" t="str">
        <f>_xlfn.XLOOKUP(Table1[[#This Row],[Customer_ID]],Table2[customer_id],Table2[city],,0)</f>
        <v>Bengaluru</v>
      </c>
      <c r="G507" s="25" t="str">
        <f>_xlfn.XLOOKUP(Table1[[#This Row],[Customer_ID]],Table2[customer_id],Table2[occupation],,0)</f>
        <v>Salaried IT Employees</v>
      </c>
      <c r="H507" s="50" t="str">
        <f>_xlfn.XLOOKUP(Table1[[#This Row],[Customer_ID]],Table2[customer_id],Table2[gender],,0)</f>
        <v>Female</v>
      </c>
      <c r="I507" s="50" t="str">
        <f>_xlfn.XLOOKUP(Table1[[#This Row],[Customer_ID]],Table2[customer_id],Table2[marital status],,0)</f>
        <v>Married</v>
      </c>
      <c r="J507" t="str">
        <f t="shared" si="28"/>
        <v>Higher Income</v>
      </c>
      <c r="K507" s="52" t="b">
        <f t="shared" si="29"/>
        <v>0</v>
      </c>
      <c r="L507" s="43" t="b">
        <f t="shared" si="30"/>
        <v>0</v>
      </c>
      <c r="M507" s="43" t="b">
        <f t="shared" si="31"/>
        <v>0</v>
      </c>
      <c r="N5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08" spans="1:14" hidden="1" x14ac:dyDescent="0.25">
      <c r="A508" t="s">
        <v>2591</v>
      </c>
      <c r="B508" s="45">
        <v>69648</v>
      </c>
      <c r="C508" s="45">
        <v>25686.333333333332</v>
      </c>
      <c r="D508" s="25">
        <v>0.36880216708783214</v>
      </c>
      <c r="E508" s="25" t="str">
        <f>_xlfn.XLOOKUP(Table1[[#This Row],[Customer_ID]],Table2[customer_id],Table2[age_group],,0)</f>
        <v>45+</v>
      </c>
      <c r="F508" s="25" t="str">
        <f>_xlfn.XLOOKUP(Table1[[#This Row],[Customer_ID]],Table2[customer_id],Table2[city],,0)</f>
        <v>Bengaluru</v>
      </c>
      <c r="G508" s="25" t="str">
        <f>_xlfn.XLOOKUP(Table1[[#This Row],[Customer_ID]],Table2[customer_id],Table2[occupation],,0)</f>
        <v>Salaried IT Employees</v>
      </c>
      <c r="H508" s="50" t="str">
        <f>_xlfn.XLOOKUP(Table1[[#This Row],[Customer_ID]],Table2[customer_id],Table2[gender],,0)</f>
        <v>Female</v>
      </c>
      <c r="I508" s="50" t="str">
        <f>_xlfn.XLOOKUP(Table1[[#This Row],[Customer_ID]],Table2[customer_id],Table2[marital status],,0)</f>
        <v>Married</v>
      </c>
      <c r="J508" t="str">
        <f t="shared" si="28"/>
        <v>Higher Income</v>
      </c>
      <c r="K508" s="52" t="b">
        <f t="shared" si="29"/>
        <v>0</v>
      </c>
      <c r="L508" s="43" t="b">
        <f t="shared" si="30"/>
        <v>0</v>
      </c>
      <c r="M508" s="43" t="b">
        <f t="shared" si="31"/>
        <v>0</v>
      </c>
      <c r="N5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09" spans="1:14" hidden="1" x14ac:dyDescent="0.25">
      <c r="A509" t="s">
        <v>2697</v>
      </c>
      <c r="B509" s="45">
        <v>69632</v>
      </c>
      <c r="C509" s="45">
        <v>25114.833333333332</v>
      </c>
      <c r="D509" s="25">
        <v>0.36067947686887253</v>
      </c>
      <c r="E509" s="25" t="str">
        <f>_xlfn.XLOOKUP(Table1[[#This Row],[Customer_ID]],Table2[customer_id],Table2[age_group],,0)</f>
        <v>25-34</v>
      </c>
      <c r="F509" s="25" t="str">
        <f>_xlfn.XLOOKUP(Table1[[#This Row],[Customer_ID]],Table2[customer_id],Table2[city],,0)</f>
        <v>Bengaluru</v>
      </c>
      <c r="G509" s="25" t="str">
        <f>_xlfn.XLOOKUP(Table1[[#This Row],[Customer_ID]],Table2[customer_id],Table2[occupation],,0)</f>
        <v>Business Owners</v>
      </c>
      <c r="H509" s="50" t="str">
        <f>_xlfn.XLOOKUP(Table1[[#This Row],[Customer_ID]],Table2[customer_id],Table2[gender],,0)</f>
        <v>Male</v>
      </c>
      <c r="I509" s="50" t="str">
        <f>_xlfn.XLOOKUP(Table1[[#This Row],[Customer_ID]],Table2[customer_id],Table2[marital status],,0)</f>
        <v>Married</v>
      </c>
      <c r="J509" t="str">
        <f t="shared" si="28"/>
        <v>Higher Income</v>
      </c>
      <c r="K509" s="52" t="b">
        <f t="shared" si="29"/>
        <v>0</v>
      </c>
      <c r="L509" s="43" t="b">
        <f t="shared" si="30"/>
        <v>0</v>
      </c>
      <c r="M509" s="43" t="b">
        <f t="shared" si="31"/>
        <v>0</v>
      </c>
      <c r="N5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10" spans="1:14" hidden="1" x14ac:dyDescent="0.25">
      <c r="A510" t="s">
        <v>2216</v>
      </c>
      <c r="B510" s="45">
        <v>69590</v>
      </c>
      <c r="C510" s="45">
        <v>28175.333333333332</v>
      </c>
      <c r="D510" s="25">
        <v>0.40487617952770988</v>
      </c>
      <c r="E510" s="25" t="str">
        <f>_xlfn.XLOOKUP(Table1[[#This Row],[Customer_ID]],Table2[customer_id],Table2[age_group],,0)</f>
        <v>25-34</v>
      </c>
      <c r="F510" s="25" t="str">
        <f>_xlfn.XLOOKUP(Table1[[#This Row],[Customer_ID]],Table2[customer_id],Table2[city],,0)</f>
        <v>Bengaluru</v>
      </c>
      <c r="G510" s="25" t="str">
        <f>_xlfn.XLOOKUP(Table1[[#This Row],[Customer_ID]],Table2[customer_id],Table2[occupation],,0)</f>
        <v>Business Owners</v>
      </c>
      <c r="H510" s="50" t="str">
        <f>_xlfn.XLOOKUP(Table1[[#This Row],[Customer_ID]],Table2[customer_id],Table2[gender],,0)</f>
        <v>Male</v>
      </c>
      <c r="I510" s="50" t="str">
        <f>_xlfn.XLOOKUP(Table1[[#This Row],[Customer_ID]],Table2[customer_id],Table2[marital status],,0)</f>
        <v>Married</v>
      </c>
      <c r="J510" t="str">
        <f t="shared" si="28"/>
        <v>Higher Income</v>
      </c>
      <c r="K510" s="52" t="b">
        <f t="shared" si="29"/>
        <v>0</v>
      </c>
      <c r="L510" s="43" t="b">
        <f t="shared" si="30"/>
        <v>0</v>
      </c>
      <c r="M510" s="43" t="b">
        <f t="shared" si="31"/>
        <v>0</v>
      </c>
      <c r="N5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11" spans="1:14" hidden="1" x14ac:dyDescent="0.25">
      <c r="A511" t="s">
        <v>2530</v>
      </c>
      <c r="B511" s="45">
        <v>69584</v>
      </c>
      <c r="C511" s="45">
        <v>26055.5</v>
      </c>
      <c r="D511" s="25">
        <v>0.37444671188779027</v>
      </c>
      <c r="E511" s="25" t="str">
        <f>_xlfn.XLOOKUP(Table1[[#This Row],[Customer_ID]],Table2[customer_id],Table2[age_group],,0)</f>
        <v>25-34</v>
      </c>
      <c r="F511" s="25" t="str">
        <f>_xlfn.XLOOKUP(Table1[[#This Row],[Customer_ID]],Table2[customer_id],Table2[city],,0)</f>
        <v>Bengaluru</v>
      </c>
      <c r="G511" s="25" t="str">
        <f>_xlfn.XLOOKUP(Table1[[#This Row],[Customer_ID]],Table2[customer_id],Table2[occupation],,0)</f>
        <v>Business Owners</v>
      </c>
      <c r="H511" s="50" t="str">
        <f>_xlfn.XLOOKUP(Table1[[#This Row],[Customer_ID]],Table2[customer_id],Table2[gender],,0)</f>
        <v>Male</v>
      </c>
      <c r="I511" s="50" t="str">
        <f>_xlfn.XLOOKUP(Table1[[#This Row],[Customer_ID]],Table2[customer_id],Table2[marital status],,0)</f>
        <v>Married</v>
      </c>
      <c r="J511" t="str">
        <f t="shared" si="28"/>
        <v>Higher Income</v>
      </c>
      <c r="K511" s="52" t="b">
        <f t="shared" si="29"/>
        <v>0</v>
      </c>
      <c r="L511" s="43" t="b">
        <f t="shared" si="30"/>
        <v>0</v>
      </c>
      <c r="M511" s="43" t="b">
        <f t="shared" si="31"/>
        <v>0</v>
      </c>
      <c r="N5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12" spans="1:14" hidden="1" x14ac:dyDescent="0.25">
      <c r="A512" t="s">
        <v>401</v>
      </c>
      <c r="B512" s="45">
        <v>69583</v>
      </c>
      <c r="C512" s="45">
        <v>41970.833333333336</v>
      </c>
      <c r="D512" s="25">
        <v>0.60317654216307626</v>
      </c>
      <c r="E512" s="25" t="str">
        <f>_xlfn.XLOOKUP(Table1[[#This Row],[Customer_ID]],Table2[customer_id],Table2[age_group],,0)</f>
        <v>35-45</v>
      </c>
      <c r="F512" s="25" t="str">
        <f>_xlfn.XLOOKUP(Table1[[#This Row],[Customer_ID]],Table2[customer_id],Table2[city],,0)</f>
        <v>Bengaluru</v>
      </c>
      <c r="G512" s="25" t="str">
        <f>_xlfn.XLOOKUP(Table1[[#This Row],[Customer_ID]],Table2[customer_id],Table2[occupation],,0)</f>
        <v>Salaried IT Employees</v>
      </c>
      <c r="H512" s="50" t="str">
        <f>_xlfn.XLOOKUP(Table1[[#This Row],[Customer_ID]],Table2[customer_id],Table2[gender],,0)</f>
        <v>Male</v>
      </c>
      <c r="I512" s="50" t="str">
        <f>_xlfn.XLOOKUP(Table1[[#This Row],[Customer_ID]],Table2[customer_id],Table2[marital status],,0)</f>
        <v>Married</v>
      </c>
      <c r="J512" t="str">
        <f t="shared" si="28"/>
        <v>Higher Income</v>
      </c>
      <c r="K512" s="52" t="b">
        <f t="shared" si="29"/>
        <v>0</v>
      </c>
      <c r="L512" s="43" t="b">
        <f t="shared" si="30"/>
        <v>0</v>
      </c>
      <c r="M512" s="43" t="b">
        <f t="shared" si="31"/>
        <v>0</v>
      </c>
      <c r="N5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13" spans="1:14" hidden="1" x14ac:dyDescent="0.25">
      <c r="A513" t="s">
        <v>3866</v>
      </c>
      <c r="B513" s="45">
        <v>69543</v>
      </c>
      <c r="C513" s="45">
        <v>16395.166666666668</v>
      </c>
      <c r="D513" s="25">
        <v>0.23575581534685974</v>
      </c>
      <c r="E513" s="25" t="str">
        <f>_xlfn.XLOOKUP(Table1[[#This Row],[Customer_ID]],Table2[customer_id],Table2[age_group],,0)</f>
        <v>25-34</v>
      </c>
      <c r="F513" s="25" t="str">
        <f>_xlfn.XLOOKUP(Table1[[#This Row],[Customer_ID]],Table2[customer_id],Table2[city],,0)</f>
        <v>Hyderabad</v>
      </c>
      <c r="G513" s="25" t="str">
        <f>_xlfn.XLOOKUP(Table1[[#This Row],[Customer_ID]],Table2[customer_id],Table2[occupation],,0)</f>
        <v>Business Owners</v>
      </c>
      <c r="H513" s="50" t="str">
        <f>_xlfn.XLOOKUP(Table1[[#This Row],[Customer_ID]],Table2[customer_id],Table2[gender],,0)</f>
        <v>Female</v>
      </c>
      <c r="I513" s="50" t="str">
        <f>_xlfn.XLOOKUP(Table1[[#This Row],[Customer_ID]],Table2[customer_id],Table2[marital status],,0)</f>
        <v>Married</v>
      </c>
      <c r="J513" t="str">
        <f t="shared" si="28"/>
        <v>Higher Income</v>
      </c>
      <c r="K513" s="52" t="b">
        <f t="shared" si="29"/>
        <v>0</v>
      </c>
      <c r="L513" s="43" t="b">
        <f t="shared" si="30"/>
        <v>0</v>
      </c>
      <c r="M513" s="43" t="b">
        <f t="shared" si="31"/>
        <v>0</v>
      </c>
      <c r="N5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14" spans="1:14" hidden="1" x14ac:dyDescent="0.25">
      <c r="A514" t="s">
        <v>3738</v>
      </c>
      <c r="B514" s="45">
        <v>69530</v>
      </c>
      <c r="C514" s="45">
        <v>17977</v>
      </c>
      <c r="D514" s="25">
        <v>0.25855026607219905</v>
      </c>
      <c r="E514" s="25" t="str">
        <f>_xlfn.XLOOKUP(Table1[[#This Row],[Customer_ID]],Table2[customer_id],Table2[age_group],,0)</f>
        <v>25-34</v>
      </c>
      <c r="F514" s="25" t="str">
        <f>_xlfn.XLOOKUP(Table1[[#This Row],[Customer_ID]],Table2[customer_id],Table2[city],,0)</f>
        <v>Chennai</v>
      </c>
      <c r="G514" s="25" t="str">
        <f>_xlfn.XLOOKUP(Table1[[#This Row],[Customer_ID]],Table2[customer_id],Table2[occupation],,0)</f>
        <v>Business Owners</v>
      </c>
      <c r="H514" s="50" t="str">
        <f>_xlfn.XLOOKUP(Table1[[#This Row],[Customer_ID]],Table2[customer_id],Table2[gender],,0)</f>
        <v>Male</v>
      </c>
      <c r="I514" s="50" t="str">
        <f>_xlfn.XLOOKUP(Table1[[#This Row],[Customer_ID]],Table2[customer_id],Table2[marital status],,0)</f>
        <v>Married</v>
      </c>
      <c r="J514" t="str">
        <f t="shared" ref="J514:J577" si="32">IF(B514&lt;=40000,"Lower Income",IF(AND(B514&gt;40000,B514&lt;=65000),"Moderate Income","Higher Income"))</f>
        <v>Higher Income</v>
      </c>
      <c r="K514" s="52" t="b">
        <f t="shared" ref="K514:K577" si="33">IF(AND(J514="Lower Income",D514&gt;=60%),"High Spend",IF(AND(J514="Lower Income",D514&lt;30%),"Low Spend"))</f>
        <v>0</v>
      </c>
      <c r="L514" s="43" t="b">
        <f t="shared" ref="L514:L577" si="34">IF(AND(J514="Moderate Income",D514&gt;=70%),"High Spend",IF(AND(J514="Moderate Income",D514&lt;30%),"Low Spend"))</f>
        <v>0</v>
      </c>
      <c r="M514" s="43" t="b">
        <f t="shared" ref="M514:M577" si="35">IF(AND(J514="Higher Income",D514&gt;=70%),"High Spend",IF(AND(J514="Higher Income",D514&lt;20%),"Low Spend"))</f>
        <v>0</v>
      </c>
      <c r="N5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15" spans="1:14" hidden="1" x14ac:dyDescent="0.25">
      <c r="A515" t="s">
        <v>205</v>
      </c>
      <c r="B515" s="45">
        <v>69514</v>
      </c>
      <c r="C515" s="45">
        <v>45043.666666666664</v>
      </c>
      <c r="D515" s="25">
        <v>0.64797978344889751</v>
      </c>
      <c r="E515" s="25" t="str">
        <f>_xlfn.XLOOKUP(Table1[[#This Row],[Customer_ID]],Table2[customer_id],Table2[age_group],,0)</f>
        <v>35-45</v>
      </c>
      <c r="F515" s="25" t="str">
        <f>_xlfn.XLOOKUP(Table1[[#This Row],[Customer_ID]],Table2[customer_id],Table2[city],,0)</f>
        <v>Delhi NCR</v>
      </c>
      <c r="G515" s="25" t="str">
        <f>_xlfn.XLOOKUP(Table1[[#This Row],[Customer_ID]],Table2[customer_id],Table2[occupation],,0)</f>
        <v>Salaried IT Employees</v>
      </c>
      <c r="H515" s="50" t="str">
        <f>_xlfn.XLOOKUP(Table1[[#This Row],[Customer_ID]],Table2[customer_id],Table2[gender],,0)</f>
        <v>Male</v>
      </c>
      <c r="I515" s="50" t="str">
        <f>_xlfn.XLOOKUP(Table1[[#This Row],[Customer_ID]],Table2[customer_id],Table2[marital status],,0)</f>
        <v>Married</v>
      </c>
      <c r="J515" t="str">
        <f t="shared" si="32"/>
        <v>Higher Income</v>
      </c>
      <c r="K515" s="52" t="b">
        <f t="shared" si="33"/>
        <v>0</v>
      </c>
      <c r="L515" s="43" t="b">
        <f t="shared" si="34"/>
        <v>0</v>
      </c>
      <c r="M515" s="43" t="b">
        <f t="shared" si="35"/>
        <v>0</v>
      </c>
      <c r="N5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16" spans="1:14" hidden="1" x14ac:dyDescent="0.25">
      <c r="A516" t="s">
        <v>3074</v>
      </c>
      <c r="B516" s="45">
        <v>69500</v>
      </c>
      <c r="C516" s="45">
        <v>23102.833333333332</v>
      </c>
      <c r="D516" s="25">
        <v>0.33241486810551557</v>
      </c>
      <c r="E516" s="25" t="str">
        <f>_xlfn.XLOOKUP(Table1[[#This Row],[Customer_ID]],Table2[customer_id],Table2[age_group],,0)</f>
        <v>35-45</v>
      </c>
      <c r="F516" s="25" t="str">
        <f>_xlfn.XLOOKUP(Table1[[#This Row],[Customer_ID]],Table2[customer_id],Table2[city],,0)</f>
        <v>Chennai</v>
      </c>
      <c r="G516" s="25" t="str">
        <f>_xlfn.XLOOKUP(Table1[[#This Row],[Customer_ID]],Table2[customer_id],Table2[occupation],,0)</f>
        <v>Salaried IT Employees</v>
      </c>
      <c r="H516" s="50" t="str">
        <f>_xlfn.XLOOKUP(Table1[[#This Row],[Customer_ID]],Table2[customer_id],Table2[gender],,0)</f>
        <v>Female</v>
      </c>
      <c r="I516" s="50" t="str">
        <f>_xlfn.XLOOKUP(Table1[[#This Row],[Customer_ID]],Table2[customer_id],Table2[marital status],,0)</f>
        <v>Married</v>
      </c>
      <c r="J516" t="str">
        <f t="shared" si="32"/>
        <v>Higher Income</v>
      </c>
      <c r="K516" s="52" t="b">
        <f t="shared" si="33"/>
        <v>0</v>
      </c>
      <c r="L516" s="43" t="b">
        <f t="shared" si="34"/>
        <v>0</v>
      </c>
      <c r="M516" s="43" t="b">
        <f t="shared" si="35"/>
        <v>0</v>
      </c>
      <c r="N5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17" spans="1:14" hidden="1" x14ac:dyDescent="0.25">
      <c r="A517" t="s">
        <v>608</v>
      </c>
      <c r="B517" s="45">
        <v>69490</v>
      </c>
      <c r="C517" s="45">
        <v>39822</v>
      </c>
      <c r="D517" s="25">
        <v>0.57306087206792344</v>
      </c>
      <c r="E517" s="25" t="str">
        <f>_xlfn.XLOOKUP(Table1[[#This Row],[Customer_ID]],Table2[customer_id],Table2[age_group],,0)</f>
        <v>35-45</v>
      </c>
      <c r="F517" s="25" t="str">
        <f>_xlfn.XLOOKUP(Table1[[#This Row],[Customer_ID]],Table2[customer_id],Table2[city],,0)</f>
        <v>Bengaluru</v>
      </c>
      <c r="G517" s="25" t="str">
        <f>_xlfn.XLOOKUP(Table1[[#This Row],[Customer_ID]],Table2[customer_id],Table2[occupation],,0)</f>
        <v>Salaried IT Employees</v>
      </c>
      <c r="H517" s="50" t="str">
        <f>_xlfn.XLOOKUP(Table1[[#This Row],[Customer_ID]],Table2[customer_id],Table2[gender],,0)</f>
        <v>Male</v>
      </c>
      <c r="I517" s="50" t="str">
        <f>_xlfn.XLOOKUP(Table1[[#This Row],[Customer_ID]],Table2[customer_id],Table2[marital status],,0)</f>
        <v>Married</v>
      </c>
      <c r="J517" t="str">
        <f t="shared" si="32"/>
        <v>Higher Income</v>
      </c>
      <c r="K517" s="52" t="b">
        <f t="shared" si="33"/>
        <v>0</v>
      </c>
      <c r="L517" s="43" t="b">
        <f t="shared" si="34"/>
        <v>0</v>
      </c>
      <c r="M517" s="43" t="b">
        <f t="shared" si="35"/>
        <v>0</v>
      </c>
      <c r="N5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18" spans="1:14" hidden="1" x14ac:dyDescent="0.25">
      <c r="A518" t="s">
        <v>672</v>
      </c>
      <c r="B518" s="45">
        <v>69473</v>
      </c>
      <c r="C518" s="45">
        <v>39128.333333333336</v>
      </c>
      <c r="D518" s="25">
        <v>0.56321640541409379</v>
      </c>
      <c r="E518" s="25" t="str">
        <f>_xlfn.XLOOKUP(Table1[[#This Row],[Customer_ID]],Table2[customer_id],Table2[age_group],,0)</f>
        <v>35-45</v>
      </c>
      <c r="F518" s="25" t="str">
        <f>_xlfn.XLOOKUP(Table1[[#This Row],[Customer_ID]],Table2[customer_id],Table2[city],,0)</f>
        <v>Delhi NCR</v>
      </c>
      <c r="G518" s="25" t="str">
        <f>_xlfn.XLOOKUP(Table1[[#This Row],[Customer_ID]],Table2[customer_id],Table2[occupation],,0)</f>
        <v>Salaried IT Employees</v>
      </c>
      <c r="H518" s="50" t="str">
        <f>_xlfn.XLOOKUP(Table1[[#This Row],[Customer_ID]],Table2[customer_id],Table2[gender],,0)</f>
        <v>Female</v>
      </c>
      <c r="I518" s="50" t="str">
        <f>_xlfn.XLOOKUP(Table1[[#This Row],[Customer_ID]],Table2[customer_id],Table2[marital status],,0)</f>
        <v>Married</v>
      </c>
      <c r="J518" t="str">
        <f t="shared" si="32"/>
        <v>Higher Income</v>
      </c>
      <c r="K518" s="52" t="b">
        <f t="shared" si="33"/>
        <v>0</v>
      </c>
      <c r="L518" s="43" t="b">
        <f t="shared" si="34"/>
        <v>0</v>
      </c>
      <c r="M518" s="43" t="b">
        <f t="shared" si="35"/>
        <v>0</v>
      </c>
      <c r="N5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19" spans="1:14" hidden="1" x14ac:dyDescent="0.25">
      <c r="A519" t="s">
        <v>1606</v>
      </c>
      <c r="B519" s="45">
        <v>69472</v>
      </c>
      <c r="C519" s="45">
        <v>31878.5</v>
      </c>
      <c r="D519" s="25">
        <v>0.45886832105020725</v>
      </c>
      <c r="E519" s="25" t="str">
        <f>_xlfn.XLOOKUP(Table1[[#This Row],[Customer_ID]],Table2[customer_id],Table2[age_group],,0)</f>
        <v>25-34</v>
      </c>
      <c r="F519" s="25" t="str">
        <f>_xlfn.XLOOKUP(Table1[[#This Row],[Customer_ID]],Table2[customer_id],Table2[city],,0)</f>
        <v>Mumbai</v>
      </c>
      <c r="G519" s="25" t="str">
        <f>_xlfn.XLOOKUP(Table1[[#This Row],[Customer_ID]],Table2[customer_id],Table2[occupation],,0)</f>
        <v>Business Owners</v>
      </c>
      <c r="H519" s="50" t="str">
        <f>_xlfn.XLOOKUP(Table1[[#This Row],[Customer_ID]],Table2[customer_id],Table2[gender],,0)</f>
        <v>Male</v>
      </c>
      <c r="I519" s="50" t="str">
        <f>_xlfn.XLOOKUP(Table1[[#This Row],[Customer_ID]],Table2[customer_id],Table2[marital status],,0)</f>
        <v>Married</v>
      </c>
      <c r="J519" t="str">
        <f t="shared" si="32"/>
        <v>Higher Income</v>
      </c>
      <c r="K519" s="52" t="b">
        <f t="shared" si="33"/>
        <v>0</v>
      </c>
      <c r="L519" s="43" t="b">
        <f t="shared" si="34"/>
        <v>0</v>
      </c>
      <c r="M519" s="43" t="b">
        <f t="shared" si="35"/>
        <v>0</v>
      </c>
      <c r="N5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20" spans="1:14" hidden="1" x14ac:dyDescent="0.25">
      <c r="A520" t="s">
        <v>397</v>
      </c>
      <c r="B520" s="45">
        <v>69464</v>
      </c>
      <c r="C520" s="45">
        <v>41926.5</v>
      </c>
      <c r="D520" s="25">
        <v>0.60357163422780147</v>
      </c>
      <c r="E520" s="25" t="str">
        <f>_xlfn.XLOOKUP(Table1[[#This Row],[Customer_ID]],Table2[customer_id],Table2[age_group],,0)</f>
        <v>35-45</v>
      </c>
      <c r="F520" s="25" t="str">
        <f>_xlfn.XLOOKUP(Table1[[#This Row],[Customer_ID]],Table2[customer_id],Table2[city],,0)</f>
        <v>Delhi NCR</v>
      </c>
      <c r="G520" s="25" t="str">
        <f>_xlfn.XLOOKUP(Table1[[#This Row],[Customer_ID]],Table2[customer_id],Table2[occupation],,0)</f>
        <v>Salaried IT Employees</v>
      </c>
      <c r="H520" s="50" t="str">
        <f>_xlfn.XLOOKUP(Table1[[#This Row],[Customer_ID]],Table2[customer_id],Table2[gender],,0)</f>
        <v>Male</v>
      </c>
      <c r="I520" s="50" t="str">
        <f>_xlfn.XLOOKUP(Table1[[#This Row],[Customer_ID]],Table2[customer_id],Table2[marital status],,0)</f>
        <v>Married</v>
      </c>
      <c r="J520" t="str">
        <f t="shared" si="32"/>
        <v>Higher Income</v>
      </c>
      <c r="K520" s="52" t="b">
        <f t="shared" si="33"/>
        <v>0</v>
      </c>
      <c r="L520" s="43" t="b">
        <f t="shared" si="34"/>
        <v>0</v>
      </c>
      <c r="M520" s="43" t="b">
        <f t="shared" si="35"/>
        <v>0</v>
      </c>
      <c r="N5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21" spans="1:14" hidden="1" x14ac:dyDescent="0.25">
      <c r="A521" t="s">
        <v>2186</v>
      </c>
      <c r="B521" s="45">
        <v>69460</v>
      </c>
      <c r="C521" s="45">
        <v>28339.833333333332</v>
      </c>
      <c r="D521" s="25">
        <v>0.40800220750551874</v>
      </c>
      <c r="E521" s="25" t="str">
        <f>_xlfn.XLOOKUP(Table1[[#This Row],[Customer_ID]],Table2[customer_id],Table2[age_group],,0)</f>
        <v>35-45</v>
      </c>
      <c r="F521" s="25" t="str">
        <f>_xlfn.XLOOKUP(Table1[[#This Row],[Customer_ID]],Table2[customer_id],Table2[city],,0)</f>
        <v>Chennai</v>
      </c>
      <c r="G521" s="25" t="str">
        <f>_xlfn.XLOOKUP(Table1[[#This Row],[Customer_ID]],Table2[customer_id],Table2[occupation],,0)</f>
        <v>Salaried IT Employees</v>
      </c>
      <c r="H521" s="50" t="str">
        <f>_xlfn.XLOOKUP(Table1[[#This Row],[Customer_ID]],Table2[customer_id],Table2[gender],,0)</f>
        <v>Male</v>
      </c>
      <c r="I521" s="50" t="str">
        <f>_xlfn.XLOOKUP(Table1[[#This Row],[Customer_ID]],Table2[customer_id],Table2[marital status],,0)</f>
        <v>Married</v>
      </c>
      <c r="J521" t="str">
        <f t="shared" si="32"/>
        <v>Higher Income</v>
      </c>
      <c r="K521" s="52" t="b">
        <f t="shared" si="33"/>
        <v>0</v>
      </c>
      <c r="L521" s="43" t="b">
        <f t="shared" si="34"/>
        <v>0</v>
      </c>
      <c r="M521" s="43" t="b">
        <f t="shared" si="35"/>
        <v>0</v>
      </c>
      <c r="N5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22" spans="1:14" hidden="1" x14ac:dyDescent="0.25">
      <c r="A522" t="s">
        <v>226</v>
      </c>
      <c r="B522" s="45">
        <v>69459</v>
      </c>
      <c r="C522" s="45">
        <v>44375.833333333336</v>
      </c>
      <c r="D522" s="25">
        <v>0.6388780911520946</v>
      </c>
      <c r="E522" s="25" t="str">
        <f>_xlfn.XLOOKUP(Table1[[#This Row],[Customer_ID]],Table2[customer_id],Table2[age_group],,0)</f>
        <v>35-45</v>
      </c>
      <c r="F522" s="25" t="str">
        <f>_xlfn.XLOOKUP(Table1[[#This Row],[Customer_ID]],Table2[customer_id],Table2[city],,0)</f>
        <v>Bengaluru</v>
      </c>
      <c r="G522" s="25" t="str">
        <f>_xlfn.XLOOKUP(Table1[[#This Row],[Customer_ID]],Table2[customer_id],Table2[occupation],,0)</f>
        <v>Salaried IT Employees</v>
      </c>
      <c r="H522" s="50" t="str">
        <f>_xlfn.XLOOKUP(Table1[[#This Row],[Customer_ID]],Table2[customer_id],Table2[gender],,0)</f>
        <v>Male</v>
      </c>
      <c r="I522" s="50" t="str">
        <f>_xlfn.XLOOKUP(Table1[[#This Row],[Customer_ID]],Table2[customer_id],Table2[marital status],,0)</f>
        <v>Married</v>
      </c>
      <c r="J522" t="str">
        <f t="shared" si="32"/>
        <v>Higher Income</v>
      </c>
      <c r="K522" s="52" t="b">
        <f t="shared" si="33"/>
        <v>0</v>
      </c>
      <c r="L522" s="43" t="b">
        <f t="shared" si="34"/>
        <v>0</v>
      </c>
      <c r="M522" s="43" t="b">
        <f t="shared" si="35"/>
        <v>0</v>
      </c>
      <c r="N5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23" spans="1:14" hidden="1" x14ac:dyDescent="0.25">
      <c r="A523" t="s">
        <v>3743</v>
      </c>
      <c r="B523" s="45">
        <v>69449</v>
      </c>
      <c r="C523" s="45">
        <v>17892.333333333332</v>
      </c>
      <c r="D523" s="25">
        <v>0.25763269929492622</v>
      </c>
      <c r="E523" s="25" t="str">
        <f>_xlfn.XLOOKUP(Table1[[#This Row],[Customer_ID]],Table2[customer_id],Table2[age_group],,0)</f>
        <v>25-34</v>
      </c>
      <c r="F523" s="25" t="str">
        <f>_xlfn.XLOOKUP(Table1[[#This Row],[Customer_ID]],Table2[customer_id],Table2[city],,0)</f>
        <v>Hyderabad</v>
      </c>
      <c r="G523" s="25" t="str">
        <f>_xlfn.XLOOKUP(Table1[[#This Row],[Customer_ID]],Table2[customer_id],Table2[occupation],,0)</f>
        <v>Business Owners</v>
      </c>
      <c r="H523" s="50" t="str">
        <f>_xlfn.XLOOKUP(Table1[[#This Row],[Customer_ID]],Table2[customer_id],Table2[gender],,0)</f>
        <v>Female</v>
      </c>
      <c r="I523" s="50" t="str">
        <f>_xlfn.XLOOKUP(Table1[[#This Row],[Customer_ID]],Table2[customer_id],Table2[marital status],,0)</f>
        <v>Married</v>
      </c>
      <c r="J523" t="str">
        <f t="shared" si="32"/>
        <v>Higher Income</v>
      </c>
      <c r="K523" s="52" t="b">
        <f t="shared" si="33"/>
        <v>0</v>
      </c>
      <c r="L523" s="43" t="b">
        <f t="shared" si="34"/>
        <v>0</v>
      </c>
      <c r="M523" s="43" t="b">
        <f t="shared" si="35"/>
        <v>0</v>
      </c>
      <c r="N5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24" spans="1:14" hidden="1" x14ac:dyDescent="0.25">
      <c r="A524" t="s">
        <v>706</v>
      </c>
      <c r="B524" s="45">
        <v>69447</v>
      </c>
      <c r="C524" s="45">
        <v>38787.833333333336</v>
      </c>
      <c r="D524" s="25">
        <v>0.55852424630773589</v>
      </c>
      <c r="E524" s="25" t="str">
        <f>_xlfn.XLOOKUP(Table1[[#This Row],[Customer_ID]],Table2[customer_id],Table2[age_group],,0)</f>
        <v>35-45</v>
      </c>
      <c r="F524" s="25" t="str">
        <f>_xlfn.XLOOKUP(Table1[[#This Row],[Customer_ID]],Table2[customer_id],Table2[city],,0)</f>
        <v>Mumbai</v>
      </c>
      <c r="G524" s="25" t="str">
        <f>_xlfn.XLOOKUP(Table1[[#This Row],[Customer_ID]],Table2[customer_id],Table2[occupation],,0)</f>
        <v>Salaried IT Employees</v>
      </c>
      <c r="H524" s="50" t="str">
        <f>_xlfn.XLOOKUP(Table1[[#This Row],[Customer_ID]],Table2[customer_id],Table2[gender],,0)</f>
        <v>Female</v>
      </c>
      <c r="I524" s="50" t="str">
        <f>_xlfn.XLOOKUP(Table1[[#This Row],[Customer_ID]],Table2[customer_id],Table2[marital status],,0)</f>
        <v>Married</v>
      </c>
      <c r="J524" t="str">
        <f t="shared" si="32"/>
        <v>Higher Income</v>
      </c>
      <c r="K524" s="52" t="b">
        <f t="shared" si="33"/>
        <v>0</v>
      </c>
      <c r="L524" s="43" t="b">
        <f t="shared" si="34"/>
        <v>0</v>
      </c>
      <c r="M524" s="43" t="b">
        <f t="shared" si="35"/>
        <v>0</v>
      </c>
      <c r="N5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25" spans="1:14" hidden="1" x14ac:dyDescent="0.25">
      <c r="A525" t="s">
        <v>3214</v>
      </c>
      <c r="B525" s="45">
        <v>69444</v>
      </c>
      <c r="C525" s="45">
        <v>22251.666666666668</v>
      </c>
      <c r="D525" s="25">
        <v>0.32042605072672464</v>
      </c>
      <c r="E525" s="25" t="str">
        <f>_xlfn.XLOOKUP(Table1[[#This Row],[Customer_ID]],Table2[customer_id],Table2[age_group],,0)</f>
        <v>25-34</v>
      </c>
      <c r="F525" s="25" t="str">
        <f>_xlfn.XLOOKUP(Table1[[#This Row],[Customer_ID]],Table2[customer_id],Table2[city],,0)</f>
        <v>Hyderabad</v>
      </c>
      <c r="G525" s="25" t="str">
        <f>_xlfn.XLOOKUP(Table1[[#This Row],[Customer_ID]],Table2[customer_id],Table2[occupation],,0)</f>
        <v>Business Owners</v>
      </c>
      <c r="H525" s="50" t="str">
        <f>_xlfn.XLOOKUP(Table1[[#This Row],[Customer_ID]],Table2[customer_id],Table2[gender],,0)</f>
        <v>Male</v>
      </c>
      <c r="I525" s="50" t="str">
        <f>_xlfn.XLOOKUP(Table1[[#This Row],[Customer_ID]],Table2[customer_id],Table2[marital status],,0)</f>
        <v>Single</v>
      </c>
      <c r="J525" t="str">
        <f t="shared" si="32"/>
        <v>Higher Income</v>
      </c>
      <c r="K525" s="52" t="b">
        <f t="shared" si="33"/>
        <v>0</v>
      </c>
      <c r="L525" s="43" t="b">
        <f t="shared" si="34"/>
        <v>0</v>
      </c>
      <c r="M525" s="43" t="b">
        <f t="shared" si="35"/>
        <v>0</v>
      </c>
      <c r="N5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26" spans="1:14" hidden="1" x14ac:dyDescent="0.25">
      <c r="A526" t="s">
        <v>1489</v>
      </c>
      <c r="B526" s="45">
        <v>69437</v>
      </c>
      <c r="C526" s="45">
        <v>32778.5</v>
      </c>
      <c r="D526" s="25">
        <v>0.47206100493972952</v>
      </c>
      <c r="E526" s="25" t="str">
        <f>_xlfn.XLOOKUP(Table1[[#This Row],[Customer_ID]],Table2[customer_id],Table2[age_group],,0)</f>
        <v>45+</v>
      </c>
      <c r="F526" s="25" t="str">
        <f>_xlfn.XLOOKUP(Table1[[#This Row],[Customer_ID]],Table2[customer_id],Table2[city],,0)</f>
        <v>Delhi NCR</v>
      </c>
      <c r="G526" s="25" t="str">
        <f>_xlfn.XLOOKUP(Table1[[#This Row],[Customer_ID]],Table2[customer_id],Table2[occupation],,0)</f>
        <v>Salaried IT Employees</v>
      </c>
      <c r="H526" s="50" t="str">
        <f>_xlfn.XLOOKUP(Table1[[#This Row],[Customer_ID]],Table2[customer_id],Table2[gender],,0)</f>
        <v>Male</v>
      </c>
      <c r="I526" s="50" t="str">
        <f>_xlfn.XLOOKUP(Table1[[#This Row],[Customer_ID]],Table2[customer_id],Table2[marital status],,0)</f>
        <v>Married</v>
      </c>
      <c r="J526" t="str">
        <f t="shared" si="32"/>
        <v>Higher Income</v>
      </c>
      <c r="K526" s="52" t="b">
        <f t="shared" si="33"/>
        <v>0</v>
      </c>
      <c r="L526" s="43" t="b">
        <f t="shared" si="34"/>
        <v>0</v>
      </c>
      <c r="M526" s="43" t="b">
        <f t="shared" si="35"/>
        <v>0</v>
      </c>
      <c r="N5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27" spans="1:14" hidden="1" x14ac:dyDescent="0.25">
      <c r="A527" t="s">
        <v>3778</v>
      </c>
      <c r="B527" s="45">
        <v>69433</v>
      </c>
      <c r="C527" s="45">
        <v>17494</v>
      </c>
      <c r="D527" s="25">
        <v>0.25195512220413924</v>
      </c>
      <c r="E527" s="25" t="str">
        <f>_xlfn.XLOOKUP(Table1[[#This Row],[Customer_ID]],Table2[customer_id],Table2[age_group],,0)</f>
        <v>25-34</v>
      </c>
      <c r="F527" s="25" t="str">
        <f>_xlfn.XLOOKUP(Table1[[#This Row],[Customer_ID]],Table2[customer_id],Table2[city],,0)</f>
        <v>Chennai</v>
      </c>
      <c r="G527" s="25" t="str">
        <f>_xlfn.XLOOKUP(Table1[[#This Row],[Customer_ID]],Table2[customer_id],Table2[occupation],,0)</f>
        <v>Business Owners</v>
      </c>
      <c r="H527" s="50" t="str">
        <f>_xlfn.XLOOKUP(Table1[[#This Row],[Customer_ID]],Table2[customer_id],Table2[gender],,0)</f>
        <v>Male</v>
      </c>
      <c r="I527" s="50" t="str">
        <f>_xlfn.XLOOKUP(Table1[[#This Row],[Customer_ID]],Table2[customer_id],Table2[marital status],,0)</f>
        <v>Married</v>
      </c>
      <c r="J527" t="str">
        <f t="shared" si="32"/>
        <v>Higher Income</v>
      </c>
      <c r="K527" s="52" t="b">
        <f t="shared" si="33"/>
        <v>0</v>
      </c>
      <c r="L527" s="43" t="b">
        <f t="shared" si="34"/>
        <v>0</v>
      </c>
      <c r="M527" s="43" t="b">
        <f t="shared" si="35"/>
        <v>0</v>
      </c>
      <c r="N5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28" spans="1:14" hidden="1" x14ac:dyDescent="0.25">
      <c r="A528" t="s">
        <v>2118</v>
      </c>
      <c r="B528" s="45">
        <v>69432</v>
      </c>
      <c r="C528" s="45">
        <v>28646</v>
      </c>
      <c r="D528" s="25">
        <v>0.41257633367899527</v>
      </c>
      <c r="E528" s="25" t="str">
        <f>_xlfn.XLOOKUP(Table1[[#This Row],[Customer_ID]],Table2[customer_id],Table2[age_group],,0)</f>
        <v>35-45</v>
      </c>
      <c r="F528" s="25" t="str">
        <f>_xlfn.XLOOKUP(Table1[[#This Row],[Customer_ID]],Table2[customer_id],Table2[city],,0)</f>
        <v>Chennai</v>
      </c>
      <c r="G528" s="25" t="str">
        <f>_xlfn.XLOOKUP(Table1[[#This Row],[Customer_ID]],Table2[customer_id],Table2[occupation],,0)</f>
        <v>Salaried IT Employees</v>
      </c>
      <c r="H528" s="50" t="str">
        <f>_xlfn.XLOOKUP(Table1[[#This Row],[Customer_ID]],Table2[customer_id],Table2[gender],,0)</f>
        <v>Male</v>
      </c>
      <c r="I528" s="50" t="str">
        <f>_xlfn.XLOOKUP(Table1[[#This Row],[Customer_ID]],Table2[customer_id],Table2[marital status],,0)</f>
        <v>Married</v>
      </c>
      <c r="J528" t="str">
        <f t="shared" si="32"/>
        <v>Higher Income</v>
      </c>
      <c r="K528" s="52" t="b">
        <f t="shared" si="33"/>
        <v>0</v>
      </c>
      <c r="L528" s="43" t="b">
        <f t="shared" si="34"/>
        <v>0</v>
      </c>
      <c r="M528" s="43" t="b">
        <f t="shared" si="35"/>
        <v>0</v>
      </c>
      <c r="N5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29" spans="1:14" hidden="1" x14ac:dyDescent="0.25">
      <c r="A529" t="s">
        <v>1330</v>
      </c>
      <c r="B529" s="45">
        <v>69427</v>
      </c>
      <c r="C529" s="45">
        <v>33977.166666666664</v>
      </c>
      <c r="D529" s="25">
        <v>0.48939413580691465</v>
      </c>
      <c r="E529" s="25" t="str">
        <f>_xlfn.XLOOKUP(Table1[[#This Row],[Customer_ID]],Table2[customer_id],Table2[age_group],,0)</f>
        <v>35-45</v>
      </c>
      <c r="F529" s="25" t="str">
        <f>_xlfn.XLOOKUP(Table1[[#This Row],[Customer_ID]],Table2[customer_id],Table2[city],,0)</f>
        <v>Bengaluru</v>
      </c>
      <c r="G529" s="25" t="str">
        <f>_xlfn.XLOOKUP(Table1[[#This Row],[Customer_ID]],Table2[customer_id],Table2[occupation],,0)</f>
        <v>Salaried IT Employees</v>
      </c>
      <c r="H529" s="50" t="str">
        <f>_xlfn.XLOOKUP(Table1[[#This Row],[Customer_ID]],Table2[customer_id],Table2[gender],,0)</f>
        <v>Female</v>
      </c>
      <c r="I529" s="50" t="str">
        <f>_xlfn.XLOOKUP(Table1[[#This Row],[Customer_ID]],Table2[customer_id],Table2[marital status],,0)</f>
        <v>Married</v>
      </c>
      <c r="J529" t="str">
        <f t="shared" si="32"/>
        <v>Higher Income</v>
      </c>
      <c r="K529" s="52" t="b">
        <f t="shared" si="33"/>
        <v>0</v>
      </c>
      <c r="L529" s="43" t="b">
        <f t="shared" si="34"/>
        <v>0</v>
      </c>
      <c r="M529" s="43" t="b">
        <f t="shared" si="35"/>
        <v>0</v>
      </c>
      <c r="N5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30" spans="1:14" hidden="1" x14ac:dyDescent="0.25">
      <c r="A530" t="s">
        <v>1733</v>
      </c>
      <c r="B530" s="45">
        <v>69389</v>
      </c>
      <c r="C530" s="45">
        <v>30860.5</v>
      </c>
      <c r="D530" s="25">
        <v>0.44474628543429073</v>
      </c>
      <c r="E530" s="25" t="str">
        <f>_xlfn.XLOOKUP(Table1[[#This Row],[Customer_ID]],Table2[customer_id],Table2[age_group],,0)</f>
        <v>25-34</v>
      </c>
      <c r="F530" s="25" t="str">
        <f>_xlfn.XLOOKUP(Table1[[#This Row],[Customer_ID]],Table2[customer_id],Table2[city],,0)</f>
        <v>Mumbai</v>
      </c>
      <c r="G530" s="25" t="str">
        <f>_xlfn.XLOOKUP(Table1[[#This Row],[Customer_ID]],Table2[customer_id],Table2[occupation],,0)</f>
        <v>Business Owners</v>
      </c>
      <c r="H530" s="50" t="str">
        <f>_xlfn.XLOOKUP(Table1[[#This Row],[Customer_ID]],Table2[customer_id],Table2[gender],,0)</f>
        <v>Male</v>
      </c>
      <c r="I530" s="50" t="str">
        <f>_xlfn.XLOOKUP(Table1[[#This Row],[Customer_ID]],Table2[customer_id],Table2[marital status],,0)</f>
        <v>Single</v>
      </c>
      <c r="J530" t="str">
        <f t="shared" si="32"/>
        <v>Higher Income</v>
      </c>
      <c r="K530" s="52" t="b">
        <f t="shared" si="33"/>
        <v>0</v>
      </c>
      <c r="L530" s="43" t="b">
        <f t="shared" si="34"/>
        <v>0</v>
      </c>
      <c r="M530" s="43" t="b">
        <f t="shared" si="35"/>
        <v>0</v>
      </c>
      <c r="N5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31" spans="1:14" hidden="1" x14ac:dyDescent="0.25">
      <c r="A531" t="s">
        <v>3110</v>
      </c>
      <c r="B531" s="45">
        <v>69362</v>
      </c>
      <c r="C531" s="45">
        <v>22916.333333333332</v>
      </c>
      <c r="D531" s="25">
        <v>0.33038743596397641</v>
      </c>
      <c r="E531" s="25" t="str">
        <f>_xlfn.XLOOKUP(Table1[[#This Row],[Customer_ID]],Table2[customer_id],Table2[age_group],,0)</f>
        <v>25-34</v>
      </c>
      <c r="F531" s="25" t="str">
        <f>_xlfn.XLOOKUP(Table1[[#This Row],[Customer_ID]],Table2[customer_id],Table2[city],,0)</f>
        <v>Hyderabad</v>
      </c>
      <c r="G531" s="25" t="str">
        <f>_xlfn.XLOOKUP(Table1[[#This Row],[Customer_ID]],Table2[customer_id],Table2[occupation],,0)</f>
        <v>Business Owners</v>
      </c>
      <c r="H531" s="50" t="str">
        <f>_xlfn.XLOOKUP(Table1[[#This Row],[Customer_ID]],Table2[customer_id],Table2[gender],,0)</f>
        <v>Male</v>
      </c>
      <c r="I531" s="50" t="str">
        <f>_xlfn.XLOOKUP(Table1[[#This Row],[Customer_ID]],Table2[customer_id],Table2[marital status],,0)</f>
        <v>Married</v>
      </c>
      <c r="J531" t="str">
        <f t="shared" si="32"/>
        <v>Higher Income</v>
      </c>
      <c r="K531" s="52" t="b">
        <f t="shared" si="33"/>
        <v>0</v>
      </c>
      <c r="L531" s="43" t="b">
        <f t="shared" si="34"/>
        <v>0</v>
      </c>
      <c r="M531" s="43" t="b">
        <f t="shared" si="35"/>
        <v>0</v>
      </c>
      <c r="N5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32" spans="1:14" hidden="1" x14ac:dyDescent="0.25">
      <c r="A532" t="s">
        <v>2134</v>
      </c>
      <c r="B532" s="45">
        <v>69356</v>
      </c>
      <c r="C532" s="45">
        <v>28512.333333333332</v>
      </c>
      <c r="D532" s="25">
        <v>0.41110117846088778</v>
      </c>
      <c r="E532" s="25" t="str">
        <f>_xlfn.XLOOKUP(Table1[[#This Row],[Customer_ID]],Table2[customer_id],Table2[age_group],,0)</f>
        <v>25-34</v>
      </c>
      <c r="F532" s="25" t="str">
        <f>_xlfn.XLOOKUP(Table1[[#This Row],[Customer_ID]],Table2[customer_id],Table2[city],,0)</f>
        <v>Bengaluru</v>
      </c>
      <c r="G532" s="25" t="str">
        <f>_xlfn.XLOOKUP(Table1[[#This Row],[Customer_ID]],Table2[customer_id],Table2[occupation],,0)</f>
        <v>Business Owners</v>
      </c>
      <c r="H532" s="50" t="str">
        <f>_xlfn.XLOOKUP(Table1[[#This Row],[Customer_ID]],Table2[customer_id],Table2[gender],,0)</f>
        <v>Male</v>
      </c>
      <c r="I532" s="50" t="str">
        <f>_xlfn.XLOOKUP(Table1[[#This Row],[Customer_ID]],Table2[customer_id],Table2[marital status],,0)</f>
        <v>Married</v>
      </c>
      <c r="J532" t="str">
        <f t="shared" si="32"/>
        <v>Higher Income</v>
      </c>
      <c r="K532" s="52" t="b">
        <f t="shared" si="33"/>
        <v>0</v>
      </c>
      <c r="L532" s="43" t="b">
        <f t="shared" si="34"/>
        <v>0</v>
      </c>
      <c r="M532" s="43" t="b">
        <f t="shared" si="35"/>
        <v>0</v>
      </c>
      <c r="N5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33" spans="1:14" hidden="1" x14ac:dyDescent="0.25">
      <c r="A533" t="s">
        <v>3546</v>
      </c>
      <c r="B533" s="45">
        <v>69331</v>
      </c>
      <c r="C533" s="45">
        <v>19669.5</v>
      </c>
      <c r="D533" s="25">
        <v>0.28370425927795645</v>
      </c>
      <c r="E533" s="25" t="str">
        <f>_xlfn.XLOOKUP(Table1[[#This Row],[Customer_ID]],Table2[customer_id],Table2[age_group],,0)</f>
        <v>25-34</v>
      </c>
      <c r="F533" s="25" t="str">
        <f>_xlfn.XLOOKUP(Table1[[#This Row],[Customer_ID]],Table2[customer_id],Table2[city],,0)</f>
        <v>Chennai</v>
      </c>
      <c r="G533" s="25" t="str">
        <f>_xlfn.XLOOKUP(Table1[[#This Row],[Customer_ID]],Table2[customer_id],Table2[occupation],,0)</f>
        <v>Business Owners</v>
      </c>
      <c r="H533" s="50" t="str">
        <f>_xlfn.XLOOKUP(Table1[[#This Row],[Customer_ID]],Table2[customer_id],Table2[gender],,0)</f>
        <v>Male</v>
      </c>
      <c r="I533" s="50" t="str">
        <f>_xlfn.XLOOKUP(Table1[[#This Row],[Customer_ID]],Table2[customer_id],Table2[marital status],,0)</f>
        <v>Married</v>
      </c>
      <c r="J533" t="str">
        <f t="shared" si="32"/>
        <v>Higher Income</v>
      </c>
      <c r="K533" s="52" t="b">
        <f t="shared" si="33"/>
        <v>0</v>
      </c>
      <c r="L533" s="43" t="b">
        <f t="shared" si="34"/>
        <v>0</v>
      </c>
      <c r="M533" s="43" t="b">
        <f t="shared" si="35"/>
        <v>0</v>
      </c>
      <c r="N5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34" spans="1:14" hidden="1" x14ac:dyDescent="0.25">
      <c r="A534" t="s">
        <v>2420</v>
      </c>
      <c r="B534" s="45">
        <v>69323</v>
      </c>
      <c r="C534" s="45">
        <v>26761.166666666668</v>
      </c>
      <c r="D534" s="25">
        <v>0.38603589958118761</v>
      </c>
      <c r="E534" s="25" t="str">
        <f>_xlfn.XLOOKUP(Table1[[#This Row],[Customer_ID]],Table2[customer_id],Table2[age_group],,0)</f>
        <v>25-34</v>
      </c>
      <c r="F534" s="25" t="str">
        <f>_xlfn.XLOOKUP(Table1[[#This Row],[Customer_ID]],Table2[customer_id],Table2[city],,0)</f>
        <v>Delhi NCR</v>
      </c>
      <c r="G534" s="25" t="str">
        <f>_xlfn.XLOOKUP(Table1[[#This Row],[Customer_ID]],Table2[customer_id],Table2[occupation],,0)</f>
        <v>Business Owners</v>
      </c>
      <c r="H534" s="50" t="str">
        <f>_xlfn.XLOOKUP(Table1[[#This Row],[Customer_ID]],Table2[customer_id],Table2[gender],,0)</f>
        <v>Male</v>
      </c>
      <c r="I534" s="50" t="str">
        <f>_xlfn.XLOOKUP(Table1[[#This Row],[Customer_ID]],Table2[customer_id],Table2[marital status],,0)</f>
        <v>Married</v>
      </c>
      <c r="J534" t="str">
        <f t="shared" si="32"/>
        <v>Higher Income</v>
      </c>
      <c r="K534" s="52" t="b">
        <f t="shared" si="33"/>
        <v>0</v>
      </c>
      <c r="L534" s="43" t="b">
        <f t="shared" si="34"/>
        <v>0</v>
      </c>
      <c r="M534" s="43" t="b">
        <f t="shared" si="35"/>
        <v>0</v>
      </c>
      <c r="N5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35" spans="1:14" hidden="1" x14ac:dyDescent="0.25">
      <c r="A535" t="s">
        <v>1993</v>
      </c>
      <c r="B535" s="45">
        <v>69308</v>
      </c>
      <c r="C535" s="45">
        <v>29267</v>
      </c>
      <c r="D535" s="25">
        <v>0.42227448490794711</v>
      </c>
      <c r="E535" s="25" t="str">
        <f>_xlfn.XLOOKUP(Table1[[#This Row],[Customer_ID]],Table2[customer_id],Table2[age_group],,0)</f>
        <v>25-34</v>
      </c>
      <c r="F535" s="25" t="str">
        <f>_xlfn.XLOOKUP(Table1[[#This Row],[Customer_ID]],Table2[customer_id],Table2[city],,0)</f>
        <v>Mumbai</v>
      </c>
      <c r="G535" s="25" t="str">
        <f>_xlfn.XLOOKUP(Table1[[#This Row],[Customer_ID]],Table2[customer_id],Table2[occupation],,0)</f>
        <v>Business Owners</v>
      </c>
      <c r="H535" s="50" t="str">
        <f>_xlfn.XLOOKUP(Table1[[#This Row],[Customer_ID]],Table2[customer_id],Table2[gender],,0)</f>
        <v>Male</v>
      </c>
      <c r="I535" s="50" t="str">
        <f>_xlfn.XLOOKUP(Table1[[#This Row],[Customer_ID]],Table2[customer_id],Table2[marital status],,0)</f>
        <v>Married</v>
      </c>
      <c r="J535" t="str">
        <f t="shared" si="32"/>
        <v>Higher Income</v>
      </c>
      <c r="K535" s="52" t="b">
        <f t="shared" si="33"/>
        <v>0</v>
      </c>
      <c r="L535" s="43" t="b">
        <f t="shared" si="34"/>
        <v>0</v>
      </c>
      <c r="M535" s="43" t="b">
        <f t="shared" si="35"/>
        <v>0</v>
      </c>
      <c r="N5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36" spans="1:14" hidden="1" x14ac:dyDescent="0.25">
      <c r="A536" t="s">
        <v>3930</v>
      </c>
      <c r="B536" s="45">
        <v>69295</v>
      </c>
      <c r="C536" s="45">
        <v>15176.5</v>
      </c>
      <c r="D536" s="25">
        <v>0.2190129157947904</v>
      </c>
      <c r="E536" s="25" t="str">
        <f>_xlfn.XLOOKUP(Table1[[#This Row],[Customer_ID]],Table2[customer_id],Table2[age_group],,0)</f>
        <v>35-45</v>
      </c>
      <c r="F536" s="25" t="str">
        <f>_xlfn.XLOOKUP(Table1[[#This Row],[Customer_ID]],Table2[customer_id],Table2[city],,0)</f>
        <v>Chennai</v>
      </c>
      <c r="G536" s="25" t="str">
        <f>_xlfn.XLOOKUP(Table1[[#This Row],[Customer_ID]],Table2[customer_id],Table2[occupation],,0)</f>
        <v>Business Owners</v>
      </c>
      <c r="H536" s="50" t="str">
        <f>_xlfn.XLOOKUP(Table1[[#This Row],[Customer_ID]],Table2[customer_id],Table2[gender],,0)</f>
        <v>Female</v>
      </c>
      <c r="I536" s="50" t="str">
        <f>_xlfn.XLOOKUP(Table1[[#This Row],[Customer_ID]],Table2[customer_id],Table2[marital status],,0)</f>
        <v>Married</v>
      </c>
      <c r="J536" t="str">
        <f t="shared" si="32"/>
        <v>Higher Income</v>
      </c>
      <c r="K536" s="52" t="b">
        <f t="shared" si="33"/>
        <v>0</v>
      </c>
      <c r="L536" s="43" t="b">
        <f t="shared" si="34"/>
        <v>0</v>
      </c>
      <c r="M536" s="43" t="b">
        <f t="shared" si="35"/>
        <v>0</v>
      </c>
      <c r="N5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37" spans="1:14" hidden="1" x14ac:dyDescent="0.25">
      <c r="A537" t="s">
        <v>1145</v>
      </c>
      <c r="B537" s="45">
        <v>69291</v>
      </c>
      <c r="C537" s="45">
        <v>35070.333333333336</v>
      </c>
      <c r="D537" s="25">
        <v>0.50613114738325804</v>
      </c>
      <c r="E537" s="25" t="str">
        <f>_xlfn.XLOOKUP(Table1[[#This Row],[Customer_ID]],Table2[customer_id],Table2[age_group],,0)</f>
        <v>45+</v>
      </c>
      <c r="F537" s="25" t="str">
        <f>_xlfn.XLOOKUP(Table1[[#This Row],[Customer_ID]],Table2[customer_id],Table2[city],,0)</f>
        <v>Delhi NCR</v>
      </c>
      <c r="G537" s="25" t="str">
        <f>_xlfn.XLOOKUP(Table1[[#This Row],[Customer_ID]],Table2[customer_id],Table2[occupation],,0)</f>
        <v>Salaried IT Employees</v>
      </c>
      <c r="H537" s="50" t="str">
        <f>_xlfn.XLOOKUP(Table1[[#This Row],[Customer_ID]],Table2[customer_id],Table2[gender],,0)</f>
        <v>Male</v>
      </c>
      <c r="I537" s="50" t="str">
        <f>_xlfn.XLOOKUP(Table1[[#This Row],[Customer_ID]],Table2[customer_id],Table2[marital status],,0)</f>
        <v>Married</v>
      </c>
      <c r="J537" t="str">
        <f t="shared" si="32"/>
        <v>Higher Income</v>
      </c>
      <c r="K537" s="52" t="b">
        <f t="shared" si="33"/>
        <v>0</v>
      </c>
      <c r="L537" s="43" t="b">
        <f t="shared" si="34"/>
        <v>0</v>
      </c>
      <c r="M537" s="43" t="b">
        <f t="shared" si="35"/>
        <v>0</v>
      </c>
      <c r="N5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38" spans="1:14" hidden="1" x14ac:dyDescent="0.25">
      <c r="A538" t="s">
        <v>1866</v>
      </c>
      <c r="B538" s="45">
        <v>69290</v>
      </c>
      <c r="C538" s="45">
        <v>30033.333333333332</v>
      </c>
      <c r="D538" s="25">
        <v>0.43344397941020829</v>
      </c>
      <c r="E538" s="25" t="str">
        <f>_xlfn.XLOOKUP(Table1[[#This Row],[Customer_ID]],Table2[customer_id],Table2[age_group],,0)</f>
        <v>45+</v>
      </c>
      <c r="F538" s="25" t="str">
        <f>_xlfn.XLOOKUP(Table1[[#This Row],[Customer_ID]],Table2[customer_id],Table2[city],,0)</f>
        <v>Mumbai</v>
      </c>
      <c r="G538" s="25" t="str">
        <f>_xlfn.XLOOKUP(Table1[[#This Row],[Customer_ID]],Table2[customer_id],Table2[occupation],,0)</f>
        <v>Salaried IT Employees</v>
      </c>
      <c r="H538" s="50" t="str">
        <f>_xlfn.XLOOKUP(Table1[[#This Row],[Customer_ID]],Table2[customer_id],Table2[gender],,0)</f>
        <v>Female</v>
      </c>
      <c r="I538" s="50" t="str">
        <f>_xlfn.XLOOKUP(Table1[[#This Row],[Customer_ID]],Table2[customer_id],Table2[marital status],,0)</f>
        <v>Married</v>
      </c>
      <c r="J538" t="str">
        <f t="shared" si="32"/>
        <v>Higher Income</v>
      </c>
      <c r="K538" s="52" t="b">
        <f t="shared" si="33"/>
        <v>0</v>
      </c>
      <c r="L538" s="43" t="b">
        <f t="shared" si="34"/>
        <v>0</v>
      </c>
      <c r="M538" s="43" t="b">
        <f t="shared" si="35"/>
        <v>0</v>
      </c>
      <c r="N5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39" spans="1:14" hidden="1" x14ac:dyDescent="0.25">
      <c r="A539" t="s">
        <v>1283</v>
      </c>
      <c r="B539" s="45">
        <v>69289</v>
      </c>
      <c r="C539" s="45">
        <v>34223.5</v>
      </c>
      <c r="D539" s="25">
        <v>0.49392399948043703</v>
      </c>
      <c r="E539" s="25" t="str">
        <f>_xlfn.XLOOKUP(Table1[[#This Row],[Customer_ID]],Table2[customer_id],Table2[age_group],,0)</f>
        <v>35-45</v>
      </c>
      <c r="F539" s="25" t="str">
        <f>_xlfn.XLOOKUP(Table1[[#This Row],[Customer_ID]],Table2[customer_id],Table2[city],,0)</f>
        <v>Bengaluru</v>
      </c>
      <c r="G539" s="25" t="str">
        <f>_xlfn.XLOOKUP(Table1[[#This Row],[Customer_ID]],Table2[customer_id],Table2[occupation],,0)</f>
        <v>Salaried IT Employees</v>
      </c>
      <c r="H539" s="50" t="str">
        <f>_xlfn.XLOOKUP(Table1[[#This Row],[Customer_ID]],Table2[customer_id],Table2[gender],,0)</f>
        <v>Female</v>
      </c>
      <c r="I539" s="50" t="str">
        <f>_xlfn.XLOOKUP(Table1[[#This Row],[Customer_ID]],Table2[customer_id],Table2[marital status],,0)</f>
        <v>Married</v>
      </c>
      <c r="J539" t="str">
        <f t="shared" si="32"/>
        <v>Higher Income</v>
      </c>
      <c r="K539" s="52" t="b">
        <f t="shared" si="33"/>
        <v>0</v>
      </c>
      <c r="L539" s="43" t="b">
        <f t="shared" si="34"/>
        <v>0</v>
      </c>
      <c r="M539" s="43" t="b">
        <f t="shared" si="35"/>
        <v>0</v>
      </c>
      <c r="N5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40" spans="1:14" hidden="1" x14ac:dyDescent="0.25">
      <c r="A540" t="s">
        <v>463</v>
      </c>
      <c r="B540" s="45">
        <v>69283</v>
      </c>
      <c r="C540" s="45">
        <v>41150.333333333336</v>
      </c>
      <c r="D540" s="25">
        <v>0.59394560474190405</v>
      </c>
      <c r="E540" s="25" t="str">
        <f>_xlfn.XLOOKUP(Table1[[#This Row],[Customer_ID]],Table2[customer_id],Table2[age_group],,0)</f>
        <v>35-45</v>
      </c>
      <c r="F540" s="25" t="str">
        <f>_xlfn.XLOOKUP(Table1[[#This Row],[Customer_ID]],Table2[customer_id],Table2[city],,0)</f>
        <v>Mumbai</v>
      </c>
      <c r="G540" s="25" t="str">
        <f>_xlfn.XLOOKUP(Table1[[#This Row],[Customer_ID]],Table2[customer_id],Table2[occupation],,0)</f>
        <v>Salaried IT Employees</v>
      </c>
      <c r="H540" s="50" t="str">
        <f>_xlfn.XLOOKUP(Table1[[#This Row],[Customer_ID]],Table2[customer_id],Table2[gender],,0)</f>
        <v>Female</v>
      </c>
      <c r="I540" s="50" t="str">
        <f>_xlfn.XLOOKUP(Table1[[#This Row],[Customer_ID]],Table2[customer_id],Table2[marital status],,0)</f>
        <v>Married</v>
      </c>
      <c r="J540" t="str">
        <f t="shared" si="32"/>
        <v>Higher Income</v>
      </c>
      <c r="K540" s="52" t="b">
        <f t="shared" si="33"/>
        <v>0</v>
      </c>
      <c r="L540" s="43" t="b">
        <f t="shared" si="34"/>
        <v>0</v>
      </c>
      <c r="M540" s="43" t="b">
        <f t="shared" si="35"/>
        <v>0</v>
      </c>
      <c r="N5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41" spans="1:14" hidden="1" x14ac:dyDescent="0.25">
      <c r="A541" t="s">
        <v>3753</v>
      </c>
      <c r="B541" s="45">
        <v>69281</v>
      </c>
      <c r="C541" s="45">
        <v>17710.666666666668</v>
      </c>
      <c r="D541" s="25">
        <v>0.2556352631553625</v>
      </c>
      <c r="E541" s="25" t="str">
        <f>_xlfn.XLOOKUP(Table1[[#This Row],[Customer_ID]],Table2[customer_id],Table2[age_group],,0)</f>
        <v>25-34</v>
      </c>
      <c r="F541" s="25" t="str">
        <f>_xlfn.XLOOKUP(Table1[[#This Row],[Customer_ID]],Table2[customer_id],Table2[city],,0)</f>
        <v>Chennai</v>
      </c>
      <c r="G541" s="25" t="str">
        <f>_xlfn.XLOOKUP(Table1[[#This Row],[Customer_ID]],Table2[customer_id],Table2[occupation],,0)</f>
        <v>Business Owners</v>
      </c>
      <c r="H541" s="50" t="str">
        <f>_xlfn.XLOOKUP(Table1[[#This Row],[Customer_ID]],Table2[customer_id],Table2[gender],,0)</f>
        <v>Male</v>
      </c>
      <c r="I541" s="50" t="str">
        <f>_xlfn.XLOOKUP(Table1[[#This Row],[Customer_ID]],Table2[customer_id],Table2[marital status],,0)</f>
        <v>Married</v>
      </c>
      <c r="J541" t="str">
        <f t="shared" si="32"/>
        <v>Higher Income</v>
      </c>
      <c r="K541" s="52" t="b">
        <f t="shared" si="33"/>
        <v>0</v>
      </c>
      <c r="L541" s="43" t="b">
        <f t="shared" si="34"/>
        <v>0</v>
      </c>
      <c r="M541" s="43" t="b">
        <f t="shared" si="35"/>
        <v>0</v>
      </c>
      <c r="N5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42" spans="1:14" hidden="1" x14ac:dyDescent="0.25">
      <c r="A542" t="s">
        <v>3458</v>
      </c>
      <c r="B542" s="45">
        <v>69264</v>
      </c>
      <c r="C542" s="45">
        <v>20414.833333333332</v>
      </c>
      <c r="D542" s="25">
        <v>0.29473945098945098</v>
      </c>
      <c r="E542" s="25" t="str">
        <f>_xlfn.XLOOKUP(Table1[[#This Row],[Customer_ID]],Table2[customer_id],Table2[age_group],,0)</f>
        <v>25-34</v>
      </c>
      <c r="F542" s="25" t="str">
        <f>_xlfn.XLOOKUP(Table1[[#This Row],[Customer_ID]],Table2[customer_id],Table2[city],,0)</f>
        <v>Hyderabad</v>
      </c>
      <c r="G542" s="25" t="str">
        <f>_xlfn.XLOOKUP(Table1[[#This Row],[Customer_ID]],Table2[customer_id],Table2[occupation],,0)</f>
        <v>Business Owners</v>
      </c>
      <c r="H542" s="50" t="str">
        <f>_xlfn.XLOOKUP(Table1[[#This Row],[Customer_ID]],Table2[customer_id],Table2[gender],,0)</f>
        <v>Male</v>
      </c>
      <c r="I542" s="50" t="str">
        <f>_xlfn.XLOOKUP(Table1[[#This Row],[Customer_ID]],Table2[customer_id],Table2[marital status],,0)</f>
        <v>Married</v>
      </c>
      <c r="J542" t="str">
        <f t="shared" si="32"/>
        <v>Higher Income</v>
      </c>
      <c r="K542" s="52" t="b">
        <f t="shared" si="33"/>
        <v>0</v>
      </c>
      <c r="L542" s="43" t="b">
        <f t="shared" si="34"/>
        <v>0</v>
      </c>
      <c r="M542" s="43" t="b">
        <f t="shared" si="35"/>
        <v>0</v>
      </c>
      <c r="N5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43" spans="1:14" hidden="1" x14ac:dyDescent="0.25">
      <c r="A543" t="s">
        <v>1765</v>
      </c>
      <c r="B543" s="45">
        <v>69245</v>
      </c>
      <c r="C543" s="45">
        <v>30619.833333333332</v>
      </c>
      <c r="D543" s="25">
        <v>0.44219558572219414</v>
      </c>
      <c r="E543" s="25" t="str">
        <f>_xlfn.XLOOKUP(Table1[[#This Row],[Customer_ID]],Table2[customer_id],Table2[age_group],,0)</f>
        <v>25-34</v>
      </c>
      <c r="F543" s="25" t="str">
        <f>_xlfn.XLOOKUP(Table1[[#This Row],[Customer_ID]],Table2[customer_id],Table2[city],,0)</f>
        <v>Mumbai</v>
      </c>
      <c r="G543" s="25" t="str">
        <f>_xlfn.XLOOKUP(Table1[[#This Row],[Customer_ID]],Table2[customer_id],Table2[occupation],,0)</f>
        <v>Business Owners</v>
      </c>
      <c r="H543" s="50" t="str">
        <f>_xlfn.XLOOKUP(Table1[[#This Row],[Customer_ID]],Table2[customer_id],Table2[gender],,0)</f>
        <v>Male</v>
      </c>
      <c r="I543" s="50" t="str">
        <f>_xlfn.XLOOKUP(Table1[[#This Row],[Customer_ID]],Table2[customer_id],Table2[marital status],,0)</f>
        <v>Married</v>
      </c>
      <c r="J543" t="str">
        <f t="shared" si="32"/>
        <v>Higher Income</v>
      </c>
      <c r="K543" s="52" t="b">
        <f t="shared" si="33"/>
        <v>0</v>
      </c>
      <c r="L543" s="43" t="b">
        <f t="shared" si="34"/>
        <v>0</v>
      </c>
      <c r="M543" s="43" t="b">
        <f t="shared" si="35"/>
        <v>0</v>
      </c>
      <c r="N5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44" spans="1:14" hidden="1" x14ac:dyDescent="0.25">
      <c r="A544" t="s">
        <v>899</v>
      </c>
      <c r="B544" s="45">
        <v>69237</v>
      </c>
      <c r="C544" s="45">
        <v>36805.166666666664</v>
      </c>
      <c r="D544" s="25">
        <v>0.53158234277433547</v>
      </c>
      <c r="E544" s="25" t="str">
        <f>_xlfn.XLOOKUP(Table1[[#This Row],[Customer_ID]],Table2[customer_id],Table2[age_group],,0)</f>
        <v>45+</v>
      </c>
      <c r="F544" s="25" t="str">
        <f>_xlfn.XLOOKUP(Table1[[#This Row],[Customer_ID]],Table2[customer_id],Table2[city],,0)</f>
        <v>Mumbai</v>
      </c>
      <c r="G544" s="25" t="str">
        <f>_xlfn.XLOOKUP(Table1[[#This Row],[Customer_ID]],Table2[customer_id],Table2[occupation],,0)</f>
        <v>Salaried IT Employees</v>
      </c>
      <c r="H544" s="50" t="str">
        <f>_xlfn.XLOOKUP(Table1[[#This Row],[Customer_ID]],Table2[customer_id],Table2[gender],,0)</f>
        <v>Male</v>
      </c>
      <c r="I544" s="50" t="str">
        <f>_xlfn.XLOOKUP(Table1[[#This Row],[Customer_ID]],Table2[customer_id],Table2[marital status],,0)</f>
        <v>Married</v>
      </c>
      <c r="J544" t="str">
        <f t="shared" si="32"/>
        <v>Higher Income</v>
      </c>
      <c r="K544" s="52" t="b">
        <f t="shared" si="33"/>
        <v>0</v>
      </c>
      <c r="L544" s="43" t="b">
        <f t="shared" si="34"/>
        <v>0</v>
      </c>
      <c r="M544" s="43" t="b">
        <f t="shared" si="35"/>
        <v>0</v>
      </c>
      <c r="N5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45" spans="1:14" hidden="1" x14ac:dyDescent="0.25">
      <c r="A545" t="s">
        <v>219</v>
      </c>
      <c r="B545" s="45">
        <v>69222</v>
      </c>
      <c r="C545" s="45">
        <v>44304.666666666664</v>
      </c>
      <c r="D545" s="25">
        <v>0.64003736769620445</v>
      </c>
      <c r="E545" s="25" t="str">
        <f>_xlfn.XLOOKUP(Table1[[#This Row],[Customer_ID]],Table2[customer_id],Table2[age_group],,0)</f>
        <v>35-45</v>
      </c>
      <c r="F545" s="25" t="str">
        <f>_xlfn.XLOOKUP(Table1[[#This Row],[Customer_ID]],Table2[customer_id],Table2[city],,0)</f>
        <v>Delhi NCR</v>
      </c>
      <c r="G545" s="25" t="str">
        <f>_xlfn.XLOOKUP(Table1[[#This Row],[Customer_ID]],Table2[customer_id],Table2[occupation],,0)</f>
        <v>Salaried IT Employees</v>
      </c>
      <c r="H545" s="50" t="str">
        <f>_xlfn.XLOOKUP(Table1[[#This Row],[Customer_ID]],Table2[customer_id],Table2[gender],,0)</f>
        <v>Male</v>
      </c>
      <c r="I545" s="50" t="str">
        <f>_xlfn.XLOOKUP(Table1[[#This Row],[Customer_ID]],Table2[customer_id],Table2[marital status],,0)</f>
        <v>Married</v>
      </c>
      <c r="J545" t="str">
        <f t="shared" si="32"/>
        <v>Higher Income</v>
      </c>
      <c r="K545" s="52" t="b">
        <f t="shared" si="33"/>
        <v>0</v>
      </c>
      <c r="L545" s="43" t="b">
        <f t="shared" si="34"/>
        <v>0</v>
      </c>
      <c r="M545" s="43" t="b">
        <f t="shared" si="35"/>
        <v>0</v>
      </c>
      <c r="N5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46" spans="1:14" hidden="1" x14ac:dyDescent="0.25">
      <c r="A546" t="s">
        <v>2608</v>
      </c>
      <c r="B546" s="45">
        <v>69221</v>
      </c>
      <c r="C546" s="45">
        <v>25435</v>
      </c>
      <c r="D546" s="25">
        <v>0.36744629519943367</v>
      </c>
      <c r="E546" s="25" t="str">
        <f>_xlfn.XLOOKUP(Table1[[#This Row],[Customer_ID]],Table2[customer_id],Table2[age_group],,0)</f>
        <v>25-34</v>
      </c>
      <c r="F546" s="25" t="str">
        <f>_xlfn.XLOOKUP(Table1[[#This Row],[Customer_ID]],Table2[customer_id],Table2[city],,0)</f>
        <v>Bengaluru</v>
      </c>
      <c r="G546" s="25" t="str">
        <f>_xlfn.XLOOKUP(Table1[[#This Row],[Customer_ID]],Table2[customer_id],Table2[occupation],,0)</f>
        <v>Business Owners</v>
      </c>
      <c r="H546" s="50" t="str">
        <f>_xlfn.XLOOKUP(Table1[[#This Row],[Customer_ID]],Table2[customer_id],Table2[gender],,0)</f>
        <v>Male</v>
      </c>
      <c r="I546" s="50" t="str">
        <f>_xlfn.XLOOKUP(Table1[[#This Row],[Customer_ID]],Table2[customer_id],Table2[marital status],,0)</f>
        <v>Married</v>
      </c>
      <c r="J546" t="str">
        <f t="shared" si="32"/>
        <v>Higher Income</v>
      </c>
      <c r="K546" s="52" t="b">
        <f t="shared" si="33"/>
        <v>0</v>
      </c>
      <c r="L546" s="43" t="b">
        <f t="shared" si="34"/>
        <v>0</v>
      </c>
      <c r="M546" s="43" t="b">
        <f t="shared" si="35"/>
        <v>0</v>
      </c>
      <c r="N5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47" spans="1:14" hidden="1" x14ac:dyDescent="0.25">
      <c r="A547" t="s">
        <v>3850</v>
      </c>
      <c r="B547" s="45">
        <v>69218</v>
      </c>
      <c r="C547" s="45">
        <v>16524.333333333332</v>
      </c>
      <c r="D547" s="25">
        <v>0.23872884702437708</v>
      </c>
      <c r="E547" s="25" t="str">
        <f>_xlfn.XLOOKUP(Table1[[#This Row],[Customer_ID]],Table2[customer_id],Table2[age_group],,0)</f>
        <v>25-34</v>
      </c>
      <c r="F547" s="25" t="str">
        <f>_xlfn.XLOOKUP(Table1[[#This Row],[Customer_ID]],Table2[customer_id],Table2[city],,0)</f>
        <v>Chennai</v>
      </c>
      <c r="G547" s="25" t="str">
        <f>_xlfn.XLOOKUP(Table1[[#This Row],[Customer_ID]],Table2[customer_id],Table2[occupation],,0)</f>
        <v>Business Owners</v>
      </c>
      <c r="H547" s="50" t="str">
        <f>_xlfn.XLOOKUP(Table1[[#This Row],[Customer_ID]],Table2[customer_id],Table2[gender],,0)</f>
        <v>Male</v>
      </c>
      <c r="I547" s="50" t="str">
        <f>_xlfn.XLOOKUP(Table1[[#This Row],[Customer_ID]],Table2[customer_id],Table2[marital status],,0)</f>
        <v>Married</v>
      </c>
      <c r="J547" t="str">
        <f t="shared" si="32"/>
        <v>Higher Income</v>
      </c>
      <c r="K547" s="52" t="b">
        <f t="shared" si="33"/>
        <v>0</v>
      </c>
      <c r="L547" s="43" t="b">
        <f t="shared" si="34"/>
        <v>0</v>
      </c>
      <c r="M547" s="43" t="b">
        <f t="shared" si="35"/>
        <v>0</v>
      </c>
      <c r="N5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48" spans="1:14" hidden="1" x14ac:dyDescent="0.25">
      <c r="A548" t="s">
        <v>3183</v>
      </c>
      <c r="B548" s="45">
        <v>69216</v>
      </c>
      <c r="C548" s="45">
        <v>22350.666666666668</v>
      </c>
      <c r="D548" s="25">
        <v>0.32291185082447221</v>
      </c>
      <c r="E548" s="25" t="str">
        <f>_xlfn.XLOOKUP(Table1[[#This Row],[Customer_ID]],Table2[customer_id],Table2[age_group],,0)</f>
        <v>25-34</v>
      </c>
      <c r="F548" s="25" t="str">
        <f>_xlfn.XLOOKUP(Table1[[#This Row],[Customer_ID]],Table2[customer_id],Table2[city],,0)</f>
        <v>Delhi NCR</v>
      </c>
      <c r="G548" s="25" t="str">
        <f>_xlfn.XLOOKUP(Table1[[#This Row],[Customer_ID]],Table2[customer_id],Table2[occupation],,0)</f>
        <v>Business Owners</v>
      </c>
      <c r="H548" s="50" t="str">
        <f>_xlfn.XLOOKUP(Table1[[#This Row],[Customer_ID]],Table2[customer_id],Table2[gender],,0)</f>
        <v>Female</v>
      </c>
      <c r="I548" s="50" t="str">
        <f>_xlfn.XLOOKUP(Table1[[#This Row],[Customer_ID]],Table2[customer_id],Table2[marital status],,0)</f>
        <v>Married</v>
      </c>
      <c r="J548" t="str">
        <f t="shared" si="32"/>
        <v>Higher Income</v>
      </c>
      <c r="K548" s="52" t="b">
        <f t="shared" si="33"/>
        <v>0</v>
      </c>
      <c r="L548" s="43" t="b">
        <f t="shared" si="34"/>
        <v>0</v>
      </c>
      <c r="M548" s="43" t="b">
        <f t="shared" si="35"/>
        <v>0</v>
      </c>
      <c r="N5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49" spans="1:14" hidden="1" x14ac:dyDescent="0.25">
      <c r="A549" t="s">
        <v>1968</v>
      </c>
      <c r="B549" s="45">
        <v>69208</v>
      </c>
      <c r="C549" s="45">
        <v>29371.333333333332</v>
      </c>
      <c r="D549" s="25">
        <v>0.42439217046198896</v>
      </c>
      <c r="E549" s="25" t="str">
        <f>_xlfn.XLOOKUP(Table1[[#This Row],[Customer_ID]],Table2[customer_id],Table2[age_group],,0)</f>
        <v>35-45</v>
      </c>
      <c r="F549" s="25" t="str">
        <f>_xlfn.XLOOKUP(Table1[[#This Row],[Customer_ID]],Table2[customer_id],Table2[city],,0)</f>
        <v>Hyderabad</v>
      </c>
      <c r="G549" s="25" t="str">
        <f>_xlfn.XLOOKUP(Table1[[#This Row],[Customer_ID]],Table2[customer_id],Table2[occupation],,0)</f>
        <v>Salaried IT Employees</v>
      </c>
      <c r="H549" s="50" t="str">
        <f>_xlfn.XLOOKUP(Table1[[#This Row],[Customer_ID]],Table2[customer_id],Table2[gender],,0)</f>
        <v>Female</v>
      </c>
      <c r="I549" s="50" t="str">
        <f>_xlfn.XLOOKUP(Table1[[#This Row],[Customer_ID]],Table2[customer_id],Table2[marital status],,0)</f>
        <v>Married</v>
      </c>
      <c r="J549" t="str">
        <f t="shared" si="32"/>
        <v>Higher Income</v>
      </c>
      <c r="K549" s="52" t="b">
        <f t="shared" si="33"/>
        <v>0</v>
      </c>
      <c r="L549" s="43" t="b">
        <f t="shared" si="34"/>
        <v>0</v>
      </c>
      <c r="M549" s="43" t="b">
        <f t="shared" si="35"/>
        <v>0</v>
      </c>
      <c r="N5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50" spans="1:14" hidden="1" x14ac:dyDescent="0.25">
      <c r="A550" t="s">
        <v>143</v>
      </c>
      <c r="B550" s="45">
        <v>69164</v>
      </c>
      <c r="C550" s="45">
        <v>46805.333333333336</v>
      </c>
      <c r="D550" s="25">
        <v>0.67672970524164788</v>
      </c>
      <c r="E550" s="25" t="str">
        <f>_xlfn.XLOOKUP(Table1[[#This Row],[Customer_ID]],Table2[customer_id],Table2[age_group],,0)</f>
        <v>35-45</v>
      </c>
      <c r="F550" s="25" t="str">
        <f>_xlfn.XLOOKUP(Table1[[#This Row],[Customer_ID]],Table2[customer_id],Table2[city],,0)</f>
        <v>Delhi NCR</v>
      </c>
      <c r="G550" s="25" t="str">
        <f>_xlfn.XLOOKUP(Table1[[#This Row],[Customer_ID]],Table2[customer_id],Table2[occupation],,0)</f>
        <v>Salaried IT Employees</v>
      </c>
      <c r="H550" s="50" t="str">
        <f>_xlfn.XLOOKUP(Table1[[#This Row],[Customer_ID]],Table2[customer_id],Table2[gender],,0)</f>
        <v>Male</v>
      </c>
      <c r="I550" s="50" t="str">
        <f>_xlfn.XLOOKUP(Table1[[#This Row],[Customer_ID]],Table2[customer_id],Table2[marital status],,0)</f>
        <v>Married</v>
      </c>
      <c r="J550" t="str">
        <f t="shared" si="32"/>
        <v>Higher Income</v>
      </c>
      <c r="K550" s="52" t="b">
        <f t="shared" si="33"/>
        <v>0</v>
      </c>
      <c r="L550" s="43" t="b">
        <f t="shared" si="34"/>
        <v>0</v>
      </c>
      <c r="M550" s="43" t="b">
        <f t="shared" si="35"/>
        <v>0</v>
      </c>
      <c r="N5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51" spans="1:14" hidden="1" x14ac:dyDescent="0.25">
      <c r="A551" t="s">
        <v>3944</v>
      </c>
      <c r="B551" s="45">
        <v>69149</v>
      </c>
      <c r="C551" s="45">
        <v>14784.333333333334</v>
      </c>
      <c r="D551" s="25">
        <v>0.2138040077706595</v>
      </c>
      <c r="E551" s="25" t="str">
        <f>_xlfn.XLOOKUP(Table1[[#This Row],[Customer_ID]],Table2[customer_id],Table2[age_group],,0)</f>
        <v>25-34</v>
      </c>
      <c r="F551" s="25" t="str">
        <f>_xlfn.XLOOKUP(Table1[[#This Row],[Customer_ID]],Table2[customer_id],Table2[city],,0)</f>
        <v>Chennai</v>
      </c>
      <c r="G551" s="25" t="str">
        <f>_xlfn.XLOOKUP(Table1[[#This Row],[Customer_ID]],Table2[customer_id],Table2[occupation],,0)</f>
        <v>Business Owners</v>
      </c>
      <c r="H551" s="50" t="str">
        <f>_xlfn.XLOOKUP(Table1[[#This Row],[Customer_ID]],Table2[customer_id],Table2[gender],,0)</f>
        <v>Female</v>
      </c>
      <c r="I551" s="50" t="str">
        <f>_xlfn.XLOOKUP(Table1[[#This Row],[Customer_ID]],Table2[customer_id],Table2[marital status],,0)</f>
        <v>Married</v>
      </c>
      <c r="J551" t="str">
        <f t="shared" si="32"/>
        <v>Higher Income</v>
      </c>
      <c r="K551" s="52" t="b">
        <f t="shared" si="33"/>
        <v>0</v>
      </c>
      <c r="L551" s="43" t="b">
        <f t="shared" si="34"/>
        <v>0</v>
      </c>
      <c r="M551" s="43" t="b">
        <f t="shared" si="35"/>
        <v>0</v>
      </c>
      <c r="N5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52" spans="1:14" hidden="1" x14ac:dyDescent="0.25">
      <c r="A552" t="s">
        <v>3393</v>
      </c>
      <c r="B552" s="45">
        <v>69137</v>
      </c>
      <c r="C552" s="45">
        <v>20842.333333333332</v>
      </c>
      <c r="D552" s="25">
        <v>0.30146424249437104</v>
      </c>
      <c r="E552" s="25" t="str">
        <f>_xlfn.XLOOKUP(Table1[[#This Row],[Customer_ID]],Table2[customer_id],Table2[age_group],,0)</f>
        <v>25-34</v>
      </c>
      <c r="F552" s="25" t="str">
        <f>_xlfn.XLOOKUP(Table1[[#This Row],[Customer_ID]],Table2[customer_id],Table2[city],,0)</f>
        <v>Hyderabad</v>
      </c>
      <c r="G552" s="25" t="str">
        <f>_xlfn.XLOOKUP(Table1[[#This Row],[Customer_ID]],Table2[customer_id],Table2[occupation],,0)</f>
        <v>Business Owners</v>
      </c>
      <c r="H552" s="50" t="str">
        <f>_xlfn.XLOOKUP(Table1[[#This Row],[Customer_ID]],Table2[customer_id],Table2[gender],,0)</f>
        <v>Male</v>
      </c>
      <c r="I552" s="50" t="str">
        <f>_xlfn.XLOOKUP(Table1[[#This Row],[Customer_ID]],Table2[customer_id],Table2[marital status],,0)</f>
        <v>Married</v>
      </c>
      <c r="J552" t="str">
        <f t="shared" si="32"/>
        <v>Higher Income</v>
      </c>
      <c r="K552" s="52" t="b">
        <f t="shared" si="33"/>
        <v>0</v>
      </c>
      <c r="L552" s="43" t="b">
        <f t="shared" si="34"/>
        <v>0</v>
      </c>
      <c r="M552" s="43" t="b">
        <f t="shared" si="35"/>
        <v>0</v>
      </c>
      <c r="N5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53" spans="1:14" hidden="1" x14ac:dyDescent="0.25">
      <c r="A553" t="s">
        <v>2589</v>
      </c>
      <c r="B553" s="45">
        <v>69130</v>
      </c>
      <c r="C553" s="45">
        <v>25509.833333333332</v>
      </c>
      <c r="D553" s="25">
        <v>0.369012488548146</v>
      </c>
      <c r="E553" s="25" t="str">
        <f>_xlfn.XLOOKUP(Table1[[#This Row],[Customer_ID]],Table2[customer_id],Table2[age_group],,0)</f>
        <v>25-34</v>
      </c>
      <c r="F553" s="25" t="str">
        <f>_xlfn.XLOOKUP(Table1[[#This Row],[Customer_ID]],Table2[customer_id],Table2[city],,0)</f>
        <v>Bengaluru</v>
      </c>
      <c r="G553" s="25" t="str">
        <f>_xlfn.XLOOKUP(Table1[[#This Row],[Customer_ID]],Table2[customer_id],Table2[occupation],,0)</f>
        <v>Business Owners</v>
      </c>
      <c r="H553" s="50" t="str">
        <f>_xlfn.XLOOKUP(Table1[[#This Row],[Customer_ID]],Table2[customer_id],Table2[gender],,0)</f>
        <v>Male</v>
      </c>
      <c r="I553" s="50" t="str">
        <f>_xlfn.XLOOKUP(Table1[[#This Row],[Customer_ID]],Table2[customer_id],Table2[marital status],,0)</f>
        <v>Married</v>
      </c>
      <c r="J553" t="str">
        <f t="shared" si="32"/>
        <v>Higher Income</v>
      </c>
      <c r="K553" s="52" t="b">
        <f t="shared" si="33"/>
        <v>0</v>
      </c>
      <c r="L553" s="43" t="b">
        <f t="shared" si="34"/>
        <v>0</v>
      </c>
      <c r="M553" s="43" t="b">
        <f t="shared" si="35"/>
        <v>0</v>
      </c>
      <c r="N5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54" spans="1:14" hidden="1" x14ac:dyDescent="0.25">
      <c r="A554" t="s">
        <v>375</v>
      </c>
      <c r="B554" s="45">
        <v>69129</v>
      </c>
      <c r="C554" s="45">
        <v>42030.166666666664</v>
      </c>
      <c r="D554" s="25">
        <v>0.60799616176520221</v>
      </c>
      <c r="E554" s="25" t="str">
        <f>_xlfn.XLOOKUP(Table1[[#This Row],[Customer_ID]],Table2[customer_id],Table2[age_group],,0)</f>
        <v>45+</v>
      </c>
      <c r="F554" s="25" t="str">
        <f>_xlfn.XLOOKUP(Table1[[#This Row],[Customer_ID]],Table2[customer_id],Table2[city],,0)</f>
        <v>Mumbai</v>
      </c>
      <c r="G554" s="25" t="str">
        <f>_xlfn.XLOOKUP(Table1[[#This Row],[Customer_ID]],Table2[customer_id],Table2[occupation],,0)</f>
        <v>Salaried IT Employees</v>
      </c>
      <c r="H554" s="50" t="str">
        <f>_xlfn.XLOOKUP(Table1[[#This Row],[Customer_ID]],Table2[customer_id],Table2[gender],,0)</f>
        <v>Male</v>
      </c>
      <c r="I554" s="50" t="str">
        <f>_xlfn.XLOOKUP(Table1[[#This Row],[Customer_ID]],Table2[customer_id],Table2[marital status],,0)</f>
        <v>Married</v>
      </c>
      <c r="J554" t="str">
        <f t="shared" si="32"/>
        <v>Higher Income</v>
      </c>
      <c r="K554" s="52" t="b">
        <f t="shared" si="33"/>
        <v>0</v>
      </c>
      <c r="L554" s="43" t="b">
        <f t="shared" si="34"/>
        <v>0</v>
      </c>
      <c r="M554" s="43" t="b">
        <f t="shared" si="35"/>
        <v>0</v>
      </c>
      <c r="N5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55" spans="1:14" hidden="1" x14ac:dyDescent="0.25">
      <c r="A555" t="s">
        <v>222</v>
      </c>
      <c r="B555" s="45">
        <v>69126</v>
      </c>
      <c r="C555" s="45">
        <v>44188.833333333336</v>
      </c>
      <c r="D555" s="25">
        <v>0.63925054730974362</v>
      </c>
      <c r="E555" s="25" t="str">
        <f>_xlfn.XLOOKUP(Table1[[#This Row],[Customer_ID]],Table2[customer_id],Table2[age_group],,0)</f>
        <v>35-45</v>
      </c>
      <c r="F555" s="25" t="str">
        <f>_xlfn.XLOOKUP(Table1[[#This Row],[Customer_ID]],Table2[customer_id],Table2[city],,0)</f>
        <v>Delhi NCR</v>
      </c>
      <c r="G555" s="25" t="str">
        <f>_xlfn.XLOOKUP(Table1[[#This Row],[Customer_ID]],Table2[customer_id],Table2[occupation],,0)</f>
        <v>Salaried IT Employees</v>
      </c>
      <c r="H555" s="50" t="str">
        <f>_xlfn.XLOOKUP(Table1[[#This Row],[Customer_ID]],Table2[customer_id],Table2[gender],,0)</f>
        <v>Male</v>
      </c>
      <c r="I555" s="50" t="str">
        <f>_xlfn.XLOOKUP(Table1[[#This Row],[Customer_ID]],Table2[customer_id],Table2[marital status],,0)</f>
        <v>Married</v>
      </c>
      <c r="J555" t="str">
        <f t="shared" si="32"/>
        <v>Higher Income</v>
      </c>
      <c r="K555" s="52" t="b">
        <f t="shared" si="33"/>
        <v>0</v>
      </c>
      <c r="L555" s="43" t="b">
        <f t="shared" si="34"/>
        <v>0</v>
      </c>
      <c r="M555" s="43" t="b">
        <f t="shared" si="35"/>
        <v>0</v>
      </c>
      <c r="N5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56" spans="1:14" hidden="1" x14ac:dyDescent="0.25">
      <c r="A556" t="s">
        <v>3058</v>
      </c>
      <c r="B556" s="45">
        <v>69119</v>
      </c>
      <c r="C556" s="45">
        <v>23082.666666666668</v>
      </c>
      <c r="D556" s="25">
        <v>0.33395544881532818</v>
      </c>
      <c r="E556" s="25" t="str">
        <f>_xlfn.XLOOKUP(Table1[[#This Row],[Customer_ID]],Table2[customer_id],Table2[age_group],,0)</f>
        <v>25-34</v>
      </c>
      <c r="F556" s="25" t="str">
        <f>_xlfn.XLOOKUP(Table1[[#This Row],[Customer_ID]],Table2[customer_id],Table2[city],,0)</f>
        <v>Bengaluru</v>
      </c>
      <c r="G556" s="25" t="str">
        <f>_xlfn.XLOOKUP(Table1[[#This Row],[Customer_ID]],Table2[customer_id],Table2[occupation],,0)</f>
        <v>Business Owners</v>
      </c>
      <c r="H556" s="50" t="str">
        <f>_xlfn.XLOOKUP(Table1[[#This Row],[Customer_ID]],Table2[customer_id],Table2[gender],,0)</f>
        <v>Female</v>
      </c>
      <c r="I556" s="50" t="str">
        <f>_xlfn.XLOOKUP(Table1[[#This Row],[Customer_ID]],Table2[customer_id],Table2[marital status],,0)</f>
        <v>Married</v>
      </c>
      <c r="J556" t="str">
        <f t="shared" si="32"/>
        <v>Higher Income</v>
      </c>
      <c r="K556" s="52" t="b">
        <f t="shared" si="33"/>
        <v>0</v>
      </c>
      <c r="L556" s="43" t="b">
        <f t="shared" si="34"/>
        <v>0</v>
      </c>
      <c r="M556" s="43" t="b">
        <f t="shared" si="35"/>
        <v>0</v>
      </c>
      <c r="N5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57" spans="1:14" hidden="1" x14ac:dyDescent="0.25">
      <c r="A557" t="s">
        <v>2052</v>
      </c>
      <c r="B557" s="45">
        <v>69111</v>
      </c>
      <c r="C557" s="45">
        <v>28869.333333333332</v>
      </c>
      <c r="D557" s="25">
        <v>0.41772414425103577</v>
      </c>
      <c r="E557" s="25" t="str">
        <f>_xlfn.XLOOKUP(Table1[[#This Row],[Customer_ID]],Table2[customer_id],Table2[age_group],,0)</f>
        <v>45+</v>
      </c>
      <c r="F557" s="25" t="str">
        <f>_xlfn.XLOOKUP(Table1[[#This Row],[Customer_ID]],Table2[customer_id],Table2[city],,0)</f>
        <v>Delhi NCR</v>
      </c>
      <c r="G557" s="25" t="str">
        <f>_xlfn.XLOOKUP(Table1[[#This Row],[Customer_ID]],Table2[customer_id],Table2[occupation],,0)</f>
        <v>Salaried IT Employees</v>
      </c>
      <c r="H557" s="50" t="str">
        <f>_xlfn.XLOOKUP(Table1[[#This Row],[Customer_ID]],Table2[customer_id],Table2[gender],,0)</f>
        <v>Female</v>
      </c>
      <c r="I557" s="50" t="str">
        <f>_xlfn.XLOOKUP(Table1[[#This Row],[Customer_ID]],Table2[customer_id],Table2[marital status],,0)</f>
        <v>Married</v>
      </c>
      <c r="J557" t="str">
        <f t="shared" si="32"/>
        <v>Higher Income</v>
      </c>
      <c r="K557" s="52" t="b">
        <f t="shared" si="33"/>
        <v>0</v>
      </c>
      <c r="L557" s="43" t="b">
        <f t="shared" si="34"/>
        <v>0</v>
      </c>
      <c r="M557" s="43" t="b">
        <f t="shared" si="35"/>
        <v>0</v>
      </c>
      <c r="N5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58" spans="1:14" hidden="1" x14ac:dyDescent="0.25">
      <c r="A558" t="s">
        <v>3449</v>
      </c>
      <c r="B558" s="45">
        <v>69103</v>
      </c>
      <c r="C558" s="45">
        <v>20410.5</v>
      </c>
      <c r="D558" s="25">
        <v>0.29536344297642647</v>
      </c>
      <c r="E558" s="25" t="str">
        <f>_xlfn.XLOOKUP(Table1[[#This Row],[Customer_ID]],Table2[customer_id],Table2[age_group],,0)</f>
        <v>25-34</v>
      </c>
      <c r="F558" s="25" t="str">
        <f>_xlfn.XLOOKUP(Table1[[#This Row],[Customer_ID]],Table2[customer_id],Table2[city],,0)</f>
        <v>Hyderabad</v>
      </c>
      <c r="G558" s="25" t="str">
        <f>_xlfn.XLOOKUP(Table1[[#This Row],[Customer_ID]],Table2[customer_id],Table2[occupation],,0)</f>
        <v>Business Owners</v>
      </c>
      <c r="H558" s="50" t="str">
        <f>_xlfn.XLOOKUP(Table1[[#This Row],[Customer_ID]],Table2[customer_id],Table2[gender],,0)</f>
        <v>Male</v>
      </c>
      <c r="I558" s="50" t="str">
        <f>_xlfn.XLOOKUP(Table1[[#This Row],[Customer_ID]],Table2[customer_id],Table2[marital status],,0)</f>
        <v>Married</v>
      </c>
      <c r="J558" t="str">
        <f t="shared" si="32"/>
        <v>Higher Income</v>
      </c>
      <c r="K558" s="52" t="b">
        <f t="shared" si="33"/>
        <v>0</v>
      </c>
      <c r="L558" s="43" t="b">
        <f t="shared" si="34"/>
        <v>0</v>
      </c>
      <c r="M558" s="43" t="b">
        <f t="shared" si="35"/>
        <v>0</v>
      </c>
      <c r="N5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59" spans="1:14" hidden="1" x14ac:dyDescent="0.25">
      <c r="A559" t="s">
        <v>2055</v>
      </c>
      <c r="B559" s="45">
        <v>69093</v>
      </c>
      <c r="C559" s="45">
        <v>28849.666666666668</v>
      </c>
      <c r="D559" s="25">
        <v>0.41754832858128416</v>
      </c>
      <c r="E559" s="25" t="str">
        <f>_xlfn.XLOOKUP(Table1[[#This Row],[Customer_ID]],Table2[customer_id],Table2[age_group],,0)</f>
        <v>35-45</v>
      </c>
      <c r="F559" s="25" t="str">
        <f>_xlfn.XLOOKUP(Table1[[#This Row],[Customer_ID]],Table2[customer_id],Table2[city],,0)</f>
        <v>Chennai</v>
      </c>
      <c r="G559" s="25" t="str">
        <f>_xlfn.XLOOKUP(Table1[[#This Row],[Customer_ID]],Table2[customer_id],Table2[occupation],,0)</f>
        <v>Salaried IT Employees</v>
      </c>
      <c r="H559" s="50" t="str">
        <f>_xlfn.XLOOKUP(Table1[[#This Row],[Customer_ID]],Table2[customer_id],Table2[gender],,0)</f>
        <v>Male</v>
      </c>
      <c r="I559" s="50" t="str">
        <f>_xlfn.XLOOKUP(Table1[[#This Row],[Customer_ID]],Table2[customer_id],Table2[marital status],,0)</f>
        <v>Married</v>
      </c>
      <c r="J559" t="str">
        <f t="shared" si="32"/>
        <v>Higher Income</v>
      </c>
      <c r="K559" s="52" t="b">
        <f t="shared" si="33"/>
        <v>0</v>
      </c>
      <c r="L559" s="43" t="b">
        <f t="shared" si="34"/>
        <v>0</v>
      </c>
      <c r="M559" s="43" t="b">
        <f t="shared" si="35"/>
        <v>0</v>
      </c>
      <c r="N5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60" spans="1:14" hidden="1" x14ac:dyDescent="0.25">
      <c r="A560" t="s">
        <v>1498</v>
      </c>
      <c r="B560" s="45">
        <v>69085</v>
      </c>
      <c r="C560" s="45">
        <v>32543</v>
      </c>
      <c r="D560" s="25">
        <v>0.47105739306651229</v>
      </c>
      <c r="E560" s="25" t="str">
        <f>_xlfn.XLOOKUP(Table1[[#This Row],[Customer_ID]],Table2[customer_id],Table2[age_group],,0)</f>
        <v>25-34</v>
      </c>
      <c r="F560" s="25" t="str">
        <f>_xlfn.XLOOKUP(Table1[[#This Row],[Customer_ID]],Table2[customer_id],Table2[city],,0)</f>
        <v>Mumbai</v>
      </c>
      <c r="G560" s="25" t="str">
        <f>_xlfn.XLOOKUP(Table1[[#This Row],[Customer_ID]],Table2[customer_id],Table2[occupation],,0)</f>
        <v>Business Owners</v>
      </c>
      <c r="H560" s="50" t="str">
        <f>_xlfn.XLOOKUP(Table1[[#This Row],[Customer_ID]],Table2[customer_id],Table2[gender],,0)</f>
        <v>Male</v>
      </c>
      <c r="I560" s="50" t="str">
        <f>_xlfn.XLOOKUP(Table1[[#This Row],[Customer_ID]],Table2[customer_id],Table2[marital status],,0)</f>
        <v>Married</v>
      </c>
      <c r="J560" t="str">
        <f t="shared" si="32"/>
        <v>Higher Income</v>
      </c>
      <c r="K560" s="52" t="b">
        <f t="shared" si="33"/>
        <v>0</v>
      </c>
      <c r="L560" s="43" t="b">
        <f t="shared" si="34"/>
        <v>0</v>
      </c>
      <c r="M560" s="43" t="b">
        <f t="shared" si="35"/>
        <v>0</v>
      </c>
      <c r="N5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61" spans="1:14" hidden="1" x14ac:dyDescent="0.25">
      <c r="A561" t="s">
        <v>1325</v>
      </c>
      <c r="B561" s="45">
        <v>69083</v>
      </c>
      <c r="C561" s="45">
        <v>33863.833333333336</v>
      </c>
      <c r="D561" s="25">
        <v>0.49019054374206877</v>
      </c>
      <c r="E561" s="25" t="str">
        <f>_xlfn.XLOOKUP(Table1[[#This Row],[Customer_ID]],Table2[customer_id],Table2[age_group],,0)</f>
        <v>25-34</v>
      </c>
      <c r="F561" s="25" t="str">
        <f>_xlfn.XLOOKUP(Table1[[#This Row],[Customer_ID]],Table2[customer_id],Table2[city],,0)</f>
        <v>Mumbai</v>
      </c>
      <c r="G561" s="25" t="str">
        <f>_xlfn.XLOOKUP(Table1[[#This Row],[Customer_ID]],Table2[customer_id],Table2[occupation],,0)</f>
        <v>Business Owners</v>
      </c>
      <c r="H561" s="50" t="str">
        <f>_xlfn.XLOOKUP(Table1[[#This Row],[Customer_ID]],Table2[customer_id],Table2[gender],,0)</f>
        <v>Male</v>
      </c>
      <c r="I561" s="50" t="str">
        <f>_xlfn.XLOOKUP(Table1[[#This Row],[Customer_ID]],Table2[customer_id],Table2[marital status],,0)</f>
        <v>Married</v>
      </c>
      <c r="J561" t="str">
        <f t="shared" si="32"/>
        <v>Higher Income</v>
      </c>
      <c r="K561" s="52" t="b">
        <f t="shared" si="33"/>
        <v>0</v>
      </c>
      <c r="L561" s="43" t="b">
        <f t="shared" si="34"/>
        <v>0</v>
      </c>
      <c r="M561" s="43" t="b">
        <f t="shared" si="35"/>
        <v>0</v>
      </c>
      <c r="N5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62" spans="1:14" hidden="1" x14ac:dyDescent="0.25">
      <c r="A562" t="s">
        <v>3759</v>
      </c>
      <c r="B562" s="45">
        <v>69075</v>
      </c>
      <c r="C562" s="45">
        <v>17630.666666666668</v>
      </c>
      <c r="D562" s="25">
        <v>0.255239474001689</v>
      </c>
      <c r="E562" s="25" t="str">
        <f>_xlfn.XLOOKUP(Table1[[#This Row],[Customer_ID]],Table2[customer_id],Table2[age_group],,0)</f>
        <v>25-34</v>
      </c>
      <c r="F562" s="25" t="str">
        <f>_xlfn.XLOOKUP(Table1[[#This Row],[Customer_ID]],Table2[customer_id],Table2[city],,0)</f>
        <v>Chennai</v>
      </c>
      <c r="G562" s="25" t="str">
        <f>_xlfn.XLOOKUP(Table1[[#This Row],[Customer_ID]],Table2[customer_id],Table2[occupation],,0)</f>
        <v>Business Owners</v>
      </c>
      <c r="H562" s="50" t="str">
        <f>_xlfn.XLOOKUP(Table1[[#This Row],[Customer_ID]],Table2[customer_id],Table2[gender],,0)</f>
        <v>Male</v>
      </c>
      <c r="I562" s="50" t="str">
        <f>_xlfn.XLOOKUP(Table1[[#This Row],[Customer_ID]],Table2[customer_id],Table2[marital status],,0)</f>
        <v>Married</v>
      </c>
      <c r="J562" t="str">
        <f t="shared" si="32"/>
        <v>Higher Income</v>
      </c>
      <c r="K562" s="52" t="b">
        <f t="shared" si="33"/>
        <v>0</v>
      </c>
      <c r="L562" s="43" t="b">
        <f t="shared" si="34"/>
        <v>0</v>
      </c>
      <c r="M562" s="43" t="b">
        <f t="shared" si="35"/>
        <v>0</v>
      </c>
      <c r="N5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63" spans="1:14" hidden="1" x14ac:dyDescent="0.25">
      <c r="A563" t="s">
        <v>2254</v>
      </c>
      <c r="B563" s="45">
        <v>69066</v>
      </c>
      <c r="C563" s="45">
        <v>27728</v>
      </c>
      <c r="D563" s="25">
        <v>0.4014710566704312</v>
      </c>
      <c r="E563" s="25" t="str">
        <f>_xlfn.XLOOKUP(Table1[[#This Row],[Customer_ID]],Table2[customer_id],Table2[age_group],,0)</f>
        <v>35-45</v>
      </c>
      <c r="F563" s="25" t="str">
        <f>_xlfn.XLOOKUP(Table1[[#This Row],[Customer_ID]],Table2[customer_id],Table2[city],,0)</f>
        <v>Chennai</v>
      </c>
      <c r="G563" s="25" t="str">
        <f>_xlfn.XLOOKUP(Table1[[#This Row],[Customer_ID]],Table2[customer_id],Table2[occupation],,0)</f>
        <v>Salaried IT Employees</v>
      </c>
      <c r="H563" s="50" t="str">
        <f>_xlfn.XLOOKUP(Table1[[#This Row],[Customer_ID]],Table2[customer_id],Table2[gender],,0)</f>
        <v>Female</v>
      </c>
      <c r="I563" s="50" t="str">
        <f>_xlfn.XLOOKUP(Table1[[#This Row],[Customer_ID]],Table2[customer_id],Table2[marital status],,0)</f>
        <v>Married</v>
      </c>
      <c r="J563" t="str">
        <f t="shared" si="32"/>
        <v>Higher Income</v>
      </c>
      <c r="K563" s="52" t="b">
        <f t="shared" si="33"/>
        <v>0</v>
      </c>
      <c r="L563" s="43" t="b">
        <f t="shared" si="34"/>
        <v>0</v>
      </c>
      <c r="M563" s="43" t="b">
        <f t="shared" si="35"/>
        <v>0</v>
      </c>
      <c r="N5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64" spans="1:14" hidden="1" x14ac:dyDescent="0.25">
      <c r="A564" t="s">
        <v>2287</v>
      </c>
      <c r="B564" s="45">
        <v>69051</v>
      </c>
      <c r="C564" s="45">
        <v>27539.5</v>
      </c>
      <c r="D564" s="25">
        <v>0.39882840219547872</v>
      </c>
      <c r="E564" s="25" t="str">
        <f>_xlfn.XLOOKUP(Table1[[#This Row],[Customer_ID]],Table2[customer_id],Table2[age_group],,0)</f>
        <v>35-45</v>
      </c>
      <c r="F564" s="25" t="str">
        <f>_xlfn.XLOOKUP(Table1[[#This Row],[Customer_ID]],Table2[customer_id],Table2[city],,0)</f>
        <v>Bengaluru</v>
      </c>
      <c r="G564" s="25" t="str">
        <f>_xlfn.XLOOKUP(Table1[[#This Row],[Customer_ID]],Table2[customer_id],Table2[occupation],,0)</f>
        <v>Business Owners</v>
      </c>
      <c r="H564" s="50" t="str">
        <f>_xlfn.XLOOKUP(Table1[[#This Row],[Customer_ID]],Table2[customer_id],Table2[gender],,0)</f>
        <v>Male</v>
      </c>
      <c r="I564" s="50" t="str">
        <f>_xlfn.XLOOKUP(Table1[[#This Row],[Customer_ID]],Table2[customer_id],Table2[marital status],,0)</f>
        <v>Married</v>
      </c>
      <c r="J564" t="str">
        <f t="shared" si="32"/>
        <v>Higher Income</v>
      </c>
      <c r="K564" s="52" t="b">
        <f t="shared" si="33"/>
        <v>0</v>
      </c>
      <c r="L564" s="43" t="b">
        <f t="shared" si="34"/>
        <v>0</v>
      </c>
      <c r="M564" s="43" t="b">
        <f t="shared" si="35"/>
        <v>0</v>
      </c>
      <c r="N5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65" spans="1:14" hidden="1" x14ac:dyDescent="0.25">
      <c r="A565" t="s">
        <v>3776</v>
      </c>
      <c r="B565" s="45">
        <v>69043</v>
      </c>
      <c r="C565" s="45">
        <v>17424.833333333332</v>
      </c>
      <c r="D565" s="25">
        <v>0.25237653829256163</v>
      </c>
      <c r="E565" s="25" t="str">
        <f>_xlfn.XLOOKUP(Table1[[#This Row],[Customer_ID]],Table2[customer_id],Table2[age_group],,0)</f>
        <v>25-34</v>
      </c>
      <c r="F565" s="25" t="str">
        <f>_xlfn.XLOOKUP(Table1[[#This Row],[Customer_ID]],Table2[customer_id],Table2[city],,0)</f>
        <v>Chennai</v>
      </c>
      <c r="G565" s="25" t="str">
        <f>_xlfn.XLOOKUP(Table1[[#This Row],[Customer_ID]],Table2[customer_id],Table2[occupation],,0)</f>
        <v>Business Owners</v>
      </c>
      <c r="H565" s="50" t="str">
        <f>_xlfn.XLOOKUP(Table1[[#This Row],[Customer_ID]],Table2[customer_id],Table2[gender],,0)</f>
        <v>Male</v>
      </c>
      <c r="I565" s="50" t="str">
        <f>_xlfn.XLOOKUP(Table1[[#This Row],[Customer_ID]],Table2[customer_id],Table2[marital status],,0)</f>
        <v>Married</v>
      </c>
      <c r="J565" t="str">
        <f t="shared" si="32"/>
        <v>Higher Income</v>
      </c>
      <c r="K565" s="52" t="b">
        <f t="shared" si="33"/>
        <v>0</v>
      </c>
      <c r="L565" s="43" t="b">
        <f t="shared" si="34"/>
        <v>0</v>
      </c>
      <c r="M565" s="43" t="b">
        <f t="shared" si="35"/>
        <v>0</v>
      </c>
      <c r="N5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66" spans="1:14" hidden="1" x14ac:dyDescent="0.25">
      <c r="A566" t="s">
        <v>3814</v>
      </c>
      <c r="B566" s="45">
        <v>69041</v>
      </c>
      <c r="C566" s="45">
        <v>17022.666666666668</v>
      </c>
      <c r="D566" s="25">
        <v>0.24655880805125457</v>
      </c>
      <c r="E566" s="25" t="str">
        <f>_xlfn.XLOOKUP(Table1[[#This Row],[Customer_ID]],Table2[customer_id],Table2[age_group],,0)</f>
        <v>25-34</v>
      </c>
      <c r="F566" s="25" t="str">
        <f>_xlfn.XLOOKUP(Table1[[#This Row],[Customer_ID]],Table2[customer_id],Table2[city],,0)</f>
        <v>Chennai</v>
      </c>
      <c r="G566" s="25" t="str">
        <f>_xlfn.XLOOKUP(Table1[[#This Row],[Customer_ID]],Table2[customer_id],Table2[occupation],,0)</f>
        <v>Business Owners</v>
      </c>
      <c r="H566" s="50" t="str">
        <f>_xlfn.XLOOKUP(Table1[[#This Row],[Customer_ID]],Table2[customer_id],Table2[gender],,0)</f>
        <v>Male</v>
      </c>
      <c r="I566" s="50" t="str">
        <f>_xlfn.XLOOKUP(Table1[[#This Row],[Customer_ID]],Table2[customer_id],Table2[marital status],,0)</f>
        <v>Married</v>
      </c>
      <c r="J566" t="str">
        <f t="shared" si="32"/>
        <v>Higher Income</v>
      </c>
      <c r="K566" s="52" t="b">
        <f t="shared" si="33"/>
        <v>0</v>
      </c>
      <c r="L566" s="43" t="b">
        <f t="shared" si="34"/>
        <v>0</v>
      </c>
      <c r="M566" s="43" t="b">
        <f t="shared" si="35"/>
        <v>0</v>
      </c>
      <c r="N5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67" spans="1:14" hidden="1" x14ac:dyDescent="0.25">
      <c r="A567" t="s">
        <v>3754</v>
      </c>
      <c r="B567" s="45">
        <v>69025</v>
      </c>
      <c r="C567" s="45">
        <v>17634.833333333332</v>
      </c>
      <c r="D567" s="25">
        <v>0.25548472775564407</v>
      </c>
      <c r="E567" s="25" t="str">
        <f>_xlfn.XLOOKUP(Table1[[#This Row],[Customer_ID]],Table2[customer_id],Table2[age_group],,0)</f>
        <v>25-34</v>
      </c>
      <c r="F567" s="25" t="str">
        <f>_xlfn.XLOOKUP(Table1[[#This Row],[Customer_ID]],Table2[customer_id],Table2[city],,0)</f>
        <v>Chennai</v>
      </c>
      <c r="G567" s="25" t="str">
        <f>_xlfn.XLOOKUP(Table1[[#This Row],[Customer_ID]],Table2[customer_id],Table2[occupation],,0)</f>
        <v>Business Owners</v>
      </c>
      <c r="H567" s="50" t="str">
        <f>_xlfn.XLOOKUP(Table1[[#This Row],[Customer_ID]],Table2[customer_id],Table2[gender],,0)</f>
        <v>Male</v>
      </c>
      <c r="I567" s="50" t="str">
        <f>_xlfn.XLOOKUP(Table1[[#This Row],[Customer_ID]],Table2[customer_id],Table2[marital status],,0)</f>
        <v>Married</v>
      </c>
      <c r="J567" t="str">
        <f t="shared" si="32"/>
        <v>Higher Income</v>
      </c>
      <c r="K567" s="52" t="b">
        <f t="shared" si="33"/>
        <v>0</v>
      </c>
      <c r="L567" s="43" t="b">
        <f t="shared" si="34"/>
        <v>0</v>
      </c>
      <c r="M567" s="43" t="b">
        <f t="shared" si="35"/>
        <v>0</v>
      </c>
      <c r="N5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68" spans="1:14" x14ac:dyDescent="0.25">
      <c r="A568" t="s">
        <v>71</v>
      </c>
      <c r="B568" s="45">
        <v>69016</v>
      </c>
      <c r="C568" s="45">
        <v>49880.166666666664</v>
      </c>
      <c r="D568" s="25">
        <v>0.72273337583555497</v>
      </c>
      <c r="E568" s="25" t="str">
        <f>_xlfn.XLOOKUP(Table1[[#This Row],[Customer_ID]],Table2[customer_id],Table2[age_group],,0)</f>
        <v>35-45</v>
      </c>
      <c r="F568" s="25" t="str">
        <f>_xlfn.XLOOKUP(Table1[[#This Row],[Customer_ID]],Table2[customer_id],Table2[city],,0)</f>
        <v>Mumbai</v>
      </c>
      <c r="G568" s="25" t="str">
        <f>_xlfn.XLOOKUP(Table1[[#This Row],[Customer_ID]],Table2[customer_id],Table2[occupation],,0)</f>
        <v>Salaried IT Employees</v>
      </c>
      <c r="H568" s="50" t="str">
        <f>_xlfn.XLOOKUP(Table1[[#This Row],[Customer_ID]],Table2[customer_id],Table2[gender],,0)</f>
        <v>Male</v>
      </c>
      <c r="I568" s="50" t="str">
        <f>_xlfn.XLOOKUP(Table1[[#This Row],[Customer_ID]],Table2[customer_id],Table2[marital status],,0)</f>
        <v>Married</v>
      </c>
      <c r="J568" t="str">
        <f t="shared" si="32"/>
        <v>Higher Income</v>
      </c>
      <c r="K568" s="52" t="b">
        <f t="shared" si="33"/>
        <v>0</v>
      </c>
      <c r="L568" s="43" t="b">
        <f t="shared" si="34"/>
        <v>0</v>
      </c>
      <c r="M568" s="43" t="str">
        <f t="shared" si="35"/>
        <v>High Spend</v>
      </c>
      <c r="N568" t="str">
        <f>IF(OR(Table1[[#This Row],[High requirement of Credit Card (Low Income)]]="High Spend",Table1[[#This Row],[High requirement of Credit Card (Moderate Income)]]="High Spend",Table1[[#This Row],[High requirement of Credit Card (hIGHER Income)]]="High Spend"),"High chance","Low or moderate Chance")</f>
        <v>High chance</v>
      </c>
    </row>
    <row r="569" spans="1:14" hidden="1" x14ac:dyDescent="0.25">
      <c r="A569" t="s">
        <v>1241</v>
      </c>
      <c r="B569" s="45">
        <v>69007</v>
      </c>
      <c r="C569" s="45">
        <v>34406.166666666664</v>
      </c>
      <c r="D569" s="25">
        <v>0.49858951507335003</v>
      </c>
      <c r="E569" s="25" t="str">
        <f>_xlfn.XLOOKUP(Table1[[#This Row],[Customer_ID]],Table2[customer_id],Table2[age_group],,0)</f>
        <v>35-45</v>
      </c>
      <c r="F569" s="25" t="str">
        <f>_xlfn.XLOOKUP(Table1[[#This Row],[Customer_ID]],Table2[customer_id],Table2[city],,0)</f>
        <v>Bengaluru</v>
      </c>
      <c r="G569" s="25" t="str">
        <f>_xlfn.XLOOKUP(Table1[[#This Row],[Customer_ID]],Table2[customer_id],Table2[occupation],,0)</f>
        <v>Salaried IT Employees</v>
      </c>
      <c r="H569" s="50" t="str">
        <f>_xlfn.XLOOKUP(Table1[[#This Row],[Customer_ID]],Table2[customer_id],Table2[gender],,0)</f>
        <v>Female</v>
      </c>
      <c r="I569" s="50" t="str">
        <f>_xlfn.XLOOKUP(Table1[[#This Row],[Customer_ID]],Table2[customer_id],Table2[marital status],,0)</f>
        <v>Married</v>
      </c>
      <c r="J569" t="str">
        <f t="shared" si="32"/>
        <v>Higher Income</v>
      </c>
      <c r="K569" s="52" t="b">
        <f t="shared" si="33"/>
        <v>0</v>
      </c>
      <c r="L569" s="43" t="b">
        <f t="shared" si="34"/>
        <v>0</v>
      </c>
      <c r="M569" s="43" t="b">
        <f t="shared" si="35"/>
        <v>0</v>
      </c>
      <c r="N5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70" spans="1:14" hidden="1" x14ac:dyDescent="0.25">
      <c r="A570" t="s">
        <v>279</v>
      </c>
      <c r="B570" s="45">
        <v>68979</v>
      </c>
      <c r="C570" s="45">
        <v>43079.333333333336</v>
      </c>
      <c r="D570" s="25">
        <v>0.62452823806279212</v>
      </c>
      <c r="E570" s="25" t="str">
        <f>_xlfn.XLOOKUP(Table1[[#This Row],[Customer_ID]],Table2[customer_id],Table2[age_group],,0)</f>
        <v>35-45</v>
      </c>
      <c r="F570" s="25" t="str">
        <f>_xlfn.XLOOKUP(Table1[[#This Row],[Customer_ID]],Table2[customer_id],Table2[city],,0)</f>
        <v>Bengaluru</v>
      </c>
      <c r="G570" s="25" t="str">
        <f>_xlfn.XLOOKUP(Table1[[#This Row],[Customer_ID]],Table2[customer_id],Table2[occupation],,0)</f>
        <v>Salaried IT Employees</v>
      </c>
      <c r="H570" s="50" t="str">
        <f>_xlfn.XLOOKUP(Table1[[#This Row],[Customer_ID]],Table2[customer_id],Table2[gender],,0)</f>
        <v>Male</v>
      </c>
      <c r="I570" s="50" t="str">
        <f>_xlfn.XLOOKUP(Table1[[#This Row],[Customer_ID]],Table2[customer_id],Table2[marital status],,0)</f>
        <v>Single</v>
      </c>
      <c r="J570" t="str">
        <f t="shared" si="32"/>
        <v>Higher Income</v>
      </c>
      <c r="K570" s="52" t="b">
        <f t="shared" si="33"/>
        <v>0</v>
      </c>
      <c r="L570" s="43" t="b">
        <f t="shared" si="34"/>
        <v>0</v>
      </c>
      <c r="M570" s="43" t="b">
        <f t="shared" si="35"/>
        <v>0</v>
      </c>
      <c r="N5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71" spans="1:14" hidden="1" x14ac:dyDescent="0.25">
      <c r="A571" t="s">
        <v>3021</v>
      </c>
      <c r="B571" s="45">
        <v>68977</v>
      </c>
      <c r="C571" s="45">
        <v>23213.833333333332</v>
      </c>
      <c r="D571" s="25">
        <v>0.33654454866598044</v>
      </c>
      <c r="E571" s="25" t="str">
        <f>_xlfn.XLOOKUP(Table1[[#This Row],[Customer_ID]],Table2[customer_id],Table2[age_group],,0)</f>
        <v>35-45</v>
      </c>
      <c r="F571" s="25" t="str">
        <f>_xlfn.XLOOKUP(Table1[[#This Row],[Customer_ID]],Table2[customer_id],Table2[city],,0)</f>
        <v>Chennai</v>
      </c>
      <c r="G571" s="25" t="str">
        <f>_xlfn.XLOOKUP(Table1[[#This Row],[Customer_ID]],Table2[customer_id],Table2[occupation],,0)</f>
        <v>Salaried IT Employees</v>
      </c>
      <c r="H571" s="50" t="str">
        <f>_xlfn.XLOOKUP(Table1[[#This Row],[Customer_ID]],Table2[customer_id],Table2[gender],,0)</f>
        <v>Female</v>
      </c>
      <c r="I571" s="50" t="str">
        <f>_xlfn.XLOOKUP(Table1[[#This Row],[Customer_ID]],Table2[customer_id],Table2[marital status],,0)</f>
        <v>Married</v>
      </c>
      <c r="J571" t="str">
        <f t="shared" si="32"/>
        <v>Higher Income</v>
      </c>
      <c r="K571" s="52" t="b">
        <f t="shared" si="33"/>
        <v>0</v>
      </c>
      <c r="L571" s="43" t="b">
        <f t="shared" si="34"/>
        <v>0</v>
      </c>
      <c r="M571" s="43" t="b">
        <f t="shared" si="35"/>
        <v>0</v>
      </c>
      <c r="N5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72" spans="1:14" hidden="1" x14ac:dyDescent="0.25">
      <c r="A572" t="s">
        <v>1562</v>
      </c>
      <c r="B572" s="45">
        <v>68964</v>
      </c>
      <c r="C572" s="45">
        <v>32012.666666666668</v>
      </c>
      <c r="D572" s="25">
        <v>0.4641938789320032</v>
      </c>
      <c r="E572" s="25" t="str">
        <f>_xlfn.XLOOKUP(Table1[[#This Row],[Customer_ID]],Table2[customer_id],Table2[age_group],,0)</f>
        <v>45+</v>
      </c>
      <c r="F572" s="25" t="str">
        <f>_xlfn.XLOOKUP(Table1[[#This Row],[Customer_ID]],Table2[customer_id],Table2[city],,0)</f>
        <v>Bengaluru</v>
      </c>
      <c r="G572" s="25" t="str">
        <f>_xlfn.XLOOKUP(Table1[[#This Row],[Customer_ID]],Table2[customer_id],Table2[occupation],,0)</f>
        <v>Salaried IT Employees</v>
      </c>
      <c r="H572" s="50" t="str">
        <f>_xlfn.XLOOKUP(Table1[[#This Row],[Customer_ID]],Table2[customer_id],Table2[gender],,0)</f>
        <v>Male</v>
      </c>
      <c r="I572" s="50" t="str">
        <f>_xlfn.XLOOKUP(Table1[[#This Row],[Customer_ID]],Table2[customer_id],Table2[marital status],,0)</f>
        <v>Married</v>
      </c>
      <c r="J572" t="str">
        <f t="shared" si="32"/>
        <v>Higher Income</v>
      </c>
      <c r="K572" s="52" t="b">
        <f t="shared" si="33"/>
        <v>0</v>
      </c>
      <c r="L572" s="43" t="b">
        <f t="shared" si="34"/>
        <v>0</v>
      </c>
      <c r="M572" s="43" t="b">
        <f t="shared" si="35"/>
        <v>0</v>
      </c>
      <c r="N5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73" spans="1:14" x14ac:dyDescent="0.25">
      <c r="A573" t="s">
        <v>55</v>
      </c>
      <c r="B573" s="45">
        <v>68962</v>
      </c>
      <c r="C573" s="45">
        <v>50714.666666666664</v>
      </c>
      <c r="D573" s="25">
        <v>0.7354001720754425</v>
      </c>
      <c r="E573" s="25" t="str">
        <f>_xlfn.XLOOKUP(Table1[[#This Row],[Customer_ID]],Table2[customer_id],Table2[age_group],,0)</f>
        <v>35-45</v>
      </c>
      <c r="F573" s="25" t="str">
        <f>_xlfn.XLOOKUP(Table1[[#This Row],[Customer_ID]],Table2[customer_id],Table2[city],,0)</f>
        <v>Mumbai</v>
      </c>
      <c r="G573" s="25" t="str">
        <f>_xlfn.XLOOKUP(Table1[[#This Row],[Customer_ID]],Table2[customer_id],Table2[occupation],,0)</f>
        <v>Salaried IT Employees</v>
      </c>
      <c r="H573" s="50" t="str">
        <f>_xlfn.XLOOKUP(Table1[[#This Row],[Customer_ID]],Table2[customer_id],Table2[gender],,0)</f>
        <v>Male</v>
      </c>
      <c r="I573" s="50" t="str">
        <f>_xlfn.XLOOKUP(Table1[[#This Row],[Customer_ID]],Table2[customer_id],Table2[marital status],,0)</f>
        <v>Married</v>
      </c>
      <c r="J573" t="str">
        <f t="shared" si="32"/>
        <v>Higher Income</v>
      </c>
      <c r="K573" s="52" t="b">
        <f t="shared" si="33"/>
        <v>0</v>
      </c>
      <c r="L573" s="43" t="b">
        <f t="shared" si="34"/>
        <v>0</v>
      </c>
      <c r="M573" s="43" t="str">
        <f t="shared" si="35"/>
        <v>High Spend</v>
      </c>
      <c r="N573" t="str">
        <f>IF(OR(Table1[[#This Row],[High requirement of Credit Card (Low Income)]]="High Spend",Table1[[#This Row],[High requirement of Credit Card (Moderate Income)]]="High Spend",Table1[[#This Row],[High requirement of Credit Card (hIGHER Income)]]="High Spend"),"High chance","Low or moderate Chance")</f>
        <v>High chance</v>
      </c>
    </row>
    <row r="574" spans="1:14" hidden="1" x14ac:dyDescent="0.25">
      <c r="A574" t="s">
        <v>2064</v>
      </c>
      <c r="B574" s="45">
        <v>68952</v>
      </c>
      <c r="C574" s="45">
        <v>28728.833333333332</v>
      </c>
      <c r="D574" s="25">
        <v>0.41664974668368332</v>
      </c>
      <c r="E574" s="25" t="str">
        <f>_xlfn.XLOOKUP(Table1[[#This Row],[Customer_ID]],Table2[customer_id],Table2[age_group],,0)</f>
        <v>35-45</v>
      </c>
      <c r="F574" s="25" t="str">
        <f>_xlfn.XLOOKUP(Table1[[#This Row],[Customer_ID]],Table2[customer_id],Table2[city],,0)</f>
        <v>Hyderabad</v>
      </c>
      <c r="G574" s="25" t="str">
        <f>_xlfn.XLOOKUP(Table1[[#This Row],[Customer_ID]],Table2[customer_id],Table2[occupation],,0)</f>
        <v>Salaried IT Employees</v>
      </c>
      <c r="H574" s="50" t="str">
        <f>_xlfn.XLOOKUP(Table1[[#This Row],[Customer_ID]],Table2[customer_id],Table2[gender],,0)</f>
        <v>Female</v>
      </c>
      <c r="I574" s="50" t="str">
        <f>_xlfn.XLOOKUP(Table1[[#This Row],[Customer_ID]],Table2[customer_id],Table2[marital status],,0)</f>
        <v>Married</v>
      </c>
      <c r="J574" t="str">
        <f t="shared" si="32"/>
        <v>Higher Income</v>
      </c>
      <c r="K574" s="52" t="b">
        <f t="shared" si="33"/>
        <v>0</v>
      </c>
      <c r="L574" s="43" t="b">
        <f t="shared" si="34"/>
        <v>0</v>
      </c>
      <c r="M574" s="43" t="b">
        <f t="shared" si="35"/>
        <v>0</v>
      </c>
      <c r="N5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75" spans="1:14" hidden="1" x14ac:dyDescent="0.25">
      <c r="A575" t="s">
        <v>2082</v>
      </c>
      <c r="B575" s="45">
        <v>68917</v>
      </c>
      <c r="C575" s="45">
        <v>28606.333333333332</v>
      </c>
      <c r="D575" s="25">
        <v>0.41508384481816291</v>
      </c>
      <c r="E575" s="25" t="str">
        <f>_xlfn.XLOOKUP(Table1[[#This Row],[Customer_ID]],Table2[customer_id],Table2[age_group],,0)</f>
        <v>35-45</v>
      </c>
      <c r="F575" s="25" t="str">
        <f>_xlfn.XLOOKUP(Table1[[#This Row],[Customer_ID]],Table2[customer_id],Table2[city],,0)</f>
        <v>Chennai</v>
      </c>
      <c r="G575" s="25" t="str">
        <f>_xlfn.XLOOKUP(Table1[[#This Row],[Customer_ID]],Table2[customer_id],Table2[occupation],,0)</f>
        <v>Salaried IT Employees</v>
      </c>
      <c r="H575" s="50" t="str">
        <f>_xlfn.XLOOKUP(Table1[[#This Row],[Customer_ID]],Table2[customer_id],Table2[gender],,0)</f>
        <v>Male</v>
      </c>
      <c r="I575" s="50" t="str">
        <f>_xlfn.XLOOKUP(Table1[[#This Row],[Customer_ID]],Table2[customer_id],Table2[marital status],,0)</f>
        <v>Married</v>
      </c>
      <c r="J575" t="str">
        <f t="shared" si="32"/>
        <v>Higher Income</v>
      </c>
      <c r="K575" s="52" t="b">
        <f t="shared" si="33"/>
        <v>0</v>
      </c>
      <c r="L575" s="43" t="b">
        <f t="shared" si="34"/>
        <v>0</v>
      </c>
      <c r="M575" s="43" t="b">
        <f t="shared" si="35"/>
        <v>0</v>
      </c>
      <c r="N5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76" spans="1:14" hidden="1" x14ac:dyDescent="0.25">
      <c r="A576" t="s">
        <v>1505</v>
      </c>
      <c r="B576" s="45">
        <v>68911</v>
      </c>
      <c r="C576" s="45">
        <v>32419.166666666668</v>
      </c>
      <c r="D576" s="25">
        <v>0.47044980723928936</v>
      </c>
      <c r="E576" s="25" t="str">
        <f>_xlfn.XLOOKUP(Table1[[#This Row],[Customer_ID]],Table2[customer_id],Table2[age_group],,0)</f>
        <v>45+</v>
      </c>
      <c r="F576" s="25" t="str">
        <f>_xlfn.XLOOKUP(Table1[[#This Row],[Customer_ID]],Table2[customer_id],Table2[city],,0)</f>
        <v>Delhi NCR</v>
      </c>
      <c r="G576" s="25" t="str">
        <f>_xlfn.XLOOKUP(Table1[[#This Row],[Customer_ID]],Table2[customer_id],Table2[occupation],,0)</f>
        <v>Salaried IT Employees</v>
      </c>
      <c r="H576" s="50" t="str">
        <f>_xlfn.XLOOKUP(Table1[[#This Row],[Customer_ID]],Table2[customer_id],Table2[gender],,0)</f>
        <v>Male</v>
      </c>
      <c r="I576" s="50" t="str">
        <f>_xlfn.XLOOKUP(Table1[[#This Row],[Customer_ID]],Table2[customer_id],Table2[marital status],,0)</f>
        <v>Married</v>
      </c>
      <c r="J576" t="str">
        <f t="shared" si="32"/>
        <v>Higher Income</v>
      </c>
      <c r="K576" s="52" t="b">
        <f t="shared" si="33"/>
        <v>0</v>
      </c>
      <c r="L576" s="43" t="b">
        <f t="shared" si="34"/>
        <v>0</v>
      </c>
      <c r="M576" s="43" t="b">
        <f t="shared" si="35"/>
        <v>0</v>
      </c>
      <c r="N5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77" spans="1:14" hidden="1" x14ac:dyDescent="0.25">
      <c r="A577" t="s">
        <v>2111</v>
      </c>
      <c r="B577" s="45">
        <v>68904</v>
      </c>
      <c r="C577" s="45">
        <v>28475.166666666668</v>
      </c>
      <c r="D577" s="25">
        <v>0.41325854328727896</v>
      </c>
      <c r="E577" s="25" t="str">
        <f>_xlfn.XLOOKUP(Table1[[#This Row],[Customer_ID]],Table2[customer_id],Table2[age_group],,0)</f>
        <v>25-34</v>
      </c>
      <c r="F577" s="25" t="str">
        <f>_xlfn.XLOOKUP(Table1[[#This Row],[Customer_ID]],Table2[customer_id],Table2[city],,0)</f>
        <v>Bengaluru</v>
      </c>
      <c r="G577" s="25" t="str">
        <f>_xlfn.XLOOKUP(Table1[[#This Row],[Customer_ID]],Table2[customer_id],Table2[occupation],,0)</f>
        <v>Business Owners</v>
      </c>
      <c r="H577" s="50" t="str">
        <f>_xlfn.XLOOKUP(Table1[[#This Row],[Customer_ID]],Table2[customer_id],Table2[gender],,0)</f>
        <v>Male</v>
      </c>
      <c r="I577" s="50" t="str">
        <f>_xlfn.XLOOKUP(Table1[[#This Row],[Customer_ID]],Table2[customer_id],Table2[marital status],,0)</f>
        <v>Single</v>
      </c>
      <c r="J577" t="str">
        <f t="shared" si="32"/>
        <v>Higher Income</v>
      </c>
      <c r="K577" s="52" t="b">
        <f t="shared" si="33"/>
        <v>0</v>
      </c>
      <c r="L577" s="43" t="b">
        <f t="shared" si="34"/>
        <v>0</v>
      </c>
      <c r="M577" s="43" t="b">
        <f t="shared" si="35"/>
        <v>0</v>
      </c>
      <c r="N5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78" spans="1:14" hidden="1" x14ac:dyDescent="0.25">
      <c r="A578" t="s">
        <v>3391</v>
      </c>
      <c r="B578" s="45">
        <v>68902</v>
      </c>
      <c r="C578" s="45">
        <v>20777.833333333332</v>
      </c>
      <c r="D578" s="25">
        <v>0.30155631670101496</v>
      </c>
      <c r="E578" s="25" t="str">
        <f>_xlfn.XLOOKUP(Table1[[#This Row],[Customer_ID]],Table2[customer_id],Table2[age_group],,0)</f>
        <v>45+</v>
      </c>
      <c r="F578" s="25" t="str">
        <f>_xlfn.XLOOKUP(Table1[[#This Row],[Customer_ID]],Table2[customer_id],Table2[city],,0)</f>
        <v>Chennai</v>
      </c>
      <c r="G578" s="25" t="str">
        <f>_xlfn.XLOOKUP(Table1[[#This Row],[Customer_ID]],Table2[customer_id],Table2[occupation],,0)</f>
        <v>Salaried IT Employees</v>
      </c>
      <c r="H578" s="50" t="str">
        <f>_xlfn.XLOOKUP(Table1[[#This Row],[Customer_ID]],Table2[customer_id],Table2[gender],,0)</f>
        <v>Male</v>
      </c>
      <c r="I578" s="50" t="str">
        <f>_xlfn.XLOOKUP(Table1[[#This Row],[Customer_ID]],Table2[customer_id],Table2[marital status],,0)</f>
        <v>Married</v>
      </c>
      <c r="J578" t="str">
        <f t="shared" ref="J578:J641" si="36">IF(B578&lt;=40000,"Lower Income",IF(AND(B578&gt;40000,B578&lt;=65000),"Moderate Income","Higher Income"))</f>
        <v>Higher Income</v>
      </c>
      <c r="K578" s="52" t="b">
        <f t="shared" ref="K578:K641" si="37">IF(AND(J578="Lower Income",D578&gt;=60%),"High Spend",IF(AND(J578="Lower Income",D578&lt;30%),"Low Spend"))</f>
        <v>0</v>
      </c>
      <c r="L578" s="43" t="b">
        <f t="shared" ref="L578:L641" si="38">IF(AND(J578="Moderate Income",D578&gt;=70%),"High Spend",IF(AND(J578="Moderate Income",D578&lt;30%),"Low Spend"))</f>
        <v>0</v>
      </c>
      <c r="M578" s="43" t="b">
        <f t="shared" ref="M578:M641" si="39">IF(AND(J578="Higher Income",D578&gt;=70%),"High Spend",IF(AND(J578="Higher Income",D578&lt;20%),"Low Spend"))</f>
        <v>0</v>
      </c>
      <c r="N5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79" spans="1:14" hidden="1" x14ac:dyDescent="0.25">
      <c r="A579" t="s">
        <v>3332</v>
      </c>
      <c r="B579" s="45">
        <v>68901</v>
      </c>
      <c r="C579" s="45">
        <v>21281.333333333332</v>
      </c>
      <c r="D579" s="25">
        <v>0.30886827960890745</v>
      </c>
      <c r="E579" s="25" t="str">
        <f>_xlfn.XLOOKUP(Table1[[#This Row],[Customer_ID]],Table2[customer_id],Table2[age_group],,0)</f>
        <v>25-34</v>
      </c>
      <c r="F579" s="25" t="str">
        <f>_xlfn.XLOOKUP(Table1[[#This Row],[Customer_ID]],Table2[customer_id],Table2[city],,0)</f>
        <v>Hyderabad</v>
      </c>
      <c r="G579" s="25" t="str">
        <f>_xlfn.XLOOKUP(Table1[[#This Row],[Customer_ID]],Table2[customer_id],Table2[occupation],,0)</f>
        <v>Business Owners</v>
      </c>
      <c r="H579" s="50" t="str">
        <f>_xlfn.XLOOKUP(Table1[[#This Row],[Customer_ID]],Table2[customer_id],Table2[gender],,0)</f>
        <v>Male</v>
      </c>
      <c r="I579" s="50" t="str">
        <f>_xlfn.XLOOKUP(Table1[[#This Row],[Customer_ID]],Table2[customer_id],Table2[marital status],,0)</f>
        <v>Married</v>
      </c>
      <c r="J579" t="str">
        <f t="shared" si="36"/>
        <v>Higher Income</v>
      </c>
      <c r="K579" s="52" t="b">
        <f t="shared" si="37"/>
        <v>0</v>
      </c>
      <c r="L579" s="43" t="b">
        <f t="shared" si="38"/>
        <v>0</v>
      </c>
      <c r="M579" s="43" t="b">
        <f t="shared" si="39"/>
        <v>0</v>
      </c>
      <c r="N5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80" spans="1:14" x14ac:dyDescent="0.25">
      <c r="A580" t="s">
        <v>20</v>
      </c>
      <c r="B580" s="45">
        <v>68895</v>
      </c>
      <c r="C580" s="45">
        <v>52533.5</v>
      </c>
      <c r="D580" s="25">
        <v>0.76251542201901445</v>
      </c>
      <c r="E580" s="25" t="str">
        <f>_xlfn.XLOOKUP(Table1[[#This Row],[Customer_ID]],Table2[customer_id],Table2[age_group],,0)</f>
        <v>35-45</v>
      </c>
      <c r="F580" s="25" t="str">
        <f>_xlfn.XLOOKUP(Table1[[#This Row],[Customer_ID]],Table2[customer_id],Table2[city],,0)</f>
        <v>Mumbai</v>
      </c>
      <c r="G580" s="25" t="str">
        <f>_xlfn.XLOOKUP(Table1[[#This Row],[Customer_ID]],Table2[customer_id],Table2[occupation],,0)</f>
        <v>Salaried IT Employees</v>
      </c>
      <c r="H580" s="50" t="str">
        <f>_xlfn.XLOOKUP(Table1[[#This Row],[Customer_ID]],Table2[customer_id],Table2[gender],,0)</f>
        <v>Male</v>
      </c>
      <c r="I580" s="50" t="str">
        <f>_xlfn.XLOOKUP(Table1[[#This Row],[Customer_ID]],Table2[customer_id],Table2[marital status],,0)</f>
        <v>Married</v>
      </c>
      <c r="J580" t="str">
        <f t="shared" si="36"/>
        <v>Higher Income</v>
      </c>
      <c r="K580" s="52" t="b">
        <f t="shared" si="37"/>
        <v>0</v>
      </c>
      <c r="L580" s="43" t="b">
        <f t="shared" si="38"/>
        <v>0</v>
      </c>
      <c r="M580" s="43" t="str">
        <f t="shared" si="39"/>
        <v>High Spend</v>
      </c>
      <c r="N580" t="str">
        <f>IF(OR(Table1[[#This Row],[High requirement of Credit Card (Low Income)]]="High Spend",Table1[[#This Row],[High requirement of Credit Card (Moderate Income)]]="High Spend",Table1[[#This Row],[High requirement of Credit Card (hIGHER Income)]]="High Spend"),"High chance","Low or moderate Chance")</f>
        <v>High chance</v>
      </c>
    </row>
    <row r="581" spans="1:14" hidden="1" x14ac:dyDescent="0.25">
      <c r="A581" t="s">
        <v>2460</v>
      </c>
      <c r="B581" s="45">
        <v>68874</v>
      </c>
      <c r="C581" s="45">
        <v>26270.333333333332</v>
      </c>
      <c r="D581" s="25">
        <v>0.38142598561624608</v>
      </c>
      <c r="E581" s="25" t="str">
        <f>_xlfn.XLOOKUP(Table1[[#This Row],[Customer_ID]],Table2[customer_id],Table2[age_group],,0)</f>
        <v>25-34</v>
      </c>
      <c r="F581" s="25" t="str">
        <f>_xlfn.XLOOKUP(Table1[[#This Row],[Customer_ID]],Table2[customer_id],Table2[city],,0)</f>
        <v>Mumbai</v>
      </c>
      <c r="G581" s="25" t="str">
        <f>_xlfn.XLOOKUP(Table1[[#This Row],[Customer_ID]],Table2[customer_id],Table2[occupation],,0)</f>
        <v>Business Owners</v>
      </c>
      <c r="H581" s="50" t="str">
        <f>_xlfn.XLOOKUP(Table1[[#This Row],[Customer_ID]],Table2[customer_id],Table2[gender],,0)</f>
        <v>Female</v>
      </c>
      <c r="I581" s="50" t="str">
        <f>_xlfn.XLOOKUP(Table1[[#This Row],[Customer_ID]],Table2[customer_id],Table2[marital status],,0)</f>
        <v>Married</v>
      </c>
      <c r="J581" t="str">
        <f t="shared" si="36"/>
        <v>Higher Income</v>
      </c>
      <c r="K581" s="52" t="b">
        <f t="shared" si="37"/>
        <v>0</v>
      </c>
      <c r="L581" s="43" t="b">
        <f t="shared" si="38"/>
        <v>0</v>
      </c>
      <c r="M581" s="43" t="b">
        <f t="shared" si="39"/>
        <v>0</v>
      </c>
      <c r="N5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82" spans="1:14" hidden="1" x14ac:dyDescent="0.25">
      <c r="A582" t="s">
        <v>1258</v>
      </c>
      <c r="B582" s="45">
        <v>68870</v>
      </c>
      <c r="C582" s="45">
        <v>34252.5</v>
      </c>
      <c r="D582" s="25">
        <v>0.49735007986060692</v>
      </c>
      <c r="E582" s="25" t="str">
        <f>_xlfn.XLOOKUP(Table1[[#This Row],[Customer_ID]],Table2[customer_id],Table2[age_group],,0)</f>
        <v>45+</v>
      </c>
      <c r="F582" s="25" t="str">
        <f>_xlfn.XLOOKUP(Table1[[#This Row],[Customer_ID]],Table2[customer_id],Table2[city],,0)</f>
        <v>Delhi NCR</v>
      </c>
      <c r="G582" s="25" t="str">
        <f>_xlfn.XLOOKUP(Table1[[#This Row],[Customer_ID]],Table2[customer_id],Table2[occupation],,0)</f>
        <v>Salaried IT Employees</v>
      </c>
      <c r="H582" s="50" t="str">
        <f>_xlfn.XLOOKUP(Table1[[#This Row],[Customer_ID]],Table2[customer_id],Table2[gender],,0)</f>
        <v>Male</v>
      </c>
      <c r="I582" s="50" t="str">
        <f>_xlfn.XLOOKUP(Table1[[#This Row],[Customer_ID]],Table2[customer_id],Table2[marital status],,0)</f>
        <v>Married</v>
      </c>
      <c r="J582" t="str">
        <f t="shared" si="36"/>
        <v>Higher Income</v>
      </c>
      <c r="K582" s="52" t="b">
        <f t="shared" si="37"/>
        <v>0</v>
      </c>
      <c r="L582" s="43" t="b">
        <f t="shared" si="38"/>
        <v>0</v>
      </c>
      <c r="M582" s="43" t="b">
        <f t="shared" si="39"/>
        <v>0</v>
      </c>
      <c r="N5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83" spans="1:14" hidden="1" x14ac:dyDescent="0.25">
      <c r="A583" t="s">
        <v>2524</v>
      </c>
      <c r="B583" s="45">
        <v>68859</v>
      </c>
      <c r="C583" s="45">
        <v>25839.166666666668</v>
      </c>
      <c r="D583" s="25">
        <v>0.37524748640942607</v>
      </c>
      <c r="E583" s="25" t="str">
        <f>_xlfn.XLOOKUP(Table1[[#This Row],[Customer_ID]],Table2[customer_id],Table2[age_group],,0)</f>
        <v>25-34</v>
      </c>
      <c r="F583" s="25" t="str">
        <f>_xlfn.XLOOKUP(Table1[[#This Row],[Customer_ID]],Table2[customer_id],Table2[city],,0)</f>
        <v>Bengaluru</v>
      </c>
      <c r="G583" s="25" t="str">
        <f>_xlfn.XLOOKUP(Table1[[#This Row],[Customer_ID]],Table2[customer_id],Table2[occupation],,0)</f>
        <v>Business Owners</v>
      </c>
      <c r="H583" s="50" t="str">
        <f>_xlfn.XLOOKUP(Table1[[#This Row],[Customer_ID]],Table2[customer_id],Table2[gender],,0)</f>
        <v>Male</v>
      </c>
      <c r="I583" s="50" t="str">
        <f>_xlfn.XLOOKUP(Table1[[#This Row],[Customer_ID]],Table2[customer_id],Table2[marital status],,0)</f>
        <v>Married</v>
      </c>
      <c r="J583" t="str">
        <f t="shared" si="36"/>
        <v>Higher Income</v>
      </c>
      <c r="K583" s="52" t="b">
        <f t="shared" si="37"/>
        <v>0</v>
      </c>
      <c r="L583" s="43" t="b">
        <f t="shared" si="38"/>
        <v>0</v>
      </c>
      <c r="M583" s="43" t="b">
        <f t="shared" si="39"/>
        <v>0</v>
      </c>
      <c r="N5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84" spans="1:14" hidden="1" x14ac:dyDescent="0.25">
      <c r="A584" t="s">
        <v>2257</v>
      </c>
      <c r="B584" s="45">
        <v>68856</v>
      </c>
      <c r="C584" s="45">
        <v>27632.5</v>
      </c>
      <c r="D584" s="25">
        <v>0.40130852794237248</v>
      </c>
      <c r="E584" s="25" t="str">
        <f>_xlfn.XLOOKUP(Table1[[#This Row],[Customer_ID]],Table2[customer_id],Table2[age_group],,0)</f>
        <v>35-45</v>
      </c>
      <c r="F584" s="25" t="str">
        <f>_xlfn.XLOOKUP(Table1[[#This Row],[Customer_ID]],Table2[customer_id],Table2[city],,0)</f>
        <v>Hyderabad</v>
      </c>
      <c r="G584" s="25" t="str">
        <f>_xlfn.XLOOKUP(Table1[[#This Row],[Customer_ID]],Table2[customer_id],Table2[occupation],,0)</f>
        <v>Salaried IT Employees</v>
      </c>
      <c r="H584" s="50" t="str">
        <f>_xlfn.XLOOKUP(Table1[[#This Row],[Customer_ID]],Table2[customer_id],Table2[gender],,0)</f>
        <v>Female</v>
      </c>
      <c r="I584" s="50" t="str">
        <f>_xlfn.XLOOKUP(Table1[[#This Row],[Customer_ID]],Table2[customer_id],Table2[marital status],,0)</f>
        <v>Married</v>
      </c>
      <c r="J584" t="str">
        <f t="shared" si="36"/>
        <v>Higher Income</v>
      </c>
      <c r="K584" s="52" t="b">
        <f t="shared" si="37"/>
        <v>0</v>
      </c>
      <c r="L584" s="43" t="b">
        <f t="shared" si="38"/>
        <v>0</v>
      </c>
      <c r="M584" s="43" t="b">
        <f t="shared" si="39"/>
        <v>0</v>
      </c>
      <c r="N5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85" spans="1:14" hidden="1" x14ac:dyDescent="0.25">
      <c r="A585" t="s">
        <v>1922</v>
      </c>
      <c r="B585" s="45">
        <v>68852</v>
      </c>
      <c r="C585" s="45">
        <v>29543</v>
      </c>
      <c r="D585" s="25">
        <v>0.42907976529367337</v>
      </c>
      <c r="E585" s="25" t="str">
        <f>_xlfn.XLOOKUP(Table1[[#This Row],[Customer_ID]],Table2[customer_id],Table2[age_group],,0)</f>
        <v>35-45</v>
      </c>
      <c r="F585" s="25" t="str">
        <f>_xlfn.XLOOKUP(Table1[[#This Row],[Customer_ID]],Table2[customer_id],Table2[city],,0)</f>
        <v>Chennai</v>
      </c>
      <c r="G585" s="25" t="str">
        <f>_xlfn.XLOOKUP(Table1[[#This Row],[Customer_ID]],Table2[customer_id],Table2[occupation],,0)</f>
        <v>Salaried IT Employees</v>
      </c>
      <c r="H585" s="50" t="str">
        <f>_xlfn.XLOOKUP(Table1[[#This Row],[Customer_ID]],Table2[customer_id],Table2[gender],,0)</f>
        <v>Male</v>
      </c>
      <c r="I585" s="50" t="str">
        <f>_xlfn.XLOOKUP(Table1[[#This Row],[Customer_ID]],Table2[customer_id],Table2[marital status],,0)</f>
        <v>Married</v>
      </c>
      <c r="J585" t="str">
        <f t="shared" si="36"/>
        <v>Higher Income</v>
      </c>
      <c r="K585" s="52" t="b">
        <f t="shared" si="37"/>
        <v>0</v>
      </c>
      <c r="L585" s="43" t="b">
        <f t="shared" si="38"/>
        <v>0</v>
      </c>
      <c r="M585" s="43" t="b">
        <f t="shared" si="39"/>
        <v>0</v>
      </c>
      <c r="N5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86" spans="1:14" hidden="1" x14ac:dyDescent="0.25">
      <c r="A586" t="s">
        <v>1941</v>
      </c>
      <c r="B586" s="45">
        <v>68827</v>
      </c>
      <c r="C586" s="45">
        <v>29354.833333333332</v>
      </c>
      <c r="D586" s="25">
        <v>0.42650171202192938</v>
      </c>
      <c r="E586" s="25" t="str">
        <f>_xlfn.XLOOKUP(Table1[[#This Row],[Customer_ID]],Table2[customer_id],Table2[age_group],,0)</f>
        <v>35-45</v>
      </c>
      <c r="F586" s="25" t="str">
        <f>_xlfn.XLOOKUP(Table1[[#This Row],[Customer_ID]],Table2[customer_id],Table2[city],,0)</f>
        <v>Chennai</v>
      </c>
      <c r="G586" s="25" t="str">
        <f>_xlfn.XLOOKUP(Table1[[#This Row],[Customer_ID]],Table2[customer_id],Table2[occupation],,0)</f>
        <v>Salaried IT Employees</v>
      </c>
      <c r="H586" s="50" t="str">
        <f>_xlfn.XLOOKUP(Table1[[#This Row],[Customer_ID]],Table2[customer_id],Table2[gender],,0)</f>
        <v>Male</v>
      </c>
      <c r="I586" s="50" t="str">
        <f>_xlfn.XLOOKUP(Table1[[#This Row],[Customer_ID]],Table2[customer_id],Table2[marital status],,0)</f>
        <v>Married</v>
      </c>
      <c r="J586" t="str">
        <f t="shared" si="36"/>
        <v>Higher Income</v>
      </c>
      <c r="K586" s="52" t="b">
        <f t="shared" si="37"/>
        <v>0</v>
      </c>
      <c r="L586" s="43" t="b">
        <f t="shared" si="38"/>
        <v>0</v>
      </c>
      <c r="M586" s="43" t="b">
        <f t="shared" si="39"/>
        <v>0</v>
      </c>
      <c r="N5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87" spans="1:14" hidden="1" x14ac:dyDescent="0.25">
      <c r="A587" t="s">
        <v>1990</v>
      </c>
      <c r="B587" s="45">
        <v>68810</v>
      </c>
      <c r="C587" s="45">
        <v>29060</v>
      </c>
      <c r="D587" s="25">
        <v>0.42232233686964105</v>
      </c>
      <c r="E587" s="25" t="str">
        <f>_xlfn.XLOOKUP(Table1[[#This Row],[Customer_ID]],Table2[customer_id],Table2[age_group],,0)</f>
        <v>25-34</v>
      </c>
      <c r="F587" s="25" t="str">
        <f>_xlfn.XLOOKUP(Table1[[#This Row],[Customer_ID]],Table2[customer_id],Table2[city],,0)</f>
        <v>Delhi NCR</v>
      </c>
      <c r="G587" s="25" t="str">
        <f>_xlfn.XLOOKUP(Table1[[#This Row],[Customer_ID]],Table2[customer_id],Table2[occupation],,0)</f>
        <v>Business Owners</v>
      </c>
      <c r="H587" s="50" t="str">
        <f>_xlfn.XLOOKUP(Table1[[#This Row],[Customer_ID]],Table2[customer_id],Table2[gender],,0)</f>
        <v>Male</v>
      </c>
      <c r="I587" s="50" t="str">
        <f>_xlfn.XLOOKUP(Table1[[#This Row],[Customer_ID]],Table2[customer_id],Table2[marital status],,0)</f>
        <v>Married</v>
      </c>
      <c r="J587" t="str">
        <f t="shared" si="36"/>
        <v>Higher Income</v>
      </c>
      <c r="K587" s="52" t="b">
        <f t="shared" si="37"/>
        <v>0</v>
      </c>
      <c r="L587" s="43" t="b">
        <f t="shared" si="38"/>
        <v>0</v>
      </c>
      <c r="M587" s="43" t="b">
        <f t="shared" si="39"/>
        <v>0</v>
      </c>
      <c r="N5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88" spans="1:14" hidden="1" x14ac:dyDescent="0.25">
      <c r="A588" t="s">
        <v>1863</v>
      </c>
      <c r="B588" s="45">
        <v>68805</v>
      </c>
      <c r="C588" s="45">
        <v>29836.833333333332</v>
      </c>
      <c r="D588" s="25">
        <v>0.43364338831964727</v>
      </c>
      <c r="E588" s="25" t="str">
        <f>_xlfn.XLOOKUP(Table1[[#This Row],[Customer_ID]],Table2[customer_id],Table2[age_group],,0)</f>
        <v>35-45</v>
      </c>
      <c r="F588" s="25" t="str">
        <f>_xlfn.XLOOKUP(Table1[[#This Row],[Customer_ID]],Table2[customer_id],Table2[city],,0)</f>
        <v>Chennai</v>
      </c>
      <c r="G588" s="25" t="str">
        <f>_xlfn.XLOOKUP(Table1[[#This Row],[Customer_ID]],Table2[customer_id],Table2[occupation],,0)</f>
        <v>Salaried IT Employees</v>
      </c>
      <c r="H588" s="50" t="str">
        <f>_xlfn.XLOOKUP(Table1[[#This Row],[Customer_ID]],Table2[customer_id],Table2[gender],,0)</f>
        <v>Male</v>
      </c>
      <c r="I588" s="50" t="str">
        <f>_xlfn.XLOOKUP(Table1[[#This Row],[Customer_ID]],Table2[customer_id],Table2[marital status],,0)</f>
        <v>Single</v>
      </c>
      <c r="J588" t="str">
        <f t="shared" si="36"/>
        <v>Higher Income</v>
      </c>
      <c r="K588" s="52" t="b">
        <f t="shared" si="37"/>
        <v>0</v>
      </c>
      <c r="L588" s="43" t="b">
        <f t="shared" si="38"/>
        <v>0</v>
      </c>
      <c r="M588" s="43" t="b">
        <f t="shared" si="39"/>
        <v>0</v>
      </c>
      <c r="N5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89" spans="1:14" hidden="1" x14ac:dyDescent="0.25">
      <c r="A589" t="s">
        <v>1964</v>
      </c>
      <c r="B589" s="45">
        <v>68803</v>
      </c>
      <c r="C589" s="45">
        <v>29212.333333333332</v>
      </c>
      <c r="D589" s="25">
        <v>0.42457935458240675</v>
      </c>
      <c r="E589" s="25" t="str">
        <f>_xlfn.XLOOKUP(Table1[[#This Row],[Customer_ID]],Table2[customer_id],Table2[age_group],,0)</f>
        <v>25-34</v>
      </c>
      <c r="F589" s="25" t="str">
        <f>_xlfn.XLOOKUP(Table1[[#This Row],[Customer_ID]],Table2[customer_id],Table2[city],,0)</f>
        <v>Delhi NCR</v>
      </c>
      <c r="G589" s="25" t="str">
        <f>_xlfn.XLOOKUP(Table1[[#This Row],[Customer_ID]],Table2[customer_id],Table2[occupation],,0)</f>
        <v>Business Owners</v>
      </c>
      <c r="H589" s="50" t="str">
        <f>_xlfn.XLOOKUP(Table1[[#This Row],[Customer_ID]],Table2[customer_id],Table2[gender],,0)</f>
        <v>Male</v>
      </c>
      <c r="I589" s="50" t="str">
        <f>_xlfn.XLOOKUP(Table1[[#This Row],[Customer_ID]],Table2[customer_id],Table2[marital status],,0)</f>
        <v>Married</v>
      </c>
      <c r="J589" t="str">
        <f t="shared" si="36"/>
        <v>Higher Income</v>
      </c>
      <c r="K589" s="52" t="b">
        <f t="shared" si="37"/>
        <v>0</v>
      </c>
      <c r="L589" s="43" t="b">
        <f t="shared" si="38"/>
        <v>0</v>
      </c>
      <c r="M589" s="43" t="b">
        <f t="shared" si="39"/>
        <v>0</v>
      </c>
      <c r="N5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90" spans="1:14" hidden="1" x14ac:dyDescent="0.25">
      <c r="A590" t="s">
        <v>3670</v>
      </c>
      <c r="B590" s="45">
        <v>68800</v>
      </c>
      <c r="C590" s="45">
        <v>18499.166666666668</v>
      </c>
      <c r="D590" s="25">
        <v>0.26888323643410855</v>
      </c>
      <c r="E590" s="25" t="str">
        <f>_xlfn.XLOOKUP(Table1[[#This Row],[Customer_ID]],Table2[customer_id],Table2[age_group],,0)</f>
        <v>25-34</v>
      </c>
      <c r="F590" s="25" t="str">
        <f>_xlfn.XLOOKUP(Table1[[#This Row],[Customer_ID]],Table2[customer_id],Table2[city],,0)</f>
        <v>Chennai</v>
      </c>
      <c r="G590" s="25" t="str">
        <f>_xlfn.XLOOKUP(Table1[[#This Row],[Customer_ID]],Table2[customer_id],Table2[occupation],,0)</f>
        <v>Business Owners</v>
      </c>
      <c r="H590" s="50" t="str">
        <f>_xlfn.XLOOKUP(Table1[[#This Row],[Customer_ID]],Table2[customer_id],Table2[gender],,0)</f>
        <v>Male</v>
      </c>
      <c r="I590" s="50" t="str">
        <f>_xlfn.XLOOKUP(Table1[[#This Row],[Customer_ID]],Table2[customer_id],Table2[marital status],,0)</f>
        <v>Married</v>
      </c>
      <c r="J590" t="str">
        <f t="shared" si="36"/>
        <v>Higher Income</v>
      </c>
      <c r="K590" s="52" t="b">
        <f t="shared" si="37"/>
        <v>0</v>
      </c>
      <c r="L590" s="43" t="b">
        <f t="shared" si="38"/>
        <v>0</v>
      </c>
      <c r="M590" s="43" t="b">
        <f t="shared" si="39"/>
        <v>0</v>
      </c>
      <c r="N5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91" spans="1:14" hidden="1" x14ac:dyDescent="0.25">
      <c r="A591" t="s">
        <v>3154</v>
      </c>
      <c r="B591" s="45">
        <v>68788</v>
      </c>
      <c r="C591" s="45">
        <v>22430.666666666668</v>
      </c>
      <c r="D591" s="25">
        <v>0.32608400690042838</v>
      </c>
      <c r="E591" s="25" t="str">
        <f>_xlfn.XLOOKUP(Table1[[#This Row],[Customer_ID]],Table2[customer_id],Table2[age_group],,0)</f>
        <v>25-34</v>
      </c>
      <c r="F591" s="25" t="str">
        <f>_xlfn.XLOOKUP(Table1[[#This Row],[Customer_ID]],Table2[customer_id],Table2[city],,0)</f>
        <v>Hyderabad</v>
      </c>
      <c r="G591" s="25" t="str">
        <f>_xlfn.XLOOKUP(Table1[[#This Row],[Customer_ID]],Table2[customer_id],Table2[occupation],,0)</f>
        <v>Business Owners</v>
      </c>
      <c r="H591" s="50" t="str">
        <f>_xlfn.XLOOKUP(Table1[[#This Row],[Customer_ID]],Table2[customer_id],Table2[gender],,0)</f>
        <v>Male</v>
      </c>
      <c r="I591" s="50" t="str">
        <f>_xlfn.XLOOKUP(Table1[[#This Row],[Customer_ID]],Table2[customer_id],Table2[marital status],,0)</f>
        <v>Single</v>
      </c>
      <c r="J591" t="str">
        <f t="shared" si="36"/>
        <v>Higher Income</v>
      </c>
      <c r="K591" s="52" t="b">
        <f t="shared" si="37"/>
        <v>0</v>
      </c>
      <c r="L591" s="43" t="b">
        <f t="shared" si="38"/>
        <v>0</v>
      </c>
      <c r="M591" s="43" t="b">
        <f t="shared" si="39"/>
        <v>0</v>
      </c>
      <c r="N5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92" spans="1:14" hidden="1" x14ac:dyDescent="0.25">
      <c r="A592" t="s">
        <v>1823</v>
      </c>
      <c r="B592" s="45">
        <v>68779</v>
      </c>
      <c r="C592" s="45">
        <v>30032.5</v>
      </c>
      <c r="D592" s="25">
        <v>0.43665217580947674</v>
      </c>
      <c r="E592" s="25" t="str">
        <f>_xlfn.XLOOKUP(Table1[[#This Row],[Customer_ID]],Table2[customer_id],Table2[age_group],,0)</f>
        <v>25-34</v>
      </c>
      <c r="F592" s="25" t="str">
        <f>_xlfn.XLOOKUP(Table1[[#This Row],[Customer_ID]],Table2[customer_id],Table2[city],,0)</f>
        <v>Mumbai</v>
      </c>
      <c r="G592" s="25" t="str">
        <f>_xlfn.XLOOKUP(Table1[[#This Row],[Customer_ID]],Table2[customer_id],Table2[occupation],,0)</f>
        <v>Business Owners</v>
      </c>
      <c r="H592" s="50" t="str">
        <f>_xlfn.XLOOKUP(Table1[[#This Row],[Customer_ID]],Table2[customer_id],Table2[gender],,0)</f>
        <v>Male</v>
      </c>
      <c r="I592" s="50" t="str">
        <f>_xlfn.XLOOKUP(Table1[[#This Row],[Customer_ID]],Table2[customer_id],Table2[marital status],,0)</f>
        <v>Single</v>
      </c>
      <c r="J592" t="str">
        <f t="shared" si="36"/>
        <v>Higher Income</v>
      </c>
      <c r="K592" s="52" t="b">
        <f t="shared" si="37"/>
        <v>0</v>
      </c>
      <c r="L592" s="43" t="b">
        <f t="shared" si="38"/>
        <v>0</v>
      </c>
      <c r="M592" s="43" t="b">
        <f t="shared" si="39"/>
        <v>0</v>
      </c>
      <c r="N5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93" spans="1:14" hidden="1" x14ac:dyDescent="0.25">
      <c r="A593" t="s">
        <v>3725</v>
      </c>
      <c r="B593" s="45">
        <v>68775</v>
      </c>
      <c r="C593" s="45">
        <v>17909.666666666668</v>
      </c>
      <c r="D593" s="25">
        <v>0.26040954804313587</v>
      </c>
      <c r="E593" s="25" t="str">
        <f>_xlfn.XLOOKUP(Table1[[#This Row],[Customer_ID]],Table2[customer_id],Table2[age_group],,0)</f>
        <v>25-34</v>
      </c>
      <c r="F593" s="25" t="str">
        <f>_xlfn.XLOOKUP(Table1[[#This Row],[Customer_ID]],Table2[customer_id],Table2[city],,0)</f>
        <v>Chennai</v>
      </c>
      <c r="G593" s="25" t="str">
        <f>_xlfn.XLOOKUP(Table1[[#This Row],[Customer_ID]],Table2[customer_id],Table2[occupation],,0)</f>
        <v>Business Owners</v>
      </c>
      <c r="H593" s="50" t="str">
        <f>_xlfn.XLOOKUP(Table1[[#This Row],[Customer_ID]],Table2[customer_id],Table2[gender],,0)</f>
        <v>Male</v>
      </c>
      <c r="I593" s="50" t="str">
        <f>_xlfn.XLOOKUP(Table1[[#This Row],[Customer_ID]],Table2[customer_id],Table2[marital status],,0)</f>
        <v>Married</v>
      </c>
      <c r="J593" t="str">
        <f t="shared" si="36"/>
        <v>Higher Income</v>
      </c>
      <c r="K593" s="52" t="b">
        <f t="shared" si="37"/>
        <v>0</v>
      </c>
      <c r="L593" s="43" t="b">
        <f t="shared" si="38"/>
        <v>0</v>
      </c>
      <c r="M593" s="43" t="b">
        <f t="shared" si="39"/>
        <v>0</v>
      </c>
      <c r="N5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94" spans="1:14" hidden="1" x14ac:dyDescent="0.25">
      <c r="A594" t="s">
        <v>770</v>
      </c>
      <c r="B594" s="45">
        <v>68750</v>
      </c>
      <c r="C594" s="45">
        <v>37685</v>
      </c>
      <c r="D594" s="25">
        <v>0.54814545454545449</v>
      </c>
      <c r="E594" s="25" t="str">
        <f>_xlfn.XLOOKUP(Table1[[#This Row],[Customer_ID]],Table2[customer_id],Table2[age_group],,0)</f>
        <v>45+</v>
      </c>
      <c r="F594" s="25" t="str">
        <f>_xlfn.XLOOKUP(Table1[[#This Row],[Customer_ID]],Table2[customer_id],Table2[city],,0)</f>
        <v>Mumbai</v>
      </c>
      <c r="G594" s="25" t="str">
        <f>_xlfn.XLOOKUP(Table1[[#This Row],[Customer_ID]],Table2[customer_id],Table2[occupation],,0)</f>
        <v>Salaried IT Employees</v>
      </c>
      <c r="H594" s="50" t="str">
        <f>_xlfn.XLOOKUP(Table1[[#This Row],[Customer_ID]],Table2[customer_id],Table2[gender],,0)</f>
        <v>Male</v>
      </c>
      <c r="I594" s="50" t="str">
        <f>_xlfn.XLOOKUP(Table1[[#This Row],[Customer_ID]],Table2[customer_id],Table2[marital status],,0)</f>
        <v>Married</v>
      </c>
      <c r="J594" t="str">
        <f t="shared" si="36"/>
        <v>Higher Income</v>
      </c>
      <c r="K594" s="52" t="b">
        <f t="shared" si="37"/>
        <v>0</v>
      </c>
      <c r="L594" s="43" t="b">
        <f t="shared" si="38"/>
        <v>0</v>
      </c>
      <c r="M594" s="43" t="b">
        <f t="shared" si="39"/>
        <v>0</v>
      </c>
      <c r="N5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95" spans="1:14" hidden="1" x14ac:dyDescent="0.25">
      <c r="A595" t="s">
        <v>3719</v>
      </c>
      <c r="B595" s="45">
        <v>68724</v>
      </c>
      <c r="C595" s="45">
        <v>17952.666666666668</v>
      </c>
      <c r="D595" s="25">
        <v>0.26122848883456534</v>
      </c>
      <c r="E595" s="25" t="str">
        <f>_xlfn.XLOOKUP(Table1[[#This Row],[Customer_ID]],Table2[customer_id],Table2[age_group],,0)</f>
        <v>35-45</v>
      </c>
      <c r="F595" s="25" t="str">
        <f>_xlfn.XLOOKUP(Table1[[#This Row],[Customer_ID]],Table2[customer_id],Table2[city],,0)</f>
        <v>Chennai</v>
      </c>
      <c r="G595" s="25" t="str">
        <f>_xlfn.XLOOKUP(Table1[[#This Row],[Customer_ID]],Table2[customer_id],Table2[occupation],,0)</f>
        <v>Business Owners</v>
      </c>
      <c r="H595" s="50" t="str">
        <f>_xlfn.XLOOKUP(Table1[[#This Row],[Customer_ID]],Table2[customer_id],Table2[gender],,0)</f>
        <v>Male</v>
      </c>
      <c r="I595" s="50" t="str">
        <f>_xlfn.XLOOKUP(Table1[[#This Row],[Customer_ID]],Table2[customer_id],Table2[marital status],,0)</f>
        <v>Single</v>
      </c>
      <c r="J595" t="str">
        <f t="shared" si="36"/>
        <v>Higher Income</v>
      </c>
      <c r="K595" s="52" t="b">
        <f t="shared" si="37"/>
        <v>0</v>
      </c>
      <c r="L595" s="43" t="b">
        <f t="shared" si="38"/>
        <v>0</v>
      </c>
      <c r="M595" s="43" t="b">
        <f t="shared" si="39"/>
        <v>0</v>
      </c>
      <c r="N5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96" spans="1:14" hidden="1" x14ac:dyDescent="0.25">
      <c r="A596" t="s">
        <v>3284</v>
      </c>
      <c r="B596" s="45">
        <v>68718</v>
      </c>
      <c r="C596" s="45">
        <v>21538.833333333332</v>
      </c>
      <c r="D596" s="25">
        <v>0.31343801235969226</v>
      </c>
      <c r="E596" s="25" t="str">
        <f>_xlfn.XLOOKUP(Table1[[#This Row],[Customer_ID]],Table2[customer_id],Table2[age_group],,0)</f>
        <v>25-34</v>
      </c>
      <c r="F596" s="25" t="str">
        <f>_xlfn.XLOOKUP(Table1[[#This Row],[Customer_ID]],Table2[customer_id],Table2[city],,0)</f>
        <v>Hyderabad</v>
      </c>
      <c r="G596" s="25" t="str">
        <f>_xlfn.XLOOKUP(Table1[[#This Row],[Customer_ID]],Table2[customer_id],Table2[occupation],,0)</f>
        <v>Business Owners</v>
      </c>
      <c r="H596" s="50" t="str">
        <f>_xlfn.XLOOKUP(Table1[[#This Row],[Customer_ID]],Table2[customer_id],Table2[gender],,0)</f>
        <v>Male</v>
      </c>
      <c r="I596" s="50" t="str">
        <f>_xlfn.XLOOKUP(Table1[[#This Row],[Customer_ID]],Table2[customer_id],Table2[marital status],,0)</f>
        <v>Married</v>
      </c>
      <c r="J596" t="str">
        <f t="shared" si="36"/>
        <v>Higher Income</v>
      </c>
      <c r="K596" s="52" t="b">
        <f t="shared" si="37"/>
        <v>0</v>
      </c>
      <c r="L596" s="43" t="b">
        <f t="shared" si="38"/>
        <v>0</v>
      </c>
      <c r="M596" s="43" t="b">
        <f t="shared" si="39"/>
        <v>0</v>
      </c>
      <c r="N5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97" spans="1:14" hidden="1" x14ac:dyDescent="0.25">
      <c r="A597" t="s">
        <v>3772</v>
      </c>
      <c r="B597" s="45">
        <v>68712</v>
      </c>
      <c r="C597" s="45">
        <v>17372.833333333332</v>
      </c>
      <c r="D597" s="25">
        <v>0.25283550665580001</v>
      </c>
      <c r="E597" s="25" t="str">
        <f>_xlfn.XLOOKUP(Table1[[#This Row],[Customer_ID]],Table2[customer_id],Table2[age_group],,0)</f>
        <v>25-34</v>
      </c>
      <c r="F597" s="25" t="str">
        <f>_xlfn.XLOOKUP(Table1[[#This Row],[Customer_ID]],Table2[customer_id],Table2[city],,0)</f>
        <v>Hyderabad</v>
      </c>
      <c r="G597" s="25" t="str">
        <f>_xlfn.XLOOKUP(Table1[[#This Row],[Customer_ID]],Table2[customer_id],Table2[occupation],,0)</f>
        <v>Business Owners</v>
      </c>
      <c r="H597" s="50" t="str">
        <f>_xlfn.XLOOKUP(Table1[[#This Row],[Customer_ID]],Table2[customer_id],Table2[gender],,0)</f>
        <v>Female</v>
      </c>
      <c r="I597" s="50" t="str">
        <f>_xlfn.XLOOKUP(Table1[[#This Row],[Customer_ID]],Table2[customer_id],Table2[marital status],,0)</f>
        <v>Married</v>
      </c>
      <c r="J597" t="str">
        <f t="shared" si="36"/>
        <v>Higher Income</v>
      </c>
      <c r="K597" s="52" t="b">
        <f t="shared" si="37"/>
        <v>0</v>
      </c>
      <c r="L597" s="43" t="b">
        <f t="shared" si="38"/>
        <v>0</v>
      </c>
      <c r="M597" s="43" t="b">
        <f t="shared" si="39"/>
        <v>0</v>
      </c>
      <c r="N5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98" spans="1:14" hidden="1" x14ac:dyDescent="0.25">
      <c r="A598" t="s">
        <v>3629</v>
      </c>
      <c r="B598" s="45">
        <v>68707</v>
      </c>
      <c r="C598" s="45">
        <v>18819.5</v>
      </c>
      <c r="D598" s="25">
        <v>0.27390949975984979</v>
      </c>
      <c r="E598" s="25" t="str">
        <f>_xlfn.XLOOKUP(Table1[[#This Row],[Customer_ID]],Table2[customer_id],Table2[age_group],,0)</f>
        <v>25-34</v>
      </c>
      <c r="F598" s="25" t="str">
        <f>_xlfn.XLOOKUP(Table1[[#This Row],[Customer_ID]],Table2[customer_id],Table2[city],,0)</f>
        <v>Hyderabad</v>
      </c>
      <c r="G598" s="25" t="str">
        <f>_xlfn.XLOOKUP(Table1[[#This Row],[Customer_ID]],Table2[customer_id],Table2[occupation],,0)</f>
        <v>Business Owners</v>
      </c>
      <c r="H598" s="50" t="str">
        <f>_xlfn.XLOOKUP(Table1[[#This Row],[Customer_ID]],Table2[customer_id],Table2[gender],,0)</f>
        <v>Male</v>
      </c>
      <c r="I598" s="50" t="str">
        <f>_xlfn.XLOOKUP(Table1[[#This Row],[Customer_ID]],Table2[customer_id],Table2[marital status],,0)</f>
        <v>Married</v>
      </c>
      <c r="J598" t="str">
        <f t="shared" si="36"/>
        <v>Higher Income</v>
      </c>
      <c r="K598" s="52" t="b">
        <f t="shared" si="37"/>
        <v>0</v>
      </c>
      <c r="L598" s="43" t="b">
        <f t="shared" si="38"/>
        <v>0</v>
      </c>
      <c r="M598" s="43" t="b">
        <f t="shared" si="39"/>
        <v>0</v>
      </c>
      <c r="N5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599" spans="1:14" hidden="1" x14ac:dyDescent="0.25">
      <c r="A599" t="s">
        <v>1648</v>
      </c>
      <c r="B599" s="45">
        <v>68705</v>
      </c>
      <c r="C599" s="45">
        <v>31093.666666666668</v>
      </c>
      <c r="D599" s="25">
        <v>0.4525677413094632</v>
      </c>
      <c r="E599" s="25" t="str">
        <f>_xlfn.XLOOKUP(Table1[[#This Row],[Customer_ID]],Table2[customer_id],Table2[age_group],,0)</f>
        <v>35-45</v>
      </c>
      <c r="F599" s="25" t="str">
        <f>_xlfn.XLOOKUP(Table1[[#This Row],[Customer_ID]],Table2[customer_id],Table2[city],,0)</f>
        <v>Chennai</v>
      </c>
      <c r="G599" s="25" t="str">
        <f>_xlfn.XLOOKUP(Table1[[#This Row],[Customer_ID]],Table2[customer_id],Table2[occupation],,0)</f>
        <v>Salaried IT Employees</v>
      </c>
      <c r="H599" s="50" t="str">
        <f>_xlfn.XLOOKUP(Table1[[#This Row],[Customer_ID]],Table2[customer_id],Table2[gender],,0)</f>
        <v>Male</v>
      </c>
      <c r="I599" s="50" t="str">
        <f>_xlfn.XLOOKUP(Table1[[#This Row],[Customer_ID]],Table2[customer_id],Table2[marital status],,0)</f>
        <v>Married</v>
      </c>
      <c r="J599" t="str">
        <f t="shared" si="36"/>
        <v>Higher Income</v>
      </c>
      <c r="K599" s="52" t="b">
        <f t="shared" si="37"/>
        <v>0</v>
      </c>
      <c r="L599" s="43" t="b">
        <f t="shared" si="38"/>
        <v>0</v>
      </c>
      <c r="M599" s="43" t="b">
        <f t="shared" si="39"/>
        <v>0</v>
      </c>
      <c r="N5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00" spans="1:14" hidden="1" x14ac:dyDescent="0.25">
      <c r="A600" t="s">
        <v>1176</v>
      </c>
      <c r="B600" s="45">
        <v>68700</v>
      </c>
      <c r="C600" s="45">
        <v>34601.666666666664</v>
      </c>
      <c r="D600" s="25">
        <v>0.50366327025715674</v>
      </c>
      <c r="E600" s="25" t="str">
        <f>_xlfn.XLOOKUP(Table1[[#This Row],[Customer_ID]],Table2[customer_id],Table2[age_group],,0)</f>
        <v>35-45</v>
      </c>
      <c r="F600" s="25" t="str">
        <f>_xlfn.XLOOKUP(Table1[[#This Row],[Customer_ID]],Table2[customer_id],Table2[city],,0)</f>
        <v>Hyderabad</v>
      </c>
      <c r="G600" s="25" t="str">
        <f>_xlfn.XLOOKUP(Table1[[#This Row],[Customer_ID]],Table2[customer_id],Table2[occupation],,0)</f>
        <v>Salaried IT Employees</v>
      </c>
      <c r="H600" s="50" t="str">
        <f>_xlfn.XLOOKUP(Table1[[#This Row],[Customer_ID]],Table2[customer_id],Table2[gender],,0)</f>
        <v>Male</v>
      </c>
      <c r="I600" s="50" t="str">
        <f>_xlfn.XLOOKUP(Table1[[#This Row],[Customer_ID]],Table2[customer_id],Table2[marital status],,0)</f>
        <v>Married</v>
      </c>
      <c r="J600" t="str">
        <f t="shared" si="36"/>
        <v>Higher Income</v>
      </c>
      <c r="K600" s="52" t="b">
        <f t="shared" si="37"/>
        <v>0</v>
      </c>
      <c r="L600" s="43" t="b">
        <f t="shared" si="38"/>
        <v>0</v>
      </c>
      <c r="M600" s="43" t="b">
        <f t="shared" si="39"/>
        <v>0</v>
      </c>
      <c r="N6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01" spans="1:14" hidden="1" x14ac:dyDescent="0.25">
      <c r="A601" t="s">
        <v>2375</v>
      </c>
      <c r="B601" s="45">
        <v>68681</v>
      </c>
      <c r="C601" s="45">
        <v>26790.833333333332</v>
      </c>
      <c r="D601" s="25">
        <v>0.39007634328756619</v>
      </c>
      <c r="E601" s="25" t="str">
        <f>_xlfn.XLOOKUP(Table1[[#This Row],[Customer_ID]],Table2[customer_id],Table2[age_group],,0)</f>
        <v>35-45</v>
      </c>
      <c r="F601" s="25" t="str">
        <f>_xlfn.XLOOKUP(Table1[[#This Row],[Customer_ID]],Table2[customer_id],Table2[city],,0)</f>
        <v>Chennai</v>
      </c>
      <c r="G601" s="25" t="str">
        <f>_xlfn.XLOOKUP(Table1[[#This Row],[Customer_ID]],Table2[customer_id],Table2[occupation],,0)</f>
        <v>Salaried IT Employees</v>
      </c>
      <c r="H601" s="50" t="str">
        <f>_xlfn.XLOOKUP(Table1[[#This Row],[Customer_ID]],Table2[customer_id],Table2[gender],,0)</f>
        <v>Male</v>
      </c>
      <c r="I601" s="50" t="str">
        <f>_xlfn.XLOOKUP(Table1[[#This Row],[Customer_ID]],Table2[customer_id],Table2[marital status],,0)</f>
        <v>Married</v>
      </c>
      <c r="J601" t="str">
        <f t="shared" si="36"/>
        <v>Higher Income</v>
      </c>
      <c r="K601" s="52" t="b">
        <f t="shared" si="37"/>
        <v>0</v>
      </c>
      <c r="L601" s="43" t="b">
        <f t="shared" si="38"/>
        <v>0</v>
      </c>
      <c r="M601" s="43" t="b">
        <f t="shared" si="39"/>
        <v>0</v>
      </c>
      <c r="N6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02" spans="1:14" hidden="1" x14ac:dyDescent="0.25">
      <c r="A602" t="s">
        <v>747</v>
      </c>
      <c r="B602" s="45">
        <v>68668</v>
      </c>
      <c r="C602" s="45">
        <v>37915</v>
      </c>
      <c r="D602" s="25">
        <v>0.55214947282577043</v>
      </c>
      <c r="E602" s="25" t="str">
        <f>_xlfn.XLOOKUP(Table1[[#This Row],[Customer_ID]],Table2[customer_id],Table2[age_group],,0)</f>
        <v>35-45</v>
      </c>
      <c r="F602" s="25" t="str">
        <f>_xlfn.XLOOKUP(Table1[[#This Row],[Customer_ID]],Table2[customer_id],Table2[city],,0)</f>
        <v>Delhi NCR</v>
      </c>
      <c r="G602" s="25" t="str">
        <f>_xlfn.XLOOKUP(Table1[[#This Row],[Customer_ID]],Table2[customer_id],Table2[occupation],,0)</f>
        <v>Salaried IT Employees</v>
      </c>
      <c r="H602" s="50" t="str">
        <f>_xlfn.XLOOKUP(Table1[[#This Row],[Customer_ID]],Table2[customer_id],Table2[gender],,0)</f>
        <v>Female</v>
      </c>
      <c r="I602" s="50" t="str">
        <f>_xlfn.XLOOKUP(Table1[[#This Row],[Customer_ID]],Table2[customer_id],Table2[marital status],,0)</f>
        <v>Married</v>
      </c>
      <c r="J602" t="str">
        <f t="shared" si="36"/>
        <v>Higher Income</v>
      </c>
      <c r="K602" s="52" t="b">
        <f t="shared" si="37"/>
        <v>0</v>
      </c>
      <c r="L602" s="43" t="b">
        <f t="shared" si="38"/>
        <v>0</v>
      </c>
      <c r="M602" s="43" t="b">
        <f t="shared" si="39"/>
        <v>0</v>
      </c>
      <c r="N6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03" spans="1:14" hidden="1" x14ac:dyDescent="0.25">
      <c r="A603" t="s">
        <v>323</v>
      </c>
      <c r="B603" s="45">
        <v>68658</v>
      </c>
      <c r="C603" s="45">
        <v>42295.166666666664</v>
      </c>
      <c r="D603" s="25">
        <v>0.6160267800790391</v>
      </c>
      <c r="E603" s="25" t="str">
        <f>_xlfn.XLOOKUP(Table1[[#This Row],[Customer_ID]],Table2[customer_id],Table2[age_group],,0)</f>
        <v>35-45</v>
      </c>
      <c r="F603" s="25" t="str">
        <f>_xlfn.XLOOKUP(Table1[[#This Row],[Customer_ID]],Table2[customer_id],Table2[city],,0)</f>
        <v>Bengaluru</v>
      </c>
      <c r="G603" s="25" t="str">
        <f>_xlfn.XLOOKUP(Table1[[#This Row],[Customer_ID]],Table2[customer_id],Table2[occupation],,0)</f>
        <v>Salaried IT Employees</v>
      </c>
      <c r="H603" s="50" t="str">
        <f>_xlfn.XLOOKUP(Table1[[#This Row],[Customer_ID]],Table2[customer_id],Table2[gender],,0)</f>
        <v>Male</v>
      </c>
      <c r="I603" s="50" t="str">
        <f>_xlfn.XLOOKUP(Table1[[#This Row],[Customer_ID]],Table2[customer_id],Table2[marital status],,0)</f>
        <v>Married</v>
      </c>
      <c r="J603" t="str">
        <f t="shared" si="36"/>
        <v>Higher Income</v>
      </c>
      <c r="K603" s="52" t="b">
        <f t="shared" si="37"/>
        <v>0</v>
      </c>
      <c r="L603" s="43" t="b">
        <f t="shared" si="38"/>
        <v>0</v>
      </c>
      <c r="M603" s="43" t="b">
        <f t="shared" si="39"/>
        <v>0</v>
      </c>
      <c r="N6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04" spans="1:14" hidden="1" x14ac:dyDescent="0.25">
      <c r="A604" t="s">
        <v>1748</v>
      </c>
      <c r="B604" s="45">
        <v>68650</v>
      </c>
      <c r="C604" s="45">
        <v>30429.833333333332</v>
      </c>
      <c r="D604" s="25">
        <v>0.44326050012138868</v>
      </c>
      <c r="E604" s="25" t="str">
        <f>_xlfn.XLOOKUP(Table1[[#This Row],[Customer_ID]],Table2[customer_id],Table2[age_group],,0)</f>
        <v>25-34</v>
      </c>
      <c r="F604" s="25" t="str">
        <f>_xlfn.XLOOKUP(Table1[[#This Row],[Customer_ID]],Table2[customer_id],Table2[city],,0)</f>
        <v>Mumbai</v>
      </c>
      <c r="G604" s="25" t="str">
        <f>_xlfn.XLOOKUP(Table1[[#This Row],[Customer_ID]],Table2[customer_id],Table2[occupation],,0)</f>
        <v>Business Owners</v>
      </c>
      <c r="H604" s="50" t="str">
        <f>_xlfn.XLOOKUP(Table1[[#This Row],[Customer_ID]],Table2[customer_id],Table2[gender],,0)</f>
        <v>Male</v>
      </c>
      <c r="I604" s="50" t="str">
        <f>_xlfn.XLOOKUP(Table1[[#This Row],[Customer_ID]],Table2[customer_id],Table2[marital status],,0)</f>
        <v>Single</v>
      </c>
      <c r="J604" t="str">
        <f t="shared" si="36"/>
        <v>Higher Income</v>
      </c>
      <c r="K604" s="52" t="b">
        <f t="shared" si="37"/>
        <v>0</v>
      </c>
      <c r="L604" s="43" t="b">
        <f t="shared" si="38"/>
        <v>0</v>
      </c>
      <c r="M604" s="43" t="b">
        <f t="shared" si="39"/>
        <v>0</v>
      </c>
      <c r="N6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05" spans="1:14" hidden="1" x14ac:dyDescent="0.25">
      <c r="A605" t="s">
        <v>2568</v>
      </c>
      <c r="B605" s="45">
        <v>68642</v>
      </c>
      <c r="C605" s="45">
        <v>25444</v>
      </c>
      <c r="D605" s="25">
        <v>0.37067684508027154</v>
      </c>
      <c r="E605" s="25" t="str">
        <f>_xlfn.XLOOKUP(Table1[[#This Row],[Customer_ID]],Table2[customer_id],Table2[age_group],,0)</f>
        <v>25-34</v>
      </c>
      <c r="F605" s="25" t="str">
        <f>_xlfn.XLOOKUP(Table1[[#This Row],[Customer_ID]],Table2[customer_id],Table2[city],,0)</f>
        <v>Bengaluru</v>
      </c>
      <c r="G605" s="25" t="str">
        <f>_xlfn.XLOOKUP(Table1[[#This Row],[Customer_ID]],Table2[customer_id],Table2[occupation],,0)</f>
        <v>Business Owners</v>
      </c>
      <c r="H605" s="50" t="str">
        <f>_xlfn.XLOOKUP(Table1[[#This Row],[Customer_ID]],Table2[customer_id],Table2[gender],,0)</f>
        <v>Male</v>
      </c>
      <c r="I605" s="50" t="str">
        <f>_xlfn.XLOOKUP(Table1[[#This Row],[Customer_ID]],Table2[customer_id],Table2[marital status],,0)</f>
        <v>Married</v>
      </c>
      <c r="J605" t="str">
        <f t="shared" si="36"/>
        <v>Higher Income</v>
      </c>
      <c r="K605" s="52" t="b">
        <f t="shared" si="37"/>
        <v>0</v>
      </c>
      <c r="L605" s="43" t="b">
        <f t="shared" si="38"/>
        <v>0</v>
      </c>
      <c r="M605" s="43" t="b">
        <f t="shared" si="39"/>
        <v>0</v>
      </c>
      <c r="N6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06" spans="1:14" hidden="1" x14ac:dyDescent="0.25">
      <c r="A606" t="s">
        <v>1205</v>
      </c>
      <c r="B606" s="45">
        <v>68640</v>
      </c>
      <c r="C606" s="45">
        <v>34392.166666666664</v>
      </c>
      <c r="D606" s="25">
        <v>0.5010513791763791</v>
      </c>
      <c r="E606" s="25" t="str">
        <f>_xlfn.XLOOKUP(Table1[[#This Row],[Customer_ID]],Table2[customer_id],Table2[age_group],,0)</f>
        <v>35-45</v>
      </c>
      <c r="F606" s="25" t="str">
        <f>_xlfn.XLOOKUP(Table1[[#This Row],[Customer_ID]],Table2[customer_id],Table2[city],,0)</f>
        <v>Hyderabad</v>
      </c>
      <c r="G606" s="25" t="str">
        <f>_xlfn.XLOOKUP(Table1[[#This Row],[Customer_ID]],Table2[customer_id],Table2[occupation],,0)</f>
        <v>Salaried IT Employees</v>
      </c>
      <c r="H606" s="50" t="str">
        <f>_xlfn.XLOOKUP(Table1[[#This Row],[Customer_ID]],Table2[customer_id],Table2[gender],,0)</f>
        <v>Male</v>
      </c>
      <c r="I606" s="50" t="str">
        <f>_xlfn.XLOOKUP(Table1[[#This Row],[Customer_ID]],Table2[customer_id],Table2[marital status],,0)</f>
        <v>Married</v>
      </c>
      <c r="J606" t="str">
        <f t="shared" si="36"/>
        <v>Higher Income</v>
      </c>
      <c r="K606" s="52" t="b">
        <f t="shared" si="37"/>
        <v>0</v>
      </c>
      <c r="L606" s="43" t="b">
        <f t="shared" si="38"/>
        <v>0</v>
      </c>
      <c r="M606" s="43" t="b">
        <f t="shared" si="39"/>
        <v>0</v>
      </c>
      <c r="N6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07" spans="1:14" hidden="1" x14ac:dyDescent="0.25">
      <c r="A607" t="s">
        <v>1942</v>
      </c>
      <c r="B607" s="45">
        <v>68639</v>
      </c>
      <c r="C607" s="45">
        <v>29273.166666666668</v>
      </c>
      <c r="D607" s="25">
        <v>0.42648008663684883</v>
      </c>
      <c r="E607" s="25" t="str">
        <f>_xlfn.XLOOKUP(Table1[[#This Row],[Customer_ID]],Table2[customer_id],Table2[age_group],,0)</f>
        <v>35-45</v>
      </c>
      <c r="F607" s="25" t="str">
        <f>_xlfn.XLOOKUP(Table1[[#This Row],[Customer_ID]],Table2[customer_id],Table2[city],,0)</f>
        <v>Chennai</v>
      </c>
      <c r="G607" s="25" t="str">
        <f>_xlfn.XLOOKUP(Table1[[#This Row],[Customer_ID]],Table2[customer_id],Table2[occupation],,0)</f>
        <v>Salaried IT Employees</v>
      </c>
      <c r="H607" s="50" t="str">
        <f>_xlfn.XLOOKUP(Table1[[#This Row],[Customer_ID]],Table2[customer_id],Table2[gender],,0)</f>
        <v>Male</v>
      </c>
      <c r="I607" s="50" t="str">
        <f>_xlfn.XLOOKUP(Table1[[#This Row],[Customer_ID]],Table2[customer_id],Table2[marital status],,0)</f>
        <v>Married</v>
      </c>
      <c r="J607" t="str">
        <f t="shared" si="36"/>
        <v>Higher Income</v>
      </c>
      <c r="K607" s="52" t="b">
        <f t="shared" si="37"/>
        <v>0</v>
      </c>
      <c r="L607" s="43" t="b">
        <f t="shared" si="38"/>
        <v>0</v>
      </c>
      <c r="M607" s="43" t="b">
        <f t="shared" si="39"/>
        <v>0</v>
      </c>
      <c r="N6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08" spans="1:14" hidden="1" x14ac:dyDescent="0.25">
      <c r="A608" t="s">
        <v>3173</v>
      </c>
      <c r="B608" s="45">
        <v>68634</v>
      </c>
      <c r="C608" s="45">
        <v>22261.333333333332</v>
      </c>
      <c r="D608" s="25">
        <v>0.32434847645967496</v>
      </c>
      <c r="E608" s="25" t="str">
        <f>_xlfn.XLOOKUP(Table1[[#This Row],[Customer_ID]],Table2[customer_id],Table2[age_group],,0)</f>
        <v>25-34</v>
      </c>
      <c r="F608" s="25" t="str">
        <f>_xlfn.XLOOKUP(Table1[[#This Row],[Customer_ID]],Table2[customer_id],Table2[city],,0)</f>
        <v>Hyderabad</v>
      </c>
      <c r="G608" s="25" t="str">
        <f>_xlfn.XLOOKUP(Table1[[#This Row],[Customer_ID]],Table2[customer_id],Table2[occupation],,0)</f>
        <v>Business Owners</v>
      </c>
      <c r="H608" s="50" t="str">
        <f>_xlfn.XLOOKUP(Table1[[#This Row],[Customer_ID]],Table2[customer_id],Table2[gender],,0)</f>
        <v>Male</v>
      </c>
      <c r="I608" s="50" t="str">
        <f>_xlfn.XLOOKUP(Table1[[#This Row],[Customer_ID]],Table2[customer_id],Table2[marital status],,0)</f>
        <v>Married</v>
      </c>
      <c r="J608" t="str">
        <f t="shared" si="36"/>
        <v>Higher Income</v>
      </c>
      <c r="K608" s="52" t="b">
        <f t="shared" si="37"/>
        <v>0</v>
      </c>
      <c r="L608" s="43" t="b">
        <f t="shared" si="38"/>
        <v>0</v>
      </c>
      <c r="M608" s="43" t="b">
        <f t="shared" si="39"/>
        <v>0</v>
      </c>
      <c r="N6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09" spans="1:14" hidden="1" x14ac:dyDescent="0.25">
      <c r="A609" t="s">
        <v>1983</v>
      </c>
      <c r="B609" s="45">
        <v>68632</v>
      </c>
      <c r="C609" s="45">
        <v>29017.666666666668</v>
      </c>
      <c r="D609" s="25">
        <v>0.42280083148774139</v>
      </c>
      <c r="E609" s="25" t="str">
        <f>_xlfn.XLOOKUP(Table1[[#This Row],[Customer_ID]],Table2[customer_id],Table2[age_group],,0)</f>
        <v>25-34</v>
      </c>
      <c r="F609" s="25" t="str">
        <f>_xlfn.XLOOKUP(Table1[[#This Row],[Customer_ID]],Table2[customer_id],Table2[city],,0)</f>
        <v>Mumbai</v>
      </c>
      <c r="G609" s="25" t="str">
        <f>_xlfn.XLOOKUP(Table1[[#This Row],[Customer_ID]],Table2[customer_id],Table2[occupation],,0)</f>
        <v>Business Owners</v>
      </c>
      <c r="H609" s="50" t="str">
        <f>_xlfn.XLOOKUP(Table1[[#This Row],[Customer_ID]],Table2[customer_id],Table2[gender],,0)</f>
        <v>Male</v>
      </c>
      <c r="I609" s="50" t="str">
        <f>_xlfn.XLOOKUP(Table1[[#This Row],[Customer_ID]],Table2[customer_id],Table2[marital status],,0)</f>
        <v>Single</v>
      </c>
      <c r="J609" t="str">
        <f t="shared" si="36"/>
        <v>Higher Income</v>
      </c>
      <c r="K609" s="52" t="b">
        <f t="shared" si="37"/>
        <v>0</v>
      </c>
      <c r="L609" s="43" t="b">
        <f t="shared" si="38"/>
        <v>0</v>
      </c>
      <c r="M609" s="43" t="b">
        <f t="shared" si="39"/>
        <v>0</v>
      </c>
      <c r="N6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10" spans="1:14" hidden="1" x14ac:dyDescent="0.25">
      <c r="A610" t="s">
        <v>3542</v>
      </c>
      <c r="B610" s="45">
        <v>68594</v>
      </c>
      <c r="C610" s="45">
        <v>19480.333333333332</v>
      </c>
      <c r="D610" s="25">
        <v>0.28399471285146416</v>
      </c>
      <c r="E610" s="25" t="str">
        <f>_xlfn.XLOOKUP(Table1[[#This Row],[Customer_ID]],Table2[customer_id],Table2[age_group],,0)</f>
        <v>25-34</v>
      </c>
      <c r="F610" s="25" t="str">
        <f>_xlfn.XLOOKUP(Table1[[#This Row],[Customer_ID]],Table2[customer_id],Table2[city],,0)</f>
        <v>Hyderabad</v>
      </c>
      <c r="G610" s="25" t="str">
        <f>_xlfn.XLOOKUP(Table1[[#This Row],[Customer_ID]],Table2[customer_id],Table2[occupation],,0)</f>
        <v>Business Owners</v>
      </c>
      <c r="H610" s="50" t="str">
        <f>_xlfn.XLOOKUP(Table1[[#This Row],[Customer_ID]],Table2[customer_id],Table2[gender],,0)</f>
        <v>Male</v>
      </c>
      <c r="I610" s="50" t="str">
        <f>_xlfn.XLOOKUP(Table1[[#This Row],[Customer_ID]],Table2[customer_id],Table2[marital status],,0)</f>
        <v>Single</v>
      </c>
      <c r="J610" t="str">
        <f t="shared" si="36"/>
        <v>Higher Income</v>
      </c>
      <c r="K610" s="52" t="b">
        <f t="shared" si="37"/>
        <v>0</v>
      </c>
      <c r="L610" s="43" t="b">
        <f t="shared" si="38"/>
        <v>0</v>
      </c>
      <c r="M610" s="43" t="b">
        <f t="shared" si="39"/>
        <v>0</v>
      </c>
      <c r="N6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11" spans="1:14" hidden="1" x14ac:dyDescent="0.25">
      <c r="A611" t="s">
        <v>1278</v>
      </c>
      <c r="B611" s="45">
        <v>68583</v>
      </c>
      <c r="C611" s="45">
        <v>33906.833333333336</v>
      </c>
      <c r="D611" s="25">
        <v>0.49439122425868415</v>
      </c>
      <c r="E611" s="25" t="str">
        <f>_xlfn.XLOOKUP(Table1[[#This Row],[Customer_ID]],Table2[customer_id],Table2[age_group],,0)</f>
        <v>35-45</v>
      </c>
      <c r="F611" s="25" t="str">
        <f>_xlfn.XLOOKUP(Table1[[#This Row],[Customer_ID]],Table2[customer_id],Table2[city],,0)</f>
        <v>Hyderabad</v>
      </c>
      <c r="G611" s="25" t="str">
        <f>_xlfn.XLOOKUP(Table1[[#This Row],[Customer_ID]],Table2[customer_id],Table2[occupation],,0)</f>
        <v>Salaried IT Employees</v>
      </c>
      <c r="H611" s="50" t="str">
        <f>_xlfn.XLOOKUP(Table1[[#This Row],[Customer_ID]],Table2[customer_id],Table2[gender],,0)</f>
        <v>Male</v>
      </c>
      <c r="I611" s="50" t="str">
        <f>_xlfn.XLOOKUP(Table1[[#This Row],[Customer_ID]],Table2[customer_id],Table2[marital status],,0)</f>
        <v>Married</v>
      </c>
      <c r="J611" t="str">
        <f t="shared" si="36"/>
        <v>Higher Income</v>
      </c>
      <c r="K611" s="52" t="b">
        <f t="shared" si="37"/>
        <v>0</v>
      </c>
      <c r="L611" s="43" t="b">
        <f t="shared" si="38"/>
        <v>0</v>
      </c>
      <c r="M611" s="43" t="b">
        <f t="shared" si="39"/>
        <v>0</v>
      </c>
      <c r="N6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12" spans="1:14" hidden="1" x14ac:dyDescent="0.25">
      <c r="A612" t="s">
        <v>3938</v>
      </c>
      <c r="B612" s="45">
        <v>68578</v>
      </c>
      <c r="C612" s="45">
        <v>14776.5</v>
      </c>
      <c r="D612" s="25">
        <v>0.21546997579398641</v>
      </c>
      <c r="E612" s="25" t="str">
        <f>_xlfn.XLOOKUP(Table1[[#This Row],[Customer_ID]],Table2[customer_id],Table2[age_group],,0)</f>
        <v>25-34</v>
      </c>
      <c r="F612" s="25" t="str">
        <f>_xlfn.XLOOKUP(Table1[[#This Row],[Customer_ID]],Table2[customer_id],Table2[city],,0)</f>
        <v>Chennai</v>
      </c>
      <c r="G612" s="25" t="str">
        <f>_xlfn.XLOOKUP(Table1[[#This Row],[Customer_ID]],Table2[customer_id],Table2[occupation],,0)</f>
        <v>Business Owners</v>
      </c>
      <c r="H612" s="50" t="str">
        <f>_xlfn.XLOOKUP(Table1[[#This Row],[Customer_ID]],Table2[customer_id],Table2[gender],,0)</f>
        <v>Female</v>
      </c>
      <c r="I612" s="50" t="str">
        <f>_xlfn.XLOOKUP(Table1[[#This Row],[Customer_ID]],Table2[customer_id],Table2[marital status],,0)</f>
        <v>Single</v>
      </c>
      <c r="J612" t="str">
        <f t="shared" si="36"/>
        <v>Higher Income</v>
      </c>
      <c r="K612" s="52" t="b">
        <f t="shared" si="37"/>
        <v>0</v>
      </c>
      <c r="L612" s="43" t="b">
        <f t="shared" si="38"/>
        <v>0</v>
      </c>
      <c r="M612" s="43" t="b">
        <f t="shared" si="39"/>
        <v>0</v>
      </c>
      <c r="N6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13" spans="1:14" hidden="1" x14ac:dyDescent="0.25">
      <c r="A613" t="s">
        <v>1642</v>
      </c>
      <c r="B613" s="45">
        <v>68574</v>
      </c>
      <c r="C613" s="45">
        <v>31069.833333333332</v>
      </c>
      <c r="D613" s="25">
        <v>0.45308474543315735</v>
      </c>
      <c r="E613" s="25" t="str">
        <f>_xlfn.XLOOKUP(Table1[[#This Row],[Customer_ID]],Table2[customer_id],Table2[age_group],,0)</f>
        <v>25-34</v>
      </c>
      <c r="F613" s="25" t="str">
        <f>_xlfn.XLOOKUP(Table1[[#This Row],[Customer_ID]],Table2[customer_id],Table2[city],,0)</f>
        <v>Mumbai</v>
      </c>
      <c r="G613" s="25" t="str">
        <f>_xlfn.XLOOKUP(Table1[[#This Row],[Customer_ID]],Table2[customer_id],Table2[occupation],,0)</f>
        <v>Business Owners</v>
      </c>
      <c r="H613" s="50" t="str">
        <f>_xlfn.XLOOKUP(Table1[[#This Row],[Customer_ID]],Table2[customer_id],Table2[gender],,0)</f>
        <v>Male</v>
      </c>
      <c r="I613" s="50" t="str">
        <f>_xlfn.XLOOKUP(Table1[[#This Row],[Customer_ID]],Table2[customer_id],Table2[marital status],,0)</f>
        <v>Single</v>
      </c>
      <c r="J613" t="str">
        <f t="shared" si="36"/>
        <v>Higher Income</v>
      </c>
      <c r="K613" s="52" t="b">
        <f t="shared" si="37"/>
        <v>0</v>
      </c>
      <c r="L613" s="43" t="b">
        <f t="shared" si="38"/>
        <v>0</v>
      </c>
      <c r="M613" s="43" t="b">
        <f t="shared" si="39"/>
        <v>0</v>
      </c>
      <c r="N6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14" spans="1:14" hidden="1" x14ac:dyDescent="0.25">
      <c r="A614" t="s">
        <v>2529</v>
      </c>
      <c r="B614" s="45">
        <v>68569</v>
      </c>
      <c r="C614" s="45">
        <v>25685.5</v>
      </c>
      <c r="D614" s="25">
        <v>0.37459347518557951</v>
      </c>
      <c r="E614" s="25" t="str">
        <f>_xlfn.XLOOKUP(Table1[[#This Row],[Customer_ID]],Table2[customer_id],Table2[age_group],,0)</f>
        <v>45+</v>
      </c>
      <c r="F614" s="25" t="str">
        <f>_xlfn.XLOOKUP(Table1[[#This Row],[Customer_ID]],Table2[customer_id],Table2[city],,0)</f>
        <v>Hyderabad</v>
      </c>
      <c r="G614" s="25" t="str">
        <f>_xlfn.XLOOKUP(Table1[[#This Row],[Customer_ID]],Table2[customer_id],Table2[occupation],,0)</f>
        <v>Salaried IT Employees</v>
      </c>
      <c r="H614" s="50" t="str">
        <f>_xlfn.XLOOKUP(Table1[[#This Row],[Customer_ID]],Table2[customer_id],Table2[gender],,0)</f>
        <v>Male</v>
      </c>
      <c r="I614" s="50" t="str">
        <f>_xlfn.XLOOKUP(Table1[[#This Row],[Customer_ID]],Table2[customer_id],Table2[marital status],,0)</f>
        <v>Married</v>
      </c>
      <c r="J614" t="str">
        <f t="shared" si="36"/>
        <v>Higher Income</v>
      </c>
      <c r="K614" s="52" t="b">
        <f t="shared" si="37"/>
        <v>0</v>
      </c>
      <c r="L614" s="43" t="b">
        <f t="shared" si="38"/>
        <v>0</v>
      </c>
      <c r="M614" s="43" t="b">
        <f t="shared" si="39"/>
        <v>0</v>
      </c>
      <c r="N6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15" spans="1:14" hidden="1" x14ac:dyDescent="0.25">
      <c r="A615" t="s">
        <v>110</v>
      </c>
      <c r="B615" s="45">
        <v>68554</v>
      </c>
      <c r="C615" s="45">
        <v>47754</v>
      </c>
      <c r="D615" s="25">
        <v>0.69658954984391863</v>
      </c>
      <c r="E615" s="25" t="str">
        <f>_xlfn.XLOOKUP(Table1[[#This Row],[Customer_ID]],Table2[customer_id],Table2[age_group],,0)</f>
        <v>35-45</v>
      </c>
      <c r="F615" s="25" t="str">
        <f>_xlfn.XLOOKUP(Table1[[#This Row],[Customer_ID]],Table2[customer_id],Table2[city],,0)</f>
        <v>Delhi NCR</v>
      </c>
      <c r="G615" s="25" t="str">
        <f>_xlfn.XLOOKUP(Table1[[#This Row],[Customer_ID]],Table2[customer_id],Table2[occupation],,0)</f>
        <v>Salaried IT Employees</v>
      </c>
      <c r="H615" s="50" t="str">
        <f>_xlfn.XLOOKUP(Table1[[#This Row],[Customer_ID]],Table2[customer_id],Table2[gender],,0)</f>
        <v>Male</v>
      </c>
      <c r="I615" s="50" t="str">
        <f>_xlfn.XLOOKUP(Table1[[#This Row],[Customer_ID]],Table2[customer_id],Table2[marital status],,0)</f>
        <v>Married</v>
      </c>
      <c r="J615" t="str">
        <f t="shared" si="36"/>
        <v>Higher Income</v>
      </c>
      <c r="K615" s="52" t="b">
        <f t="shared" si="37"/>
        <v>0</v>
      </c>
      <c r="L615" s="43" t="b">
        <f t="shared" si="38"/>
        <v>0</v>
      </c>
      <c r="M615" s="43" t="b">
        <f t="shared" si="39"/>
        <v>0</v>
      </c>
      <c r="N6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16" spans="1:14" hidden="1" x14ac:dyDescent="0.25">
      <c r="A616" t="s">
        <v>2441</v>
      </c>
      <c r="B616" s="45">
        <v>68549</v>
      </c>
      <c r="C616" s="45">
        <v>26252</v>
      </c>
      <c r="D616" s="25">
        <v>0.38296692876628396</v>
      </c>
      <c r="E616" s="25" t="str">
        <f>_xlfn.XLOOKUP(Table1[[#This Row],[Customer_ID]],Table2[customer_id],Table2[age_group],,0)</f>
        <v>25-34</v>
      </c>
      <c r="F616" s="25" t="str">
        <f>_xlfn.XLOOKUP(Table1[[#This Row],[Customer_ID]],Table2[customer_id],Table2[city],,0)</f>
        <v>Bengaluru</v>
      </c>
      <c r="G616" s="25" t="str">
        <f>_xlfn.XLOOKUP(Table1[[#This Row],[Customer_ID]],Table2[customer_id],Table2[occupation],,0)</f>
        <v>Business Owners</v>
      </c>
      <c r="H616" s="50" t="str">
        <f>_xlfn.XLOOKUP(Table1[[#This Row],[Customer_ID]],Table2[customer_id],Table2[gender],,0)</f>
        <v>Male</v>
      </c>
      <c r="I616" s="50" t="str">
        <f>_xlfn.XLOOKUP(Table1[[#This Row],[Customer_ID]],Table2[customer_id],Table2[marital status],,0)</f>
        <v>Single</v>
      </c>
      <c r="J616" t="str">
        <f t="shared" si="36"/>
        <v>Higher Income</v>
      </c>
      <c r="K616" s="52" t="b">
        <f t="shared" si="37"/>
        <v>0</v>
      </c>
      <c r="L616" s="43" t="b">
        <f t="shared" si="38"/>
        <v>0</v>
      </c>
      <c r="M616" s="43" t="b">
        <f t="shared" si="39"/>
        <v>0</v>
      </c>
      <c r="N6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17" spans="1:14" hidden="1" x14ac:dyDescent="0.25">
      <c r="A617" t="s">
        <v>1828</v>
      </c>
      <c r="B617" s="45">
        <v>68539</v>
      </c>
      <c r="C617" s="45">
        <v>29902.333333333332</v>
      </c>
      <c r="D617" s="25">
        <v>0.43628201948282486</v>
      </c>
      <c r="E617" s="25" t="str">
        <f>_xlfn.XLOOKUP(Table1[[#This Row],[Customer_ID]],Table2[customer_id],Table2[age_group],,0)</f>
        <v>25-34</v>
      </c>
      <c r="F617" s="25" t="str">
        <f>_xlfn.XLOOKUP(Table1[[#This Row],[Customer_ID]],Table2[customer_id],Table2[city],,0)</f>
        <v>Mumbai</v>
      </c>
      <c r="G617" s="25" t="str">
        <f>_xlfn.XLOOKUP(Table1[[#This Row],[Customer_ID]],Table2[customer_id],Table2[occupation],,0)</f>
        <v>Business Owners</v>
      </c>
      <c r="H617" s="50" t="str">
        <f>_xlfn.XLOOKUP(Table1[[#This Row],[Customer_ID]],Table2[customer_id],Table2[gender],,0)</f>
        <v>Male</v>
      </c>
      <c r="I617" s="50" t="str">
        <f>_xlfn.XLOOKUP(Table1[[#This Row],[Customer_ID]],Table2[customer_id],Table2[marital status],,0)</f>
        <v>Married</v>
      </c>
      <c r="J617" t="str">
        <f t="shared" si="36"/>
        <v>Higher Income</v>
      </c>
      <c r="K617" s="52" t="b">
        <f t="shared" si="37"/>
        <v>0</v>
      </c>
      <c r="L617" s="43" t="b">
        <f t="shared" si="38"/>
        <v>0</v>
      </c>
      <c r="M617" s="43" t="b">
        <f t="shared" si="39"/>
        <v>0</v>
      </c>
      <c r="N6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18" spans="1:14" hidden="1" x14ac:dyDescent="0.25">
      <c r="A618" t="s">
        <v>242</v>
      </c>
      <c r="B618" s="45">
        <v>68517</v>
      </c>
      <c r="C618" s="45">
        <v>43389.333333333336</v>
      </c>
      <c r="D618" s="25">
        <v>0.63326376422396391</v>
      </c>
      <c r="E618" s="25" t="str">
        <f>_xlfn.XLOOKUP(Table1[[#This Row],[Customer_ID]],Table2[customer_id],Table2[age_group],,0)</f>
        <v>35-45</v>
      </c>
      <c r="F618" s="25" t="str">
        <f>_xlfn.XLOOKUP(Table1[[#This Row],[Customer_ID]],Table2[customer_id],Table2[city],,0)</f>
        <v>Bengaluru</v>
      </c>
      <c r="G618" s="25" t="str">
        <f>_xlfn.XLOOKUP(Table1[[#This Row],[Customer_ID]],Table2[customer_id],Table2[occupation],,0)</f>
        <v>Salaried IT Employees</v>
      </c>
      <c r="H618" s="50" t="str">
        <f>_xlfn.XLOOKUP(Table1[[#This Row],[Customer_ID]],Table2[customer_id],Table2[gender],,0)</f>
        <v>Male</v>
      </c>
      <c r="I618" s="50" t="str">
        <f>_xlfn.XLOOKUP(Table1[[#This Row],[Customer_ID]],Table2[customer_id],Table2[marital status],,0)</f>
        <v>Married</v>
      </c>
      <c r="J618" t="str">
        <f t="shared" si="36"/>
        <v>Higher Income</v>
      </c>
      <c r="K618" s="52" t="b">
        <f t="shared" si="37"/>
        <v>0</v>
      </c>
      <c r="L618" s="43" t="b">
        <f t="shared" si="38"/>
        <v>0</v>
      </c>
      <c r="M618" s="43" t="b">
        <f t="shared" si="39"/>
        <v>0</v>
      </c>
      <c r="N6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19" spans="1:14" hidden="1" x14ac:dyDescent="0.25">
      <c r="A619" t="s">
        <v>2409</v>
      </c>
      <c r="B619" s="45">
        <v>68482</v>
      </c>
      <c r="C619" s="45">
        <v>26500</v>
      </c>
      <c r="D619" s="25">
        <v>0.38696299757600539</v>
      </c>
      <c r="E619" s="25" t="str">
        <f>_xlfn.XLOOKUP(Table1[[#This Row],[Customer_ID]],Table2[customer_id],Table2[age_group],,0)</f>
        <v>45+</v>
      </c>
      <c r="F619" s="25" t="str">
        <f>_xlfn.XLOOKUP(Table1[[#This Row],[Customer_ID]],Table2[customer_id],Table2[city],,0)</f>
        <v>Delhi NCR</v>
      </c>
      <c r="G619" s="25" t="str">
        <f>_xlfn.XLOOKUP(Table1[[#This Row],[Customer_ID]],Table2[customer_id],Table2[occupation],,0)</f>
        <v>Salaried IT Employees</v>
      </c>
      <c r="H619" s="50" t="str">
        <f>_xlfn.XLOOKUP(Table1[[#This Row],[Customer_ID]],Table2[customer_id],Table2[gender],,0)</f>
        <v>Female</v>
      </c>
      <c r="I619" s="50" t="str">
        <f>_xlfn.XLOOKUP(Table1[[#This Row],[Customer_ID]],Table2[customer_id],Table2[marital status],,0)</f>
        <v>Married</v>
      </c>
      <c r="J619" t="str">
        <f t="shared" si="36"/>
        <v>Higher Income</v>
      </c>
      <c r="K619" s="52" t="b">
        <f t="shared" si="37"/>
        <v>0</v>
      </c>
      <c r="L619" s="43" t="b">
        <f t="shared" si="38"/>
        <v>0</v>
      </c>
      <c r="M619" s="43" t="b">
        <f t="shared" si="39"/>
        <v>0</v>
      </c>
      <c r="N6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20" spans="1:14" hidden="1" x14ac:dyDescent="0.25">
      <c r="A620" t="s">
        <v>3681</v>
      </c>
      <c r="B620" s="45">
        <v>68475</v>
      </c>
      <c r="C620" s="45">
        <v>18292.166666666668</v>
      </c>
      <c r="D620" s="25">
        <v>0.26713642448582209</v>
      </c>
      <c r="E620" s="25" t="str">
        <f>_xlfn.XLOOKUP(Table1[[#This Row],[Customer_ID]],Table2[customer_id],Table2[age_group],,0)</f>
        <v>25-34</v>
      </c>
      <c r="F620" s="25" t="str">
        <f>_xlfn.XLOOKUP(Table1[[#This Row],[Customer_ID]],Table2[customer_id],Table2[city],,0)</f>
        <v>Chennai</v>
      </c>
      <c r="G620" s="25" t="str">
        <f>_xlfn.XLOOKUP(Table1[[#This Row],[Customer_ID]],Table2[customer_id],Table2[occupation],,0)</f>
        <v>Business Owners</v>
      </c>
      <c r="H620" s="50" t="str">
        <f>_xlfn.XLOOKUP(Table1[[#This Row],[Customer_ID]],Table2[customer_id],Table2[gender],,0)</f>
        <v>Male</v>
      </c>
      <c r="I620" s="50" t="str">
        <f>_xlfn.XLOOKUP(Table1[[#This Row],[Customer_ID]],Table2[customer_id],Table2[marital status],,0)</f>
        <v>Married</v>
      </c>
      <c r="J620" t="str">
        <f t="shared" si="36"/>
        <v>Higher Income</v>
      </c>
      <c r="K620" s="52" t="b">
        <f t="shared" si="37"/>
        <v>0</v>
      </c>
      <c r="L620" s="43" t="b">
        <f t="shared" si="38"/>
        <v>0</v>
      </c>
      <c r="M620" s="43" t="b">
        <f t="shared" si="39"/>
        <v>0</v>
      </c>
      <c r="N6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21" spans="1:14" hidden="1" x14ac:dyDescent="0.25">
      <c r="A621" t="s">
        <v>2789</v>
      </c>
      <c r="B621" s="45">
        <v>68472</v>
      </c>
      <c r="C621" s="45">
        <v>24132.666666666668</v>
      </c>
      <c r="D621" s="25">
        <v>0.35244576858667293</v>
      </c>
      <c r="E621" s="25" t="str">
        <f>_xlfn.XLOOKUP(Table1[[#This Row],[Customer_ID]],Table2[customer_id],Table2[age_group],,0)</f>
        <v>25-34</v>
      </c>
      <c r="F621" s="25" t="str">
        <f>_xlfn.XLOOKUP(Table1[[#This Row],[Customer_ID]],Table2[customer_id],Table2[city],,0)</f>
        <v>Delhi NCR</v>
      </c>
      <c r="G621" s="25" t="str">
        <f>_xlfn.XLOOKUP(Table1[[#This Row],[Customer_ID]],Table2[customer_id],Table2[occupation],,0)</f>
        <v>Business Owners</v>
      </c>
      <c r="H621" s="50" t="str">
        <f>_xlfn.XLOOKUP(Table1[[#This Row],[Customer_ID]],Table2[customer_id],Table2[gender],,0)</f>
        <v>Female</v>
      </c>
      <c r="I621" s="50" t="str">
        <f>_xlfn.XLOOKUP(Table1[[#This Row],[Customer_ID]],Table2[customer_id],Table2[marital status],,0)</f>
        <v>Married</v>
      </c>
      <c r="J621" t="str">
        <f t="shared" si="36"/>
        <v>Higher Income</v>
      </c>
      <c r="K621" s="52" t="b">
        <f t="shared" si="37"/>
        <v>0</v>
      </c>
      <c r="L621" s="43" t="b">
        <f t="shared" si="38"/>
        <v>0</v>
      </c>
      <c r="M621" s="43" t="b">
        <f t="shared" si="39"/>
        <v>0</v>
      </c>
      <c r="N6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22" spans="1:14" hidden="1" x14ac:dyDescent="0.25">
      <c r="A622" t="s">
        <v>1794</v>
      </c>
      <c r="B622" s="45">
        <v>68463</v>
      </c>
      <c r="C622" s="45">
        <v>30110.333333333332</v>
      </c>
      <c r="D622" s="25">
        <v>0.43980446859374162</v>
      </c>
      <c r="E622" s="25" t="str">
        <f>_xlfn.XLOOKUP(Table1[[#This Row],[Customer_ID]],Table2[customer_id],Table2[age_group],,0)</f>
        <v>25-34</v>
      </c>
      <c r="F622" s="25" t="str">
        <f>_xlfn.XLOOKUP(Table1[[#This Row],[Customer_ID]],Table2[customer_id],Table2[city],,0)</f>
        <v>Mumbai</v>
      </c>
      <c r="G622" s="25" t="str">
        <f>_xlfn.XLOOKUP(Table1[[#This Row],[Customer_ID]],Table2[customer_id],Table2[occupation],,0)</f>
        <v>Business Owners</v>
      </c>
      <c r="H622" s="50" t="str">
        <f>_xlfn.XLOOKUP(Table1[[#This Row],[Customer_ID]],Table2[customer_id],Table2[gender],,0)</f>
        <v>Male</v>
      </c>
      <c r="I622" s="50" t="str">
        <f>_xlfn.XLOOKUP(Table1[[#This Row],[Customer_ID]],Table2[customer_id],Table2[marital status],,0)</f>
        <v>Married</v>
      </c>
      <c r="J622" t="str">
        <f t="shared" si="36"/>
        <v>Higher Income</v>
      </c>
      <c r="K622" s="52" t="b">
        <f t="shared" si="37"/>
        <v>0</v>
      </c>
      <c r="L622" s="43" t="b">
        <f t="shared" si="38"/>
        <v>0</v>
      </c>
      <c r="M622" s="43" t="b">
        <f t="shared" si="39"/>
        <v>0</v>
      </c>
      <c r="N6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23" spans="1:14" hidden="1" x14ac:dyDescent="0.25">
      <c r="A623" t="s">
        <v>2778</v>
      </c>
      <c r="B623" s="45">
        <v>68459</v>
      </c>
      <c r="C623" s="45">
        <v>24190.333333333332</v>
      </c>
      <c r="D623" s="25">
        <v>0.35335504949434454</v>
      </c>
      <c r="E623" s="25" t="str">
        <f>_xlfn.XLOOKUP(Table1[[#This Row],[Customer_ID]],Table2[customer_id],Table2[age_group],,0)</f>
        <v>35-45</v>
      </c>
      <c r="F623" s="25" t="str">
        <f>_xlfn.XLOOKUP(Table1[[#This Row],[Customer_ID]],Table2[customer_id],Table2[city],,0)</f>
        <v>Hyderabad</v>
      </c>
      <c r="G623" s="25" t="str">
        <f>_xlfn.XLOOKUP(Table1[[#This Row],[Customer_ID]],Table2[customer_id],Table2[occupation],,0)</f>
        <v>Business Owners</v>
      </c>
      <c r="H623" s="50" t="str">
        <f>_xlfn.XLOOKUP(Table1[[#This Row],[Customer_ID]],Table2[customer_id],Table2[gender],,0)</f>
        <v>Male</v>
      </c>
      <c r="I623" s="50" t="str">
        <f>_xlfn.XLOOKUP(Table1[[#This Row],[Customer_ID]],Table2[customer_id],Table2[marital status],,0)</f>
        <v>Married</v>
      </c>
      <c r="J623" t="str">
        <f t="shared" si="36"/>
        <v>Higher Income</v>
      </c>
      <c r="K623" s="52" t="b">
        <f t="shared" si="37"/>
        <v>0</v>
      </c>
      <c r="L623" s="43" t="b">
        <f t="shared" si="38"/>
        <v>0</v>
      </c>
      <c r="M623" s="43" t="b">
        <f t="shared" si="39"/>
        <v>0</v>
      </c>
      <c r="N6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24" spans="1:14" hidden="1" x14ac:dyDescent="0.25">
      <c r="A624" t="s">
        <v>712</v>
      </c>
      <c r="B624" s="45">
        <v>68458</v>
      </c>
      <c r="C624" s="45">
        <v>38203</v>
      </c>
      <c r="D624" s="25">
        <v>0.55805019135820499</v>
      </c>
      <c r="E624" s="25" t="str">
        <f>_xlfn.XLOOKUP(Table1[[#This Row],[Customer_ID]],Table2[customer_id],Table2[age_group],,0)</f>
        <v>35-45</v>
      </c>
      <c r="F624" s="25" t="str">
        <f>_xlfn.XLOOKUP(Table1[[#This Row],[Customer_ID]],Table2[customer_id],Table2[city],,0)</f>
        <v>Mumbai</v>
      </c>
      <c r="G624" s="25" t="str">
        <f>_xlfn.XLOOKUP(Table1[[#This Row],[Customer_ID]],Table2[customer_id],Table2[occupation],,0)</f>
        <v>Salaried IT Employees</v>
      </c>
      <c r="H624" s="50" t="str">
        <f>_xlfn.XLOOKUP(Table1[[#This Row],[Customer_ID]],Table2[customer_id],Table2[gender],,0)</f>
        <v>Female</v>
      </c>
      <c r="I624" s="50" t="str">
        <f>_xlfn.XLOOKUP(Table1[[#This Row],[Customer_ID]],Table2[customer_id],Table2[marital status],,0)</f>
        <v>Married</v>
      </c>
      <c r="J624" t="str">
        <f t="shared" si="36"/>
        <v>Higher Income</v>
      </c>
      <c r="K624" s="52" t="b">
        <f t="shared" si="37"/>
        <v>0</v>
      </c>
      <c r="L624" s="43" t="b">
        <f t="shared" si="38"/>
        <v>0</v>
      </c>
      <c r="M624" s="43" t="b">
        <f t="shared" si="39"/>
        <v>0</v>
      </c>
      <c r="N6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25" spans="1:14" x14ac:dyDescent="0.25">
      <c r="A625" t="s">
        <v>38</v>
      </c>
      <c r="B625" s="45">
        <v>68456</v>
      </c>
      <c r="C625" s="45">
        <v>51162.5</v>
      </c>
      <c r="D625" s="25">
        <v>0.74737787776089748</v>
      </c>
      <c r="E625" s="25" t="str">
        <f>_xlfn.XLOOKUP(Table1[[#This Row],[Customer_ID]],Table2[customer_id],Table2[age_group],,0)</f>
        <v>35-45</v>
      </c>
      <c r="F625" s="25" t="str">
        <f>_xlfn.XLOOKUP(Table1[[#This Row],[Customer_ID]],Table2[customer_id],Table2[city],,0)</f>
        <v>Mumbai</v>
      </c>
      <c r="G625" s="25" t="str">
        <f>_xlfn.XLOOKUP(Table1[[#This Row],[Customer_ID]],Table2[customer_id],Table2[occupation],,0)</f>
        <v>Salaried IT Employees</v>
      </c>
      <c r="H625" s="50" t="str">
        <f>_xlfn.XLOOKUP(Table1[[#This Row],[Customer_ID]],Table2[customer_id],Table2[gender],,0)</f>
        <v>Male</v>
      </c>
      <c r="I625" s="50" t="str">
        <f>_xlfn.XLOOKUP(Table1[[#This Row],[Customer_ID]],Table2[customer_id],Table2[marital status],,0)</f>
        <v>Married</v>
      </c>
      <c r="J625" t="str">
        <f t="shared" si="36"/>
        <v>Higher Income</v>
      </c>
      <c r="K625" s="52" t="b">
        <f t="shared" si="37"/>
        <v>0</v>
      </c>
      <c r="L625" s="43" t="b">
        <f t="shared" si="38"/>
        <v>0</v>
      </c>
      <c r="M625" s="43" t="str">
        <f t="shared" si="39"/>
        <v>High Spend</v>
      </c>
      <c r="N625" t="str">
        <f>IF(OR(Table1[[#This Row],[High requirement of Credit Card (Low Income)]]="High Spend",Table1[[#This Row],[High requirement of Credit Card (Moderate Income)]]="High Spend",Table1[[#This Row],[High requirement of Credit Card (hIGHER Income)]]="High Spend"),"High chance","Low or moderate Chance")</f>
        <v>High chance</v>
      </c>
    </row>
    <row r="626" spans="1:14" hidden="1" x14ac:dyDescent="0.25">
      <c r="A626" t="s">
        <v>154</v>
      </c>
      <c r="B626" s="45">
        <v>68442</v>
      </c>
      <c r="C626" s="45">
        <v>46022.666666666664</v>
      </c>
      <c r="D626" s="25">
        <v>0.67243310637717579</v>
      </c>
      <c r="E626" s="25" t="str">
        <f>_xlfn.XLOOKUP(Table1[[#This Row],[Customer_ID]],Table2[customer_id],Table2[age_group],,0)</f>
        <v>35-45</v>
      </c>
      <c r="F626" s="25" t="str">
        <f>_xlfn.XLOOKUP(Table1[[#This Row],[Customer_ID]],Table2[customer_id],Table2[city],,0)</f>
        <v>Mumbai</v>
      </c>
      <c r="G626" s="25" t="str">
        <f>_xlfn.XLOOKUP(Table1[[#This Row],[Customer_ID]],Table2[customer_id],Table2[occupation],,0)</f>
        <v>Salaried IT Employees</v>
      </c>
      <c r="H626" s="50" t="str">
        <f>_xlfn.XLOOKUP(Table1[[#This Row],[Customer_ID]],Table2[customer_id],Table2[gender],,0)</f>
        <v>Male</v>
      </c>
      <c r="I626" s="50" t="str">
        <f>_xlfn.XLOOKUP(Table1[[#This Row],[Customer_ID]],Table2[customer_id],Table2[marital status],,0)</f>
        <v>Married</v>
      </c>
      <c r="J626" t="str">
        <f t="shared" si="36"/>
        <v>Higher Income</v>
      </c>
      <c r="K626" s="52" t="b">
        <f t="shared" si="37"/>
        <v>0</v>
      </c>
      <c r="L626" s="43" t="b">
        <f t="shared" si="38"/>
        <v>0</v>
      </c>
      <c r="M626" s="43" t="b">
        <f t="shared" si="39"/>
        <v>0</v>
      </c>
      <c r="N6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27" spans="1:14" hidden="1" x14ac:dyDescent="0.25">
      <c r="A627" t="s">
        <v>2602</v>
      </c>
      <c r="B627" s="45">
        <v>68428</v>
      </c>
      <c r="C627" s="45">
        <v>25172.5</v>
      </c>
      <c r="D627" s="25">
        <v>0.36786841643771556</v>
      </c>
      <c r="E627" s="25" t="str">
        <f>_xlfn.XLOOKUP(Table1[[#This Row],[Customer_ID]],Table2[customer_id],Table2[age_group],,0)</f>
        <v>25-34</v>
      </c>
      <c r="F627" s="25" t="str">
        <f>_xlfn.XLOOKUP(Table1[[#This Row],[Customer_ID]],Table2[customer_id],Table2[city],,0)</f>
        <v>Mumbai</v>
      </c>
      <c r="G627" s="25" t="str">
        <f>_xlfn.XLOOKUP(Table1[[#This Row],[Customer_ID]],Table2[customer_id],Table2[occupation],,0)</f>
        <v>Business Owners</v>
      </c>
      <c r="H627" s="50" t="str">
        <f>_xlfn.XLOOKUP(Table1[[#This Row],[Customer_ID]],Table2[customer_id],Table2[gender],,0)</f>
        <v>Female</v>
      </c>
      <c r="I627" s="50" t="str">
        <f>_xlfn.XLOOKUP(Table1[[#This Row],[Customer_ID]],Table2[customer_id],Table2[marital status],,0)</f>
        <v>Married</v>
      </c>
      <c r="J627" t="str">
        <f t="shared" si="36"/>
        <v>Higher Income</v>
      </c>
      <c r="K627" s="52" t="b">
        <f t="shared" si="37"/>
        <v>0</v>
      </c>
      <c r="L627" s="43" t="b">
        <f t="shared" si="38"/>
        <v>0</v>
      </c>
      <c r="M627" s="43" t="b">
        <f t="shared" si="39"/>
        <v>0</v>
      </c>
      <c r="N6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28" spans="1:14" hidden="1" x14ac:dyDescent="0.25">
      <c r="A628" t="s">
        <v>1400</v>
      </c>
      <c r="B628" s="45">
        <v>68409</v>
      </c>
      <c r="C628" s="45">
        <v>32986.833333333336</v>
      </c>
      <c r="D628" s="25">
        <v>0.48220019782972029</v>
      </c>
      <c r="E628" s="25" t="str">
        <f>_xlfn.XLOOKUP(Table1[[#This Row],[Customer_ID]],Table2[customer_id],Table2[age_group],,0)</f>
        <v>25-34</v>
      </c>
      <c r="F628" s="25" t="str">
        <f>_xlfn.XLOOKUP(Table1[[#This Row],[Customer_ID]],Table2[customer_id],Table2[city],,0)</f>
        <v>Mumbai</v>
      </c>
      <c r="G628" s="25" t="str">
        <f>_xlfn.XLOOKUP(Table1[[#This Row],[Customer_ID]],Table2[customer_id],Table2[occupation],,0)</f>
        <v>Business Owners</v>
      </c>
      <c r="H628" s="50" t="str">
        <f>_xlfn.XLOOKUP(Table1[[#This Row],[Customer_ID]],Table2[customer_id],Table2[gender],,0)</f>
        <v>Male</v>
      </c>
      <c r="I628" s="50" t="str">
        <f>_xlfn.XLOOKUP(Table1[[#This Row],[Customer_ID]],Table2[customer_id],Table2[marital status],,0)</f>
        <v>Married</v>
      </c>
      <c r="J628" t="str">
        <f t="shared" si="36"/>
        <v>Higher Income</v>
      </c>
      <c r="K628" s="52" t="b">
        <f t="shared" si="37"/>
        <v>0</v>
      </c>
      <c r="L628" s="43" t="b">
        <f t="shared" si="38"/>
        <v>0</v>
      </c>
      <c r="M628" s="43" t="b">
        <f t="shared" si="39"/>
        <v>0</v>
      </c>
      <c r="N6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29" spans="1:14" hidden="1" x14ac:dyDescent="0.25">
      <c r="A629" t="s">
        <v>3285</v>
      </c>
      <c r="B629" s="45">
        <v>68408</v>
      </c>
      <c r="C629" s="45">
        <v>21433.5</v>
      </c>
      <c r="D629" s="25">
        <v>0.31331861770553154</v>
      </c>
      <c r="E629" s="25" t="str">
        <f>_xlfn.XLOOKUP(Table1[[#This Row],[Customer_ID]],Table2[customer_id],Table2[age_group],,0)</f>
        <v>45+</v>
      </c>
      <c r="F629" s="25" t="str">
        <f>_xlfn.XLOOKUP(Table1[[#This Row],[Customer_ID]],Table2[customer_id],Table2[city],,0)</f>
        <v>Chennai</v>
      </c>
      <c r="G629" s="25" t="str">
        <f>_xlfn.XLOOKUP(Table1[[#This Row],[Customer_ID]],Table2[customer_id],Table2[occupation],,0)</f>
        <v>Salaried IT Employees</v>
      </c>
      <c r="H629" s="50" t="str">
        <f>_xlfn.XLOOKUP(Table1[[#This Row],[Customer_ID]],Table2[customer_id],Table2[gender],,0)</f>
        <v>Male</v>
      </c>
      <c r="I629" s="50" t="str">
        <f>_xlfn.XLOOKUP(Table1[[#This Row],[Customer_ID]],Table2[customer_id],Table2[marital status],,0)</f>
        <v>Married</v>
      </c>
      <c r="J629" t="str">
        <f t="shared" si="36"/>
        <v>Higher Income</v>
      </c>
      <c r="K629" s="52" t="b">
        <f t="shared" si="37"/>
        <v>0</v>
      </c>
      <c r="L629" s="43" t="b">
        <f t="shared" si="38"/>
        <v>0</v>
      </c>
      <c r="M629" s="43" t="b">
        <f t="shared" si="39"/>
        <v>0</v>
      </c>
      <c r="N6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30" spans="1:14" hidden="1" x14ac:dyDescent="0.25">
      <c r="A630" t="s">
        <v>1032</v>
      </c>
      <c r="B630" s="45">
        <v>68402</v>
      </c>
      <c r="C630" s="45">
        <v>35300.333333333336</v>
      </c>
      <c r="D630" s="25">
        <v>0.51607165482490769</v>
      </c>
      <c r="E630" s="25" t="str">
        <f>_xlfn.XLOOKUP(Table1[[#This Row],[Customer_ID]],Table2[customer_id],Table2[age_group],,0)</f>
        <v>35-45</v>
      </c>
      <c r="F630" s="25" t="str">
        <f>_xlfn.XLOOKUP(Table1[[#This Row],[Customer_ID]],Table2[customer_id],Table2[city],,0)</f>
        <v>Bengaluru</v>
      </c>
      <c r="G630" s="25" t="str">
        <f>_xlfn.XLOOKUP(Table1[[#This Row],[Customer_ID]],Table2[customer_id],Table2[occupation],,0)</f>
        <v>Salaried IT Employees</v>
      </c>
      <c r="H630" s="50" t="str">
        <f>_xlfn.XLOOKUP(Table1[[#This Row],[Customer_ID]],Table2[customer_id],Table2[gender],,0)</f>
        <v>Female</v>
      </c>
      <c r="I630" s="50" t="str">
        <f>_xlfn.XLOOKUP(Table1[[#This Row],[Customer_ID]],Table2[customer_id],Table2[marital status],,0)</f>
        <v>Married</v>
      </c>
      <c r="J630" t="str">
        <f t="shared" si="36"/>
        <v>Higher Income</v>
      </c>
      <c r="K630" s="52" t="b">
        <f t="shared" si="37"/>
        <v>0</v>
      </c>
      <c r="L630" s="43" t="b">
        <f t="shared" si="38"/>
        <v>0</v>
      </c>
      <c r="M630" s="43" t="b">
        <f t="shared" si="39"/>
        <v>0</v>
      </c>
      <c r="N6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31" spans="1:14" hidden="1" x14ac:dyDescent="0.25">
      <c r="A631" t="s">
        <v>2167</v>
      </c>
      <c r="B631" s="45">
        <v>68394</v>
      </c>
      <c r="C631" s="45">
        <v>27969.166666666668</v>
      </c>
      <c r="D631" s="25">
        <v>0.40894181750835845</v>
      </c>
      <c r="E631" s="25" t="str">
        <f>_xlfn.XLOOKUP(Table1[[#This Row],[Customer_ID]],Table2[customer_id],Table2[age_group],,0)</f>
        <v>35-45</v>
      </c>
      <c r="F631" s="25" t="str">
        <f>_xlfn.XLOOKUP(Table1[[#This Row],[Customer_ID]],Table2[customer_id],Table2[city],,0)</f>
        <v>Hyderabad</v>
      </c>
      <c r="G631" s="25" t="str">
        <f>_xlfn.XLOOKUP(Table1[[#This Row],[Customer_ID]],Table2[customer_id],Table2[occupation],,0)</f>
        <v>Salaried IT Employees</v>
      </c>
      <c r="H631" s="50" t="str">
        <f>_xlfn.XLOOKUP(Table1[[#This Row],[Customer_ID]],Table2[customer_id],Table2[gender],,0)</f>
        <v>Female</v>
      </c>
      <c r="I631" s="50" t="str">
        <f>_xlfn.XLOOKUP(Table1[[#This Row],[Customer_ID]],Table2[customer_id],Table2[marital status],,0)</f>
        <v>Married</v>
      </c>
      <c r="J631" t="str">
        <f t="shared" si="36"/>
        <v>Higher Income</v>
      </c>
      <c r="K631" s="52" t="b">
        <f t="shared" si="37"/>
        <v>0</v>
      </c>
      <c r="L631" s="43" t="b">
        <f t="shared" si="38"/>
        <v>0</v>
      </c>
      <c r="M631" s="43" t="b">
        <f t="shared" si="39"/>
        <v>0</v>
      </c>
      <c r="N6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32" spans="1:14" hidden="1" x14ac:dyDescent="0.25">
      <c r="A632" t="s">
        <v>541</v>
      </c>
      <c r="B632" s="45">
        <v>68384</v>
      </c>
      <c r="C632" s="45">
        <v>39833.333333333336</v>
      </c>
      <c r="D632" s="25">
        <v>0.5824949305880518</v>
      </c>
      <c r="E632" s="25" t="str">
        <f>_xlfn.XLOOKUP(Table1[[#This Row],[Customer_ID]],Table2[customer_id],Table2[age_group],,0)</f>
        <v>35-45</v>
      </c>
      <c r="F632" s="25" t="str">
        <f>_xlfn.XLOOKUP(Table1[[#This Row],[Customer_ID]],Table2[customer_id],Table2[city],,0)</f>
        <v>Bengaluru</v>
      </c>
      <c r="G632" s="25" t="str">
        <f>_xlfn.XLOOKUP(Table1[[#This Row],[Customer_ID]],Table2[customer_id],Table2[occupation],,0)</f>
        <v>Salaried IT Employees</v>
      </c>
      <c r="H632" s="50" t="str">
        <f>_xlfn.XLOOKUP(Table1[[#This Row],[Customer_ID]],Table2[customer_id],Table2[gender],,0)</f>
        <v>Male</v>
      </c>
      <c r="I632" s="50" t="str">
        <f>_xlfn.XLOOKUP(Table1[[#This Row],[Customer_ID]],Table2[customer_id],Table2[marital status],,0)</f>
        <v>Married</v>
      </c>
      <c r="J632" t="str">
        <f t="shared" si="36"/>
        <v>Higher Income</v>
      </c>
      <c r="K632" s="52" t="b">
        <f t="shared" si="37"/>
        <v>0</v>
      </c>
      <c r="L632" s="43" t="b">
        <f t="shared" si="38"/>
        <v>0</v>
      </c>
      <c r="M632" s="43" t="b">
        <f t="shared" si="39"/>
        <v>0</v>
      </c>
      <c r="N6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33" spans="1:14" hidden="1" x14ac:dyDescent="0.25">
      <c r="A633" t="s">
        <v>3168</v>
      </c>
      <c r="B633" s="45">
        <v>68384</v>
      </c>
      <c r="C633" s="45">
        <v>22200.666666666668</v>
      </c>
      <c r="D633" s="25">
        <v>0.32464709093745125</v>
      </c>
      <c r="E633" s="25" t="str">
        <f>_xlfn.XLOOKUP(Table1[[#This Row],[Customer_ID]],Table2[customer_id],Table2[age_group],,0)</f>
        <v>25-34</v>
      </c>
      <c r="F633" s="25" t="str">
        <f>_xlfn.XLOOKUP(Table1[[#This Row],[Customer_ID]],Table2[customer_id],Table2[city],,0)</f>
        <v>Hyderabad</v>
      </c>
      <c r="G633" s="25" t="str">
        <f>_xlfn.XLOOKUP(Table1[[#This Row],[Customer_ID]],Table2[customer_id],Table2[occupation],,0)</f>
        <v>Business Owners</v>
      </c>
      <c r="H633" s="50" t="str">
        <f>_xlfn.XLOOKUP(Table1[[#This Row],[Customer_ID]],Table2[customer_id],Table2[gender],,0)</f>
        <v>Male</v>
      </c>
      <c r="I633" s="50" t="str">
        <f>_xlfn.XLOOKUP(Table1[[#This Row],[Customer_ID]],Table2[customer_id],Table2[marital status],,0)</f>
        <v>Married</v>
      </c>
      <c r="J633" t="str">
        <f t="shared" si="36"/>
        <v>Higher Income</v>
      </c>
      <c r="K633" s="52" t="b">
        <f t="shared" si="37"/>
        <v>0</v>
      </c>
      <c r="L633" s="43" t="b">
        <f t="shared" si="38"/>
        <v>0</v>
      </c>
      <c r="M633" s="43" t="b">
        <f t="shared" si="39"/>
        <v>0</v>
      </c>
      <c r="N6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34" spans="1:14" hidden="1" x14ac:dyDescent="0.25">
      <c r="A634" t="s">
        <v>2519</v>
      </c>
      <c r="B634" s="45">
        <v>68375</v>
      </c>
      <c r="C634" s="45">
        <v>25700.333333333332</v>
      </c>
      <c r="D634" s="25">
        <v>0.37587324801950028</v>
      </c>
      <c r="E634" s="25" t="str">
        <f>_xlfn.XLOOKUP(Table1[[#This Row],[Customer_ID]],Table2[customer_id],Table2[age_group],,0)</f>
        <v>35-45</v>
      </c>
      <c r="F634" s="25" t="str">
        <f>_xlfn.XLOOKUP(Table1[[#This Row],[Customer_ID]],Table2[customer_id],Table2[city],,0)</f>
        <v>Chennai</v>
      </c>
      <c r="G634" s="25" t="str">
        <f>_xlfn.XLOOKUP(Table1[[#This Row],[Customer_ID]],Table2[customer_id],Table2[occupation],,0)</f>
        <v>Salaried IT Employees</v>
      </c>
      <c r="H634" s="50" t="str">
        <f>_xlfn.XLOOKUP(Table1[[#This Row],[Customer_ID]],Table2[customer_id],Table2[gender],,0)</f>
        <v>Female</v>
      </c>
      <c r="I634" s="50" t="str">
        <f>_xlfn.XLOOKUP(Table1[[#This Row],[Customer_ID]],Table2[customer_id],Table2[marital status],,0)</f>
        <v>Married</v>
      </c>
      <c r="J634" t="str">
        <f t="shared" si="36"/>
        <v>Higher Income</v>
      </c>
      <c r="K634" s="52" t="b">
        <f t="shared" si="37"/>
        <v>0</v>
      </c>
      <c r="L634" s="43" t="b">
        <f t="shared" si="38"/>
        <v>0</v>
      </c>
      <c r="M634" s="43" t="b">
        <f t="shared" si="39"/>
        <v>0</v>
      </c>
      <c r="N6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35" spans="1:14" hidden="1" x14ac:dyDescent="0.25">
      <c r="A635" t="s">
        <v>883</v>
      </c>
      <c r="B635" s="45">
        <v>68349</v>
      </c>
      <c r="C635" s="45">
        <v>36437.333333333336</v>
      </c>
      <c r="D635" s="25">
        <v>0.53310704375094498</v>
      </c>
      <c r="E635" s="25" t="str">
        <f>_xlfn.XLOOKUP(Table1[[#This Row],[Customer_ID]],Table2[customer_id],Table2[age_group],,0)</f>
        <v>35-45</v>
      </c>
      <c r="F635" s="25" t="str">
        <f>_xlfn.XLOOKUP(Table1[[#This Row],[Customer_ID]],Table2[customer_id],Table2[city],,0)</f>
        <v>Mumbai</v>
      </c>
      <c r="G635" s="25" t="str">
        <f>_xlfn.XLOOKUP(Table1[[#This Row],[Customer_ID]],Table2[customer_id],Table2[occupation],,0)</f>
        <v>Salaried IT Employees</v>
      </c>
      <c r="H635" s="50" t="str">
        <f>_xlfn.XLOOKUP(Table1[[#This Row],[Customer_ID]],Table2[customer_id],Table2[gender],,0)</f>
        <v>Female</v>
      </c>
      <c r="I635" s="50" t="str">
        <f>_xlfn.XLOOKUP(Table1[[#This Row],[Customer_ID]],Table2[customer_id],Table2[marital status],,0)</f>
        <v>Married</v>
      </c>
      <c r="J635" t="str">
        <f t="shared" si="36"/>
        <v>Higher Income</v>
      </c>
      <c r="K635" s="52" t="b">
        <f t="shared" si="37"/>
        <v>0</v>
      </c>
      <c r="L635" s="43" t="b">
        <f t="shared" si="38"/>
        <v>0</v>
      </c>
      <c r="M635" s="43" t="b">
        <f t="shared" si="39"/>
        <v>0</v>
      </c>
      <c r="N6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36" spans="1:14" hidden="1" x14ac:dyDescent="0.25">
      <c r="A636" t="s">
        <v>3819</v>
      </c>
      <c r="B636" s="45">
        <v>68336</v>
      </c>
      <c r="C636" s="45">
        <v>16787.333333333332</v>
      </c>
      <c r="D636" s="25">
        <v>0.24565870600171699</v>
      </c>
      <c r="E636" s="25" t="str">
        <f>_xlfn.XLOOKUP(Table1[[#This Row],[Customer_ID]],Table2[customer_id],Table2[age_group],,0)</f>
        <v>25-34</v>
      </c>
      <c r="F636" s="25" t="str">
        <f>_xlfn.XLOOKUP(Table1[[#This Row],[Customer_ID]],Table2[customer_id],Table2[city],,0)</f>
        <v>Chennai</v>
      </c>
      <c r="G636" s="25" t="str">
        <f>_xlfn.XLOOKUP(Table1[[#This Row],[Customer_ID]],Table2[customer_id],Table2[occupation],,0)</f>
        <v>Business Owners</v>
      </c>
      <c r="H636" s="50" t="str">
        <f>_xlfn.XLOOKUP(Table1[[#This Row],[Customer_ID]],Table2[customer_id],Table2[gender],,0)</f>
        <v>Male</v>
      </c>
      <c r="I636" s="50" t="str">
        <f>_xlfn.XLOOKUP(Table1[[#This Row],[Customer_ID]],Table2[customer_id],Table2[marital status],,0)</f>
        <v>Married</v>
      </c>
      <c r="J636" t="str">
        <f t="shared" si="36"/>
        <v>Higher Income</v>
      </c>
      <c r="K636" s="52" t="b">
        <f t="shared" si="37"/>
        <v>0</v>
      </c>
      <c r="L636" s="43" t="b">
        <f t="shared" si="38"/>
        <v>0</v>
      </c>
      <c r="M636" s="43" t="b">
        <f t="shared" si="39"/>
        <v>0</v>
      </c>
      <c r="N6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37" spans="1:14" hidden="1" x14ac:dyDescent="0.25">
      <c r="A637" t="s">
        <v>2188</v>
      </c>
      <c r="B637" s="45">
        <v>68334</v>
      </c>
      <c r="C637" s="45">
        <v>27863.833333333332</v>
      </c>
      <c r="D637" s="25">
        <v>0.40775943649330249</v>
      </c>
      <c r="E637" s="25" t="str">
        <f>_xlfn.XLOOKUP(Table1[[#This Row],[Customer_ID]],Table2[customer_id],Table2[age_group],,0)</f>
        <v>25-34</v>
      </c>
      <c r="F637" s="25" t="str">
        <f>_xlfn.XLOOKUP(Table1[[#This Row],[Customer_ID]],Table2[customer_id],Table2[city],,0)</f>
        <v>Bengaluru</v>
      </c>
      <c r="G637" s="25" t="str">
        <f>_xlfn.XLOOKUP(Table1[[#This Row],[Customer_ID]],Table2[customer_id],Table2[occupation],,0)</f>
        <v>Business Owners</v>
      </c>
      <c r="H637" s="50" t="str">
        <f>_xlfn.XLOOKUP(Table1[[#This Row],[Customer_ID]],Table2[customer_id],Table2[gender],,0)</f>
        <v>Male</v>
      </c>
      <c r="I637" s="50" t="str">
        <f>_xlfn.XLOOKUP(Table1[[#This Row],[Customer_ID]],Table2[customer_id],Table2[marital status],,0)</f>
        <v>Single</v>
      </c>
      <c r="J637" t="str">
        <f t="shared" si="36"/>
        <v>Higher Income</v>
      </c>
      <c r="K637" s="52" t="b">
        <f t="shared" si="37"/>
        <v>0</v>
      </c>
      <c r="L637" s="43" t="b">
        <f t="shared" si="38"/>
        <v>0</v>
      </c>
      <c r="M637" s="43" t="b">
        <f t="shared" si="39"/>
        <v>0</v>
      </c>
      <c r="N6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38" spans="1:14" hidden="1" x14ac:dyDescent="0.25">
      <c r="A638" t="s">
        <v>1792</v>
      </c>
      <c r="B638" s="45">
        <v>68324</v>
      </c>
      <c r="C638" s="45">
        <v>30051.5</v>
      </c>
      <c r="D638" s="25">
        <v>0.43983812423160235</v>
      </c>
      <c r="E638" s="25" t="str">
        <f>_xlfn.XLOOKUP(Table1[[#This Row],[Customer_ID]],Table2[customer_id],Table2[age_group],,0)</f>
        <v>35-45</v>
      </c>
      <c r="F638" s="25" t="str">
        <f>_xlfn.XLOOKUP(Table1[[#This Row],[Customer_ID]],Table2[customer_id],Table2[city],,0)</f>
        <v>Mumbai</v>
      </c>
      <c r="G638" s="25" t="str">
        <f>_xlfn.XLOOKUP(Table1[[#This Row],[Customer_ID]],Table2[customer_id],Table2[occupation],,0)</f>
        <v>Business Owners</v>
      </c>
      <c r="H638" s="50" t="str">
        <f>_xlfn.XLOOKUP(Table1[[#This Row],[Customer_ID]],Table2[customer_id],Table2[gender],,0)</f>
        <v>Male</v>
      </c>
      <c r="I638" s="50" t="str">
        <f>_xlfn.XLOOKUP(Table1[[#This Row],[Customer_ID]],Table2[customer_id],Table2[marital status],,0)</f>
        <v>Married</v>
      </c>
      <c r="J638" t="str">
        <f t="shared" si="36"/>
        <v>Higher Income</v>
      </c>
      <c r="K638" s="52" t="b">
        <f t="shared" si="37"/>
        <v>0</v>
      </c>
      <c r="L638" s="43" t="b">
        <f t="shared" si="38"/>
        <v>0</v>
      </c>
      <c r="M638" s="43" t="b">
        <f t="shared" si="39"/>
        <v>0</v>
      </c>
      <c r="N6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39" spans="1:14" x14ac:dyDescent="0.25">
      <c r="A639" t="s">
        <v>75</v>
      </c>
      <c r="B639" s="45">
        <v>68318</v>
      </c>
      <c r="C639" s="45">
        <v>49036.833333333336</v>
      </c>
      <c r="D639" s="25">
        <v>0.71777325643803003</v>
      </c>
      <c r="E639" s="25" t="str">
        <f>_xlfn.XLOOKUP(Table1[[#This Row],[Customer_ID]],Table2[customer_id],Table2[age_group],,0)</f>
        <v>35-45</v>
      </c>
      <c r="F639" s="25" t="str">
        <f>_xlfn.XLOOKUP(Table1[[#This Row],[Customer_ID]],Table2[customer_id],Table2[city],,0)</f>
        <v>Mumbai</v>
      </c>
      <c r="G639" s="25" t="str">
        <f>_xlfn.XLOOKUP(Table1[[#This Row],[Customer_ID]],Table2[customer_id],Table2[occupation],,0)</f>
        <v>Salaried IT Employees</v>
      </c>
      <c r="H639" s="50" t="str">
        <f>_xlfn.XLOOKUP(Table1[[#This Row],[Customer_ID]],Table2[customer_id],Table2[gender],,0)</f>
        <v>Male</v>
      </c>
      <c r="I639" s="50" t="str">
        <f>_xlfn.XLOOKUP(Table1[[#This Row],[Customer_ID]],Table2[customer_id],Table2[marital status],,0)</f>
        <v>Married</v>
      </c>
      <c r="J639" t="str">
        <f t="shared" si="36"/>
        <v>Higher Income</v>
      </c>
      <c r="K639" s="52" t="b">
        <f t="shared" si="37"/>
        <v>0</v>
      </c>
      <c r="L639" s="43" t="b">
        <f t="shared" si="38"/>
        <v>0</v>
      </c>
      <c r="M639" s="43" t="str">
        <f t="shared" si="39"/>
        <v>High Spend</v>
      </c>
      <c r="N639" t="str">
        <f>IF(OR(Table1[[#This Row],[High requirement of Credit Card (Low Income)]]="High Spend",Table1[[#This Row],[High requirement of Credit Card (Moderate Income)]]="High Spend",Table1[[#This Row],[High requirement of Credit Card (hIGHER Income)]]="High Spend"),"High chance","Low or moderate Chance")</f>
        <v>High chance</v>
      </c>
    </row>
    <row r="640" spans="1:14" hidden="1" x14ac:dyDescent="0.25">
      <c r="A640" t="s">
        <v>2582</v>
      </c>
      <c r="B640" s="45">
        <v>68317</v>
      </c>
      <c r="C640" s="45">
        <v>25245</v>
      </c>
      <c r="D640" s="25">
        <v>0.36952735043986124</v>
      </c>
      <c r="E640" s="25" t="str">
        <f>_xlfn.XLOOKUP(Table1[[#This Row],[Customer_ID]],Table2[customer_id],Table2[age_group],,0)</f>
        <v>25-34</v>
      </c>
      <c r="F640" s="25" t="str">
        <f>_xlfn.XLOOKUP(Table1[[#This Row],[Customer_ID]],Table2[customer_id],Table2[city],,0)</f>
        <v>Bengaluru</v>
      </c>
      <c r="G640" s="25" t="str">
        <f>_xlfn.XLOOKUP(Table1[[#This Row],[Customer_ID]],Table2[customer_id],Table2[occupation],,0)</f>
        <v>Business Owners</v>
      </c>
      <c r="H640" s="50" t="str">
        <f>_xlfn.XLOOKUP(Table1[[#This Row],[Customer_ID]],Table2[customer_id],Table2[gender],,0)</f>
        <v>Male</v>
      </c>
      <c r="I640" s="50" t="str">
        <f>_xlfn.XLOOKUP(Table1[[#This Row],[Customer_ID]],Table2[customer_id],Table2[marital status],,0)</f>
        <v>Married</v>
      </c>
      <c r="J640" t="str">
        <f t="shared" si="36"/>
        <v>Higher Income</v>
      </c>
      <c r="K640" s="52" t="b">
        <f t="shared" si="37"/>
        <v>0</v>
      </c>
      <c r="L640" s="43" t="b">
        <f t="shared" si="38"/>
        <v>0</v>
      </c>
      <c r="M640" s="43" t="b">
        <f t="shared" si="39"/>
        <v>0</v>
      </c>
      <c r="N6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41" spans="1:14" hidden="1" x14ac:dyDescent="0.25">
      <c r="A641" t="s">
        <v>2014</v>
      </c>
      <c r="B641" s="45">
        <v>68313</v>
      </c>
      <c r="C641" s="45">
        <v>28716.333333333332</v>
      </c>
      <c r="D641" s="25">
        <v>0.42036410834443416</v>
      </c>
      <c r="E641" s="25" t="str">
        <f>_xlfn.XLOOKUP(Table1[[#This Row],[Customer_ID]],Table2[customer_id],Table2[age_group],,0)</f>
        <v>25-34</v>
      </c>
      <c r="F641" s="25" t="str">
        <f>_xlfn.XLOOKUP(Table1[[#This Row],[Customer_ID]],Table2[customer_id],Table2[city],,0)</f>
        <v>Mumbai</v>
      </c>
      <c r="G641" s="25" t="str">
        <f>_xlfn.XLOOKUP(Table1[[#This Row],[Customer_ID]],Table2[customer_id],Table2[occupation],,0)</f>
        <v>Business Owners</v>
      </c>
      <c r="H641" s="50" t="str">
        <f>_xlfn.XLOOKUP(Table1[[#This Row],[Customer_ID]],Table2[customer_id],Table2[gender],,0)</f>
        <v>Male</v>
      </c>
      <c r="I641" s="50" t="str">
        <f>_xlfn.XLOOKUP(Table1[[#This Row],[Customer_ID]],Table2[customer_id],Table2[marital status],,0)</f>
        <v>Married</v>
      </c>
      <c r="J641" t="str">
        <f t="shared" si="36"/>
        <v>Higher Income</v>
      </c>
      <c r="K641" s="52" t="b">
        <f t="shared" si="37"/>
        <v>0</v>
      </c>
      <c r="L641" s="43" t="b">
        <f t="shared" si="38"/>
        <v>0</v>
      </c>
      <c r="M641" s="43" t="b">
        <f t="shared" si="39"/>
        <v>0</v>
      </c>
      <c r="N6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42" spans="1:14" hidden="1" x14ac:dyDescent="0.25">
      <c r="A642" t="s">
        <v>2241</v>
      </c>
      <c r="B642" s="45">
        <v>68312</v>
      </c>
      <c r="C642" s="45">
        <v>27515.166666666668</v>
      </c>
      <c r="D642" s="25">
        <v>0.40278672366006951</v>
      </c>
      <c r="E642" s="25" t="str">
        <f>_xlfn.XLOOKUP(Table1[[#This Row],[Customer_ID]],Table2[customer_id],Table2[age_group],,0)</f>
        <v>35-45</v>
      </c>
      <c r="F642" s="25" t="str">
        <f>_xlfn.XLOOKUP(Table1[[#This Row],[Customer_ID]],Table2[customer_id],Table2[city],,0)</f>
        <v>Chennai</v>
      </c>
      <c r="G642" s="25" t="str">
        <f>_xlfn.XLOOKUP(Table1[[#This Row],[Customer_ID]],Table2[customer_id],Table2[occupation],,0)</f>
        <v>Salaried IT Employees</v>
      </c>
      <c r="H642" s="50" t="str">
        <f>_xlfn.XLOOKUP(Table1[[#This Row],[Customer_ID]],Table2[customer_id],Table2[gender],,0)</f>
        <v>Male</v>
      </c>
      <c r="I642" s="50" t="str">
        <f>_xlfn.XLOOKUP(Table1[[#This Row],[Customer_ID]],Table2[customer_id],Table2[marital status],,0)</f>
        <v>Married</v>
      </c>
      <c r="J642" t="str">
        <f t="shared" ref="J642:J705" si="40">IF(B642&lt;=40000,"Lower Income",IF(AND(B642&gt;40000,B642&lt;=65000),"Moderate Income","Higher Income"))</f>
        <v>Higher Income</v>
      </c>
      <c r="K642" s="52" t="b">
        <f t="shared" ref="K642:K705" si="41">IF(AND(J642="Lower Income",D642&gt;=60%),"High Spend",IF(AND(J642="Lower Income",D642&lt;30%),"Low Spend"))</f>
        <v>0</v>
      </c>
      <c r="L642" s="43" t="b">
        <f t="shared" ref="L642:L705" si="42">IF(AND(J642="Moderate Income",D642&gt;=70%),"High Spend",IF(AND(J642="Moderate Income",D642&lt;30%),"Low Spend"))</f>
        <v>0</v>
      </c>
      <c r="M642" s="43" t="b">
        <f t="shared" ref="M642:M705" si="43">IF(AND(J642="Higher Income",D642&gt;=70%),"High Spend",IF(AND(J642="Higher Income",D642&lt;20%),"Low Spend"))</f>
        <v>0</v>
      </c>
      <c r="N6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43" spans="1:14" hidden="1" x14ac:dyDescent="0.25">
      <c r="A643" t="s">
        <v>2054</v>
      </c>
      <c r="B643" s="45">
        <v>68311</v>
      </c>
      <c r="C643" s="45">
        <v>28528.166666666668</v>
      </c>
      <c r="D643" s="25">
        <v>0.4176218568995721</v>
      </c>
      <c r="E643" s="25" t="str">
        <f>_xlfn.XLOOKUP(Table1[[#This Row],[Customer_ID]],Table2[customer_id],Table2[age_group],,0)</f>
        <v>35-45</v>
      </c>
      <c r="F643" s="25" t="str">
        <f>_xlfn.XLOOKUP(Table1[[#This Row],[Customer_ID]],Table2[customer_id],Table2[city],,0)</f>
        <v>Chennai</v>
      </c>
      <c r="G643" s="25" t="str">
        <f>_xlfn.XLOOKUP(Table1[[#This Row],[Customer_ID]],Table2[customer_id],Table2[occupation],,0)</f>
        <v>Salaried IT Employees</v>
      </c>
      <c r="H643" s="50" t="str">
        <f>_xlfn.XLOOKUP(Table1[[#This Row],[Customer_ID]],Table2[customer_id],Table2[gender],,0)</f>
        <v>Male</v>
      </c>
      <c r="I643" s="50" t="str">
        <f>_xlfn.XLOOKUP(Table1[[#This Row],[Customer_ID]],Table2[customer_id],Table2[marital status],,0)</f>
        <v>Married</v>
      </c>
      <c r="J643" t="str">
        <f t="shared" si="40"/>
        <v>Higher Income</v>
      </c>
      <c r="K643" s="52" t="b">
        <f t="shared" si="41"/>
        <v>0</v>
      </c>
      <c r="L643" s="43" t="b">
        <f t="shared" si="42"/>
        <v>0</v>
      </c>
      <c r="M643" s="43" t="b">
        <f t="shared" si="43"/>
        <v>0</v>
      </c>
      <c r="N6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44" spans="1:14" hidden="1" x14ac:dyDescent="0.25">
      <c r="A644" t="s">
        <v>451</v>
      </c>
      <c r="B644" s="45">
        <v>68302</v>
      </c>
      <c r="C644" s="45">
        <v>40649.666666666664</v>
      </c>
      <c r="D644" s="25">
        <v>0.59514606697705286</v>
      </c>
      <c r="E644" s="25" t="str">
        <f>_xlfn.XLOOKUP(Table1[[#This Row],[Customer_ID]],Table2[customer_id],Table2[age_group],,0)</f>
        <v>35-45</v>
      </c>
      <c r="F644" s="25" t="str">
        <f>_xlfn.XLOOKUP(Table1[[#This Row],[Customer_ID]],Table2[customer_id],Table2[city],,0)</f>
        <v>Mumbai</v>
      </c>
      <c r="G644" s="25" t="str">
        <f>_xlfn.XLOOKUP(Table1[[#This Row],[Customer_ID]],Table2[customer_id],Table2[occupation],,0)</f>
        <v>Salaried IT Employees</v>
      </c>
      <c r="H644" s="50" t="str">
        <f>_xlfn.XLOOKUP(Table1[[#This Row],[Customer_ID]],Table2[customer_id],Table2[gender],,0)</f>
        <v>Female</v>
      </c>
      <c r="I644" s="50" t="str">
        <f>_xlfn.XLOOKUP(Table1[[#This Row],[Customer_ID]],Table2[customer_id],Table2[marital status],,0)</f>
        <v>Married</v>
      </c>
      <c r="J644" t="str">
        <f t="shared" si="40"/>
        <v>Higher Income</v>
      </c>
      <c r="K644" s="52" t="b">
        <f t="shared" si="41"/>
        <v>0</v>
      </c>
      <c r="L644" s="43" t="b">
        <f t="shared" si="42"/>
        <v>0</v>
      </c>
      <c r="M644" s="43" t="b">
        <f t="shared" si="43"/>
        <v>0</v>
      </c>
      <c r="N6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45" spans="1:14" hidden="1" x14ac:dyDescent="0.25">
      <c r="A645" t="s">
        <v>1912</v>
      </c>
      <c r="B645" s="45">
        <v>68296</v>
      </c>
      <c r="C645" s="45">
        <v>29361.333333333332</v>
      </c>
      <c r="D645" s="25">
        <v>0.42991292803873332</v>
      </c>
      <c r="E645" s="25" t="str">
        <f>_xlfn.XLOOKUP(Table1[[#This Row],[Customer_ID]],Table2[customer_id],Table2[age_group],,0)</f>
        <v>35-45</v>
      </c>
      <c r="F645" s="25" t="str">
        <f>_xlfn.XLOOKUP(Table1[[#This Row],[Customer_ID]],Table2[customer_id],Table2[city],,0)</f>
        <v>Delhi NCR</v>
      </c>
      <c r="G645" s="25" t="str">
        <f>_xlfn.XLOOKUP(Table1[[#This Row],[Customer_ID]],Table2[customer_id],Table2[occupation],,0)</f>
        <v>Business Owners</v>
      </c>
      <c r="H645" s="50" t="str">
        <f>_xlfn.XLOOKUP(Table1[[#This Row],[Customer_ID]],Table2[customer_id],Table2[gender],,0)</f>
        <v>Male</v>
      </c>
      <c r="I645" s="50" t="str">
        <f>_xlfn.XLOOKUP(Table1[[#This Row],[Customer_ID]],Table2[customer_id],Table2[marital status],,0)</f>
        <v>Married</v>
      </c>
      <c r="J645" t="str">
        <f t="shared" si="40"/>
        <v>Higher Income</v>
      </c>
      <c r="K645" s="52" t="b">
        <f t="shared" si="41"/>
        <v>0</v>
      </c>
      <c r="L645" s="43" t="b">
        <f t="shared" si="42"/>
        <v>0</v>
      </c>
      <c r="M645" s="43" t="b">
        <f t="shared" si="43"/>
        <v>0</v>
      </c>
      <c r="N6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46" spans="1:14" hidden="1" x14ac:dyDescent="0.25">
      <c r="A646" t="s">
        <v>332</v>
      </c>
      <c r="B646" s="45">
        <v>68289</v>
      </c>
      <c r="C646" s="45">
        <v>41954.833333333336</v>
      </c>
      <c r="D646" s="25">
        <v>0.61437176314389341</v>
      </c>
      <c r="E646" s="25" t="str">
        <f>_xlfn.XLOOKUP(Table1[[#This Row],[Customer_ID]],Table2[customer_id],Table2[age_group],,0)</f>
        <v>35-45</v>
      </c>
      <c r="F646" s="25" t="str">
        <f>_xlfn.XLOOKUP(Table1[[#This Row],[Customer_ID]],Table2[customer_id],Table2[city],,0)</f>
        <v>Delhi NCR</v>
      </c>
      <c r="G646" s="25" t="str">
        <f>_xlfn.XLOOKUP(Table1[[#This Row],[Customer_ID]],Table2[customer_id],Table2[occupation],,0)</f>
        <v>Salaried IT Employees</v>
      </c>
      <c r="H646" s="50" t="str">
        <f>_xlfn.XLOOKUP(Table1[[#This Row],[Customer_ID]],Table2[customer_id],Table2[gender],,0)</f>
        <v>Male</v>
      </c>
      <c r="I646" s="50" t="str">
        <f>_xlfn.XLOOKUP(Table1[[#This Row],[Customer_ID]],Table2[customer_id],Table2[marital status],,0)</f>
        <v>Married</v>
      </c>
      <c r="J646" t="str">
        <f t="shared" si="40"/>
        <v>Higher Income</v>
      </c>
      <c r="K646" s="52" t="b">
        <f t="shared" si="41"/>
        <v>0</v>
      </c>
      <c r="L646" s="43" t="b">
        <f t="shared" si="42"/>
        <v>0</v>
      </c>
      <c r="M646" s="43" t="b">
        <f t="shared" si="43"/>
        <v>0</v>
      </c>
      <c r="N6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47" spans="1:14" hidden="1" x14ac:dyDescent="0.25">
      <c r="A647" t="s">
        <v>1916</v>
      </c>
      <c r="B647" s="45">
        <v>68262</v>
      </c>
      <c r="C647" s="45">
        <v>29310.833333333332</v>
      </c>
      <c r="D647" s="25">
        <v>0.42938726280116801</v>
      </c>
      <c r="E647" s="25" t="str">
        <f>_xlfn.XLOOKUP(Table1[[#This Row],[Customer_ID]],Table2[customer_id],Table2[age_group],,0)</f>
        <v>25-34</v>
      </c>
      <c r="F647" s="25" t="str">
        <f>_xlfn.XLOOKUP(Table1[[#This Row],[Customer_ID]],Table2[customer_id],Table2[city],,0)</f>
        <v>Delhi NCR</v>
      </c>
      <c r="G647" s="25" t="str">
        <f>_xlfn.XLOOKUP(Table1[[#This Row],[Customer_ID]],Table2[customer_id],Table2[occupation],,0)</f>
        <v>Business Owners</v>
      </c>
      <c r="H647" s="50" t="str">
        <f>_xlfn.XLOOKUP(Table1[[#This Row],[Customer_ID]],Table2[customer_id],Table2[gender],,0)</f>
        <v>Male</v>
      </c>
      <c r="I647" s="50" t="str">
        <f>_xlfn.XLOOKUP(Table1[[#This Row],[Customer_ID]],Table2[customer_id],Table2[marital status],,0)</f>
        <v>Married</v>
      </c>
      <c r="J647" t="str">
        <f t="shared" si="40"/>
        <v>Higher Income</v>
      </c>
      <c r="K647" s="52" t="b">
        <f t="shared" si="41"/>
        <v>0</v>
      </c>
      <c r="L647" s="43" t="b">
        <f t="shared" si="42"/>
        <v>0</v>
      </c>
      <c r="M647" s="43" t="b">
        <f t="shared" si="43"/>
        <v>0</v>
      </c>
      <c r="N6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48" spans="1:14" hidden="1" x14ac:dyDescent="0.25">
      <c r="A648" t="s">
        <v>1114</v>
      </c>
      <c r="B648" s="45">
        <v>68257</v>
      </c>
      <c r="C648" s="45">
        <v>34770.666666666664</v>
      </c>
      <c r="D648" s="25">
        <v>0.50940807047872982</v>
      </c>
      <c r="E648" s="25" t="str">
        <f>_xlfn.XLOOKUP(Table1[[#This Row],[Customer_ID]],Table2[customer_id],Table2[age_group],,0)</f>
        <v>45+</v>
      </c>
      <c r="F648" s="25" t="str">
        <f>_xlfn.XLOOKUP(Table1[[#This Row],[Customer_ID]],Table2[customer_id],Table2[city],,0)</f>
        <v>Bengaluru</v>
      </c>
      <c r="G648" s="25" t="str">
        <f>_xlfn.XLOOKUP(Table1[[#This Row],[Customer_ID]],Table2[customer_id],Table2[occupation],,0)</f>
        <v>Salaried IT Employees</v>
      </c>
      <c r="H648" s="50" t="str">
        <f>_xlfn.XLOOKUP(Table1[[#This Row],[Customer_ID]],Table2[customer_id],Table2[gender],,0)</f>
        <v>Male</v>
      </c>
      <c r="I648" s="50" t="str">
        <f>_xlfn.XLOOKUP(Table1[[#This Row],[Customer_ID]],Table2[customer_id],Table2[marital status],,0)</f>
        <v>Married</v>
      </c>
      <c r="J648" t="str">
        <f t="shared" si="40"/>
        <v>Higher Income</v>
      </c>
      <c r="K648" s="52" t="b">
        <f t="shared" si="41"/>
        <v>0</v>
      </c>
      <c r="L648" s="43" t="b">
        <f t="shared" si="42"/>
        <v>0</v>
      </c>
      <c r="M648" s="43" t="b">
        <f t="shared" si="43"/>
        <v>0</v>
      </c>
      <c r="N6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49" spans="1:14" hidden="1" x14ac:dyDescent="0.25">
      <c r="A649" t="s">
        <v>756</v>
      </c>
      <c r="B649" s="45">
        <v>68256</v>
      </c>
      <c r="C649" s="45">
        <v>37567.166666666664</v>
      </c>
      <c r="D649" s="25">
        <v>0.55038629082669166</v>
      </c>
      <c r="E649" s="25" t="str">
        <f>_xlfn.XLOOKUP(Table1[[#This Row],[Customer_ID]],Table2[customer_id],Table2[age_group],,0)</f>
        <v>35-45</v>
      </c>
      <c r="F649" s="25" t="str">
        <f>_xlfn.XLOOKUP(Table1[[#This Row],[Customer_ID]],Table2[customer_id],Table2[city],,0)</f>
        <v>Delhi NCR</v>
      </c>
      <c r="G649" s="25" t="str">
        <f>_xlfn.XLOOKUP(Table1[[#This Row],[Customer_ID]],Table2[customer_id],Table2[occupation],,0)</f>
        <v>Salaried IT Employees</v>
      </c>
      <c r="H649" s="50" t="str">
        <f>_xlfn.XLOOKUP(Table1[[#This Row],[Customer_ID]],Table2[customer_id],Table2[gender],,0)</f>
        <v>Female</v>
      </c>
      <c r="I649" s="50" t="str">
        <f>_xlfn.XLOOKUP(Table1[[#This Row],[Customer_ID]],Table2[customer_id],Table2[marital status],,0)</f>
        <v>Married</v>
      </c>
      <c r="J649" t="str">
        <f t="shared" si="40"/>
        <v>Higher Income</v>
      </c>
      <c r="K649" s="52" t="b">
        <f t="shared" si="41"/>
        <v>0</v>
      </c>
      <c r="L649" s="43" t="b">
        <f t="shared" si="42"/>
        <v>0</v>
      </c>
      <c r="M649" s="43" t="b">
        <f t="shared" si="43"/>
        <v>0</v>
      </c>
      <c r="N6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50" spans="1:14" hidden="1" x14ac:dyDescent="0.25">
      <c r="A650" t="s">
        <v>3787</v>
      </c>
      <c r="B650" s="45">
        <v>68238</v>
      </c>
      <c r="C650" s="45">
        <v>17092.5</v>
      </c>
      <c r="D650" s="25">
        <v>0.25048360151235383</v>
      </c>
      <c r="E650" s="25" t="str">
        <f>_xlfn.XLOOKUP(Table1[[#This Row],[Customer_ID]],Table2[customer_id],Table2[age_group],,0)</f>
        <v>25-34</v>
      </c>
      <c r="F650" s="25" t="str">
        <f>_xlfn.XLOOKUP(Table1[[#This Row],[Customer_ID]],Table2[customer_id],Table2[city],,0)</f>
        <v>Chennai</v>
      </c>
      <c r="G650" s="25" t="str">
        <f>_xlfn.XLOOKUP(Table1[[#This Row],[Customer_ID]],Table2[customer_id],Table2[occupation],,0)</f>
        <v>Business Owners</v>
      </c>
      <c r="H650" s="50" t="str">
        <f>_xlfn.XLOOKUP(Table1[[#This Row],[Customer_ID]],Table2[customer_id],Table2[gender],,0)</f>
        <v>Male</v>
      </c>
      <c r="I650" s="50" t="str">
        <f>_xlfn.XLOOKUP(Table1[[#This Row],[Customer_ID]],Table2[customer_id],Table2[marital status],,0)</f>
        <v>Single</v>
      </c>
      <c r="J650" t="str">
        <f t="shared" si="40"/>
        <v>Higher Income</v>
      </c>
      <c r="K650" s="52" t="b">
        <f t="shared" si="41"/>
        <v>0</v>
      </c>
      <c r="L650" s="43" t="b">
        <f t="shared" si="42"/>
        <v>0</v>
      </c>
      <c r="M650" s="43" t="b">
        <f t="shared" si="43"/>
        <v>0</v>
      </c>
      <c r="N6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51" spans="1:14" hidden="1" x14ac:dyDescent="0.25">
      <c r="A651" t="s">
        <v>191</v>
      </c>
      <c r="B651" s="45">
        <v>68238</v>
      </c>
      <c r="C651" s="45">
        <v>44576</v>
      </c>
      <c r="D651" s="25">
        <v>0.65324306105102725</v>
      </c>
      <c r="E651" s="25" t="str">
        <f>_xlfn.XLOOKUP(Table1[[#This Row],[Customer_ID]],Table2[customer_id],Table2[age_group],,0)</f>
        <v>35-45</v>
      </c>
      <c r="F651" s="25" t="str">
        <f>_xlfn.XLOOKUP(Table1[[#This Row],[Customer_ID]],Table2[customer_id],Table2[city],,0)</f>
        <v>Delhi NCR</v>
      </c>
      <c r="G651" s="25" t="str">
        <f>_xlfn.XLOOKUP(Table1[[#This Row],[Customer_ID]],Table2[customer_id],Table2[occupation],,0)</f>
        <v>Salaried IT Employees</v>
      </c>
      <c r="H651" s="50" t="str">
        <f>_xlfn.XLOOKUP(Table1[[#This Row],[Customer_ID]],Table2[customer_id],Table2[gender],,0)</f>
        <v>Male</v>
      </c>
      <c r="I651" s="50" t="str">
        <f>_xlfn.XLOOKUP(Table1[[#This Row],[Customer_ID]],Table2[customer_id],Table2[marital status],,0)</f>
        <v>Married</v>
      </c>
      <c r="J651" t="str">
        <f t="shared" si="40"/>
        <v>Higher Income</v>
      </c>
      <c r="K651" s="52" t="b">
        <f t="shared" si="41"/>
        <v>0</v>
      </c>
      <c r="L651" s="43" t="b">
        <f t="shared" si="42"/>
        <v>0</v>
      </c>
      <c r="M651" s="43" t="b">
        <f t="shared" si="43"/>
        <v>0</v>
      </c>
      <c r="N6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52" spans="1:14" hidden="1" x14ac:dyDescent="0.25">
      <c r="A652" t="s">
        <v>278</v>
      </c>
      <c r="B652" s="45">
        <v>68210</v>
      </c>
      <c r="C652" s="45">
        <v>42619.666666666664</v>
      </c>
      <c r="D652" s="25">
        <v>0.62483018130283918</v>
      </c>
      <c r="E652" s="25" t="str">
        <f>_xlfn.XLOOKUP(Table1[[#This Row],[Customer_ID]],Table2[customer_id],Table2[age_group],,0)</f>
        <v>35-45</v>
      </c>
      <c r="F652" s="25" t="str">
        <f>_xlfn.XLOOKUP(Table1[[#This Row],[Customer_ID]],Table2[customer_id],Table2[city],,0)</f>
        <v>Delhi NCR</v>
      </c>
      <c r="G652" s="25" t="str">
        <f>_xlfn.XLOOKUP(Table1[[#This Row],[Customer_ID]],Table2[customer_id],Table2[occupation],,0)</f>
        <v>Salaried IT Employees</v>
      </c>
      <c r="H652" s="50" t="str">
        <f>_xlfn.XLOOKUP(Table1[[#This Row],[Customer_ID]],Table2[customer_id],Table2[gender],,0)</f>
        <v>Male</v>
      </c>
      <c r="I652" s="50" t="str">
        <f>_xlfn.XLOOKUP(Table1[[#This Row],[Customer_ID]],Table2[customer_id],Table2[marital status],,0)</f>
        <v>Married</v>
      </c>
      <c r="J652" t="str">
        <f t="shared" si="40"/>
        <v>Higher Income</v>
      </c>
      <c r="K652" s="52" t="b">
        <f t="shared" si="41"/>
        <v>0</v>
      </c>
      <c r="L652" s="43" t="b">
        <f t="shared" si="42"/>
        <v>0</v>
      </c>
      <c r="M652" s="43" t="b">
        <f t="shared" si="43"/>
        <v>0</v>
      </c>
      <c r="N6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53" spans="1:14" hidden="1" x14ac:dyDescent="0.25">
      <c r="A653" t="s">
        <v>3272</v>
      </c>
      <c r="B653" s="45">
        <v>68201</v>
      </c>
      <c r="C653" s="45">
        <v>21434.833333333332</v>
      </c>
      <c r="D653" s="25">
        <v>0.31428913554542209</v>
      </c>
      <c r="E653" s="25" t="str">
        <f>_xlfn.XLOOKUP(Table1[[#This Row],[Customer_ID]],Table2[customer_id],Table2[age_group],,0)</f>
        <v>35-45</v>
      </c>
      <c r="F653" s="25" t="str">
        <f>_xlfn.XLOOKUP(Table1[[#This Row],[Customer_ID]],Table2[customer_id],Table2[city],,0)</f>
        <v>Chennai</v>
      </c>
      <c r="G653" s="25" t="str">
        <f>_xlfn.XLOOKUP(Table1[[#This Row],[Customer_ID]],Table2[customer_id],Table2[occupation],,0)</f>
        <v>Salaried IT Employees</v>
      </c>
      <c r="H653" s="50" t="str">
        <f>_xlfn.XLOOKUP(Table1[[#This Row],[Customer_ID]],Table2[customer_id],Table2[gender],,0)</f>
        <v>Female</v>
      </c>
      <c r="I653" s="50" t="str">
        <f>_xlfn.XLOOKUP(Table1[[#This Row],[Customer_ID]],Table2[customer_id],Table2[marital status],,0)</f>
        <v>Married</v>
      </c>
      <c r="J653" t="str">
        <f t="shared" si="40"/>
        <v>Higher Income</v>
      </c>
      <c r="K653" s="52" t="b">
        <f t="shared" si="41"/>
        <v>0</v>
      </c>
      <c r="L653" s="43" t="b">
        <f t="shared" si="42"/>
        <v>0</v>
      </c>
      <c r="M653" s="43" t="b">
        <f t="shared" si="43"/>
        <v>0</v>
      </c>
      <c r="N6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54" spans="1:14" hidden="1" x14ac:dyDescent="0.25">
      <c r="A654" t="s">
        <v>563</v>
      </c>
      <c r="B654" s="45">
        <v>68201</v>
      </c>
      <c r="C654" s="45">
        <v>39518.5</v>
      </c>
      <c r="D654" s="25">
        <v>0.57944165041568307</v>
      </c>
      <c r="E654" s="25" t="str">
        <f>_xlfn.XLOOKUP(Table1[[#This Row],[Customer_ID]],Table2[customer_id],Table2[age_group],,0)</f>
        <v>35-45</v>
      </c>
      <c r="F654" s="25" t="str">
        <f>_xlfn.XLOOKUP(Table1[[#This Row],[Customer_ID]],Table2[customer_id],Table2[city],,0)</f>
        <v>Delhi NCR</v>
      </c>
      <c r="G654" s="25" t="str">
        <f>_xlfn.XLOOKUP(Table1[[#This Row],[Customer_ID]],Table2[customer_id],Table2[occupation],,0)</f>
        <v>Salaried IT Employees</v>
      </c>
      <c r="H654" s="50" t="str">
        <f>_xlfn.XLOOKUP(Table1[[#This Row],[Customer_ID]],Table2[customer_id],Table2[gender],,0)</f>
        <v>Female</v>
      </c>
      <c r="I654" s="50" t="str">
        <f>_xlfn.XLOOKUP(Table1[[#This Row],[Customer_ID]],Table2[customer_id],Table2[marital status],,0)</f>
        <v>Married</v>
      </c>
      <c r="J654" t="str">
        <f t="shared" si="40"/>
        <v>Higher Income</v>
      </c>
      <c r="K654" s="52" t="b">
        <f t="shared" si="41"/>
        <v>0</v>
      </c>
      <c r="L654" s="43" t="b">
        <f t="shared" si="42"/>
        <v>0</v>
      </c>
      <c r="M654" s="43" t="b">
        <f t="shared" si="43"/>
        <v>0</v>
      </c>
      <c r="N6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55" spans="1:14" hidden="1" x14ac:dyDescent="0.25">
      <c r="A655" t="s">
        <v>2042</v>
      </c>
      <c r="B655" s="45">
        <v>68192</v>
      </c>
      <c r="C655" s="45">
        <v>28526.833333333332</v>
      </c>
      <c r="D655" s="25">
        <v>0.41833108478022835</v>
      </c>
      <c r="E655" s="25" t="str">
        <f>_xlfn.XLOOKUP(Table1[[#This Row],[Customer_ID]],Table2[customer_id],Table2[age_group],,0)</f>
        <v>35-45</v>
      </c>
      <c r="F655" s="25" t="str">
        <f>_xlfn.XLOOKUP(Table1[[#This Row],[Customer_ID]],Table2[customer_id],Table2[city],,0)</f>
        <v>Hyderabad</v>
      </c>
      <c r="G655" s="25" t="str">
        <f>_xlfn.XLOOKUP(Table1[[#This Row],[Customer_ID]],Table2[customer_id],Table2[occupation],,0)</f>
        <v>Salaried IT Employees</v>
      </c>
      <c r="H655" s="50" t="str">
        <f>_xlfn.XLOOKUP(Table1[[#This Row],[Customer_ID]],Table2[customer_id],Table2[gender],,0)</f>
        <v>Female</v>
      </c>
      <c r="I655" s="50" t="str">
        <f>_xlfn.XLOOKUP(Table1[[#This Row],[Customer_ID]],Table2[customer_id],Table2[marital status],,0)</f>
        <v>Married</v>
      </c>
      <c r="J655" t="str">
        <f t="shared" si="40"/>
        <v>Higher Income</v>
      </c>
      <c r="K655" s="52" t="b">
        <f t="shared" si="41"/>
        <v>0</v>
      </c>
      <c r="L655" s="43" t="b">
        <f t="shared" si="42"/>
        <v>0</v>
      </c>
      <c r="M655" s="43" t="b">
        <f t="shared" si="43"/>
        <v>0</v>
      </c>
      <c r="N6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56" spans="1:14" hidden="1" x14ac:dyDescent="0.25">
      <c r="A656" t="s">
        <v>1531</v>
      </c>
      <c r="B656" s="45">
        <v>68187</v>
      </c>
      <c r="C656" s="45">
        <v>31896.166666666668</v>
      </c>
      <c r="D656" s="25">
        <v>0.46777489355253449</v>
      </c>
      <c r="E656" s="25" t="str">
        <f>_xlfn.XLOOKUP(Table1[[#This Row],[Customer_ID]],Table2[customer_id],Table2[age_group],,0)</f>
        <v>35-45</v>
      </c>
      <c r="F656" s="25" t="str">
        <f>_xlfn.XLOOKUP(Table1[[#This Row],[Customer_ID]],Table2[customer_id],Table2[city],,0)</f>
        <v>Chennai</v>
      </c>
      <c r="G656" s="25" t="str">
        <f>_xlfn.XLOOKUP(Table1[[#This Row],[Customer_ID]],Table2[customer_id],Table2[occupation],,0)</f>
        <v>Salaried IT Employees</v>
      </c>
      <c r="H656" s="50" t="str">
        <f>_xlfn.XLOOKUP(Table1[[#This Row],[Customer_ID]],Table2[customer_id],Table2[gender],,0)</f>
        <v>Male</v>
      </c>
      <c r="I656" s="50" t="str">
        <f>_xlfn.XLOOKUP(Table1[[#This Row],[Customer_ID]],Table2[customer_id],Table2[marital status],,0)</f>
        <v>Married</v>
      </c>
      <c r="J656" t="str">
        <f t="shared" si="40"/>
        <v>Higher Income</v>
      </c>
      <c r="K656" s="52" t="b">
        <f t="shared" si="41"/>
        <v>0</v>
      </c>
      <c r="L656" s="43" t="b">
        <f t="shared" si="42"/>
        <v>0</v>
      </c>
      <c r="M656" s="43" t="b">
        <f t="shared" si="43"/>
        <v>0</v>
      </c>
      <c r="N6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57" spans="1:14" hidden="1" x14ac:dyDescent="0.25">
      <c r="A657" t="s">
        <v>840</v>
      </c>
      <c r="B657" s="45">
        <v>68174</v>
      </c>
      <c r="C657" s="45">
        <v>36649.166666666664</v>
      </c>
      <c r="D657" s="25">
        <v>0.53758275393356214</v>
      </c>
      <c r="E657" s="25" t="str">
        <f>_xlfn.XLOOKUP(Table1[[#This Row],[Customer_ID]],Table2[customer_id],Table2[age_group],,0)</f>
        <v>35-45</v>
      </c>
      <c r="F657" s="25" t="str">
        <f>_xlfn.XLOOKUP(Table1[[#This Row],[Customer_ID]],Table2[customer_id],Table2[city],,0)</f>
        <v>Hyderabad</v>
      </c>
      <c r="G657" s="25" t="str">
        <f>_xlfn.XLOOKUP(Table1[[#This Row],[Customer_ID]],Table2[customer_id],Table2[occupation],,0)</f>
        <v>Salaried IT Employees</v>
      </c>
      <c r="H657" s="50" t="str">
        <f>_xlfn.XLOOKUP(Table1[[#This Row],[Customer_ID]],Table2[customer_id],Table2[gender],,0)</f>
        <v>Male</v>
      </c>
      <c r="I657" s="50" t="str">
        <f>_xlfn.XLOOKUP(Table1[[#This Row],[Customer_ID]],Table2[customer_id],Table2[marital status],,0)</f>
        <v>Married</v>
      </c>
      <c r="J657" t="str">
        <f t="shared" si="40"/>
        <v>Higher Income</v>
      </c>
      <c r="K657" s="52" t="b">
        <f t="shared" si="41"/>
        <v>0</v>
      </c>
      <c r="L657" s="43" t="b">
        <f t="shared" si="42"/>
        <v>0</v>
      </c>
      <c r="M657" s="43" t="b">
        <f t="shared" si="43"/>
        <v>0</v>
      </c>
      <c r="N6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58" spans="1:14" x14ac:dyDescent="0.25">
      <c r="A658" t="s">
        <v>98</v>
      </c>
      <c r="B658" s="45">
        <v>68165</v>
      </c>
      <c r="C658" s="45">
        <v>47984.166666666664</v>
      </c>
      <c r="D658" s="25">
        <v>0.70394141666055399</v>
      </c>
      <c r="E658" s="25" t="str">
        <f>_xlfn.XLOOKUP(Table1[[#This Row],[Customer_ID]],Table2[customer_id],Table2[age_group],,0)</f>
        <v>35-45</v>
      </c>
      <c r="F658" s="25" t="str">
        <f>_xlfn.XLOOKUP(Table1[[#This Row],[Customer_ID]],Table2[customer_id],Table2[city],,0)</f>
        <v>Delhi NCR</v>
      </c>
      <c r="G658" s="25" t="str">
        <f>_xlfn.XLOOKUP(Table1[[#This Row],[Customer_ID]],Table2[customer_id],Table2[occupation],,0)</f>
        <v>Salaried IT Employees</v>
      </c>
      <c r="H658" s="50" t="str">
        <f>_xlfn.XLOOKUP(Table1[[#This Row],[Customer_ID]],Table2[customer_id],Table2[gender],,0)</f>
        <v>Male</v>
      </c>
      <c r="I658" s="50" t="str">
        <f>_xlfn.XLOOKUP(Table1[[#This Row],[Customer_ID]],Table2[customer_id],Table2[marital status],,0)</f>
        <v>Married</v>
      </c>
      <c r="J658" t="str">
        <f t="shared" si="40"/>
        <v>Higher Income</v>
      </c>
      <c r="K658" s="52" t="b">
        <f t="shared" si="41"/>
        <v>0</v>
      </c>
      <c r="L658" s="43" t="b">
        <f t="shared" si="42"/>
        <v>0</v>
      </c>
      <c r="M658" s="43" t="str">
        <f t="shared" si="43"/>
        <v>High Spend</v>
      </c>
      <c r="N658" t="str">
        <f>IF(OR(Table1[[#This Row],[High requirement of Credit Card (Low Income)]]="High Spend",Table1[[#This Row],[High requirement of Credit Card (Moderate Income)]]="High Spend",Table1[[#This Row],[High requirement of Credit Card (hIGHER Income)]]="High Spend"),"High chance","Low or moderate Chance")</f>
        <v>High chance</v>
      </c>
    </row>
    <row r="659" spans="1:14" hidden="1" x14ac:dyDescent="0.25">
      <c r="A659" t="s">
        <v>2317</v>
      </c>
      <c r="B659" s="45">
        <v>68161</v>
      </c>
      <c r="C659" s="45">
        <v>27003.333333333332</v>
      </c>
      <c r="D659" s="25">
        <v>0.39616985275059541</v>
      </c>
      <c r="E659" s="25" t="str">
        <f>_xlfn.XLOOKUP(Table1[[#This Row],[Customer_ID]],Table2[customer_id],Table2[age_group],,0)</f>
        <v>35-45</v>
      </c>
      <c r="F659" s="25" t="str">
        <f>_xlfn.XLOOKUP(Table1[[#This Row],[Customer_ID]],Table2[customer_id],Table2[city],,0)</f>
        <v>Chennai</v>
      </c>
      <c r="G659" s="25" t="str">
        <f>_xlfn.XLOOKUP(Table1[[#This Row],[Customer_ID]],Table2[customer_id],Table2[occupation],,0)</f>
        <v>Salaried IT Employees</v>
      </c>
      <c r="H659" s="50" t="str">
        <f>_xlfn.XLOOKUP(Table1[[#This Row],[Customer_ID]],Table2[customer_id],Table2[gender],,0)</f>
        <v>Male</v>
      </c>
      <c r="I659" s="50" t="str">
        <f>_xlfn.XLOOKUP(Table1[[#This Row],[Customer_ID]],Table2[customer_id],Table2[marital status],,0)</f>
        <v>Married</v>
      </c>
      <c r="J659" t="str">
        <f t="shared" si="40"/>
        <v>Higher Income</v>
      </c>
      <c r="K659" s="52" t="b">
        <f t="shared" si="41"/>
        <v>0</v>
      </c>
      <c r="L659" s="43" t="b">
        <f t="shared" si="42"/>
        <v>0</v>
      </c>
      <c r="M659" s="43" t="b">
        <f t="shared" si="43"/>
        <v>0</v>
      </c>
      <c r="N6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60" spans="1:14" hidden="1" x14ac:dyDescent="0.25">
      <c r="A660" t="s">
        <v>231</v>
      </c>
      <c r="B660" s="45">
        <v>68151</v>
      </c>
      <c r="C660" s="45">
        <v>43491.166666666664</v>
      </c>
      <c r="D660" s="25">
        <v>0.63815889226374767</v>
      </c>
      <c r="E660" s="25" t="str">
        <f>_xlfn.XLOOKUP(Table1[[#This Row],[Customer_ID]],Table2[customer_id],Table2[age_group],,0)</f>
        <v>35-45</v>
      </c>
      <c r="F660" s="25" t="str">
        <f>_xlfn.XLOOKUP(Table1[[#This Row],[Customer_ID]],Table2[customer_id],Table2[city],,0)</f>
        <v>Delhi NCR</v>
      </c>
      <c r="G660" s="25" t="str">
        <f>_xlfn.XLOOKUP(Table1[[#This Row],[Customer_ID]],Table2[customer_id],Table2[occupation],,0)</f>
        <v>Salaried IT Employees</v>
      </c>
      <c r="H660" s="50" t="str">
        <f>_xlfn.XLOOKUP(Table1[[#This Row],[Customer_ID]],Table2[customer_id],Table2[gender],,0)</f>
        <v>Male</v>
      </c>
      <c r="I660" s="50" t="str">
        <f>_xlfn.XLOOKUP(Table1[[#This Row],[Customer_ID]],Table2[customer_id],Table2[marital status],,0)</f>
        <v>Married</v>
      </c>
      <c r="J660" t="str">
        <f t="shared" si="40"/>
        <v>Higher Income</v>
      </c>
      <c r="K660" s="52" t="b">
        <f t="shared" si="41"/>
        <v>0</v>
      </c>
      <c r="L660" s="43" t="b">
        <f t="shared" si="42"/>
        <v>0</v>
      </c>
      <c r="M660" s="43" t="b">
        <f t="shared" si="43"/>
        <v>0</v>
      </c>
      <c r="N6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61" spans="1:14" hidden="1" x14ac:dyDescent="0.25">
      <c r="A661" t="s">
        <v>3080</v>
      </c>
      <c r="B661" s="45">
        <v>68142</v>
      </c>
      <c r="C661" s="45">
        <v>22633.666666666668</v>
      </c>
      <c r="D661" s="25">
        <v>0.33215442262725881</v>
      </c>
      <c r="E661" s="25" t="str">
        <f>_xlfn.XLOOKUP(Table1[[#This Row],[Customer_ID]],Table2[customer_id],Table2[age_group],,0)</f>
        <v>45+</v>
      </c>
      <c r="F661" s="25" t="str">
        <f>_xlfn.XLOOKUP(Table1[[#This Row],[Customer_ID]],Table2[customer_id],Table2[city],,0)</f>
        <v>Chennai</v>
      </c>
      <c r="G661" s="25" t="str">
        <f>_xlfn.XLOOKUP(Table1[[#This Row],[Customer_ID]],Table2[customer_id],Table2[occupation],,0)</f>
        <v>Salaried IT Employees</v>
      </c>
      <c r="H661" s="50" t="str">
        <f>_xlfn.XLOOKUP(Table1[[#This Row],[Customer_ID]],Table2[customer_id],Table2[gender],,0)</f>
        <v>Male</v>
      </c>
      <c r="I661" s="50" t="str">
        <f>_xlfn.XLOOKUP(Table1[[#This Row],[Customer_ID]],Table2[customer_id],Table2[marital status],,0)</f>
        <v>Married</v>
      </c>
      <c r="J661" t="str">
        <f t="shared" si="40"/>
        <v>Higher Income</v>
      </c>
      <c r="K661" s="52" t="b">
        <f t="shared" si="41"/>
        <v>0</v>
      </c>
      <c r="L661" s="43" t="b">
        <f t="shared" si="42"/>
        <v>0</v>
      </c>
      <c r="M661" s="43" t="b">
        <f t="shared" si="43"/>
        <v>0</v>
      </c>
      <c r="N6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62" spans="1:14" hidden="1" x14ac:dyDescent="0.25">
      <c r="A662" t="s">
        <v>3726</v>
      </c>
      <c r="B662" s="45">
        <v>68140</v>
      </c>
      <c r="C662" s="45">
        <v>17733</v>
      </c>
      <c r="D662" s="25">
        <v>0.26024361608453184</v>
      </c>
      <c r="E662" s="25" t="str">
        <f>_xlfn.XLOOKUP(Table1[[#This Row],[Customer_ID]],Table2[customer_id],Table2[age_group],,0)</f>
        <v>25-34</v>
      </c>
      <c r="F662" s="25" t="str">
        <f>_xlfn.XLOOKUP(Table1[[#This Row],[Customer_ID]],Table2[customer_id],Table2[city],,0)</f>
        <v>Chennai</v>
      </c>
      <c r="G662" s="25" t="str">
        <f>_xlfn.XLOOKUP(Table1[[#This Row],[Customer_ID]],Table2[customer_id],Table2[occupation],,0)</f>
        <v>Business Owners</v>
      </c>
      <c r="H662" s="50" t="str">
        <f>_xlfn.XLOOKUP(Table1[[#This Row],[Customer_ID]],Table2[customer_id],Table2[gender],,0)</f>
        <v>Male</v>
      </c>
      <c r="I662" s="50" t="str">
        <f>_xlfn.XLOOKUP(Table1[[#This Row],[Customer_ID]],Table2[customer_id],Table2[marital status],,0)</f>
        <v>Married</v>
      </c>
      <c r="J662" t="str">
        <f t="shared" si="40"/>
        <v>Higher Income</v>
      </c>
      <c r="K662" s="52" t="b">
        <f t="shared" si="41"/>
        <v>0</v>
      </c>
      <c r="L662" s="43" t="b">
        <f t="shared" si="42"/>
        <v>0</v>
      </c>
      <c r="M662" s="43" t="b">
        <f t="shared" si="43"/>
        <v>0</v>
      </c>
      <c r="N6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63" spans="1:14" hidden="1" x14ac:dyDescent="0.25">
      <c r="A663" t="s">
        <v>1217</v>
      </c>
      <c r="B663" s="45">
        <v>68109</v>
      </c>
      <c r="C663" s="45">
        <v>34036.666666666664</v>
      </c>
      <c r="D663" s="25">
        <v>0.49973816480445554</v>
      </c>
      <c r="E663" s="25" t="str">
        <f>_xlfn.XLOOKUP(Table1[[#This Row],[Customer_ID]],Table2[customer_id],Table2[age_group],,0)</f>
        <v>35-45</v>
      </c>
      <c r="F663" s="25" t="str">
        <f>_xlfn.XLOOKUP(Table1[[#This Row],[Customer_ID]],Table2[customer_id],Table2[city],,0)</f>
        <v>Bengaluru</v>
      </c>
      <c r="G663" s="25" t="str">
        <f>_xlfn.XLOOKUP(Table1[[#This Row],[Customer_ID]],Table2[customer_id],Table2[occupation],,0)</f>
        <v>Salaried IT Employees</v>
      </c>
      <c r="H663" s="50" t="str">
        <f>_xlfn.XLOOKUP(Table1[[#This Row],[Customer_ID]],Table2[customer_id],Table2[gender],,0)</f>
        <v>Female</v>
      </c>
      <c r="I663" s="50" t="str">
        <f>_xlfn.XLOOKUP(Table1[[#This Row],[Customer_ID]],Table2[customer_id],Table2[marital status],,0)</f>
        <v>Married</v>
      </c>
      <c r="J663" t="str">
        <f t="shared" si="40"/>
        <v>Higher Income</v>
      </c>
      <c r="K663" s="52" t="b">
        <f t="shared" si="41"/>
        <v>0</v>
      </c>
      <c r="L663" s="43" t="b">
        <f t="shared" si="42"/>
        <v>0</v>
      </c>
      <c r="M663" s="43" t="b">
        <f t="shared" si="43"/>
        <v>0</v>
      </c>
      <c r="N6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64" spans="1:14" hidden="1" x14ac:dyDescent="0.25">
      <c r="A664" t="s">
        <v>1463</v>
      </c>
      <c r="B664" s="45">
        <v>68104</v>
      </c>
      <c r="C664" s="45">
        <v>32384.666666666668</v>
      </c>
      <c r="D664" s="25">
        <v>0.47551783546732451</v>
      </c>
      <c r="E664" s="25" t="str">
        <f>_xlfn.XLOOKUP(Table1[[#This Row],[Customer_ID]],Table2[customer_id],Table2[age_group],,0)</f>
        <v>25-34</v>
      </c>
      <c r="F664" s="25" t="str">
        <f>_xlfn.XLOOKUP(Table1[[#This Row],[Customer_ID]],Table2[customer_id],Table2[city],,0)</f>
        <v>Mumbai</v>
      </c>
      <c r="G664" s="25" t="str">
        <f>_xlfn.XLOOKUP(Table1[[#This Row],[Customer_ID]],Table2[customer_id],Table2[occupation],,0)</f>
        <v>Business Owners</v>
      </c>
      <c r="H664" s="50" t="str">
        <f>_xlfn.XLOOKUP(Table1[[#This Row],[Customer_ID]],Table2[customer_id],Table2[gender],,0)</f>
        <v>Male</v>
      </c>
      <c r="I664" s="50" t="str">
        <f>_xlfn.XLOOKUP(Table1[[#This Row],[Customer_ID]],Table2[customer_id],Table2[marital status],,0)</f>
        <v>Single</v>
      </c>
      <c r="J664" t="str">
        <f t="shared" si="40"/>
        <v>Higher Income</v>
      </c>
      <c r="K664" s="52" t="b">
        <f t="shared" si="41"/>
        <v>0</v>
      </c>
      <c r="L664" s="43" t="b">
        <f t="shared" si="42"/>
        <v>0</v>
      </c>
      <c r="M664" s="43" t="b">
        <f t="shared" si="43"/>
        <v>0</v>
      </c>
      <c r="N6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65" spans="1:14" hidden="1" x14ac:dyDescent="0.25">
      <c r="A665" t="s">
        <v>1154</v>
      </c>
      <c r="B665" s="45">
        <v>68065</v>
      </c>
      <c r="C665" s="45">
        <v>34410.333333333336</v>
      </c>
      <c r="D665" s="25">
        <v>0.50555106638262448</v>
      </c>
      <c r="E665" s="25" t="str">
        <f>_xlfn.XLOOKUP(Table1[[#This Row],[Customer_ID]],Table2[customer_id],Table2[age_group],,0)</f>
        <v>35-45</v>
      </c>
      <c r="F665" s="25" t="str">
        <f>_xlfn.XLOOKUP(Table1[[#This Row],[Customer_ID]],Table2[customer_id],Table2[city],,0)</f>
        <v>Bengaluru</v>
      </c>
      <c r="G665" s="25" t="str">
        <f>_xlfn.XLOOKUP(Table1[[#This Row],[Customer_ID]],Table2[customer_id],Table2[occupation],,0)</f>
        <v>Salaried IT Employees</v>
      </c>
      <c r="H665" s="50" t="str">
        <f>_xlfn.XLOOKUP(Table1[[#This Row],[Customer_ID]],Table2[customer_id],Table2[gender],,0)</f>
        <v>Female</v>
      </c>
      <c r="I665" s="50" t="str">
        <f>_xlfn.XLOOKUP(Table1[[#This Row],[Customer_ID]],Table2[customer_id],Table2[marital status],,0)</f>
        <v>Married</v>
      </c>
      <c r="J665" t="str">
        <f t="shared" si="40"/>
        <v>Higher Income</v>
      </c>
      <c r="K665" s="52" t="b">
        <f t="shared" si="41"/>
        <v>0</v>
      </c>
      <c r="L665" s="43" t="b">
        <f t="shared" si="42"/>
        <v>0</v>
      </c>
      <c r="M665" s="43" t="b">
        <f t="shared" si="43"/>
        <v>0</v>
      </c>
      <c r="N6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66" spans="1:14" hidden="1" x14ac:dyDescent="0.25">
      <c r="A666" t="s">
        <v>2562</v>
      </c>
      <c r="B666" s="45">
        <v>68061</v>
      </c>
      <c r="C666" s="45">
        <v>25243.333333333332</v>
      </c>
      <c r="D666" s="25">
        <v>0.37089277755738725</v>
      </c>
      <c r="E666" s="25" t="str">
        <f>_xlfn.XLOOKUP(Table1[[#This Row],[Customer_ID]],Table2[customer_id],Table2[age_group],,0)</f>
        <v>25-34</v>
      </c>
      <c r="F666" s="25" t="str">
        <f>_xlfn.XLOOKUP(Table1[[#This Row],[Customer_ID]],Table2[customer_id],Table2[city],,0)</f>
        <v>Bengaluru</v>
      </c>
      <c r="G666" s="25" t="str">
        <f>_xlfn.XLOOKUP(Table1[[#This Row],[Customer_ID]],Table2[customer_id],Table2[occupation],,0)</f>
        <v>Business Owners</v>
      </c>
      <c r="H666" s="50" t="str">
        <f>_xlfn.XLOOKUP(Table1[[#This Row],[Customer_ID]],Table2[customer_id],Table2[gender],,0)</f>
        <v>Male</v>
      </c>
      <c r="I666" s="50" t="str">
        <f>_xlfn.XLOOKUP(Table1[[#This Row],[Customer_ID]],Table2[customer_id],Table2[marital status],,0)</f>
        <v>Married</v>
      </c>
      <c r="J666" t="str">
        <f t="shared" si="40"/>
        <v>Higher Income</v>
      </c>
      <c r="K666" s="52" t="b">
        <f t="shared" si="41"/>
        <v>0</v>
      </c>
      <c r="L666" s="43" t="b">
        <f t="shared" si="42"/>
        <v>0</v>
      </c>
      <c r="M666" s="43" t="b">
        <f t="shared" si="43"/>
        <v>0</v>
      </c>
      <c r="N6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67" spans="1:14" hidden="1" x14ac:dyDescent="0.25">
      <c r="A667" t="s">
        <v>2240</v>
      </c>
      <c r="B667" s="45">
        <v>68050</v>
      </c>
      <c r="C667" s="45">
        <v>27410.666666666668</v>
      </c>
      <c r="D667" s="25">
        <v>0.40280186137643892</v>
      </c>
      <c r="E667" s="25" t="str">
        <f>_xlfn.XLOOKUP(Table1[[#This Row],[Customer_ID]],Table2[customer_id],Table2[age_group],,0)</f>
        <v>25-34</v>
      </c>
      <c r="F667" s="25" t="str">
        <f>_xlfn.XLOOKUP(Table1[[#This Row],[Customer_ID]],Table2[customer_id],Table2[city],,0)</f>
        <v>Delhi NCR</v>
      </c>
      <c r="G667" s="25" t="str">
        <f>_xlfn.XLOOKUP(Table1[[#This Row],[Customer_ID]],Table2[customer_id],Table2[occupation],,0)</f>
        <v>Business Owners</v>
      </c>
      <c r="H667" s="50" t="str">
        <f>_xlfn.XLOOKUP(Table1[[#This Row],[Customer_ID]],Table2[customer_id],Table2[gender],,0)</f>
        <v>Male</v>
      </c>
      <c r="I667" s="50" t="str">
        <f>_xlfn.XLOOKUP(Table1[[#This Row],[Customer_ID]],Table2[customer_id],Table2[marital status],,0)</f>
        <v>Married</v>
      </c>
      <c r="J667" t="str">
        <f t="shared" si="40"/>
        <v>Higher Income</v>
      </c>
      <c r="K667" s="52" t="b">
        <f t="shared" si="41"/>
        <v>0</v>
      </c>
      <c r="L667" s="43" t="b">
        <f t="shared" si="42"/>
        <v>0</v>
      </c>
      <c r="M667" s="43" t="b">
        <f t="shared" si="43"/>
        <v>0</v>
      </c>
      <c r="N6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68" spans="1:14" hidden="1" x14ac:dyDescent="0.25">
      <c r="A668" t="s">
        <v>1152</v>
      </c>
      <c r="B668" s="45">
        <v>68044</v>
      </c>
      <c r="C668" s="45">
        <v>34411</v>
      </c>
      <c r="D668" s="25">
        <v>0.50571688907177703</v>
      </c>
      <c r="E668" s="25" t="str">
        <f>_xlfn.XLOOKUP(Table1[[#This Row],[Customer_ID]],Table2[customer_id],Table2[age_group],,0)</f>
        <v>35-45</v>
      </c>
      <c r="F668" s="25" t="str">
        <f>_xlfn.XLOOKUP(Table1[[#This Row],[Customer_ID]],Table2[customer_id],Table2[city],,0)</f>
        <v>Delhi NCR</v>
      </c>
      <c r="G668" s="25" t="str">
        <f>_xlfn.XLOOKUP(Table1[[#This Row],[Customer_ID]],Table2[customer_id],Table2[occupation],,0)</f>
        <v>Salaried IT Employees</v>
      </c>
      <c r="H668" s="50" t="str">
        <f>_xlfn.XLOOKUP(Table1[[#This Row],[Customer_ID]],Table2[customer_id],Table2[gender],,0)</f>
        <v>Female</v>
      </c>
      <c r="I668" s="50" t="str">
        <f>_xlfn.XLOOKUP(Table1[[#This Row],[Customer_ID]],Table2[customer_id],Table2[marital status],,0)</f>
        <v>Married</v>
      </c>
      <c r="J668" t="str">
        <f t="shared" si="40"/>
        <v>Higher Income</v>
      </c>
      <c r="K668" s="52" t="b">
        <f t="shared" si="41"/>
        <v>0</v>
      </c>
      <c r="L668" s="43" t="b">
        <f t="shared" si="42"/>
        <v>0</v>
      </c>
      <c r="M668" s="43" t="b">
        <f t="shared" si="43"/>
        <v>0</v>
      </c>
      <c r="N6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69" spans="1:14" hidden="1" x14ac:dyDescent="0.25">
      <c r="A669" t="s">
        <v>3824</v>
      </c>
      <c r="B669" s="45">
        <v>68003</v>
      </c>
      <c r="C669" s="45">
        <v>16598.166666666668</v>
      </c>
      <c r="D669" s="25">
        <v>0.24407991804283147</v>
      </c>
      <c r="E669" s="25" t="str">
        <f>_xlfn.XLOOKUP(Table1[[#This Row],[Customer_ID]],Table2[customer_id],Table2[age_group],,0)</f>
        <v>25-34</v>
      </c>
      <c r="F669" s="25" t="str">
        <f>_xlfn.XLOOKUP(Table1[[#This Row],[Customer_ID]],Table2[customer_id],Table2[city],,0)</f>
        <v>Chennai</v>
      </c>
      <c r="G669" s="25" t="str">
        <f>_xlfn.XLOOKUP(Table1[[#This Row],[Customer_ID]],Table2[customer_id],Table2[occupation],,0)</f>
        <v>Business Owners</v>
      </c>
      <c r="H669" s="50" t="str">
        <f>_xlfn.XLOOKUP(Table1[[#This Row],[Customer_ID]],Table2[customer_id],Table2[gender],,0)</f>
        <v>Female</v>
      </c>
      <c r="I669" s="50" t="str">
        <f>_xlfn.XLOOKUP(Table1[[#This Row],[Customer_ID]],Table2[customer_id],Table2[marital status],,0)</f>
        <v>Single</v>
      </c>
      <c r="J669" t="str">
        <f t="shared" si="40"/>
        <v>Higher Income</v>
      </c>
      <c r="K669" s="52" t="b">
        <f t="shared" si="41"/>
        <v>0</v>
      </c>
      <c r="L669" s="43" t="b">
        <f t="shared" si="42"/>
        <v>0</v>
      </c>
      <c r="M669" s="43" t="b">
        <f t="shared" si="43"/>
        <v>0</v>
      </c>
      <c r="N6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70" spans="1:14" hidden="1" x14ac:dyDescent="0.25">
      <c r="A670" t="s">
        <v>1975</v>
      </c>
      <c r="B670" s="45">
        <v>67998</v>
      </c>
      <c r="C670" s="45">
        <v>28793.666666666668</v>
      </c>
      <c r="D670" s="25">
        <v>0.42344872888418289</v>
      </c>
      <c r="E670" s="25" t="str">
        <f>_xlfn.XLOOKUP(Table1[[#This Row],[Customer_ID]],Table2[customer_id],Table2[age_group],,0)</f>
        <v>25-34</v>
      </c>
      <c r="F670" s="25" t="str">
        <f>_xlfn.XLOOKUP(Table1[[#This Row],[Customer_ID]],Table2[customer_id],Table2[city],,0)</f>
        <v>Delhi NCR</v>
      </c>
      <c r="G670" s="25" t="str">
        <f>_xlfn.XLOOKUP(Table1[[#This Row],[Customer_ID]],Table2[customer_id],Table2[occupation],,0)</f>
        <v>Business Owners</v>
      </c>
      <c r="H670" s="50" t="str">
        <f>_xlfn.XLOOKUP(Table1[[#This Row],[Customer_ID]],Table2[customer_id],Table2[gender],,0)</f>
        <v>Male</v>
      </c>
      <c r="I670" s="50" t="str">
        <f>_xlfn.XLOOKUP(Table1[[#This Row],[Customer_ID]],Table2[customer_id],Table2[marital status],,0)</f>
        <v>Married</v>
      </c>
      <c r="J670" t="str">
        <f t="shared" si="40"/>
        <v>Higher Income</v>
      </c>
      <c r="K670" s="52" t="b">
        <f t="shared" si="41"/>
        <v>0</v>
      </c>
      <c r="L670" s="43" t="b">
        <f t="shared" si="42"/>
        <v>0</v>
      </c>
      <c r="M670" s="43" t="b">
        <f t="shared" si="43"/>
        <v>0</v>
      </c>
      <c r="N6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71" spans="1:14" hidden="1" x14ac:dyDescent="0.25">
      <c r="A671" t="s">
        <v>3374</v>
      </c>
      <c r="B671" s="45">
        <v>67987</v>
      </c>
      <c r="C671" s="45">
        <v>20661.666666666668</v>
      </c>
      <c r="D671" s="25">
        <v>0.30390613891871487</v>
      </c>
      <c r="E671" s="25" t="str">
        <f>_xlfn.XLOOKUP(Table1[[#This Row],[Customer_ID]],Table2[customer_id],Table2[age_group],,0)</f>
        <v>45+</v>
      </c>
      <c r="F671" s="25" t="str">
        <f>_xlfn.XLOOKUP(Table1[[#This Row],[Customer_ID]],Table2[customer_id],Table2[city],,0)</f>
        <v>Chennai</v>
      </c>
      <c r="G671" s="25" t="str">
        <f>_xlfn.XLOOKUP(Table1[[#This Row],[Customer_ID]],Table2[customer_id],Table2[occupation],,0)</f>
        <v>Salaried IT Employees</v>
      </c>
      <c r="H671" s="50" t="str">
        <f>_xlfn.XLOOKUP(Table1[[#This Row],[Customer_ID]],Table2[customer_id],Table2[gender],,0)</f>
        <v>Female</v>
      </c>
      <c r="I671" s="50" t="str">
        <f>_xlfn.XLOOKUP(Table1[[#This Row],[Customer_ID]],Table2[customer_id],Table2[marital status],,0)</f>
        <v>Married</v>
      </c>
      <c r="J671" t="str">
        <f t="shared" si="40"/>
        <v>Higher Income</v>
      </c>
      <c r="K671" s="52" t="b">
        <f t="shared" si="41"/>
        <v>0</v>
      </c>
      <c r="L671" s="43" t="b">
        <f t="shared" si="42"/>
        <v>0</v>
      </c>
      <c r="M671" s="43" t="b">
        <f t="shared" si="43"/>
        <v>0</v>
      </c>
      <c r="N6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72" spans="1:14" hidden="1" x14ac:dyDescent="0.25">
      <c r="A672" t="s">
        <v>942</v>
      </c>
      <c r="B672" s="45">
        <v>67984</v>
      </c>
      <c r="C672" s="45">
        <v>35800.5</v>
      </c>
      <c r="D672" s="25">
        <v>0.5266018474935279</v>
      </c>
      <c r="E672" s="25" t="str">
        <f>_xlfn.XLOOKUP(Table1[[#This Row],[Customer_ID]],Table2[customer_id],Table2[age_group],,0)</f>
        <v>35-45</v>
      </c>
      <c r="F672" s="25" t="str">
        <f>_xlfn.XLOOKUP(Table1[[#This Row],[Customer_ID]],Table2[customer_id],Table2[city],,0)</f>
        <v>Hyderabad</v>
      </c>
      <c r="G672" s="25" t="str">
        <f>_xlfn.XLOOKUP(Table1[[#This Row],[Customer_ID]],Table2[customer_id],Table2[occupation],,0)</f>
        <v>Salaried IT Employees</v>
      </c>
      <c r="H672" s="50" t="str">
        <f>_xlfn.XLOOKUP(Table1[[#This Row],[Customer_ID]],Table2[customer_id],Table2[gender],,0)</f>
        <v>Male</v>
      </c>
      <c r="I672" s="50" t="str">
        <f>_xlfn.XLOOKUP(Table1[[#This Row],[Customer_ID]],Table2[customer_id],Table2[marital status],,0)</f>
        <v>Married</v>
      </c>
      <c r="J672" t="str">
        <f t="shared" si="40"/>
        <v>Higher Income</v>
      </c>
      <c r="K672" s="52" t="b">
        <f t="shared" si="41"/>
        <v>0</v>
      </c>
      <c r="L672" s="43" t="b">
        <f t="shared" si="42"/>
        <v>0</v>
      </c>
      <c r="M672" s="43" t="b">
        <f t="shared" si="43"/>
        <v>0</v>
      </c>
      <c r="N6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73" spans="1:14" hidden="1" x14ac:dyDescent="0.25">
      <c r="A673" t="s">
        <v>2096</v>
      </c>
      <c r="B673" s="45">
        <v>67978</v>
      </c>
      <c r="C673" s="45">
        <v>28172.5</v>
      </c>
      <c r="D673" s="25">
        <v>0.41443555267880783</v>
      </c>
      <c r="E673" s="25" t="str">
        <f>_xlfn.XLOOKUP(Table1[[#This Row],[Customer_ID]],Table2[customer_id],Table2[age_group],,0)</f>
        <v>25-34</v>
      </c>
      <c r="F673" s="25" t="str">
        <f>_xlfn.XLOOKUP(Table1[[#This Row],[Customer_ID]],Table2[customer_id],Table2[city],,0)</f>
        <v>Mumbai</v>
      </c>
      <c r="G673" s="25" t="str">
        <f>_xlfn.XLOOKUP(Table1[[#This Row],[Customer_ID]],Table2[customer_id],Table2[occupation],,0)</f>
        <v>Business Owners</v>
      </c>
      <c r="H673" s="50" t="str">
        <f>_xlfn.XLOOKUP(Table1[[#This Row],[Customer_ID]],Table2[customer_id],Table2[gender],,0)</f>
        <v>Male</v>
      </c>
      <c r="I673" s="50" t="str">
        <f>_xlfn.XLOOKUP(Table1[[#This Row],[Customer_ID]],Table2[customer_id],Table2[marital status],,0)</f>
        <v>Married</v>
      </c>
      <c r="J673" t="str">
        <f t="shared" si="40"/>
        <v>Higher Income</v>
      </c>
      <c r="K673" s="52" t="b">
        <f t="shared" si="41"/>
        <v>0</v>
      </c>
      <c r="L673" s="43" t="b">
        <f t="shared" si="42"/>
        <v>0</v>
      </c>
      <c r="M673" s="43" t="b">
        <f t="shared" si="43"/>
        <v>0</v>
      </c>
      <c r="N6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74" spans="1:14" hidden="1" x14ac:dyDescent="0.25">
      <c r="A674" t="s">
        <v>3070</v>
      </c>
      <c r="B674" s="45">
        <v>67971</v>
      </c>
      <c r="C674" s="45">
        <v>22612.5</v>
      </c>
      <c r="D674" s="25">
        <v>0.33267864236218386</v>
      </c>
      <c r="E674" s="25" t="str">
        <f>_xlfn.XLOOKUP(Table1[[#This Row],[Customer_ID]],Table2[customer_id],Table2[age_group],,0)</f>
        <v>45+</v>
      </c>
      <c r="F674" s="25" t="str">
        <f>_xlfn.XLOOKUP(Table1[[#This Row],[Customer_ID]],Table2[customer_id],Table2[city],,0)</f>
        <v>Hyderabad</v>
      </c>
      <c r="G674" s="25" t="str">
        <f>_xlfn.XLOOKUP(Table1[[#This Row],[Customer_ID]],Table2[customer_id],Table2[occupation],,0)</f>
        <v>Salaried IT Employees</v>
      </c>
      <c r="H674" s="50" t="str">
        <f>_xlfn.XLOOKUP(Table1[[#This Row],[Customer_ID]],Table2[customer_id],Table2[gender],,0)</f>
        <v>Female</v>
      </c>
      <c r="I674" s="50" t="str">
        <f>_xlfn.XLOOKUP(Table1[[#This Row],[Customer_ID]],Table2[customer_id],Table2[marital status],,0)</f>
        <v>Married</v>
      </c>
      <c r="J674" t="str">
        <f t="shared" si="40"/>
        <v>Higher Income</v>
      </c>
      <c r="K674" s="52" t="b">
        <f t="shared" si="41"/>
        <v>0</v>
      </c>
      <c r="L674" s="43" t="b">
        <f t="shared" si="42"/>
        <v>0</v>
      </c>
      <c r="M674" s="43" t="b">
        <f t="shared" si="43"/>
        <v>0</v>
      </c>
      <c r="N6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75" spans="1:14" hidden="1" x14ac:dyDescent="0.25">
      <c r="A675" t="s">
        <v>3875</v>
      </c>
      <c r="B675" s="45">
        <v>67954</v>
      </c>
      <c r="C675" s="45">
        <v>15880.166666666666</v>
      </c>
      <c r="D675" s="25">
        <v>0.2336899471210917</v>
      </c>
      <c r="E675" s="25" t="str">
        <f>_xlfn.XLOOKUP(Table1[[#This Row],[Customer_ID]],Table2[customer_id],Table2[age_group],,0)</f>
        <v>35-45</v>
      </c>
      <c r="F675" s="25" t="str">
        <f>_xlfn.XLOOKUP(Table1[[#This Row],[Customer_ID]],Table2[customer_id],Table2[city],,0)</f>
        <v>Chennai</v>
      </c>
      <c r="G675" s="25" t="str">
        <f>_xlfn.XLOOKUP(Table1[[#This Row],[Customer_ID]],Table2[customer_id],Table2[occupation],,0)</f>
        <v>Business Owners</v>
      </c>
      <c r="H675" s="50" t="str">
        <f>_xlfn.XLOOKUP(Table1[[#This Row],[Customer_ID]],Table2[customer_id],Table2[gender],,0)</f>
        <v>Female</v>
      </c>
      <c r="I675" s="50" t="str">
        <f>_xlfn.XLOOKUP(Table1[[#This Row],[Customer_ID]],Table2[customer_id],Table2[marital status],,0)</f>
        <v>Married</v>
      </c>
      <c r="J675" t="str">
        <f t="shared" si="40"/>
        <v>Higher Income</v>
      </c>
      <c r="K675" s="52" t="b">
        <f t="shared" si="41"/>
        <v>0</v>
      </c>
      <c r="L675" s="43" t="b">
        <f t="shared" si="42"/>
        <v>0</v>
      </c>
      <c r="M675" s="43" t="b">
        <f t="shared" si="43"/>
        <v>0</v>
      </c>
      <c r="N6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76" spans="1:14" hidden="1" x14ac:dyDescent="0.25">
      <c r="A676" t="s">
        <v>1844</v>
      </c>
      <c r="B676" s="45">
        <v>67943</v>
      </c>
      <c r="C676" s="45">
        <v>29556.333333333332</v>
      </c>
      <c r="D676" s="25">
        <v>0.43501660705787693</v>
      </c>
      <c r="E676" s="25" t="str">
        <f>_xlfn.XLOOKUP(Table1[[#This Row],[Customer_ID]],Table2[customer_id],Table2[age_group],,0)</f>
        <v>35-45</v>
      </c>
      <c r="F676" s="25" t="str">
        <f>_xlfn.XLOOKUP(Table1[[#This Row],[Customer_ID]],Table2[customer_id],Table2[city],,0)</f>
        <v>Chennai</v>
      </c>
      <c r="G676" s="25" t="str">
        <f>_xlfn.XLOOKUP(Table1[[#This Row],[Customer_ID]],Table2[customer_id],Table2[occupation],,0)</f>
        <v>Salaried IT Employees</v>
      </c>
      <c r="H676" s="50" t="str">
        <f>_xlfn.XLOOKUP(Table1[[#This Row],[Customer_ID]],Table2[customer_id],Table2[gender],,0)</f>
        <v>Male</v>
      </c>
      <c r="I676" s="50" t="str">
        <f>_xlfn.XLOOKUP(Table1[[#This Row],[Customer_ID]],Table2[customer_id],Table2[marital status],,0)</f>
        <v>Married</v>
      </c>
      <c r="J676" t="str">
        <f t="shared" si="40"/>
        <v>Higher Income</v>
      </c>
      <c r="K676" s="52" t="b">
        <f t="shared" si="41"/>
        <v>0</v>
      </c>
      <c r="L676" s="43" t="b">
        <f t="shared" si="42"/>
        <v>0</v>
      </c>
      <c r="M676" s="43" t="b">
        <f t="shared" si="43"/>
        <v>0</v>
      </c>
      <c r="N6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77" spans="1:14" hidden="1" x14ac:dyDescent="0.25">
      <c r="A677" t="s">
        <v>1949</v>
      </c>
      <c r="B677" s="45">
        <v>67935</v>
      </c>
      <c r="C677" s="45">
        <v>28928</v>
      </c>
      <c r="D677" s="25">
        <v>0.4258187973798484</v>
      </c>
      <c r="E677" s="25" t="str">
        <f>_xlfn.XLOOKUP(Table1[[#This Row],[Customer_ID]],Table2[customer_id],Table2[age_group],,0)</f>
        <v>25-34</v>
      </c>
      <c r="F677" s="25" t="str">
        <f>_xlfn.XLOOKUP(Table1[[#This Row],[Customer_ID]],Table2[customer_id],Table2[city],,0)</f>
        <v>Mumbai</v>
      </c>
      <c r="G677" s="25" t="str">
        <f>_xlfn.XLOOKUP(Table1[[#This Row],[Customer_ID]],Table2[customer_id],Table2[occupation],,0)</f>
        <v>Business Owners</v>
      </c>
      <c r="H677" s="50" t="str">
        <f>_xlfn.XLOOKUP(Table1[[#This Row],[Customer_ID]],Table2[customer_id],Table2[gender],,0)</f>
        <v>Male</v>
      </c>
      <c r="I677" s="50" t="str">
        <f>_xlfn.XLOOKUP(Table1[[#This Row],[Customer_ID]],Table2[customer_id],Table2[marital status],,0)</f>
        <v>Married</v>
      </c>
      <c r="J677" t="str">
        <f t="shared" si="40"/>
        <v>Higher Income</v>
      </c>
      <c r="K677" s="52" t="b">
        <f t="shared" si="41"/>
        <v>0</v>
      </c>
      <c r="L677" s="43" t="b">
        <f t="shared" si="42"/>
        <v>0</v>
      </c>
      <c r="M677" s="43" t="b">
        <f t="shared" si="43"/>
        <v>0</v>
      </c>
      <c r="N6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78" spans="1:14" hidden="1" x14ac:dyDescent="0.25">
      <c r="A678" t="s">
        <v>244</v>
      </c>
      <c r="B678" s="45">
        <v>67929</v>
      </c>
      <c r="C678" s="45">
        <v>42954</v>
      </c>
      <c r="D678" s="25">
        <v>0.63233670450028712</v>
      </c>
      <c r="E678" s="25" t="str">
        <f>_xlfn.XLOOKUP(Table1[[#This Row],[Customer_ID]],Table2[customer_id],Table2[age_group],,0)</f>
        <v>35-45</v>
      </c>
      <c r="F678" s="25" t="str">
        <f>_xlfn.XLOOKUP(Table1[[#This Row],[Customer_ID]],Table2[customer_id],Table2[city],,0)</f>
        <v>Mumbai</v>
      </c>
      <c r="G678" s="25" t="str">
        <f>_xlfn.XLOOKUP(Table1[[#This Row],[Customer_ID]],Table2[customer_id],Table2[occupation],,0)</f>
        <v>Salaried IT Employees</v>
      </c>
      <c r="H678" s="50" t="str">
        <f>_xlfn.XLOOKUP(Table1[[#This Row],[Customer_ID]],Table2[customer_id],Table2[gender],,0)</f>
        <v>Female</v>
      </c>
      <c r="I678" s="50" t="str">
        <f>_xlfn.XLOOKUP(Table1[[#This Row],[Customer_ID]],Table2[customer_id],Table2[marital status],,0)</f>
        <v>Married</v>
      </c>
      <c r="J678" t="str">
        <f t="shared" si="40"/>
        <v>Higher Income</v>
      </c>
      <c r="K678" s="52" t="b">
        <f t="shared" si="41"/>
        <v>0</v>
      </c>
      <c r="L678" s="43" t="b">
        <f t="shared" si="42"/>
        <v>0</v>
      </c>
      <c r="M678" s="43" t="b">
        <f t="shared" si="43"/>
        <v>0</v>
      </c>
      <c r="N6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79" spans="1:14" hidden="1" x14ac:dyDescent="0.25">
      <c r="A679" t="s">
        <v>1666</v>
      </c>
      <c r="B679" s="45">
        <v>67922</v>
      </c>
      <c r="C679" s="45">
        <v>30613.5</v>
      </c>
      <c r="D679" s="25">
        <v>0.45071552663349135</v>
      </c>
      <c r="E679" s="25" t="str">
        <f>_xlfn.XLOOKUP(Table1[[#This Row],[Customer_ID]],Table2[customer_id],Table2[age_group],,0)</f>
        <v>45+</v>
      </c>
      <c r="F679" s="25" t="str">
        <f>_xlfn.XLOOKUP(Table1[[#This Row],[Customer_ID]],Table2[customer_id],Table2[city],,0)</f>
        <v>Bengaluru</v>
      </c>
      <c r="G679" s="25" t="str">
        <f>_xlfn.XLOOKUP(Table1[[#This Row],[Customer_ID]],Table2[customer_id],Table2[occupation],,0)</f>
        <v>Salaried IT Employees</v>
      </c>
      <c r="H679" s="50" t="str">
        <f>_xlfn.XLOOKUP(Table1[[#This Row],[Customer_ID]],Table2[customer_id],Table2[gender],,0)</f>
        <v>Male</v>
      </c>
      <c r="I679" s="50" t="str">
        <f>_xlfn.XLOOKUP(Table1[[#This Row],[Customer_ID]],Table2[customer_id],Table2[marital status],,0)</f>
        <v>Married</v>
      </c>
      <c r="J679" t="str">
        <f t="shared" si="40"/>
        <v>Higher Income</v>
      </c>
      <c r="K679" s="52" t="b">
        <f t="shared" si="41"/>
        <v>0</v>
      </c>
      <c r="L679" s="43" t="b">
        <f t="shared" si="42"/>
        <v>0</v>
      </c>
      <c r="M679" s="43" t="b">
        <f t="shared" si="43"/>
        <v>0</v>
      </c>
      <c r="N6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80" spans="1:14" hidden="1" x14ac:dyDescent="0.25">
      <c r="A680" t="s">
        <v>489</v>
      </c>
      <c r="B680" s="45">
        <v>67918</v>
      </c>
      <c r="C680" s="45">
        <v>40044.333333333336</v>
      </c>
      <c r="D680" s="25">
        <v>0.58959824101612734</v>
      </c>
      <c r="E680" s="25" t="str">
        <f>_xlfn.XLOOKUP(Table1[[#This Row],[Customer_ID]],Table2[customer_id],Table2[age_group],,0)</f>
        <v>35-45</v>
      </c>
      <c r="F680" s="25" t="str">
        <f>_xlfn.XLOOKUP(Table1[[#This Row],[Customer_ID]],Table2[customer_id],Table2[city],,0)</f>
        <v>Mumbai</v>
      </c>
      <c r="G680" s="25" t="str">
        <f>_xlfn.XLOOKUP(Table1[[#This Row],[Customer_ID]],Table2[customer_id],Table2[occupation],,0)</f>
        <v>Salaried IT Employees</v>
      </c>
      <c r="H680" s="50" t="str">
        <f>_xlfn.XLOOKUP(Table1[[#This Row],[Customer_ID]],Table2[customer_id],Table2[gender],,0)</f>
        <v>Female</v>
      </c>
      <c r="I680" s="50" t="str">
        <f>_xlfn.XLOOKUP(Table1[[#This Row],[Customer_ID]],Table2[customer_id],Table2[marital status],,0)</f>
        <v>Married</v>
      </c>
      <c r="J680" t="str">
        <f t="shared" si="40"/>
        <v>Higher Income</v>
      </c>
      <c r="K680" s="52" t="b">
        <f t="shared" si="41"/>
        <v>0</v>
      </c>
      <c r="L680" s="43" t="b">
        <f t="shared" si="42"/>
        <v>0</v>
      </c>
      <c r="M680" s="43" t="b">
        <f t="shared" si="43"/>
        <v>0</v>
      </c>
      <c r="N6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81" spans="1:14" hidden="1" x14ac:dyDescent="0.25">
      <c r="A681" t="s">
        <v>227</v>
      </c>
      <c r="B681" s="45">
        <v>67891</v>
      </c>
      <c r="C681" s="45">
        <v>43359.666666666664</v>
      </c>
      <c r="D681" s="25">
        <v>0.63866590073303775</v>
      </c>
      <c r="E681" s="25" t="str">
        <f>_xlfn.XLOOKUP(Table1[[#This Row],[Customer_ID]],Table2[customer_id],Table2[age_group],,0)</f>
        <v>35-45</v>
      </c>
      <c r="F681" s="25" t="str">
        <f>_xlfn.XLOOKUP(Table1[[#This Row],[Customer_ID]],Table2[customer_id],Table2[city],,0)</f>
        <v>Delhi NCR</v>
      </c>
      <c r="G681" s="25" t="str">
        <f>_xlfn.XLOOKUP(Table1[[#This Row],[Customer_ID]],Table2[customer_id],Table2[occupation],,0)</f>
        <v>Salaried IT Employees</v>
      </c>
      <c r="H681" s="50" t="str">
        <f>_xlfn.XLOOKUP(Table1[[#This Row],[Customer_ID]],Table2[customer_id],Table2[gender],,0)</f>
        <v>Male</v>
      </c>
      <c r="I681" s="50" t="str">
        <f>_xlfn.XLOOKUP(Table1[[#This Row],[Customer_ID]],Table2[customer_id],Table2[marital status],,0)</f>
        <v>Married</v>
      </c>
      <c r="J681" t="str">
        <f t="shared" si="40"/>
        <v>Higher Income</v>
      </c>
      <c r="K681" s="52" t="b">
        <f t="shared" si="41"/>
        <v>0</v>
      </c>
      <c r="L681" s="43" t="b">
        <f t="shared" si="42"/>
        <v>0</v>
      </c>
      <c r="M681" s="43" t="b">
        <f t="shared" si="43"/>
        <v>0</v>
      </c>
      <c r="N6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82" spans="1:14" hidden="1" x14ac:dyDescent="0.25">
      <c r="A682" t="s">
        <v>605</v>
      </c>
      <c r="B682" s="45">
        <v>67885</v>
      </c>
      <c r="C682" s="45">
        <v>38943</v>
      </c>
      <c r="D682" s="25">
        <v>0.57366133902924066</v>
      </c>
      <c r="E682" s="25" t="str">
        <f>_xlfn.XLOOKUP(Table1[[#This Row],[Customer_ID]],Table2[customer_id],Table2[age_group],,0)</f>
        <v>35-45</v>
      </c>
      <c r="F682" s="25" t="str">
        <f>_xlfn.XLOOKUP(Table1[[#This Row],[Customer_ID]],Table2[customer_id],Table2[city],,0)</f>
        <v>Mumbai</v>
      </c>
      <c r="G682" s="25" t="str">
        <f>_xlfn.XLOOKUP(Table1[[#This Row],[Customer_ID]],Table2[customer_id],Table2[occupation],,0)</f>
        <v>Salaried IT Employees</v>
      </c>
      <c r="H682" s="50" t="str">
        <f>_xlfn.XLOOKUP(Table1[[#This Row],[Customer_ID]],Table2[customer_id],Table2[gender],,0)</f>
        <v>Female</v>
      </c>
      <c r="I682" s="50" t="str">
        <f>_xlfn.XLOOKUP(Table1[[#This Row],[Customer_ID]],Table2[customer_id],Table2[marital status],,0)</f>
        <v>Married</v>
      </c>
      <c r="J682" t="str">
        <f t="shared" si="40"/>
        <v>Higher Income</v>
      </c>
      <c r="K682" s="52" t="b">
        <f t="shared" si="41"/>
        <v>0</v>
      </c>
      <c r="L682" s="43" t="b">
        <f t="shared" si="42"/>
        <v>0</v>
      </c>
      <c r="M682" s="43" t="b">
        <f t="shared" si="43"/>
        <v>0</v>
      </c>
      <c r="N6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83" spans="1:14" hidden="1" x14ac:dyDescent="0.25">
      <c r="A683" t="s">
        <v>3769</v>
      </c>
      <c r="B683" s="45">
        <v>67872</v>
      </c>
      <c r="C683" s="45">
        <v>17190.333333333332</v>
      </c>
      <c r="D683" s="25">
        <v>0.25327577400597201</v>
      </c>
      <c r="E683" s="25" t="str">
        <f>_xlfn.XLOOKUP(Table1[[#This Row],[Customer_ID]],Table2[customer_id],Table2[age_group],,0)</f>
        <v>45+</v>
      </c>
      <c r="F683" s="25" t="str">
        <f>_xlfn.XLOOKUP(Table1[[#This Row],[Customer_ID]],Table2[customer_id],Table2[city],,0)</f>
        <v>Chennai</v>
      </c>
      <c r="G683" s="25" t="str">
        <f>_xlfn.XLOOKUP(Table1[[#This Row],[Customer_ID]],Table2[customer_id],Table2[occupation],,0)</f>
        <v>Salaried IT Employees</v>
      </c>
      <c r="H683" s="50" t="str">
        <f>_xlfn.XLOOKUP(Table1[[#This Row],[Customer_ID]],Table2[customer_id],Table2[gender],,0)</f>
        <v>Female</v>
      </c>
      <c r="I683" s="50" t="str">
        <f>_xlfn.XLOOKUP(Table1[[#This Row],[Customer_ID]],Table2[customer_id],Table2[marital status],,0)</f>
        <v>Married</v>
      </c>
      <c r="J683" t="str">
        <f t="shared" si="40"/>
        <v>Higher Income</v>
      </c>
      <c r="K683" s="52" t="b">
        <f t="shared" si="41"/>
        <v>0</v>
      </c>
      <c r="L683" s="43" t="b">
        <f t="shared" si="42"/>
        <v>0</v>
      </c>
      <c r="M683" s="43" t="b">
        <f t="shared" si="43"/>
        <v>0</v>
      </c>
      <c r="N6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84" spans="1:14" hidden="1" x14ac:dyDescent="0.25">
      <c r="A684" t="s">
        <v>825</v>
      </c>
      <c r="B684" s="45">
        <v>67866</v>
      </c>
      <c r="C684" s="45">
        <v>36648.833333333336</v>
      </c>
      <c r="D684" s="25">
        <v>0.5400175836697807</v>
      </c>
      <c r="E684" s="25" t="str">
        <f>_xlfn.XLOOKUP(Table1[[#This Row],[Customer_ID]],Table2[customer_id],Table2[age_group],,0)</f>
        <v>35-45</v>
      </c>
      <c r="F684" s="25" t="str">
        <f>_xlfn.XLOOKUP(Table1[[#This Row],[Customer_ID]],Table2[customer_id],Table2[city],,0)</f>
        <v>Bengaluru</v>
      </c>
      <c r="G684" s="25" t="str">
        <f>_xlfn.XLOOKUP(Table1[[#This Row],[Customer_ID]],Table2[customer_id],Table2[occupation],,0)</f>
        <v>Salaried IT Employees</v>
      </c>
      <c r="H684" s="50" t="str">
        <f>_xlfn.XLOOKUP(Table1[[#This Row],[Customer_ID]],Table2[customer_id],Table2[gender],,0)</f>
        <v>Female</v>
      </c>
      <c r="I684" s="50" t="str">
        <f>_xlfn.XLOOKUP(Table1[[#This Row],[Customer_ID]],Table2[customer_id],Table2[marital status],,0)</f>
        <v>Married</v>
      </c>
      <c r="J684" t="str">
        <f t="shared" si="40"/>
        <v>Higher Income</v>
      </c>
      <c r="K684" s="52" t="b">
        <f t="shared" si="41"/>
        <v>0</v>
      </c>
      <c r="L684" s="43" t="b">
        <f t="shared" si="42"/>
        <v>0</v>
      </c>
      <c r="M684" s="43" t="b">
        <f t="shared" si="43"/>
        <v>0</v>
      </c>
      <c r="N6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85" spans="1:14" hidden="1" x14ac:dyDescent="0.25">
      <c r="A685" t="s">
        <v>2982</v>
      </c>
      <c r="B685" s="45">
        <v>67844</v>
      </c>
      <c r="C685" s="45">
        <v>23011.5</v>
      </c>
      <c r="D685" s="25">
        <v>0.33918253640705148</v>
      </c>
      <c r="E685" s="25" t="str">
        <f>_xlfn.XLOOKUP(Table1[[#This Row],[Customer_ID]],Table2[customer_id],Table2[age_group],,0)</f>
        <v>35-45</v>
      </c>
      <c r="F685" s="25" t="str">
        <f>_xlfn.XLOOKUP(Table1[[#This Row],[Customer_ID]],Table2[customer_id],Table2[city],,0)</f>
        <v>Chennai</v>
      </c>
      <c r="G685" s="25" t="str">
        <f>_xlfn.XLOOKUP(Table1[[#This Row],[Customer_ID]],Table2[customer_id],Table2[occupation],,0)</f>
        <v>Salaried IT Employees</v>
      </c>
      <c r="H685" s="50" t="str">
        <f>_xlfn.XLOOKUP(Table1[[#This Row],[Customer_ID]],Table2[customer_id],Table2[gender],,0)</f>
        <v>Female</v>
      </c>
      <c r="I685" s="50" t="str">
        <f>_xlfn.XLOOKUP(Table1[[#This Row],[Customer_ID]],Table2[customer_id],Table2[marital status],,0)</f>
        <v>Married</v>
      </c>
      <c r="J685" t="str">
        <f t="shared" si="40"/>
        <v>Higher Income</v>
      </c>
      <c r="K685" s="52" t="b">
        <f t="shared" si="41"/>
        <v>0</v>
      </c>
      <c r="L685" s="43" t="b">
        <f t="shared" si="42"/>
        <v>0</v>
      </c>
      <c r="M685" s="43" t="b">
        <f t="shared" si="43"/>
        <v>0</v>
      </c>
      <c r="N6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86" spans="1:14" hidden="1" x14ac:dyDescent="0.25">
      <c r="A686" t="s">
        <v>2393</v>
      </c>
      <c r="B686" s="45">
        <v>67842</v>
      </c>
      <c r="C686" s="45">
        <v>26305.333333333332</v>
      </c>
      <c r="D686" s="25">
        <v>0.38774407201045563</v>
      </c>
      <c r="E686" s="25" t="str">
        <f>_xlfn.XLOOKUP(Table1[[#This Row],[Customer_ID]],Table2[customer_id],Table2[age_group],,0)</f>
        <v>25-34</v>
      </c>
      <c r="F686" s="25" t="str">
        <f>_xlfn.XLOOKUP(Table1[[#This Row],[Customer_ID]],Table2[customer_id],Table2[city],,0)</f>
        <v>Bengaluru</v>
      </c>
      <c r="G686" s="25" t="str">
        <f>_xlfn.XLOOKUP(Table1[[#This Row],[Customer_ID]],Table2[customer_id],Table2[occupation],,0)</f>
        <v>Business Owners</v>
      </c>
      <c r="H686" s="50" t="str">
        <f>_xlfn.XLOOKUP(Table1[[#This Row],[Customer_ID]],Table2[customer_id],Table2[gender],,0)</f>
        <v>Male</v>
      </c>
      <c r="I686" s="50" t="str">
        <f>_xlfn.XLOOKUP(Table1[[#This Row],[Customer_ID]],Table2[customer_id],Table2[marital status],,0)</f>
        <v>Single</v>
      </c>
      <c r="J686" t="str">
        <f t="shared" si="40"/>
        <v>Higher Income</v>
      </c>
      <c r="K686" s="52" t="b">
        <f t="shared" si="41"/>
        <v>0</v>
      </c>
      <c r="L686" s="43" t="b">
        <f t="shared" si="42"/>
        <v>0</v>
      </c>
      <c r="M686" s="43" t="b">
        <f t="shared" si="43"/>
        <v>0</v>
      </c>
      <c r="N6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87" spans="1:14" hidden="1" x14ac:dyDescent="0.25">
      <c r="A687" t="s">
        <v>904</v>
      </c>
      <c r="B687" s="45">
        <v>67815</v>
      </c>
      <c r="C687" s="45">
        <v>36007.5</v>
      </c>
      <c r="D687" s="25">
        <v>0.53096660030966603</v>
      </c>
      <c r="E687" s="25" t="str">
        <f>_xlfn.XLOOKUP(Table1[[#This Row],[Customer_ID]],Table2[customer_id],Table2[age_group],,0)</f>
        <v>35-45</v>
      </c>
      <c r="F687" s="25" t="str">
        <f>_xlfn.XLOOKUP(Table1[[#This Row],[Customer_ID]],Table2[customer_id],Table2[city],,0)</f>
        <v>Delhi NCR</v>
      </c>
      <c r="G687" s="25" t="str">
        <f>_xlfn.XLOOKUP(Table1[[#This Row],[Customer_ID]],Table2[customer_id],Table2[occupation],,0)</f>
        <v>Salaried IT Employees</v>
      </c>
      <c r="H687" s="50" t="str">
        <f>_xlfn.XLOOKUP(Table1[[#This Row],[Customer_ID]],Table2[customer_id],Table2[gender],,0)</f>
        <v>Female</v>
      </c>
      <c r="I687" s="50" t="str">
        <f>_xlfn.XLOOKUP(Table1[[#This Row],[Customer_ID]],Table2[customer_id],Table2[marital status],,0)</f>
        <v>Married</v>
      </c>
      <c r="J687" t="str">
        <f t="shared" si="40"/>
        <v>Higher Income</v>
      </c>
      <c r="K687" s="52" t="b">
        <f t="shared" si="41"/>
        <v>0</v>
      </c>
      <c r="L687" s="43" t="b">
        <f t="shared" si="42"/>
        <v>0</v>
      </c>
      <c r="M687" s="43" t="b">
        <f t="shared" si="43"/>
        <v>0</v>
      </c>
      <c r="N6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88" spans="1:14" hidden="1" x14ac:dyDescent="0.25">
      <c r="A688" t="s">
        <v>3741</v>
      </c>
      <c r="B688" s="45">
        <v>67808</v>
      </c>
      <c r="C688" s="45">
        <v>17492</v>
      </c>
      <c r="D688" s="25">
        <v>0.2579636621047664</v>
      </c>
      <c r="E688" s="25" t="str">
        <f>_xlfn.XLOOKUP(Table1[[#This Row],[Customer_ID]],Table2[customer_id],Table2[age_group],,0)</f>
        <v>25-34</v>
      </c>
      <c r="F688" s="25" t="str">
        <f>_xlfn.XLOOKUP(Table1[[#This Row],[Customer_ID]],Table2[customer_id],Table2[city],,0)</f>
        <v>Chennai</v>
      </c>
      <c r="G688" s="25" t="str">
        <f>_xlfn.XLOOKUP(Table1[[#This Row],[Customer_ID]],Table2[customer_id],Table2[occupation],,0)</f>
        <v>Business Owners</v>
      </c>
      <c r="H688" s="50" t="str">
        <f>_xlfn.XLOOKUP(Table1[[#This Row],[Customer_ID]],Table2[customer_id],Table2[gender],,0)</f>
        <v>Male</v>
      </c>
      <c r="I688" s="50" t="str">
        <f>_xlfn.XLOOKUP(Table1[[#This Row],[Customer_ID]],Table2[customer_id],Table2[marital status],,0)</f>
        <v>Married</v>
      </c>
      <c r="J688" t="str">
        <f t="shared" si="40"/>
        <v>Higher Income</v>
      </c>
      <c r="K688" s="52" t="b">
        <f t="shared" si="41"/>
        <v>0</v>
      </c>
      <c r="L688" s="43" t="b">
        <f t="shared" si="42"/>
        <v>0</v>
      </c>
      <c r="M688" s="43" t="b">
        <f t="shared" si="43"/>
        <v>0</v>
      </c>
      <c r="N6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89" spans="1:14" hidden="1" x14ac:dyDescent="0.25">
      <c r="A689" t="s">
        <v>2855</v>
      </c>
      <c r="B689" s="45">
        <v>67799</v>
      </c>
      <c r="C689" s="45">
        <v>23591.666666666668</v>
      </c>
      <c r="D689" s="25">
        <v>0.34796481757351388</v>
      </c>
      <c r="E689" s="25" t="str">
        <f>_xlfn.XLOOKUP(Table1[[#This Row],[Customer_ID]],Table2[customer_id],Table2[age_group],,0)</f>
        <v>25-34</v>
      </c>
      <c r="F689" s="25" t="str">
        <f>_xlfn.XLOOKUP(Table1[[#This Row],[Customer_ID]],Table2[customer_id],Table2[city],,0)</f>
        <v>Delhi NCR</v>
      </c>
      <c r="G689" s="25" t="str">
        <f>_xlfn.XLOOKUP(Table1[[#This Row],[Customer_ID]],Table2[customer_id],Table2[occupation],,0)</f>
        <v>Business Owners</v>
      </c>
      <c r="H689" s="50" t="str">
        <f>_xlfn.XLOOKUP(Table1[[#This Row],[Customer_ID]],Table2[customer_id],Table2[gender],,0)</f>
        <v>Female</v>
      </c>
      <c r="I689" s="50" t="str">
        <f>_xlfn.XLOOKUP(Table1[[#This Row],[Customer_ID]],Table2[customer_id],Table2[marital status],,0)</f>
        <v>Married</v>
      </c>
      <c r="J689" t="str">
        <f t="shared" si="40"/>
        <v>Higher Income</v>
      </c>
      <c r="K689" s="52" t="b">
        <f t="shared" si="41"/>
        <v>0</v>
      </c>
      <c r="L689" s="43" t="b">
        <f t="shared" si="42"/>
        <v>0</v>
      </c>
      <c r="M689" s="43" t="b">
        <f t="shared" si="43"/>
        <v>0</v>
      </c>
      <c r="N6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90" spans="1:14" hidden="1" x14ac:dyDescent="0.25">
      <c r="A690" t="s">
        <v>118</v>
      </c>
      <c r="B690" s="45">
        <v>67776</v>
      </c>
      <c r="C690" s="45">
        <v>46780.166666666664</v>
      </c>
      <c r="D690" s="25">
        <v>0.69021728438778718</v>
      </c>
      <c r="E690" s="25" t="str">
        <f>_xlfn.XLOOKUP(Table1[[#This Row],[Customer_ID]],Table2[customer_id],Table2[age_group],,0)</f>
        <v>35-45</v>
      </c>
      <c r="F690" s="25" t="str">
        <f>_xlfn.XLOOKUP(Table1[[#This Row],[Customer_ID]],Table2[customer_id],Table2[city],,0)</f>
        <v>Mumbai</v>
      </c>
      <c r="G690" s="25" t="str">
        <f>_xlfn.XLOOKUP(Table1[[#This Row],[Customer_ID]],Table2[customer_id],Table2[occupation],,0)</f>
        <v>Salaried IT Employees</v>
      </c>
      <c r="H690" s="50" t="str">
        <f>_xlfn.XLOOKUP(Table1[[#This Row],[Customer_ID]],Table2[customer_id],Table2[gender],,0)</f>
        <v>Male</v>
      </c>
      <c r="I690" s="50" t="str">
        <f>_xlfn.XLOOKUP(Table1[[#This Row],[Customer_ID]],Table2[customer_id],Table2[marital status],,0)</f>
        <v>Married</v>
      </c>
      <c r="J690" t="str">
        <f t="shared" si="40"/>
        <v>Higher Income</v>
      </c>
      <c r="K690" s="52" t="b">
        <f t="shared" si="41"/>
        <v>0</v>
      </c>
      <c r="L690" s="43" t="b">
        <f t="shared" si="42"/>
        <v>0</v>
      </c>
      <c r="M690" s="43" t="b">
        <f t="shared" si="43"/>
        <v>0</v>
      </c>
      <c r="N6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91" spans="1:14" x14ac:dyDescent="0.25">
      <c r="A691" t="s">
        <v>60</v>
      </c>
      <c r="B691" s="45">
        <v>67773</v>
      </c>
      <c r="C691" s="45">
        <v>49651.333333333336</v>
      </c>
      <c r="D691" s="25">
        <v>0.73261229889975854</v>
      </c>
      <c r="E691" s="25" t="str">
        <f>_xlfn.XLOOKUP(Table1[[#This Row],[Customer_ID]],Table2[customer_id],Table2[age_group],,0)</f>
        <v>35-45</v>
      </c>
      <c r="F691" s="25" t="str">
        <f>_xlfn.XLOOKUP(Table1[[#This Row],[Customer_ID]],Table2[customer_id],Table2[city],,0)</f>
        <v>Mumbai</v>
      </c>
      <c r="G691" s="25" t="str">
        <f>_xlfn.XLOOKUP(Table1[[#This Row],[Customer_ID]],Table2[customer_id],Table2[occupation],,0)</f>
        <v>Salaried IT Employees</v>
      </c>
      <c r="H691" s="50" t="str">
        <f>_xlfn.XLOOKUP(Table1[[#This Row],[Customer_ID]],Table2[customer_id],Table2[gender],,0)</f>
        <v>Male</v>
      </c>
      <c r="I691" s="50" t="str">
        <f>_xlfn.XLOOKUP(Table1[[#This Row],[Customer_ID]],Table2[customer_id],Table2[marital status],,0)</f>
        <v>Married</v>
      </c>
      <c r="J691" t="str">
        <f t="shared" si="40"/>
        <v>Higher Income</v>
      </c>
      <c r="K691" s="52" t="b">
        <f t="shared" si="41"/>
        <v>0</v>
      </c>
      <c r="L691" s="43" t="b">
        <f t="shared" si="42"/>
        <v>0</v>
      </c>
      <c r="M691" s="43" t="str">
        <f t="shared" si="43"/>
        <v>High Spend</v>
      </c>
      <c r="N691" t="str">
        <f>IF(OR(Table1[[#This Row],[High requirement of Credit Card (Low Income)]]="High Spend",Table1[[#This Row],[High requirement of Credit Card (Moderate Income)]]="High Spend",Table1[[#This Row],[High requirement of Credit Card (hIGHER Income)]]="High Spend"),"High chance","Low or moderate Chance")</f>
        <v>High chance</v>
      </c>
    </row>
    <row r="692" spans="1:14" hidden="1" x14ac:dyDescent="0.25">
      <c r="A692" t="s">
        <v>200</v>
      </c>
      <c r="B692" s="45">
        <v>67770</v>
      </c>
      <c r="C692" s="45">
        <v>44002.5</v>
      </c>
      <c r="D692" s="25">
        <v>0.64929172200088536</v>
      </c>
      <c r="E692" s="25" t="str">
        <f>_xlfn.XLOOKUP(Table1[[#This Row],[Customer_ID]],Table2[customer_id],Table2[age_group],,0)</f>
        <v>35-45</v>
      </c>
      <c r="F692" s="25" t="str">
        <f>_xlfn.XLOOKUP(Table1[[#This Row],[Customer_ID]],Table2[customer_id],Table2[city],,0)</f>
        <v>Mumbai</v>
      </c>
      <c r="G692" s="25" t="str">
        <f>_xlfn.XLOOKUP(Table1[[#This Row],[Customer_ID]],Table2[customer_id],Table2[occupation],,0)</f>
        <v>Salaried IT Employees</v>
      </c>
      <c r="H692" s="50" t="str">
        <f>_xlfn.XLOOKUP(Table1[[#This Row],[Customer_ID]],Table2[customer_id],Table2[gender],,0)</f>
        <v>Male</v>
      </c>
      <c r="I692" s="50" t="str">
        <f>_xlfn.XLOOKUP(Table1[[#This Row],[Customer_ID]],Table2[customer_id],Table2[marital status],,0)</f>
        <v>Married</v>
      </c>
      <c r="J692" t="str">
        <f t="shared" si="40"/>
        <v>Higher Income</v>
      </c>
      <c r="K692" s="52" t="b">
        <f t="shared" si="41"/>
        <v>0</v>
      </c>
      <c r="L692" s="43" t="b">
        <f t="shared" si="42"/>
        <v>0</v>
      </c>
      <c r="M692" s="43" t="b">
        <f t="shared" si="43"/>
        <v>0</v>
      </c>
      <c r="N6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93" spans="1:14" hidden="1" x14ac:dyDescent="0.25">
      <c r="A693" t="s">
        <v>762</v>
      </c>
      <c r="B693" s="45">
        <v>67769</v>
      </c>
      <c r="C693" s="45">
        <v>37219.5</v>
      </c>
      <c r="D693" s="25">
        <v>0.54921129129838131</v>
      </c>
      <c r="E693" s="25" t="str">
        <f>_xlfn.XLOOKUP(Table1[[#This Row],[Customer_ID]],Table2[customer_id],Table2[age_group],,0)</f>
        <v>45+</v>
      </c>
      <c r="F693" s="25" t="str">
        <f>_xlfn.XLOOKUP(Table1[[#This Row],[Customer_ID]],Table2[customer_id],Table2[city],,0)</f>
        <v>Mumbai</v>
      </c>
      <c r="G693" s="25" t="str">
        <f>_xlfn.XLOOKUP(Table1[[#This Row],[Customer_ID]],Table2[customer_id],Table2[occupation],,0)</f>
        <v>Salaried IT Employees</v>
      </c>
      <c r="H693" s="50" t="str">
        <f>_xlfn.XLOOKUP(Table1[[#This Row],[Customer_ID]],Table2[customer_id],Table2[gender],,0)</f>
        <v>Male</v>
      </c>
      <c r="I693" s="50" t="str">
        <f>_xlfn.XLOOKUP(Table1[[#This Row],[Customer_ID]],Table2[customer_id],Table2[marital status],,0)</f>
        <v>Married</v>
      </c>
      <c r="J693" t="str">
        <f t="shared" si="40"/>
        <v>Higher Income</v>
      </c>
      <c r="K693" s="52" t="b">
        <f t="shared" si="41"/>
        <v>0</v>
      </c>
      <c r="L693" s="43" t="b">
        <f t="shared" si="42"/>
        <v>0</v>
      </c>
      <c r="M693" s="43" t="b">
        <f t="shared" si="43"/>
        <v>0</v>
      </c>
      <c r="N6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94" spans="1:14" hidden="1" x14ac:dyDescent="0.25">
      <c r="A694" t="s">
        <v>2445</v>
      </c>
      <c r="B694" s="45">
        <v>67761</v>
      </c>
      <c r="C694" s="45">
        <v>25941.333333333332</v>
      </c>
      <c r="D694" s="25">
        <v>0.38283575114495555</v>
      </c>
      <c r="E694" s="25" t="str">
        <f>_xlfn.XLOOKUP(Table1[[#This Row],[Customer_ID]],Table2[customer_id],Table2[age_group],,0)</f>
        <v>35-45</v>
      </c>
      <c r="F694" s="25" t="str">
        <f>_xlfn.XLOOKUP(Table1[[#This Row],[Customer_ID]],Table2[customer_id],Table2[city],,0)</f>
        <v>Chennai</v>
      </c>
      <c r="G694" s="25" t="str">
        <f>_xlfn.XLOOKUP(Table1[[#This Row],[Customer_ID]],Table2[customer_id],Table2[occupation],,0)</f>
        <v>Salaried IT Employees</v>
      </c>
      <c r="H694" s="50" t="str">
        <f>_xlfn.XLOOKUP(Table1[[#This Row],[Customer_ID]],Table2[customer_id],Table2[gender],,0)</f>
        <v>Female</v>
      </c>
      <c r="I694" s="50" t="str">
        <f>_xlfn.XLOOKUP(Table1[[#This Row],[Customer_ID]],Table2[customer_id],Table2[marital status],,0)</f>
        <v>Married</v>
      </c>
      <c r="J694" t="str">
        <f t="shared" si="40"/>
        <v>Higher Income</v>
      </c>
      <c r="K694" s="52" t="b">
        <f t="shared" si="41"/>
        <v>0</v>
      </c>
      <c r="L694" s="43" t="b">
        <f t="shared" si="42"/>
        <v>0</v>
      </c>
      <c r="M694" s="43" t="b">
        <f t="shared" si="43"/>
        <v>0</v>
      </c>
      <c r="N6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95" spans="1:14" hidden="1" x14ac:dyDescent="0.25">
      <c r="A695" t="s">
        <v>1585</v>
      </c>
      <c r="B695" s="45">
        <v>67755</v>
      </c>
      <c r="C695" s="45">
        <v>31284.333333333332</v>
      </c>
      <c r="D695" s="25">
        <v>0.46172730179814525</v>
      </c>
      <c r="E695" s="25" t="str">
        <f>_xlfn.XLOOKUP(Table1[[#This Row],[Customer_ID]],Table2[customer_id],Table2[age_group],,0)</f>
        <v>35-45</v>
      </c>
      <c r="F695" s="25" t="str">
        <f>_xlfn.XLOOKUP(Table1[[#This Row],[Customer_ID]],Table2[customer_id],Table2[city],,0)</f>
        <v>Hyderabad</v>
      </c>
      <c r="G695" s="25" t="str">
        <f>_xlfn.XLOOKUP(Table1[[#This Row],[Customer_ID]],Table2[customer_id],Table2[occupation],,0)</f>
        <v>Salaried IT Employees</v>
      </c>
      <c r="H695" s="50" t="str">
        <f>_xlfn.XLOOKUP(Table1[[#This Row],[Customer_ID]],Table2[customer_id],Table2[gender],,0)</f>
        <v>Male</v>
      </c>
      <c r="I695" s="50" t="str">
        <f>_xlfn.XLOOKUP(Table1[[#This Row],[Customer_ID]],Table2[customer_id],Table2[marital status],,0)</f>
        <v>Married</v>
      </c>
      <c r="J695" t="str">
        <f t="shared" si="40"/>
        <v>Higher Income</v>
      </c>
      <c r="K695" s="52" t="b">
        <f t="shared" si="41"/>
        <v>0</v>
      </c>
      <c r="L695" s="43" t="b">
        <f t="shared" si="42"/>
        <v>0</v>
      </c>
      <c r="M695" s="43" t="b">
        <f t="shared" si="43"/>
        <v>0</v>
      </c>
      <c r="N6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96" spans="1:14" x14ac:dyDescent="0.25">
      <c r="A696" t="s">
        <v>61</v>
      </c>
      <c r="B696" s="45">
        <v>67748</v>
      </c>
      <c r="C696" s="45">
        <v>49588</v>
      </c>
      <c r="D696" s="25">
        <v>0.73194780657731595</v>
      </c>
      <c r="E696" s="25" t="str">
        <f>_xlfn.XLOOKUP(Table1[[#This Row],[Customer_ID]],Table2[customer_id],Table2[age_group],,0)</f>
        <v>35-45</v>
      </c>
      <c r="F696" s="25" t="str">
        <f>_xlfn.XLOOKUP(Table1[[#This Row],[Customer_ID]],Table2[customer_id],Table2[city],,0)</f>
        <v>Mumbai</v>
      </c>
      <c r="G696" s="25" t="str">
        <f>_xlfn.XLOOKUP(Table1[[#This Row],[Customer_ID]],Table2[customer_id],Table2[occupation],,0)</f>
        <v>Salaried IT Employees</v>
      </c>
      <c r="H696" s="50" t="str">
        <f>_xlfn.XLOOKUP(Table1[[#This Row],[Customer_ID]],Table2[customer_id],Table2[gender],,0)</f>
        <v>Male</v>
      </c>
      <c r="I696" s="50" t="str">
        <f>_xlfn.XLOOKUP(Table1[[#This Row],[Customer_ID]],Table2[customer_id],Table2[marital status],,0)</f>
        <v>Married</v>
      </c>
      <c r="J696" t="str">
        <f t="shared" si="40"/>
        <v>Higher Income</v>
      </c>
      <c r="K696" s="52" t="b">
        <f t="shared" si="41"/>
        <v>0</v>
      </c>
      <c r="L696" s="43" t="b">
        <f t="shared" si="42"/>
        <v>0</v>
      </c>
      <c r="M696" s="43" t="str">
        <f t="shared" si="43"/>
        <v>High Spend</v>
      </c>
      <c r="N696" t="str">
        <f>IF(OR(Table1[[#This Row],[High requirement of Credit Card (Low Income)]]="High Spend",Table1[[#This Row],[High requirement of Credit Card (Moderate Income)]]="High Spend",Table1[[#This Row],[High requirement of Credit Card (hIGHER Income)]]="High Spend"),"High chance","Low or moderate Chance")</f>
        <v>High chance</v>
      </c>
    </row>
    <row r="697" spans="1:14" x14ac:dyDescent="0.25">
      <c r="A697" t="s">
        <v>56</v>
      </c>
      <c r="B697" s="45">
        <v>67739</v>
      </c>
      <c r="C697" s="45">
        <v>49742</v>
      </c>
      <c r="D697" s="25">
        <v>0.73431848713444248</v>
      </c>
      <c r="E697" s="25" t="str">
        <f>_xlfn.XLOOKUP(Table1[[#This Row],[Customer_ID]],Table2[customer_id],Table2[age_group],,0)</f>
        <v>35-45</v>
      </c>
      <c r="F697" s="25" t="str">
        <f>_xlfn.XLOOKUP(Table1[[#This Row],[Customer_ID]],Table2[customer_id],Table2[city],,0)</f>
        <v>Mumbai</v>
      </c>
      <c r="G697" s="25" t="str">
        <f>_xlfn.XLOOKUP(Table1[[#This Row],[Customer_ID]],Table2[customer_id],Table2[occupation],,0)</f>
        <v>Salaried IT Employees</v>
      </c>
      <c r="H697" s="50" t="str">
        <f>_xlfn.XLOOKUP(Table1[[#This Row],[Customer_ID]],Table2[customer_id],Table2[gender],,0)</f>
        <v>Male</v>
      </c>
      <c r="I697" s="50" t="str">
        <f>_xlfn.XLOOKUP(Table1[[#This Row],[Customer_ID]],Table2[customer_id],Table2[marital status],,0)</f>
        <v>Married</v>
      </c>
      <c r="J697" t="str">
        <f t="shared" si="40"/>
        <v>Higher Income</v>
      </c>
      <c r="K697" s="52" t="b">
        <f t="shared" si="41"/>
        <v>0</v>
      </c>
      <c r="L697" s="43" t="b">
        <f t="shared" si="42"/>
        <v>0</v>
      </c>
      <c r="M697" s="43" t="str">
        <f t="shared" si="43"/>
        <v>High Spend</v>
      </c>
      <c r="N697" t="str">
        <f>IF(OR(Table1[[#This Row],[High requirement of Credit Card (Low Income)]]="High Spend",Table1[[#This Row],[High requirement of Credit Card (Moderate Income)]]="High Spend",Table1[[#This Row],[High requirement of Credit Card (hIGHER Income)]]="High Spend"),"High chance","Low or moderate Chance")</f>
        <v>High chance</v>
      </c>
    </row>
    <row r="698" spans="1:14" hidden="1" x14ac:dyDescent="0.25">
      <c r="A698" t="s">
        <v>1697</v>
      </c>
      <c r="B698" s="45">
        <v>67717</v>
      </c>
      <c r="C698" s="45">
        <v>30326.666666666668</v>
      </c>
      <c r="D698" s="25">
        <v>0.44784421440209499</v>
      </c>
      <c r="E698" s="25" t="str">
        <f>_xlfn.XLOOKUP(Table1[[#This Row],[Customer_ID]],Table2[customer_id],Table2[age_group],,0)</f>
        <v>25-34</v>
      </c>
      <c r="F698" s="25" t="str">
        <f>_xlfn.XLOOKUP(Table1[[#This Row],[Customer_ID]],Table2[customer_id],Table2[city],,0)</f>
        <v>Mumbai</v>
      </c>
      <c r="G698" s="25" t="str">
        <f>_xlfn.XLOOKUP(Table1[[#This Row],[Customer_ID]],Table2[customer_id],Table2[occupation],,0)</f>
        <v>Business Owners</v>
      </c>
      <c r="H698" s="50" t="str">
        <f>_xlfn.XLOOKUP(Table1[[#This Row],[Customer_ID]],Table2[customer_id],Table2[gender],,0)</f>
        <v>Male</v>
      </c>
      <c r="I698" s="50" t="str">
        <f>_xlfn.XLOOKUP(Table1[[#This Row],[Customer_ID]],Table2[customer_id],Table2[marital status],,0)</f>
        <v>Married</v>
      </c>
      <c r="J698" t="str">
        <f t="shared" si="40"/>
        <v>Higher Income</v>
      </c>
      <c r="K698" s="52" t="b">
        <f t="shared" si="41"/>
        <v>0</v>
      </c>
      <c r="L698" s="43" t="b">
        <f t="shared" si="42"/>
        <v>0</v>
      </c>
      <c r="M698" s="43" t="b">
        <f t="shared" si="43"/>
        <v>0</v>
      </c>
      <c r="N6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699" spans="1:14" hidden="1" x14ac:dyDescent="0.25">
      <c r="A699" t="s">
        <v>2391</v>
      </c>
      <c r="B699" s="45">
        <v>67710</v>
      </c>
      <c r="C699" s="45">
        <v>26267.666666666668</v>
      </c>
      <c r="D699" s="25">
        <v>0.38794368138630436</v>
      </c>
      <c r="E699" s="25" t="str">
        <f>_xlfn.XLOOKUP(Table1[[#This Row],[Customer_ID]],Table2[customer_id],Table2[age_group],,0)</f>
        <v>25-34</v>
      </c>
      <c r="F699" s="25" t="str">
        <f>_xlfn.XLOOKUP(Table1[[#This Row],[Customer_ID]],Table2[customer_id],Table2[city],,0)</f>
        <v>Delhi NCR</v>
      </c>
      <c r="G699" s="25" t="str">
        <f>_xlfn.XLOOKUP(Table1[[#This Row],[Customer_ID]],Table2[customer_id],Table2[occupation],,0)</f>
        <v>Business Owners</v>
      </c>
      <c r="H699" s="50" t="str">
        <f>_xlfn.XLOOKUP(Table1[[#This Row],[Customer_ID]],Table2[customer_id],Table2[gender],,0)</f>
        <v>Male</v>
      </c>
      <c r="I699" s="50" t="str">
        <f>_xlfn.XLOOKUP(Table1[[#This Row],[Customer_ID]],Table2[customer_id],Table2[marital status],,0)</f>
        <v>Married</v>
      </c>
      <c r="J699" t="str">
        <f t="shared" si="40"/>
        <v>Higher Income</v>
      </c>
      <c r="K699" s="52" t="b">
        <f t="shared" si="41"/>
        <v>0</v>
      </c>
      <c r="L699" s="43" t="b">
        <f t="shared" si="42"/>
        <v>0</v>
      </c>
      <c r="M699" s="43" t="b">
        <f t="shared" si="43"/>
        <v>0</v>
      </c>
      <c r="N6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00" spans="1:14" hidden="1" x14ac:dyDescent="0.25">
      <c r="A700" t="s">
        <v>1412</v>
      </c>
      <c r="B700" s="45">
        <v>67708</v>
      </c>
      <c r="C700" s="45">
        <v>32568.666666666668</v>
      </c>
      <c r="D700" s="25">
        <v>0.48101652192749256</v>
      </c>
      <c r="E700" s="25" t="str">
        <f>_xlfn.XLOOKUP(Table1[[#This Row],[Customer_ID]],Table2[customer_id],Table2[age_group],,0)</f>
        <v>45+</v>
      </c>
      <c r="F700" s="25" t="str">
        <f>_xlfn.XLOOKUP(Table1[[#This Row],[Customer_ID]],Table2[customer_id],Table2[city],,0)</f>
        <v>Bengaluru</v>
      </c>
      <c r="G700" s="25" t="str">
        <f>_xlfn.XLOOKUP(Table1[[#This Row],[Customer_ID]],Table2[customer_id],Table2[occupation],,0)</f>
        <v>Salaried IT Employees</v>
      </c>
      <c r="H700" s="50" t="str">
        <f>_xlfn.XLOOKUP(Table1[[#This Row],[Customer_ID]],Table2[customer_id],Table2[gender],,0)</f>
        <v>Male</v>
      </c>
      <c r="I700" s="50" t="str">
        <f>_xlfn.XLOOKUP(Table1[[#This Row],[Customer_ID]],Table2[customer_id],Table2[marital status],,0)</f>
        <v>Married</v>
      </c>
      <c r="J700" t="str">
        <f t="shared" si="40"/>
        <v>Higher Income</v>
      </c>
      <c r="K700" s="52" t="b">
        <f t="shared" si="41"/>
        <v>0</v>
      </c>
      <c r="L700" s="43" t="b">
        <f t="shared" si="42"/>
        <v>0</v>
      </c>
      <c r="M700" s="43" t="b">
        <f t="shared" si="43"/>
        <v>0</v>
      </c>
      <c r="N7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01" spans="1:14" hidden="1" x14ac:dyDescent="0.25">
      <c r="A701" t="s">
        <v>1318</v>
      </c>
      <c r="B701" s="45">
        <v>67704</v>
      </c>
      <c r="C701" s="45">
        <v>33233</v>
      </c>
      <c r="D701" s="25">
        <v>0.49085726101855132</v>
      </c>
      <c r="E701" s="25" t="str">
        <f>_xlfn.XLOOKUP(Table1[[#This Row],[Customer_ID]],Table2[customer_id],Table2[age_group],,0)</f>
        <v>45+</v>
      </c>
      <c r="F701" s="25" t="str">
        <f>_xlfn.XLOOKUP(Table1[[#This Row],[Customer_ID]],Table2[customer_id],Table2[city],,0)</f>
        <v>Delhi NCR</v>
      </c>
      <c r="G701" s="25" t="str">
        <f>_xlfn.XLOOKUP(Table1[[#This Row],[Customer_ID]],Table2[customer_id],Table2[occupation],,0)</f>
        <v>Salaried IT Employees</v>
      </c>
      <c r="H701" s="50" t="str">
        <f>_xlfn.XLOOKUP(Table1[[#This Row],[Customer_ID]],Table2[customer_id],Table2[gender],,0)</f>
        <v>Male</v>
      </c>
      <c r="I701" s="50" t="str">
        <f>_xlfn.XLOOKUP(Table1[[#This Row],[Customer_ID]],Table2[customer_id],Table2[marital status],,0)</f>
        <v>Married</v>
      </c>
      <c r="J701" t="str">
        <f t="shared" si="40"/>
        <v>Higher Income</v>
      </c>
      <c r="K701" s="52" t="b">
        <f t="shared" si="41"/>
        <v>0</v>
      </c>
      <c r="L701" s="43" t="b">
        <f t="shared" si="42"/>
        <v>0</v>
      </c>
      <c r="M701" s="43" t="b">
        <f t="shared" si="43"/>
        <v>0</v>
      </c>
      <c r="N7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02" spans="1:14" hidden="1" x14ac:dyDescent="0.25">
      <c r="A702" t="s">
        <v>3246</v>
      </c>
      <c r="B702" s="45">
        <v>67694</v>
      </c>
      <c r="C702" s="45">
        <v>21512.666666666668</v>
      </c>
      <c r="D702" s="25">
        <v>0.31779281275543869</v>
      </c>
      <c r="E702" s="25" t="str">
        <f>_xlfn.XLOOKUP(Table1[[#This Row],[Customer_ID]],Table2[customer_id],Table2[age_group],,0)</f>
        <v>25-34</v>
      </c>
      <c r="F702" s="25" t="str">
        <f>_xlfn.XLOOKUP(Table1[[#This Row],[Customer_ID]],Table2[customer_id],Table2[city],,0)</f>
        <v>Delhi NCR</v>
      </c>
      <c r="G702" s="25" t="str">
        <f>_xlfn.XLOOKUP(Table1[[#This Row],[Customer_ID]],Table2[customer_id],Table2[occupation],,0)</f>
        <v>Business Owners</v>
      </c>
      <c r="H702" s="50" t="str">
        <f>_xlfn.XLOOKUP(Table1[[#This Row],[Customer_ID]],Table2[customer_id],Table2[gender],,0)</f>
        <v>Female</v>
      </c>
      <c r="I702" s="50" t="str">
        <f>_xlfn.XLOOKUP(Table1[[#This Row],[Customer_ID]],Table2[customer_id],Table2[marital status],,0)</f>
        <v>Married</v>
      </c>
      <c r="J702" t="str">
        <f t="shared" si="40"/>
        <v>Higher Income</v>
      </c>
      <c r="K702" s="52" t="b">
        <f t="shared" si="41"/>
        <v>0</v>
      </c>
      <c r="L702" s="43" t="b">
        <f t="shared" si="42"/>
        <v>0</v>
      </c>
      <c r="M702" s="43" t="b">
        <f t="shared" si="43"/>
        <v>0</v>
      </c>
      <c r="N7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03" spans="1:14" hidden="1" x14ac:dyDescent="0.25">
      <c r="A703" t="s">
        <v>3723</v>
      </c>
      <c r="B703" s="45">
        <v>67684</v>
      </c>
      <c r="C703" s="45">
        <v>17659.166666666668</v>
      </c>
      <c r="D703" s="25">
        <v>0.26090607332111976</v>
      </c>
      <c r="E703" s="25" t="str">
        <f>_xlfn.XLOOKUP(Table1[[#This Row],[Customer_ID]],Table2[customer_id],Table2[age_group],,0)</f>
        <v>25-34</v>
      </c>
      <c r="F703" s="25" t="str">
        <f>_xlfn.XLOOKUP(Table1[[#This Row],[Customer_ID]],Table2[customer_id],Table2[city],,0)</f>
        <v>Chennai</v>
      </c>
      <c r="G703" s="25" t="str">
        <f>_xlfn.XLOOKUP(Table1[[#This Row],[Customer_ID]],Table2[customer_id],Table2[occupation],,0)</f>
        <v>Business Owners</v>
      </c>
      <c r="H703" s="50" t="str">
        <f>_xlfn.XLOOKUP(Table1[[#This Row],[Customer_ID]],Table2[customer_id],Table2[gender],,0)</f>
        <v>Male</v>
      </c>
      <c r="I703" s="50" t="str">
        <f>_xlfn.XLOOKUP(Table1[[#This Row],[Customer_ID]],Table2[customer_id],Table2[marital status],,0)</f>
        <v>Married</v>
      </c>
      <c r="J703" t="str">
        <f t="shared" si="40"/>
        <v>Higher Income</v>
      </c>
      <c r="K703" s="52" t="b">
        <f t="shared" si="41"/>
        <v>0</v>
      </c>
      <c r="L703" s="43" t="b">
        <f t="shared" si="42"/>
        <v>0</v>
      </c>
      <c r="M703" s="43" t="b">
        <f t="shared" si="43"/>
        <v>0</v>
      </c>
      <c r="N7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04" spans="1:14" hidden="1" x14ac:dyDescent="0.25">
      <c r="A704" t="s">
        <v>627</v>
      </c>
      <c r="B704" s="45">
        <v>67683</v>
      </c>
      <c r="C704" s="45">
        <v>38555</v>
      </c>
      <c r="D704" s="25">
        <v>0.56964082561352181</v>
      </c>
      <c r="E704" s="25" t="str">
        <f>_xlfn.XLOOKUP(Table1[[#This Row],[Customer_ID]],Table2[customer_id],Table2[age_group],,0)</f>
        <v>35-45</v>
      </c>
      <c r="F704" s="25" t="str">
        <f>_xlfn.XLOOKUP(Table1[[#This Row],[Customer_ID]],Table2[customer_id],Table2[city],,0)</f>
        <v>Bengaluru</v>
      </c>
      <c r="G704" s="25" t="str">
        <f>_xlfn.XLOOKUP(Table1[[#This Row],[Customer_ID]],Table2[customer_id],Table2[occupation],,0)</f>
        <v>Salaried IT Employees</v>
      </c>
      <c r="H704" s="50" t="str">
        <f>_xlfn.XLOOKUP(Table1[[#This Row],[Customer_ID]],Table2[customer_id],Table2[gender],,0)</f>
        <v>Male</v>
      </c>
      <c r="I704" s="50" t="str">
        <f>_xlfn.XLOOKUP(Table1[[#This Row],[Customer_ID]],Table2[customer_id],Table2[marital status],,0)</f>
        <v>Married</v>
      </c>
      <c r="J704" t="str">
        <f t="shared" si="40"/>
        <v>Higher Income</v>
      </c>
      <c r="K704" s="52" t="b">
        <f t="shared" si="41"/>
        <v>0</v>
      </c>
      <c r="L704" s="43" t="b">
        <f t="shared" si="42"/>
        <v>0</v>
      </c>
      <c r="M704" s="43" t="b">
        <f t="shared" si="43"/>
        <v>0</v>
      </c>
      <c r="N7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05" spans="1:14" hidden="1" x14ac:dyDescent="0.25">
      <c r="A705" t="s">
        <v>835</v>
      </c>
      <c r="B705" s="45">
        <v>67679</v>
      </c>
      <c r="C705" s="45">
        <v>36420.166666666664</v>
      </c>
      <c r="D705" s="25">
        <v>0.53813098105271451</v>
      </c>
      <c r="E705" s="25" t="str">
        <f>_xlfn.XLOOKUP(Table1[[#This Row],[Customer_ID]],Table2[customer_id],Table2[age_group],,0)</f>
        <v>35-45</v>
      </c>
      <c r="F705" s="25" t="str">
        <f>_xlfn.XLOOKUP(Table1[[#This Row],[Customer_ID]],Table2[customer_id],Table2[city],,0)</f>
        <v>Delhi NCR</v>
      </c>
      <c r="G705" s="25" t="str">
        <f>_xlfn.XLOOKUP(Table1[[#This Row],[Customer_ID]],Table2[customer_id],Table2[occupation],,0)</f>
        <v>Salaried IT Employees</v>
      </c>
      <c r="H705" s="50" t="str">
        <f>_xlfn.XLOOKUP(Table1[[#This Row],[Customer_ID]],Table2[customer_id],Table2[gender],,0)</f>
        <v>Female</v>
      </c>
      <c r="I705" s="50" t="str">
        <f>_xlfn.XLOOKUP(Table1[[#This Row],[Customer_ID]],Table2[customer_id],Table2[marital status],,0)</f>
        <v>Married</v>
      </c>
      <c r="J705" t="str">
        <f t="shared" si="40"/>
        <v>Higher Income</v>
      </c>
      <c r="K705" s="52" t="b">
        <f t="shared" si="41"/>
        <v>0</v>
      </c>
      <c r="L705" s="43" t="b">
        <f t="shared" si="42"/>
        <v>0</v>
      </c>
      <c r="M705" s="43" t="b">
        <f t="shared" si="43"/>
        <v>0</v>
      </c>
      <c r="N7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06" spans="1:14" hidden="1" x14ac:dyDescent="0.25">
      <c r="A706" t="s">
        <v>3179</v>
      </c>
      <c r="B706" s="45">
        <v>67660</v>
      </c>
      <c r="C706" s="45">
        <v>21900.166666666668</v>
      </c>
      <c r="D706" s="25">
        <v>0.32367967287417482</v>
      </c>
      <c r="E706" s="25" t="str">
        <f>_xlfn.XLOOKUP(Table1[[#This Row],[Customer_ID]],Table2[customer_id],Table2[age_group],,0)</f>
        <v>45+</v>
      </c>
      <c r="F706" s="25" t="str">
        <f>_xlfn.XLOOKUP(Table1[[#This Row],[Customer_ID]],Table2[customer_id],Table2[city],,0)</f>
        <v>Hyderabad</v>
      </c>
      <c r="G706" s="25" t="str">
        <f>_xlfn.XLOOKUP(Table1[[#This Row],[Customer_ID]],Table2[customer_id],Table2[occupation],,0)</f>
        <v>Salaried IT Employees</v>
      </c>
      <c r="H706" s="50" t="str">
        <f>_xlfn.XLOOKUP(Table1[[#This Row],[Customer_ID]],Table2[customer_id],Table2[gender],,0)</f>
        <v>Female</v>
      </c>
      <c r="I706" s="50" t="str">
        <f>_xlfn.XLOOKUP(Table1[[#This Row],[Customer_ID]],Table2[customer_id],Table2[marital status],,0)</f>
        <v>Married</v>
      </c>
      <c r="J706" t="str">
        <f t="shared" ref="J706:J769" si="44">IF(B706&lt;=40000,"Lower Income",IF(AND(B706&gt;40000,B706&lt;=65000),"Moderate Income","Higher Income"))</f>
        <v>Higher Income</v>
      </c>
      <c r="K706" s="52" t="b">
        <f t="shared" ref="K706:K769" si="45">IF(AND(J706="Lower Income",D706&gt;=60%),"High Spend",IF(AND(J706="Lower Income",D706&lt;30%),"Low Spend"))</f>
        <v>0</v>
      </c>
      <c r="L706" s="43" t="b">
        <f t="shared" ref="L706:L769" si="46">IF(AND(J706="Moderate Income",D706&gt;=70%),"High Spend",IF(AND(J706="Moderate Income",D706&lt;30%),"Low Spend"))</f>
        <v>0</v>
      </c>
      <c r="M706" s="43" t="b">
        <f t="shared" ref="M706:M769" si="47">IF(AND(J706="Higher Income",D706&gt;=70%),"High Spend",IF(AND(J706="Higher Income",D706&lt;20%),"Low Spend"))</f>
        <v>0</v>
      </c>
      <c r="N7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07" spans="1:14" x14ac:dyDescent="0.25">
      <c r="A707" t="s">
        <v>92</v>
      </c>
      <c r="B707" s="45">
        <v>67641</v>
      </c>
      <c r="C707" s="45">
        <v>47826.666666666664</v>
      </c>
      <c r="D707" s="25">
        <v>0.70706622709106404</v>
      </c>
      <c r="E707" s="25" t="str">
        <f>_xlfn.XLOOKUP(Table1[[#This Row],[Customer_ID]],Table2[customer_id],Table2[age_group],,0)</f>
        <v>35-45</v>
      </c>
      <c r="F707" s="25" t="str">
        <f>_xlfn.XLOOKUP(Table1[[#This Row],[Customer_ID]],Table2[customer_id],Table2[city],,0)</f>
        <v>Mumbai</v>
      </c>
      <c r="G707" s="25" t="str">
        <f>_xlfn.XLOOKUP(Table1[[#This Row],[Customer_ID]],Table2[customer_id],Table2[occupation],,0)</f>
        <v>Salaried IT Employees</v>
      </c>
      <c r="H707" s="50" t="str">
        <f>_xlfn.XLOOKUP(Table1[[#This Row],[Customer_ID]],Table2[customer_id],Table2[gender],,0)</f>
        <v>Male</v>
      </c>
      <c r="I707" s="50" t="str">
        <f>_xlfn.XLOOKUP(Table1[[#This Row],[Customer_ID]],Table2[customer_id],Table2[marital status],,0)</f>
        <v>Married</v>
      </c>
      <c r="J707" t="str">
        <f t="shared" si="44"/>
        <v>Higher Income</v>
      </c>
      <c r="K707" s="52" t="b">
        <f t="shared" si="45"/>
        <v>0</v>
      </c>
      <c r="L707" s="43" t="b">
        <f t="shared" si="46"/>
        <v>0</v>
      </c>
      <c r="M707" s="43" t="str">
        <f t="shared" si="47"/>
        <v>High Spend</v>
      </c>
      <c r="N707" t="str">
        <f>IF(OR(Table1[[#This Row],[High requirement of Credit Card (Low Income)]]="High Spend",Table1[[#This Row],[High requirement of Credit Card (Moderate Income)]]="High Spend",Table1[[#This Row],[High requirement of Credit Card (hIGHER Income)]]="High Spend"),"High chance","Low or moderate Chance")</f>
        <v>High chance</v>
      </c>
    </row>
    <row r="708" spans="1:14" hidden="1" x14ac:dyDescent="0.25">
      <c r="A708" t="s">
        <v>3721</v>
      </c>
      <c r="B708" s="45">
        <v>67588</v>
      </c>
      <c r="C708" s="45">
        <v>17640.333333333332</v>
      </c>
      <c r="D708" s="25">
        <v>0.26099800753585445</v>
      </c>
      <c r="E708" s="25" t="str">
        <f>_xlfn.XLOOKUP(Table1[[#This Row],[Customer_ID]],Table2[customer_id],Table2[age_group],,0)</f>
        <v>25-34</v>
      </c>
      <c r="F708" s="25" t="str">
        <f>_xlfn.XLOOKUP(Table1[[#This Row],[Customer_ID]],Table2[customer_id],Table2[city],,0)</f>
        <v>Chennai</v>
      </c>
      <c r="G708" s="25" t="str">
        <f>_xlfn.XLOOKUP(Table1[[#This Row],[Customer_ID]],Table2[customer_id],Table2[occupation],,0)</f>
        <v>Business Owners</v>
      </c>
      <c r="H708" s="50" t="str">
        <f>_xlfn.XLOOKUP(Table1[[#This Row],[Customer_ID]],Table2[customer_id],Table2[gender],,0)</f>
        <v>Male</v>
      </c>
      <c r="I708" s="50" t="str">
        <f>_xlfn.XLOOKUP(Table1[[#This Row],[Customer_ID]],Table2[customer_id],Table2[marital status],,0)</f>
        <v>Single</v>
      </c>
      <c r="J708" t="str">
        <f t="shared" si="44"/>
        <v>Higher Income</v>
      </c>
      <c r="K708" s="52" t="b">
        <f t="shared" si="45"/>
        <v>0</v>
      </c>
      <c r="L708" s="43" t="b">
        <f t="shared" si="46"/>
        <v>0</v>
      </c>
      <c r="M708" s="43" t="b">
        <f t="shared" si="47"/>
        <v>0</v>
      </c>
      <c r="N7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09" spans="1:14" hidden="1" x14ac:dyDescent="0.25">
      <c r="A709" t="s">
        <v>2051</v>
      </c>
      <c r="B709" s="45">
        <v>67569</v>
      </c>
      <c r="C709" s="45">
        <v>28229.166666666668</v>
      </c>
      <c r="D709" s="25">
        <v>0.41778280967110165</v>
      </c>
      <c r="E709" s="25" t="str">
        <f>_xlfn.XLOOKUP(Table1[[#This Row],[Customer_ID]],Table2[customer_id],Table2[age_group],,0)</f>
        <v>35-45</v>
      </c>
      <c r="F709" s="25" t="str">
        <f>_xlfn.XLOOKUP(Table1[[#This Row],[Customer_ID]],Table2[customer_id],Table2[city],,0)</f>
        <v>Chennai</v>
      </c>
      <c r="G709" s="25" t="str">
        <f>_xlfn.XLOOKUP(Table1[[#This Row],[Customer_ID]],Table2[customer_id],Table2[occupation],,0)</f>
        <v>Salaried IT Employees</v>
      </c>
      <c r="H709" s="50" t="str">
        <f>_xlfn.XLOOKUP(Table1[[#This Row],[Customer_ID]],Table2[customer_id],Table2[gender],,0)</f>
        <v>Male</v>
      </c>
      <c r="I709" s="50" t="str">
        <f>_xlfn.XLOOKUP(Table1[[#This Row],[Customer_ID]],Table2[customer_id],Table2[marital status],,0)</f>
        <v>Married</v>
      </c>
      <c r="J709" t="str">
        <f t="shared" si="44"/>
        <v>Higher Income</v>
      </c>
      <c r="K709" s="52" t="b">
        <f t="shared" si="45"/>
        <v>0</v>
      </c>
      <c r="L709" s="43" t="b">
        <f t="shared" si="46"/>
        <v>0</v>
      </c>
      <c r="M709" s="43" t="b">
        <f t="shared" si="47"/>
        <v>0</v>
      </c>
      <c r="N7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10" spans="1:14" hidden="1" x14ac:dyDescent="0.25">
      <c r="A710" t="s">
        <v>3090</v>
      </c>
      <c r="B710" s="45">
        <v>67554</v>
      </c>
      <c r="C710" s="45">
        <v>22408.833333333332</v>
      </c>
      <c r="D710" s="25">
        <v>0.33171734217564219</v>
      </c>
      <c r="E710" s="25" t="str">
        <f>_xlfn.XLOOKUP(Table1[[#This Row],[Customer_ID]],Table2[customer_id],Table2[age_group],,0)</f>
        <v>45+</v>
      </c>
      <c r="F710" s="25" t="str">
        <f>_xlfn.XLOOKUP(Table1[[#This Row],[Customer_ID]],Table2[customer_id],Table2[city],,0)</f>
        <v>Chennai</v>
      </c>
      <c r="G710" s="25" t="str">
        <f>_xlfn.XLOOKUP(Table1[[#This Row],[Customer_ID]],Table2[customer_id],Table2[occupation],,0)</f>
        <v>Salaried IT Employees</v>
      </c>
      <c r="H710" s="50" t="str">
        <f>_xlfn.XLOOKUP(Table1[[#This Row],[Customer_ID]],Table2[customer_id],Table2[gender],,0)</f>
        <v>Male</v>
      </c>
      <c r="I710" s="50" t="str">
        <f>_xlfn.XLOOKUP(Table1[[#This Row],[Customer_ID]],Table2[customer_id],Table2[marital status],,0)</f>
        <v>Married</v>
      </c>
      <c r="J710" t="str">
        <f t="shared" si="44"/>
        <v>Higher Income</v>
      </c>
      <c r="K710" s="52" t="b">
        <f t="shared" si="45"/>
        <v>0</v>
      </c>
      <c r="L710" s="43" t="b">
        <f t="shared" si="46"/>
        <v>0</v>
      </c>
      <c r="M710" s="43" t="b">
        <f t="shared" si="47"/>
        <v>0</v>
      </c>
      <c r="N7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11" spans="1:14" hidden="1" x14ac:dyDescent="0.25">
      <c r="A711" t="s">
        <v>521</v>
      </c>
      <c r="B711" s="45">
        <v>67553</v>
      </c>
      <c r="C711" s="45">
        <v>39524</v>
      </c>
      <c r="D711" s="25">
        <v>0.58508134353766672</v>
      </c>
      <c r="E711" s="25" t="str">
        <f>_xlfn.XLOOKUP(Table1[[#This Row],[Customer_ID]],Table2[customer_id],Table2[age_group],,0)</f>
        <v>35-45</v>
      </c>
      <c r="F711" s="25" t="str">
        <f>_xlfn.XLOOKUP(Table1[[#This Row],[Customer_ID]],Table2[customer_id],Table2[city],,0)</f>
        <v>Mumbai</v>
      </c>
      <c r="G711" s="25" t="str">
        <f>_xlfn.XLOOKUP(Table1[[#This Row],[Customer_ID]],Table2[customer_id],Table2[occupation],,0)</f>
        <v>Salaried IT Employees</v>
      </c>
      <c r="H711" s="50" t="str">
        <f>_xlfn.XLOOKUP(Table1[[#This Row],[Customer_ID]],Table2[customer_id],Table2[gender],,0)</f>
        <v>Female</v>
      </c>
      <c r="I711" s="50" t="str">
        <f>_xlfn.XLOOKUP(Table1[[#This Row],[Customer_ID]],Table2[customer_id],Table2[marital status],,0)</f>
        <v>Married</v>
      </c>
      <c r="J711" t="str">
        <f t="shared" si="44"/>
        <v>Higher Income</v>
      </c>
      <c r="K711" s="52" t="b">
        <f t="shared" si="45"/>
        <v>0</v>
      </c>
      <c r="L711" s="43" t="b">
        <f t="shared" si="46"/>
        <v>0</v>
      </c>
      <c r="M711" s="43" t="b">
        <f t="shared" si="47"/>
        <v>0</v>
      </c>
      <c r="N7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12" spans="1:14" hidden="1" x14ac:dyDescent="0.25">
      <c r="A712" t="s">
        <v>2142</v>
      </c>
      <c r="B712" s="45">
        <v>67541</v>
      </c>
      <c r="C712" s="45">
        <v>27742.166666666668</v>
      </c>
      <c r="D712" s="25">
        <v>0.41074557182550847</v>
      </c>
      <c r="E712" s="25" t="str">
        <f>_xlfn.XLOOKUP(Table1[[#This Row],[Customer_ID]],Table2[customer_id],Table2[age_group],,0)</f>
        <v>45+</v>
      </c>
      <c r="F712" s="25" t="str">
        <f>_xlfn.XLOOKUP(Table1[[#This Row],[Customer_ID]],Table2[customer_id],Table2[city],,0)</f>
        <v>Bengaluru</v>
      </c>
      <c r="G712" s="25" t="str">
        <f>_xlfn.XLOOKUP(Table1[[#This Row],[Customer_ID]],Table2[customer_id],Table2[occupation],,0)</f>
        <v>Salaried IT Employees</v>
      </c>
      <c r="H712" s="50" t="str">
        <f>_xlfn.XLOOKUP(Table1[[#This Row],[Customer_ID]],Table2[customer_id],Table2[gender],,0)</f>
        <v>Female</v>
      </c>
      <c r="I712" s="50" t="str">
        <f>_xlfn.XLOOKUP(Table1[[#This Row],[Customer_ID]],Table2[customer_id],Table2[marital status],,0)</f>
        <v>Married</v>
      </c>
      <c r="J712" t="str">
        <f t="shared" si="44"/>
        <v>Higher Income</v>
      </c>
      <c r="K712" s="52" t="b">
        <f t="shared" si="45"/>
        <v>0</v>
      </c>
      <c r="L712" s="43" t="b">
        <f t="shared" si="46"/>
        <v>0</v>
      </c>
      <c r="M712" s="43" t="b">
        <f t="shared" si="47"/>
        <v>0</v>
      </c>
      <c r="N7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13" spans="1:14" hidden="1" x14ac:dyDescent="0.25">
      <c r="A713" t="s">
        <v>1078</v>
      </c>
      <c r="B713" s="45">
        <v>67537</v>
      </c>
      <c r="C713" s="45">
        <v>34603</v>
      </c>
      <c r="D713" s="25">
        <v>0.51235618994032905</v>
      </c>
      <c r="E713" s="25" t="str">
        <f>_xlfn.XLOOKUP(Table1[[#This Row],[Customer_ID]],Table2[customer_id],Table2[age_group],,0)</f>
        <v>35-45</v>
      </c>
      <c r="F713" s="25" t="str">
        <f>_xlfn.XLOOKUP(Table1[[#This Row],[Customer_ID]],Table2[customer_id],Table2[city],,0)</f>
        <v>Hyderabad</v>
      </c>
      <c r="G713" s="25" t="str">
        <f>_xlfn.XLOOKUP(Table1[[#This Row],[Customer_ID]],Table2[customer_id],Table2[occupation],,0)</f>
        <v>Salaried IT Employees</v>
      </c>
      <c r="H713" s="50" t="str">
        <f>_xlfn.XLOOKUP(Table1[[#This Row],[Customer_ID]],Table2[customer_id],Table2[gender],,0)</f>
        <v>Male</v>
      </c>
      <c r="I713" s="50" t="str">
        <f>_xlfn.XLOOKUP(Table1[[#This Row],[Customer_ID]],Table2[customer_id],Table2[marital status],,0)</f>
        <v>Married</v>
      </c>
      <c r="J713" t="str">
        <f t="shared" si="44"/>
        <v>Higher Income</v>
      </c>
      <c r="K713" s="52" t="b">
        <f t="shared" si="45"/>
        <v>0</v>
      </c>
      <c r="L713" s="43" t="b">
        <f t="shared" si="46"/>
        <v>0</v>
      </c>
      <c r="M713" s="43" t="b">
        <f t="shared" si="47"/>
        <v>0</v>
      </c>
      <c r="N7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14" spans="1:14" hidden="1" x14ac:dyDescent="0.25">
      <c r="A714" t="s">
        <v>2037</v>
      </c>
      <c r="B714" s="45">
        <v>67513</v>
      </c>
      <c r="C714" s="45">
        <v>28254.166666666668</v>
      </c>
      <c r="D714" s="25">
        <v>0.418499646981569</v>
      </c>
      <c r="E714" s="25" t="str">
        <f>_xlfn.XLOOKUP(Table1[[#This Row],[Customer_ID]],Table2[customer_id],Table2[age_group],,0)</f>
        <v>35-45</v>
      </c>
      <c r="F714" s="25" t="str">
        <f>_xlfn.XLOOKUP(Table1[[#This Row],[Customer_ID]],Table2[customer_id],Table2[city],,0)</f>
        <v>Chennai</v>
      </c>
      <c r="G714" s="25" t="str">
        <f>_xlfn.XLOOKUP(Table1[[#This Row],[Customer_ID]],Table2[customer_id],Table2[occupation],,0)</f>
        <v>Salaried IT Employees</v>
      </c>
      <c r="H714" s="50" t="str">
        <f>_xlfn.XLOOKUP(Table1[[#This Row],[Customer_ID]],Table2[customer_id],Table2[gender],,0)</f>
        <v>Male</v>
      </c>
      <c r="I714" s="50" t="str">
        <f>_xlfn.XLOOKUP(Table1[[#This Row],[Customer_ID]],Table2[customer_id],Table2[marital status],,0)</f>
        <v>Married</v>
      </c>
      <c r="J714" t="str">
        <f t="shared" si="44"/>
        <v>Higher Income</v>
      </c>
      <c r="K714" s="52" t="b">
        <f t="shared" si="45"/>
        <v>0</v>
      </c>
      <c r="L714" s="43" t="b">
        <f t="shared" si="46"/>
        <v>0</v>
      </c>
      <c r="M714" s="43" t="b">
        <f t="shared" si="47"/>
        <v>0</v>
      </c>
      <c r="N7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15" spans="1:14" hidden="1" x14ac:dyDescent="0.25">
      <c r="A715" t="s">
        <v>2275</v>
      </c>
      <c r="B715" s="45">
        <v>67502</v>
      </c>
      <c r="C715" s="45">
        <v>26987.166666666668</v>
      </c>
      <c r="D715" s="25">
        <v>0.3997980306756343</v>
      </c>
      <c r="E715" s="25" t="str">
        <f>_xlfn.XLOOKUP(Table1[[#This Row],[Customer_ID]],Table2[customer_id],Table2[age_group],,0)</f>
        <v>35-45</v>
      </c>
      <c r="F715" s="25" t="str">
        <f>_xlfn.XLOOKUP(Table1[[#This Row],[Customer_ID]],Table2[customer_id],Table2[city],,0)</f>
        <v>Hyderabad</v>
      </c>
      <c r="G715" s="25" t="str">
        <f>_xlfn.XLOOKUP(Table1[[#This Row],[Customer_ID]],Table2[customer_id],Table2[occupation],,0)</f>
        <v>Salaried IT Employees</v>
      </c>
      <c r="H715" s="50" t="str">
        <f>_xlfn.XLOOKUP(Table1[[#This Row],[Customer_ID]],Table2[customer_id],Table2[gender],,0)</f>
        <v>Female</v>
      </c>
      <c r="I715" s="50" t="str">
        <f>_xlfn.XLOOKUP(Table1[[#This Row],[Customer_ID]],Table2[customer_id],Table2[marital status],,0)</f>
        <v>Married</v>
      </c>
      <c r="J715" t="str">
        <f t="shared" si="44"/>
        <v>Higher Income</v>
      </c>
      <c r="K715" s="52" t="b">
        <f t="shared" si="45"/>
        <v>0</v>
      </c>
      <c r="L715" s="43" t="b">
        <f t="shared" si="46"/>
        <v>0</v>
      </c>
      <c r="M715" s="43" t="b">
        <f t="shared" si="47"/>
        <v>0</v>
      </c>
      <c r="N7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16" spans="1:14" hidden="1" x14ac:dyDescent="0.25">
      <c r="A716" t="s">
        <v>2650</v>
      </c>
      <c r="B716" s="45">
        <v>67497</v>
      </c>
      <c r="C716" s="45">
        <v>24584.166666666668</v>
      </c>
      <c r="D716" s="25">
        <v>0.36422606436829291</v>
      </c>
      <c r="E716" s="25" t="str">
        <f>_xlfn.XLOOKUP(Table1[[#This Row],[Customer_ID]],Table2[customer_id],Table2[age_group],,0)</f>
        <v>35-45</v>
      </c>
      <c r="F716" s="25" t="str">
        <f>_xlfn.XLOOKUP(Table1[[#This Row],[Customer_ID]],Table2[customer_id],Table2[city],,0)</f>
        <v>Chennai</v>
      </c>
      <c r="G716" s="25" t="str">
        <f>_xlfn.XLOOKUP(Table1[[#This Row],[Customer_ID]],Table2[customer_id],Table2[occupation],,0)</f>
        <v>Salaried IT Employees</v>
      </c>
      <c r="H716" s="50" t="str">
        <f>_xlfn.XLOOKUP(Table1[[#This Row],[Customer_ID]],Table2[customer_id],Table2[gender],,0)</f>
        <v>Female</v>
      </c>
      <c r="I716" s="50" t="str">
        <f>_xlfn.XLOOKUP(Table1[[#This Row],[Customer_ID]],Table2[customer_id],Table2[marital status],,0)</f>
        <v>Married</v>
      </c>
      <c r="J716" t="str">
        <f t="shared" si="44"/>
        <v>Higher Income</v>
      </c>
      <c r="K716" s="52" t="b">
        <f t="shared" si="45"/>
        <v>0</v>
      </c>
      <c r="L716" s="43" t="b">
        <f t="shared" si="46"/>
        <v>0</v>
      </c>
      <c r="M716" s="43" t="b">
        <f t="shared" si="47"/>
        <v>0</v>
      </c>
      <c r="N7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17" spans="1:14" hidden="1" x14ac:dyDescent="0.25">
      <c r="A717" t="s">
        <v>1378</v>
      </c>
      <c r="B717" s="45">
        <v>67450</v>
      </c>
      <c r="C717" s="45">
        <v>32626.333333333332</v>
      </c>
      <c r="D717" s="25">
        <v>0.48371139115394118</v>
      </c>
      <c r="E717" s="25" t="str">
        <f>_xlfn.XLOOKUP(Table1[[#This Row],[Customer_ID]],Table2[customer_id],Table2[age_group],,0)</f>
        <v>35-45</v>
      </c>
      <c r="F717" s="25" t="str">
        <f>_xlfn.XLOOKUP(Table1[[#This Row],[Customer_ID]],Table2[customer_id],Table2[city],,0)</f>
        <v>Delhi NCR</v>
      </c>
      <c r="G717" s="25" t="str">
        <f>_xlfn.XLOOKUP(Table1[[#This Row],[Customer_ID]],Table2[customer_id],Table2[occupation],,0)</f>
        <v>Salaried IT Employees</v>
      </c>
      <c r="H717" s="50" t="str">
        <f>_xlfn.XLOOKUP(Table1[[#This Row],[Customer_ID]],Table2[customer_id],Table2[gender],,0)</f>
        <v>Female</v>
      </c>
      <c r="I717" s="50" t="str">
        <f>_xlfn.XLOOKUP(Table1[[#This Row],[Customer_ID]],Table2[customer_id],Table2[marital status],,0)</f>
        <v>Married</v>
      </c>
      <c r="J717" t="str">
        <f t="shared" si="44"/>
        <v>Higher Income</v>
      </c>
      <c r="K717" s="52" t="b">
        <f t="shared" si="45"/>
        <v>0</v>
      </c>
      <c r="L717" s="43" t="b">
        <f t="shared" si="46"/>
        <v>0</v>
      </c>
      <c r="M717" s="43" t="b">
        <f t="shared" si="47"/>
        <v>0</v>
      </c>
      <c r="N7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18" spans="1:14" hidden="1" x14ac:dyDescent="0.25">
      <c r="A718" t="s">
        <v>2058</v>
      </c>
      <c r="B718" s="45">
        <v>67435</v>
      </c>
      <c r="C718" s="45">
        <v>28144.833333333332</v>
      </c>
      <c r="D718" s="25">
        <v>0.41736239835891348</v>
      </c>
      <c r="E718" s="25" t="str">
        <f>_xlfn.XLOOKUP(Table1[[#This Row],[Customer_ID]],Table2[customer_id],Table2[age_group],,0)</f>
        <v>25-34</v>
      </c>
      <c r="F718" s="25" t="str">
        <f>_xlfn.XLOOKUP(Table1[[#This Row],[Customer_ID]],Table2[customer_id],Table2[city],,0)</f>
        <v>Delhi NCR</v>
      </c>
      <c r="G718" s="25" t="str">
        <f>_xlfn.XLOOKUP(Table1[[#This Row],[Customer_ID]],Table2[customer_id],Table2[occupation],,0)</f>
        <v>Business Owners</v>
      </c>
      <c r="H718" s="50" t="str">
        <f>_xlfn.XLOOKUP(Table1[[#This Row],[Customer_ID]],Table2[customer_id],Table2[gender],,0)</f>
        <v>Male</v>
      </c>
      <c r="I718" s="50" t="str">
        <f>_xlfn.XLOOKUP(Table1[[#This Row],[Customer_ID]],Table2[customer_id],Table2[marital status],,0)</f>
        <v>Married</v>
      </c>
      <c r="J718" t="str">
        <f t="shared" si="44"/>
        <v>Higher Income</v>
      </c>
      <c r="K718" s="52" t="b">
        <f t="shared" si="45"/>
        <v>0</v>
      </c>
      <c r="L718" s="43" t="b">
        <f t="shared" si="46"/>
        <v>0</v>
      </c>
      <c r="M718" s="43" t="b">
        <f t="shared" si="47"/>
        <v>0</v>
      </c>
      <c r="N7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19" spans="1:14" hidden="1" x14ac:dyDescent="0.25">
      <c r="A719" t="s">
        <v>3650</v>
      </c>
      <c r="B719" s="45">
        <v>67399</v>
      </c>
      <c r="C719" s="45">
        <v>18296.5</v>
      </c>
      <c r="D719" s="25">
        <v>0.27146545200967376</v>
      </c>
      <c r="E719" s="25" t="str">
        <f>_xlfn.XLOOKUP(Table1[[#This Row],[Customer_ID]],Table2[customer_id],Table2[age_group],,0)</f>
        <v>25-34</v>
      </c>
      <c r="F719" s="25" t="str">
        <f>_xlfn.XLOOKUP(Table1[[#This Row],[Customer_ID]],Table2[customer_id],Table2[city],,0)</f>
        <v>Chennai</v>
      </c>
      <c r="G719" s="25" t="str">
        <f>_xlfn.XLOOKUP(Table1[[#This Row],[Customer_ID]],Table2[customer_id],Table2[occupation],,0)</f>
        <v>Business Owners</v>
      </c>
      <c r="H719" s="50" t="str">
        <f>_xlfn.XLOOKUP(Table1[[#This Row],[Customer_ID]],Table2[customer_id],Table2[gender],,0)</f>
        <v>Male</v>
      </c>
      <c r="I719" s="50" t="str">
        <f>_xlfn.XLOOKUP(Table1[[#This Row],[Customer_ID]],Table2[customer_id],Table2[marital status],,0)</f>
        <v>Single</v>
      </c>
      <c r="J719" t="str">
        <f t="shared" si="44"/>
        <v>Higher Income</v>
      </c>
      <c r="K719" s="52" t="b">
        <f t="shared" si="45"/>
        <v>0</v>
      </c>
      <c r="L719" s="43" t="b">
        <f t="shared" si="46"/>
        <v>0</v>
      </c>
      <c r="M719" s="43" t="b">
        <f t="shared" si="47"/>
        <v>0</v>
      </c>
      <c r="N7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20" spans="1:14" hidden="1" x14ac:dyDescent="0.25">
      <c r="A720" t="s">
        <v>3537</v>
      </c>
      <c r="B720" s="45">
        <v>67398</v>
      </c>
      <c r="C720" s="45">
        <v>19215.166666666668</v>
      </c>
      <c r="D720" s="25">
        <v>0.2850999535099954</v>
      </c>
      <c r="E720" s="25" t="str">
        <f>_xlfn.XLOOKUP(Table1[[#This Row],[Customer_ID]],Table2[customer_id],Table2[age_group],,0)</f>
        <v>45+</v>
      </c>
      <c r="F720" s="25" t="str">
        <f>_xlfn.XLOOKUP(Table1[[#This Row],[Customer_ID]],Table2[customer_id],Table2[city],,0)</f>
        <v>Chennai</v>
      </c>
      <c r="G720" s="25" t="str">
        <f>_xlfn.XLOOKUP(Table1[[#This Row],[Customer_ID]],Table2[customer_id],Table2[occupation],,0)</f>
        <v>Salaried IT Employees</v>
      </c>
      <c r="H720" s="50" t="str">
        <f>_xlfn.XLOOKUP(Table1[[#This Row],[Customer_ID]],Table2[customer_id],Table2[gender],,0)</f>
        <v>Female</v>
      </c>
      <c r="I720" s="50" t="str">
        <f>_xlfn.XLOOKUP(Table1[[#This Row],[Customer_ID]],Table2[customer_id],Table2[marital status],,0)</f>
        <v>Married</v>
      </c>
      <c r="J720" t="str">
        <f t="shared" si="44"/>
        <v>Higher Income</v>
      </c>
      <c r="K720" s="52" t="b">
        <f t="shared" si="45"/>
        <v>0</v>
      </c>
      <c r="L720" s="43" t="b">
        <f t="shared" si="46"/>
        <v>0</v>
      </c>
      <c r="M720" s="43" t="b">
        <f t="shared" si="47"/>
        <v>0</v>
      </c>
      <c r="N7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21" spans="1:14" x14ac:dyDescent="0.25">
      <c r="A721" t="s">
        <v>85</v>
      </c>
      <c r="B721" s="45">
        <v>67398</v>
      </c>
      <c r="C721" s="45">
        <v>47915.333333333336</v>
      </c>
      <c r="D721" s="25">
        <v>0.71093108598672561</v>
      </c>
      <c r="E721" s="25" t="str">
        <f>_xlfn.XLOOKUP(Table1[[#This Row],[Customer_ID]],Table2[customer_id],Table2[age_group],,0)</f>
        <v>35-45</v>
      </c>
      <c r="F721" s="25" t="str">
        <f>_xlfn.XLOOKUP(Table1[[#This Row],[Customer_ID]],Table2[customer_id],Table2[city],,0)</f>
        <v>Mumbai</v>
      </c>
      <c r="G721" s="25" t="str">
        <f>_xlfn.XLOOKUP(Table1[[#This Row],[Customer_ID]],Table2[customer_id],Table2[occupation],,0)</f>
        <v>Salaried IT Employees</v>
      </c>
      <c r="H721" s="50" t="str">
        <f>_xlfn.XLOOKUP(Table1[[#This Row],[Customer_ID]],Table2[customer_id],Table2[gender],,0)</f>
        <v>Male</v>
      </c>
      <c r="I721" s="50" t="str">
        <f>_xlfn.XLOOKUP(Table1[[#This Row],[Customer_ID]],Table2[customer_id],Table2[marital status],,0)</f>
        <v>Married</v>
      </c>
      <c r="J721" t="str">
        <f t="shared" si="44"/>
        <v>Higher Income</v>
      </c>
      <c r="K721" s="52" t="b">
        <f t="shared" si="45"/>
        <v>0</v>
      </c>
      <c r="L721" s="43" t="b">
        <f t="shared" si="46"/>
        <v>0</v>
      </c>
      <c r="M721" s="43" t="str">
        <f t="shared" si="47"/>
        <v>High Spend</v>
      </c>
      <c r="N721" t="str">
        <f>IF(OR(Table1[[#This Row],[High requirement of Credit Card (Low Income)]]="High Spend",Table1[[#This Row],[High requirement of Credit Card (Moderate Income)]]="High Spend",Table1[[#This Row],[High requirement of Credit Card (hIGHER Income)]]="High Spend"),"High chance","Low or moderate Chance")</f>
        <v>High chance</v>
      </c>
    </row>
    <row r="722" spans="1:14" hidden="1" x14ac:dyDescent="0.25">
      <c r="A722" t="s">
        <v>1798</v>
      </c>
      <c r="B722" s="45">
        <v>67394</v>
      </c>
      <c r="C722" s="45">
        <v>29626</v>
      </c>
      <c r="D722" s="25">
        <v>0.43959402914206014</v>
      </c>
      <c r="E722" s="25" t="str">
        <f>_xlfn.XLOOKUP(Table1[[#This Row],[Customer_ID]],Table2[customer_id],Table2[age_group],,0)</f>
        <v>25-34</v>
      </c>
      <c r="F722" s="25" t="str">
        <f>_xlfn.XLOOKUP(Table1[[#This Row],[Customer_ID]],Table2[customer_id],Table2[city],,0)</f>
        <v>Mumbai</v>
      </c>
      <c r="G722" s="25" t="str">
        <f>_xlfn.XLOOKUP(Table1[[#This Row],[Customer_ID]],Table2[customer_id],Table2[occupation],,0)</f>
        <v>Business Owners</v>
      </c>
      <c r="H722" s="50" t="str">
        <f>_xlfn.XLOOKUP(Table1[[#This Row],[Customer_ID]],Table2[customer_id],Table2[gender],,0)</f>
        <v>Male</v>
      </c>
      <c r="I722" s="50" t="str">
        <f>_xlfn.XLOOKUP(Table1[[#This Row],[Customer_ID]],Table2[customer_id],Table2[marital status],,0)</f>
        <v>Married</v>
      </c>
      <c r="J722" t="str">
        <f t="shared" si="44"/>
        <v>Higher Income</v>
      </c>
      <c r="K722" s="52" t="b">
        <f t="shared" si="45"/>
        <v>0</v>
      </c>
      <c r="L722" s="43" t="b">
        <f t="shared" si="46"/>
        <v>0</v>
      </c>
      <c r="M722" s="43" t="b">
        <f t="shared" si="47"/>
        <v>0</v>
      </c>
      <c r="N7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23" spans="1:14" hidden="1" x14ac:dyDescent="0.25">
      <c r="A723" t="s">
        <v>259</v>
      </c>
      <c r="B723" s="45">
        <v>67371</v>
      </c>
      <c r="C723" s="45">
        <v>42407.333333333336</v>
      </c>
      <c r="D723" s="25">
        <v>0.62945975766031881</v>
      </c>
      <c r="E723" s="25" t="str">
        <f>_xlfn.XLOOKUP(Table1[[#This Row],[Customer_ID]],Table2[customer_id],Table2[age_group],,0)</f>
        <v>35-45</v>
      </c>
      <c r="F723" s="25" t="str">
        <f>_xlfn.XLOOKUP(Table1[[#This Row],[Customer_ID]],Table2[customer_id],Table2[city],,0)</f>
        <v>Mumbai</v>
      </c>
      <c r="G723" s="25" t="str">
        <f>_xlfn.XLOOKUP(Table1[[#This Row],[Customer_ID]],Table2[customer_id],Table2[occupation],,0)</f>
        <v>Salaried IT Employees</v>
      </c>
      <c r="H723" s="50" t="str">
        <f>_xlfn.XLOOKUP(Table1[[#This Row],[Customer_ID]],Table2[customer_id],Table2[gender],,0)</f>
        <v>Female</v>
      </c>
      <c r="I723" s="50" t="str">
        <f>_xlfn.XLOOKUP(Table1[[#This Row],[Customer_ID]],Table2[customer_id],Table2[marital status],,0)</f>
        <v>Married</v>
      </c>
      <c r="J723" t="str">
        <f t="shared" si="44"/>
        <v>Higher Income</v>
      </c>
      <c r="K723" s="52" t="b">
        <f t="shared" si="45"/>
        <v>0</v>
      </c>
      <c r="L723" s="43" t="b">
        <f t="shared" si="46"/>
        <v>0</v>
      </c>
      <c r="M723" s="43" t="b">
        <f t="shared" si="47"/>
        <v>0</v>
      </c>
      <c r="N7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24" spans="1:14" hidden="1" x14ac:dyDescent="0.25">
      <c r="A724" t="s">
        <v>2479</v>
      </c>
      <c r="B724" s="45">
        <v>67370</v>
      </c>
      <c r="C724" s="45">
        <v>25551.166666666668</v>
      </c>
      <c r="D724" s="25">
        <v>0.37926624115580626</v>
      </c>
      <c r="E724" s="25" t="str">
        <f>_xlfn.XLOOKUP(Table1[[#This Row],[Customer_ID]],Table2[customer_id],Table2[age_group],,0)</f>
        <v>45+</v>
      </c>
      <c r="F724" s="25" t="str">
        <f>_xlfn.XLOOKUP(Table1[[#This Row],[Customer_ID]],Table2[customer_id],Table2[city],,0)</f>
        <v>Hyderabad</v>
      </c>
      <c r="G724" s="25" t="str">
        <f>_xlfn.XLOOKUP(Table1[[#This Row],[Customer_ID]],Table2[customer_id],Table2[occupation],,0)</f>
        <v>Salaried IT Employees</v>
      </c>
      <c r="H724" s="50" t="str">
        <f>_xlfn.XLOOKUP(Table1[[#This Row],[Customer_ID]],Table2[customer_id],Table2[gender],,0)</f>
        <v>Male</v>
      </c>
      <c r="I724" s="50" t="str">
        <f>_xlfn.XLOOKUP(Table1[[#This Row],[Customer_ID]],Table2[customer_id],Table2[marital status],,0)</f>
        <v>Married</v>
      </c>
      <c r="J724" t="str">
        <f t="shared" si="44"/>
        <v>Higher Income</v>
      </c>
      <c r="K724" s="52" t="b">
        <f t="shared" si="45"/>
        <v>0</v>
      </c>
      <c r="L724" s="43" t="b">
        <f t="shared" si="46"/>
        <v>0</v>
      </c>
      <c r="M724" s="43" t="b">
        <f t="shared" si="47"/>
        <v>0</v>
      </c>
      <c r="N7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25" spans="1:14" hidden="1" x14ac:dyDescent="0.25">
      <c r="A725" t="s">
        <v>382</v>
      </c>
      <c r="B725" s="45">
        <v>67361</v>
      </c>
      <c r="C725" s="45">
        <v>40875.833333333336</v>
      </c>
      <c r="D725" s="25">
        <v>0.6068174957814364</v>
      </c>
      <c r="E725" s="25" t="str">
        <f>_xlfn.XLOOKUP(Table1[[#This Row],[Customer_ID]],Table2[customer_id],Table2[age_group],,0)</f>
        <v>35-45</v>
      </c>
      <c r="F725" s="25" t="str">
        <f>_xlfn.XLOOKUP(Table1[[#This Row],[Customer_ID]],Table2[customer_id],Table2[city],,0)</f>
        <v>Mumbai</v>
      </c>
      <c r="G725" s="25" t="str">
        <f>_xlfn.XLOOKUP(Table1[[#This Row],[Customer_ID]],Table2[customer_id],Table2[occupation],,0)</f>
        <v>Salaried IT Employees</v>
      </c>
      <c r="H725" s="50" t="str">
        <f>_xlfn.XLOOKUP(Table1[[#This Row],[Customer_ID]],Table2[customer_id],Table2[gender],,0)</f>
        <v>Female</v>
      </c>
      <c r="I725" s="50" t="str">
        <f>_xlfn.XLOOKUP(Table1[[#This Row],[Customer_ID]],Table2[customer_id],Table2[marital status],,0)</f>
        <v>Married</v>
      </c>
      <c r="J725" t="str">
        <f t="shared" si="44"/>
        <v>Higher Income</v>
      </c>
      <c r="K725" s="52" t="b">
        <f t="shared" si="45"/>
        <v>0</v>
      </c>
      <c r="L725" s="43" t="b">
        <f t="shared" si="46"/>
        <v>0</v>
      </c>
      <c r="M725" s="43" t="b">
        <f t="shared" si="47"/>
        <v>0</v>
      </c>
      <c r="N7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26" spans="1:14" hidden="1" x14ac:dyDescent="0.25">
      <c r="A726" t="s">
        <v>2338</v>
      </c>
      <c r="B726" s="45">
        <v>67341</v>
      </c>
      <c r="C726" s="45">
        <v>26484.833333333332</v>
      </c>
      <c r="D726" s="25">
        <v>0.39329432787355895</v>
      </c>
      <c r="E726" s="25" t="str">
        <f>_xlfn.XLOOKUP(Table1[[#This Row],[Customer_ID]],Table2[customer_id],Table2[age_group],,0)</f>
        <v>25-34</v>
      </c>
      <c r="F726" s="25" t="str">
        <f>_xlfn.XLOOKUP(Table1[[#This Row],[Customer_ID]],Table2[customer_id],Table2[city],,0)</f>
        <v>Mumbai</v>
      </c>
      <c r="G726" s="25" t="str">
        <f>_xlfn.XLOOKUP(Table1[[#This Row],[Customer_ID]],Table2[customer_id],Table2[occupation],,0)</f>
        <v>Business Owners</v>
      </c>
      <c r="H726" s="50" t="str">
        <f>_xlfn.XLOOKUP(Table1[[#This Row],[Customer_ID]],Table2[customer_id],Table2[gender],,0)</f>
        <v>Female</v>
      </c>
      <c r="I726" s="50" t="str">
        <f>_xlfn.XLOOKUP(Table1[[#This Row],[Customer_ID]],Table2[customer_id],Table2[marital status],,0)</f>
        <v>Married</v>
      </c>
      <c r="J726" t="str">
        <f t="shared" si="44"/>
        <v>Higher Income</v>
      </c>
      <c r="K726" s="52" t="b">
        <f t="shared" si="45"/>
        <v>0</v>
      </c>
      <c r="L726" s="43" t="b">
        <f t="shared" si="46"/>
        <v>0</v>
      </c>
      <c r="M726" s="43" t="b">
        <f t="shared" si="47"/>
        <v>0</v>
      </c>
      <c r="N7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27" spans="1:14" hidden="1" x14ac:dyDescent="0.25">
      <c r="A727" t="s">
        <v>2154</v>
      </c>
      <c r="B727" s="45">
        <v>67336</v>
      </c>
      <c r="C727" s="45">
        <v>27601.833333333332</v>
      </c>
      <c r="D727" s="25">
        <v>0.40991198368381448</v>
      </c>
      <c r="E727" s="25" t="str">
        <f>_xlfn.XLOOKUP(Table1[[#This Row],[Customer_ID]],Table2[customer_id],Table2[age_group],,0)</f>
        <v>35-45</v>
      </c>
      <c r="F727" s="25" t="str">
        <f>_xlfn.XLOOKUP(Table1[[#This Row],[Customer_ID]],Table2[customer_id],Table2[city],,0)</f>
        <v>Chennai</v>
      </c>
      <c r="G727" s="25" t="str">
        <f>_xlfn.XLOOKUP(Table1[[#This Row],[Customer_ID]],Table2[customer_id],Table2[occupation],,0)</f>
        <v>Salaried IT Employees</v>
      </c>
      <c r="H727" s="50" t="str">
        <f>_xlfn.XLOOKUP(Table1[[#This Row],[Customer_ID]],Table2[customer_id],Table2[gender],,0)</f>
        <v>Male</v>
      </c>
      <c r="I727" s="50" t="str">
        <f>_xlfn.XLOOKUP(Table1[[#This Row],[Customer_ID]],Table2[customer_id],Table2[marital status],,0)</f>
        <v>Married</v>
      </c>
      <c r="J727" t="str">
        <f t="shared" si="44"/>
        <v>Higher Income</v>
      </c>
      <c r="K727" s="52" t="b">
        <f t="shared" si="45"/>
        <v>0</v>
      </c>
      <c r="L727" s="43" t="b">
        <f t="shared" si="46"/>
        <v>0</v>
      </c>
      <c r="M727" s="43" t="b">
        <f t="shared" si="47"/>
        <v>0</v>
      </c>
      <c r="N7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28" spans="1:14" hidden="1" x14ac:dyDescent="0.25">
      <c r="A728" t="s">
        <v>164</v>
      </c>
      <c r="B728" s="45">
        <v>67321</v>
      </c>
      <c r="C728" s="45">
        <v>44885.666666666664</v>
      </c>
      <c r="D728" s="25">
        <v>0.66674093769650877</v>
      </c>
      <c r="E728" s="25" t="str">
        <f>_xlfn.XLOOKUP(Table1[[#This Row],[Customer_ID]],Table2[customer_id],Table2[age_group],,0)</f>
        <v>35-45</v>
      </c>
      <c r="F728" s="25" t="str">
        <f>_xlfn.XLOOKUP(Table1[[#This Row],[Customer_ID]],Table2[customer_id],Table2[city],,0)</f>
        <v>Delhi NCR</v>
      </c>
      <c r="G728" s="25" t="str">
        <f>_xlfn.XLOOKUP(Table1[[#This Row],[Customer_ID]],Table2[customer_id],Table2[occupation],,0)</f>
        <v>Salaried IT Employees</v>
      </c>
      <c r="H728" s="50" t="str">
        <f>_xlfn.XLOOKUP(Table1[[#This Row],[Customer_ID]],Table2[customer_id],Table2[gender],,0)</f>
        <v>Male</v>
      </c>
      <c r="I728" s="50" t="str">
        <f>_xlfn.XLOOKUP(Table1[[#This Row],[Customer_ID]],Table2[customer_id],Table2[marital status],,0)</f>
        <v>Married</v>
      </c>
      <c r="J728" t="str">
        <f t="shared" si="44"/>
        <v>Higher Income</v>
      </c>
      <c r="K728" s="52" t="b">
        <f t="shared" si="45"/>
        <v>0</v>
      </c>
      <c r="L728" s="43" t="b">
        <f t="shared" si="46"/>
        <v>0</v>
      </c>
      <c r="M728" s="43" t="b">
        <f t="shared" si="47"/>
        <v>0</v>
      </c>
      <c r="N7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29" spans="1:14" hidden="1" x14ac:dyDescent="0.25">
      <c r="A729" t="s">
        <v>152</v>
      </c>
      <c r="B729" s="45">
        <v>67312</v>
      </c>
      <c r="C729" s="45">
        <v>45286.5</v>
      </c>
      <c r="D729" s="25">
        <v>0.67278494176372716</v>
      </c>
      <c r="E729" s="25" t="str">
        <f>_xlfn.XLOOKUP(Table1[[#This Row],[Customer_ID]],Table2[customer_id],Table2[age_group],,0)</f>
        <v>35-45</v>
      </c>
      <c r="F729" s="25" t="str">
        <f>_xlfn.XLOOKUP(Table1[[#This Row],[Customer_ID]],Table2[customer_id],Table2[city],,0)</f>
        <v>Delhi NCR</v>
      </c>
      <c r="G729" s="25" t="str">
        <f>_xlfn.XLOOKUP(Table1[[#This Row],[Customer_ID]],Table2[customer_id],Table2[occupation],,0)</f>
        <v>Salaried IT Employees</v>
      </c>
      <c r="H729" s="50" t="str">
        <f>_xlfn.XLOOKUP(Table1[[#This Row],[Customer_ID]],Table2[customer_id],Table2[gender],,0)</f>
        <v>Male</v>
      </c>
      <c r="I729" s="50" t="str">
        <f>_xlfn.XLOOKUP(Table1[[#This Row],[Customer_ID]],Table2[customer_id],Table2[marital status],,0)</f>
        <v>Married</v>
      </c>
      <c r="J729" t="str">
        <f t="shared" si="44"/>
        <v>Higher Income</v>
      </c>
      <c r="K729" s="52" t="b">
        <f t="shared" si="45"/>
        <v>0</v>
      </c>
      <c r="L729" s="43" t="b">
        <f t="shared" si="46"/>
        <v>0</v>
      </c>
      <c r="M729" s="43" t="b">
        <f t="shared" si="47"/>
        <v>0</v>
      </c>
      <c r="N7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30" spans="1:14" hidden="1" x14ac:dyDescent="0.25">
      <c r="A730" t="s">
        <v>3442</v>
      </c>
      <c r="B730" s="45">
        <v>67302</v>
      </c>
      <c r="C730" s="45">
        <v>19936.666666666668</v>
      </c>
      <c r="D730" s="25">
        <v>0.296226957098848</v>
      </c>
      <c r="E730" s="25" t="str">
        <f>_xlfn.XLOOKUP(Table1[[#This Row],[Customer_ID]],Table2[customer_id],Table2[age_group],,0)</f>
        <v>25-34</v>
      </c>
      <c r="F730" s="25" t="str">
        <f>_xlfn.XLOOKUP(Table1[[#This Row],[Customer_ID]],Table2[customer_id],Table2[city],,0)</f>
        <v>Hyderabad</v>
      </c>
      <c r="G730" s="25" t="str">
        <f>_xlfn.XLOOKUP(Table1[[#This Row],[Customer_ID]],Table2[customer_id],Table2[occupation],,0)</f>
        <v>Business Owners</v>
      </c>
      <c r="H730" s="50" t="str">
        <f>_xlfn.XLOOKUP(Table1[[#This Row],[Customer_ID]],Table2[customer_id],Table2[gender],,0)</f>
        <v>Male</v>
      </c>
      <c r="I730" s="50" t="str">
        <f>_xlfn.XLOOKUP(Table1[[#This Row],[Customer_ID]],Table2[customer_id],Table2[marital status],,0)</f>
        <v>Single</v>
      </c>
      <c r="J730" t="str">
        <f t="shared" si="44"/>
        <v>Higher Income</v>
      </c>
      <c r="K730" s="52" t="b">
        <f t="shared" si="45"/>
        <v>0</v>
      </c>
      <c r="L730" s="43" t="b">
        <f t="shared" si="46"/>
        <v>0</v>
      </c>
      <c r="M730" s="43" t="b">
        <f t="shared" si="47"/>
        <v>0</v>
      </c>
      <c r="N7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31" spans="1:14" hidden="1" x14ac:dyDescent="0.25">
      <c r="A731" t="s">
        <v>861</v>
      </c>
      <c r="B731" s="45">
        <v>67302</v>
      </c>
      <c r="C731" s="45">
        <v>36048.5</v>
      </c>
      <c r="D731" s="25">
        <v>0.53562301268907309</v>
      </c>
      <c r="E731" s="25" t="str">
        <f>_xlfn.XLOOKUP(Table1[[#This Row],[Customer_ID]],Table2[customer_id],Table2[age_group],,0)</f>
        <v>35-45</v>
      </c>
      <c r="F731" s="25" t="str">
        <f>_xlfn.XLOOKUP(Table1[[#This Row],[Customer_ID]],Table2[customer_id],Table2[city],,0)</f>
        <v>Bengaluru</v>
      </c>
      <c r="G731" s="25" t="str">
        <f>_xlfn.XLOOKUP(Table1[[#This Row],[Customer_ID]],Table2[customer_id],Table2[occupation],,0)</f>
        <v>Salaried IT Employees</v>
      </c>
      <c r="H731" s="50" t="str">
        <f>_xlfn.XLOOKUP(Table1[[#This Row],[Customer_ID]],Table2[customer_id],Table2[gender],,0)</f>
        <v>Female</v>
      </c>
      <c r="I731" s="50" t="str">
        <f>_xlfn.XLOOKUP(Table1[[#This Row],[Customer_ID]],Table2[customer_id],Table2[marital status],,0)</f>
        <v>Married</v>
      </c>
      <c r="J731" t="str">
        <f t="shared" si="44"/>
        <v>Higher Income</v>
      </c>
      <c r="K731" s="52" t="b">
        <f t="shared" si="45"/>
        <v>0</v>
      </c>
      <c r="L731" s="43" t="b">
        <f t="shared" si="46"/>
        <v>0</v>
      </c>
      <c r="M731" s="43" t="b">
        <f t="shared" si="47"/>
        <v>0</v>
      </c>
      <c r="N7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32" spans="1:14" hidden="1" x14ac:dyDescent="0.25">
      <c r="A732" t="s">
        <v>3018</v>
      </c>
      <c r="B732" s="45">
        <v>67295</v>
      </c>
      <c r="C732" s="45">
        <v>22664.166666666668</v>
      </c>
      <c r="D732" s="25">
        <v>0.33678827055006566</v>
      </c>
      <c r="E732" s="25" t="str">
        <f>_xlfn.XLOOKUP(Table1[[#This Row],[Customer_ID]],Table2[customer_id],Table2[age_group],,0)</f>
        <v>35-45</v>
      </c>
      <c r="F732" s="25" t="str">
        <f>_xlfn.XLOOKUP(Table1[[#This Row],[Customer_ID]],Table2[customer_id],Table2[city],,0)</f>
        <v>Hyderabad</v>
      </c>
      <c r="G732" s="25" t="str">
        <f>_xlfn.XLOOKUP(Table1[[#This Row],[Customer_ID]],Table2[customer_id],Table2[occupation],,0)</f>
        <v>Business Owners</v>
      </c>
      <c r="H732" s="50" t="str">
        <f>_xlfn.XLOOKUP(Table1[[#This Row],[Customer_ID]],Table2[customer_id],Table2[gender],,0)</f>
        <v>Male</v>
      </c>
      <c r="I732" s="50" t="str">
        <f>_xlfn.XLOOKUP(Table1[[#This Row],[Customer_ID]],Table2[customer_id],Table2[marital status],,0)</f>
        <v>Married</v>
      </c>
      <c r="J732" t="str">
        <f t="shared" si="44"/>
        <v>Higher Income</v>
      </c>
      <c r="K732" s="52" t="b">
        <f t="shared" si="45"/>
        <v>0</v>
      </c>
      <c r="L732" s="43" t="b">
        <f t="shared" si="46"/>
        <v>0</v>
      </c>
      <c r="M732" s="43" t="b">
        <f t="shared" si="47"/>
        <v>0</v>
      </c>
      <c r="N7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33" spans="1:14" hidden="1" x14ac:dyDescent="0.25">
      <c r="A733" t="s">
        <v>2201</v>
      </c>
      <c r="B733" s="45">
        <v>67287</v>
      </c>
      <c r="C733" s="45">
        <v>27321.833333333332</v>
      </c>
      <c r="D733" s="25">
        <v>0.40604921208158085</v>
      </c>
      <c r="E733" s="25" t="str">
        <f>_xlfn.XLOOKUP(Table1[[#This Row],[Customer_ID]],Table2[customer_id],Table2[age_group],,0)</f>
        <v>35-45</v>
      </c>
      <c r="F733" s="25" t="str">
        <f>_xlfn.XLOOKUP(Table1[[#This Row],[Customer_ID]],Table2[customer_id],Table2[city],,0)</f>
        <v>Chennai</v>
      </c>
      <c r="G733" s="25" t="str">
        <f>_xlfn.XLOOKUP(Table1[[#This Row],[Customer_ID]],Table2[customer_id],Table2[occupation],,0)</f>
        <v>Salaried IT Employees</v>
      </c>
      <c r="H733" s="50" t="str">
        <f>_xlfn.XLOOKUP(Table1[[#This Row],[Customer_ID]],Table2[customer_id],Table2[gender],,0)</f>
        <v>Male</v>
      </c>
      <c r="I733" s="50" t="str">
        <f>_xlfn.XLOOKUP(Table1[[#This Row],[Customer_ID]],Table2[customer_id],Table2[marital status],,0)</f>
        <v>Married</v>
      </c>
      <c r="J733" t="str">
        <f t="shared" si="44"/>
        <v>Higher Income</v>
      </c>
      <c r="K733" s="52" t="b">
        <f t="shared" si="45"/>
        <v>0</v>
      </c>
      <c r="L733" s="43" t="b">
        <f t="shared" si="46"/>
        <v>0</v>
      </c>
      <c r="M733" s="43" t="b">
        <f t="shared" si="47"/>
        <v>0</v>
      </c>
      <c r="N7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34" spans="1:14" hidden="1" x14ac:dyDescent="0.25">
      <c r="A734" t="s">
        <v>2341</v>
      </c>
      <c r="B734" s="45">
        <v>67280</v>
      </c>
      <c r="C734" s="45">
        <v>26451.833333333332</v>
      </c>
      <c r="D734" s="25">
        <v>0.39316042409829566</v>
      </c>
      <c r="E734" s="25" t="str">
        <f>_xlfn.XLOOKUP(Table1[[#This Row],[Customer_ID]],Table2[customer_id],Table2[age_group],,0)</f>
        <v>25-34</v>
      </c>
      <c r="F734" s="25" t="str">
        <f>_xlfn.XLOOKUP(Table1[[#This Row],[Customer_ID]],Table2[customer_id],Table2[city],,0)</f>
        <v>Bengaluru</v>
      </c>
      <c r="G734" s="25" t="str">
        <f>_xlfn.XLOOKUP(Table1[[#This Row],[Customer_ID]],Table2[customer_id],Table2[occupation],,0)</f>
        <v>Business Owners</v>
      </c>
      <c r="H734" s="50" t="str">
        <f>_xlfn.XLOOKUP(Table1[[#This Row],[Customer_ID]],Table2[customer_id],Table2[gender],,0)</f>
        <v>Male</v>
      </c>
      <c r="I734" s="50" t="str">
        <f>_xlfn.XLOOKUP(Table1[[#This Row],[Customer_ID]],Table2[customer_id],Table2[marital status],,0)</f>
        <v>Married</v>
      </c>
      <c r="J734" t="str">
        <f t="shared" si="44"/>
        <v>Higher Income</v>
      </c>
      <c r="K734" s="52" t="b">
        <f t="shared" si="45"/>
        <v>0</v>
      </c>
      <c r="L734" s="43" t="b">
        <f t="shared" si="46"/>
        <v>0</v>
      </c>
      <c r="M734" s="43" t="b">
        <f t="shared" si="47"/>
        <v>0</v>
      </c>
      <c r="N7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35" spans="1:14" hidden="1" x14ac:dyDescent="0.25">
      <c r="A735" t="s">
        <v>1478</v>
      </c>
      <c r="B735" s="45">
        <v>67276</v>
      </c>
      <c r="C735" s="45">
        <v>31859.5</v>
      </c>
      <c r="D735" s="25">
        <v>0.47356412390748559</v>
      </c>
      <c r="E735" s="25" t="str">
        <f>_xlfn.XLOOKUP(Table1[[#This Row],[Customer_ID]],Table2[customer_id],Table2[age_group],,0)</f>
        <v>45+</v>
      </c>
      <c r="F735" s="25" t="str">
        <f>_xlfn.XLOOKUP(Table1[[#This Row],[Customer_ID]],Table2[customer_id],Table2[city],,0)</f>
        <v>Delhi NCR</v>
      </c>
      <c r="G735" s="25" t="str">
        <f>_xlfn.XLOOKUP(Table1[[#This Row],[Customer_ID]],Table2[customer_id],Table2[occupation],,0)</f>
        <v>Salaried IT Employees</v>
      </c>
      <c r="H735" s="50" t="str">
        <f>_xlfn.XLOOKUP(Table1[[#This Row],[Customer_ID]],Table2[customer_id],Table2[gender],,0)</f>
        <v>Male</v>
      </c>
      <c r="I735" s="50" t="str">
        <f>_xlfn.XLOOKUP(Table1[[#This Row],[Customer_ID]],Table2[customer_id],Table2[marital status],,0)</f>
        <v>Married</v>
      </c>
      <c r="J735" t="str">
        <f t="shared" si="44"/>
        <v>Higher Income</v>
      </c>
      <c r="K735" s="52" t="b">
        <f t="shared" si="45"/>
        <v>0</v>
      </c>
      <c r="L735" s="43" t="b">
        <f t="shared" si="46"/>
        <v>0</v>
      </c>
      <c r="M735" s="43" t="b">
        <f t="shared" si="47"/>
        <v>0</v>
      </c>
      <c r="N7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36" spans="1:14" hidden="1" x14ac:dyDescent="0.25">
      <c r="A736" t="s">
        <v>2419</v>
      </c>
      <c r="B736" s="45">
        <v>67257</v>
      </c>
      <c r="C736" s="45">
        <v>25966.333333333332</v>
      </c>
      <c r="D736" s="25">
        <v>0.38607629441297309</v>
      </c>
      <c r="E736" s="25" t="str">
        <f>_xlfn.XLOOKUP(Table1[[#This Row],[Customer_ID]],Table2[customer_id],Table2[age_group],,0)</f>
        <v>35-45</v>
      </c>
      <c r="F736" s="25" t="str">
        <f>_xlfn.XLOOKUP(Table1[[#This Row],[Customer_ID]],Table2[customer_id],Table2[city],,0)</f>
        <v>Chennai</v>
      </c>
      <c r="G736" s="25" t="str">
        <f>_xlfn.XLOOKUP(Table1[[#This Row],[Customer_ID]],Table2[customer_id],Table2[occupation],,0)</f>
        <v>Salaried IT Employees</v>
      </c>
      <c r="H736" s="50" t="str">
        <f>_xlfn.XLOOKUP(Table1[[#This Row],[Customer_ID]],Table2[customer_id],Table2[gender],,0)</f>
        <v>Male</v>
      </c>
      <c r="I736" s="50" t="str">
        <f>_xlfn.XLOOKUP(Table1[[#This Row],[Customer_ID]],Table2[customer_id],Table2[marital status],,0)</f>
        <v>Married</v>
      </c>
      <c r="J736" t="str">
        <f t="shared" si="44"/>
        <v>Higher Income</v>
      </c>
      <c r="K736" s="52" t="b">
        <f t="shared" si="45"/>
        <v>0</v>
      </c>
      <c r="L736" s="43" t="b">
        <f t="shared" si="46"/>
        <v>0</v>
      </c>
      <c r="M736" s="43" t="b">
        <f t="shared" si="47"/>
        <v>0</v>
      </c>
      <c r="N7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37" spans="1:14" hidden="1" x14ac:dyDescent="0.25">
      <c r="A737" t="s">
        <v>130</v>
      </c>
      <c r="B737" s="45">
        <v>67230</v>
      </c>
      <c r="C737" s="45">
        <v>45971.5</v>
      </c>
      <c r="D737" s="25">
        <v>0.68379443700728837</v>
      </c>
      <c r="E737" s="25" t="str">
        <f>_xlfn.XLOOKUP(Table1[[#This Row],[Customer_ID]],Table2[customer_id],Table2[age_group],,0)</f>
        <v>35-45</v>
      </c>
      <c r="F737" s="25" t="str">
        <f>_xlfn.XLOOKUP(Table1[[#This Row],[Customer_ID]],Table2[customer_id],Table2[city],,0)</f>
        <v>Mumbai</v>
      </c>
      <c r="G737" s="25" t="str">
        <f>_xlfn.XLOOKUP(Table1[[#This Row],[Customer_ID]],Table2[customer_id],Table2[occupation],,0)</f>
        <v>Salaried IT Employees</v>
      </c>
      <c r="H737" s="50" t="str">
        <f>_xlfn.XLOOKUP(Table1[[#This Row],[Customer_ID]],Table2[customer_id],Table2[gender],,0)</f>
        <v>Male</v>
      </c>
      <c r="I737" s="50" t="str">
        <f>_xlfn.XLOOKUP(Table1[[#This Row],[Customer_ID]],Table2[customer_id],Table2[marital status],,0)</f>
        <v>Married</v>
      </c>
      <c r="J737" t="str">
        <f t="shared" si="44"/>
        <v>Higher Income</v>
      </c>
      <c r="K737" s="52" t="b">
        <f t="shared" si="45"/>
        <v>0</v>
      </c>
      <c r="L737" s="43" t="b">
        <f t="shared" si="46"/>
        <v>0</v>
      </c>
      <c r="M737" s="43" t="b">
        <f t="shared" si="47"/>
        <v>0</v>
      </c>
      <c r="N7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38" spans="1:14" hidden="1" x14ac:dyDescent="0.25">
      <c r="A738" t="s">
        <v>1256</v>
      </c>
      <c r="B738" s="45">
        <v>67216</v>
      </c>
      <c r="C738" s="45">
        <v>33435.5</v>
      </c>
      <c r="D738" s="25">
        <v>0.49743364675077362</v>
      </c>
      <c r="E738" s="25" t="str">
        <f>_xlfn.XLOOKUP(Table1[[#This Row],[Customer_ID]],Table2[customer_id],Table2[age_group],,0)</f>
        <v>35-45</v>
      </c>
      <c r="F738" s="25" t="str">
        <f>_xlfn.XLOOKUP(Table1[[#This Row],[Customer_ID]],Table2[customer_id],Table2[city],,0)</f>
        <v>Bengaluru</v>
      </c>
      <c r="G738" s="25" t="str">
        <f>_xlfn.XLOOKUP(Table1[[#This Row],[Customer_ID]],Table2[customer_id],Table2[occupation],,0)</f>
        <v>Salaried IT Employees</v>
      </c>
      <c r="H738" s="50" t="str">
        <f>_xlfn.XLOOKUP(Table1[[#This Row],[Customer_ID]],Table2[customer_id],Table2[gender],,0)</f>
        <v>Female</v>
      </c>
      <c r="I738" s="50" t="str">
        <f>_xlfn.XLOOKUP(Table1[[#This Row],[Customer_ID]],Table2[customer_id],Table2[marital status],,0)</f>
        <v>Married</v>
      </c>
      <c r="J738" t="str">
        <f t="shared" si="44"/>
        <v>Higher Income</v>
      </c>
      <c r="K738" s="52" t="b">
        <f t="shared" si="45"/>
        <v>0</v>
      </c>
      <c r="L738" s="43" t="b">
        <f t="shared" si="46"/>
        <v>0</v>
      </c>
      <c r="M738" s="43" t="b">
        <f t="shared" si="47"/>
        <v>0</v>
      </c>
      <c r="N7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39" spans="1:14" hidden="1" x14ac:dyDescent="0.25">
      <c r="A739" t="s">
        <v>3671</v>
      </c>
      <c r="B739" s="45">
        <v>67209</v>
      </c>
      <c r="C739" s="45">
        <v>18067.666666666668</v>
      </c>
      <c r="D739" s="25">
        <v>0.26882808354039889</v>
      </c>
      <c r="E739" s="25" t="str">
        <f>_xlfn.XLOOKUP(Table1[[#This Row],[Customer_ID]],Table2[customer_id],Table2[age_group],,0)</f>
        <v>25-34</v>
      </c>
      <c r="F739" s="25" t="str">
        <f>_xlfn.XLOOKUP(Table1[[#This Row],[Customer_ID]],Table2[customer_id],Table2[city],,0)</f>
        <v>Chennai</v>
      </c>
      <c r="G739" s="25" t="str">
        <f>_xlfn.XLOOKUP(Table1[[#This Row],[Customer_ID]],Table2[customer_id],Table2[occupation],,0)</f>
        <v>Business Owners</v>
      </c>
      <c r="H739" s="50" t="str">
        <f>_xlfn.XLOOKUP(Table1[[#This Row],[Customer_ID]],Table2[customer_id],Table2[gender],,0)</f>
        <v>Male</v>
      </c>
      <c r="I739" s="50" t="str">
        <f>_xlfn.XLOOKUP(Table1[[#This Row],[Customer_ID]],Table2[customer_id],Table2[marital status],,0)</f>
        <v>Married</v>
      </c>
      <c r="J739" t="str">
        <f t="shared" si="44"/>
        <v>Higher Income</v>
      </c>
      <c r="K739" s="52" t="b">
        <f t="shared" si="45"/>
        <v>0</v>
      </c>
      <c r="L739" s="43" t="b">
        <f t="shared" si="46"/>
        <v>0</v>
      </c>
      <c r="M739" s="43" t="b">
        <f t="shared" si="47"/>
        <v>0</v>
      </c>
      <c r="N7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40" spans="1:14" hidden="1" x14ac:dyDescent="0.25">
      <c r="A740" t="s">
        <v>2130</v>
      </c>
      <c r="B740" s="45">
        <v>67204</v>
      </c>
      <c r="C740" s="45">
        <v>27656.333333333332</v>
      </c>
      <c r="D740" s="25">
        <v>0.41152808364581472</v>
      </c>
      <c r="E740" s="25" t="str">
        <f>_xlfn.XLOOKUP(Table1[[#This Row],[Customer_ID]],Table2[customer_id],Table2[age_group],,0)</f>
        <v>35-45</v>
      </c>
      <c r="F740" s="25" t="str">
        <f>_xlfn.XLOOKUP(Table1[[#This Row],[Customer_ID]],Table2[customer_id],Table2[city],,0)</f>
        <v>Chennai</v>
      </c>
      <c r="G740" s="25" t="str">
        <f>_xlfn.XLOOKUP(Table1[[#This Row],[Customer_ID]],Table2[customer_id],Table2[occupation],,0)</f>
        <v>Salaried IT Employees</v>
      </c>
      <c r="H740" s="50" t="str">
        <f>_xlfn.XLOOKUP(Table1[[#This Row],[Customer_ID]],Table2[customer_id],Table2[gender],,0)</f>
        <v>Male</v>
      </c>
      <c r="I740" s="50" t="str">
        <f>_xlfn.XLOOKUP(Table1[[#This Row],[Customer_ID]],Table2[customer_id],Table2[marital status],,0)</f>
        <v>Married</v>
      </c>
      <c r="J740" t="str">
        <f t="shared" si="44"/>
        <v>Higher Income</v>
      </c>
      <c r="K740" s="52" t="b">
        <f t="shared" si="45"/>
        <v>0</v>
      </c>
      <c r="L740" s="43" t="b">
        <f t="shared" si="46"/>
        <v>0</v>
      </c>
      <c r="M740" s="43" t="b">
        <f t="shared" si="47"/>
        <v>0</v>
      </c>
      <c r="N7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41" spans="1:14" hidden="1" x14ac:dyDescent="0.25">
      <c r="A741" t="s">
        <v>1961</v>
      </c>
      <c r="B741" s="45">
        <v>67198</v>
      </c>
      <c r="C741" s="45">
        <v>28542.5</v>
      </c>
      <c r="D741" s="25">
        <v>0.42475222476859431</v>
      </c>
      <c r="E741" s="25" t="str">
        <f>_xlfn.XLOOKUP(Table1[[#This Row],[Customer_ID]],Table2[customer_id],Table2[age_group],,0)</f>
        <v>35-45</v>
      </c>
      <c r="F741" s="25" t="str">
        <f>_xlfn.XLOOKUP(Table1[[#This Row],[Customer_ID]],Table2[customer_id],Table2[city],,0)</f>
        <v>Hyderabad</v>
      </c>
      <c r="G741" s="25" t="str">
        <f>_xlfn.XLOOKUP(Table1[[#This Row],[Customer_ID]],Table2[customer_id],Table2[occupation],,0)</f>
        <v>Salaried IT Employees</v>
      </c>
      <c r="H741" s="50" t="str">
        <f>_xlfn.XLOOKUP(Table1[[#This Row],[Customer_ID]],Table2[customer_id],Table2[gender],,0)</f>
        <v>Female</v>
      </c>
      <c r="I741" s="50" t="str">
        <f>_xlfn.XLOOKUP(Table1[[#This Row],[Customer_ID]],Table2[customer_id],Table2[marital status],,0)</f>
        <v>Married</v>
      </c>
      <c r="J741" t="str">
        <f t="shared" si="44"/>
        <v>Higher Income</v>
      </c>
      <c r="K741" s="52" t="b">
        <f t="shared" si="45"/>
        <v>0</v>
      </c>
      <c r="L741" s="43" t="b">
        <f t="shared" si="46"/>
        <v>0</v>
      </c>
      <c r="M741" s="43" t="b">
        <f t="shared" si="47"/>
        <v>0</v>
      </c>
      <c r="N7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42" spans="1:14" x14ac:dyDescent="0.25">
      <c r="A742" t="s">
        <v>69</v>
      </c>
      <c r="B742" s="45">
        <v>67184</v>
      </c>
      <c r="C742" s="45">
        <v>48617</v>
      </c>
      <c r="D742" s="25">
        <v>0.7236395570373898</v>
      </c>
      <c r="E742" s="25" t="str">
        <f>_xlfn.XLOOKUP(Table1[[#This Row],[Customer_ID]],Table2[customer_id],Table2[age_group],,0)</f>
        <v>35-45</v>
      </c>
      <c r="F742" s="25" t="str">
        <f>_xlfn.XLOOKUP(Table1[[#This Row],[Customer_ID]],Table2[customer_id],Table2[city],,0)</f>
        <v>Mumbai</v>
      </c>
      <c r="G742" s="25" t="str">
        <f>_xlfn.XLOOKUP(Table1[[#This Row],[Customer_ID]],Table2[customer_id],Table2[occupation],,0)</f>
        <v>Salaried IT Employees</v>
      </c>
      <c r="H742" s="50" t="str">
        <f>_xlfn.XLOOKUP(Table1[[#This Row],[Customer_ID]],Table2[customer_id],Table2[gender],,0)</f>
        <v>Male</v>
      </c>
      <c r="I742" s="50" t="str">
        <f>_xlfn.XLOOKUP(Table1[[#This Row],[Customer_ID]],Table2[customer_id],Table2[marital status],,0)</f>
        <v>Married</v>
      </c>
      <c r="J742" t="str">
        <f t="shared" si="44"/>
        <v>Higher Income</v>
      </c>
      <c r="K742" s="52" t="b">
        <f t="shared" si="45"/>
        <v>0</v>
      </c>
      <c r="L742" s="43" t="b">
        <f t="shared" si="46"/>
        <v>0</v>
      </c>
      <c r="M742" s="43" t="str">
        <f t="shared" si="47"/>
        <v>High Spend</v>
      </c>
      <c r="N742" t="str">
        <f>IF(OR(Table1[[#This Row],[High requirement of Credit Card (Low Income)]]="High Spend",Table1[[#This Row],[High requirement of Credit Card (Moderate Income)]]="High Spend",Table1[[#This Row],[High requirement of Credit Card (hIGHER Income)]]="High Spend"),"High chance","Low or moderate Chance")</f>
        <v>High chance</v>
      </c>
    </row>
    <row r="743" spans="1:14" hidden="1" x14ac:dyDescent="0.25">
      <c r="A743" t="s">
        <v>250</v>
      </c>
      <c r="B743" s="45">
        <v>67169</v>
      </c>
      <c r="C743" s="45">
        <v>42384.666666666664</v>
      </c>
      <c r="D743" s="25">
        <v>0.63101529971663517</v>
      </c>
      <c r="E743" s="25" t="str">
        <f>_xlfn.XLOOKUP(Table1[[#This Row],[Customer_ID]],Table2[customer_id],Table2[age_group],,0)</f>
        <v>35-45</v>
      </c>
      <c r="F743" s="25" t="str">
        <f>_xlfn.XLOOKUP(Table1[[#This Row],[Customer_ID]],Table2[customer_id],Table2[city],,0)</f>
        <v>Bengaluru</v>
      </c>
      <c r="G743" s="25" t="str">
        <f>_xlfn.XLOOKUP(Table1[[#This Row],[Customer_ID]],Table2[customer_id],Table2[occupation],,0)</f>
        <v>Salaried IT Employees</v>
      </c>
      <c r="H743" s="50" t="str">
        <f>_xlfn.XLOOKUP(Table1[[#This Row],[Customer_ID]],Table2[customer_id],Table2[gender],,0)</f>
        <v>Male</v>
      </c>
      <c r="I743" s="50" t="str">
        <f>_xlfn.XLOOKUP(Table1[[#This Row],[Customer_ID]],Table2[customer_id],Table2[marital status],,0)</f>
        <v>Married</v>
      </c>
      <c r="J743" t="str">
        <f t="shared" si="44"/>
        <v>Higher Income</v>
      </c>
      <c r="K743" s="52" t="b">
        <f t="shared" si="45"/>
        <v>0</v>
      </c>
      <c r="L743" s="43" t="b">
        <f t="shared" si="46"/>
        <v>0</v>
      </c>
      <c r="M743" s="43" t="b">
        <f t="shared" si="47"/>
        <v>0</v>
      </c>
      <c r="N7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44" spans="1:14" hidden="1" x14ac:dyDescent="0.25">
      <c r="A744" t="s">
        <v>2402</v>
      </c>
      <c r="B744" s="45">
        <v>67160</v>
      </c>
      <c r="C744" s="45">
        <v>26019.166666666668</v>
      </c>
      <c r="D744" s="25">
        <v>0.38742058765137982</v>
      </c>
      <c r="E744" s="25" t="str">
        <f>_xlfn.XLOOKUP(Table1[[#This Row],[Customer_ID]],Table2[customer_id],Table2[age_group],,0)</f>
        <v>25-34</v>
      </c>
      <c r="F744" s="25" t="str">
        <f>_xlfn.XLOOKUP(Table1[[#This Row],[Customer_ID]],Table2[customer_id],Table2[city],,0)</f>
        <v>Delhi NCR</v>
      </c>
      <c r="G744" s="25" t="str">
        <f>_xlfn.XLOOKUP(Table1[[#This Row],[Customer_ID]],Table2[customer_id],Table2[occupation],,0)</f>
        <v>Business Owners</v>
      </c>
      <c r="H744" s="50" t="str">
        <f>_xlfn.XLOOKUP(Table1[[#This Row],[Customer_ID]],Table2[customer_id],Table2[gender],,0)</f>
        <v>Male</v>
      </c>
      <c r="I744" s="50" t="str">
        <f>_xlfn.XLOOKUP(Table1[[#This Row],[Customer_ID]],Table2[customer_id],Table2[marital status],,0)</f>
        <v>Married</v>
      </c>
      <c r="J744" t="str">
        <f t="shared" si="44"/>
        <v>Higher Income</v>
      </c>
      <c r="K744" s="52" t="b">
        <f t="shared" si="45"/>
        <v>0</v>
      </c>
      <c r="L744" s="43" t="b">
        <f t="shared" si="46"/>
        <v>0</v>
      </c>
      <c r="M744" s="43" t="b">
        <f t="shared" si="47"/>
        <v>0</v>
      </c>
      <c r="N7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45" spans="1:14" hidden="1" x14ac:dyDescent="0.25">
      <c r="A745" t="s">
        <v>3384</v>
      </c>
      <c r="B745" s="45">
        <v>67147</v>
      </c>
      <c r="C745" s="45">
        <v>20322.5</v>
      </c>
      <c r="D745" s="25">
        <v>0.30265685734284481</v>
      </c>
      <c r="E745" s="25" t="str">
        <f>_xlfn.XLOOKUP(Table1[[#This Row],[Customer_ID]],Table2[customer_id],Table2[age_group],,0)</f>
        <v>35-45</v>
      </c>
      <c r="F745" s="25" t="str">
        <f>_xlfn.XLOOKUP(Table1[[#This Row],[Customer_ID]],Table2[customer_id],Table2[city],,0)</f>
        <v>Chennai</v>
      </c>
      <c r="G745" s="25" t="str">
        <f>_xlfn.XLOOKUP(Table1[[#This Row],[Customer_ID]],Table2[customer_id],Table2[occupation],,0)</f>
        <v>Salaried IT Employees</v>
      </c>
      <c r="H745" s="50" t="str">
        <f>_xlfn.XLOOKUP(Table1[[#This Row],[Customer_ID]],Table2[customer_id],Table2[gender],,0)</f>
        <v>Female</v>
      </c>
      <c r="I745" s="50" t="str">
        <f>_xlfn.XLOOKUP(Table1[[#This Row],[Customer_ID]],Table2[customer_id],Table2[marital status],,0)</f>
        <v>Married</v>
      </c>
      <c r="J745" t="str">
        <f t="shared" si="44"/>
        <v>Higher Income</v>
      </c>
      <c r="K745" s="52" t="b">
        <f t="shared" si="45"/>
        <v>0</v>
      </c>
      <c r="L745" s="43" t="b">
        <f t="shared" si="46"/>
        <v>0</v>
      </c>
      <c r="M745" s="43" t="b">
        <f t="shared" si="47"/>
        <v>0</v>
      </c>
      <c r="N7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46" spans="1:14" hidden="1" x14ac:dyDescent="0.25">
      <c r="A746" t="s">
        <v>1054</v>
      </c>
      <c r="B746" s="45">
        <v>67145</v>
      </c>
      <c r="C746" s="45">
        <v>34517.5</v>
      </c>
      <c r="D746" s="25">
        <v>0.51407401891428994</v>
      </c>
      <c r="E746" s="25" t="str">
        <f>_xlfn.XLOOKUP(Table1[[#This Row],[Customer_ID]],Table2[customer_id],Table2[age_group],,0)</f>
        <v>35-45</v>
      </c>
      <c r="F746" s="25" t="str">
        <f>_xlfn.XLOOKUP(Table1[[#This Row],[Customer_ID]],Table2[customer_id],Table2[city],,0)</f>
        <v>Hyderabad</v>
      </c>
      <c r="G746" s="25" t="str">
        <f>_xlfn.XLOOKUP(Table1[[#This Row],[Customer_ID]],Table2[customer_id],Table2[occupation],,0)</f>
        <v>Salaried IT Employees</v>
      </c>
      <c r="H746" s="50" t="str">
        <f>_xlfn.XLOOKUP(Table1[[#This Row],[Customer_ID]],Table2[customer_id],Table2[gender],,0)</f>
        <v>Male</v>
      </c>
      <c r="I746" s="50" t="str">
        <f>_xlfn.XLOOKUP(Table1[[#This Row],[Customer_ID]],Table2[customer_id],Table2[marital status],,0)</f>
        <v>Married</v>
      </c>
      <c r="J746" t="str">
        <f t="shared" si="44"/>
        <v>Higher Income</v>
      </c>
      <c r="K746" s="52" t="b">
        <f t="shared" si="45"/>
        <v>0</v>
      </c>
      <c r="L746" s="43" t="b">
        <f t="shared" si="46"/>
        <v>0</v>
      </c>
      <c r="M746" s="43" t="b">
        <f t="shared" si="47"/>
        <v>0</v>
      </c>
      <c r="N7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47" spans="1:14" x14ac:dyDescent="0.25">
      <c r="A747" t="s">
        <v>48</v>
      </c>
      <c r="B747" s="45">
        <v>67141</v>
      </c>
      <c r="C747" s="45">
        <v>49774.166666666664</v>
      </c>
      <c r="D747" s="25">
        <v>0.74133788097684972</v>
      </c>
      <c r="E747" s="25" t="str">
        <f>_xlfn.XLOOKUP(Table1[[#This Row],[Customer_ID]],Table2[customer_id],Table2[age_group],,0)</f>
        <v>35-45</v>
      </c>
      <c r="F747" s="25" t="str">
        <f>_xlfn.XLOOKUP(Table1[[#This Row],[Customer_ID]],Table2[customer_id],Table2[city],,0)</f>
        <v>Mumbai</v>
      </c>
      <c r="G747" s="25" t="str">
        <f>_xlfn.XLOOKUP(Table1[[#This Row],[Customer_ID]],Table2[customer_id],Table2[occupation],,0)</f>
        <v>Salaried IT Employees</v>
      </c>
      <c r="H747" s="50" t="str">
        <f>_xlfn.XLOOKUP(Table1[[#This Row],[Customer_ID]],Table2[customer_id],Table2[gender],,0)</f>
        <v>Male</v>
      </c>
      <c r="I747" s="50" t="str">
        <f>_xlfn.XLOOKUP(Table1[[#This Row],[Customer_ID]],Table2[customer_id],Table2[marital status],,0)</f>
        <v>Married</v>
      </c>
      <c r="J747" t="str">
        <f t="shared" si="44"/>
        <v>Higher Income</v>
      </c>
      <c r="K747" s="52" t="b">
        <f t="shared" si="45"/>
        <v>0</v>
      </c>
      <c r="L747" s="43" t="b">
        <f t="shared" si="46"/>
        <v>0</v>
      </c>
      <c r="M747" s="43" t="str">
        <f t="shared" si="47"/>
        <v>High Spend</v>
      </c>
      <c r="N747" t="str">
        <f>IF(OR(Table1[[#This Row],[High requirement of Credit Card (Low Income)]]="High Spend",Table1[[#This Row],[High requirement of Credit Card (Moderate Income)]]="High Spend",Table1[[#This Row],[High requirement of Credit Card (hIGHER Income)]]="High Spend"),"High chance","Low or moderate Chance")</f>
        <v>High chance</v>
      </c>
    </row>
    <row r="748" spans="1:14" hidden="1" x14ac:dyDescent="0.25">
      <c r="A748" t="s">
        <v>1937</v>
      </c>
      <c r="B748" s="45">
        <v>67137</v>
      </c>
      <c r="C748" s="45">
        <v>28678</v>
      </c>
      <c r="D748" s="25">
        <v>0.42715641151674932</v>
      </c>
      <c r="E748" s="25" t="str">
        <f>_xlfn.XLOOKUP(Table1[[#This Row],[Customer_ID]],Table2[customer_id],Table2[age_group],,0)</f>
        <v>35-45</v>
      </c>
      <c r="F748" s="25" t="str">
        <f>_xlfn.XLOOKUP(Table1[[#This Row],[Customer_ID]],Table2[customer_id],Table2[city],,0)</f>
        <v>Hyderabad</v>
      </c>
      <c r="G748" s="25" t="str">
        <f>_xlfn.XLOOKUP(Table1[[#This Row],[Customer_ID]],Table2[customer_id],Table2[occupation],,0)</f>
        <v>Salaried IT Employees</v>
      </c>
      <c r="H748" s="50" t="str">
        <f>_xlfn.XLOOKUP(Table1[[#This Row],[Customer_ID]],Table2[customer_id],Table2[gender],,0)</f>
        <v>Female</v>
      </c>
      <c r="I748" s="50" t="str">
        <f>_xlfn.XLOOKUP(Table1[[#This Row],[Customer_ID]],Table2[customer_id],Table2[marital status],,0)</f>
        <v>Married</v>
      </c>
      <c r="J748" t="str">
        <f t="shared" si="44"/>
        <v>Higher Income</v>
      </c>
      <c r="K748" s="52" t="b">
        <f t="shared" si="45"/>
        <v>0</v>
      </c>
      <c r="L748" s="43" t="b">
        <f t="shared" si="46"/>
        <v>0</v>
      </c>
      <c r="M748" s="43" t="b">
        <f t="shared" si="47"/>
        <v>0</v>
      </c>
      <c r="N7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49" spans="1:14" hidden="1" x14ac:dyDescent="0.25">
      <c r="A749" t="s">
        <v>3353</v>
      </c>
      <c r="B749" s="45">
        <v>67113</v>
      </c>
      <c r="C749" s="45">
        <v>20553.333333333332</v>
      </c>
      <c r="D749" s="25">
        <v>0.30624965853610081</v>
      </c>
      <c r="E749" s="25" t="str">
        <f>_xlfn.XLOOKUP(Table1[[#This Row],[Customer_ID]],Table2[customer_id],Table2[age_group],,0)</f>
        <v>25-34</v>
      </c>
      <c r="F749" s="25" t="str">
        <f>_xlfn.XLOOKUP(Table1[[#This Row],[Customer_ID]],Table2[customer_id],Table2[city],,0)</f>
        <v>Hyderabad</v>
      </c>
      <c r="G749" s="25" t="str">
        <f>_xlfn.XLOOKUP(Table1[[#This Row],[Customer_ID]],Table2[customer_id],Table2[occupation],,0)</f>
        <v>Business Owners</v>
      </c>
      <c r="H749" s="50" t="str">
        <f>_xlfn.XLOOKUP(Table1[[#This Row],[Customer_ID]],Table2[customer_id],Table2[gender],,0)</f>
        <v>Male</v>
      </c>
      <c r="I749" s="50" t="str">
        <f>_xlfn.XLOOKUP(Table1[[#This Row],[Customer_ID]],Table2[customer_id],Table2[marital status],,0)</f>
        <v>Single</v>
      </c>
      <c r="J749" t="str">
        <f t="shared" si="44"/>
        <v>Higher Income</v>
      </c>
      <c r="K749" s="52" t="b">
        <f t="shared" si="45"/>
        <v>0</v>
      </c>
      <c r="L749" s="43" t="b">
        <f t="shared" si="46"/>
        <v>0</v>
      </c>
      <c r="M749" s="43" t="b">
        <f t="shared" si="47"/>
        <v>0</v>
      </c>
      <c r="N7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50" spans="1:14" hidden="1" x14ac:dyDescent="0.25">
      <c r="A750" t="s">
        <v>163</v>
      </c>
      <c r="B750" s="45">
        <v>67104</v>
      </c>
      <c r="C750" s="45">
        <v>44815.333333333336</v>
      </c>
      <c r="D750" s="25">
        <v>0.66784891114290257</v>
      </c>
      <c r="E750" s="25" t="str">
        <f>_xlfn.XLOOKUP(Table1[[#This Row],[Customer_ID]],Table2[customer_id],Table2[age_group],,0)</f>
        <v>35-45</v>
      </c>
      <c r="F750" s="25" t="str">
        <f>_xlfn.XLOOKUP(Table1[[#This Row],[Customer_ID]],Table2[customer_id],Table2[city],,0)</f>
        <v>Mumbai</v>
      </c>
      <c r="G750" s="25" t="str">
        <f>_xlfn.XLOOKUP(Table1[[#This Row],[Customer_ID]],Table2[customer_id],Table2[occupation],,0)</f>
        <v>Salaried IT Employees</v>
      </c>
      <c r="H750" s="50" t="str">
        <f>_xlfn.XLOOKUP(Table1[[#This Row],[Customer_ID]],Table2[customer_id],Table2[gender],,0)</f>
        <v>Male</v>
      </c>
      <c r="I750" s="50" t="str">
        <f>_xlfn.XLOOKUP(Table1[[#This Row],[Customer_ID]],Table2[customer_id],Table2[marital status],,0)</f>
        <v>Married</v>
      </c>
      <c r="J750" t="str">
        <f t="shared" si="44"/>
        <v>Higher Income</v>
      </c>
      <c r="K750" s="52" t="b">
        <f t="shared" si="45"/>
        <v>0</v>
      </c>
      <c r="L750" s="43" t="b">
        <f t="shared" si="46"/>
        <v>0</v>
      </c>
      <c r="M750" s="43" t="b">
        <f t="shared" si="47"/>
        <v>0</v>
      </c>
      <c r="N7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51" spans="1:14" hidden="1" x14ac:dyDescent="0.25">
      <c r="A751" t="s">
        <v>2994</v>
      </c>
      <c r="B751" s="45">
        <v>67096</v>
      </c>
      <c r="C751" s="45">
        <v>22716.333333333332</v>
      </c>
      <c r="D751" s="25">
        <v>0.3385646436946067</v>
      </c>
      <c r="E751" s="25" t="str">
        <f>_xlfn.XLOOKUP(Table1[[#This Row],[Customer_ID]],Table2[customer_id],Table2[age_group],,0)</f>
        <v>35-45</v>
      </c>
      <c r="F751" s="25" t="str">
        <f>_xlfn.XLOOKUP(Table1[[#This Row],[Customer_ID]],Table2[customer_id],Table2[city],,0)</f>
        <v>Chennai</v>
      </c>
      <c r="G751" s="25" t="str">
        <f>_xlfn.XLOOKUP(Table1[[#This Row],[Customer_ID]],Table2[customer_id],Table2[occupation],,0)</f>
        <v>Salaried IT Employees</v>
      </c>
      <c r="H751" s="50" t="str">
        <f>_xlfn.XLOOKUP(Table1[[#This Row],[Customer_ID]],Table2[customer_id],Table2[gender],,0)</f>
        <v>Female</v>
      </c>
      <c r="I751" s="50" t="str">
        <f>_xlfn.XLOOKUP(Table1[[#This Row],[Customer_ID]],Table2[customer_id],Table2[marital status],,0)</f>
        <v>Married</v>
      </c>
      <c r="J751" t="str">
        <f t="shared" si="44"/>
        <v>Higher Income</v>
      </c>
      <c r="K751" s="52" t="b">
        <f t="shared" si="45"/>
        <v>0</v>
      </c>
      <c r="L751" s="43" t="b">
        <f t="shared" si="46"/>
        <v>0</v>
      </c>
      <c r="M751" s="43" t="b">
        <f t="shared" si="47"/>
        <v>0</v>
      </c>
      <c r="N7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52" spans="1:14" hidden="1" x14ac:dyDescent="0.25">
      <c r="A752" t="s">
        <v>3770</v>
      </c>
      <c r="B752" s="45">
        <v>67079</v>
      </c>
      <c r="C752" s="45">
        <v>16972.666666666668</v>
      </c>
      <c r="D752" s="25">
        <v>0.25302504012681565</v>
      </c>
      <c r="E752" s="25" t="str">
        <f>_xlfn.XLOOKUP(Table1[[#This Row],[Customer_ID]],Table2[customer_id],Table2[age_group],,0)</f>
        <v>25-34</v>
      </c>
      <c r="F752" s="25" t="str">
        <f>_xlfn.XLOOKUP(Table1[[#This Row],[Customer_ID]],Table2[customer_id],Table2[city],,0)</f>
        <v>Chennai</v>
      </c>
      <c r="G752" s="25" t="str">
        <f>_xlfn.XLOOKUP(Table1[[#This Row],[Customer_ID]],Table2[customer_id],Table2[occupation],,0)</f>
        <v>Business Owners</v>
      </c>
      <c r="H752" s="50" t="str">
        <f>_xlfn.XLOOKUP(Table1[[#This Row],[Customer_ID]],Table2[customer_id],Table2[gender],,0)</f>
        <v>Male</v>
      </c>
      <c r="I752" s="50" t="str">
        <f>_xlfn.XLOOKUP(Table1[[#This Row],[Customer_ID]],Table2[customer_id],Table2[marital status],,0)</f>
        <v>Married</v>
      </c>
      <c r="J752" t="str">
        <f t="shared" si="44"/>
        <v>Higher Income</v>
      </c>
      <c r="K752" s="52" t="b">
        <f t="shared" si="45"/>
        <v>0</v>
      </c>
      <c r="L752" s="43" t="b">
        <f t="shared" si="46"/>
        <v>0</v>
      </c>
      <c r="M752" s="43" t="b">
        <f t="shared" si="47"/>
        <v>0</v>
      </c>
      <c r="N7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53" spans="1:14" hidden="1" x14ac:dyDescent="0.25">
      <c r="A753" t="s">
        <v>183</v>
      </c>
      <c r="B753" s="45">
        <v>67073</v>
      </c>
      <c r="C753" s="45">
        <v>44054.833333333336</v>
      </c>
      <c r="D753" s="25">
        <v>0.65681918705490039</v>
      </c>
      <c r="E753" s="25" t="str">
        <f>_xlfn.XLOOKUP(Table1[[#This Row],[Customer_ID]],Table2[customer_id],Table2[age_group],,0)</f>
        <v>35-45</v>
      </c>
      <c r="F753" s="25" t="str">
        <f>_xlfn.XLOOKUP(Table1[[#This Row],[Customer_ID]],Table2[customer_id],Table2[city],,0)</f>
        <v>Bengaluru</v>
      </c>
      <c r="G753" s="25" t="str">
        <f>_xlfn.XLOOKUP(Table1[[#This Row],[Customer_ID]],Table2[customer_id],Table2[occupation],,0)</f>
        <v>Salaried IT Employees</v>
      </c>
      <c r="H753" s="50" t="str">
        <f>_xlfn.XLOOKUP(Table1[[#This Row],[Customer_ID]],Table2[customer_id],Table2[gender],,0)</f>
        <v>Male</v>
      </c>
      <c r="I753" s="50" t="str">
        <f>_xlfn.XLOOKUP(Table1[[#This Row],[Customer_ID]],Table2[customer_id],Table2[marital status],,0)</f>
        <v>Married</v>
      </c>
      <c r="J753" t="str">
        <f t="shared" si="44"/>
        <v>Higher Income</v>
      </c>
      <c r="K753" s="52" t="b">
        <f t="shared" si="45"/>
        <v>0</v>
      </c>
      <c r="L753" s="43" t="b">
        <f t="shared" si="46"/>
        <v>0</v>
      </c>
      <c r="M753" s="43" t="b">
        <f t="shared" si="47"/>
        <v>0</v>
      </c>
      <c r="N7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54" spans="1:14" hidden="1" x14ac:dyDescent="0.25">
      <c r="A754" t="s">
        <v>2760</v>
      </c>
      <c r="B754" s="45">
        <v>67071</v>
      </c>
      <c r="C754" s="45">
        <v>23782</v>
      </c>
      <c r="D754" s="25">
        <v>0.3545794754812065</v>
      </c>
      <c r="E754" s="25" t="str">
        <f>_xlfn.XLOOKUP(Table1[[#This Row],[Customer_ID]],Table2[customer_id],Table2[age_group],,0)</f>
        <v>35-45</v>
      </c>
      <c r="F754" s="25" t="str">
        <f>_xlfn.XLOOKUP(Table1[[#This Row],[Customer_ID]],Table2[customer_id],Table2[city],,0)</f>
        <v>Chennai</v>
      </c>
      <c r="G754" s="25" t="str">
        <f>_xlfn.XLOOKUP(Table1[[#This Row],[Customer_ID]],Table2[customer_id],Table2[occupation],,0)</f>
        <v>Salaried IT Employees</v>
      </c>
      <c r="H754" s="50" t="str">
        <f>_xlfn.XLOOKUP(Table1[[#This Row],[Customer_ID]],Table2[customer_id],Table2[gender],,0)</f>
        <v>Female</v>
      </c>
      <c r="I754" s="50" t="str">
        <f>_xlfn.XLOOKUP(Table1[[#This Row],[Customer_ID]],Table2[customer_id],Table2[marital status],,0)</f>
        <v>Married</v>
      </c>
      <c r="J754" t="str">
        <f t="shared" si="44"/>
        <v>Higher Income</v>
      </c>
      <c r="K754" s="52" t="b">
        <f t="shared" si="45"/>
        <v>0</v>
      </c>
      <c r="L754" s="43" t="b">
        <f t="shared" si="46"/>
        <v>0</v>
      </c>
      <c r="M754" s="43" t="b">
        <f t="shared" si="47"/>
        <v>0</v>
      </c>
      <c r="N7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55" spans="1:14" hidden="1" x14ac:dyDescent="0.25">
      <c r="A755" t="s">
        <v>1960</v>
      </c>
      <c r="B755" s="45">
        <v>67058</v>
      </c>
      <c r="C755" s="45">
        <v>28484</v>
      </c>
      <c r="D755" s="25">
        <v>0.42476661994094667</v>
      </c>
      <c r="E755" s="25" t="str">
        <f>_xlfn.XLOOKUP(Table1[[#This Row],[Customer_ID]],Table2[customer_id],Table2[age_group],,0)</f>
        <v>45+</v>
      </c>
      <c r="F755" s="25" t="str">
        <f>_xlfn.XLOOKUP(Table1[[#This Row],[Customer_ID]],Table2[customer_id],Table2[city],,0)</f>
        <v>Bengaluru</v>
      </c>
      <c r="G755" s="25" t="str">
        <f>_xlfn.XLOOKUP(Table1[[#This Row],[Customer_ID]],Table2[customer_id],Table2[occupation],,0)</f>
        <v>Salaried IT Employees</v>
      </c>
      <c r="H755" s="50" t="str">
        <f>_xlfn.XLOOKUP(Table1[[#This Row],[Customer_ID]],Table2[customer_id],Table2[gender],,0)</f>
        <v>Male</v>
      </c>
      <c r="I755" s="50" t="str">
        <f>_xlfn.XLOOKUP(Table1[[#This Row],[Customer_ID]],Table2[customer_id],Table2[marital status],,0)</f>
        <v>Married</v>
      </c>
      <c r="J755" t="str">
        <f t="shared" si="44"/>
        <v>Higher Income</v>
      </c>
      <c r="K755" s="52" t="b">
        <f t="shared" si="45"/>
        <v>0</v>
      </c>
      <c r="L755" s="43" t="b">
        <f t="shared" si="46"/>
        <v>0</v>
      </c>
      <c r="M755" s="43" t="b">
        <f t="shared" si="47"/>
        <v>0</v>
      </c>
      <c r="N7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56" spans="1:14" hidden="1" x14ac:dyDescent="0.25">
      <c r="A756" t="s">
        <v>2368</v>
      </c>
      <c r="B756" s="45">
        <v>67054</v>
      </c>
      <c r="C756" s="45">
        <v>26216.5</v>
      </c>
      <c r="D756" s="25">
        <v>0.3909759298475855</v>
      </c>
      <c r="E756" s="25" t="str">
        <f>_xlfn.XLOOKUP(Table1[[#This Row],[Customer_ID]],Table2[customer_id],Table2[age_group],,0)</f>
        <v>35-45</v>
      </c>
      <c r="F756" s="25" t="str">
        <f>_xlfn.XLOOKUP(Table1[[#This Row],[Customer_ID]],Table2[customer_id],Table2[city],,0)</f>
        <v>Hyderabad</v>
      </c>
      <c r="G756" s="25" t="str">
        <f>_xlfn.XLOOKUP(Table1[[#This Row],[Customer_ID]],Table2[customer_id],Table2[occupation],,0)</f>
        <v>Salaried IT Employees</v>
      </c>
      <c r="H756" s="50" t="str">
        <f>_xlfn.XLOOKUP(Table1[[#This Row],[Customer_ID]],Table2[customer_id],Table2[gender],,0)</f>
        <v>Female</v>
      </c>
      <c r="I756" s="50" t="str">
        <f>_xlfn.XLOOKUP(Table1[[#This Row],[Customer_ID]],Table2[customer_id],Table2[marital status],,0)</f>
        <v>Married</v>
      </c>
      <c r="J756" t="str">
        <f t="shared" si="44"/>
        <v>Higher Income</v>
      </c>
      <c r="K756" s="52" t="b">
        <f t="shared" si="45"/>
        <v>0</v>
      </c>
      <c r="L756" s="43" t="b">
        <f t="shared" si="46"/>
        <v>0</v>
      </c>
      <c r="M756" s="43" t="b">
        <f t="shared" si="47"/>
        <v>0</v>
      </c>
      <c r="N7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57" spans="1:14" hidden="1" x14ac:dyDescent="0.25">
      <c r="A757" t="s">
        <v>1533</v>
      </c>
      <c r="B757" s="45">
        <v>67032</v>
      </c>
      <c r="C757" s="45">
        <v>31343.333333333332</v>
      </c>
      <c r="D757" s="25">
        <v>0.46758761984325892</v>
      </c>
      <c r="E757" s="25" t="str">
        <f>_xlfn.XLOOKUP(Table1[[#This Row],[Customer_ID]],Table2[customer_id],Table2[age_group],,0)</f>
        <v>35-45</v>
      </c>
      <c r="F757" s="25" t="str">
        <f>_xlfn.XLOOKUP(Table1[[#This Row],[Customer_ID]],Table2[customer_id],Table2[city],,0)</f>
        <v>Hyderabad</v>
      </c>
      <c r="G757" s="25" t="str">
        <f>_xlfn.XLOOKUP(Table1[[#This Row],[Customer_ID]],Table2[customer_id],Table2[occupation],,0)</f>
        <v>Salaried IT Employees</v>
      </c>
      <c r="H757" s="50" t="str">
        <f>_xlfn.XLOOKUP(Table1[[#This Row],[Customer_ID]],Table2[customer_id],Table2[gender],,0)</f>
        <v>Male</v>
      </c>
      <c r="I757" s="50" t="str">
        <f>_xlfn.XLOOKUP(Table1[[#This Row],[Customer_ID]],Table2[customer_id],Table2[marital status],,0)</f>
        <v>Married</v>
      </c>
      <c r="J757" t="str">
        <f t="shared" si="44"/>
        <v>Higher Income</v>
      </c>
      <c r="K757" s="52" t="b">
        <f t="shared" si="45"/>
        <v>0</v>
      </c>
      <c r="L757" s="43" t="b">
        <f t="shared" si="46"/>
        <v>0</v>
      </c>
      <c r="M757" s="43" t="b">
        <f t="shared" si="47"/>
        <v>0</v>
      </c>
      <c r="N7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58" spans="1:14" hidden="1" x14ac:dyDescent="0.25">
      <c r="A758" t="s">
        <v>3451</v>
      </c>
      <c r="B758" s="45">
        <v>67031</v>
      </c>
      <c r="C758" s="45">
        <v>19793.666666666668</v>
      </c>
      <c r="D758" s="25">
        <v>0.29529123340941754</v>
      </c>
      <c r="E758" s="25" t="str">
        <f>_xlfn.XLOOKUP(Table1[[#This Row],[Customer_ID]],Table2[customer_id],Table2[age_group],,0)</f>
        <v>25-34</v>
      </c>
      <c r="F758" s="25" t="str">
        <f>_xlfn.XLOOKUP(Table1[[#This Row],[Customer_ID]],Table2[customer_id],Table2[city],,0)</f>
        <v>Hyderabad</v>
      </c>
      <c r="G758" s="25" t="str">
        <f>_xlfn.XLOOKUP(Table1[[#This Row],[Customer_ID]],Table2[customer_id],Table2[occupation],,0)</f>
        <v>Business Owners</v>
      </c>
      <c r="H758" s="50" t="str">
        <f>_xlfn.XLOOKUP(Table1[[#This Row],[Customer_ID]],Table2[customer_id],Table2[gender],,0)</f>
        <v>Male</v>
      </c>
      <c r="I758" s="50" t="str">
        <f>_xlfn.XLOOKUP(Table1[[#This Row],[Customer_ID]],Table2[customer_id],Table2[marital status],,0)</f>
        <v>Married</v>
      </c>
      <c r="J758" t="str">
        <f t="shared" si="44"/>
        <v>Higher Income</v>
      </c>
      <c r="K758" s="52" t="b">
        <f t="shared" si="45"/>
        <v>0</v>
      </c>
      <c r="L758" s="43" t="b">
        <f t="shared" si="46"/>
        <v>0</v>
      </c>
      <c r="M758" s="43" t="b">
        <f t="shared" si="47"/>
        <v>0</v>
      </c>
      <c r="N7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59" spans="1:14" hidden="1" x14ac:dyDescent="0.25">
      <c r="A759" t="s">
        <v>383</v>
      </c>
      <c r="B759" s="45">
        <v>67025</v>
      </c>
      <c r="C759" s="45">
        <v>40668.833333333336</v>
      </c>
      <c r="D759" s="25">
        <v>0.60677110530896439</v>
      </c>
      <c r="E759" s="25" t="str">
        <f>_xlfn.XLOOKUP(Table1[[#This Row],[Customer_ID]],Table2[customer_id],Table2[age_group],,0)</f>
        <v>35-45</v>
      </c>
      <c r="F759" s="25" t="str">
        <f>_xlfn.XLOOKUP(Table1[[#This Row],[Customer_ID]],Table2[customer_id],Table2[city],,0)</f>
        <v>Delhi NCR</v>
      </c>
      <c r="G759" s="25" t="str">
        <f>_xlfn.XLOOKUP(Table1[[#This Row],[Customer_ID]],Table2[customer_id],Table2[occupation],,0)</f>
        <v>Salaried IT Employees</v>
      </c>
      <c r="H759" s="50" t="str">
        <f>_xlfn.XLOOKUP(Table1[[#This Row],[Customer_ID]],Table2[customer_id],Table2[gender],,0)</f>
        <v>Female</v>
      </c>
      <c r="I759" s="50" t="str">
        <f>_xlfn.XLOOKUP(Table1[[#This Row],[Customer_ID]],Table2[customer_id],Table2[marital status],,0)</f>
        <v>Married</v>
      </c>
      <c r="J759" t="str">
        <f t="shared" si="44"/>
        <v>Higher Income</v>
      </c>
      <c r="K759" s="52" t="b">
        <f t="shared" si="45"/>
        <v>0</v>
      </c>
      <c r="L759" s="43" t="b">
        <f t="shared" si="46"/>
        <v>0</v>
      </c>
      <c r="M759" s="43" t="b">
        <f t="shared" si="47"/>
        <v>0</v>
      </c>
      <c r="N7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60" spans="1:14" x14ac:dyDescent="0.25">
      <c r="A760" t="s">
        <v>78</v>
      </c>
      <c r="B760" s="45">
        <v>67024</v>
      </c>
      <c r="C760" s="45">
        <v>47929.5</v>
      </c>
      <c r="D760" s="25">
        <v>0.71510951301026493</v>
      </c>
      <c r="E760" s="25" t="str">
        <f>_xlfn.XLOOKUP(Table1[[#This Row],[Customer_ID]],Table2[customer_id],Table2[age_group],,0)</f>
        <v>35-45</v>
      </c>
      <c r="F760" s="25" t="str">
        <f>_xlfn.XLOOKUP(Table1[[#This Row],[Customer_ID]],Table2[customer_id],Table2[city],,0)</f>
        <v>Delhi NCR</v>
      </c>
      <c r="G760" s="25" t="str">
        <f>_xlfn.XLOOKUP(Table1[[#This Row],[Customer_ID]],Table2[customer_id],Table2[occupation],,0)</f>
        <v>Salaried IT Employees</v>
      </c>
      <c r="H760" s="50" t="str">
        <f>_xlfn.XLOOKUP(Table1[[#This Row],[Customer_ID]],Table2[customer_id],Table2[gender],,0)</f>
        <v>Male</v>
      </c>
      <c r="I760" s="50" t="str">
        <f>_xlfn.XLOOKUP(Table1[[#This Row],[Customer_ID]],Table2[customer_id],Table2[marital status],,0)</f>
        <v>Married</v>
      </c>
      <c r="J760" t="str">
        <f t="shared" si="44"/>
        <v>Higher Income</v>
      </c>
      <c r="K760" s="52" t="b">
        <f t="shared" si="45"/>
        <v>0</v>
      </c>
      <c r="L760" s="43" t="b">
        <f t="shared" si="46"/>
        <v>0</v>
      </c>
      <c r="M760" s="43" t="str">
        <f t="shared" si="47"/>
        <v>High Spend</v>
      </c>
      <c r="N760" t="str">
        <f>IF(OR(Table1[[#This Row],[High requirement of Credit Card (Low Income)]]="High Spend",Table1[[#This Row],[High requirement of Credit Card (Moderate Income)]]="High Spend",Table1[[#This Row],[High requirement of Credit Card (hIGHER Income)]]="High Spend"),"High chance","Low or moderate Chance")</f>
        <v>High chance</v>
      </c>
    </row>
    <row r="761" spans="1:14" hidden="1" x14ac:dyDescent="0.25">
      <c r="A761" t="s">
        <v>450</v>
      </c>
      <c r="B761" s="45">
        <v>67008</v>
      </c>
      <c r="C761" s="45">
        <v>39885.666666666664</v>
      </c>
      <c r="D761" s="25">
        <v>0.59523738459089459</v>
      </c>
      <c r="E761" s="25" t="str">
        <f>_xlfn.XLOOKUP(Table1[[#This Row],[Customer_ID]],Table2[customer_id],Table2[age_group],,0)</f>
        <v>35-45</v>
      </c>
      <c r="F761" s="25" t="str">
        <f>_xlfn.XLOOKUP(Table1[[#This Row],[Customer_ID]],Table2[customer_id],Table2[city],,0)</f>
        <v>Mumbai</v>
      </c>
      <c r="G761" s="25" t="str">
        <f>_xlfn.XLOOKUP(Table1[[#This Row],[Customer_ID]],Table2[customer_id],Table2[occupation],,0)</f>
        <v>Salaried IT Employees</v>
      </c>
      <c r="H761" s="50" t="str">
        <f>_xlfn.XLOOKUP(Table1[[#This Row],[Customer_ID]],Table2[customer_id],Table2[gender],,0)</f>
        <v>Female</v>
      </c>
      <c r="I761" s="50" t="str">
        <f>_xlfn.XLOOKUP(Table1[[#This Row],[Customer_ID]],Table2[customer_id],Table2[marital status],,0)</f>
        <v>Married</v>
      </c>
      <c r="J761" t="str">
        <f t="shared" si="44"/>
        <v>Higher Income</v>
      </c>
      <c r="K761" s="52" t="b">
        <f t="shared" si="45"/>
        <v>0</v>
      </c>
      <c r="L761" s="43" t="b">
        <f t="shared" si="46"/>
        <v>0</v>
      </c>
      <c r="M761" s="43" t="b">
        <f t="shared" si="47"/>
        <v>0</v>
      </c>
      <c r="N7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62" spans="1:14" hidden="1" x14ac:dyDescent="0.25">
      <c r="A762" t="s">
        <v>810</v>
      </c>
      <c r="B762" s="45">
        <v>66998</v>
      </c>
      <c r="C762" s="45">
        <v>36308.666666666664</v>
      </c>
      <c r="D762" s="25">
        <v>0.5419365752211508</v>
      </c>
      <c r="E762" s="25" t="str">
        <f>_xlfn.XLOOKUP(Table1[[#This Row],[Customer_ID]],Table2[customer_id],Table2[age_group],,0)</f>
        <v>35-45</v>
      </c>
      <c r="F762" s="25" t="str">
        <f>_xlfn.XLOOKUP(Table1[[#This Row],[Customer_ID]],Table2[customer_id],Table2[city],,0)</f>
        <v>Mumbai</v>
      </c>
      <c r="G762" s="25" t="str">
        <f>_xlfn.XLOOKUP(Table1[[#This Row],[Customer_ID]],Table2[customer_id],Table2[occupation],,0)</f>
        <v>Salaried IT Employees</v>
      </c>
      <c r="H762" s="50" t="str">
        <f>_xlfn.XLOOKUP(Table1[[#This Row],[Customer_ID]],Table2[customer_id],Table2[gender],,0)</f>
        <v>Female</v>
      </c>
      <c r="I762" s="50" t="str">
        <f>_xlfn.XLOOKUP(Table1[[#This Row],[Customer_ID]],Table2[customer_id],Table2[marital status],,0)</f>
        <v>Married</v>
      </c>
      <c r="J762" t="str">
        <f t="shared" si="44"/>
        <v>Higher Income</v>
      </c>
      <c r="K762" s="52" t="b">
        <f t="shared" si="45"/>
        <v>0</v>
      </c>
      <c r="L762" s="43" t="b">
        <f t="shared" si="46"/>
        <v>0</v>
      </c>
      <c r="M762" s="43" t="b">
        <f t="shared" si="47"/>
        <v>0</v>
      </c>
      <c r="N7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63" spans="1:14" hidden="1" x14ac:dyDescent="0.25">
      <c r="A763" t="s">
        <v>2223</v>
      </c>
      <c r="B763" s="45">
        <v>66994</v>
      </c>
      <c r="C763" s="45">
        <v>27080.666666666668</v>
      </c>
      <c r="D763" s="25">
        <v>0.40422525400284604</v>
      </c>
      <c r="E763" s="25" t="str">
        <f>_xlfn.XLOOKUP(Table1[[#This Row],[Customer_ID]],Table2[customer_id],Table2[age_group],,0)</f>
        <v>45+</v>
      </c>
      <c r="F763" s="25" t="str">
        <f>_xlfn.XLOOKUP(Table1[[#This Row],[Customer_ID]],Table2[customer_id],Table2[city],,0)</f>
        <v>Bengaluru</v>
      </c>
      <c r="G763" s="25" t="str">
        <f>_xlfn.XLOOKUP(Table1[[#This Row],[Customer_ID]],Table2[customer_id],Table2[occupation],,0)</f>
        <v>Salaried IT Employees</v>
      </c>
      <c r="H763" s="50" t="str">
        <f>_xlfn.XLOOKUP(Table1[[#This Row],[Customer_ID]],Table2[customer_id],Table2[gender],,0)</f>
        <v>Female</v>
      </c>
      <c r="I763" s="50" t="str">
        <f>_xlfn.XLOOKUP(Table1[[#This Row],[Customer_ID]],Table2[customer_id],Table2[marital status],,0)</f>
        <v>Married</v>
      </c>
      <c r="J763" t="str">
        <f t="shared" si="44"/>
        <v>Higher Income</v>
      </c>
      <c r="K763" s="52" t="b">
        <f t="shared" si="45"/>
        <v>0</v>
      </c>
      <c r="L763" s="43" t="b">
        <f t="shared" si="46"/>
        <v>0</v>
      </c>
      <c r="M763" s="43" t="b">
        <f t="shared" si="47"/>
        <v>0</v>
      </c>
      <c r="N7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64" spans="1:14" hidden="1" x14ac:dyDescent="0.25">
      <c r="A764" t="s">
        <v>2181</v>
      </c>
      <c r="B764" s="45">
        <v>66987</v>
      </c>
      <c r="C764" s="45">
        <v>27355.833333333332</v>
      </c>
      <c r="D764" s="25">
        <v>0.40837525689064047</v>
      </c>
      <c r="E764" s="25" t="str">
        <f>_xlfn.XLOOKUP(Table1[[#This Row],[Customer_ID]],Table2[customer_id],Table2[age_group],,0)</f>
        <v>25-34</v>
      </c>
      <c r="F764" s="25" t="str">
        <f>_xlfn.XLOOKUP(Table1[[#This Row],[Customer_ID]],Table2[customer_id],Table2[city],,0)</f>
        <v>Mumbai</v>
      </c>
      <c r="G764" s="25" t="str">
        <f>_xlfn.XLOOKUP(Table1[[#This Row],[Customer_ID]],Table2[customer_id],Table2[occupation],,0)</f>
        <v>Business Owners</v>
      </c>
      <c r="H764" s="50" t="str">
        <f>_xlfn.XLOOKUP(Table1[[#This Row],[Customer_ID]],Table2[customer_id],Table2[gender],,0)</f>
        <v>Male</v>
      </c>
      <c r="I764" s="50" t="str">
        <f>_xlfn.XLOOKUP(Table1[[#This Row],[Customer_ID]],Table2[customer_id],Table2[marital status],,0)</f>
        <v>Married</v>
      </c>
      <c r="J764" t="str">
        <f t="shared" si="44"/>
        <v>Higher Income</v>
      </c>
      <c r="K764" s="52" t="b">
        <f t="shared" si="45"/>
        <v>0</v>
      </c>
      <c r="L764" s="43" t="b">
        <f t="shared" si="46"/>
        <v>0</v>
      </c>
      <c r="M764" s="43" t="b">
        <f t="shared" si="47"/>
        <v>0</v>
      </c>
      <c r="N7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65" spans="1:14" hidden="1" x14ac:dyDescent="0.25">
      <c r="A765" t="s">
        <v>3275</v>
      </c>
      <c r="B765" s="45">
        <v>66986</v>
      </c>
      <c r="C765" s="45">
        <v>21040.666666666668</v>
      </c>
      <c r="D765" s="25">
        <v>0.31410543496651044</v>
      </c>
      <c r="E765" s="25" t="str">
        <f>_xlfn.XLOOKUP(Table1[[#This Row],[Customer_ID]],Table2[customer_id],Table2[age_group],,0)</f>
        <v>25-34</v>
      </c>
      <c r="F765" s="25" t="str">
        <f>_xlfn.XLOOKUP(Table1[[#This Row],[Customer_ID]],Table2[customer_id],Table2[city],,0)</f>
        <v>Hyderabad</v>
      </c>
      <c r="G765" s="25" t="str">
        <f>_xlfn.XLOOKUP(Table1[[#This Row],[Customer_ID]],Table2[customer_id],Table2[occupation],,0)</f>
        <v>Business Owners</v>
      </c>
      <c r="H765" s="50" t="str">
        <f>_xlfn.XLOOKUP(Table1[[#This Row],[Customer_ID]],Table2[customer_id],Table2[gender],,0)</f>
        <v>Male</v>
      </c>
      <c r="I765" s="50" t="str">
        <f>_xlfn.XLOOKUP(Table1[[#This Row],[Customer_ID]],Table2[customer_id],Table2[marital status],,0)</f>
        <v>Married</v>
      </c>
      <c r="J765" t="str">
        <f t="shared" si="44"/>
        <v>Higher Income</v>
      </c>
      <c r="K765" s="52" t="b">
        <f t="shared" si="45"/>
        <v>0</v>
      </c>
      <c r="L765" s="43" t="b">
        <f t="shared" si="46"/>
        <v>0</v>
      </c>
      <c r="M765" s="43" t="b">
        <f t="shared" si="47"/>
        <v>0</v>
      </c>
      <c r="N7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66" spans="1:14" hidden="1" x14ac:dyDescent="0.25">
      <c r="A766" t="s">
        <v>3599</v>
      </c>
      <c r="B766" s="45">
        <v>66982</v>
      </c>
      <c r="C766" s="45">
        <v>18606.833333333332</v>
      </c>
      <c r="D766" s="25">
        <v>0.27778856011067649</v>
      </c>
      <c r="E766" s="25" t="str">
        <f>_xlfn.XLOOKUP(Table1[[#This Row],[Customer_ID]],Table2[customer_id],Table2[age_group],,0)</f>
        <v>25-34</v>
      </c>
      <c r="F766" s="25" t="str">
        <f>_xlfn.XLOOKUP(Table1[[#This Row],[Customer_ID]],Table2[customer_id],Table2[city],,0)</f>
        <v>Hyderabad</v>
      </c>
      <c r="G766" s="25" t="str">
        <f>_xlfn.XLOOKUP(Table1[[#This Row],[Customer_ID]],Table2[customer_id],Table2[occupation],,0)</f>
        <v>Business Owners</v>
      </c>
      <c r="H766" s="50" t="str">
        <f>_xlfn.XLOOKUP(Table1[[#This Row],[Customer_ID]],Table2[customer_id],Table2[gender],,0)</f>
        <v>Male</v>
      </c>
      <c r="I766" s="50" t="str">
        <f>_xlfn.XLOOKUP(Table1[[#This Row],[Customer_ID]],Table2[customer_id],Table2[marital status],,0)</f>
        <v>Married</v>
      </c>
      <c r="J766" t="str">
        <f t="shared" si="44"/>
        <v>Higher Income</v>
      </c>
      <c r="K766" s="52" t="b">
        <f t="shared" si="45"/>
        <v>0</v>
      </c>
      <c r="L766" s="43" t="b">
        <f t="shared" si="46"/>
        <v>0</v>
      </c>
      <c r="M766" s="43" t="b">
        <f t="shared" si="47"/>
        <v>0</v>
      </c>
      <c r="N7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67" spans="1:14" hidden="1" x14ac:dyDescent="0.25">
      <c r="A767" t="s">
        <v>3943</v>
      </c>
      <c r="B767" s="45">
        <v>66978</v>
      </c>
      <c r="C767" s="45">
        <v>14330.333333333334</v>
      </c>
      <c r="D767" s="25">
        <v>0.21395582629122001</v>
      </c>
      <c r="E767" s="25" t="str">
        <f>_xlfn.XLOOKUP(Table1[[#This Row],[Customer_ID]],Table2[customer_id],Table2[age_group],,0)</f>
        <v>25-34</v>
      </c>
      <c r="F767" s="25" t="str">
        <f>_xlfn.XLOOKUP(Table1[[#This Row],[Customer_ID]],Table2[customer_id],Table2[city],,0)</f>
        <v>Chennai</v>
      </c>
      <c r="G767" s="25" t="str">
        <f>_xlfn.XLOOKUP(Table1[[#This Row],[Customer_ID]],Table2[customer_id],Table2[occupation],,0)</f>
        <v>Business Owners</v>
      </c>
      <c r="H767" s="50" t="str">
        <f>_xlfn.XLOOKUP(Table1[[#This Row],[Customer_ID]],Table2[customer_id],Table2[gender],,0)</f>
        <v>Female</v>
      </c>
      <c r="I767" s="50" t="str">
        <f>_xlfn.XLOOKUP(Table1[[#This Row],[Customer_ID]],Table2[customer_id],Table2[marital status],,0)</f>
        <v>Married</v>
      </c>
      <c r="J767" t="str">
        <f t="shared" si="44"/>
        <v>Higher Income</v>
      </c>
      <c r="K767" s="52" t="b">
        <f t="shared" si="45"/>
        <v>0</v>
      </c>
      <c r="L767" s="43" t="b">
        <f t="shared" si="46"/>
        <v>0</v>
      </c>
      <c r="M767" s="43" t="b">
        <f t="shared" si="47"/>
        <v>0</v>
      </c>
      <c r="N7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68" spans="1:14" hidden="1" x14ac:dyDescent="0.25">
      <c r="A768" t="s">
        <v>1996</v>
      </c>
      <c r="B768" s="45">
        <v>66976</v>
      </c>
      <c r="C768" s="45">
        <v>28270</v>
      </c>
      <c r="D768" s="25">
        <v>0.42209149546106067</v>
      </c>
      <c r="E768" s="25" t="str">
        <f>_xlfn.XLOOKUP(Table1[[#This Row],[Customer_ID]],Table2[customer_id],Table2[age_group],,0)</f>
        <v>35-45</v>
      </c>
      <c r="F768" s="25" t="str">
        <f>_xlfn.XLOOKUP(Table1[[#This Row],[Customer_ID]],Table2[customer_id],Table2[city],,0)</f>
        <v>Chennai</v>
      </c>
      <c r="G768" s="25" t="str">
        <f>_xlfn.XLOOKUP(Table1[[#This Row],[Customer_ID]],Table2[customer_id],Table2[occupation],,0)</f>
        <v>Salaried IT Employees</v>
      </c>
      <c r="H768" s="50" t="str">
        <f>_xlfn.XLOOKUP(Table1[[#This Row],[Customer_ID]],Table2[customer_id],Table2[gender],,0)</f>
        <v>Male</v>
      </c>
      <c r="I768" s="50" t="str">
        <f>_xlfn.XLOOKUP(Table1[[#This Row],[Customer_ID]],Table2[customer_id],Table2[marital status],,0)</f>
        <v>Married</v>
      </c>
      <c r="J768" t="str">
        <f t="shared" si="44"/>
        <v>Higher Income</v>
      </c>
      <c r="K768" s="52" t="b">
        <f t="shared" si="45"/>
        <v>0</v>
      </c>
      <c r="L768" s="43" t="b">
        <f t="shared" si="46"/>
        <v>0</v>
      </c>
      <c r="M768" s="43" t="b">
        <f t="shared" si="47"/>
        <v>0</v>
      </c>
      <c r="N7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69" spans="1:14" hidden="1" x14ac:dyDescent="0.25">
      <c r="A769" t="s">
        <v>2476</v>
      </c>
      <c r="B769" s="45">
        <v>66973</v>
      </c>
      <c r="C769" s="45">
        <v>25465.666666666668</v>
      </c>
      <c r="D769" s="25">
        <v>0.38023780727556877</v>
      </c>
      <c r="E769" s="25" t="str">
        <f>_xlfn.XLOOKUP(Table1[[#This Row],[Customer_ID]],Table2[customer_id],Table2[age_group],,0)</f>
        <v>35-45</v>
      </c>
      <c r="F769" s="25" t="str">
        <f>_xlfn.XLOOKUP(Table1[[#This Row],[Customer_ID]],Table2[customer_id],Table2[city],,0)</f>
        <v>Chennai</v>
      </c>
      <c r="G769" s="25" t="str">
        <f>_xlfn.XLOOKUP(Table1[[#This Row],[Customer_ID]],Table2[customer_id],Table2[occupation],,0)</f>
        <v>Salaried IT Employees</v>
      </c>
      <c r="H769" s="50" t="str">
        <f>_xlfn.XLOOKUP(Table1[[#This Row],[Customer_ID]],Table2[customer_id],Table2[gender],,0)</f>
        <v>Female</v>
      </c>
      <c r="I769" s="50" t="str">
        <f>_xlfn.XLOOKUP(Table1[[#This Row],[Customer_ID]],Table2[customer_id],Table2[marital status],,0)</f>
        <v>Married</v>
      </c>
      <c r="J769" t="str">
        <f t="shared" si="44"/>
        <v>Higher Income</v>
      </c>
      <c r="K769" s="52" t="b">
        <f t="shared" si="45"/>
        <v>0</v>
      </c>
      <c r="L769" s="43" t="b">
        <f t="shared" si="46"/>
        <v>0</v>
      </c>
      <c r="M769" s="43" t="b">
        <f t="shared" si="47"/>
        <v>0</v>
      </c>
      <c r="N7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70" spans="1:14" hidden="1" x14ac:dyDescent="0.25">
      <c r="A770" t="s">
        <v>181</v>
      </c>
      <c r="B770" s="45">
        <v>66973</v>
      </c>
      <c r="C770" s="45">
        <v>44117.166666666664</v>
      </c>
      <c r="D770" s="25">
        <v>0.65873063274254795</v>
      </c>
      <c r="E770" s="25" t="str">
        <f>_xlfn.XLOOKUP(Table1[[#This Row],[Customer_ID]],Table2[customer_id],Table2[age_group],,0)</f>
        <v>35-45</v>
      </c>
      <c r="F770" s="25" t="str">
        <f>_xlfn.XLOOKUP(Table1[[#This Row],[Customer_ID]],Table2[customer_id],Table2[city],,0)</f>
        <v>Delhi NCR</v>
      </c>
      <c r="G770" s="25" t="str">
        <f>_xlfn.XLOOKUP(Table1[[#This Row],[Customer_ID]],Table2[customer_id],Table2[occupation],,0)</f>
        <v>Salaried IT Employees</v>
      </c>
      <c r="H770" s="50" t="str">
        <f>_xlfn.XLOOKUP(Table1[[#This Row],[Customer_ID]],Table2[customer_id],Table2[gender],,0)</f>
        <v>Male</v>
      </c>
      <c r="I770" s="50" t="str">
        <f>_xlfn.XLOOKUP(Table1[[#This Row],[Customer_ID]],Table2[customer_id],Table2[marital status],,0)</f>
        <v>Married</v>
      </c>
      <c r="J770" t="str">
        <f t="shared" ref="J770:J833" si="48">IF(B770&lt;=40000,"Lower Income",IF(AND(B770&gt;40000,B770&lt;=65000),"Moderate Income","Higher Income"))</f>
        <v>Higher Income</v>
      </c>
      <c r="K770" s="52" t="b">
        <f t="shared" ref="K770:K833" si="49">IF(AND(J770="Lower Income",D770&gt;=60%),"High Spend",IF(AND(J770="Lower Income",D770&lt;30%),"Low Spend"))</f>
        <v>0</v>
      </c>
      <c r="L770" s="43" t="b">
        <f t="shared" ref="L770:L833" si="50">IF(AND(J770="Moderate Income",D770&gt;=70%),"High Spend",IF(AND(J770="Moderate Income",D770&lt;30%),"Low Spend"))</f>
        <v>0</v>
      </c>
      <c r="M770" s="43" t="b">
        <f t="shared" ref="M770:M833" si="51">IF(AND(J770="Higher Income",D770&gt;=70%),"High Spend",IF(AND(J770="Higher Income",D770&lt;20%),"Low Spend"))</f>
        <v>0</v>
      </c>
      <c r="N7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71" spans="1:14" hidden="1" x14ac:dyDescent="0.25">
      <c r="A771" t="s">
        <v>1913</v>
      </c>
      <c r="B771" s="45">
        <v>66957</v>
      </c>
      <c r="C771" s="45">
        <v>28785.333333333332</v>
      </c>
      <c r="D771" s="25">
        <v>0.42990775174116719</v>
      </c>
      <c r="E771" s="25" t="str">
        <f>_xlfn.XLOOKUP(Table1[[#This Row],[Customer_ID]],Table2[customer_id],Table2[age_group],,0)</f>
        <v>25-34</v>
      </c>
      <c r="F771" s="25" t="str">
        <f>_xlfn.XLOOKUP(Table1[[#This Row],[Customer_ID]],Table2[customer_id],Table2[city],,0)</f>
        <v>Mumbai</v>
      </c>
      <c r="G771" s="25" t="str">
        <f>_xlfn.XLOOKUP(Table1[[#This Row],[Customer_ID]],Table2[customer_id],Table2[occupation],,0)</f>
        <v>Business Owners</v>
      </c>
      <c r="H771" s="50" t="str">
        <f>_xlfn.XLOOKUP(Table1[[#This Row],[Customer_ID]],Table2[customer_id],Table2[gender],,0)</f>
        <v>Male</v>
      </c>
      <c r="I771" s="50" t="str">
        <f>_xlfn.XLOOKUP(Table1[[#This Row],[Customer_ID]],Table2[customer_id],Table2[marital status],,0)</f>
        <v>Married</v>
      </c>
      <c r="J771" t="str">
        <f t="shared" si="48"/>
        <v>Higher Income</v>
      </c>
      <c r="K771" s="52" t="b">
        <f t="shared" si="49"/>
        <v>0</v>
      </c>
      <c r="L771" s="43" t="b">
        <f t="shared" si="50"/>
        <v>0</v>
      </c>
      <c r="M771" s="43" t="b">
        <f t="shared" si="51"/>
        <v>0</v>
      </c>
      <c r="N7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72" spans="1:14" hidden="1" x14ac:dyDescent="0.25">
      <c r="A772" t="s">
        <v>3596</v>
      </c>
      <c r="B772" s="45">
        <v>66946</v>
      </c>
      <c r="C772" s="45">
        <v>18607.833333333332</v>
      </c>
      <c r="D772" s="25">
        <v>0.27795287744351166</v>
      </c>
      <c r="E772" s="25" t="str">
        <f>_xlfn.XLOOKUP(Table1[[#This Row],[Customer_ID]],Table2[customer_id],Table2[age_group],,0)</f>
        <v>25-34</v>
      </c>
      <c r="F772" s="25" t="str">
        <f>_xlfn.XLOOKUP(Table1[[#This Row],[Customer_ID]],Table2[customer_id],Table2[city],,0)</f>
        <v>Hyderabad</v>
      </c>
      <c r="G772" s="25" t="str">
        <f>_xlfn.XLOOKUP(Table1[[#This Row],[Customer_ID]],Table2[customer_id],Table2[occupation],,0)</f>
        <v>Business Owners</v>
      </c>
      <c r="H772" s="50" t="str">
        <f>_xlfn.XLOOKUP(Table1[[#This Row],[Customer_ID]],Table2[customer_id],Table2[gender],,0)</f>
        <v>Female</v>
      </c>
      <c r="I772" s="50" t="str">
        <f>_xlfn.XLOOKUP(Table1[[#This Row],[Customer_ID]],Table2[customer_id],Table2[marital status],,0)</f>
        <v>Married</v>
      </c>
      <c r="J772" t="str">
        <f t="shared" si="48"/>
        <v>Higher Income</v>
      </c>
      <c r="K772" s="52" t="b">
        <f t="shared" si="49"/>
        <v>0</v>
      </c>
      <c r="L772" s="43" t="b">
        <f t="shared" si="50"/>
        <v>0</v>
      </c>
      <c r="M772" s="43" t="b">
        <f t="shared" si="51"/>
        <v>0</v>
      </c>
      <c r="N7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73" spans="1:14" hidden="1" x14ac:dyDescent="0.25">
      <c r="A773" t="s">
        <v>2903</v>
      </c>
      <c r="B773" s="45">
        <v>66942</v>
      </c>
      <c r="C773" s="45">
        <v>23065.833333333332</v>
      </c>
      <c r="D773" s="25">
        <v>0.34456444882634718</v>
      </c>
      <c r="E773" s="25" t="str">
        <f>_xlfn.XLOOKUP(Table1[[#This Row],[Customer_ID]],Table2[customer_id],Table2[age_group],,0)</f>
        <v>25-34</v>
      </c>
      <c r="F773" s="25" t="str">
        <f>_xlfn.XLOOKUP(Table1[[#This Row],[Customer_ID]],Table2[customer_id],Table2[city],,0)</f>
        <v>Mumbai</v>
      </c>
      <c r="G773" s="25" t="str">
        <f>_xlfn.XLOOKUP(Table1[[#This Row],[Customer_ID]],Table2[customer_id],Table2[occupation],,0)</f>
        <v>Business Owners</v>
      </c>
      <c r="H773" s="50" t="str">
        <f>_xlfn.XLOOKUP(Table1[[#This Row],[Customer_ID]],Table2[customer_id],Table2[gender],,0)</f>
        <v>Female</v>
      </c>
      <c r="I773" s="50" t="str">
        <f>_xlfn.XLOOKUP(Table1[[#This Row],[Customer_ID]],Table2[customer_id],Table2[marital status],,0)</f>
        <v>Married</v>
      </c>
      <c r="J773" t="str">
        <f t="shared" si="48"/>
        <v>Higher Income</v>
      </c>
      <c r="K773" s="52" t="b">
        <f t="shared" si="49"/>
        <v>0</v>
      </c>
      <c r="L773" s="43" t="b">
        <f t="shared" si="50"/>
        <v>0</v>
      </c>
      <c r="M773" s="43" t="b">
        <f t="shared" si="51"/>
        <v>0</v>
      </c>
      <c r="N7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74" spans="1:14" hidden="1" x14ac:dyDescent="0.25">
      <c r="A774" t="s">
        <v>725</v>
      </c>
      <c r="B774" s="45">
        <v>66919</v>
      </c>
      <c r="C774" s="45">
        <v>37213.666666666664</v>
      </c>
      <c r="D774" s="25">
        <v>0.55610016089102743</v>
      </c>
      <c r="E774" s="25" t="str">
        <f>_xlfn.XLOOKUP(Table1[[#This Row],[Customer_ID]],Table2[customer_id],Table2[age_group],,0)</f>
        <v>45+</v>
      </c>
      <c r="F774" s="25" t="str">
        <f>_xlfn.XLOOKUP(Table1[[#This Row],[Customer_ID]],Table2[customer_id],Table2[city],,0)</f>
        <v>Mumbai</v>
      </c>
      <c r="G774" s="25" t="str">
        <f>_xlfn.XLOOKUP(Table1[[#This Row],[Customer_ID]],Table2[customer_id],Table2[occupation],,0)</f>
        <v>Salaried IT Employees</v>
      </c>
      <c r="H774" s="50" t="str">
        <f>_xlfn.XLOOKUP(Table1[[#This Row],[Customer_ID]],Table2[customer_id],Table2[gender],,0)</f>
        <v>Male</v>
      </c>
      <c r="I774" s="50" t="str">
        <f>_xlfn.XLOOKUP(Table1[[#This Row],[Customer_ID]],Table2[customer_id],Table2[marital status],,0)</f>
        <v>Married</v>
      </c>
      <c r="J774" t="str">
        <f t="shared" si="48"/>
        <v>Higher Income</v>
      </c>
      <c r="K774" s="52" t="b">
        <f t="shared" si="49"/>
        <v>0</v>
      </c>
      <c r="L774" s="43" t="b">
        <f t="shared" si="50"/>
        <v>0</v>
      </c>
      <c r="M774" s="43" t="b">
        <f t="shared" si="51"/>
        <v>0</v>
      </c>
      <c r="N7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75" spans="1:14" hidden="1" x14ac:dyDescent="0.25">
      <c r="A775" t="s">
        <v>315</v>
      </c>
      <c r="B775" s="45">
        <v>66919</v>
      </c>
      <c r="C775" s="45">
        <v>41364.333333333336</v>
      </c>
      <c r="D775" s="25">
        <v>0.61812539537849243</v>
      </c>
      <c r="E775" s="25" t="str">
        <f>_xlfn.XLOOKUP(Table1[[#This Row],[Customer_ID]],Table2[customer_id],Table2[age_group],,0)</f>
        <v>35-45</v>
      </c>
      <c r="F775" s="25" t="str">
        <f>_xlfn.XLOOKUP(Table1[[#This Row],[Customer_ID]],Table2[customer_id],Table2[city],,0)</f>
        <v>Bengaluru</v>
      </c>
      <c r="G775" s="25" t="str">
        <f>_xlfn.XLOOKUP(Table1[[#This Row],[Customer_ID]],Table2[customer_id],Table2[occupation],,0)</f>
        <v>Salaried IT Employees</v>
      </c>
      <c r="H775" s="50" t="str">
        <f>_xlfn.XLOOKUP(Table1[[#This Row],[Customer_ID]],Table2[customer_id],Table2[gender],,0)</f>
        <v>Male</v>
      </c>
      <c r="I775" s="50" t="str">
        <f>_xlfn.XLOOKUP(Table1[[#This Row],[Customer_ID]],Table2[customer_id],Table2[marital status],,0)</f>
        <v>Married</v>
      </c>
      <c r="J775" t="str">
        <f t="shared" si="48"/>
        <v>Higher Income</v>
      </c>
      <c r="K775" s="52" t="b">
        <f t="shared" si="49"/>
        <v>0</v>
      </c>
      <c r="L775" s="43" t="b">
        <f t="shared" si="50"/>
        <v>0</v>
      </c>
      <c r="M775" s="43" t="b">
        <f t="shared" si="51"/>
        <v>0</v>
      </c>
      <c r="N7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76" spans="1:14" hidden="1" x14ac:dyDescent="0.25">
      <c r="A776" t="s">
        <v>1559</v>
      </c>
      <c r="B776" s="45">
        <v>66871</v>
      </c>
      <c r="C776" s="45">
        <v>31064.666666666668</v>
      </c>
      <c r="D776" s="25">
        <v>0.4645461660012063</v>
      </c>
      <c r="E776" s="25" t="str">
        <f>_xlfn.XLOOKUP(Table1[[#This Row],[Customer_ID]],Table2[customer_id],Table2[age_group],,0)</f>
        <v>45+</v>
      </c>
      <c r="F776" s="25" t="str">
        <f>_xlfn.XLOOKUP(Table1[[#This Row],[Customer_ID]],Table2[customer_id],Table2[city],,0)</f>
        <v>Bengaluru</v>
      </c>
      <c r="G776" s="25" t="str">
        <f>_xlfn.XLOOKUP(Table1[[#This Row],[Customer_ID]],Table2[customer_id],Table2[occupation],,0)</f>
        <v>Salaried IT Employees</v>
      </c>
      <c r="H776" s="50" t="str">
        <f>_xlfn.XLOOKUP(Table1[[#This Row],[Customer_ID]],Table2[customer_id],Table2[gender],,0)</f>
        <v>Male</v>
      </c>
      <c r="I776" s="50" t="str">
        <f>_xlfn.XLOOKUP(Table1[[#This Row],[Customer_ID]],Table2[customer_id],Table2[marital status],,0)</f>
        <v>Single</v>
      </c>
      <c r="J776" t="str">
        <f t="shared" si="48"/>
        <v>Higher Income</v>
      </c>
      <c r="K776" s="52" t="b">
        <f t="shared" si="49"/>
        <v>0</v>
      </c>
      <c r="L776" s="43" t="b">
        <f t="shared" si="50"/>
        <v>0</v>
      </c>
      <c r="M776" s="43" t="b">
        <f t="shared" si="51"/>
        <v>0</v>
      </c>
      <c r="N7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77" spans="1:14" hidden="1" x14ac:dyDescent="0.25">
      <c r="A777" t="s">
        <v>956</v>
      </c>
      <c r="B777" s="45">
        <v>66859</v>
      </c>
      <c r="C777" s="45">
        <v>35051.666666666664</v>
      </c>
      <c r="D777" s="25">
        <v>0.52426250267976882</v>
      </c>
      <c r="E777" s="25" t="str">
        <f>_xlfn.XLOOKUP(Table1[[#This Row],[Customer_ID]],Table2[customer_id],Table2[age_group],,0)</f>
        <v>35-45</v>
      </c>
      <c r="F777" s="25" t="str">
        <f>_xlfn.XLOOKUP(Table1[[#This Row],[Customer_ID]],Table2[customer_id],Table2[city],,0)</f>
        <v>Hyderabad</v>
      </c>
      <c r="G777" s="25" t="str">
        <f>_xlfn.XLOOKUP(Table1[[#This Row],[Customer_ID]],Table2[customer_id],Table2[occupation],,0)</f>
        <v>Salaried IT Employees</v>
      </c>
      <c r="H777" s="50" t="str">
        <f>_xlfn.XLOOKUP(Table1[[#This Row],[Customer_ID]],Table2[customer_id],Table2[gender],,0)</f>
        <v>Male</v>
      </c>
      <c r="I777" s="50" t="str">
        <f>_xlfn.XLOOKUP(Table1[[#This Row],[Customer_ID]],Table2[customer_id],Table2[marital status],,0)</f>
        <v>Married</v>
      </c>
      <c r="J777" t="str">
        <f t="shared" si="48"/>
        <v>Higher Income</v>
      </c>
      <c r="K777" s="52" t="b">
        <f t="shared" si="49"/>
        <v>0</v>
      </c>
      <c r="L777" s="43" t="b">
        <f t="shared" si="50"/>
        <v>0</v>
      </c>
      <c r="M777" s="43" t="b">
        <f t="shared" si="51"/>
        <v>0</v>
      </c>
      <c r="N7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78" spans="1:14" hidden="1" x14ac:dyDescent="0.25">
      <c r="A778" t="s">
        <v>3598</v>
      </c>
      <c r="B778" s="45">
        <v>66855</v>
      </c>
      <c r="C778" s="45">
        <v>18576</v>
      </c>
      <c r="D778" s="25">
        <v>0.27785505945703387</v>
      </c>
      <c r="E778" s="25" t="str">
        <f>_xlfn.XLOOKUP(Table1[[#This Row],[Customer_ID]],Table2[customer_id],Table2[age_group],,0)</f>
        <v>35-45</v>
      </c>
      <c r="F778" s="25" t="str">
        <f>_xlfn.XLOOKUP(Table1[[#This Row],[Customer_ID]],Table2[customer_id],Table2[city],,0)</f>
        <v>Hyderabad</v>
      </c>
      <c r="G778" s="25" t="str">
        <f>_xlfn.XLOOKUP(Table1[[#This Row],[Customer_ID]],Table2[customer_id],Table2[occupation],,0)</f>
        <v>Business Owners</v>
      </c>
      <c r="H778" s="50" t="str">
        <f>_xlfn.XLOOKUP(Table1[[#This Row],[Customer_ID]],Table2[customer_id],Table2[gender],,0)</f>
        <v>Male</v>
      </c>
      <c r="I778" s="50" t="str">
        <f>_xlfn.XLOOKUP(Table1[[#This Row],[Customer_ID]],Table2[customer_id],Table2[marital status],,0)</f>
        <v>Married</v>
      </c>
      <c r="J778" t="str">
        <f t="shared" si="48"/>
        <v>Higher Income</v>
      </c>
      <c r="K778" s="52" t="b">
        <f t="shared" si="49"/>
        <v>0</v>
      </c>
      <c r="L778" s="43" t="b">
        <f t="shared" si="50"/>
        <v>0</v>
      </c>
      <c r="M778" s="43" t="b">
        <f t="shared" si="51"/>
        <v>0</v>
      </c>
      <c r="N7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79" spans="1:14" hidden="1" x14ac:dyDescent="0.25">
      <c r="A779" t="s">
        <v>3308</v>
      </c>
      <c r="B779" s="45">
        <v>66837</v>
      </c>
      <c r="C779" s="45">
        <v>20782.166666666668</v>
      </c>
      <c r="D779" s="25">
        <v>0.31093805327388524</v>
      </c>
      <c r="E779" s="25" t="str">
        <f>_xlfn.XLOOKUP(Table1[[#This Row],[Customer_ID]],Table2[customer_id],Table2[age_group],,0)</f>
        <v>25-34</v>
      </c>
      <c r="F779" s="25" t="str">
        <f>_xlfn.XLOOKUP(Table1[[#This Row],[Customer_ID]],Table2[customer_id],Table2[city],,0)</f>
        <v>Bengaluru</v>
      </c>
      <c r="G779" s="25" t="str">
        <f>_xlfn.XLOOKUP(Table1[[#This Row],[Customer_ID]],Table2[customer_id],Table2[occupation],,0)</f>
        <v>Business Owners</v>
      </c>
      <c r="H779" s="50" t="str">
        <f>_xlfn.XLOOKUP(Table1[[#This Row],[Customer_ID]],Table2[customer_id],Table2[gender],,0)</f>
        <v>Female</v>
      </c>
      <c r="I779" s="50" t="str">
        <f>_xlfn.XLOOKUP(Table1[[#This Row],[Customer_ID]],Table2[customer_id],Table2[marital status],,0)</f>
        <v>Single</v>
      </c>
      <c r="J779" t="str">
        <f t="shared" si="48"/>
        <v>Higher Income</v>
      </c>
      <c r="K779" s="52" t="b">
        <f t="shared" si="49"/>
        <v>0</v>
      </c>
      <c r="L779" s="43" t="b">
        <f t="shared" si="50"/>
        <v>0</v>
      </c>
      <c r="M779" s="43" t="b">
        <f t="shared" si="51"/>
        <v>0</v>
      </c>
      <c r="N7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80" spans="1:14" hidden="1" x14ac:dyDescent="0.25">
      <c r="A780" t="s">
        <v>2895</v>
      </c>
      <c r="B780" s="45">
        <v>66833</v>
      </c>
      <c r="C780" s="45">
        <v>23047.333333333332</v>
      </c>
      <c r="D780" s="25">
        <v>0.34484960024738276</v>
      </c>
      <c r="E780" s="25" t="str">
        <f>_xlfn.XLOOKUP(Table1[[#This Row],[Customer_ID]],Table2[customer_id],Table2[age_group],,0)</f>
        <v>25-34</v>
      </c>
      <c r="F780" s="25" t="str">
        <f>_xlfn.XLOOKUP(Table1[[#This Row],[Customer_ID]],Table2[customer_id],Table2[city],,0)</f>
        <v>Bengaluru</v>
      </c>
      <c r="G780" s="25" t="str">
        <f>_xlfn.XLOOKUP(Table1[[#This Row],[Customer_ID]],Table2[customer_id],Table2[occupation],,0)</f>
        <v>Business Owners</v>
      </c>
      <c r="H780" s="50" t="str">
        <f>_xlfn.XLOOKUP(Table1[[#This Row],[Customer_ID]],Table2[customer_id],Table2[gender],,0)</f>
        <v>Male</v>
      </c>
      <c r="I780" s="50" t="str">
        <f>_xlfn.XLOOKUP(Table1[[#This Row],[Customer_ID]],Table2[customer_id],Table2[marital status],,0)</f>
        <v>Married</v>
      </c>
      <c r="J780" t="str">
        <f t="shared" si="48"/>
        <v>Higher Income</v>
      </c>
      <c r="K780" s="52" t="b">
        <f t="shared" si="49"/>
        <v>0</v>
      </c>
      <c r="L780" s="43" t="b">
        <f t="shared" si="50"/>
        <v>0</v>
      </c>
      <c r="M780" s="43" t="b">
        <f t="shared" si="51"/>
        <v>0</v>
      </c>
      <c r="N7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81" spans="1:14" hidden="1" x14ac:dyDescent="0.25">
      <c r="A781" t="s">
        <v>514</v>
      </c>
      <c r="B781" s="45">
        <v>66830</v>
      </c>
      <c r="C781" s="45">
        <v>39148.833333333336</v>
      </c>
      <c r="D781" s="25">
        <v>0.58579729662327307</v>
      </c>
      <c r="E781" s="25" t="str">
        <f>_xlfn.XLOOKUP(Table1[[#This Row],[Customer_ID]],Table2[customer_id],Table2[age_group],,0)</f>
        <v>35-45</v>
      </c>
      <c r="F781" s="25" t="str">
        <f>_xlfn.XLOOKUP(Table1[[#This Row],[Customer_ID]],Table2[customer_id],Table2[city],,0)</f>
        <v>Delhi NCR</v>
      </c>
      <c r="G781" s="25" t="str">
        <f>_xlfn.XLOOKUP(Table1[[#This Row],[Customer_ID]],Table2[customer_id],Table2[occupation],,0)</f>
        <v>Salaried IT Employees</v>
      </c>
      <c r="H781" s="50" t="str">
        <f>_xlfn.XLOOKUP(Table1[[#This Row],[Customer_ID]],Table2[customer_id],Table2[gender],,0)</f>
        <v>Male</v>
      </c>
      <c r="I781" s="50" t="str">
        <f>_xlfn.XLOOKUP(Table1[[#This Row],[Customer_ID]],Table2[customer_id],Table2[marital status],,0)</f>
        <v>Married</v>
      </c>
      <c r="J781" t="str">
        <f t="shared" si="48"/>
        <v>Higher Income</v>
      </c>
      <c r="K781" s="52" t="b">
        <f t="shared" si="49"/>
        <v>0</v>
      </c>
      <c r="L781" s="43" t="b">
        <f t="shared" si="50"/>
        <v>0</v>
      </c>
      <c r="M781" s="43" t="b">
        <f t="shared" si="51"/>
        <v>0</v>
      </c>
      <c r="N7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82" spans="1:14" x14ac:dyDescent="0.25">
      <c r="A782" t="s">
        <v>64</v>
      </c>
      <c r="B782" s="45">
        <v>66822</v>
      </c>
      <c r="C782" s="45">
        <v>48780.666666666664</v>
      </c>
      <c r="D782" s="25">
        <v>0.73000907884628807</v>
      </c>
      <c r="E782" s="25" t="str">
        <f>_xlfn.XLOOKUP(Table1[[#This Row],[Customer_ID]],Table2[customer_id],Table2[age_group],,0)</f>
        <v>35-45</v>
      </c>
      <c r="F782" s="25" t="str">
        <f>_xlfn.XLOOKUP(Table1[[#This Row],[Customer_ID]],Table2[customer_id],Table2[city],,0)</f>
        <v>Mumbai</v>
      </c>
      <c r="G782" s="25" t="str">
        <f>_xlfn.XLOOKUP(Table1[[#This Row],[Customer_ID]],Table2[customer_id],Table2[occupation],,0)</f>
        <v>Salaried IT Employees</v>
      </c>
      <c r="H782" s="50" t="str">
        <f>_xlfn.XLOOKUP(Table1[[#This Row],[Customer_ID]],Table2[customer_id],Table2[gender],,0)</f>
        <v>Male</v>
      </c>
      <c r="I782" s="50" t="str">
        <f>_xlfn.XLOOKUP(Table1[[#This Row],[Customer_ID]],Table2[customer_id],Table2[marital status],,0)</f>
        <v>Married</v>
      </c>
      <c r="J782" t="str">
        <f t="shared" si="48"/>
        <v>Higher Income</v>
      </c>
      <c r="K782" s="52" t="b">
        <f t="shared" si="49"/>
        <v>0</v>
      </c>
      <c r="L782" s="43" t="b">
        <f t="shared" si="50"/>
        <v>0</v>
      </c>
      <c r="M782" s="43" t="str">
        <f t="shared" si="51"/>
        <v>High Spend</v>
      </c>
      <c r="N782" t="str">
        <f>IF(OR(Table1[[#This Row],[High requirement of Credit Card (Low Income)]]="High Spend",Table1[[#This Row],[High requirement of Credit Card (Moderate Income)]]="High Spend",Table1[[#This Row],[High requirement of Credit Card (hIGHER Income)]]="High Spend"),"High chance","Low or moderate Chance")</f>
        <v>High chance</v>
      </c>
    </row>
    <row r="783" spans="1:14" hidden="1" x14ac:dyDescent="0.25">
      <c r="A783" t="s">
        <v>2944</v>
      </c>
      <c r="B783" s="45">
        <v>66810</v>
      </c>
      <c r="C783" s="45">
        <v>22837.666666666668</v>
      </c>
      <c r="D783" s="25">
        <v>0.34183006535947713</v>
      </c>
      <c r="E783" s="25" t="str">
        <f>_xlfn.XLOOKUP(Table1[[#This Row],[Customer_ID]],Table2[customer_id],Table2[age_group],,0)</f>
        <v>25-34</v>
      </c>
      <c r="F783" s="25" t="str">
        <f>_xlfn.XLOOKUP(Table1[[#This Row],[Customer_ID]],Table2[customer_id],Table2[city],,0)</f>
        <v>Bengaluru</v>
      </c>
      <c r="G783" s="25" t="str">
        <f>_xlfn.XLOOKUP(Table1[[#This Row],[Customer_ID]],Table2[customer_id],Table2[occupation],,0)</f>
        <v>Business Owners</v>
      </c>
      <c r="H783" s="50" t="str">
        <f>_xlfn.XLOOKUP(Table1[[#This Row],[Customer_ID]],Table2[customer_id],Table2[gender],,0)</f>
        <v>Male</v>
      </c>
      <c r="I783" s="50" t="str">
        <f>_xlfn.XLOOKUP(Table1[[#This Row],[Customer_ID]],Table2[customer_id],Table2[marital status],,0)</f>
        <v>Married</v>
      </c>
      <c r="J783" t="str">
        <f t="shared" si="48"/>
        <v>Higher Income</v>
      </c>
      <c r="K783" s="52" t="b">
        <f t="shared" si="49"/>
        <v>0</v>
      </c>
      <c r="L783" s="43" t="b">
        <f t="shared" si="50"/>
        <v>0</v>
      </c>
      <c r="M783" s="43" t="b">
        <f t="shared" si="51"/>
        <v>0</v>
      </c>
      <c r="N7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84" spans="1:14" x14ac:dyDescent="0.25">
      <c r="A784" t="s">
        <v>62</v>
      </c>
      <c r="B784" s="45">
        <v>66800</v>
      </c>
      <c r="C784" s="45">
        <v>48838.5</v>
      </c>
      <c r="D784" s="25">
        <v>0.73111526946107785</v>
      </c>
      <c r="E784" s="25" t="str">
        <f>_xlfn.XLOOKUP(Table1[[#This Row],[Customer_ID]],Table2[customer_id],Table2[age_group],,0)</f>
        <v>35-45</v>
      </c>
      <c r="F784" s="25" t="str">
        <f>_xlfn.XLOOKUP(Table1[[#This Row],[Customer_ID]],Table2[customer_id],Table2[city],,0)</f>
        <v>Mumbai</v>
      </c>
      <c r="G784" s="25" t="str">
        <f>_xlfn.XLOOKUP(Table1[[#This Row],[Customer_ID]],Table2[customer_id],Table2[occupation],,0)</f>
        <v>Salaried IT Employees</v>
      </c>
      <c r="H784" s="50" t="str">
        <f>_xlfn.XLOOKUP(Table1[[#This Row],[Customer_ID]],Table2[customer_id],Table2[gender],,0)</f>
        <v>Male</v>
      </c>
      <c r="I784" s="50" t="str">
        <f>_xlfn.XLOOKUP(Table1[[#This Row],[Customer_ID]],Table2[customer_id],Table2[marital status],,0)</f>
        <v>Married</v>
      </c>
      <c r="J784" t="str">
        <f t="shared" si="48"/>
        <v>Higher Income</v>
      </c>
      <c r="K784" s="52" t="b">
        <f t="shared" si="49"/>
        <v>0</v>
      </c>
      <c r="L784" s="43" t="b">
        <f t="shared" si="50"/>
        <v>0</v>
      </c>
      <c r="M784" s="43" t="str">
        <f t="shared" si="51"/>
        <v>High Spend</v>
      </c>
      <c r="N784" t="str">
        <f>IF(OR(Table1[[#This Row],[High requirement of Credit Card (Low Income)]]="High Spend",Table1[[#This Row],[High requirement of Credit Card (Moderate Income)]]="High Spend",Table1[[#This Row],[High requirement of Credit Card (hIGHER Income)]]="High Spend"),"High chance","Low or moderate Chance")</f>
        <v>High chance</v>
      </c>
    </row>
    <row r="785" spans="1:14" hidden="1" x14ac:dyDescent="0.25">
      <c r="A785" t="s">
        <v>3290</v>
      </c>
      <c r="B785" s="45">
        <v>66800</v>
      </c>
      <c r="C785" s="45">
        <v>20905.833333333332</v>
      </c>
      <c r="D785" s="25">
        <v>0.31296157684630738</v>
      </c>
      <c r="E785" s="25" t="str">
        <f>_xlfn.XLOOKUP(Table1[[#This Row],[Customer_ID]],Table2[customer_id],Table2[age_group],,0)</f>
        <v>25-34</v>
      </c>
      <c r="F785" s="25" t="str">
        <f>_xlfn.XLOOKUP(Table1[[#This Row],[Customer_ID]],Table2[customer_id],Table2[city],,0)</f>
        <v>Hyderabad</v>
      </c>
      <c r="G785" s="25" t="str">
        <f>_xlfn.XLOOKUP(Table1[[#This Row],[Customer_ID]],Table2[customer_id],Table2[occupation],,0)</f>
        <v>Business Owners</v>
      </c>
      <c r="H785" s="50" t="str">
        <f>_xlfn.XLOOKUP(Table1[[#This Row],[Customer_ID]],Table2[customer_id],Table2[gender],,0)</f>
        <v>Male</v>
      </c>
      <c r="I785" s="50" t="str">
        <f>_xlfn.XLOOKUP(Table1[[#This Row],[Customer_ID]],Table2[customer_id],Table2[marital status],,0)</f>
        <v>Married</v>
      </c>
      <c r="J785" t="str">
        <f t="shared" si="48"/>
        <v>Higher Income</v>
      </c>
      <c r="K785" s="52" t="b">
        <f t="shared" si="49"/>
        <v>0</v>
      </c>
      <c r="L785" s="43" t="b">
        <f t="shared" si="50"/>
        <v>0</v>
      </c>
      <c r="M785" s="43" t="b">
        <f t="shared" si="51"/>
        <v>0</v>
      </c>
      <c r="N7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86" spans="1:14" hidden="1" x14ac:dyDescent="0.25">
      <c r="A786" t="s">
        <v>166</v>
      </c>
      <c r="B786" s="45">
        <v>66792</v>
      </c>
      <c r="C786" s="45">
        <v>44518.833333333336</v>
      </c>
      <c r="D786" s="25">
        <v>0.66652942468159859</v>
      </c>
      <c r="E786" s="25" t="str">
        <f>_xlfn.XLOOKUP(Table1[[#This Row],[Customer_ID]],Table2[customer_id],Table2[age_group],,0)</f>
        <v>35-45</v>
      </c>
      <c r="F786" s="25" t="str">
        <f>_xlfn.XLOOKUP(Table1[[#This Row],[Customer_ID]],Table2[customer_id],Table2[city],,0)</f>
        <v>Mumbai</v>
      </c>
      <c r="G786" s="25" t="str">
        <f>_xlfn.XLOOKUP(Table1[[#This Row],[Customer_ID]],Table2[customer_id],Table2[occupation],,0)</f>
        <v>Salaried IT Employees</v>
      </c>
      <c r="H786" s="50" t="str">
        <f>_xlfn.XLOOKUP(Table1[[#This Row],[Customer_ID]],Table2[customer_id],Table2[gender],,0)</f>
        <v>Male</v>
      </c>
      <c r="I786" s="50" t="str">
        <f>_xlfn.XLOOKUP(Table1[[#This Row],[Customer_ID]],Table2[customer_id],Table2[marital status],,0)</f>
        <v>Married</v>
      </c>
      <c r="J786" t="str">
        <f t="shared" si="48"/>
        <v>Higher Income</v>
      </c>
      <c r="K786" s="52" t="b">
        <f t="shared" si="49"/>
        <v>0</v>
      </c>
      <c r="L786" s="43" t="b">
        <f t="shared" si="50"/>
        <v>0</v>
      </c>
      <c r="M786" s="43" t="b">
        <f t="shared" si="51"/>
        <v>0</v>
      </c>
      <c r="N7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87" spans="1:14" hidden="1" x14ac:dyDescent="0.25">
      <c r="A787" t="s">
        <v>543</v>
      </c>
      <c r="B787" s="45">
        <v>66783</v>
      </c>
      <c r="C787" s="45">
        <v>38891.166666666664</v>
      </c>
      <c r="D787" s="25">
        <v>0.58235129698675803</v>
      </c>
      <c r="E787" s="25" t="str">
        <f>_xlfn.XLOOKUP(Table1[[#This Row],[Customer_ID]],Table2[customer_id],Table2[age_group],,0)</f>
        <v>35-45</v>
      </c>
      <c r="F787" s="25" t="str">
        <f>_xlfn.XLOOKUP(Table1[[#This Row],[Customer_ID]],Table2[customer_id],Table2[city],,0)</f>
        <v>Delhi NCR</v>
      </c>
      <c r="G787" s="25" t="str">
        <f>_xlfn.XLOOKUP(Table1[[#This Row],[Customer_ID]],Table2[customer_id],Table2[occupation],,0)</f>
        <v>Salaried IT Employees</v>
      </c>
      <c r="H787" s="50" t="str">
        <f>_xlfn.XLOOKUP(Table1[[#This Row],[Customer_ID]],Table2[customer_id],Table2[gender],,0)</f>
        <v>Female</v>
      </c>
      <c r="I787" s="50" t="str">
        <f>_xlfn.XLOOKUP(Table1[[#This Row],[Customer_ID]],Table2[customer_id],Table2[marital status],,0)</f>
        <v>Married</v>
      </c>
      <c r="J787" t="str">
        <f t="shared" si="48"/>
        <v>Higher Income</v>
      </c>
      <c r="K787" s="52" t="b">
        <f t="shared" si="49"/>
        <v>0</v>
      </c>
      <c r="L787" s="43" t="b">
        <f t="shared" si="50"/>
        <v>0</v>
      </c>
      <c r="M787" s="43" t="b">
        <f t="shared" si="51"/>
        <v>0</v>
      </c>
      <c r="N7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88" spans="1:14" hidden="1" x14ac:dyDescent="0.25">
      <c r="A788" t="s">
        <v>2229</v>
      </c>
      <c r="B788" s="45">
        <v>66774</v>
      </c>
      <c r="C788" s="45">
        <v>26951.166666666668</v>
      </c>
      <c r="D788" s="25">
        <v>0.40361767554237682</v>
      </c>
      <c r="E788" s="25" t="str">
        <f>_xlfn.XLOOKUP(Table1[[#This Row],[Customer_ID]],Table2[customer_id],Table2[age_group],,0)</f>
        <v>25-34</v>
      </c>
      <c r="F788" s="25" t="str">
        <f>_xlfn.XLOOKUP(Table1[[#This Row],[Customer_ID]],Table2[customer_id],Table2[city],,0)</f>
        <v>Delhi NCR</v>
      </c>
      <c r="G788" s="25" t="str">
        <f>_xlfn.XLOOKUP(Table1[[#This Row],[Customer_ID]],Table2[customer_id],Table2[occupation],,0)</f>
        <v>Business Owners</v>
      </c>
      <c r="H788" s="50" t="str">
        <f>_xlfn.XLOOKUP(Table1[[#This Row],[Customer_ID]],Table2[customer_id],Table2[gender],,0)</f>
        <v>Male</v>
      </c>
      <c r="I788" s="50" t="str">
        <f>_xlfn.XLOOKUP(Table1[[#This Row],[Customer_ID]],Table2[customer_id],Table2[marital status],,0)</f>
        <v>Married</v>
      </c>
      <c r="J788" t="str">
        <f t="shared" si="48"/>
        <v>Higher Income</v>
      </c>
      <c r="K788" s="52" t="b">
        <f t="shared" si="49"/>
        <v>0</v>
      </c>
      <c r="L788" s="43" t="b">
        <f t="shared" si="50"/>
        <v>0</v>
      </c>
      <c r="M788" s="43" t="b">
        <f t="shared" si="51"/>
        <v>0</v>
      </c>
      <c r="N7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89" spans="1:14" hidden="1" x14ac:dyDescent="0.25">
      <c r="A789" t="s">
        <v>952</v>
      </c>
      <c r="B789" s="45">
        <v>66755</v>
      </c>
      <c r="C789" s="45">
        <v>35041</v>
      </c>
      <c r="D789" s="25">
        <v>0.52491948168676505</v>
      </c>
      <c r="E789" s="25" t="str">
        <f>_xlfn.XLOOKUP(Table1[[#This Row],[Customer_ID]],Table2[customer_id],Table2[age_group],,0)</f>
        <v>45+</v>
      </c>
      <c r="F789" s="25" t="str">
        <f>_xlfn.XLOOKUP(Table1[[#This Row],[Customer_ID]],Table2[customer_id],Table2[city],,0)</f>
        <v>Delhi NCR</v>
      </c>
      <c r="G789" s="25" t="str">
        <f>_xlfn.XLOOKUP(Table1[[#This Row],[Customer_ID]],Table2[customer_id],Table2[occupation],,0)</f>
        <v>Salaried IT Employees</v>
      </c>
      <c r="H789" s="50" t="str">
        <f>_xlfn.XLOOKUP(Table1[[#This Row],[Customer_ID]],Table2[customer_id],Table2[gender],,0)</f>
        <v>Male</v>
      </c>
      <c r="I789" s="50" t="str">
        <f>_xlfn.XLOOKUP(Table1[[#This Row],[Customer_ID]],Table2[customer_id],Table2[marital status],,0)</f>
        <v>Married</v>
      </c>
      <c r="J789" t="str">
        <f t="shared" si="48"/>
        <v>Higher Income</v>
      </c>
      <c r="K789" s="52" t="b">
        <f t="shared" si="49"/>
        <v>0</v>
      </c>
      <c r="L789" s="43" t="b">
        <f t="shared" si="50"/>
        <v>0</v>
      </c>
      <c r="M789" s="43" t="b">
        <f t="shared" si="51"/>
        <v>0</v>
      </c>
      <c r="N7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90" spans="1:14" hidden="1" x14ac:dyDescent="0.25">
      <c r="A790" t="s">
        <v>1106</v>
      </c>
      <c r="B790" s="45">
        <v>66755</v>
      </c>
      <c r="C790" s="45">
        <v>34060.333333333336</v>
      </c>
      <c r="D790" s="25">
        <v>0.51022894664569451</v>
      </c>
      <c r="E790" s="25" t="str">
        <f>_xlfn.XLOOKUP(Table1[[#This Row],[Customer_ID]],Table2[customer_id],Table2[age_group],,0)</f>
        <v>35-45</v>
      </c>
      <c r="F790" s="25" t="str">
        <f>_xlfn.XLOOKUP(Table1[[#This Row],[Customer_ID]],Table2[customer_id],Table2[city],,0)</f>
        <v>Hyderabad</v>
      </c>
      <c r="G790" s="25" t="str">
        <f>_xlfn.XLOOKUP(Table1[[#This Row],[Customer_ID]],Table2[customer_id],Table2[occupation],,0)</f>
        <v>Salaried IT Employees</v>
      </c>
      <c r="H790" s="50" t="str">
        <f>_xlfn.XLOOKUP(Table1[[#This Row],[Customer_ID]],Table2[customer_id],Table2[gender],,0)</f>
        <v>Male</v>
      </c>
      <c r="I790" s="50" t="str">
        <f>_xlfn.XLOOKUP(Table1[[#This Row],[Customer_ID]],Table2[customer_id],Table2[marital status],,0)</f>
        <v>Married</v>
      </c>
      <c r="J790" t="str">
        <f t="shared" si="48"/>
        <v>Higher Income</v>
      </c>
      <c r="K790" s="52" t="b">
        <f t="shared" si="49"/>
        <v>0</v>
      </c>
      <c r="L790" s="43" t="b">
        <f t="shared" si="50"/>
        <v>0</v>
      </c>
      <c r="M790" s="43" t="b">
        <f t="shared" si="51"/>
        <v>0</v>
      </c>
      <c r="N7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91" spans="1:14" hidden="1" x14ac:dyDescent="0.25">
      <c r="A791" t="s">
        <v>190</v>
      </c>
      <c r="B791" s="45">
        <v>66733</v>
      </c>
      <c r="C791" s="45">
        <v>43593.833333333336</v>
      </c>
      <c r="D791" s="25">
        <v>0.65325750877876521</v>
      </c>
      <c r="E791" s="25" t="str">
        <f>_xlfn.XLOOKUP(Table1[[#This Row],[Customer_ID]],Table2[customer_id],Table2[age_group],,0)</f>
        <v>35-45</v>
      </c>
      <c r="F791" s="25" t="str">
        <f>_xlfn.XLOOKUP(Table1[[#This Row],[Customer_ID]],Table2[customer_id],Table2[city],,0)</f>
        <v>Mumbai</v>
      </c>
      <c r="G791" s="25" t="str">
        <f>_xlfn.XLOOKUP(Table1[[#This Row],[Customer_ID]],Table2[customer_id],Table2[occupation],,0)</f>
        <v>Salaried IT Employees</v>
      </c>
      <c r="H791" s="50" t="str">
        <f>_xlfn.XLOOKUP(Table1[[#This Row],[Customer_ID]],Table2[customer_id],Table2[gender],,0)</f>
        <v>Male</v>
      </c>
      <c r="I791" s="50" t="str">
        <f>_xlfn.XLOOKUP(Table1[[#This Row],[Customer_ID]],Table2[customer_id],Table2[marital status],,0)</f>
        <v>Single</v>
      </c>
      <c r="J791" t="str">
        <f t="shared" si="48"/>
        <v>Higher Income</v>
      </c>
      <c r="K791" s="52" t="b">
        <f t="shared" si="49"/>
        <v>0</v>
      </c>
      <c r="L791" s="43" t="b">
        <f t="shared" si="50"/>
        <v>0</v>
      </c>
      <c r="M791" s="43" t="b">
        <f t="shared" si="51"/>
        <v>0</v>
      </c>
      <c r="N7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92" spans="1:14" hidden="1" x14ac:dyDescent="0.25">
      <c r="A792" t="s">
        <v>903</v>
      </c>
      <c r="B792" s="45">
        <v>66732</v>
      </c>
      <c r="C792" s="45">
        <v>35433.333333333336</v>
      </c>
      <c r="D792" s="25">
        <v>0.53097963995284625</v>
      </c>
      <c r="E792" s="25" t="str">
        <f>_xlfn.XLOOKUP(Table1[[#This Row],[Customer_ID]],Table2[customer_id],Table2[age_group],,0)</f>
        <v>45+</v>
      </c>
      <c r="F792" s="25" t="str">
        <f>_xlfn.XLOOKUP(Table1[[#This Row],[Customer_ID]],Table2[customer_id],Table2[city],,0)</f>
        <v>Mumbai</v>
      </c>
      <c r="G792" s="25" t="str">
        <f>_xlfn.XLOOKUP(Table1[[#This Row],[Customer_ID]],Table2[customer_id],Table2[occupation],,0)</f>
        <v>Salaried IT Employees</v>
      </c>
      <c r="H792" s="50" t="str">
        <f>_xlfn.XLOOKUP(Table1[[#This Row],[Customer_ID]],Table2[customer_id],Table2[gender],,0)</f>
        <v>Male</v>
      </c>
      <c r="I792" s="50" t="str">
        <f>_xlfn.XLOOKUP(Table1[[#This Row],[Customer_ID]],Table2[customer_id],Table2[marital status],,0)</f>
        <v>Married</v>
      </c>
      <c r="J792" t="str">
        <f t="shared" si="48"/>
        <v>Higher Income</v>
      </c>
      <c r="K792" s="52" t="b">
        <f t="shared" si="49"/>
        <v>0</v>
      </c>
      <c r="L792" s="43" t="b">
        <f t="shared" si="50"/>
        <v>0</v>
      </c>
      <c r="M792" s="43" t="b">
        <f t="shared" si="51"/>
        <v>0</v>
      </c>
      <c r="N7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93" spans="1:14" hidden="1" x14ac:dyDescent="0.25">
      <c r="A793" t="s">
        <v>2979</v>
      </c>
      <c r="B793" s="45">
        <v>66721</v>
      </c>
      <c r="C793" s="45">
        <v>22654.833333333332</v>
      </c>
      <c r="D793" s="25">
        <v>0.33954577019728921</v>
      </c>
      <c r="E793" s="25" t="str">
        <f>_xlfn.XLOOKUP(Table1[[#This Row],[Customer_ID]],Table2[customer_id],Table2[age_group],,0)</f>
        <v>35-45</v>
      </c>
      <c r="F793" s="25" t="str">
        <f>_xlfn.XLOOKUP(Table1[[#This Row],[Customer_ID]],Table2[customer_id],Table2[city],,0)</f>
        <v>Chennai</v>
      </c>
      <c r="G793" s="25" t="str">
        <f>_xlfn.XLOOKUP(Table1[[#This Row],[Customer_ID]],Table2[customer_id],Table2[occupation],,0)</f>
        <v>Salaried IT Employees</v>
      </c>
      <c r="H793" s="50" t="str">
        <f>_xlfn.XLOOKUP(Table1[[#This Row],[Customer_ID]],Table2[customer_id],Table2[gender],,0)</f>
        <v>Female</v>
      </c>
      <c r="I793" s="50" t="str">
        <f>_xlfn.XLOOKUP(Table1[[#This Row],[Customer_ID]],Table2[customer_id],Table2[marital status],,0)</f>
        <v>Married</v>
      </c>
      <c r="J793" t="str">
        <f t="shared" si="48"/>
        <v>Higher Income</v>
      </c>
      <c r="K793" s="52" t="b">
        <f t="shared" si="49"/>
        <v>0</v>
      </c>
      <c r="L793" s="43" t="b">
        <f t="shared" si="50"/>
        <v>0</v>
      </c>
      <c r="M793" s="43" t="b">
        <f t="shared" si="51"/>
        <v>0</v>
      </c>
      <c r="N7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94" spans="1:14" hidden="1" x14ac:dyDescent="0.25">
      <c r="A794" t="s">
        <v>1739</v>
      </c>
      <c r="B794" s="45">
        <v>66706</v>
      </c>
      <c r="C794" s="45">
        <v>29618.333333333332</v>
      </c>
      <c r="D794" s="25">
        <v>0.44401303231093653</v>
      </c>
      <c r="E794" s="25" t="str">
        <f>_xlfn.XLOOKUP(Table1[[#This Row],[Customer_ID]],Table2[customer_id],Table2[age_group],,0)</f>
        <v>45+</v>
      </c>
      <c r="F794" s="25" t="str">
        <f>_xlfn.XLOOKUP(Table1[[#This Row],[Customer_ID]],Table2[customer_id],Table2[city],,0)</f>
        <v>Mumbai</v>
      </c>
      <c r="G794" s="25" t="str">
        <f>_xlfn.XLOOKUP(Table1[[#This Row],[Customer_ID]],Table2[customer_id],Table2[occupation],,0)</f>
        <v>Salaried IT Employees</v>
      </c>
      <c r="H794" s="50" t="str">
        <f>_xlfn.XLOOKUP(Table1[[#This Row],[Customer_ID]],Table2[customer_id],Table2[gender],,0)</f>
        <v>Female</v>
      </c>
      <c r="I794" s="50" t="str">
        <f>_xlfn.XLOOKUP(Table1[[#This Row],[Customer_ID]],Table2[customer_id],Table2[marital status],,0)</f>
        <v>Married</v>
      </c>
      <c r="J794" t="str">
        <f t="shared" si="48"/>
        <v>Higher Income</v>
      </c>
      <c r="K794" s="52" t="b">
        <f t="shared" si="49"/>
        <v>0</v>
      </c>
      <c r="L794" s="43" t="b">
        <f t="shared" si="50"/>
        <v>0</v>
      </c>
      <c r="M794" s="43" t="b">
        <f t="shared" si="51"/>
        <v>0</v>
      </c>
      <c r="N7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95" spans="1:14" hidden="1" x14ac:dyDescent="0.25">
      <c r="A795" t="s">
        <v>1976</v>
      </c>
      <c r="B795" s="45">
        <v>66696</v>
      </c>
      <c r="C795" s="45">
        <v>28238</v>
      </c>
      <c r="D795" s="25">
        <v>0.42338371116708651</v>
      </c>
      <c r="E795" s="25" t="str">
        <f>_xlfn.XLOOKUP(Table1[[#This Row],[Customer_ID]],Table2[customer_id],Table2[age_group],,0)</f>
        <v>35-45</v>
      </c>
      <c r="F795" s="25" t="str">
        <f>_xlfn.XLOOKUP(Table1[[#This Row],[Customer_ID]],Table2[customer_id],Table2[city],,0)</f>
        <v>Hyderabad</v>
      </c>
      <c r="G795" s="25" t="str">
        <f>_xlfn.XLOOKUP(Table1[[#This Row],[Customer_ID]],Table2[customer_id],Table2[occupation],,0)</f>
        <v>Salaried IT Employees</v>
      </c>
      <c r="H795" s="50" t="str">
        <f>_xlfn.XLOOKUP(Table1[[#This Row],[Customer_ID]],Table2[customer_id],Table2[gender],,0)</f>
        <v>Female</v>
      </c>
      <c r="I795" s="50" t="str">
        <f>_xlfn.XLOOKUP(Table1[[#This Row],[Customer_ID]],Table2[customer_id],Table2[marital status],,0)</f>
        <v>Married</v>
      </c>
      <c r="J795" t="str">
        <f t="shared" si="48"/>
        <v>Higher Income</v>
      </c>
      <c r="K795" s="52" t="b">
        <f t="shared" si="49"/>
        <v>0</v>
      </c>
      <c r="L795" s="43" t="b">
        <f t="shared" si="50"/>
        <v>0</v>
      </c>
      <c r="M795" s="43" t="b">
        <f t="shared" si="51"/>
        <v>0</v>
      </c>
      <c r="N7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96" spans="1:14" hidden="1" x14ac:dyDescent="0.25">
      <c r="A796" t="s">
        <v>2501</v>
      </c>
      <c r="B796" s="45">
        <v>66673</v>
      </c>
      <c r="C796" s="45">
        <v>25145</v>
      </c>
      <c r="D796" s="25">
        <v>0.377139171778681</v>
      </c>
      <c r="E796" s="25" t="str">
        <f>_xlfn.XLOOKUP(Table1[[#This Row],[Customer_ID]],Table2[customer_id],Table2[age_group],,0)</f>
        <v>45+</v>
      </c>
      <c r="F796" s="25" t="str">
        <f>_xlfn.XLOOKUP(Table1[[#This Row],[Customer_ID]],Table2[customer_id],Table2[city],,0)</f>
        <v>Bengaluru</v>
      </c>
      <c r="G796" s="25" t="str">
        <f>_xlfn.XLOOKUP(Table1[[#This Row],[Customer_ID]],Table2[customer_id],Table2[occupation],,0)</f>
        <v>Salaried IT Employees</v>
      </c>
      <c r="H796" s="50" t="str">
        <f>_xlfn.XLOOKUP(Table1[[#This Row],[Customer_ID]],Table2[customer_id],Table2[gender],,0)</f>
        <v>Female</v>
      </c>
      <c r="I796" s="50" t="str">
        <f>_xlfn.XLOOKUP(Table1[[#This Row],[Customer_ID]],Table2[customer_id],Table2[marital status],,0)</f>
        <v>Married</v>
      </c>
      <c r="J796" t="str">
        <f t="shared" si="48"/>
        <v>Higher Income</v>
      </c>
      <c r="K796" s="52" t="b">
        <f t="shared" si="49"/>
        <v>0</v>
      </c>
      <c r="L796" s="43" t="b">
        <f t="shared" si="50"/>
        <v>0</v>
      </c>
      <c r="M796" s="43" t="b">
        <f t="shared" si="51"/>
        <v>0</v>
      </c>
      <c r="N7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97" spans="1:14" hidden="1" x14ac:dyDescent="0.25">
      <c r="A797" t="s">
        <v>777</v>
      </c>
      <c r="B797" s="45">
        <v>66668</v>
      </c>
      <c r="C797" s="45">
        <v>36467</v>
      </c>
      <c r="D797" s="25">
        <v>0.54699406011879759</v>
      </c>
      <c r="E797" s="25" t="str">
        <f>_xlfn.XLOOKUP(Table1[[#This Row],[Customer_ID]],Table2[customer_id],Table2[age_group],,0)</f>
        <v>35-45</v>
      </c>
      <c r="F797" s="25" t="str">
        <f>_xlfn.XLOOKUP(Table1[[#This Row],[Customer_ID]],Table2[customer_id],Table2[city],,0)</f>
        <v>Delhi NCR</v>
      </c>
      <c r="G797" s="25" t="str">
        <f>_xlfn.XLOOKUP(Table1[[#This Row],[Customer_ID]],Table2[customer_id],Table2[occupation],,0)</f>
        <v>Salaried IT Employees</v>
      </c>
      <c r="H797" s="50" t="str">
        <f>_xlfn.XLOOKUP(Table1[[#This Row],[Customer_ID]],Table2[customer_id],Table2[gender],,0)</f>
        <v>Female</v>
      </c>
      <c r="I797" s="50" t="str">
        <f>_xlfn.XLOOKUP(Table1[[#This Row],[Customer_ID]],Table2[customer_id],Table2[marital status],,0)</f>
        <v>Married</v>
      </c>
      <c r="J797" t="str">
        <f t="shared" si="48"/>
        <v>Higher Income</v>
      </c>
      <c r="K797" s="52" t="b">
        <f t="shared" si="49"/>
        <v>0</v>
      </c>
      <c r="L797" s="43" t="b">
        <f t="shared" si="50"/>
        <v>0</v>
      </c>
      <c r="M797" s="43" t="b">
        <f t="shared" si="51"/>
        <v>0</v>
      </c>
      <c r="N7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98" spans="1:14" hidden="1" x14ac:dyDescent="0.25">
      <c r="A798" t="s">
        <v>624</v>
      </c>
      <c r="B798" s="45">
        <v>66641</v>
      </c>
      <c r="C798" s="45">
        <v>38012</v>
      </c>
      <c r="D798" s="25">
        <v>0.57039960384748123</v>
      </c>
      <c r="E798" s="25" t="str">
        <f>_xlfn.XLOOKUP(Table1[[#This Row],[Customer_ID]],Table2[customer_id],Table2[age_group],,0)</f>
        <v>35-45</v>
      </c>
      <c r="F798" s="25" t="str">
        <f>_xlfn.XLOOKUP(Table1[[#This Row],[Customer_ID]],Table2[customer_id],Table2[city],,0)</f>
        <v>Bengaluru</v>
      </c>
      <c r="G798" s="25" t="str">
        <f>_xlfn.XLOOKUP(Table1[[#This Row],[Customer_ID]],Table2[customer_id],Table2[occupation],,0)</f>
        <v>Salaried IT Employees</v>
      </c>
      <c r="H798" s="50" t="str">
        <f>_xlfn.XLOOKUP(Table1[[#This Row],[Customer_ID]],Table2[customer_id],Table2[gender],,0)</f>
        <v>Male</v>
      </c>
      <c r="I798" s="50" t="str">
        <f>_xlfn.XLOOKUP(Table1[[#This Row],[Customer_ID]],Table2[customer_id],Table2[marital status],,0)</f>
        <v>Married</v>
      </c>
      <c r="J798" t="str">
        <f t="shared" si="48"/>
        <v>Higher Income</v>
      </c>
      <c r="K798" s="52" t="b">
        <f t="shared" si="49"/>
        <v>0</v>
      </c>
      <c r="L798" s="43" t="b">
        <f t="shared" si="50"/>
        <v>0</v>
      </c>
      <c r="M798" s="43" t="b">
        <f t="shared" si="51"/>
        <v>0</v>
      </c>
      <c r="N7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799" spans="1:14" hidden="1" x14ac:dyDescent="0.25">
      <c r="A799" t="s">
        <v>564</v>
      </c>
      <c r="B799" s="45">
        <v>66640</v>
      </c>
      <c r="C799" s="45">
        <v>38598.5</v>
      </c>
      <c r="D799" s="25">
        <v>0.57920918367346941</v>
      </c>
      <c r="E799" s="25" t="str">
        <f>_xlfn.XLOOKUP(Table1[[#This Row],[Customer_ID]],Table2[customer_id],Table2[age_group],,0)</f>
        <v>45+</v>
      </c>
      <c r="F799" s="25" t="str">
        <f>_xlfn.XLOOKUP(Table1[[#This Row],[Customer_ID]],Table2[customer_id],Table2[city],,0)</f>
        <v>Mumbai</v>
      </c>
      <c r="G799" s="25" t="str">
        <f>_xlfn.XLOOKUP(Table1[[#This Row],[Customer_ID]],Table2[customer_id],Table2[occupation],,0)</f>
        <v>Salaried IT Employees</v>
      </c>
      <c r="H799" s="50" t="str">
        <f>_xlfn.XLOOKUP(Table1[[#This Row],[Customer_ID]],Table2[customer_id],Table2[gender],,0)</f>
        <v>Male</v>
      </c>
      <c r="I799" s="50" t="str">
        <f>_xlfn.XLOOKUP(Table1[[#This Row],[Customer_ID]],Table2[customer_id],Table2[marital status],,0)</f>
        <v>Married</v>
      </c>
      <c r="J799" t="str">
        <f t="shared" si="48"/>
        <v>Higher Income</v>
      </c>
      <c r="K799" s="52" t="b">
        <f t="shared" si="49"/>
        <v>0</v>
      </c>
      <c r="L799" s="43" t="b">
        <f t="shared" si="50"/>
        <v>0</v>
      </c>
      <c r="M799" s="43" t="b">
        <f t="shared" si="51"/>
        <v>0</v>
      </c>
      <c r="N7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00" spans="1:14" hidden="1" x14ac:dyDescent="0.25">
      <c r="A800" t="s">
        <v>2619</v>
      </c>
      <c r="B800" s="45">
        <v>66635</v>
      </c>
      <c r="C800" s="45">
        <v>24434.5</v>
      </c>
      <c r="D800" s="25">
        <v>0.36669167854731</v>
      </c>
      <c r="E800" s="25" t="str">
        <f>_xlfn.XLOOKUP(Table1[[#This Row],[Customer_ID]],Table2[customer_id],Table2[age_group],,0)</f>
        <v>45+</v>
      </c>
      <c r="F800" s="25" t="str">
        <f>_xlfn.XLOOKUP(Table1[[#This Row],[Customer_ID]],Table2[customer_id],Table2[city],,0)</f>
        <v>Hyderabad</v>
      </c>
      <c r="G800" s="25" t="str">
        <f>_xlfn.XLOOKUP(Table1[[#This Row],[Customer_ID]],Table2[customer_id],Table2[occupation],,0)</f>
        <v>Salaried IT Employees</v>
      </c>
      <c r="H800" s="50" t="str">
        <f>_xlfn.XLOOKUP(Table1[[#This Row],[Customer_ID]],Table2[customer_id],Table2[gender],,0)</f>
        <v>Male</v>
      </c>
      <c r="I800" s="50" t="str">
        <f>_xlfn.XLOOKUP(Table1[[#This Row],[Customer_ID]],Table2[customer_id],Table2[marital status],,0)</f>
        <v>Married</v>
      </c>
      <c r="J800" t="str">
        <f t="shared" si="48"/>
        <v>Higher Income</v>
      </c>
      <c r="K800" s="52" t="b">
        <f t="shared" si="49"/>
        <v>0</v>
      </c>
      <c r="L800" s="43" t="b">
        <f t="shared" si="50"/>
        <v>0</v>
      </c>
      <c r="M800" s="43" t="b">
        <f t="shared" si="51"/>
        <v>0</v>
      </c>
      <c r="N8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01" spans="1:14" hidden="1" x14ac:dyDescent="0.25">
      <c r="A801" t="s">
        <v>2092</v>
      </c>
      <c r="B801" s="45">
        <v>66632</v>
      </c>
      <c r="C801" s="45">
        <v>27627.166666666668</v>
      </c>
      <c r="D801" s="25">
        <v>0.41462310401408736</v>
      </c>
      <c r="E801" s="25" t="str">
        <f>_xlfn.XLOOKUP(Table1[[#This Row],[Customer_ID]],Table2[customer_id],Table2[age_group],,0)</f>
        <v>35-45</v>
      </c>
      <c r="F801" s="25" t="str">
        <f>_xlfn.XLOOKUP(Table1[[#This Row],[Customer_ID]],Table2[customer_id],Table2[city],,0)</f>
        <v>Chennai</v>
      </c>
      <c r="G801" s="25" t="str">
        <f>_xlfn.XLOOKUP(Table1[[#This Row],[Customer_ID]],Table2[customer_id],Table2[occupation],,0)</f>
        <v>Salaried IT Employees</v>
      </c>
      <c r="H801" s="50" t="str">
        <f>_xlfn.XLOOKUP(Table1[[#This Row],[Customer_ID]],Table2[customer_id],Table2[gender],,0)</f>
        <v>Male</v>
      </c>
      <c r="I801" s="50" t="str">
        <f>_xlfn.XLOOKUP(Table1[[#This Row],[Customer_ID]],Table2[customer_id],Table2[marital status],,0)</f>
        <v>Married</v>
      </c>
      <c r="J801" t="str">
        <f t="shared" si="48"/>
        <v>Higher Income</v>
      </c>
      <c r="K801" s="52" t="b">
        <f t="shared" si="49"/>
        <v>0</v>
      </c>
      <c r="L801" s="43" t="b">
        <f t="shared" si="50"/>
        <v>0</v>
      </c>
      <c r="M801" s="43" t="b">
        <f t="shared" si="51"/>
        <v>0</v>
      </c>
      <c r="N8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02" spans="1:14" hidden="1" x14ac:dyDescent="0.25">
      <c r="A802" t="s">
        <v>523</v>
      </c>
      <c r="B802" s="45">
        <v>66626</v>
      </c>
      <c r="C802" s="45">
        <v>38948</v>
      </c>
      <c r="D802" s="25">
        <v>0.58457659172094978</v>
      </c>
      <c r="E802" s="25" t="str">
        <f>_xlfn.XLOOKUP(Table1[[#This Row],[Customer_ID]],Table2[customer_id],Table2[age_group],,0)</f>
        <v>35-45</v>
      </c>
      <c r="F802" s="25" t="str">
        <f>_xlfn.XLOOKUP(Table1[[#This Row],[Customer_ID]],Table2[customer_id],Table2[city],,0)</f>
        <v>Bengaluru</v>
      </c>
      <c r="G802" s="25" t="str">
        <f>_xlfn.XLOOKUP(Table1[[#This Row],[Customer_ID]],Table2[customer_id],Table2[occupation],,0)</f>
        <v>Salaried IT Employees</v>
      </c>
      <c r="H802" s="50" t="str">
        <f>_xlfn.XLOOKUP(Table1[[#This Row],[Customer_ID]],Table2[customer_id],Table2[gender],,0)</f>
        <v>Male</v>
      </c>
      <c r="I802" s="50" t="str">
        <f>_xlfn.XLOOKUP(Table1[[#This Row],[Customer_ID]],Table2[customer_id],Table2[marital status],,0)</f>
        <v>Single</v>
      </c>
      <c r="J802" t="str">
        <f t="shared" si="48"/>
        <v>Higher Income</v>
      </c>
      <c r="K802" s="52" t="b">
        <f t="shared" si="49"/>
        <v>0</v>
      </c>
      <c r="L802" s="43" t="b">
        <f t="shared" si="50"/>
        <v>0</v>
      </c>
      <c r="M802" s="43" t="b">
        <f t="shared" si="51"/>
        <v>0</v>
      </c>
      <c r="N8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03" spans="1:14" hidden="1" x14ac:dyDescent="0.25">
      <c r="A803" t="s">
        <v>215</v>
      </c>
      <c r="B803" s="45">
        <v>66615</v>
      </c>
      <c r="C803" s="45">
        <v>42880.166666666664</v>
      </c>
      <c r="D803" s="25">
        <v>0.64370136856063442</v>
      </c>
      <c r="E803" s="25" t="str">
        <f>_xlfn.XLOOKUP(Table1[[#This Row],[Customer_ID]],Table2[customer_id],Table2[age_group],,0)</f>
        <v>25-34</v>
      </c>
      <c r="F803" s="25" t="str">
        <f>_xlfn.XLOOKUP(Table1[[#This Row],[Customer_ID]],Table2[customer_id],Table2[city],,0)</f>
        <v>Delhi NCR</v>
      </c>
      <c r="G803" s="25" t="str">
        <f>_xlfn.XLOOKUP(Table1[[#This Row],[Customer_ID]],Table2[customer_id],Table2[occupation],,0)</f>
        <v>Salaried IT Employees</v>
      </c>
      <c r="H803" s="50" t="str">
        <f>_xlfn.XLOOKUP(Table1[[#This Row],[Customer_ID]],Table2[customer_id],Table2[gender],,0)</f>
        <v>Male</v>
      </c>
      <c r="I803" s="50" t="str">
        <f>_xlfn.XLOOKUP(Table1[[#This Row],[Customer_ID]],Table2[customer_id],Table2[marital status],,0)</f>
        <v>Married</v>
      </c>
      <c r="J803" t="str">
        <f t="shared" si="48"/>
        <v>Higher Income</v>
      </c>
      <c r="K803" s="52" t="b">
        <f t="shared" si="49"/>
        <v>0</v>
      </c>
      <c r="L803" s="43" t="b">
        <f t="shared" si="50"/>
        <v>0</v>
      </c>
      <c r="M803" s="43" t="b">
        <f t="shared" si="51"/>
        <v>0</v>
      </c>
      <c r="N8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04" spans="1:14" x14ac:dyDescent="0.25">
      <c r="A804" t="s">
        <v>70</v>
      </c>
      <c r="B804" s="45">
        <v>66601</v>
      </c>
      <c r="C804" s="45">
        <v>48184.5</v>
      </c>
      <c r="D804" s="25">
        <v>0.72348012792600713</v>
      </c>
      <c r="E804" s="25" t="str">
        <f>_xlfn.XLOOKUP(Table1[[#This Row],[Customer_ID]],Table2[customer_id],Table2[age_group],,0)</f>
        <v>35-45</v>
      </c>
      <c r="F804" s="25" t="str">
        <f>_xlfn.XLOOKUP(Table1[[#This Row],[Customer_ID]],Table2[customer_id],Table2[city],,0)</f>
        <v>Mumbai</v>
      </c>
      <c r="G804" s="25" t="str">
        <f>_xlfn.XLOOKUP(Table1[[#This Row],[Customer_ID]],Table2[customer_id],Table2[occupation],,0)</f>
        <v>Salaried IT Employees</v>
      </c>
      <c r="H804" s="50" t="str">
        <f>_xlfn.XLOOKUP(Table1[[#This Row],[Customer_ID]],Table2[customer_id],Table2[gender],,0)</f>
        <v>Male</v>
      </c>
      <c r="I804" s="50" t="str">
        <f>_xlfn.XLOOKUP(Table1[[#This Row],[Customer_ID]],Table2[customer_id],Table2[marital status],,0)</f>
        <v>Married</v>
      </c>
      <c r="J804" t="str">
        <f t="shared" si="48"/>
        <v>Higher Income</v>
      </c>
      <c r="K804" s="52" t="b">
        <f t="shared" si="49"/>
        <v>0</v>
      </c>
      <c r="L804" s="43" t="b">
        <f t="shared" si="50"/>
        <v>0</v>
      </c>
      <c r="M804" s="43" t="str">
        <f t="shared" si="51"/>
        <v>High Spend</v>
      </c>
      <c r="N804" t="str">
        <f>IF(OR(Table1[[#This Row],[High requirement of Credit Card (Low Income)]]="High Spend",Table1[[#This Row],[High requirement of Credit Card (Moderate Income)]]="High Spend",Table1[[#This Row],[High requirement of Credit Card (hIGHER Income)]]="High Spend"),"High chance","Low or moderate Chance")</f>
        <v>High chance</v>
      </c>
    </row>
    <row r="805" spans="1:14" hidden="1" x14ac:dyDescent="0.25">
      <c r="A805" t="s">
        <v>367</v>
      </c>
      <c r="B805" s="45">
        <v>66595</v>
      </c>
      <c r="C805" s="45">
        <v>40544.5</v>
      </c>
      <c r="D805" s="25">
        <v>0.60882198363240481</v>
      </c>
      <c r="E805" s="25" t="str">
        <f>_xlfn.XLOOKUP(Table1[[#This Row],[Customer_ID]],Table2[customer_id],Table2[age_group],,0)</f>
        <v>35-45</v>
      </c>
      <c r="F805" s="25" t="str">
        <f>_xlfn.XLOOKUP(Table1[[#This Row],[Customer_ID]],Table2[customer_id],Table2[city],,0)</f>
        <v>Bengaluru</v>
      </c>
      <c r="G805" s="25" t="str">
        <f>_xlfn.XLOOKUP(Table1[[#This Row],[Customer_ID]],Table2[customer_id],Table2[occupation],,0)</f>
        <v>Salaried IT Employees</v>
      </c>
      <c r="H805" s="50" t="str">
        <f>_xlfn.XLOOKUP(Table1[[#This Row],[Customer_ID]],Table2[customer_id],Table2[gender],,0)</f>
        <v>Male</v>
      </c>
      <c r="I805" s="50" t="str">
        <f>_xlfn.XLOOKUP(Table1[[#This Row],[Customer_ID]],Table2[customer_id],Table2[marital status],,0)</f>
        <v>Married</v>
      </c>
      <c r="J805" t="str">
        <f t="shared" si="48"/>
        <v>Higher Income</v>
      </c>
      <c r="K805" s="52" t="b">
        <f t="shared" si="49"/>
        <v>0</v>
      </c>
      <c r="L805" s="43" t="b">
        <f t="shared" si="50"/>
        <v>0</v>
      </c>
      <c r="M805" s="43" t="b">
        <f t="shared" si="51"/>
        <v>0</v>
      </c>
      <c r="N8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06" spans="1:14" hidden="1" x14ac:dyDescent="0.25">
      <c r="A806" t="s">
        <v>1037</v>
      </c>
      <c r="B806" s="45">
        <v>66587</v>
      </c>
      <c r="C806" s="45">
        <v>34330.666666666664</v>
      </c>
      <c r="D806" s="25">
        <v>0.51557611345557941</v>
      </c>
      <c r="E806" s="25" t="str">
        <f>_xlfn.XLOOKUP(Table1[[#This Row],[Customer_ID]],Table2[customer_id],Table2[age_group],,0)</f>
        <v>45+</v>
      </c>
      <c r="F806" s="25" t="str">
        <f>_xlfn.XLOOKUP(Table1[[#This Row],[Customer_ID]],Table2[customer_id],Table2[city],,0)</f>
        <v>Delhi NCR</v>
      </c>
      <c r="G806" s="25" t="str">
        <f>_xlfn.XLOOKUP(Table1[[#This Row],[Customer_ID]],Table2[customer_id],Table2[occupation],,0)</f>
        <v>Salaried IT Employees</v>
      </c>
      <c r="H806" s="50" t="str">
        <f>_xlfn.XLOOKUP(Table1[[#This Row],[Customer_ID]],Table2[customer_id],Table2[gender],,0)</f>
        <v>Male</v>
      </c>
      <c r="I806" s="50" t="str">
        <f>_xlfn.XLOOKUP(Table1[[#This Row],[Customer_ID]],Table2[customer_id],Table2[marital status],,0)</f>
        <v>Married</v>
      </c>
      <c r="J806" t="str">
        <f t="shared" si="48"/>
        <v>Higher Income</v>
      </c>
      <c r="K806" s="52" t="b">
        <f t="shared" si="49"/>
        <v>0</v>
      </c>
      <c r="L806" s="43" t="b">
        <f t="shared" si="50"/>
        <v>0</v>
      </c>
      <c r="M806" s="43" t="b">
        <f t="shared" si="51"/>
        <v>0</v>
      </c>
      <c r="N8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07" spans="1:14" hidden="1" x14ac:dyDescent="0.25">
      <c r="A807" t="s">
        <v>2219</v>
      </c>
      <c r="B807" s="45">
        <v>66576</v>
      </c>
      <c r="C807" s="45">
        <v>26928.5</v>
      </c>
      <c r="D807" s="25">
        <v>0.40447758952174956</v>
      </c>
      <c r="E807" s="25" t="str">
        <f>_xlfn.XLOOKUP(Table1[[#This Row],[Customer_ID]],Table2[customer_id],Table2[age_group],,0)</f>
        <v>35-45</v>
      </c>
      <c r="F807" s="25" t="str">
        <f>_xlfn.XLOOKUP(Table1[[#This Row],[Customer_ID]],Table2[customer_id],Table2[city],,0)</f>
        <v>Chennai</v>
      </c>
      <c r="G807" s="25" t="str">
        <f>_xlfn.XLOOKUP(Table1[[#This Row],[Customer_ID]],Table2[customer_id],Table2[occupation],,0)</f>
        <v>Salaried IT Employees</v>
      </c>
      <c r="H807" s="50" t="str">
        <f>_xlfn.XLOOKUP(Table1[[#This Row],[Customer_ID]],Table2[customer_id],Table2[gender],,0)</f>
        <v>Male</v>
      </c>
      <c r="I807" s="50" t="str">
        <f>_xlfn.XLOOKUP(Table1[[#This Row],[Customer_ID]],Table2[customer_id],Table2[marital status],,0)</f>
        <v>Married</v>
      </c>
      <c r="J807" t="str">
        <f t="shared" si="48"/>
        <v>Higher Income</v>
      </c>
      <c r="K807" s="52" t="b">
        <f t="shared" si="49"/>
        <v>0</v>
      </c>
      <c r="L807" s="43" t="b">
        <f t="shared" si="50"/>
        <v>0</v>
      </c>
      <c r="M807" s="43" t="b">
        <f t="shared" si="51"/>
        <v>0</v>
      </c>
      <c r="N8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08" spans="1:14" hidden="1" x14ac:dyDescent="0.25">
      <c r="A808" t="s">
        <v>1884</v>
      </c>
      <c r="B808" s="45">
        <v>66559</v>
      </c>
      <c r="C808" s="45">
        <v>28753.5</v>
      </c>
      <c r="D808" s="25">
        <v>0.43200018029117027</v>
      </c>
      <c r="E808" s="25" t="str">
        <f>_xlfn.XLOOKUP(Table1[[#This Row],[Customer_ID]],Table2[customer_id],Table2[age_group],,0)</f>
        <v>25-34</v>
      </c>
      <c r="F808" s="25" t="str">
        <f>_xlfn.XLOOKUP(Table1[[#This Row],[Customer_ID]],Table2[customer_id],Table2[city],,0)</f>
        <v>Mumbai</v>
      </c>
      <c r="G808" s="25" t="str">
        <f>_xlfn.XLOOKUP(Table1[[#This Row],[Customer_ID]],Table2[customer_id],Table2[occupation],,0)</f>
        <v>Business Owners</v>
      </c>
      <c r="H808" s="50" t="str">
        <f>_xlfn.XLOOKUP(Table1[[#This Row],[Customer_ID]],Table2[customer_id],Table2[gender],,0)</f>
        <v>Male</v>
      </c>
      <c r="I808" s="50" t="str">
        <f>_xlfn.XLOOKUP(Table1[[#This Row],[Customer_ID]],Table2[customer_id],Table2[marital status],,0)</f>
        <v>Married</v>
      </c>
      <c r="J808" t="str">
        <f t="shared" si="48"/>
        <v>Higher Income</v>
      </c>
      <c r="K808" s="52" t="b">
        <f t="shared" si="49"/>
        <v>0</v>
      </c>
      <c r="L808" s="43" t="b">
        <f t="shared" si="50"/>
        <v>0</v>
      </c>
      <c r="M808" s="43" t="b">
        <f t="shared" si="51"/>
        <v>0</v>
      </c>
      <c r="N8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09" spans="1:14" hidden="1" x14ac:dyDescent="0.25">
      <c r="A809" t="s">
        <v>2120</v>
      </c>
      <c r="B809" s="45">
        <v>66543</v>
      </c>
      <c r="C809" s="45">
        <v>27448.666666666668</v>
      </c>
      <c r="D809" s="25">
        <v>0.41249517855622181</v>
      </c>
      <c r="E809" s="25" t="str">
        <f>_xlfn.XLOOKUP(Table1[[#This Row],[Customer_ID]],Table2[customer_id],Table2[age_group],,0)</f>
        <v>35-45</v>
      </c>
      <c r="F809" s="25" t="str">
        <f>_xlfn.XLOOKUP(Table1[[#This Row],[Customer_ID]],Table2[customer_id],Table2[city],,0)</f>
        <v>Hyderabad</v>
      </c>
      <c r="G809" s="25" t="str">
        <f>_xlfn.XLOOKUP(Table1[[#This Row],[Customer_ID]],Table2[customer_id],Table2[occupation],,0)</f>
        <v>Salaried IT Employees</v>
      </c>
      <c r="H809" s="50" t="str">
        <f>_xlfn.XLOOKUP(Table1[[#This Row],[Customer_ID]],Table2[customer_id],Table2[gender],,0)</f>
        <v>Female</v>
      </c>
      <c r="I809" s="50" t="str">
        <f>_xlfn.XLOOKUP(Table1[[#This Row],[Customer_ID]],Table2[customer_id],Table2[marital status],,0)</f>
        <v>Married</v>
      </c>
      <c r="J809" t="str">
        <f t="shared" si="48"/>
        <v>Higher Income</v>
      </c>
      <c r="K809" s="52" t="b">
        <f t="shared" si="49"/>
        <v>0</v>
      </c>
      <c r="L809" s="43" t="b">
        <f t="shared" si="50"/>
        <v>0</v>
      </c>
      <c r="M809" s="43" t="b">
        <f t="shared" si="51"/>
        <v>0</v>
      </c>
      <c r="N8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10" spans="1:14" hidden="1" x14ac:dyDescent="0.25">
      <c r="A810" t="s">
        <v>3685</v>
      </c>
      <c r="B810" s="45">
        <v>66537</v>
      </c>
      <c r="C810" s="45">
        <v>17705.833333333332</v>
      </c>
      <c r="D810" s="25">
        <v>0.26610507436964898</v>
      </c>
      <c r="E810" s="25" t="str">
        <f>_xlfn.XLOOKUP(Table1[[#This Row],[Customer_ID]],Table2[customer_id],Table2[age_group],,0)</f>
        <v>45+</v>
      </c>
      <c r="F810" s="25" t="str">
        <f>_xlfn.XLOOKUP(Table1[[#This Row],[Customer_ID]],Table2[customer_id],Table2[city],,0)</f>
        <v>Chennai</v>
      </c>
      <c r="G810" s="25" t="str">
        <f>_xlfn.XLOOKUP(Table1[[#This Row],[Customer_ID]],Table2[customer_id],Table2[occupation],,0)</f>
        <v>Salaried IT Employees</v>
      </c>
      <c r="H810" s="50" t="str">
        <f>_xlfn.XLOOKUP(Table1[[#This Row],[Customer_ID]],Table2[customer_id],Table2[gender],,0)</f>
        <v>Female</v>
      </c>
      <c r="I810" s="50" t="str">
        <f>_xlfn.XLOOKUP(Table1[[#This Row],[Customer_ID]],Table2[customer_id],Table2[marital status],,0)</f>
        <v>Married</v>
      </c>
      <c r="J810" t="str">
        <f t="shared" si="48"/>
        <v>Higher Income</v>
      </c>
      <c r="K810" s="52" t="b">
        <f t="shared" si="49"/>
        <v>0</v>
      </c>
      <c r="L810" s="43" t="b">
        <f t="shared" si="50"/>
        <v>0</v>
      </c>
      <c r="M810" s="43" t="b">
        <f t="shared" si="51"/>
        <v>0</v>
      </c>
      <c r="N8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11" spans="1:14" hidden="1" x14ac:dyDescent="0.25">
      <c r="A811" t="s">
        <v>329</v>
      </c>
      <c r="B811" s="45">
        <v>66513</v>
      </c>
      <c r="C811" s="45">
        <v>40896.333333333336</v>
      </c>
      <c r="D811" s="25">
        <v>0.61486225750354573</v>
      </c>
      <c r="E811" s="25" t="str">
        <f>_xlfn.XLOOKUP(Table1[[#This Row],[Customer_ID]],Table2[customer_id],Table2[age_group],,0)</f>
        <v>35-45</v>
      </c>
      <c r="F811" s="25" t="str">
        <f>_xlfn.XLOOKUP(Table1[[#This Row],[Customer_ID]],Table2[customer_id],Table2[city],,0)</f>
        <v>Delhi NCR</v>
      </c>
      <c r="G811" s="25" t="str">
        <f>_xlfn.XLOOKUP(Table1[[#This Row],[Customer_ID]],Table2[customer_id],Table2[occupation],,0)</f>
        <v>Salaried IT Employees</v>
      </c>
      <c r="H811" s="50" t="str">
        <f>_xlfn.XLOOKUP(Table1[[#This Row],[Customer_ID]],Table2[customer_id],Table2[gender],,0)</f>
        <v>Male</v>
      </c>
      <c r="I811" s="50" t="str">
        <f>_xlfn.XLOOKUP(Table1[[#This Row],[Customer_ID]],Table2[customer_id],Table2[marital status],,0)</f>
        <v>Married</v>
      </c>
      <c r="J811" t="str">
        <f t="shared" si="48"/>
        <v>Higher Income</v>
      </c>
      <c r="K811" s="52" t="b">
        <f t="shared" si="49"/>
        <v>0</v>
      </c>
      <c r="L811" s="43" t="b">
        <f t="shared" si="50"/>
        <v>0</v>
      </c>
      <c r="M811" s="43" t="b">
        <f t="shared" si="51"/>
        <v>0</v>
      </c>
      <c r="N8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12" spans="1:14" hidden="1" x14ac:dyDescent="0.25">
      <c r="A812" t="s">
        <v>2029</v>
      </c>
      <c r="B812" s="45">
        <v>66509</v>
      </c>
      <c r="C812" s="45">
        <v>27861.166666666668</v>
      </c>
      <c r="D812" s="25">
        <v>0.41890821793541727</v>
      </c>
      <c r="E812" s="25" t="str">
        <f>_xlfn.XLOOKUP(Table1[[#This Row],[Customer_ID]],Table2[customer_id],Table2[age_group],,0)</f>
        <v>35-45</v>
      </c>
      <c r="F812" s="25" t="str">
        <f>_xlfn.XLOOKUP(Table1[[#This Row],[Customer_ID]],Table2[customer_id],Table2[city],,0)</f>
        <v>Chennai</v>
      </c>
      <c r="G812" s="25" t="str">
        <f>_xlfn.XLOOKUP(Table1[[#This Row],[Customer_ID]],Table2[customer_id],Table2[occupation],,0)</f>
        <v>Salaried IT Employees</v>
      </c>
      <c r="H812" s="50" t="str">
        <f>_xlfn.XLOOKUP(Table1[[#This Row],[Customer_ID]],Table2[customer_id],Table2[gender],,0)</f>
        <v>Male</v>
      </c>
      <c r="I812" s="50" t="str">
        <f>_xlfn.XLOOKUP(Table1[[#This Row],[Customer_ID]],Table2[customer_id],Table2[marital status],,0)</f>
        <v>Single</v>
      </c>
      <c r="J812" t="str">
        <f t="shared" si="48"/>
        <v>Higher Income</v>
      </c>
      <c r="K812" s="52" t="b">
        <f t="shared" si="49"/>
        <v>0</v>
      </c>
      <c r="L812" s="43" t="b">
        <f t="shared" si="50"/>
        <v>0</v>
      </c>
      <c r="M812" s="43" t="b">
        <f t="shared" si="51"/>
        <v>0</v>
      </c>
      <c r="N8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13" spans="1:14" hidden="1" x14ac:dyDescent="0.25">
      <c r="A813" t="s">
        <v>2354</v>
      </c>
      <c r="B813" s="45">
        <v>66501</v>
      </c>
      <c r="C813" s="45">
        <v>26060.666666666668</v>
      </c>
      <c r="D813" s="25">
        <v>0.39188383132083227</v>
      </c>
      <c r="E813" s="25" t="str">
        <f>_xlfn.XLOOKUP(Table1[[#This Row],[Customer_ID]],Table2[customer_id],Table2[age_group],,0)</f>
        <v>35-45</v>
      </c>
      <c r="F813" s="25" t="str">
        <f>_xlfn.XLOOKUP(Table1[[#This Row],[Customer_ID]],Table2[customer_id],Table2[city],,0)</f>
        <v>Chennai</v>
      </c>
      <c r="G813" s="25" t="str">
        <f>_xlfn.XLOOKUP(Table1[[#This Row],[Customer_ID]],Table2[customer_id],Table2[occupation],,0)</f>
        <v>Salaried IT Employees</v>
      </c>
      <c r="H813" s="50" t="str">
        <f>_xlfn.XLOOKUP(Table1[[#This Row],[Customer_ID]],Table2[customer_id],Table2[gender],,0)</f>
        <v>Male</v>
      </c>
      <c r="I813" s="50" t="str">
        <f>_xlfn.XLOOKUP(Table1[[#This Row],[Customer_ID]],Table2[customer_id],Table2[marital status],,0)</f>
        <v>Married</v>
      </c>
      <c r="J813" t="str">
        <f t="shared" si="48"/>
        <v>Higher Income</v>
      </c>
      <c r="K813" s="52" t="b">
        <f t="shared" si="49"/>
        <v>0</v>
      </c>
      <c r="L813" s="43" t="b">
        <f t="shared" si="50"/>
        <v>0</v>
      </c>
      <c r="M813" s="43" t="b">
        <f t="shared" si="51"/>
        <v>0</v>
      </c>
      <c r="N8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14" spans="1:14" hidden="1" x14ac:dyDescent="0.25">
      <c r="A814" t="s">
        <v>3826</v>
      </c>
      <c r="B814" s="45">
        <v>66492</v>
      </c>
      <c r="C814" s="45">
        <v>16176.166666666666</v>
      </c>
      <c r="D814" s="25">
        <v>0.24327989332049971</v>
      </c>
      <c r="E814" s="25" t="str">
        <f>_xlfn.XLOOKUP(Table1[[#This Row],[Customer_ID]],Table2[customer_id],Table2[age_group],,0)</f>
        <v>25-34</v>
      </c>
      <c r="F814" s="25" t="str">
        <f>_xlfn.XLOOKUP(Table1[[#This Row],[Customer_ID]],Table2[customer_id],Table2[city],,0)</f>
        <v>Chennai</v>
      </c>
      <c r="G814" s="25" t="str">
        <f>_xlfn.XLOOKUP(Table1[[#This Row],[Customer_ID]],Table2[customer_id],Table2[occupation],,0)</f>
        <v>Business Owners</v>
      </c>
      <c r="H814" s="50" t="str">
        <f>_xlfn.XLOOKUP(Table1[[#This Row],[Customer_ID]],Table2[customer_id],Table2[gender],,0)</f>
        <v>Male</v>
      </c>
      <c r="I814" s="50" t="str">
        <f>_xlfn.XLOOKUP(Table1[[#This Row],[Customer_ID]],Table2[customer_id],Table2[marital status],,0)</f>
        <v>Married</v>
      </c>
      <c r="J814" t="str">
        <f t="shared" si="48"/>
        <v>Higher Income</v>
      </c>
      <c r="K814" s="52" t="b">
        <f t="shared" si="49"/>
        <v>0</v>
      </c>
      <c r="L814" s="43" t="b">
        <f t="shared" si="50"/>
        <v>0</v>
      </c>
      <c r="M814" s="43" t="b">
        <f t="shared" si="51"/>
        <v>0</v>
      </c>
      <c r="N8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15" spans="1:14" hidden="1" x14ac:dyDescent="0.25">
      <c r="A815" t="s">
        <v>3147</v>
      </c>
      <c r="B815" s="45">
        <v>66478</v>
      </c>
      <c r="C815" s="45">
        <v>21740.333333333332</v>
      </c>
      <c r="D815" s="25">
        <v>0.32703049630454184</v>
      </c>
      <c r="E815" s="25" t="str">
        <f>_xlfn.XLOOKUP(Table1[[#This Row],[Customer_ID]],Table2[customer_id],Table2[age_group],,0)</f>
        <v>25-34</v>
      </c>
      <c r="F815" s="25" t="str">
        <f>_xlfn.XLOOKUP(Table1[[#This Row],[Customer_ID]],Table2[customer_id],Table2[city],,0)</f>
        <v>Hyderabad</v>
      </c>
      <c r="G815" s="25" t="str">
        <f>_xlfn.XLOOKUP(Table1[[#This Row],[Customer_ID]],Table2[customer_id],Table2[occupation],,0)</f>
        <v>Business Owners</v>
      </c>
      <c r="H815" s="50" t="str">
        <f>_xlfn.XLOOKUP(Table1[[#This Row],[Customer_ID]],Table2[customer_id],Table2[gender],,0)</f>
        <v>Male</v>
      </c>
      <c r="I815" s="50" t="str">
        <f>_xlfn.XLOOKUP(Table1[[#This Row],[Customer_ID]],Table2[customer_id],Table2[marital status],,0)</f>
        <v>Married</v>
      </c>
      <c r="J815" t="str">
        <f t="shared" si="48"/>
        <v>Higher Income</v>
      </c>
      <c r="K815" s="52" t="b">
        <f t="shared" si="49"/>
        <v>0</v>
      </c>
      <c r="L815" s="43" t="b">
        <f t="shared" si="50"/>
        <v>0</v>
      </c>
      <c r="M815" s="43" t="b">
        <f t="shared" si="51"/>
        <v>0</v>
      </c>
      <c r="N8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16" spans="1:14" hidden="1" x14ac:dyDescent="0.25">
      <c r="A816" t="s">
        <v>2296</v>
      </c>
      <c r="B816" s="45">
        <v>66471</v>
      </c>
      <c r="C816" s="45">
        <v>26437.333333333332</v>
      </c>
      <c r="D816" s="25">
        <v>0.3977273297127068</v>
      </c>
      <c r="E816" s="25" t="str">
        <f>_xlfn.XLOOKUP(Table1[[#This Row],[Customer_ID]],Table2[customer_id],Table2[age_group],,0)</f>
        <v>25-34</v>
      </c>
      <c r="F816" s="25" t="str">
        <f>_xlfn.XLOOKUP(Table1[[#This Row],[Customer_ID]],Table2[customer_id],Table2[city],,0)</f>
        <v>Hyderabad</v>
      </c>
      <c r="G816" s="25" t="str">
        <f>_xlfn.XLOOKUP(Table1[[#This Row],[Customer_ID]],Table2[customer_id],Table2[occupation],,0)</f>
        <v>Salaried IT Employees</v>
      </c>
      <c r="H816" s="50" t="str">
        <f>_xlfn.XLOOKUP(Table1[[#This Row],[Customer_ID]],Table2[customer_id],Table2[gender],,0)</f>
        <v>Female</v>
      </c>
      <c r="I816" s="50" t="str">
        <f>_xlfn.XLOOKUP(Table1[[#This Row],[Customer_ID]],Table2[customer_id],Table2[marital status],,0)</f>
        <v>Married</v>
      </c>
      <c r="J816" t="str">
        <f t="shared" si="48"/>
        <v>Higher Income</v>
      </c>
      <c r="K816" s="52" t="b">
        <f t="shared" si="49"/>
        <v>0</v>
      </c>
      <c r="L816" s="43" t="b">
        <f t="shared" si="50"/>
        <v>0</v>
      </c>
      <c r="M816" s="43" t="b">
        <f t="shared" si="51"/>
        <v>0</v>
      </c>
      <c r="N8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17" spans="1:14" hidden="1" x14ac:dyDescent="0.25">
      <c r="A817" t="s">
        <v>591</v>
      </c>
      <c r="B817" s="45">
        <v>66468</v>
      </c>
      <c r="C817" s="45">
        <v>38204.333333333336</v>
      </c>
      <c r="D817" s="25">
        <v>0.57477783795711224</v>
      </c>
      <c r="E817" s="25" t="str">
        <f>_xlfn.XLOOKUP(Table1[[#This Row],[Customer_ID]],Table2[customer_id],Table2[age_group],,0)</f>
        <v>35-45</v>
      </c>
      <c r="F817" s="25" t="str">
        <f>_xlfn.XLOOKUP(Table1[[#This Row],[Customer_ID]],Table2[customer_id],Table2[city],,0)</f>
        <v>Mumbai</v>
      </c>
      <c r="G817" s="25" t="str">
        <f>_xlfn.XLOOKUP(Table1[[#This Row],[Customer_ID]],Table2[customer_id],Table2[occupation],,0)</f>
        <v>Salaried IT Employees</v>
      </c>
      <c r="H817" s="50" t="str">
        <f>_xlfn.XLOOKUP(Table1[[#This Row],[Customer_ID]],Table2[customer_id],Table2[gender],,0)</f>
        <v>Female</v>
      </c>
      <c r="I817" s="50" t="str">
        <f>_xlfn.XLOOKUP(Table1[[#This Row],[Customer_ID]],Table2[customer_id],Table2[marital status],,0)</f>
        <v>Married</v>
      </c>
      <c r="J817" t="str">
        <f t="shared" si="48"/>
        <v>Higher Income</v>
      </c>
      <c r="K817" s="52" t="b">
        <f t="shared" si="49"/>
        <v>0</v>
      </c>
      <c r="L817" s="43" t="b">
        <f t="shared" si="50"/>
        <v>0</v>
      </c>
      <c r="M817" s="43" t="b">
        <f t="shared" si="51"/>
        <v>0</v>
      </c>
      <c r="N8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18" spans="1:14" x14ac:dyDescent="0.25">
      <c r="A818" t="s">
        <v>87</v>
      </c>
      <c r="B818" s="45">
        <v>66455</v>
      </c>
      <c r="C818" s="45">
        <v>47205</v>
      </c>
      <c r="D818" s="25">
        <v>0.71033029869836728</v>
      </c>
      <c r="E818" s="25" t="str">
        <f>_xlfn.XLOOKUP(Table1[[#This Row],[Customer_ID]],Table2[customer_id],Table2[age_group],,0)</f>
        <v>35-45</v>
      </c>
      <c r="F818" s="25" t="str">
        <f>_xlfn.XLOOKUP(Table1[[#This Row],[Customer_ID]],Table2[customer_id],Table2[city],,0)</f>
        <v>Mumbai</v>
      </c>
      <c r="G818" s="25" t="str">
        <f>_xlfn.XLOOKUP(Table1[[#This Row],[Customer_ID]],Table2[customer_id],Table2[occupation],,0)</f>
        <v>Salaried IT Employees</v>
      </c>
      <c r="H818" s="50" t="str">
        <f>_xlfn.XLOOKUP(Table1[[#This Row],[Customer_ID]],Table2[customer_id],Table2[gender],,0)</f>
        <v>Male</v>
      </c>
      <c r="I818" s="50" t="str">
        <f>_xlfn.XLOOKUP(Table1[[#This Row],[Customer_ID]],Table2[customer_id],Table2[marital status],,0)</f>
        <v>Married</v>
      </c>
      <c r="J818" t="str">
        <f t="shared" si="48"/>
        <v>Higher Income</v>
      </c>
      <c r="K818" s="52" t="b">
        <f t="shared" si="49"/>
        <v>0</v>
      </c>
      <c r="L818" s="43" t="b">
        <f t="shared" si="50"/>
        <v>0</v>
      </c>
      <c r="M818" s="43" t="str">
        <f t="shared" si="51"/>
        <v>High Spend</v>
      </c>
      <c r="N818" t="str">
        <f>IF(OR(Table1[[#This Row],[High requirement of Credit Card (Low Income)]]="High Spend",Table1[[#This Row],[High requirement of Credit Card (Moderate Income)]]="High Spend",Table1[[#This Row],[High requirement of Credit Card (hIGHER Income)]]="High Spend"),"High chance","Low or moderate Chance")</f>
        <v>High chance</v>
      </c>
    </row>
    <row r="819" spans="1:14" hidden="1" x14ac:dyDescent="0.25">
      <c r="A819" t="s">
        <v>414</v>
      </c>
      <c r="B819" s="45">
        <v>66449</v>
      </c>
      <c r="C819" s="45">
        <v>39942.666666666664</v>
      </c>
      <c r="D819" s="25">
        <v>0.60110259998896398</v>
      </c>
      <c r="E819" s="25" t="str">
        <f>_xlfn.XLOOKUP(Table1[[#This Row],[Customer_ID]],Table2[customer_id],Table2[age_group],,0)</f>
        <v>35-45</v>
      </c>
      <c r="F819" s="25" t="str">
        <f>_xlfn.XLOOKUP(Table1[[#This Row],[Customer_ID]],Table2[customer_id],Table2[city],,0)</f>
        <v>Delhi NCR</v>
      </c>
      <c r="G819" s="25" t="str">
        <f>_xlfn.XLOOKUP(Table1[[#This Row],[Customer_ID]],Table2[customer_id],Table2[occupation],,0)</f>
        <v>Salaried IT Employees</v>
      </c>
      <c r="H819" s="50" t="str">
        <f>_xlfn.XLOOKUP(Table1[[#This Row],[Customer_ID]],Table2[customer_id],Table2[gender],,0)</f>
        <v>Male</v>
      </c>
      <c r="I819" s="50" t="str">
        <f>_xlfn.XLOOKUP(Table1[[#This Row],[Customer_ID]],Table2[customer_id],Table2[marital status],,0)</f>
        <v>Single</v>
      </c>
      <c r="J819" t="str">
        <f t="shared" si="48"/>
        <v>Higher Income</v>
      </c>
      <c r="K819" s="52" t="b">
        <f t="shared" si="49"/>
        <v>0</v>
      </c>
      <c r="L819" s="43" t="b">
        <f t="shared" si="50"/>
        <v>0</v>
      </c>
      <c r="M819" s="43" t="b">
        <f t="shared" si="51"/>
        <v>0</v>
      </c>
      <c r="N8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20" spans="1:14" hidden="1" x14ac:dyDescent="0.25">
      <c r="A820" t="s">
        <v>1251</v>
      </c>
      <c r="B820" s="45">
        <v>66443</v>
      </c>
      <c r="C820" s="45">
        <v>33074</v>
      </c>
      <c r="D820" s="25">
        <v>0.49778005207471065</v>
      </c>
      <c r="E820" s="25" t="str">
        <f>_xlfn.XLOOKUP(Table1[[#This Row],[Customer_ID]],Table2[customer_id],Table2[age_group],,0)</f>
        <v>45+</v>
      </c>
      <c r="F820" s="25" t="str">
        <f>_xlfn.XLOOKUP(Table1[[#This Row],[Customer_ID]],Table2[customer_id],Table2[city],,0)</f>
        <v>Mumbai</v>
      </c>
      <c r="G820" s="25" t="str">
        <f>_xlfn.XLOOKUP(Table1[[#This Row],[Customer_ID]],Table2[customer_id],Table2[occupation],,0)</f>
        <v>Salaried IT Employees</v>
      </c>
      <c r="H820" s="50" t="str">
        <f>_xlfn.XLOOKUP(Table1[[#This Row],[Customer_ID]],Table2[customer_id],Table2[gender],,0)</f>
        <v>Male</v>
      </c>
      <c r="I820" s="50" t="str">
        <f>_xlfn.XLOOKUP(Table1[[#This Row],[Customer_ID]],Table2[customer_id],Table2[marital status],,0)</f>
        <v>Married</v>
      </c>
      <c r="J820" t="str">
        <f t="shared" si="48"/>
        <v>Higher Income</v>
      </c>
      <c r="K820" s="52" t="b">
        <f t="shared" si="49"/>
        <v>0</v>
      </c>
      <c r="L820" s="43" t="b">
        <f t="shared" si="50"/>
        <v>0</v>
      </c>
      <c r="M820" s="43" t="b">
        <f t="shared" si="51"/>
        <v>0</v>
      </c>
      <c r="N8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21" spans="1:14" hidden="1" x14ac:dyDescent="0.25">
      <c r="A821" t="s">
        <v>2731</v>
      </c>
      <c r="B821" s="45">
        <v>66433</v>
      </c>
      <c r="C821" s="45">
        <v>23722.166666666668</v>
      </c>
      <c r="D821" s="25">
        <v>0.35708407969934625</v>
      </c>
      <c r="E821" s="25" t="str">
        <f>_xlfn.XLOOKUP(Table1[[#This Row],[Customer_ID]],Table2[customer_id],Table2[age_group],,0)</f>
        <v>25-34</v>
      </c>
      <c r="F821" s="25" t="str">
        <f>_xlfn.XLOOKUP(Table1[[#This Row],[Customer_ID]],Table2[customer_id],Table2[city],,0)</f>
        <v>Bengaluru</v>
      </c>
      <c r="G821" s="25" t="str">
        <f>_xlfn.XLOOKUP(Table1[[#This Row],[Customer_ID]],Table2[customer_id],Table2[occupation],,0)</f>
        <v>Business Owners</v>
      </c>
      <c r="H821" s="50" t="str">
        <f>_xlfn.XLOOKUP(Table1[[#This Row],[Customer_ID]],Table2[customer_id],Table2[gender],,0)</f>
        <v>Male</v>
      </c>
      <c r="I821" s="50" t="str">
        <f>_xlfn.XLOOKUP(Table1[[#This Row],[Customer_ID]],Table2[customer_id],Table2[marital status],,0)</f>
        <v>Married</v>
      </c>
      <c r="J821" t="str">
        <f t="shared" si="48"/>
        <v>Higher Income</v>
      </c>
      <c r="K821" s="52" t="b">
        <f t="shared" si="49"/>
        <v>0</v>
      </c>
      <c r="L821" s="43" t="b">
        <f t="shared" si="50"/>
        <v>0</v>
      </c>
      <c r="M821" s="43" t="b">
        <f t="shared" si="51"/>
        <v>0</v>
      </c>
      <c r="N8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22" spans="1:14" hidden="1" x14ac:dyDescent="0.25">
      <c r="A822" t="s">
        <v>1344</v>
      </c>
      <c r="B822" s="45">
        <v>66420</v>
      </c>
      <c r="C822" s="45">
        <v>32433.666666666668</v>
      </c>
      <c r="D822" s="25">
        <v>0.48831175348790529</v>
      </c>
      <c r="E822" s="25" t="str">
        <f>_xlfn.XLOOKUP(Table1[[#This Row],[Customer_ID]],Table2[customer_id],Table2[age_group],,0)</f>
        <v>25-34</v>
      </c>
      <c r="F822" s="25" t="str">
        <f>_xlfn.XLOOKUP(Table1[[#This Row],[Customer_ID]],Table2[customer_id],Table2[city],,0)</f>
        <v>Mumbai</v>
      </c>
      <c r="G822" s="25" t="str">
        <f>_xlfn.XLOOKUP(Table1[[#This Row],[Customer_ID]],Table2[customer_id],Table2[occupation],,0)</f>
        <v>Salaried IT Employees</v>
      </c>
      <c r="H822" s="50" t="str">
        <f>_xlfn.XLOOKUP(Table1[[#This Row],[Customer_ID]],Table2[customer_id],Table2[gender],,0)</f>
        <v>Female</v>
      </c>
      <c r="I822" s="50" t="str">
        <f>_xlfn.XLOOKUP(Table1[[#This Row],[Customer_ID]],Table2[customer_id],Table2[marital status],,0)</f>
        <v>Married</v>
      </c>
      <c r="J822" t="str">
        <f t="shared" si="48"/>
        <v>Higher Income</v>
      </c>
      <c r="K822" s="52" t="b">
        <f t="shared" si="49"/>
        <v>0</v>
      </c>
      <c r="L822" s="43" t="b">
        <f t="shared" si="50"/>
        <v>0</v>
      </c>
      <c r="M822" s="43" t="b">
        <f t="shared" si="51"/>
        <v>0</v>
      </c>
      <c r="N8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23" spans="1:14" hidden="1" x14ac:dyDescent="0.25">
      <c r="A823" t="s">
        <v>2400</v>
      </c>
      <c r="B823" s="45">
        <v>66411</v>
      </c>
      <c r="C823" s="45">
        <v>25736.666666666668</v>
      </c>
      <c r="D823" s="25">
        <v>0.38753620133210864</v>
      </c>
      <c r="E823" s="25" t="str">
        <f>_xlfn.XLOOKUP(Table1[[#This Row],[Customer_ID]],Table2[customer_id],Table2[age_group],,0)</f>
        <v>25-34</v>
      </c>
      <c r="F823" s="25" t="str">
        <f>_xlfn.XLOOKUP(Table1[[#This Row],[Customer_ID]],Table2[customer_id],Table2[city],,0)</f>
        <v>Mumbai</v>
      </c>
      <c r="G823" s="25" t="str">
        <f>_xlfn.XLOOKUP(Table1[[#This Row],[Customer_ID]],Table2[customer_id],Table2[occupation],,0)</f>
        <v>Business Owners</v>
      </c>
      <c r="H823" s="50" t="str">
        <f>_xlfn.XLOOKUP(Table1[[#This Row],[Customer_ID]],Table2[customer_id],Table2[gender],,0)</f>
        <v>Male</v>
      </c>
      <c r="I823" s="50" t="str">
        <f>_xlfn.XLOOKUP(Table1[[#This Row],[Customer_ID]],Table2[customer_id],Table2[marital status],,0)</f>
        <v>Married</v>
      </c>
      <c r="J823" t="str">
        <f t="shared" si="48"/>
        <v>Higher Income</v>
      </c>
      <c r="K823" s="52" t="b">
        <f t="shared" si="49"/>
        <v>0</v>
      </c>
      <c r="L823" s="43" t="b">
        <f t="shared" si="50"/>
        <v>0</v>
      </c>
      <c r="M823" s="43" t="b">
        <f t="shared" si="51"/>
        <v>0</v>
      </c>
      <c r="N8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24" spans="1:14" hidden="1" x14ac:dyDescent="0.25">
      <c r="A824" t="s">
        <v>355</v>
      </c>
      <c r="B824" s="45">
        <v>66406</v>
      </c>
      <c r="C824" s="45">
        <v>40536.166666666664</v>
      </c>
      <c r="D824" s="25">
        <v>0.61042927847885231</v>
      </c>
      <c r="E824" s="25" t="str">
        <f>_xlfn.XLOOKUP(Table1[[#This Row],[Customer_ID]],Table2[customer_id],Table2[age_group],,0)</f>
        <v>35-45</v>
      </c>
      <c r="F824" s="25" t="str">
        <f>_xlfn.XLOOKUP(Table1[[#This Row],[Customer_ID]],Table2[customer_id],Table2[city],,0)</f>
        <v>Mumbai</v>
      </c>
      <c r="G824" s="25" t="str">
        <f>_xlfn.XLOOKUP(Table1[[#This Row],[Customer_ID]],Table2[customer_id],Table2[occupation],,0)</f>
        <v>Salaried IT Employees</v>
      </c>
      <c r="H824" s="50" t="str">
        <f>_xlfn.XLOOKUP(Table1[[#This Row],[Customer_ID]],Table2[customer_id],Table2[gender],,0)</f>
        <v>Female</v>
      </c>
      <c r="I824" s="50" t="str">
        <f>_xlfn.XLOOKUP(Table1[[#This Row],[Customer_ID]],Table2[customer_id],Table2[marital status],,0)</f>
        <v>Married</v>
      </c>
      <c r="J824" t="str">
        <f t="shared" si="48"/>
        <v>Higher Income</v>
      </c>
      <c r="K824" s="52" t="b">
        <f t="shared" si="49"/>
        <v>0</v>
      </c>
      <c r="L824" s="43" t="b">
        <f t="shared" si="50"/>
        <v>0</v>
      </c>
      <c r="M824" s="43" t="b">
        <f t="shared" si="51"/>
        <v>0</v>
      </c>
      <c r="N8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25" spans="1:14" hidden="1" x14ac:dyDescent="0.25">
      <c r="A825" t="s">
        <v>1662</v>
      </c>
      <c r="B825" s="45">
        <v>66405</v>
      </c>
      <c r="C825" s="45">
        <v>29967.5</v>
      </c>
      <c r="D825" s="25">
        <v>0.45128378887131992</v>
      </c>
      <c r="E825" s="25" t="str">
        <f>_xlfn.XLOOKUP(Table1[[#This Row],[Customer_ID]],Table2[customer_id],Table2[age_group],,0)</f>
        <v>25-34</v>
      </c>
      <c r="F825" s="25" t="str">
        <f>_xlfn.XLOOKUP(Table1[[#This Row],[Customer_ID]],Table2[customer_id],Table2[city],,0)</f>
        <v>Mumbai</v>
      </c>
      <c r="G825" s="25" t="str">
        <f>_xlfn.XLOOKUP(Table1[[#This Row],[Customer_ID]],Table2[customer_id],Table2[occupation],,0)</f>
        <v>Business Owners</v>
      </c>
      <c r="H825" s="50" t="str">
        <f>_xlfn.XLOOKUP(Table1[[#This Row],[Customer_ID]],Table2[customer_id],Table2[gender],,0)</f>
        <v>Male</v>
      </c>
      <c r="I825" s="50" t="str">
        <f>_xlfn.XLOOKUP(Table1[[#This Row],[Customer_ID]],Table2[customer_id],Table2[marital status],,0)</f>
        <v>Married</v>
      </c>
      <c r="J825" t="str">
        <f t="shared" si="48"/>
        <v>Higher Income</v>
      </c>
      <c r="K825" s="52" t="b">
        <f t="shared" si="49"/>
        <v>0</v>
      </c>
      <c r="L825" s="43" t="b">
        <f t="shared" si="50"/>
        <v>0</v>
      </c>
      <c r="M825" s="43" t="b">
        <f t="shared" si="51"/>
        <v>0</v>
      </c>
      <c r="N8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26" spans="1:14" hidden="1" x14ac:dyDescent="0.25">
      <c r="A826" t="s">
        <v>1053</v>
      </c>
      <c r="B826" s="45">
        <v>66400</v>
      </c>
      <c r="C826" s="45">
        <v>34136.333333333336</v>
      </c>
      <c r="D826" s="25">
        <v>0.51410140562248996</v>
      </c>
      <c r="E826" s="25" t="str">
        <f>_xlfn.XLOOKUP(Table1[[#This Row],[Customer_ID]],Table2[customer_id],Table2[age_group],,0)</f>
        <v>45+</v>
      </c>
      <c r="F826" s="25" t="str">
        <f>_xlfn.XLOOKUP(Table1[[#This Row],[Customer_ID]],Table2[customer_id],Table2[city],,0)</f>
        <v>Delhi NCR</v>
      </c>
      <c r="G826" s="25" t="str">
        <f>_xlfn.XLOOKUP(Table1[[#This Row],[Customer_ID]],Table2[customer_id],Table2[occupation],,0)</f>
        <v>Salaried IT Employees</v>
      </c>
      <c r="H826" s="50" t="str">
        <f>_xlfn.XLOOKUP(Table1[[#This Row],[Customer_ID]],Table2[customer_id],Table2[gender],,0)</f>
        <v>Male</v>
      </c>
      <c r="I826" s="50" t="str">
        <f>_xlfn.XLOOKUP(Table1[[#This Row],[Customer_ID]],Table2[customer_id],Table2[marital status],,0)</f>
        <v>Married</v>
      </c>
      <c r="J826" t="str">
        <f t="shared" si="48"/>
        <v>Higher Income</v>
      </c>
      <c r="K826" s="52" t="b">
        <f t="shared" si="49"/>
        <v>0</v>
      </c>
      <c r="L826" s="43" t="b">
        <f t="shared" si="50"/>
        <v>0</v>
      </c>
      <c r="M826" s="43" t="b">
        <f t="shared" si="51"/>
        <v>0</v>
      </c>
      <c r="N8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27" spans="1:14" hidden="1" x14ac:dyDescent="0.25">
      <c r="A827" t="s">
        <v>1965</v>
      </c>
      <c r="B827" s="45">
        <v>66391</v>
      </c>
      <c r="C827" s="45">
        <v>28185.333333333332</v>
      </c>
      <c r="D827" s="25">
        <v>0.4245354541027147</v>
      </c>
      <c r="E827" s="25" t="str">
        <f>_xlfn.XLOOKUP(Table1[[#This Row],[Customer_ID]],Table2[customer_id],Table2[age_group],,0)</f>
        <v>35-45</v>
      </c>
      <c r="F827" s="25" t="str">
        <f>_xlfn.XLOOKUP(Table1[[#This Row],[Customer_ID]],Table2[customer_id],Table2[city],,0)</f>
        <v>Hyderabad</v>
      </c>
      <c r="G827" s="25" t="str">
        <f>_xlfn.XLOOKUP(Table1[[#This Row],[Customer_ID]],Table2[customer_id],Table2[occupation],,0)</f>
        <v>Salaried IT Employees</v>
      </c>
      <c r="H827" s="50" t="str">
        <f>_xlfn.XLOOKUP(Table1[[#This Row],[Customer_ID]],Table2[customer_id],Table2[gender],,0)</f>
        <v>Female</v>
      </c>
      <c r="I827" s="50" t="str">
        <f>_xlfn.XLOOKUP(Table1[[#This Row],[Customer_ID]],Table2[customer_id],Table2[marital status],,0)</f>
        <v>Married</v>
      </c>
      <c r="J827" t="str">
        <f t="shared" si="48"/>
        <v>Higher Income</v>
      </c>
      <c r="K827" s="52" t="b">
        <f t="shared" si="49"/>
        <v>0</v>
      </c>
      <c r="L827" s="43" t="b">
        <f t="shared" si="50"/>
        <v>0</v>
      </c>
      <c r="M827" s="43" t="b">
        <f t="shared" si="51"/>
        <v>0</v>
      </c>
      <c r="N8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28" spans="1:14" hidden="1" x14ac:dyDescent="0.25">
      <c r="A828" t="s">
        <v>1752</v>
      </c>
      <c r="B828" s="45">
        <v>66382</v>
      </c>
      <c r="C828" s="45">
        <v>29404</v>
      </c>
      <c r="D828" s="25">
        <v>0.44295140248862641</v>
      </c>
      <c r="E828" s="25" t="str">
        <f>_xlfn.XLOOKUP(Table1[[#This Row],[Customer_ID]],Table2[customer_id],Table2[age_group],,0)</f>
        <v>25-34</v>
      </c>
      <c r="F828" s="25" t="str">
        <f>_xlfn.XLOOKUP(Table1[[#This Row],[Customer_ID]],Table2[customer_id],Table2[city],,0)</f>
        <v>Mumbai</v>
      </c>
      <c r="G828" s="25" t="str">
        <f>_xlfn.XLOOKUP(Table1[[#This Row],[Customer_ID]],Table2[customer_id],Table2[occupation],,0)</f>
        <v>Business Owners</v>
      </c>
      <c r="H828" s="50" t="str">
        <f>_xlfn.XLOOKUP(Table1[[#This Row],[Customer_ID]],Table2[customer_id],Table2[gender],,0)</f>
        <v>Male</v>
      </c>
      <c r="I828" s="50" t="str">
        <f>_xlfn.XLOOKUP(Table1[[#This Row],[Customer_ID]],Table2[customer_id],Table2[marital status],,0)</f>
        <v>Married</v>
      </c>
      <c r="J828" t="str">
        <f t="shared" si="48"/>
        <v>Higher Income</v>
      </c>
      <c r="K828" s="52" t="b">
        <f t="shared" si="49"/>
        <v>0</v>
      </c>
      <c r="L828" s="43" t="b">
        <f t="shared" si="50"/>
        <v>0</v>
      </c>
      <c r="M828" s="43" t="b">
        <f t="shared" si="51"/>
        <v>0</v>
      </c>
      <c r="N8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29" spans="1:14" hidden="1" x14ac:dyDescent="0.25">
      <c r="A829" t="s">
        <v>150</v>
      </c>
      <c r="B829" s="45">
        <v>66379</v>
      </c>
      <c r="C829" s="45">
        <v>44666</v>
      </c>
      <c r="D829" s="25">
        <v>0.67289353560614051</v>
      </c>
      <c r="E829" s="25" t="str">
        <f>_xlfn.XLOOKUP(Table1[[#This Row],[Customer_ID]],Table2[customer_id],Table2[age_group],,0)</f>
        <v>35-45</v>
      </c>
      <c r="F829" s="25" t="str">
        <f>_xlfn.XLOOKUP(Table1[[#This Row],[Customer_ID]],Table2[customer_id],Table2[city],,0)</f>
        <v>Delhi NCR</v>
      </c>
      <c r="G829" s="25" t="str">
        <f>_xlfn.XLOOKUP(Table1[[#This Row],[Customer_ID]],Table2[customer_id],Table2[occupation],,0)</f>
        <v>Salaried IT Employees</v>
      </c>
      <c r="H829" s="50" t="str">
        <f>_xlfn.XLOOKUP(Table1[[#This Row],[Customer_ID]],Table2[customer_id],Table2[gender],,0)</f>
        <v>Male</v>
      </c>
      <c r="I829" s="50" t="str">
        <f>_xlfn.XLOOKUP(Table1[[#This Row],[Customer_ID]],Table2[customer_id],Table2[marital status],,0)</f>
        <v>Single</v>
      </c>
      <c r="J829" t="str">
        <f t="shared" si="48"/>
        <v>Higher Income</v>
      </c>
      <c r="K829" s="52" t="b">
        <f t="shared" si="49"/>
        <v>0</v>
      </c>
      <c r="L829" s="43" t="b">
        <f t="shared" si="50"/>
        <v>0</v>
      </c>
      <c r="M829" s="43" t="b">
        <f t="shared" si="51"/>
        <v>0</v>
      </c>
      <c r="N8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30" spans="1:14" hidden="1" x14ac:dyDescent="0.25">
      <c r="A830" t="s">
        <v>3748</v>
      </c>
      <c r="B830" s="45">
        <v>66379</v>
      </c>
      <c r="C830" s="45">
        <v>17009.833333333332</v>
      </c>
      <c r="D830" s="25">
        <v>0.25625323269909656</v>
      </c>
      <c r="E830" s="25" t="str">
        <f>_xlfn.XLOOKUP(Table1[[#This Row],[Customer_ID]],Table2[customer_id],Table2[age_group],,0)</f>
        <v>25-34</v>
      </c>
      <c r="F830" s="25" t="str">
        <f>_xlfn.XLOOKUP(Table1[[#This Row],[Customer_ID]],Table2[customer_id],Table2[city],,0)</f>
        <v>Chennai</v>
      </c>
      <c r="G830" s="25" t="str">
        <f>_xlfn.XLOOKUP(Table1[[#This Row],[Customer_ID]],Table2[customer_id],Table2[occupation],,0)</f>
        <v>Business Owners</v>
      </c>
      <c r="H830" s="50" t="str">
        <f>_xlfn.XLOOKUP(Table1[[#This Row],[Customer_ID]],Table2[customer_id],Table2[gender],,0)</f>
        <v>Male</v>
      </c>
      <c r="I830" s="50" t="str">
        <f>_xlfn.XLOOKUP(Table1[[#This Row],[Customer_ID]],Table2[customer_id],Table2[marital status],,0)</f>
        <v>Married</v>
      </c>
      <c r="J830" t="str">
        <f t="shared" si="48"/>
        <v>Higher Income</v>
      </c>
      <c r="K830" s="52" t="b">
        <f t="shared" si="49"/>
        <v>0</v>
      </c>
      <c r="L830" s="43" t="b">
        <f t="shared" si="50"/>
        <v>0</v>
      </c>
      <c r="M830" s="43" t="b">
        <f t="shared" si="51"/>
        <v>0</v>
      </c>
      <c r="N8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31" spans="1:14" hidden="1" x14ac:dyDescent="0.25">
      <c r="A831" t="s">
        <v>182</v>
      </c>
      <c r="B831" s="45">
        <v>66369</v>
      </c>
      <c r="C831" s="45">
        <v>43630.833333333336</v>
      </c>
      <c r="D831" s="25">
        <v>0.6573977810925784</v>
      </c>
      <c r="E831" s="25" t="str">
        <f>_xlfn.XLOOKUP(Table1[[#This Row],[Customer_ID]],Table2[customer_id],Table2[age_group],,0)</f>
        <v>35-45</v>
      </c>
      <c r="F831" s="25" t="str">
        <f>_xlfn.XLOOKUP(Table1[[#This Row],[Customer_ID]],Table2[customer_id],Table2[city],,0)</f>
        <v>Mumbai</v>
      </c>
      <c r="G831" s="25" t="str">
        <f>_xlfn.XLOOKUP(Table1[[#This Row],[Customer_ID]],Table2[customer_id],Table2[occupation],,0)</f>
        <v>Salaried IT Employees</v>
      </c>
      <c r="H831" s="50" t="str">
        <f>_xlfn.XLOOKUP(Table1[[#This Row],[Customer_ID]],Table2[customer_id],Table2[gender],,0)</f>
        <v>Male</v>
      </c>
      <c r="I831" s="50" t="str">
        <f>_xlfn.XLOOKUP(Table1[[#This Row],[Customer_ID]],Table2[customer_id],Table2[marital status],,0)</f>
        <v>Married</v>
      </c>
      <c r="J831" t="str">
        <f t="shared" si="48"/>
        <v>Higher Income</v>
      </c>
      <c r="K831" s="52" t="b">
        <f t="shared" si="49"/>
        <v>0</v>
      </c>
      <c r="L831" s="43" t="b">
        <f t="shared" si="50"/>
        <v>0</v>
      </c>
      <c r="M831" s="43" t="b">
        <f t="shared" si="51"/>
        <v>0</v>
      </c>
      <c r="N8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32" spans="1:14" hidden="1" x14ac:dyDescent="0.25">
      <c r="A832" t="s">
        <v>220</v>
      </c>
      <c r="B832" s="45">
        <v>66362</v>
      </c>
      <c r="C832" s="45">
        <v>42461.666666666664</v>
      </c>
      <c r="D832" s="25">
        <v>0.63984911043468651</v>
      </c>
      <c r="E832" s="25" t="str">
        <f>_xlfn.XLOOKUP(Table1[[#This Row],[Customer_ID]],Table2[customer_id],Table2[age_group],,0)</f>
        <v>35-45</v>
      </c>
      <c r="F832" s="25" t="str">
        <f>_xlfn.XLOOKUP(Table1[[#This Row],[Customer_ID]],Table2[customer_id],Table2[city],,0)</f>
        <v>Delhi NCR</v>
      </c>
      <c r="G832" s="25" t="str">
        <f>_xlfn.XLOOKUP(Table1[[#This Row],[Customer_ID]],Table2[customer_id],Table2[occupation],,0)</f>
        <v>Salaried IT Employees</v>
      </c>
      <c r="H832" s="50" t="str">
        <f>_xlfn.XLOOKUP(Table1[[#This Row],[Customer_ID]],Table2[customer_id],Table2[gender],,0)</f>
        <v>Male</v>
      </c>
      <c r="I832" s="50" t="str">
        <f>_xlfn.XLOOKUP(Table1[[#This Row],[Customer_ID]],Table2[customer_id],Table2[marital status],,0)</f>
        <v>Married</v>
      </c>
      <c r="J832" t="str">
        <f t="shared" si="48"/>
        <v>Higher Income</v>
      </c>
      <c r="K832" s="52" t="b">
        <f t="shared" si="49"/>
        <v>0</v>
      </c>
      <c r="L832" s="43" t="b">
        <f t="shared" si="50"/>
        <v>0</v>
      </c>
      <c r="M832" s="43" t="b">
        <f t="shared" si="51"/>
        <v>0</v>
      </c>
      <c r="N8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33" spans="1:14" hidden="1" x14ac:dyDescent="0.25">
      <c r="A833" t="s">
        <v>1719</v>
      </c>
      <c r="B833" s="45">
        <v>66358</v>
      </c>
      <c r="C833" s="45">
        <v>29601.666666666668</v>
      </c>
      <c r="D833" s="25">
        <v>0.44609039854526461</v>
      </c>
      <c r="E833" s="25" t="str">
        <f>_xlfn.XLOOKUP(Table1[[#This Row],[Customer_ID]],Table2[customer_id],Table2[age_group],,0)</f>
        <v>45+</v>
      </c>
      <c r="F833" s="25" t="str">
        <f>_xlfn.XLOOKUP(Table1[[#This Row],[Customer_ID]],Table2[customer_id],Table2[city],,0)</f>
        <v>Mumbai</v>
      </c>
      <c r="G833" s="25" t="str">
        <f>_xlfn.XLOOKUP(Table1[[#This Row],[Customer_ID]],Table2[customer_id],Table2[occupation],,0)</f>
        <v>Salaried IT Employees</v>
      </c>
      <c r="H833" s="50" t="str">
        <f>_xlfn.XLOOKUP(Table1[[#This Row],[Customer_ID]],Table2[customer_id],Table2[gender],,0)</f>
        <v>Female</v>
      </c>
      <c r="I833" s="50" t="str">
        <f>_xlfn.XLOOKUP(Table1[[#This Row],[Customer_ID]],Table2[customer_id],Table2[marital status],,0)</f>
        <v>Married</v>
      </c>
      <c r="J833" t="str">
        <f t="shared" si="48"/>
        <v>Higher Income</v>
      </c>
      <c r="K833" s="52" t="b">
        <f t="shared" si="49"/>
        <v>0</v>
      </c>
      <c r="L833" s="43" t="b">
        <f t="shared" si="50"/>
        <v>0</v>
      </c>
      <c r="M833" s="43" t="b">
        <f t="shared" si="51"/>
        <v>0</v>
      </c>
      <c r="N8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34" spans="1:14" hidden="1" x14ac:dyDescent="0.25">
      <c r="A834" t="s">
        <v>3798</v>
      </c>
      <c r="B834" s="45">
        <v>66355</v>
      </c>
      <c r="C834" s="45">
        <v>16490.833333333332</v>
      </c>
      <c r="D834" s="25">
        <v>0.24852435134252629</v>
      </c>
      <c r="E834" s="25" t="str">
        <f>_xlfn.XLOOKUP(Table1[[#This Row],[Customer_ID]],Table2[customer_id],Table2[age_group],,0)</f>
        <v>25-34</v>
      </c>
      <c r="F834" s="25" t="str">
        <f>_xlfn.XLOOKUP(Table1[[#This Row],[Customer_ID]],Table2[customer_id],Table2[city],,0)</f>
        <v>Hyderabad</v>
      </c>
      <c r="G834" s="25" t="str">
        <f>_xlfn.XLOOKUP(Table1[[#This Row],[Customer_ID]],Table2[customer_id],Table2[occupation],,0)</f>
        <v>Business Owners</v>
      </c>
      <c r="H834" s="50" t="str">
        <f>_xlfn.XLOOKUP(Table1[[#This Row],[Customer_ID]],Table2[customer_id],Table2[gender],,0)</f>
        <v>Female</v>
      </c>
      <c r="I834" s="50" t="str">
        <f>_xlfn.XLOOKUP(Table1[[#This Row],[Customer_ID]],Table2[customer_id],Table2[marital status],,0)</f>
        <v>Married</v>
      </c>
      <c r="J834" t="str">
        <f t="shared" ref="J834:J897" si="52">IF(B834&lt;=40000,"Lower Income",IF(AND(B834&gt;40000,B834&lt;=65000),"Moderate Income","Higher Income"))</f>
        <v>Higher Income</v>
      </c>
      <c r="K834" s="52" t="b">
        <f t="shared" ref="K834:K897" si="53">IF(AND(J834="Lower Income",D834&gt;=60%),"High Spend",IF(AND(J834="Lower Income",D834&lt;30%),"Low Spend"))</f>
        <v>0</v>
      </c>
      <c r="L834" s="43" t="b">
        <f t="shared" ref="L834:L897" si="54">IF(AND(J834="Moderate Income",D834&gt;=70%),"High Spend",IF(AND(J834="Moderate Income",D834&lt;30%),"Low Spend"))</f>
        <v>0</v>
      </c>
      <c r="M834" s="43" t="b">
        <f t="shared" ref="M834:M897" si="55">IF(AND(J834="Higher Income",D834&gt;=70%),"High Spend",IF(AND(J834="Higher Income",D834&lt;20%),"Low Spend"))</f>
        <v>0</v>
      </c>
      <c r="N8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35" spans="1:14" hidden="1" x14ac:dyDescent="0.25">
      <c r="A835" t="s">
        <v>1379</v>
      </c>
      <c r="B835" s="45">
        <v>66352</v>
      </c>
      <c r="C835" s="45">
        <v>32088.333333333332</v>
      </c>
      <c r="D835" s="25">
        <v>0.48360762800417972</v>
      </c>
      <c r="E835" s="25" t="str">
        <f>_xlfn.XLOOKUP(Table1[[#This Row],[Customer_ID]],Table2[customer_id],Table2[age_group],,0)</f>
        <v>45+</v>
      </c>
      <c r="F835" s="25" t="str">
        <f>_xlfn.XLOOKUP(Table1[[#This Row],[Customer_ID]],Table2[customer_id],Table2[city],,0)</f>
        <v>Mumbai</v>
      </c>
      <c r="G835" s="25" t="str">
        <f>_xlfn.XLOOKUP(Table1[[#This Row],[Customer_ID]],Table2[customer_id],Table2[occupation],,0)</f>
        <v>Salaried IT Employees</v>
      </c>
      <c r="H835" s="50" t="str">
        <f>_xlfn.XLOOKUP(Table1[[#This Row],[Customer_ID]],Table2[customer_id],Table2[gender],,0)</f>
        <v>Female</v>
      </c>
      <c r="I835" s="50" t="str">
        <f>_xlfn.XLOOKUP(Table1[[#This Row],[Customer_ID]],Table2[customer_id],Table2[marital status],,0)</f>
        <v>Married</v>
      </c>
      <c r="J835" t="str">
        <f t="shared" si="52"/>
        <v>Higher Income</v>
      </c>
      <c r="K835" s="52" t="b">
        <f t="shared" si="53"/>
        <v>0</v>
      </c>
      <c r="L835" s="43" t="b">
        <f t="shared" si="54"/>
        <v>0</v>
      </c>
      <c r="M835" s="43" t="b">
        <f t="shared" si="55"/>
        <v>0</v>
      </c>
      <c r="N8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36" spans="1:14" hidden="1" x14ac:dyDescent="0.25">
      <c r="A836" t="s">
        <v>303</v>
      </c>
      <c r="B836" s="45">
        <v>66339</v>
      </c>
      <c r="C836" s="45">
        <v>41138.666666666664</v>
      </c>
      <c r="D836" s="25">
        <v>0.62012792876990408</v>
      </c>
      <c r="E836" s="25" t="str">
        <f>_xlfn.XLOOKUP(Table1[[#This Row],[Customer_ID]],Table2[customer_id],Table2[age_group],,0)</f>
        <v>35-45</v>
      </c>
      <c r="F836" s="25" t="str">
        <f>_xlfn.XLOOKUP(Table1[[#This Row],[Customer_ID]],Table2[customer_id],Table2[city],,0)</f>
        <v>Mumbai</v>
      </c>
      <c r="G836" s="25" t="str">
        <f>_xlfn.XLOOKUP(Table1[[#This Row],[Customer_ID]],Table2[customer_id],Table2[occupation],,0)</f>
        <v>Salaried IT Employees</v>
      </c>
      <c r="H836" s="50" t="str">
        <f>_xlfn.XLOOKUP(Table1[[#This Row],[Customer_ID]],Table2[customer_id],Table2[gender],,0)</f>
        <v>Female</v>
      </c>
      <c r="I836" s="50" t="str">
        <f>_xlfn.XLOOKUP(Table1[[#This Row],[Customer_ID]],Table2[customer_id],Table2[marital status],,0)</f>
        <v>Married</v>
      </c>
      <c r="J836" t="str">
        <f t="shared" si="52"/>
        <v>Higher Income</v>
      </c>
      <c r="K836" s="52" t="b">
        <f t="shared" si="53"/>
        <v>0</v>
      </c>
      <c r="L836" s="43" t="b">
        <f t="shared" si="54"/>
        <v>0</v>
      </c>
      <c r="M836" s="43" t="b">
        <f t="shared" si="55"/>
        <v>0</v>
      </c>
      <c r="N8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37" spans="1:14" hidden="1" x14ac:dyDescent="0.25">
      <c r="A837" t="s">
        <v>1249</v>
      </c>
      <c r="B837" s="45">
        <v>66306</v>
      </c>
      <c r="C837" s="45">
        <v>33039.333333333336</v>
      </c>
      <c r="D837" s="25">
        <v>0.49828572577645064</v>
      </c>
      <c r="E837" s="25" t="str">
        <f>_xlfn.XLOOKUP(Table1[[#This Row],[Customer_ID]],Table2[customer_id],Table2[age_group],,0)</f>
        <v>35-45</v>
      </c>
      <c r="F837" s="25" t="str">
        <f>_xlfn.XLOOKUP(Table1[[#This Row],[Customer_ID]],Table2[customer_id],Table2[city],,0)</f>
        <v>Hyderabad</v>
      </c>
      <c r="G837" s="25" t="str">
        <f>_xlfn.XLOOKUP(Table1[[#This Row],[Customer_ID]],Table2[customer_id],Table2[occupation],,0)</f>
        <v>Salaried IT Employees</v>
      </c>
      <c r="H837" s="50" t="str">
        <f>_xlfn.XLOOKUP(Table1[[#This Row],[Customer_ID]],Table2[customer_id],Table2[gender],,0)</f>
        <v>Male</v>
      </c>
      <c r="I837" s="50" t="str">
        <f>_xlfn.XLOOKUP(Table1[[#This Row],[Customer_ID]],Table2[customer_id],Table2[marital status],,0)</f>
        <v>Married</v>
      </c>
      <c r="J837" t="str">
        <f t="shared" si="52"/>
        <v>Higher Income</v>
      </c>
      <c r="K837" s="52" t="b">
        <f t="shared" si="53"/>
        <v>0</v>
      </c>
      <c r="L837" s="43" t="b">
        <f t="shared" si="54"/>
        <v>0</v>
      </c>
      <c r="M837" s="43" t="b">
        <f t="shared" si="55"/>
        <v>0</v>
      </c>
      <c r="N8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38" spans="1:14" hidden="1" x14ac:dyDescent="0.25">
      <c r="A838" t="s">
        <v>1906</v>
      </c>
      <c r="B838" s="45">
        <v>66297</v>
      </c>
      <c r="C838" s="45">
        <v>28533.833333333332</v>
      </c>
      <c r="D838" s="25">
        <v>0.43039403492365164</v>
      </c>
      <c r="E838" s="25" t="str">
        <f>_xlfn.XLOOKUP(Table1[[#This Row],[Customer_ID]],Table2[customer_id],Table2[age_group],,0)</f>
        <v>25-34</v>
      </c>
      <c r="F838" s="25" t="str">
        <f>_xlfn.XLOOKUP(Table1[[#This Row],[Customer_ID]],Table2[customer_id],Table2[city],,0)</f>
        <v>Mumbai</v>
      </c>
      <c r="G838" s="25" t="str">
        <f>_xlfn.XLOOKUP(Table1[[#This Row],[Customer_ID]],Table2[customer_id],Table2[occupation],,0)</f>
        <v>Business Owners</v>
      </c>
      <c r="H838" s="50" t="str">
        <f>_xlfn.XLOOKUP(Table1[[#This Row],[Customer_ID]],Table2[customer_id],Table2[gender],,0)</f>
        <v>Male</v>
      </c>
      <c r="I838" s="50" t="str">
        <f>_xlfn.XLOOKUP(Table1[[#This Row],[Customer_ID]],Table2[customer_id],Table2[marital status],,0)</f>
        <v>Married</v>
      </c>
      <c r="J838" t="str">
        <f t="shared" si="52"/>
        <v>Higher Income</v>
      </c>
      <c r="K838" s="52" t="b">
        <f t="shared" si="53"/>
        <v>0</v>
      </c>
      <c r="L838" s="43" t="b">
        <f t="shared" si="54"/>
        <v>0</v>
      </c>
      <c r="M838" s="43" t="b">
        <f t="shared" si="55"/>
        <v>0</v>
      </c>
      <c r="N8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39" spans="1:14" hidden="1" x14ac:dyDescent="0.25">
      <c r="A839" t="s">
        <v>2877</v>
      </c>
      <c r="B839" s="45">
        <v>66290</v>
      </c>
      <c r="C839" s="45">
        <v>22935</v>
      </c>
      <c r="D839" s="25">
        <v>0.34597978578971189</v>
      </c>
      <c r="E839" s="25" t="str">
        <f>_xlfn.XLOOKUP(Table1[[#This Row],[Customer_ID]],Table2[customer_id],Table2[age_group],,0)</f>
        <v>25-34</v>
      </c>
      <c r="F839" s="25" t="str">
        <f>_xlfn.XLOOKUP(Table1[[#This Row],[Customer_ID]],Table2[customer_id],Table2[city],,0)</f>
        <v>Delhi NCR</v>
      </c>
      <c r="G839" s="25" t="str">
        <f>_xlfn.XLOOKUP(Table1[[#This Row],[Customer_ID]],Table2[customer_id],Table2[occupation],,0)</f>
        <v>Business Owners</v>
      </c>
      <c r="H839" s="50" t="str">
        <f>_xlfn.XLOOKUP(Table1[[#This Row],[Customer_ID]],Table2[customer_id],Table2[gender],,0)</f>
        <v>Female</v>
      </c>
      <c r="I839" s="50" t="str">
        <f>_xlfn.XLOOKUP(Table1[[#This Row],[Customer_ID]],Table2[customer_id],Table2[marital status],,0)</f>
        <v>Married</v>
      </c>
      <c r="J839" t="str">
        <f t="shared" si="52"/>
        <v>Higher Income</v>
      </c>
      <c r="K839" s="52" t="b">
        <f t="shared" si="53"/>
        <v>0</v>
      </c>
      <c r="L839" s="43" t="b">
        <f t="shared" si="54"/>
        <v>0</v>
      </c>
      <c r="M839" s="43" t="b">
        <f t="shared" si="55"/>
        <v>0</v>
      </c>
      <c r="N8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40" spans="1:14" hidden="1" x14ac:dyDescent="0.25">
      <c r="A840" t="s">
        <v>3186</v>
      </c>
      <c r="B840" s="45">
        <v>66287</v>
      </c>
      <c r="C840" s="45">
        <v>21398.333333333332</v>
      </c>
      <c r="D840" s="25">
        <v>0.32281342244080036</v>
      </c>
      <c r="E840" s="25" t="str">
        <f>_xlfn.XLOOKUP(Table1[[#This Row],[Customer_ID]],Table2[customer_id],Table2[age_group],,0)</f>
        <v>25-34</v>
      </c>
      <c r="F840" s="25" t="str">
        <f>_xlfn.XLOOKUP(Table1[[#This Row],[Customer_ID]],Table2[customer_id],Table2[city],,0)</f>
        <v>Hyderabad</v>
      </c>
      <c r="G840" s="25" t="str">
        <f>_xlfn.XLOOKUP(Table1[[#This Row],[Customer_ID]],Table2[customer_id],Table2[occupation],,0)</f>
        <v>Business Owners</v>
      </c>
      <c r="H840" s="50" t="str">
        <f>_xlfn.XLOOKUP(Table1[[#This Row],[Customer_ID]],Table2[customer_id],Table2[gender],,0)</f>
        <v>Male</v>
      </c>
      <c r="I840" s="50" t="str">
        <f>_xlfn.XLOOKUP(Table1[[#This Row],[Customer_ID]],Table2[customer_id],Table2[marital status],,0)</f>
        <v>Married</v>
      </c>
      <c r="J840" t="str">
        <f t="shared" si="52"/>
        <v>Higher Income</v>
      </c>
      <c r="K840" s="52" t="b">
        <f t="shared" si="53"/>
        <v>0</v>
      </c>
      <c r="L840" s="43" t="b">
        <f t="shared" si="54"/>
        <v>0</v>
      </c>
      <c r="M840" s="43" t="b">
        <f t="shared" si="55"/>
        <v>0</v>
      </c>
      <c r="N8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41" spans="1:14" hidden="1" x14ac:dyDescent="0.25">
      <c r="A841" t="s">
        <v>1730</v>
      </c>
      <c r="B841" s="45">
        <v>66268</v>
      </c>
      <c r="C841" s="45">
        <v>29482.5</v>
      </c>
      <c r="D841" s="25">
        <v>0.4448979899800809</v>
      </c>
      <c r="E841" s="25" t="str">
        <f>_xlfn.XLOOKUP(Table1[[#This Row],[Customer_ID]],Table2[customer_id],Table2[age_group],,0)</f>
        <v>25-34</v>
      </c>
      <c r="F841" s="25" t="str">
        <f>_xlfn.XLOOKUP(Table1[[#This Row],[Customer_ID]],Table2[customer_id],Table2[city],,0)</f>
        <v>Mumbai</v>
      </c>
      <c r="G841" s="25" t="str">
        <f>_xlfn.XLOOKUP(Table1[[#This Row],[Customer_ID]],Table2[customer_id],Table2[occupation],,0)</f>
        <v>Business Owners</v>
      </c>
      <c r="H841" s="50" t="str">
        <f>_xlfn.XLOOKUP(Table1[[#This Row],[Customer_ID]],Table2[customer_id],Table2[gender],,0)</f>
        <v>Male</v>
      </c>
      <c r="I841" s="50" t="str">
        <f>_xlfn.XLOOKUP(Table1[[#This Row],[Customer_ID]],Table2[customer_id],Table2[marital status],,0)</f>
        <v>Married</v>
      </c>
      <c r="J841" t="str">
        <f t="shared" si="52"/>
        <v>Higher Income</v>
      </c>
      <c r="K841" s="52" t="b">
        <f t="shared" si="53"/>
        <v>0</v>
      </c>
      <c r="L841" s="43" t="b">
        <f t="shared" si="54"/>
        <v>0</v>
      </c>
      <c r="M841" s="43" t="b">
        <f t="shared" si="55"/>
        <v>0</v>
      </c>
      <c r="N8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42" spans="1:14" hidden="1" x14ac:dyDescent="0.25">
      <c r="A842" t="s">
        <v>1803</v>
      </c>
      <c r="B842" s="45">
        <v>66259</v>
      </c>
      <c r="C842" s="45">
        <v>29079.666666666668</v>
      </c>
      <c r="D842" s="25">
        <v>0.43887874351660405</v>
      </c>
      <c r="E842" s="25" t="str">
        <f>_xlfn.XLOOKUP(Table1[[#This Row],[Customer_ID]],Table2[customer_id],Table2[age_group],,0)</f>
        <v>35-45</v>
      </c>
      <c r="F842" s="25" t="str">
        <f>_xlfn.XLOOKUP(Table1[[#This Row],[Customer_ID]],Table2[customer_id],Table2[city],,0)</f>
        <v>Chennai</v>
      </c>
      <c r="G842" s="25" t="str">
        <f>_xlfn.XLOOKUP(Table1[[#This Row],[Customer_ID]],Table2[customer_id],Table2[occupation],,0)</f>
        <v>Salaried IT Employees</v>
      </c>
      <c r="H842" s="50" t="str">
        <f>_xlfn.XLOOKUP(Table1[[#This Row],[Customer_ID]],Table2[customer_id],Table2[gender],,0)</f>
        <v>Male</v>
      </c>
      <c r="I842" s="50" t="str">
        <f>_xlfn.XLOOKUP(Table1[[#This Row],[Customer_ID]],Table2[customer_id],Table2[marital status],,0)</f>
        <v>Married</v>
      </c>
      <c r="J842" t="str">
        <f t="shared" si="52"/>
        <v>Higher Income</v>
      </c>
      <c r="K842" s="52" t="b">
        <f t="shared" si="53"/>
        <v>0</v>
      </c>
      <c r="L842" s="43" t="b">
        <f t="shared" si="54"/>
        <v>0</v>
      </c>
      <c r="M842" s="43" t="b">
        <f t="shared" si="55"/>
        <v>0</v>
      </c>
      <c r="N8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43" spans="1:14" hidden="1" x14ac:dyDescent="0.25">
      <c r="A843" t="s">
        <v>405</v>
      </c>
      <c r="B843" s="45">
        <v>66256</v>
      </c>
      <c r="C843" s="45">
        <v>39907.666666666664</v>
      </c>
      <c r="D843" s="25">
        <v>0.60232532399581418</v>
      </c>
      <c r="E843" s="25" t="str">
        <f>_xlfn.XLOOKUP(Table1[[#This Row],[Customer_ID]],Table2[customer_id],Table2[age_group],,0)</f>
        <v>25-34</v>
      </c>
      <c r="F843" s="25" t="str">
        <f>_xlfn.XLOOKUP(Table1[[#This Row],[Customer_ID]],Table2[customer_id],Table2[city],,0)</f>
        <v>Delhi NCR</v>
      </c>
      <c r="G843" s="25" t="str">
        <f>_xlfn.XLOOKUP(Table1[[#This Row],[Customer_ID]],Table2[customer_id],Table2[occupation],,0)</f>
        <v>Salaried IT Employees</v>
      </c>
      <c r="H843" s="50" t="str">
        <f>_xlfn.XLOOKUP(Table1[[#This Row],[Customer_ID]],Table2[customer_id],Table2[gender],,0)</f>
        <v>Male</v>
      </c>
      <c r="I843" s="50" t="str">
        <f>_xlfn.XLOOKUP(Table1[[#This Row],[Customer_ID]],Table2[customer_id],Table2[marital status],,0)</f>
        <v>Single</v>
      </c>
      <c r="J843" t="str">
        <f t="shared" si="52"/>
        <v>Higher Income</v>
      </c>
      <c r="K843" s="52" t="b">
        <f t="shared" si="53"/>
        <v>0</v>
      </c>
      <c r="L843" s="43" t="b">
        <f t="shared" si="54"/>
        <v>0</v>
      </c>
      <c r="M843" s="43" t="b">
        <f t="shared" si="55"/>
        <v>0</v>
      </c>
      <c r="N8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44" spans="1:14" hidden="1" x14ac:dyDescent="0.25">
      <c r="A844" t="s">
        <v>3902</v>
      </c>
      <c r="B844" s="45">
        <v>66256</v>
      </c>
      <c r="C844" s="45">
        <v>14961.833333333334</v>
      </c>
      <c r="D844" s="25">
        <v>0.22581854222007566</v>
      </c>
      <c r="E844" s="25" t="str">
        <f>_xlfn.XLOOKUP(Table1[[#This Row],[Customer_ID]],Table2[customer_id],Table2[age_group],,0)</f>
        <v>25-34</v>
      </c>
      <c r="F844" s="25" t="str">
        <f>_xlfn.XLOOKUP(Table1[[#This Row],[Customer_ID]],Table2[customer_id],Table2[city],,0)</f>
        <v>Chennai</v>
      </c>
      <c r="G844" s="25" t="str">
        <f>_xlfn.XLOOKUP(Table1[[#This Row],[Customer_ID]],Table2[customer_id],Table2[occupation],,0)</f>
        <v>Business Owners</v>
      </c>
      <c r="H844" s="50" t="str">
        <f>_xlfn.XLOOKUP(Table1[[#This Row],[Customer_ID]],Table2[customer_id],Table2[gender],,0)</f>
        <v>Female</v>
      </c>
      <c r="I844" s="50" t="str">
        <f>_xlfn.XLOOKUP(Table1[[#This Row],[Customer_ID]],Table2[customer_id],Table2[marital status],,0)</f>
        <v>Married</v>
      </c>
      <c r="J844" t="str">
        <f t="shared" si="52"/>
        <v>Higher Income</v>
      </c>
      <c r="K844" s="52" t="b">
        <f t="shared" si="53"/>
        <v>0</v>
      </c>
      <c r="L844" s="43" t="b">
        <f t="shared" si="54"/>
        <v>0</v>
      </c>
      <c r="M844" s="43" t="b">
        <f t="shared" si="55"/>
        <v>0</v>
      </c>
      <c r="N8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45" spans="1:14" hidden="1" x14ac:dyDescent="0.25">
      <c r="A845" t="s">
        <v>2961</v>
      </c>
      <c r="B845" s="45">
        <v>66233</v>
      </c>
      <c r="C845" s="45">
        <v>22560.666666666668</v>
      </c>
      <c r="D845" s="25">
        <v>0.3406257706380002</v>
      </c>
      <c r="E845" s="25" t="str">
        <f>_xlfn.XLOOKUP(Table1[[#This Row],[Customer_ID]],Table2[customer_id],Table2[age_group],,0)</f>
        <v>25-34</v>
      </c>
      <c r="F845" s="25" t="str">
        <f>_xlfn.XLOOKUP(Table1[[#This Row],[Customer_ID]],Table2[customer_id],Table2[city],,0)</f>
        <v>Chennai</v>
      </c>
      <c r="G845" s="25" t="str">
        <f>_xlfn.XLOOKUP(Table1[[#This Row],[Customer_ID]],Table2[customer_id],Table2[occupation],,0)</f>
        <v>Salaried IT Employees</v>
      </c>
      <c r="H845" s="50" t="str">
        <f>_xlfn.XLOOKUP(Table1[[#This Row],[Customer_ID]],Table2[customer_id],Table2[gender],,0)</f>
        <v>Female</v>
      </c>
      <c r="I845" s="50" t="str">
        <f>_xlfn.XLOOKUP(Table1[[#This Row],[Customer_ID]],Table2[customer_id],Table2[marital status],,0)</f>
        <v>Married</v>
      </c>
      <c r="J845" t="str">
        <f t="shared" si="52"/>
        <v>Higher Income</v>
      </c>
      <c r="K845" s="52" t="b">
        <f t="shared" si="53"/>
        <v>0</v>
      </c>
      <c r="L845" s="43" t="b">
        <f t="shared" si="54"/>
        <v>0</v>
      </c>
      <c r="M845" s="43" t="b">
        <f t="shared" si="55"/>
        <v>0</v>
      </c>
      <c r="N8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46" spans="1:14" hidden="1" x14ac:dyDescent="0.25">
      <c r="A846" t="s">
        <v>2766</v>
      </c>
      <c r="B846" s="45">
        <v>66215</v>
      </c>
      <c r="C846" s="45">
        <v>23453</v>
      </c>
      <c r="D846" s="25">
        <v>0.35419466888167334</v>
      </c>
      <c r="E846" s="25" t="str">
        <f>_xlfn.XLOOKUP(Table1[[#This Row],[Customer_ID]],Table2[customer_id],Table2[age_group],,0)</f>
        <v>25-34</v>
      </c>
      <c r="F846" s="25" t="str">
        <f>_xlfn.XLOOKUP(Table1[[#This Row],[Customer_ID]],Table2[customer_id],Table2[city],,0)</f>
        <v>Bengaluru</v>
      </c>
      <c r="G846" s="25" t="str">
        <f>_xlfn.XLOOKUP(Table1[[#This Row],[Customer_ID]],Table2[customer_id],Table2[occupation],,0)</f>
        <v>Business Owners</v>
      </c>
      <c r="H846" s="50" t="str">
        <f>_xlfn.XLOOKUP(Table1[[#This Row],[Customer_ID]],Table2[customer_id],Table2[gender],,0)</f>
        <v>Female</v>
      </c>
      <c r="I846" s="50" t="str">
        <f>_xlfn.XLOOKUP(Table1[[#This Row],[Customer_ID]],Table2[customer_id],Table2[marital status],,0)</f>
        <v>Married</v>
      </c>
      <c r="J846" t="str">
        <f t="shared" si="52"/>
        <v>Higher Income</v>
      </c>
      <c r="K846" s="52" t="b">
        <f t="shared" si="53"/>
        <v>0</v>
      </c>
      <c r="L846" s="43" t="b">
        <f t="shared" si="54"/>
        <v>0</v>
      </c>
      <c r="M846" s="43" t="b">
        <f t="shared" si="55"/>
        <v>0</v>
      </c>
      <c r="N8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47" spans="1:14" hidden="1" x14ac:dyDescent="0.25">
      <c r="A847" t="s">
        <v>1900</v>
      </c>
      <c r="B847" s="45">
        <v>66202</v>
      </c>
      <c r="C847" s="45">
        <v>28510.666666666668</v>
      </c>
      <c r="D847" s="25">
        <v>0.43066171213357102</v>
      </c>
      <c r="E847" s="25" t="str">
        <f>_xlfn.XLOOKUP(Table1[[#This Row],[Customer_ID]],Table2[customer_id],Table2[age_group],,0)</f>
        <v>25-34</v>
      </c>
      <c r="F847" s="25" t="str">
        <f>_xlfn.XLOOKUP(Table1[[#This Row],[Customer_ID]],Table2[customer_id],Table2[city],,0)</f>
        <v>Delhi NCR</v>
      </c>
      <c r="G847" s="25" t="str">
        <f>_xlfn.XLOOKUP(Table1[[#This Row],[Customer_ID]],Table2[customer_id],Table2[occupation],,0)</f>
        <v>Business Owners</v>
      </c>
      <c r="H847" s="50" t="str">
        <f>_xlfn.XLOOKUP(Table1[[#This Row],[Customer_ID]],Table2[customer_id],Table2[gender],,0)</f>
        <v>Male</v>
      </c>
      <c r="I847" s="50" t="str">
        <f>_xlfn.XLOOKUP(Table1[[#This Row],[Customer_ID]],Table2[customer_id],Table2[marital status],,0)</f>
        <v>Single</v>
      </c>
      <c r="J847" t="str">
        <f t="shared" si="52"/>
        <v>Higher Income</v>
      </c>
      <c r="K847" s="52" t="b">
        <f t="shared" si="53"/>
        <v>0</v>
      </c>
      <c r="L847" s="43" t="b">
        <f t="shared" si="54"/>
        <v>0</v>
      </c>
      <c r="M847" s="43" t="b">
        <f t="shared" si="55"/>
        <v>0</v>
      </c>
      <c r="N8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48" spans="1:14" hidden="1" x14ac:dyDescent="0.25">
      <c r="A848" t="s">
        <v>1957</v>
      </c>
      <c r="B848" s="45">
        <v>66176</v>
      </c>
      <c r="C848" s="45">
        <v>28133.333333333332</v>
      </c>
      <c r="D848" s="25">
        <v>0.42512894906511928</v>
      </c>
      <c r="E848" s="25" t="str">
        <f>_xlfn.XLOOKUP(Table1[[#This Row],[Customer_ID]],Table2[customer_id],Table2[age_group],,0)</f>
        <v>45+</v>
      </c>
      <c r="F848" s="25" t="str">
        <f>_xlfn.XLOOKUP(Table1[[#This Row],[Customer_ID]],Table2[customer_id],Table2[city],,0)</f>
        <v>Delhi NCR</v>
      </c>
      <c r="G848" s="25" t="str">
        <f>_xlfn.XLOOKUP(Table1[[#This Row],[Customer_ID]],Table2[customer_id],Table2[occupation],,0)</f>
        <v>Salaried IT Employees</v>
      </c>
      <c r="H848" s="50" t="str">
        <f>_xlfn.XLOOKUP(Table1[[#This Row],[Customer_ID]],Table2[customer_id],Table2[gender],,0)</f>
        <v>Female</v>
      </c>
      <c r="I848" s="50" t="str">
        <f>_xlfn.XLOOKUP(Table1[[#This Row],[Customer_ID]],Table2[customer_id],Table2[marital status],,0)</f>
        <v>Married</v>
      </c>
      <c r="J848" t="str">
        <f t="shared" si="52"/>
        <v>Higher Income</v>
      </c>
      <c r="K848" s="52" t="b">
        <f t="shared" si="53"/>
        <v>0</v>
      </c>
      <c r="L848" s="43" t="b">
        <f t="shared" si="54"/>
        <v>0</v>
      </c>
      <c r="M848" s="43" t="b">
        <f t="shared" si="55"/>
        <v>0</v>
      </c>
      <c r="N8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49" spans="1:14" hidden="1" x14ac:dyDescent="0.25">
      <c r="A849" t="s">
        <v>1664</v>
      </c>
      <c r="B849" s="45">
        <v>66169</v>
      </c>
      <c r="C849" s="45">
        <v>29850</v>
      </c>
      <c r="D849" s="25">
        <v>0.45111759283047953</v>
      </c>
      <c r="E849" s="25" t="str">
        <f>_xlfn.XLOOKUP(Table1[[#This Row],[Customer_ID]],Table2[customer_id],Table2[age_group],,0)</f>
        <v>35-45</v>
      </c>
      <c r="F849" s="25" t="str">
        <f>_xlfn.XLOOKUP(Table1[[#This Row],[Customer_ID]],Table2[customer_id],Table2[city],,0)</f>
        <v>Hyderabad</v>
      </c>
      <c r="G849" s="25" t="str">
        <f>_xlfn.XLOOKUP(Table1[[#This Row],[Customer_ID]],Table2[customer_id],Table2[occupation],,0)</f>
        <v>Salaried IT Employees</v>
      </c>
      <c r="H849" s="50" t="str">
        <f>_xlfn.XLOOKUP(Table1[[#This Row],[Customer_ID]],Table2[customer_id],Table2[gender],,0)</f>
        <v>Female</v>
      </c>
      <c r="I849" s="50" t="str">
        <f>_xlfn.XLOOKUP(Table1[[#This Row],[Customer_ID]],Table2[customer_id],Table2[marital status],,0)</f>
        <v>Married</v>
      </c>
      <c r="J849" t="str">
        <f t="shared" si="52"/>
        <v>Higher Income</v>
      </c>
      <c r="K849" s="52" t="b">
        <f t="shared" si="53"/>
        <v>0</v>
      </c>
      <c r="L849" s="43" t="b">
        <f t="shared" si="54"/>
        <v>0</v>
      </c>
      <c r="M849" s="43" t="b">
        <f t="shared" si="55"/>
        <v>0</v>
      </c>
      <c r="N8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50" spans="1:14" hidden="1" x14ac:dyDescent="0.25">
      <c r="A850" t="s">
        <v>1028</v>
      </c>
      <c r="B850" s="45">
        <v>66155</v>
      </c>
      <c r="C850" s="45">
        <v>34171</v>
      </c>
      <c r="D850" s="25">
        <v>0.5165293628599501</v>
      </c>
      <c r="E850" s="25" t="str">
        <f>_xlfn.XLOOKUP(Table1[[#This Row],[Customer_ID]],Table2[customer_id],Table2[age_group],,0)</f>
        <v>35-45</v>
      </c>
      <c r="F850" s="25" t="str">
        <f>_xlfn.XLOOKUP(Table1[[#This Row],[Customer_ID]],Table2[customer_id],Table2[city],,0)</f>
        <v>Hyderabad</v>
      </c>
      <c r="G850" s="25" t="str">
        <f>_xlfn.XLOOKUP(Table1[[#This Row],[Customer_ID]],Table2[customer_id],Table2[occupation],,0)</f>
        <v>Salaried IT Employees</v>
      </c>
      <c r="H850" s="50" t="str">
        <f>_xlfn.XLOOKUP(Table1[[#This Row],[Customer_ID]],Table2[customer_id],Table2[gender],,0)</f>
        <v>Male</v>
      </c>
      <c r="I850" s="50" t="str">
        <f>_xlfn.XLOOKUP(Table1[[#This Row],[Customer_ID]],Table2[customer_id],Table2[marital status],,0)</f>
        <v>Married</v>
      </c>
      <c r="J850" t="str">
        <f t="shared" si="52"/>
        <v>Higher Income</v>
      </c>
      <c r="K850" s="52" t="b">
        <f t="shared" si="53"/>
        <v>0</v>
      </c>
      <c r="L850" s="43" t="b">
        <f t="shared" si="54"/>
        <v>0</v>
      </c>
      <c r="M850" s="43" t="b">
        <f t="shared" si="55"/>
        <v>0</v>
      </c>
      <c r="N8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51" spans="1:14" hidden="1" x14ac:dyDescent="0.25">
      <c r="A851" t="s">
        <v>2044</v>
      </c>
      <c r="B851" s="45">
        <v>66122</v>
      </c>
      <c r="C851" s="45">
        <v>27648.833333333332</v>
      </c>
      <c r="D851" s="25">
        <v>0.41814877549580065</v>
      </c>
      <c r="E851" s="25" t="str">
        <f>_xlfn.XLOOKUP(Table1[[#This Row],[Customer_ID]],Table2[customer_id],Table2[age_group],,0)</f>
        <v>35-45</v>
      </c>
      <c r="F851" s="25" t="str">
        <f>_xlfn.XLOOKUP(Table1[[#This Row],[Customer_ID]],Table2[customer_id],Table2[city],,0)</f>
        <v>Hyderabad</v>
      </c>
      <c r="G851" s="25" t="str">
        <f>_xlfn.XLOOKUP(Table1[[#This Row],[Customer_ID]],Table2[customer_id],Table2[occupation],,0)</f>
        <v>Salaried IT Employees</v>
      </c>
      <c r="H851" s="50" t="str">
        <f>_xlfn.XLOOKUP(Table1[[#This Row],[Customer_ID]],Table2[customer_id],Table2[gender],,0)</f>
        <v>Female</v>
      </c>
      <c r="I851" s="50" t="str">
        <f>_xlfn.XLOOKUP(Table1[[#This Row],[Customer_ID]],Table2[customer_id],Table2[marital status],,0)</f>
        <v>Married</v>
      </c>
      <c r="J851" t="str">
        <f t="shared" si="52"/>
        <v>Higher Income</v>
      </c>
      <c r="K851" s="52" t="b">
        <f t="shared" si="53"/>
        <v>0</v>
      </c>
      <c r="L851" s="43" t="b">
        <f t="shared" si="54"/>
        <v>0</v>
      </c>
      <c r="M851" s="43" t="b">
        <f t="shared" si="55"/>
        <v>0</v>
      </c>
      <c r="N8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52" spans="1:14" hidden="1" x14ac:dyDescent="0.25">
      <c r="A852" t="s">
        <v>184</v>
      </c>
      <c r="B852" s="45">
        <v>66107</v>
      </c>
      <c r="C852" s="45">
        <v>43412.833333333336</v>
      </c>
      <c r="D852" s="25">
        <v>0.65670554303376849</v>
      </c>
      <c r="E852" s="25" t="str">
        <f>_xlfn.XLOOKUP(Table1[[#This Row],[Customer_ID]],Table2[customer_id],Table2[age_group],,0)</f>
        <v>25-34</v>
      </c>
      <c r="F852" s="25" t="str">
        <f>_xlfn.XLOOKUP(Table1[[#This Row],[Customer_ID]],Table2[customer_id],Table2[city],,0)</f>
        <v>Delhi NCR</v>
      </c>
      <c r="G852" s="25" t="str">
        <f>_xlfn.XLOOKUP(Table1[[#This Row],[Customer_ID]],Table2[customer_id],Table2[occupation],,0)</f>
        <v>Salaried IT Employees</v>
      </c>
      <c r="H852" s="50" t="str">
        <f>_xlfn.XLOOKUP(Table1[[#This Row],[Customer_ID]],Table2[customer_id],Table2[gender],,0)</f>
        <v>Male</v>
      </c>
      <c r="I852" s="50" t="str">
        <f>_xlfn.XLOOKUP(Table1[[#This Row],[Customer_ID]],Table2[customer_id],Table2[marital status],,0)</f>
        <v>Single</v>
      </c>
      <c r="J852" t="str">
        <f t="shared" si="52"/>
        <v>Higher Income</v>
      </c>
      <c r="K852" s="52" t="b">
        <f t="shared" si="53"/>
        <v>0</v>
      </c>
      <c r="L852" s="43" t="b">
        <f t="shared" si="54"/>
        <v>0</v>
      </c>
      <c r="M852" s="43" t="b">
        <f t="shared" si="55"/>
        <v>0</v>
      </c>
      <c r="N8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53" spans="1:14" hidden="1" x14ac:dyDescent="0.25">
      <c r="A853" t="s">
        <v>3612</v>
      </c>
      <c r="B853" s="45">
        <v>66095</v>
      </c>
      <c r="C853" s="45">
        <v>18275.5</v>
      </c>
      <c r="D853" s="25">
        <v>0.27650351766396852</v>
      </c>
      <c r="E853" s="25" t="str">
        <f>_xlfn.XLOOKUP(Table1[[#This Row],[Customer_ID]],Table2[customer_id],Table2[age_group],,0)</f>
        <v>25-34</v>
      </c>
      <c r="F853" s="25" t="str">
        <f>_xlfn.XLOOKUP(Table1[[#This Row],[Customer_ID]],Table2[customer_id],Table2[city],,0)</f>
        <v>Chennai</v>
      </c>
      <c r="G853" s="25" t="str">
        <f>_xlfn.XLOOKUP(Table1[[#This Row],[Customer_ID]],Table2[customer_id],Table2[occupation],,0)</f>
        <v>Business Owners</v>
      </c>
      <c r="H853" s="50" t="str">
        <f>_xlfn.XLOOKUP(Table1[[#This Row],[Customer_ID]],Table2[customer_id],Table2[gender],,0)</f>
        <v>Male</v>
      </c>
      <c r="I853" s="50" t="str">
        <f>_xlfn.XLOOKUP(Table1[[#This Row],[Customer_ID]],Table2[customer_id],Table2[marital status],,0)</f>
        <v>Single</v>
      </c>
      <c r="J853" t="str">
        <f t="shared" si="52"/>
        <v>Higher Income</v>
      </c>
      <c r="K853" s="52" t="b">
        <f t="shared" si="53"/>
        <v>0</v>
      </c>
      <c r="L853" s="43" t="b">
        <f t="shared" si="54"/>
        <v>0</v>
      </c>
      <c r="M853" s="43" t="b">
        <f t="shared" si="55"/>
        <v>0</v>
      </c>
      <c r="N8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54" spans="1:14" hidden="1" x14ac:dyDescent="0.25">
      <c r="A854" t="s">
        <v>111</v>
      </c>
      <c r="B854" s="45">
        <v>66072</v>
      </c>
      <c r="C854" s="45">
        <v>45963.833333333336</v>
      </c>
      <c r="D854" s="25">
        <v>0.69566281228558746</v>
      </c>
      <c r="E854" s="25" t="str">
        <f>_xlfn.XLOOKUP(Table1[[#This Row],[Customer_ID]],Table2[customer_id],Table2[age_group],,0)</f>
        <v>35-45</v>
      </c>
      <c r="F854" s="25" t="str">
        <f>_xlfn.XLOOKUP(Table1[[#This Row],[Customer_ID]],Table2[customer_id],Table2[city],,0)</f>
        <v>Mumbai</v>
      </c>
      <c r="G854" s="25" t="str">
        <f>_xlfn.XLOOKUP(Table1[[#This Row],[Customer_ID]],Table2[customer_id],Table2[occupation],,0)</f>
        <v>Salaried IT Employees</v>
      </c>
      <c r="H854" s="50" t="str">
        <f>_xlfn.XLOOKUP(Table1[[#This Row],[Customer_ID]],Table2[customer_id],Table2[gender],,0)</f>
        <v>Male</v>
      </c>
      <c r="I854" s="50" t="str">
        <f>_xlfn.XLOOKUP(Table1[[#This Row],[Customer_ID]],Table2[customer_id],Table2[marital status],,0)</f>
        <v>Married</v>
      </c>
      <c r="J854" t="str">
        <f t="shared" si="52"/>
        <v>Higher Income</v>
      </c>
      <c r="K854" s="52" t="b">
        <f t="shared" si="53"/>
        <v>0</v>
      </c>
      <c r="L854" s="43" t="b">
        <f t="shared" si="54"/>
        <v>0</v>
      </c>
      <c r="M854" s="43" t="b">
        <f t="shared" si="55"/>
        <v>0</v>
      </c>
      <c r="N8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55" spans="1:14" hidden="1" x14ac:dyDescent="0.25">
      <c r="A855" t="s">
        <v>1716</v>
      </c>
      <c r="B855" s="45">
        <v>66051</v>
      </c>
      <c r="C855" s="45">
        <v>29477.5</v>
      </c>
      <c r="D855" s="25">
        <v>0.44628393211306416</v>
      </c>
      <c r="E855" s="25" t="str">
        <f>_xlfn.XLOOKUP(Table1[[#This Row],[Customer_ID]],Table2[customer_id],Table2[age_group],,0)</f>
        <v>35-45</v>
      </c>
      <c r="F855" s="25" t="str">
        <f>_xlfn.XLOOKUP(Table1[[#This Row],[Customer_ID]],Table2[customer_id],Table2[city],,0)</f>
        <v>Hyderabad</v>
      </c>
      <c r="G855" s="25" t="str">
        <f>_xlfn.XLOOKUP(Table1[[#This Row],[Customer_ID]],Table2[customer_id],Table2[occupation],,0)</f>
        <v>Salaried IT Employees</v>
      </c>
      <c r="H855" s="50" t="str">
        <f>_xlfn.XLOOKUP(Table1[[#This Row],[Customer_ID]],Table2[customer_id],Table2[gender],,0)</f>
        <v>Female</v>
      </c>
      <c r="I855" s="50" t="str">
        <f>_xlfn.XLOOKUP(Table1[[#This Row],[Customer_ID]],Table2[customer_id],Table2[marital status],,0)</f>
        <v>Married</v>
      </c>
      <c r="J855" t="str">
        <f t="shared" si="52"/>
        <v>Higher Income</v>
      </c>
      <c r="K855" s="52" t="b">
        <f t="shared" si="53"/>
        <v>0</v>
      </c>
      <c r="L855" s="43" t="b">
        <f t="shared" si="54"/>
        <v>0</v>
      </c>
      <c r="M855" s="43" t="b">
        <f t="shared" si="55"/>
        <v>0</v>
      </c>
      <c r="N8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56" spans="1:14" hidden="1" x14ac:dyDescent="0.25">
      <c r="A856" t="s">
        <v>1074</v>
      </c>
      <c r="B856" s="45">
        <v>66038</v>
      </c>
      <c r="C856" s="45">
        <v>33860.333333333336</v>
      </c>
      <c r="D856" s="25">
        <v>0.51274013951563246</v>
      </c>
      <c r="E856" s="25" t="str">
        <f>_xlfn.XLOOKUP(Table1[[#This Row],[Customer_ID]],Table2[customer_id],Table2[age_group],,0)</f>
        <v>25-34</v>
      </c>
      <c r="F856" s="25" t="str">
        <f>_xlfn.XLOOKUP(Table1[[#This Row],[Customer_ID]],Table2[customer_id],Table2[city],,0)</f>
        <v>Delhi NCR</v>
      </c>
      <c r="G856" s="25" t="str">
        <f>_xlfn.XLOOKUP(Table1[[#This Row],[Customer_ID]],Table2[customer_id],Table2[occupation],,0)</f>
        <v>Salaried IT Employees</v>
      </c>
      <c r="H856" s="50" t="str">
        <f>_xlfn.XLOOKUP(Table1[[#This Row],[Customer_ID]],Table2[customer_id],Table2[gender],,0)</f>
        <v>Female</v>
      </c>
      <c r="I856" s="50" t="str">
        <f>_xlfn.XLOOKUP(Table1[[#This Row],[Customer_ID]],Table2[customer_id],Table2[marital status],,0)</f>
        <v>Single</v>
      </c>
      <c r="J856" t="str">
        <f t="shared" si="52"/>
        <v>Higher Income</v>
      </c>
      <c r="K856" s="52" t="b">
        <f t="shared" si="53"/>
        <v>0</v>
      </c>
      <c r="L856" s="43" t="b">
        <f t="shared" si="54"/>
        <v>0</v>
      </c>
      <c r="M856" s="43" t="b">
        <f t="shared" si="55"/>
        <v>0</v>
      </c>
      <c r="N8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57" spans="1:14" hidden="1" x14ac:dyDescent="0.25">
      <c r="A857" t="s">
        <v>2781</v>
      </c>
      <c r="B857" s="45">
        <v>66030</v>
      </c>
      <c r="C857" s="45">
        <v>23316</v>
      </c>
      <c r="D857" s="25">
        <v>0.3531122217174012</v>
      </c>
      <c r="E857" s="25" t="str">
        <f>_xlfn.XLOOKUP(Table1[[#This Row],[Customer_ID]],Table2[customer_id],Table2[age_group],,0)</f>
        <v>25-34</v>
      </c>
      <c r="F857" s="25" t="str">
        <f>_xlfn.XLOOKUP(Table1[[#This Row],[Customer_ID]],Table2[customer_id],Table2[city],,0)</f>
        <v>Bengaluru</v>
      </c>
      <c r="G857" s="25" t="str">
        <f>_xlfn.XLOOKUP(Table1[[#This Row],[Customer_ID]],Table2[customer_id],Table2[occupation],,0)</f>
        <v>Business Owners</v>
      </c>
      <c r="H857" s="50" t="str">
        <f>_xlfn.XLOOKUP(Table1[[#This Row],[Customer_ID]],Table2[customer_id],Table2[gender],,0)</f>
        <v>Male</v>
      </c>
      <c r="I857" s="50" t="str">
        <f>_xlfn.XLOOKUP(Table1[[#This Row],[Customer_ID]],Table2[customer_id],Table2[marital status],,0)</f>
        <v>Married</v>
      </c>
      <c r="J857" t="str">
        <f t="shared" si="52"/>
        <v>Higher Income</v>
      </c>
      <c r="K857" s="52" t="b">
        <f t="shared" si="53"/>
        <v>0</v>
      </c>
      <c r="L857" s="43" t="b">
        <f t="shared" si="54"/>
        <v>0</v>
      </c>
      <c r="M857" s="43" t="b">
        <f t="shared" si="55"/>
        <v>0</v>
      </c>
      <c r="N8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58" spans="1:14" hidden="1" x14ac:dyDescent="0.25">
      <c r="A858" t="s">
        <v>3238</v>
      </c>
      <c r="B858" s="45">
        <v>66027</v>
      </c>
      <c r="C858" s="45">
        <v>21023.666666666668</v>
      </c>
      <c r="D858" s="25">
        <v>0.31841014534458129</v>
      </c>
      <c r="E858" s="25" t="str">
        <f>_xlfn.XLOOKUP(Table1[[#This Row],[Customer_ID]],Table2[customer_id],Table2[age_group],,0)</f>
        <v>25-34</v>
      </c>
      <c r="F858" s="25" t="str">
        <f>_xlfn.XLOOKUP(Table1[[#This Row],[Customer_ID]],Table2[customer_id],Table2[city],,0)</f>
        <v>Hyderabad</v>
      </c>
      <c r="G858" s="25" t="str">
        <f>_xlfn.XLOOKUP(Table1[[#This Row],[Customer_ID]],Table2[customer_id],Table2[occupation],,0)</f>
        <v>Business Owners</v>
      </c>
      <c r="H858" s="50" t="str">
        <f>_xlfn.XLOOKUP(Table1[[#This Row],[Customer_ID]],Table2[customer_id],Table2[gender],,0)</f>
        <v>Male</v>
      </c>
      <c r="I858" s="50" t="str">
        <f>_xlfn.XLOOKUP(Table1[[#This Row],[Customer_ID]],Table2[customer_id],Table2[marital status],,0)</f>
        <v>Married</v>
      </c>
      <c r="J858" t="str">
        <f t="shared" si="52"/>
        <v>Higher Income</v>
      </c>
      <c r="K858" s="52" t="b">
        <f t="shared" si="53"/>
        <v>0</v>
      </c>
      <c r="L858" s="43" t="b">
        <f t="shared" si="54"/>
        <v>0</v>
      </c>
      <c r="M858" s="43" t="b">
        <f t="shared" si="55"/>
        <v>0</v>
      </c>
      <c r="N8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59" spans="1:14" hidden="1" x14ac:dyDescent="0.25">
      <c r="A859" t="s">
        <v>2581</v>
      </c>
      <c r="B859" s="45">
        <v>66020</v>
      </c>
      <c r="C859" s="45">
        <v>24400.666666666668</v>
      </c>
      <c r="D859" s="25">
        <v>0.36959507220034332</v>
      </c>
      <c r="E859" s="25" t="str">
        <f>_xlfn.XLOOKUP(Table1[[#This Row],[Customer_ID]],Table2[customer_id],Table2[age_group],,0)</f>
        <v>45+</v>
      </c>
      <c r="F859" s="25" t="str">
        <f>_xlfn.XLOOKUP(Table1[[#This Row],[Customer_ID]],Table2[customer_id],Table2[city],,0)</f>
        <v>Bengaluru</v>
      </c>
      <c r="G859" s="25" t="str">
        <f>_xlfn.XLOOKUP(Table1[[#This Row],[Customer_ID]],Table2[customer_id],Table2[occupation],,0)</f>
        <v>Salaried IT Employees</v>
      </c>
      <c r="H859" s="50" t="str">
        <f>_xlfn.XLOOKUP(Table1[[#This Row],[Customer_ID]],Table2[customer_id],Table2[gender],,0)</f>
        <v>Female</v>
      </c>
      <c r="I859" s="50" t="str">
        <f>_xlfn.XLOOKUP(Table1[[#This Row],[Customer_ID]],Table2[customer_id],Table2[marital status],,0)</f>
        <v>Married</v>
      </c>
      <c r="J859" t="str">
        <f t="shared" si="52"/>
        <v>Higher Income</v>
      </c>
      <c r="K859" s="52" t="b">
        <f t="shared" si="53"/>
        <v>0</v>
      </c>
      <c r="L859" s="43" t="b">
        <f t="shared" si="54"/>
        <v>0</v>
      </c>
      <c r="M859" s="43" t="b">
        <f t="shared" si="55"/>
        <v>0</v>
      </c>
      <c r="N8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60" spans="1:14" hidden="1" x14ac:dyDescent="0.25">
      <c r="A860" t="s">
        <v>448</v>
      </c>
      <c r="B860" s="45">
        <v>66018</v>
      </c>
      <c r="C860" s="45">
        <v>39317.333333333336</v>
      </c>
      <c r="D860" s="25">
        <v>0.59555474769507311</v>
      </c>
      <c r="E860" s="25" t="str">
        <f>_xlfn.XLOOKUP(Table1[[#This Row],[Customer_ID]],Table2[customer_id],Table2[age_group],,0)</f>
        <v>35-45</v>
      </c>
      <c r="F860" s="25" t="str">
        <f>_xlfn.XLOOKUP(Table1[[#This Row],[Customer_ID]],Table2[customer_id],Table2[city],,0)</f>
        <v>Bengaluru</v>
      </c>
      <c r="G860" s="25" t="str">
        <f>_xlfn.XLOOKUP(Table1[[#This Row],[Customer_ID]],Table2[customer_id],Table2[occupation],,0)</f>
        <v>Salaried IT Employees</v>
      </c>
      <c r="H860" s="50" t="str">
        <f>_xlfn.XLOOKUP(Table1[[#This Row],[Customer_ID]],Table2[customer_id],Table2[gender],,0)</f>
        <v>Male</v>
      </c>
      <c r="I860" s="50" t="str">
        <f>_xlfn.XLOOKUP(Table1[[#This Row],[Customer_ID]],Table2[customer_id],Table2[marital status],,0)</f>
        <v>Married</v>
      </c>
      <c r="J860" t="str">
        <f t="shared" si="52"/>
        <v>Higher Income</v>
      </c>
      <c r="K860" s="52" t="b">
        <f t="shared" si="53"/>
        <v>0</v>
      </c>
      <c r="L860" s="43" t="b">
        <f t="shared" si="54"/>
        <v>0</v>
      </c>
      <c r="M860" s="43" t="b">
        <f t="shared" si="55"/>
        <v>0</v>
      </c>
      <c r="N8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61" spans="1:14" hidden="1" x14ac:dyDescent="0.25">
      <c r="A861" t="s">
        <v>2244</v>
      </c>
      <c r="B861" s="45">
        <v>66016</v>
      </c>
      <c r="C861" s="45">
        <v>26574</v>
      </c>
      <c r="D861" s="25">
        <v>0.40253877847794473</v>
      </c>
      <c r="E861" s="25" t="str">
        <f>_xlfn.XLOOKUP(Table1[[#This Row],[Customer_ID]],Table2[customer_id],Table2[age_group],,0)</f>
        <v>25-34</v>
      </c>
      <c r="F861" s="25" t="str">
        <f>_xlfn.XLOOKUP(Table1[[#This Row],[Customer_ID]],Table2[customer_id],Table2[city],,0)</f>
        <v>Mumbai</v>
      </c>
      <c r="G861" s="25" t="str">
        <f>_xlfn.XLOOKUP(Table1[[#This Row],[Customer_ID]],Table2[customer_id],Table2[occupation],,0)</f>
        <v>Business Owners</v>
      </c>
      <c r="H861" s="50" t="str">
        <f>_xlfn.XLOOKUP(Table1[[#This Row],[Customer_ID]],Table2[customer_id],Table2[gender],,0)</f>
        <v>Male</v>
      </c>
      <c r="I861" s="50" t="str">
        <f>_xlfn.XLOOKUP(Table1[[#This Row],[Customer_ID]],Table2[customer_id],Table2[marital status],,0)</f>
        <v>Married</v>
      </c>
      <c r="J861" t="str">
        <f t="shared" si="52"/>
        <v>Higher Income</v>
      </c>
      <c r="K861" s="52" t="b">
        <f t="shared" si="53"/>
        <v>0</v>
      </c>
      <c r="L861" s="43" t="b">
        <f t="shared" si="54"/>
        <v>0</v>
      </c>
      <c r="M861" s="43" t="b">
        <f t="shared" si="55"/>
        <v>0</v>
      </c>
      <c r="N8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62" spans="1:14" hidden="1" x14ac:dyDescent="0.25">
      <c r="A862" t="s">
        <v>406</v>
      </c>
      <c r="B862" s="45">
        <v>66011</v>
      </c>
      <c r="C862" s="45">
        <v>39757.666666666664</v>
      </c>
      <c r="D862" s="25">
        <v>0.60228850747097706</v>
      </c>
      <c r="E862" s="25" t="str">
        <f>_xlfn.XLOOKUP(Table1[[#This Row],[Customer_ID]],Table2[customer_id],Table2[age_group],,0)</f>
        <v>35-45</v>
      </c>
      <c r="F862" s="25" t="str">
        <f>_xlfn.XLOOKUP(Table1[[#This Row],[Customer_ID]],Table2[customer_id],Table2[city],,0)</f>
        <v>Mumbai</v>
      </c>
      <c r="G862" s="25" t="str">
        <f>_xlfn.XLOOKUP(Table1[[#This Row],[Customer_ID]],Table2[customer_id],Table2[occupation],,0)</f>
        <v>Salaried IT Employees</v>
      </c>
      <c r="H862" s="50" t="str">
        <f>_xlfn.XLOOKUP(Table1[[#This Row],[Customer_ID]],Table2[customer_id],Table2[gender],,0)</f>
        <v>Female</v>
      </c>
      <c r="I862" s="50" t="str">
        <f>_xlfn.XLOOKUP(Table1[[#This Row],[Customer_ID]],Table2[customer_id],Table2[marital status],,0)</f>
        <v>Married</v>
      </c>
      <c r="J862" t="str">
        <f t="shared" si="52"/>
        <v>Higher Income</v>
      </c>
      <c r="K862" s="52" t="b">
        <f t="shared" si="53"/>
        <v>0</v>
      </c>
      <c r="L862" s="43" t="b">
        <f t="shared" si="54"/>
        <v>0</v>
      </c>
      <c r="M862" s="43" t="b">
        <f t="shared" si="55"/>
        <v>0</v>
      </c>
      <c r="N8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63" spans="1:14" hidden="1" x14ac:dyDescent="0.25">
      <c r="A863" t="s">
        <v>2258</v>
      </c>
      <c r="B863" s="45">
        <v>65973</v>
      </c>
      <c r="C863" s="45">
        <v>26464.833333333332</v>
      </c>
      <c r="D863" s="25">
        <v>0.40114642858947347</v>
      </c>
      <c r="E863" s="25" t="str">
        <f>_xlfn.XLOOKUP(Table1[[#This Row],[Customer_ID]],Table2[customer_id],Table2[age_group],,0)</f>
        <v>25-34</v>
      </c>
      <c r="F863" s="25" t="str">
        <f>_xlfn.XLOOKUP(Table1[[#This Row],[Customer_ID]],Table2[customer_id],Table2[city],,0)</f>
        <v>Delhi NCR</v>
      </c>
      <c r="G863" s="25" t="str">
        <f>_xlfn.XLOOKUP(Table1[[#This Row],[Customer_ID]],Table2[customer_id],Table2[occupation],,0)</f>
        <v>Business Owners</v>
      </c>
      <c r="H863" s="50" t="str">
        <f>_xlfn.XLOOKUP(Table1[[#This Row],[Customer_ID]],Table2[customer_id],Table2[gender],,0)</f>
        <v>Male</v>
      </c>
      <c r="I863" s="50" t="str">
        <f>_xlfn.XLOOKUP(Table1[[#This Row],[Customer_ID]],Table2[customer_id],Table2[marital status],,0)</f>
        <v>Married</v>
      </c>
      <c r="J863" t="str">
        <f t="shared" si="52"/>
        <v>Higher Income</v>
      </c>
      <c r="K863" s="52" t="b">
        <f t="shared" si="53"/>
        <v>0</v>
      </c>
      <c r="L863" s="43" t="b">
        <f t="shared" si="54"/>
        <v>0</v>
      </c>
      <c r="M863" s="43" t="b">
        <f t="shared" si="55"/>
        <v>0</v>
      </c>
      <c r="N8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64" spans="1:14" hidden="1" x14ac:dyDescent="0.25">
      <c r="A864" t="s">
        <v>663</v>
      </c>
      <c r="B864" s="45">
        <v>65949</v>
      </c>
      <c r="C864" s="45">
        <v>37201.833333333336</v>
      </c>
      <c r="D864" s="25">
        <v>0.56410003689719834</v>
      </c>
      <c r="E864" s="25" t="str">
        <f>_xlfn.XLOOKUP(Table1[[#This Row],[Customer_ID]],Table2[customer_id],Table2[age_group],,0)</f>
        <v>25-34</v>
      </c>
      <c r="F864" s="25" t="str">
        <f>_xlfn.XLOOKUP(Table1[[#This Row],[Customer_ID]],Table2[customer_id],Table2[city],,0)</f>
        <v>Mumbai</v>
      </c>
      <c r="G864" s="25" t="str">
        <f>_xlfn.XLOOKUP(Table1[[#This Row],[Customer_ID]],Table2[customer_id],Table2[occupation],,0)</f>
        <v>Salaried IT Employees</v>
      </c>
      <c r="H864" s="50" t="str">
        <f>_xlfn.XLOOKUP(Table1[[#This Row],[Customer_ID]],Table2[customer_id],Table2[gender],,0)</f>
        <v>Female</v>
      </c>
      <c r="I864" s="50" t="str">
        <f>_xlfn.XLOOKUP(Table1[[#This Row],[Customer_ID]],Table2[customer_id],Table2[marital status],,0)</f>
        <v>Married</v>
      </c>
      <c r="J864" t="str">
        <f t="shared" si="52"/>
        <v>Higher Income</v>
      </c>
      <c r="K864" s="52" t="b">
        <f t="shared" si="53"/>
        <v>0</v>
      </c>
      <c r="L864" s="43" t="b">
        <f t="shared" si="54"/>
        <v>0</v>
      </c>
      <c r="M864" s="43" t="b">
        <f t="shared" si="55"/>
        <v>0</v>
      </c>
      <c r="N8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65" spans="1:14" hidden="1" x14ac:dyDescent="0.25">
      <c r="A865" t="s">
        <v>277</v>
      </c>
      <c r="B865" s="45">
        <v>65948</v>
      </c>
      <c r="C865" s="45">
        <v>41215</v>
      </c>
      <c r="D865" s="25">
        <v>0.62496209134469582</v>
      </c>
      <c r="E865" s="25" t="str">
        <f>_xlfn.XLOOKUP(Table1[[#This Row],[Customer_ID]],Table2[customer_id],Table2[age_group],,0)</f>
        <v>35-45</v>
      </c>
      <c r="F865" s="25" t="str">
        <f>_xlfn.XLOOKUP(Table1[[#This Row],[Customer_ID]],Table2[customer_id],Table2[city],,0)</f>
        <v>Bengaluru</v>
      </c>
      <c r="G865" s="25" t="str">
        <f>_xlfn.XLOOKUP(Table1[[#This Row],[Customer_ID]],Table2[customer_id],Table2[occupation],,0)</f>
        <v>Salaried IT Employees</v>
      </c>
      <c r="H865" s="50" t="str">
        <f>_xlfn.XLOOKUP(Table1[[#This Row],[Customer_ID]],Table2[customer_id],Table2[gender],,0)</f>
        <v>Male</v>
      </c>
      <c r="I865" s="50" t="str">
        <f>_xlfn.XLOOKUP(Table1[[#This Row],[Customer_ID]],Table2[customer_id],Table2[marital status],,0)</f>
        <v>Married</v>
      </c>
      <c r="J865" t="str">
        <f t="shared" si="52"/>
        <v>Higher Income</v>
      </c>
      <c r="K865" s="52" t="b">
        <f t="shared" si="53"/>
        <v>0</v>
      </c>
      <c r="L865" s="43" t="b">
        <f t="shared" si="54"/>
        <v>0</v>
      </c>
      <c r="M865" s="43" t="b">
        <f t="shared" si="55"/>
        <v>0</v>
      </c>
      <c r="N8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66" spans="1:14" hidden="1" x14ac:dyDescent="0.25">
      <c r="A866" t="s">
        <v>2144</v>
      </c>
      <c r="B866" s="45">
        <v>65942</v>
      </c>
      <c r="C866" s="45">
        <v>27080</v>
      </c>
      <c r="D866" s="25">
        <v>0.41066391677534803</v>
      </c>
      <c r="E866" s="25" t="str">
        <f>_xlfn.XLOOKUP(Table1[[#This Row],[Customer_ID]],Table2[customer_id],Table2[age_group],,0)</f>
        <v>25-34</v>
      </c>
      <c r="F866" s="25" t="str">
        <f>_xlfn.XLOOKUP(Table1[[#This Row],[Customer_ID]],Table2[customer_id],Table2[city],,0)</f>
        <v>Mumbai</v>
      </c>
      <c r="G866" s="25" t="str">
        <f>_xlfn.XLOOKUP(Table1[[#This Row],[Customer_ID]],Table2[customer_id],Table2[occupation],,0)</f>
        <v>Business Owners</v>
      </c>
      <c r="H866" s="50" t="str">
        <f>_xlfn.XLOOKUP(Table1[[#This Row],[Customer_ID]],Table2[customer_id],Table2[gender],,0)</f>
        <v>Male</v>
      </c>
      <c r="I866" s="50" t="str">
        <f>_xlfn.XLOOKUP(Table1[[#This Row],[Customer_ID]],Table2[customer_id],Table2[marital status],,0)</f>
        <v>Married</v>
      </c>
      <c r="J866" t="str">
        <f t="shared" si="52"/>
        <v>Higher Income</v>
      </c>
      <c r="K866" s="52" t="b">
        <f t="shared" si="53"/>
        <v>0</v>
      </c>
      <c r="L866" s="43" t="b">
        <f t="shared" si="54"/>
        <v>0</v>
      </c>
      <c r="M866" s="43" t="b">
        <f t="shared" si="55"/>
        <v>0</v>
      </c>
      <c r="N8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67" spans="1:14" hidden="1" x14ac:dyDescent="0.25">
      <c r="A867" t="s">
        <v>3425</v>
      </c>
      <c r="B867" s="45">
        <v>65938</v>
      </c>
      <c r="C867" s="45">
        <v>19655.166666666668</v>
      </c>
      <c r="D867" s="25">
        <v>0.29808557533844926</v>
      </c>
      <c r="E867" s="25" t="str">
        <f>_xlfn.XLOOKUP(Table1[[#This Row],[Customer_ID]],Table2[customer_id],Table2[age_group],,0)</f>
        <v>45+</v>
      </c>
      <c r="F867" s="25" t="str">
        <f>_xlfn.XLOOKUP(Table1[[#This Row],[Customer_ID]],Table2[customer_id],Table2[city],,0)</f>
        <v>Chennai</v>
      </c>
      <c r="G867" s="25" t="str">
        <f>_xlfn.XLOOKUP(Table1[[#This Row],[Customer_ID]],Table2[customer_id],Table2[occupation],,0)</f>
        <v>Salaried IT Employees</v>
      </c>
      <c r="H867" s="50" t="str">
        <f>_xlfn.XLOOKUP(Table1[[#This Row],[Customer_ID]],Table2[customer_id],Table2[gender],,0)</f>
        <v>Female</v>
      </c>
      <c r="I867" s="50" t="str">
        <f>_xlfn.XLOOKUP(Table1[[#This Row],[Customer_ID]],Table2[customer_id],Table2[marital status],,0)</f>
        <v>Married</v>
      </c>
      <c r="J867" t="str">
        <f t="shared" si="52"/>
        <v>Higher Income</v>
      </c>
      <c r="K867" s="52" t="b">
        <f t="shared" si="53"/>
        <v>0</v>
      </c>
      <c r="L867" s="43" t="b">
        <f t="shared" si="54"/>
        <v>0</v>
      </c>
      <c r="M867" s="43" t="b">
        <f t="shared" si="55"/>
        <v>0</v>
      </c>
      <c r="N8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68" spans="1:14" hidden="1" x14ac:dyDescent="0.25">
      <c r="A868" t="s">
        <v>1159</v>
      </c>
      <c r="B868" s="45">
        <v>65905</v>
      </c>
      <c r="C868" s="45">
        <v>33289</v>
      </c>
      <c r="D868" s="25">
        <v>0.50510583415522348</v>
      </c>
      <c r="E868" s="25" t="str">
        <f>_xlfn.XLOOKUP(Table1[[#This Row],[Customer_ID]],Table2[customer_id],Table2[age_group],,0)</f>
        <v>25-34</v>
      </c>
      <c r="F868" s="25" t="str">
        <f>_xlfn.XLOOKUP(Table1[[#This Row],[Customer_ID]],Table2[customer_id],Table2[city],,0)</f>
        <v>Hyderabad</v>
      </c>
      <c r="G868" s="25" t="str">
        <f>_xlfn.XLOOKUP(Table1[[#This Row],[Customer_ID]],Table2[customer_id],Table2[occupation],,0)</f>
        <v>Salaried IT Employees</v>
      </c>
      <c r="H868" s="50" t="str">
        <f>_xlfn.XLOOKUP(Table1[[#This Row],[Customer_ID]],Table2[customer_id],Table2[gender],,0)</f>
        <v>Male</v>
      </c>
      <c r="I868" s="50" t="str">
        <f>_xlfn.XLOOKUP(Table1[[#This Row],[Customer_ID]],Table2[customer_id],Table2[marital status],,0)</f>
        <v>Married</v>
      </c>
      <c r="J868" t="str">
        <f t="shared" si="52"/>
        <v>Higher Income</v>
      </c>
      <c r="K868" s="52" t="b">
        <f t="shared" si="53"/>
        <v>0</v>
      </c>
      <c r="L868" s="43" t="b">
        <f t="shared" si="54"/>
        <v>0</v>
      </c>
      <c r="M868" s="43" t="b">
        <f t="shared" si="55"/>
        <v>0</v>
      </c>
      <c r="N8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69" spans="1:14" hidden="1" x14ac:dyDescent="0.25">
      <c r="A869" t="s">
        <v>1768</v>
      </c>
      <c r="B869" s="45">
        <v>65896</v>
      </c>
      <c r="C869" s="45">
        <v>29123.166666666668</v>
      </c>
      <c r="D869" s="25">
        <v>0.44195651734045571</v>
      </c>
      <c r="E869" s="25" t="str">
        <f>_xlfn.XLOOKUP(Table1[[#This Row],[Customer_ID]],Table2[customer_id],Table2[age_group],,0)</f>
        <v>35-45</v>
      </c>
      <c r="F869" s="25" t="str">
        <f>_xlfn.XLOOKUP(Table1[[#This Row],[Customer_ID]],Table2[customer_id],Table2[city],,0)</f>
        <v>Hyderabad</v>
      </c>
      <c r="G869" s="25" t="str">
        <f>_xlfn.XLOOKUP(Table1[[#This Row],[Customer_ID]],Table2[customer_id],Table2[occupation],,0)</f>
        <v>Salaried IT Employees</v>
      </c>
      <c r="H869" s="50" t="str">
        <f>_xlfn.XLOOKUP(Table1[[#This Row],[Customer_ID]],Table2[customer_id],Table2[gender],,0)</f>
        <v>Female</v>
      </c>
      <c r="I869" s="50" t="str">
        <f>_xlfn.XLOOKUP(Table1[[#This Row],[Customer_ID]],Table2[customer_id],Table2[marital status],,0)</f>
        <v>Married</v>
      </c>
      <c r="J869" t="str">
        <f t="shared" si="52"/>
        <v>Higher Income</v>
      </c>
      <c r="K869" s="52" t="b">
        <f t="shared" si="53"/>
        <v>0</v>
      </c>
      <c r="L869" s="43" t="b">
        <f t="shared" si="54"/>
        <v>0</v>
      </c>
      <c r="M869" s="43" t="b">
        <f t="shared" si="55"/>
        <v>0</v>
      </c>
      <c r="N8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70" spans="1:14" x14ac:dyDescent="0.25">
      <c r="A870" t="s">
        <v>42</v>
      </c>
      <c r="B870" s="45">
        <v>65894</v>
      </c>
      <c r="C870" s="45">
        <v>49077</v>
      </c>
      <c r="D870" s="25">
        <v>0.74478708228366775</v>
      </c>
      <c r="E870" s="25" t="str">
        <f>_xlfn.XLOOKUP(Table1[[#This Row],[Customer_ID]],Table2[customer_id],Table2[age_group],,0)</f>
        <v>35-45</v>
      </c>
      <c r="F870" s="25" t="str">
        <f>_xlfn.XLOOKUP(Table1[[#This Row],[Customer_ID]],Table2[customer_id],Table2[city],,0)</f>
        <v>Mumbai</v>
      </c>
      <c r="G870" s="25" t="str">
        <f>_xlfn.XLOOKUP(Table1[[#This Row],[Customer_ID]],Table2[customer_id],Table2[occupation],,0)</f>
        <v>Salaried IT Employees</v>
      </c>
      <c r="H870" s="50" t="str">
        <f>_xlfn.XLOOKUP(Table1[[#This Row],[Customer_ID]],Table2[customer_id],Table2[gender],,0)</f>
        <v>Male</v>
      </c>
      <c r="I870" s="50" t="str">
        <f>_xlfn.XLOOKUP(Table1[[#This Row],[Customer_ID]],Table2[customer_id],Table2[marital status],,0)</f>
        <v>Married</v>
      </c>
      <c r="J870" t="str">
        <f t="shared" si="52"/>
        <v>Higher Income</v>
      </c>
      <c r="K870" s="52" t="b">
        <f t="shared" si="53"/>
        <v>0</v>
      </c>
      <c r="L870" s="43" t="b">
        <f t="shared" si="54"/>
        <v>0</v>
      </c>
      <c r="M870" s="43" t="str">
        <f t="shared" si="55"/>
        <v>High Spend</v>
      </c>
      <c r="N870" t="str">
        <f>IF(OR(Table1[[#This Row],[High requirement of Credit Card (Low Income)]]="High Spend",Table1[[#This Row],[High requirement of Credit Card (Moderate Income)]]="High Spend",Table1[[#This Row],[High requirement of Credit Card (hIGHER Income)]]="High Spend"),"High chance","Low or moderate Chance")</f>
        <v>High chance</v>
      </c>
    </row>
    <row r="871" spans="1:14" hidden="1" x14ac:dyDescent="0.25">
      <c r="A871" t="s">
        <v>335</v>
      </c>
      <c r="B871" s="45">
        <v>65880</v>
      </c>
      <c r="C871" s="45">
        <v>40378.833333333336</v>
      </c>
      <c r="D871" s="25">
        <v>0.61291489577008706</v>
      </c>
      <c r="E871" s="25" t="str">
        <f>_xlfn.XLOOKUP(Table1[[#This Row],[Customer_ID]],Table2[customer_id],Table2[age_group],,0)</f>
        <v>25-34</v>
      </c>
      <c r="F871" s="25" t="str">
        <f>_xlfn.XLOOKUP(Table1[[#This Row],[Customer_ID]],Table2[customer_id],Table2[city],,0)</f>
        <v>Bengaluru</v>
      </c>
      <c r="G871" s="25" t="str">
        <f>_xlfn.XLOOKUP(Table1[[#This Row],[Customer_ID]],Table2[customer_id],Table2[occupation],,0)</f>
        <v>Salaried IT Employees</v>
      </c>
      <c r="H871" s="50" t="str">
        <f>_xlfn.XLOOKUP(Table1[[#This Row],[Customer_ID]],Table2[customer_id],Table2[gender],,0)</f>
        <v>Male</v>
      </c>
      <c r="I871" s="50" t="str">
        <f>_xlfn.XLOOKUP(Table1[[#This Row],[Customer_ID]],Table2[customer_id],Table2[marital status],,0)</f>
        <v>Married</v>
      </c>
      <c r="J871" t="str">
        <f t="shared" si="52"/>
        <v>Higher Income</v>
      </c>
      <c r="K871" s="52" t="b">
        <f t="shared" si="53"/>
        <v>0</v>
      </c>
      <c r="L871" s="43" t="b">
        <f t="shared" si="54"/>
        <v>0</v>
      </c>
      <c r="M871" s="43" t="b">
        <f t="shared" si="55"/>
        <v>0</v>
      </c>
      <c r="N8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72" spans="1:14" x14ac:dyDescent="0.25">
      <c r="A872" t="s">
        <v>72</v>
      </c>
      <c r="B872" s="45">
        <v>65866</v>
      </c>
      <c r="C872" s="45">
        <v>47544.666666666664</v>
      </c>
      <c r="D872" s="25">
        <v>0.72183928987135493</v>
      </c>
      <c r="E872" s="25" t="str">
        <f>_xlfn.XLOOKUP(Table1[[#This Row],[Customer_ID]],Table2[customer_id],Table2[age_group],,0)</f>
        <v>35-45</v>
      </c>
      <c r="F872" s="25" t="str">
        <f>_xlfn.XLOOKUP(Table1[[#This Row],[Customer_ID]],Table2[customer_id],Table2[city],,0)</f>
        <v>Mumbai</v>
      </c>
      <c r="G872" s="25" t="str">
        <f>_xlfn.XLOOKUP(Table1[[#This Row],[Customer_ID]],Table2[customer_id],Table2[occupation],,0)</f>
        <v>Salaried IT Employees</v>
      </c>
      <c r="H872" s="50" t="str">
        <f>_xlfn.XLOOKUP(Table1[[#This Row],[Customer_ID]],Table2[customer_id],Table2[gender],,0)</f>
        <v>Male</v>
      </c>
      <c r="I872" s="50" t="str">
        <f>_xlfn.XLOOKUP(Table1[[#This Row],[Customer_ID]],Table2[customer_id],Table2[marital status],,0)</f>
        <v>Married</v>
      </c>
      <c r="J872" t="str">
        <f t="shared" si="52"/>
        <v>Higher Income</v>
      </c>
      <c r="K872" s="52" t="b">
        <f t="shared" si="53"/>
        <v>0</v>
      </c>
      <c r="L872" s="43" t="b">
        <f t="shared" si="54"/>
        <v>0</v>
      </c>
      <c r="M872" s="43" t="str">
        <f t="shared" si="55"/>
        <v>High Spend</v>
      </c>
      <c r="N872" t="str">
        <f>IF(OR(Table1[[#This Row],[High requirement of Credit Card (Low Income)]]="High Spend",Table1[[#This Row],[High requirement of Credit Card (Moderate Income)]]="High Spend",Table1[[#This Row],[High requirement of Credit Card (hIGHER Income)]]="High Spend"),"High chance","Low or moderate Chance")</f>
        <v>High chance</v>
      </c>
    </row>
    <row r="873" spans="1:14" hidden="1" x14ac:dyDescent="0.25">
      <c r="A873" t="s">
        <v>256</v>
      </c>
      <c r="B873" s="45">
        <v>65864</v>
      </c>
      <c r="C873" s="45">
        <v>41489.5</v>
      </c>
      <c r="D873" s="25">
        <v>0.6299268188995506</v>
      </c>
      <c r="E873" s="25" t="str">
        <f>_xlfn.XLOOKUP(Table1[[#This Row],[Customer_ID]],Table2[customer_id],Table2[age_group],,0)</f>
        <v>35-45</v>
      </c>
      <c r="F873" s="25" t="str">
        <f>_xlfn.XLOOKUP(Table1[[#This Row],[Customer_ID]],Table2[customer_id],Table2[city],,0)</f>
        <v>Bengaluru</v>
      </c>
      <c r="G873" s="25" t="str">
        <f>_xlfn.XLOOKUP(Table1[[#This Row],[Customer_ID]],Table2[customer_id],Table2[occupation],,0)</f>
        <v>Salaried IT Employees</v>
      </c>
      <c r="H873" s="50" t="str">
        <f>_xlfn.XLOOKUP(Table1[[#This Row],[Customer_ID]],Table2[customer_id],Table2[gender],,0)</f>
        <v>Male</v>
      </c>
      <c r="I873" s="50" t="str">
        <f>_xlfn.XLOOKUP(Table1[[#This Row],[Customer_ID]],Table2[customer_id],Table2[marital status],,0)</f>
        <v>Married</v>
      </c>
      <c r="J873" t="str">
        <f t="shared" si="52"/>
        <v>Higher Income</v>
      </c>
      <c r="K873" s="52" t="b">
        <f t="shared" si="53"/>
        <v>0</v>
      </c>
      <c r="L873" s="43" t="b">
        <f t="shared" si="54"/>
        <v>0</v>
      </c>
      <c r="M873" s="43" t="b">
        <f t="shared" si="55"/>
        <v>0</v>
      </c>
      <c r="N8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74" spans="1:14" hidden="1" x14ac:dyDescent="0.25">
      <c r="A874" t="s">
        <v>1358</v>
      </c>
      <c r="B874" s="45">
        <v>65791</v>
      </c>
      <c r="C874" s="45">
        <v>31998</v>
      </c>
      <c r="D874" s="25">
        <v>0.48635831648705752</v>
      </c>
      <c r="E874" s="25" t="str">
        <f>_xlfn.XLOOKUP(Table1[[#This Row],[Customer_ID]],Table2[customer_id],Table2[age_group],,0)</f>
        <v>35-45</v>
      </c>
      <c r="F874" s="25" t="str">
        <f>_xlfn.XLOOKUP(Table1[[#This Row],[Customer_ID]],Table2[customer_id],Table2[city],,0)</f>
        <v>Bengaluru</v>
      </c>
      <c r="G874" s="25" t="str">
        <f>_xlfn.XLOOKUP(Table1[[#This Row],[Customer_ID]],Table2[customer_id],Table2[occupation],,0)</f>
        <v>Salaried IT Employees</v>
      </c>
      <c r="H874" s="50" t="str">
        <f>_xlfn.XLOOKUP(Table1[[#This Row],[Customer_ID]],Table2[customer_id],Table2[gender],,0)</f>
        <v>Female</v>
      </c>
      <c r="I874" s="50" t="str">
        <f>_xlfn.XLOOKUP(Table1[[#This Row],[Customer_ID]],Table2[customer_id],Table2[marital status],,0)</f>
        <v>Married</v>
      </c>
      <c r="J874" t="str">
        <f t="shared" si="52"/>
        <v>Higher Income</v>
      </c>
      <c r="K874" s="52" t="b">
        <f t="shared" si="53"/>
        <v>0</v>
      </c>
      <c r="L874" s="43" t="b">
        <f t="shared" si="54"/>
        <v>0</v>
      </c>
      <c r="M874" s="43" t="b">
        <f t="shared" si="55"/>
        <v>0</v>
      </c>
      <c r="N8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75" spans="1:14" hidden="1" x14ac:dyDescent="0.25">
      <c r="A875" t="s">
        <v>621</v>
      </c>
      <c r="B875" s="45">
        <v>65787</v>
      </c>
      <c r="C875" s="45">
        <v>37534.5</v>
      </c>
      <c r="D875" s="25">
        <v>0.57054585252405488</v>
      </c>
      <c r="E875" s="25" t="str">
        <f>_xlfn.XLOOKUP(Table1[[#This Row],[Customer_ID]],Table2[customer_id],Table2[age_group],,0)</f>
        <v>35-45</v>
      </c>
      <c r="F875" s="25" t="str">
        <f>_xlfn.XLOOKUP(Table1[[#This Row],[Customer_ID]],Table2[customer_id],Table2[city],,0)</f>
        <v>Delhi NCR</v>
      </c>
      <c r="G875" s="25" t="str">
        <f>_xlfn.XLOOKUP(Table1[[#This Row],[Customer_ID]],Table2[customer_id],Table2[occupation],,0)</f>
        <v>Salaried IT Employees</v>
      </c>
      <c r="H875" s="50" t="str">
        <f>_xlfn.XLOOKUP(Table1[[#This Row],[Customer_ID]],Table2[customer_id],Table2[gender],,0)</f>
        <v>Female</v>
      </c>
      <c r="I875" s="50" t="str">
        <f>_xlfn.XLOOKUP(Table1[[#This Row],[Customer_ID]],Table2[customer_id],Table2[marital status],,0)</f>
        <v>Married</v>
      </c>
      <c r="J875" t="str">
        <f t="shared" si="52"/>
        <v>Higher Income</v>
      </c>
      <c r="K875" s="52" t="b">
        <f t="shared" si="53"/>
        <v>0</v>
      </c>
      <c r="L875" s="43" t="b">
        <f t="shared" si="54"/>
        <v>0</v>
      </c>
      <c r="M875" s="43" t="b">
        <f t="shared" si="55"/>
        <v>0</v>
      </c>
      <c r="N8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76" spans="1:14" hidden="1" x14ac:dyDescent="0.25">
      <c r="A876" t="s">
        <v>990</v>
      </c>
      <c r="B876" s="45">
        <v>65784</v>
      </c>
      <c r="C876" s="45">
        <v>34293.5</v>
      </c>
      <c r="D876" s="25">
        <v>0.52130457254043538</v>
      </c>
      <c r="E876" s="25" t="str">
        <f>_xlfn.XLOOKUP(Table1[[#This Row],[Customer_ID]],Table2[customer_id],Table2[age_group],,0)</f>
        <v>25-34</v>
      </c>
      <c r="F876" s="25" t="str">
        <f>_xlfn.XLOOKUP(Table1[[#This Row],[Customer_ID]],Table2[customer_id],Table2[city],,0)</f>
        <v>Delhi NCR</v>
      </c>
      <c r="G876" s="25" t="str">
        <f>_xlfn.XLOOKUP(Table1[[#This Row],[Customer_ID]],Table2[customer_id],Table2[occupation],,0)</f>
        <v>Salaried IT Employees</v>
      </c>
      <c r="H876" s="50" t="str">
        <f>_xlfn.XLOOKUP(Table1[[#This Row],[Customer_ID]],Table2[customer_id],Table2[gender],,0)</f>
        <v>Female</v>
      </c>
      <c r="I876" s="50" t="str">
        <f>_xlfn.XLOOKUP(Table1[[#This Row],[Customer_ID]],Table2[customer_id],Table2[marital status],,0)</f>
        <v>Married</v>
      </c>
      <c r="J876" t="str">
        <f t="shared" si="52"/>
        <v>Higher Income</v>
      </c>
      <c r="K876" s="52" t="b">
        <f t="shared" si="53"/>
        <v>0</v>
      </c>
      <c r="L876" s="43" t="b">
        <f t="shared" si="54"/>
        <v>0</v>
      </c>
      <c r="M876" s="43" t="b">
        <f t="shared" si="55"/>
        <v>0</v>
      </c>
      <c r="N8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77" spans="1:14" hidden="1" x14ac:dyDescent="0.25">
      <c r="A877" t="s">
        <v>793</v>
      </c>
      <c r="B877" s="45">
        <v>65784</v>
      </c>
      <c r="C877" s="45">
        <v>35807.166666666664</v>
      </c>
      <c r="D877" s="25">
        <v>0.54431422027646026</v>
      </c>
      <c r="E877" s="25" t="str">
        <f>_xlfn.XLOOKUP(Table1[[#This Row],[Customer_ID]],Table2[customer_id],Table2[age_group],,0)</f>
        <v>35-45</v>
      </c>
      <c r="F877" s="25" t="str">
        <f>_xlfn.XLOOKUP(Table1[[#This Row],[Customer_ID]],Table2[customer_id],Table2[city],,0)</f>
        <v>Bengaluru</v>
      </c>
      <c r="G877" s="25" t="str">
        <f>_xlfn.XLOOKUP(Table1[[#This Row],[Customer_ID]],Table2[customer_id],Table2[occupation],,0)</f>
        <v>Salaried IT Employees</v>
      </c>
      <c r="H877" s="50" t="str">
        <f>_xlfn.XLOOKUP(Table1[[#This Row],[Customer_ID]],Table2[customer_id],Table2[gender],,0)</f>
        <v>Male</v>
      </c>
      <c r="I877" s="50" t="str">
        <f>_xlfn.XLOOKUP(Table1[[#This Row],[Customer_ID]],Table2[customer_id],Table2[marital status],,0)</f>
        <v>Married</v>
      </c>
      <c r="J877" t="str">
        <f t="shared" si="52"/>
        <v>Higher Income</v>
      </c>
      <c r="K877" s="52" t="b">
        <f t="shared" si="53"/>
        <v>0</v>
      </c>
      <c r="L877" s="43" t="b">
        <f t="shared" si="54"/>
        <v>0</v>
      </c>
      <c r="M877" s="43" t="b">
        <f t="shared" si="55"/>
        <v>0</v>
      </c>
      <c r="N8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78" spans="1:14" hidden="1" x14ac:dyDescent="0.25">
      <c r="A878" t="s">
        <v>117</v>
      </c>
      <c r="B878" s="45">
        <v>65775</v>
      </c>
      <c r="C878" s="45">
        <v>45399.333333333336</v>
      </c>
      <c r="D878" s="25">
        <v>0.69022171544406441</v>
      </c>
      <c r="E878" s="25" t="str">
        <f>_xlfn.XLOOKUP(Table1[[#This Row],[Customer_ID]],Table2[customer_id],Table2[age_group],,0)</f>
        <v>25-34</v>
      </c>
      <c r="F878" s="25" t="str">
        <f>_xlfn.XLOOKUP(Table1[[#This Row],[Customer_ID]],Table2[customer_id],Table2[city],,0)</f>
        <v>Mumbai</v>
      </c>
      <c r="G878" s="25" t="str">
        <f>_xlfn.XLOOKUP(Table1[[#This Row],[Customer_ID]],Table2[customer_id],Table2[occupation],,0)</f>
        <v>Salaried IT Employees</v>
      </c>
      <c r="H878" s="50" t="str">
        <f>_xlfn.XLOOKUP(Table1[[#This Row],[Customer_ID]],Table2[customer_id],Table2[gender],,0)</f>
        <v>Male</v>
      </c>
      <c r="I878" s="50" t="str">
        <f>_xlfn.XLOOKUP(Table1[[#This Row],[Customer_ID]],Table2[customer_id],Table2[marital status],,0)</f>
        <v>Married</v>
      </c>
      <c r="J878" t="str">
        <f t="shared" si="52"/>
        <v>Higher Income</v>
      </c>
      <c r="K878" s="52" t="b">
        <f t="shared" si="53"/>
        <v>0</v>
      </c>
      <c r="L878" s="43" t="b">
        <f t="shared" si="54"/>
        <v>0</v>
      </c>
      <c r="M878" s="43" t="b">
        <f t="shared" si="55"/>
        <v>0</v>
      </c>
      <c r="N8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79" spans="1:14" hidden="1" x14ac:dyDescent="0.25">
      <c r="A879" t="s">
        <v>455</v>
      </c>
      <c r="B879" s="45">
        <v>65774</v>
      </c>
      <c r="C879" s="45">
        <v>39117.666666666664</v>
      </c>
      <c r="D879" s="25">
        <v>0.59472841345617822</v>
      </c>
      <c r="E879" s="25" t="str">
        <f>_xlfn.XLOOKUP(Table1[[#This Row],[Customer_ID]],Table2[customer_id],Table2[age_group],,0)</f>
        <v>35-45</v>
      </c>
      <c r="F879" s="25" t="str">
        <f>_xlfn.XLOOKUP(Table1[[#This Row],[Customer_ID]],Table2[customer_id],Table2[city],,0)</f>
        <v>Delhi NCR</v>
      </c>
      <c r="G879" s="25" t="str">
        <f>_xlfn.XLOOKUP(Table1[[#This Row],[Customer_ID]],Table2[customer_id],Table2[occupation],,0)</f>
        <v>Salaried IT Employees</v>
      </c>
      <c r="H879" s="50" t="str">
        <f>_xlfn.XLOOKUP(Table1[[#This Row],[Customer_ID]],Table2[customer_id],Table2[gender],,0)</f>
        <v>Male</v>
      </c>
      <c r="I879" s="50" t="str">
        <f>_xlfn.XLOOKUP(Table1[[#This Row],[Customer_ID]],Table2[customer_id],Table2[marital status],,0)</f>
        <v>Married</v>
      </c>
      <c r="J879" t="str">
        <f t="shared" si="52"/>
        <v>Higher Income</v>
      </c>
      <c r="K879" s="52" t="b">
        <f t="shared" si="53"/>
        <v>0</v>
      </c>
      <c r="L879" s="43" t="b">
        <f t="shared" si="54"/>
        <v>0</v>
      </c>
      <c r="M879" s="43" t="b">
        <f t="shared" si="55"/>
        <v>0</v>
      </c>
      <c r="N8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80" spans="1:14" hidden="1" x14ac:dyDescent="0.25">
      <c r="A880" t="s">
        <v>1393</v>
      </c>
      <c r="B880" s="45">
        <v>65762</v>
      </c>
      <c r="C880" s="45">
        <v>31748.833333333332</v>
      </c>
      <c r="D880" s="25">
        <v>0.48278387721379112</v>
      </c>
      <c r="E880" s="25" t="str">
        <f>_xlfn.XLOOKUP(Table1[[#This Row],[Customer_ID]],Table2[customer_id],Table2[age_group],,0)</f>
        <v>25-34</v>
      </c>
      <c r="F880" s="25" t="str">
        <f>_xlfn.XLOOKUP(Table1[[#This Row],[Customer_ID]],Table2[customer_id],Table2[city],,0)</f>
        <v>Bengaluru</v>
      </c>
      <c r="G880" s="25" t="str">
        <f>_xlfn.XLOOKUP(Table1[[#This Row],[Customer_ID]],Table2[customer_id],Table2[occupation],,0)</f>
        <v>Salaried IT Employees</v>
      </c>
      <c r="H880" s="50" t="str">
        <f>_xlfn.XLOOKUP(Table1[[#This Row],[Customer_ID]],Table2[customer_id],Table2[gender],,0)</f>
        <v>Female</v>
      </c>
      <c r="I880" s="50" t="str">
        <f>_xlfn.XLOOKUP(Table1[[#This Row],[Customer_ID]],Table2[customer_id],Table2[marital status],,0)</f>
        <v>Married</v>
      </c>
      <c r="J880" t="str">
        <f t="shared" si="52"/>
        <v>Higher Income</v>
      </c>
      <c r="K880" s="52" t="b">
        <f t="shared" si="53"/>
        <v>0</v>
      </c>
      <c r="L880" s="43" t="b">
        <f t="shared" si="54"/>
        <v>0</v>
      </c>
      <c r="M880" s="43" t="b">
        <f t="shared" si="55"/>
        <v>0</v>
      </c>
      <c r="N8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81" spans="1:14" hidden="1" x14ac:dyDescent="0.25">
      <c r="A881" t="s">
        <v>2577</v>
      </c>
      <c r="B881" s="45">
        <v>65761</v>
      </c>
      <c r="C881" s="45">
        <v>24324.5</v>
      </c>
      <c r="D881" s="25">
        <v>0.36989248946944236</v>
      </c>
      <c r="E881" s="25" t="str">
        <f>_xlfn.XLOOKUP(Table1[[#This Row],[Customer_ID]],Table2[customer_id],Table2[age_group],,0)</f>
        <v>25-34</v>
      </c>
      <c r="F881" s="25" t="str">
        <f>_xlfn.XLOOKUP(Table1[[#This Row],[Customer_ID]],Table2[customer_id],Table2[city],,0)</f>
        <v>Chennai</v>
      </c>
      <c r="G881" s="25" t="str">
        <f>_xlfn.XLOOKUP(Table1[[#This Row],[Customer_ID]],Table2[customer_id],Table2[occupation],,0)</f>
        <v>Salaried IT Employees</v>
      </c>
      <c r="H881" s="50" t="str">
        <f>_xlfn.XLOOKUP(Table1[[#This Row],[Customer_ID]],Table2[customer_id],Table2[gender],,0)</f>
        <v>Female</v>
      </c>
      <c r="I881" s="50" t="str">
        <f>_xlfn.XLOOKUP(Table1[[#This Row],[Customer_ID]],Table2[customer_id],Table2[marital status],,0)</f>
        <v>Married</v>
      </c>
      <c r="J881" t="str">
        <f t="shared" si="52"/>
        <v>Higher Income</v>
      </c>
      <c r="K881" s="52" t="b">
        <f t="shared" si="53"/>
        <v>0</v>
      </c>
      <c r="L881" s="43" t="b">
        <f t="shared" si="54"/>
        <v>0</v>
      </c>
      <c r="M881" s="43" t="b">
        <f t="shared" si="55"/>
        <v>0</v>
      </c>
      <c r="N8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82" spans="1:14" hidden="1" x14ac:dyDescent="0.25">
      <c r="A882" t="s">
        <v>2989</v>
      </c>
      <c r="B882" s="45">
        <v>65761</v>
      </c>
      <c r="C882" s="45">
        <v>22290.5</v>
      </c>
      <c r="D882" s="25">
        <v>0.33896230288468848</v>
      </c>
      <c r="E882" s="25" t="str">
        <f>_xlfn.XLOOKUP(Table1[[#This Row],[Customer_ID]],Table2[customer_id],Table2[age_group],,0)</f>
        <v>45+</v>
      </c>
      <c r="F882" s="25" t="str">
        <f>_xlfn.XLOOKUP(Table1[[#This Row],[Customer_ID]],Table2[customer_id],Table2[city],,0)</f>
        <v>Chennai</v>
      </c>
      <c r="G882" s="25" t="str">
        <f>_xlfn.XLOOKUP(Table1[[#This Row],[Customer_ID]],Table2[customer_id],Table2[occupation],,0)</f>
        <v>Salaried IT Employees</v>
      </c>
      <c r="H882" s="50" t="str">
        <f>_xlfn.XLOOKUP(Table1[[#This Row],[Customer_ID]],Table2[customer_id],Table2[gender],,0)</f>
        <v>Male</v>
      </c>
      <c r="I882" s="50" t="str">
        <f>_xlfn.XLOOKUP(Table1[[#This Row],[Customer_ID]],Table2[customer_id],Table2[marital status],,0)</f>
        <v>Married</v>
      </c>
      <c r="J882" t="str">
        <f t="shared" si="52"/>
        <v>Higher Income</v>
      </c>
      <c r="K882" s="52" t="b">
        <f t="shared" si="53"/>
        <v>0</v>
      </c>
      <c r="L882" s="43" t="b">
        <f t="shared" si="54"/>
        <v>0</v>
      </c>
      <c r="M882" s="43" t="b">
        <f t="shared" si="55"/>
        <v>0</v>
      </c>
      <c r="N8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83" spans="1:14" hidden="1" x14ac:dyDescent="0.25">
      <c r="A883" t="s">
        <v>172</v>
      </c>
      <c r="B883" s="45">
        <v>65754</v>
      </c>
      <c r="C883" s="45">
        <v>43663.166666666664</v>
      </c>
      <c r="D883" s="25">
        <v>0.66403818272145676</v>
      </c>
      <c r="E883" s="25" t="str">
        <f>_xlfn.XLOOKUP(Table1[[#This Row],[Customer_ID]],Table2[customer_id],Table2[age_group],,0)</f>
        <v>35-45</v>
      </c>
      <c r="F883" s="25" t="str">
        <f>_xlfn.XLOOKUP(Table1[[#This Row],[Customer_ID]],Table2[customer_id],Table2[city],,0)</f>
        <v>Mumbai</v>
      </c>
      <c r="G883" s="25" t="str">
        <f>_xlfn.XLOOKUP(Table1[[#This Row],[Customer_ID]],Table2[customer_id],Table2[occupation],,0)</f>
        <v>Salaried IT Employees</v>
      </c>
      <c r="H883" s="50" t="str">
        <f>_xlfn.XLOOKUP(Table1[[#This Row],[Customer_ID]],Table2[customer_id],Table2[gender],,0)</f>
        <v>Male</v>
      </c>
      <c r="I883" s="50" t="str">
        <f>_xlfn.XLOOKUP(Table1[[#This Row],[Customer_ID]],Table2[customer_id],Table2[marital status],,0)</f>
        <v>Single</v>
      </c>
      <c r="J883" t="str">
        <f t="shared" si="52"/>
        <v>Higher Income</v>
      </c>
      <c r="K883" s="52" t="b">
        <f t="shared" si="53"/>
        <v>0</v>
      </c>
      <c r="L883" s="43" t="b">
        <f t="shared" si="54"/>
        <v>0</v>
      </c>
      <c r="M883" s="43" t="b">
        <f t="shared" si="55"/>
        <v>0</v>
      </c>
      <c r="N8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84" spans="1:14" hidden="1" x14ac:dyDescent="0.25">
      <c r="A884" t="s">
        <v>1402</v>
      </c>
      <c r="B884" s="45">
        <v>65727</v>
      </c>
      <c r="C884" s="45">
        <v>31680.666666666668</v>
      </c>
      <c r="D884" s="25">
        <v>0.48200384418377024</v>
      </c>
      <c r="E884" s="25" t="str">
        <f>_xlfn.XLOOKUP(Table1[[#This Row],[Customer_ID]],Table2[customer_id],Table2[age_group],,0)</f>
        <v>35-45</v>
      </c>
      <c r="F884" s="25" t="str">
        <f>_xlfn.XLOOKUP(Table1[[#This Row],[Customer_ID]],Table2[customer_id],Table2[city],,0)</f>
        <v>Bengaluru</v>
      </c>
      <c r="G884" s="25" t="str">
        <f>_xlfn.XLOOKUP(Table1[[#This Row],[Customer_ID]],Table2[customer_id],Table2[occupation],,0)</f>
        <v>Salaried IT Employees</v>
      </c>
      <c r="H884" s="50" t="str">
        <f>_xlfn.XLOOKUP(Table1[[#This Row],[Customer_ID]],Table2[customer_id],Table2[gender],,0)</f>
        <v>Female</v>
      </c>
      <c r="I884" s="50" t="str">
        <f>_xlfn.XLOOKUP(Table1[[#This Row],[Customer_ID]],Table2[customer_id],Table2[marital status],,0)</f>
        <v>Married</v>
      </c>
      <c r="J884" t="str">
        <f t="shared" si="52"/>
        <v>Higher Income</v>
      </c>
      <c r="K884" s="52" t="b">
        <f t="shared" si="53"/>
        <v>0</v>
      </c>
      <c r="L884" s="43" t="b">
        <f t="shared" si="54"/>
        <v>0</v>
      </c>
      <c r="M884" s="43" t="b">
        <f t="shared" si="55"/>
        <v>0</v>
      </c>
      <c r="N8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85" spans="1:14" hidden="1" x14ac:dyDescent="0.25">
      <c r="A885" t="s">
        <v>1940</v>
      </c>
      <c r="B885" s="45">
        <v>65723</v>
      </c>
      <c r="C885" s="45">
        <v>28036.833333333332</v>
      </c>
      <c r="D885" s="25">
        <v>0.42659089410607143</v>
      </c>
      <c r="E885" s="25" t="str">
        <f>_xlfn.XLOOKUP(Table1[[#This Row],[Customer_ID]],Table2[customer_id],Table2[age_group],,0)</f>
        <v>25-34</v>
      </c>
      <c r="F885" s="25" t="str">
        <f>_xlfn.XLOOKUP(Table1[[#This Row],[Customer_ID]],Table2[customer_id],Table2[city],,0)</f>
        <v>Chennai</v>
      </c>
      <c r="G885" s="25" t="str">
        <f>_xlfn.XLOOKUP(Table1[[#This Row],[Customer_ID]],Table2[customer_id],Table2[occupation],,0)</f>
        <v>Salaried IT Employees</v>
      </c>
      <c r="H885" s="50" t="str">
        <f>_xlfn.XLOOKUP(Table1[[#This Row],[Customer_ID]],Table2[customer_id],Table2[gender],,0)</f>
        <v>Male</v>
      </c>
      <c r="I885" s="50" t="str">
        <f>_xlfn.XLOOKUP(Table1[[#This Row],[Customer_ID]],Table2[customer_id],Table2[marital status],,0)</f>
        <v>Married</v>
      </c>
      <c r="J885" t="str">
        <f t="shared" si="52"/>
        <v>Higher Income</v>
      </c>
      <c r="K885" s="52" t="b">
        <f t="shared" si="53"/>
        <v>0</v>
      </c>
      <c r="L885" s="43" t="b">
        <f t="shared" si="54"/>
        <v>0</v>
      </c>
      <c r="M885" s="43" t="b">
        <f t="shared" si="55"/>
        <v>0</v>
      </c>
      <c r="N8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86" spans="1:14" hidden="1" x14ac:dyDescent="0.25">
      <c r="A886" t="s">
        <v>197</v>
      </c>
      <c r="B886" s="45">
        <v>65717</v>
      </c>
      <c r="C886" s="45">
        <v>42802.833333333336</v>
      </c>
      <c r="D886" s="25">
        <v>0.6513205613971017</v>
      </c>
      <c r="E886" s="25" t="str">
        <f>_xlfn.XLOOKUP(Table1[[#This Row],[Customer_ID]],Table2[customer_id],Table2[age_group],,0)</f>
        <v>25-34</v>
      </c>
      <c r="F886" s="25" t="str">
        <f>_xlfn.XLOOKUP(Table1[[#This Row],[Customer_ID]],Table2[customer_id],Table2[city],,0)</f>
        <v>Delhi NCR</v>
      </c>
      <c r="G886" s="25" t="str">
        <f>_xlfn.XLOOKUP(Table1[[#This Row],[Customer_ID]],Table2[customer_id],Table2[occupation],,0)</f>
        <v>Salaried IT Employees</v>
      </c>
      <c r="H886" s="50" t="str">
        <f>_xlfn.XLOOKUP(Table1[[#This Row],[Customer_ID]],Table2[customer_id],Table2[gender],,0)</f>
        <v>Male</v>
      </c>
      <c r="I886" s="50" t="str">
        <f>_xlfn.XLOOKUP(Table1[[#This Row],[Customer_ID]],Table2[customer_id],Table2[marital status],,0)</f>
        <v>Married</v>
      </c>
      <c r="J886" t="str">
        <f t="shared" si="52"/>
        <v>Higher Income</v>
      </c>
      <c r="K886" s="52" t="b">
        <f t="shared" si="53"/>
        <v>0</v>
      </c>
      <c r="L886" s="43" t="b">
        <f t="shared" si="54"/>
        <v>0</v>
      </c>
      <c r="M886" s="43" t="b">
        <f t="shared" si="55"/>
        <v>0</v>
      </c>
      <c r="N8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87" spans="1:14" hidden="1" x14ac:dyDescent="0.25">
      <c r="A887" t="s">
        <v>701</v>
      </c>
      <c r="B887" s="45">
        <v>65716</v>
      </c>
      <c r="C887" s="45">
        <v>36802.166666666664</v>
      </c>
      <c r="D887" s="25">
        <v>0.560018361839836</v>
      </c>
      <c r="E887" s="25" t="str">
        <f>_xlfn.XLOOKUP(Table1[[#This Row],[Customer_ID]],Table2[customer_id],Table2[age_group],,0)</f>
        <v>35-45</v>
      </c>
      <c r="F887" s="25" t="str">
        <f>_xlfn.XLOOKUP(Table1[[#This Row],[Customer_ID]],Table2[customer_id],Table2[city],,0)</f>
        <v>Mumbai</v>
      </c>
      <c r="G887" s="25" t="str">
        <f>_xlfn.XLOOKUP(Table1[[#This Row],[Customer_ID]],Table2[customer_id],Table2[occupation],,0)</f>
        <v>Salaried IT Employees</v>
      </c>
      <c r="H887" s="50" t="str">
        <f>_xlfn.XLOOKUP(Table1[[#This Row],[Customer_ID]],Table2[customer_id],Table2[gender],,0)</f>
        <v>Female</v>
      </c>
      <c r="I887" s="50" t="str">
        <f>_xlfn.XLOOKUP(Table1[[#This Row],[Customer_ID]],Table2[customer_id],Table2[marital status],,0)</f>
        <v>Married</v>
      </c>
      <c r="J887" t="str">
        <f t="shared" si="52"/>
        <v>Higher Income</v>
      </c>
      <c r="K887" s="52" t="b">
        <f t="shared" si="53"/>
        <v>0</v>
      </c>
      <c r="L887" s="43" t="b">
        <f t="shared" si="54"/>
        <v>0</v>
      </c>
      <c r="M887" s="43" t="b">
        <f t="shared" si="55"/>
        <v>0</v>
      </c>
      <c r="N8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88" spans="1:14" hidden="1" x14ac:dyDescent="0.25">
      <c r="A888" t="s">
        <v>3941</v>
      </c>
      <c r="B888" s="45">
        <v>65713</v>
      </c>
      <c r="C888" s="45">
        <v>14088</v>
      </c>
      <c r="D888" s="25">
        <v>0.21438680322006301</v>
      </c>
      <c r="E888" s="25" t="str">
        <f>_xlfn.XLOOKUP(Table1[[#This Row],[Customer_ID]],Table2[customer_id],Table2[age_group],,0)</f>
        <v>25-34</v>
      </c>
      <c r="F888" s="25" t="str">
        <f>_xlfn.XLOOKUP(Table1[[#This Row],[Customer_ID]],Table2[customer_id],Table2[city],,0)</f>
        <v>Chennai</v>
      </c>
      <c r="G888" s="25" t="str">
        <f>_xlfn.XLOOKUP(Table1[[#This Row],[Customer_ID]],Table2[customer_id],Table2[occupation],,0)</f>
        <v>Business Owners</v>
      </c>
      <c r="H888" s="50" t="str">
        <f>_xlfn.XLOOKUP(Table1[[#This Row],[Customer_ID]],Table2[customer_id],Table2[gender],,0)</f>
        <v>Female</v>
      </c>
      <c r="I888" s="50" t="str">
        <f>_xlfn.XLOOKUP(Table1[[#This Row],[Customer_ID]],Table2[customer_id],Table2[marital status],,0)</f>
        <v>Married</v>
      </c>
      <c r="J888" t="str">
        <f t="shared" si="52"/>
        <v>Higher Income</v>
      </c>
      <c r="K888" s="52" t="b">
        <f t="shared" si="53"/>
        <v>0</v>
      </c>
      <c r="L888" s="43" t="b">
        <f t="shared" si="54"/>
        <v>0</v>
      </c>
      <c r="M888" s="43" t="b">
        <f t="shared" si="55"/>
        <v>0</v>
      </c>
      <c r="N8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89" spans="1:14" hidden="1" x14ac:dyDescent="0.25">
      <c r="A889" t="s">
        <v>3957</v>
      </c>
      <c r="B889" s="45">
        <v>65713</v>
      </c>
      <c r="C889" s="45">
        <v>13785</v>
      </c>
      <c r="D889" s="25">
        <v>0.20977584344041514</v>
      </c>
      <c r="E889" s="25" t="str">
        <f>_xlfn.XLOOKUP(Table1[[#This Row],[Customer_ID]],Table2[customer_id],Table2[age_group],,0)</f>
        <v>25-34</v>
      </c>
      <c r="F889" s="25" t="str">
        <f>_xlfn.XLOOKUP(Table1[[#This Row],[Customer_ID]],Table2[customer_id],Table2[city],,0)</f>
        <v>Chennai</v>
      </c>
      <c r="G889" s="25" t="str">
        <f>_xlfn.XLOOKUP(Table1[[#This Row],[Customer_ID]],Table2[customer_id],Table2[occupation],,0)</f>
        <v>Business Owners</v>
      </c>
      <c r="H889" s="50" t="str">
        <f>_xlfn.XLOOKUP(Table1[[#This Row],[Customer_ID]],Table2[customer_id],Table2[gender],,0)</f>
        <v>Female</v>
      </c>
      <c r="I889" s="50" t="str">
        <f>_xlfn.XLOOKUP(Table1[[#This Row],[Customer_ID]],Table2[customer_id],Table2[marital status],,0)</f>
        <v>Married</v>
      </c>
      <c r="J889" t="str">
        <f t="shared" si="52"/>
        <v>Higher Income</v>
      </c>
      <c r="K889" s="52" t="b">
        <f t="shared" si="53"/>
        <v>0</v>
      </c>
      <c r="L889" s="43" t="b">
        <f t="shared" si="54"/>
        <v>0</v>
      </c>
      <c r="M889" s="43" t="b">
        <f t="shared" si="55"/>
        <v>0</v>
      </c>
      <c r="N8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90" spans="1:14" hidden="1" x14ac:dyDescent="0.25">
      <c r="A890" t="s">
        <v>1995</v>
      </c>
      <c r="B890" s="45">
        <v>65709</v>
      </c>
      <c r="C890" s="45">
        <v>27738.5</v>
      </c>
      <c r="D890" s="25">
        <v>0.42214156356054727</v>
      </c>
      <c r="E890" s="25" t="str">
        <f>_xlfn.XLOOKUP(Table1[[#This Row],[Customer_ID]],Table2[customer_id],Table2[age_group],,0)</f>
        <v>45+</v>
      </c>
      <c r="F890" s="25" t="str">
        <f>_xlfn.XLOOKUP(Table1[[#This Row],[Customer_ID]],Table2[customer_id],Table2[city],,0)</f>
        <v>Delhi NCR</v>
      </c>
      <c r="G890" s="25" t="str">
        <f>_xlfn.XLOOKUP(Table1[[#This Row],[Customer_ID]],Table2[customer_id],Table2[occupation],,0)</f>
        <v>Salaried IT Employees</v>
      </c>
      <c r="H890" s="50" t="str">
        <f>_xlfn.XLOOKUP(Table1[[#This Row],[Customer_ID]],Table2[customer_id],Table2[gender],,0)</f>
        <v>Female</v>
      </c>
      <c r="I890" s="50" t="str">
        <f>_xlfn.XLOOKUP(Table1[[#This Row],[Customer_ID]],Table2[customer_id],Table2[marital status],,0)</f>
        <v>Married</v>
      </c>
      <c r="J890" t="str">
        <f t="shared" si="52"/>
        <v>Higher Income</v>
      </c>
      <c r="K890" s="52" t="b">
        <f t="shared" si="53"/>
        <v>0</v>
      </c>
      <c r="L890" s="43" t="b">
        <f t="shared" si="54"/>
        <v>0</v>
      </c>
      <c r="M890" s="43" t="b">
        <f t="shared" si="55"/>
        <v>0</v>
      </c>
      <c r="N8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91" spans="1:14" hidden="1" x14ac:dyDescent="0.25">
      <c r="A891" t="s">
        <v>1521</v>
      </c>
      <c r="B891" s="45">
        <v>65703</v>
      </c>
      <c r="C891" s="45">
        <v>30809.666666666668</v>
      </c>
      <c r="D891" s="25">
        <v>0.46892328610058398</v>
      </c>
      <c r="E891" s="25" t="str">
        <f>_xlfn.XLOOKUP(Table1[[#This Row],[Customer_ID]],Table2[customer_id],Table2[age_group],,0)</f>
        <v>45+</v>
      </c>
      <c r="F891" s="25" t="str">
        <f>_xlfn.XLOOKUP(Table1[[#This Row],[Customer_ID]],Table2[customer_id],Table2[city],,0)</f>
        <v>Bengaluru</v>
      </c>
      <c r="G891" s="25" t="str">
        <f>_xlfn.XLOOKUP(Table1[[#This Row],[Customer_ID]],Table2[customer_id],Table2[occupation],,0)</f>
        <v>Salaried IT Employees</v>
      </c>
      <c r="H891" s="50" t="str">
        <f>_xlfn.XLOOKUP(Table1[[#This Row],[Customer_ID]],Table2[customer_id],Table2[gender],,0)</f>
        <v>Male</v>
      </c>
      <c r="I891" s="50" t="str">
        <f>_xlfn.XLOOKUP(Table1[[#This Row],[Customer_ID]],Table2[customer_id],Table2[marital status],,0)</f>
        <v>Married</v>
      </c>
      <c r="J891" t="str">
        <f t="shared" si="52"/>
        <v>Higher Income</v>
      </c>
      <c r="K891" s="52" t="b">
        <f t="shared" si="53"/>
        <v>0</v>
      </c>
      <c r="L891" s="43" t="b">
        <f t="shared" si="54"/>
        <v>0</v>
      </c>
      <c r="M891" s="43" t="b">
        <f t="shared" si="55"/>
        <v>0</v>
      </c>
      <c r="N8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92" spans="1:14" hidden="1" x14ac:dyDescent="0.25">
      <c r="A892" t="s">
        <v>3196</v>
      </c>
      <c r="B892" s="45">
        <v>65687</v>
      </c>
      <c r="C892" s="45">
        <v>21142.666666666668</v>
      </c>
      <c r="D892" s="25">
        <v>0.32186987785508042</v>
      </c>
      <c r="E892" s="25" t="str">
        <f>_xlfn.XLOOKUP(Table1[[#This Row],[Customer_ID]],Table2[customer_id],Table2[age_group],,0)</f>
        <v>45+</v>
      </c>
      <c r="F892" s="25" t="str">
        <f>_xlfn.XLOOKUP(Table1[[#This Row],[Customer_ID]],Table2[customer_id],Table2[city],,0)</f>
        <v>Hyderabad</v>
      </c>
      <c r="G892" s="25" t="str">
        <f>_xlfn.XLOOKUP(Table1[[#This Row],[Customer_ID]],Table2[customer_id],Table2[occupation],,0)</f>
        <v>Salaried IT Employees</v>
      </c>
      <c r="H892" s="50" t="str">
        <f>_xlfn.XLOOKUP(Table1[[#This Row],[Customer_ID]],Table2[customer_id],Table2[gender],,0)</f>
        <v>Female</v>
      </c>
      <c r="I892" s="50" t="str">
        <f>_xlfn.XLOOKUP(Table1[[#This Row],[Customer_ID]],Table2[customer_id],Table2[marital status],,0)</f>
        <v>Married</v>
      </c>
      <c r="J892" t="str">
        <f t="shared" si="52"/>
        <v>Higher Income</v>
      </c>
      <c r="K892" s="52" t="b">
        <f t="shared" si="53"/>
        <v>0</v>
      </c>
      <c r="L892" s="43" t="b">
        <f t="shared" si="54"/>
        <v>0</v>
      </c>
      <c r="M892" s="43" t="b">
        <f t="shared" si="55"/>
        <v>0</v>
      </c>
      <c r="N8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93" spans="1:14" hidden="1" x14ac:dyDescent="0.25">
      <c r="A893" t="s">
        <v>1382</v>
      </c>
      <c r="B893" s="45">
        <v>65686</v>
      </c>
      <c r="C893" s="45">
        <v>31755.5</v>
      </c>
      <c r="D893" s="25">
        <v>0.48344396066132811</v>
      </c>
      <c r="E893" s="25" t="str">
        <f>_xlfn.XLOOKUP(Table1[[#This Row],[Customer_ID]],Table2[customer_id],Table2[age_group],,0)</f>
        <v>45+</v>
      </c>
      <c r="F893" s="25" t="str">
        <f>_xlfn.XLOOKUP(Table1[[#This Row],[Customer_ID]],Table2[customer_id],Table2[city],,0)</f>
        <v>Bengaluru</v>
      </c>
      <c r="G893" s="25" t="str">
        <f>_xlfn.XLOOKUP(Table1[[#This Row],[Customer_ID]],Table2[customer_id],Table2[occupation],,0)</f>
        <v>Salaried IT Employees</v>
      </c>
      <c r="H893" s="50" t="str">
        <f>_xlfn.XLOOKUP(Table1[[#This Row],[Customer_ID]],Table2[customer_id],Table2[gender],,0)</f>
        <v>Male</v>
      </c>
      <c r="I893" s="50" t="str">
        <f>_xlfn.XLOOKUP(Table1[[#This Row],[Customer_ID]],Table2[customer_id],Table2[marital status],,0)</f>
        <v>Married</v>
      </c>
      <c r="J893" t="str">
        <f t="shared" si="52"/>
        <v>Higher Income</v>
      </c>
      <c r="K893" s="52" t="b">
        <f t="shared" si="53"/>
        <v>0</v>
      </c>
      <c r="L893" s="43" t="b">
        <f t="shared" si="54"/>
        <v>0</v>
      </c>
      <c r="M893" s="43" t="b">
        <f t="shared" si="55"/>
        <v>0</v>
      </c>
      <c r="N8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94" spans="1:14" hidden="1" x14ac:dyDescent="0.25">
      <c r="A894" t="s">
        <v>3954</v>
      </c>
      <c r="B894" s="45">
        <v>65682</v>
      </c>
      <c r="C894" s="45">
        <v>13820.166666666666</v>
      </c>
      <c r="D894" s="25">
        <v>0.21041025953330694</v>
      </c>
      <c r="E894" s="25" t="str">
        <f>_xlfn.XLOOKUP(Table1[[#This Row],[Customer_ID]],Table2[customer_id],Table2[age_group],,0)</f>
        <v>25-34</v>
      </c>
      <c r="F894" s="25" t="str">
        <f>_xlfn.XLOOKUP(Table1[[#This Row],[Customer_ID]],Table2[customer_id],Table2[city],,0)</f>
        <v>Chennai</v>
      </c>
      <c r="G894" s="25" t="str">
        <f>_xlfn.XLOOKUP(Table1[[#This Row],[Customer_ID]],Table2[customer_id],Table2[occupation],,0)</f>
        <v>Business Owners</v>
      </c>
      <c r="H894" s="50" t="str">
        <f>_xlfn.XLOOKUP(Table1[[#This Row],[Customer_ID]],Table2[customer_id],Table2[gender],,0)</f>
        <v>Female</v>
      </c>
      <c r="I894" s="50" t="str">
        <f>_xlfn.XLOOKUP(Table1[[#This Row],[Customer_ID]],Table2[customer_id],Table2[marital status],,0)</f>
        <v>Married</v>
      </c>
      <c r="J894" t="str">
        <f t="shared" si="52"/>
        <v>Higher Income</v>
      </c>
      <c r="K894" s="52" t="b">
        <f t="shared" si="53"/>
        <v>0</v>
      </c>
      <c r="L894" s="43" t="b">
        <f t="shared" si="54"/>
        <v>0</v>
      </c>
      <c r="M894" s="43" t="b">
        <f t="shared" si="55"/>
        <v>0</v>
      </c>
      <c r="N8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95" spans="1:14" hidden="1" x14ac:dyDescent="0.25">
      <c r="A895" t="s">
        <v>669</v>
      </c>
      <c r="B895" s="45">
        <v>65677</v>
      </c>
      <c r="C895" s="45">
        <v>37011.166666666664</v>
      </c>
      <c r="D895" s="25">
        <v>0.56353314960589951</v>
      </c>
      <c r="E895" s="25" t="str">
        <f>_xlfn.XLOOKUP(Table1[[#This Row],[Customer_ID]],Table2[customer_id],Table2[age_group],,0)</f>
        <v>35-45</v>
      </c>
      <c r="F895" s="25" t="str">
        <f>_xlfn.XLOOKUP(Table1[[#This Row],[Customer_ID]],Table2[customer_id],Table2[city],,0)</f>
        <v>Delhi NCR</v>
      </c>
      <c r="G895" s="25" t="str">
        <f>_xlfn.XLOOKUP(Table1[[#This Row],[Customer_ID]],Table2[customer_id],Table2[occupation],,0)</f>
        <v>Salaried IT Employees</v>
      </c>
      <c r="H895" s="50" t="str">
        <f>_xlfn.XLOOKUP(Table1[[#This Row],[Customer_ID]],Table2[customer_id],Table2[gender],,0)</f>
        <v>Female</v>
      </c>
      <c r="I895" s="50" t="str">
        <f>_xlfn.XLOOKUP(Table1[[#This Row],[Customer_ID]],Table2[customer_id],Table2[marital status],,0)</f>
        <v>Married</v>
      </c>
      <c r="J895" t="str">
        <f t="shared" si="52"/>
        <v>Higher Income</v>
      </c>
      <c r="K895" s="52" t="b">
        <f t="shared" si="53"/>
        <v>0</v>
      </c>
      <c r="L895" s="43" t="b">
        <f t="shared" si="54"/>
        <v>0</v>
      </c>
      <c r="M895" s="43" t="b">
        <f t="shared" si="55"/>
        <v>0</v>
      </c>
      <c r="N8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96" spans="1:14" hidden="1" x14ac:dyDescent="0.25">
      <c r="A896" t="s">
        <v>598</v>
      </c>
      <c r="B896" s="45">
        <v>65656</v>
      </c>
      <c r="C896" s="45">
        <v>37699.833333333336</v>
      </c>
      <c r="D896" s="25">
        <v>0.57420240851305804</v>
      </c>
      <c r="E896" s="25" t="str">
        <f>_xlfn.XLOOKUP(Table1[[#This Row],[Customer_ID]],Table2[customer_id],Table2[age_group],,0)</f>
        <v>25-34</v>
      </c>
      <c r="F896" s="25" t="str">
        <f>_xlfn.XLOOKUP(Table1[[#This Row],[Customer_ID]],Table2[customer_id],Table2[city],,0)</f>
        <v>Delhi NCR</v>
      </c>
      <c r="G896" s="25" t="str">
        <f>_xlfn.XLOOKUP(Table1[[#This Row],[Customer_ID]],Table2[customer_id],Table2[occupation],,0)</f>
        <v>Salaried IT Employees</v>
      </c>
      <c r="H896" s="50" t="str">
        <f>_xlfn.XLOOKUP(Table1[[#This Row],[Customer_ID]],Table2[customer_id],Table2[gender],,0)</f>
        <v>Female</v>
      </c>
      <c r="I896" s="50" t="str">
        <f>_xlfn.XLOOKUP(Table1[[#This Row],[Customer_ID]],Table2[customer_id],Table2[marital status],,0)</f>
        <v>Married</v>
      </c>
      <c r="J896" t="str">
        <f t="shared" si="52"/>
        <v>Higher Income</v>
      </c>
      <c r="K896" s="52" t="b">
        <f t="shared" si="53"/>
        <v>0</v>
      </c>
      <c r="L896" s="43" t="b">
        <f t="shared" si="54"/>
        <v>0</v>
      </c>
      <c r="M896" s="43" t="b">
        <f t="shared" si="55"/>
        <v>0</v>
      </c>
      <c r="N8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97" spans="1:14" x14ac:dyDescent="0.25">
      <c r="A897" t="s">
        <v>17</v>
      </c>
      <c r="B897" s="45">
        <v>65630</v>
      </c>
      <c r="C897" s="45">
        <v>50070.333333333336</v>
      </c>
      <c r="D897" s="25">
        <v>0.76291838082177865</v>
      </c>
      <c r="E897" s="25" t="str">
        <f>_xlfn.XLOOKUP(Table1[[#This Row],[Customer_ID]],Table2[customer_id],Table2[age_group],,0)</f>
        <v>35-45</v>
      </c>
      <c r="F897" s="25" t="str">
        <f>_xlfn.XLOOKUP(Table1[[#This Row],[Customer_ID]],Table2[customer_id],Table2[city],,0)</f>
        <v>Mumbai</v>
      </c>
      <c r="G897" s="25" t="str">
        <f>_xlfn.XLOOKUP(Table1[[#This Row],[Customer_ID]],Table2[customer_id],Table2[occupation],,0)</f>
        <v>Salaried IT Employees</v>
      </c>
      <c r="H897" s="50" t="str">
        <f>_xlfn.XLOOKUP(Table1[[#This Row],[Customer_ID]],Table2[customer_id],Table2[gender],,0)</f>
        <v>Male</v>
      </c>
      <c r="I897" s="50" t="str">
        <f>_xlfn.XLOOKUP(Table1[[#This Row],[Customer_ID]],Table2[customer_id],Table2[marital status],,0)</f>
        <v>Married</v>
      </c>
      <c r="J897" t="str">
        <f t="shared" si="52"/>
        <v>Higher Income</v>
      </c>
      <c r="K897" s="52" t="b">
        <f t="shared" si="53"/>
        <v>0</v>
      </c>
      <c r="L897" s="43" t="b">
        <f t="shared" si="54"/>
        <v>0</v>
      </c>
      <c r="M897" s="43" t="str">
        <f t="shared" si="55"/>
        <v>High Spend</v>
      </c>
      <c r="N897" t="str">
        <f>IF(OR(Table1[[#This Row],[High requirement of Credit Card (Low Income)]]="High Spend",Table1[[#This Row],[High requirement of Credit Card (Moderate Income)]]="High Spend",Table1[[#This Row],[High requirement of Credit Card (hIGHER Income)]]="High Spend"),"High chance","Low or moderate Chance")</f>
        <v>High chance</v>
      </c>
    </row>
    <row r="898" spans="1:14" hidden="1" x14ac:dyDescent="0.25">
      <c r="A898" t="s">
        <v>2891</v>
      </c>
      <c r="B898" s="45">
        <v>65617</v>
      </c>
      <c r="C898" s="45">
        <v>22643</v>
      </c>
      <c r="D898" s="25">
        <v>0.34507825715896795</v>
      </c>
      <c r="E898" s="25" t="str">
        <f>_xlfn.XLOOKUP(Table1[[#This Row],[Customer_ID]],Table2[customer_id],Table2[age_group],,0)</f>
        <v>25-34</v>
      </c>
      <c r="F898" s="25" t="str">
        <f>_xlfn.XLOOKUP(Table1[[#This Row],[Customer_ID]],Table2[customer_id],Table2[city],,0)</f>
        <v>Mumbai</v>
      </c>
      <c r="G898" s="25" t="str">
        <f>_xlfn.XLOOKUP(Table1[[#This Row],[Customer_ID]],Table2[customer_id],Table2[occupation],,0)</f>
        <v>Business Owners</v>
      </c>
      <c r="H898" s="50" t="str">
        <f>_xlfn.XLOOKUP(Table1[[#This Row],[Customer_ID]],Table2[customer_id],Table2[gender],,0)</f>
        <v>Female</v>
      </c>
      <c r="I898" s="50" t="str">
        <f>_xlfn.XLOOKUP(Table1[[#This Row],[Customer_ID]],Table2[customer_id],Table2[marital status],,0)</f>
        <v>Married</v>
      </c>
      <c r="J898" t="str">
        <f t="shared" ref="J898:J961" si="56">IF(B898&lt;=40000,"Lower Income",IF(AND(B898&gt;40000,B898&lt;=65000),"Moderate Income","Higher Income"))</f>
        <v>Higher Income</v>
      </c>
      <c r="K898" s="52" t="b">
        <f t="shared" ref="K898:K961" si="57">IF(AND(J898="Lower Income",D898&gt;=60%),"High Spend",IF(AND(J898="Lower Income",D898&lt;30%),"Low Spend"))</f>
        <v>0</v>
      </c>
      <c r="L898" s="43" t="b">
        <f t="shared" ref="L898:L961" si="58">IF(AND(J898="Moderate Income",D898&gt;=70%),"High Spend",IF(AND(J898="Moderate Income",D898&lt;30%),"Low Spend"))</f>
        <v>0</v>
      </c>
      <c r="M898" s="43" t="b">
        <f t="shared" ref="M898:M961" si="59">IF(AND(J898="Higher Income",D898&gt;=70%),"High Spend",IF(AND(J898="Higher Income",D898&lt;20%),"Low Spend"))</f>
        <v>0</v>
      </c>
      <c r="N8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899" spans="1:14" hidden="1" x14ac:dyDescent="0.25">
      <c r="A899" t="s">
        <v>1460</v>
      </c>
      <c r="B899" s="45">
        <v>65611</v>
      </c>
      <c r="C899" s="45">
        <v>31209.666666666668</v>
      </c>
      <c r="D899" s="25">
        <v>0.47567735085072121</v>
      </c>
      <c r="E899" s="25" t="str">
        <f>_xlfn.XLOOKUP(Table1[[#This Row],[Customer_ID]],Table2[customer_id],Table2[age_group],,0)</f>
        <v>25-34</v>
      </c>
      <c r="F899" s="25" t="str">
        <f>_xlfn.XLOOKUP(Table1[[#This Row],[Customer_ID]],Table2[customer_id],Table2[city],,0)</f>
        <v>Hyderabad</v>
      </c>
      <c r="G899" s="25" t="str">
        <f>_xlfn.XLOOKUP(Table1[[#This Row],[Customer_ID]],Table2[customer_id],Table2[occupation],,0)</f>
        <v>Salaried IT Employees</v>
      </c>
      <c r="H899" s="50" t="str">
        <f>_xlfn.XLOOKUP(Table1[[#This Row],[Customer_ID]],Table2[customer_id],Table2[gender],,0)</f>
        <v>Male</v>
      </c>
      <c r="I899" s="50" t="str">
        <f>_xlfn.XLOOKUP(Table1[[#This Row],[Customer_ID]],Table2[customer_id],Table2[marital status],,0)</f>
        <v>Married</v>
      </c>
      <c r="J899" t="str">
        <f t="shared" si="56"/>
        <v>Higher Income</v>
      </c>
      <c r="K899" s="52" t="b">
        <f t="shared" si="57"/>
        <v>0</v>
      </c>
      <c r="L899" s="43" t="b">
        <f t="shared" si="58"/>
        <v>0</v>
      </c>
      <c r="M899" s="43" t="b">
        <f t="shared" si="59"/>
        <v>0</v>
      </c>
      <c r="N8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00" spans="1:14" hidden="1" x14ac:dyDescent="0.25">
      <c r="A900" t="s">
        <v>2237</v>
      </c>
      <c r="B900" s="45">
        <v>65608</v>
      </c>
      <c r="C900" s="45">
        <v>26441.5</v>
      </c>
      <c r="D900" s="25">
        <v>0.40302249725643213</v>
      </c>
      <c r="E900" s="25" t="str">
        <f>_xlfn.XLOOKUP(Table1[[#This Row],[Customer_ID]],Table2[customer_id],Table2[age_group],,0)</f>
        <v>25-34</v>
      </c>
      <c r="F900" s="25" t="str">
        <f>_xlfn.XLOOKUP(Table1[[#This Row],[Customer_ID]],Table2[customer_id],Table2[city],,0)</f>
        <v>Hyderabad</v>
      </c>
      <c r="G900" s="25" t="str">
        <f>_xlfn.XLOOKUP(Table1[[#This Row],[Customer_ID]],Table2[customer_id],Table2[occupation],,0)</f>
        <v>Salaried IT Employees</v>
      </c>
      <c r="H900" s="50" t="str">
        <f>_xlfn.XLOOKUP(Table1[[#This Row],[Customer_ID]],Table2[customer_id],Table2[gender],,0)</f>
        <v>Female</v>
      </c>
      <c r="I900" s="50" t="str">
        <f>_xlfn.XLOOKUP(Table1[[#This Row],[Customer_ID]],Table2[customer_id],Table2[marital status],,0)</f>
        <v>Married</v>
      </c>
      <c r="J900" t="str">
        <f t="shared" si="56"/>
        <v>Higher Income</v>
      </c>
      <c r="K900" s="52" t="b">
        <f t="shared" si="57"/>
        <v>0</v>
      </c>
      <c r="L900" s="43" t="b">
        <f t="shared" si="58"/>
        <v>0</v>
      </c>
      <c r="M900" s="43" t="b">
        <f t="shared" si="59"/>
        <v>0</v>
      </c>
      <c r="N9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01" spans="1:14" hidden="1" x14ac:dyDescent="0.25">
      <c r="A901" t="s">
        <v>3839</v>
      </c>
      <c r="B901" s="45">
        <v>65602</v>
      </c>
      <c r="C901" s="45">
        <v>15802.333333333334</v>
      </c>
      <c r="D901" s="25">
        <v>0.24088188368240807</v>
      </c>
      <c r="E901" s="25" t="str">
        <f>_xlfn.XLOOKUP(Table1[[#This Row],[Customer_ID]],Table2[customer_id],Table2[age_group],,0)</f>
        <v>25-34</v>
      </c>
      <c r="F901" s="25" t="str">
        <f>_xlfn.XLOOKUP(Table1[[#This Row],[Customer_ID]],Table2[customer_id],Table2[city],,0)</f>
        <v>Hyderabad</v>
      </c>
      <c r="G901" s="25" t="str">
        <f>_xlfn.XLOOKUP(Table1[[#This Row],[Customer_ID]],Table2[customer_id],Table2[occupation],,0)</f>
        <v>Business Owners</v>
      </c>
      <c r="H901" s="50" t="str">
        <f>_xlfn.XLOOKUP(Table1[[#This Row],[Customer_ID]],Table2[customer_id],Table2[gender],,0)</f>
        <v>Female</v>
      </c>
      <c r="I901" s="50" t="str">
        <f>_xlfn.XLOOKUP(Table1[[#This Row],[Customer_ID]],Table2[customer_id],Table2[marital status],,0)</f>
        <v>Married</v>
      </c>
      <c r="J901" t="str">
        <f t="shared" si="56"/>
        <v>Higher Income</v>
      </c>
      <c r="K901" s="52" t="b">
        <f t="shared" si="57"/>
        <v>0</v>
      </c>
      <c r="L901" s="43" t="b">
        <f t="shared" si="58"/>
        <v>0</v>
      </c>
      <c r="M901" s="43" t="b">
        <f t="shared" si="59"/>
        <v>0</v>
      </c>
      <c r="N9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02" spans="1:14" x14ac:dyDescent="0.25">
      <c r="A902" t="s">
        <v>53</v>
      </c>
      <c r="B902" s="45">
        <v>65601</v>
      </c>
      <c r="C902" s="45">
        <v>48326.5</v>
      </c>
      <c r="D902" s="25">
        <v>0.73667322144479508</v>
      </c>
      <c r="E902" s="25" t="str">
        <f>_xlfn.XLOOKUP(Table1[[#This Row],[Customer_ID]],Table2[customer_id],Table2[age_group],,0)</f>
        <v>35-45</v>
      </c>
      <c r="F902" s="25" t="str">
        <f>_xlfn.XLOOKUP(Table1[[#This Row],[Customer_ID]],Table2[customer_id],Table2[city],,0)</f>
        <v>Mumbai</v>
      </c>
      <c r="G902" s="25" t="str">
        <f>_xlfn.XLOOKUP(Table1[[#This Row],[Customer_ID]],Table2[customer_id],Table2[occupation],,0)</f>
        <v>Salaried IT Employees</v>
      </c>
      <c r="H902" s="50" t="str">
        <f>_xlfn.XLOOKUP(Table1[[#This Row],[Customer_ID]],Table2[customer_id],Table2[gender],,0)</f>
        <v>Male</v>
      </c>
      <c r="I902" s="50" t="str">
        <f>_xlfn.XLOOKUP(Table1[[#This Row],[Customer_ID]],Table2[customer_id],Table2[marital status],,0)</f>
        <v>Married</v>
      </c>
      <c r="J902" t="str">
        <f t="shared" si="56"/>
        <v>Higher Income</v>
      </c>
      <c r="K902" s="52" t="b">
        <f t="shared" si="57"/>
        <v>0</v>
      </c>
      <c r="L902" s="43" t="b">
        <f t="shared" si="58"/>
        <v>0</v>
      </c>
      <c r="M902" s="43" t="str">
        <f t="shared" si="59"/>
        <v>High Spend</v>
      </c>
      <c r="N902" t="str">
        <f>IF(OR(Table1[[#This Row],[High requirement of Credit Card (Low Income)]]="High Spend",Table1[[#This Row],[High requirement of Credit Card (Moderate Income)]]="High Spend",Table1[[#This Row],[High requirement of Credit Card (hIGHER Income)]]="High Spend"),"High chance","Low or moderate Chance")</f>
        <v>High chance</v>
      </c>
    </row>
    <row r="903" spans="1:14" hidden="1" x14ac:dyDescent="0.25">
      <c r="A903" t="s">
        <v>2663</v>
      </c>
      <c r="B903" s="45">
        <v>65594</v>
      </c>
      <c r="C903" s="45">
        <v>23840.333333333332</v>
      </c>
      <c r="D903" s="25">
        <v>0.36345295809576078</v>
      </c>
      <c r="E903" s="25" t="str">
        <f>_xlfn.XLOOKUP(Table1[[#This Row],[Customer_ID]],Table2[customer_id],Table2[age_group],,0)</f>
        <v>25-34</v>
      </c>
      <c r="F903" s="25" t="str">
        <f>_xlfn.XLOOKUP(Table1[[#This Row],[Customer_ID]],Table2[customer_id],Table2[city],,0)</f>
        <v>Bengaluru</v>
      </c>
      <c r="G903" s="25" t="str">
        <f>_xlfn.XLOOKUP(Table1[[#This Row],[Customer_ID]],Table2[customer_id],Table2[occupation],,0)</f>
        <v>Business Owners</v>
      </c>
      <c r="H903" s="50" t="str">
        <f>_xlfn.XLOOKUP(Table1[[#This Row],[Customer_ID]],Table2[customer_id],Table2[gender],,0)</f>
        <v>Male</v>
      </c>
      <c r="I903" s="50" t="str">
        <f>_xlfn.XLOOKUP(Table1[[#This Row],[Customer_ID]],Table2[customer_id],Table2[marital status],,0)</f>
        <v>Single</v>
      </c>
      <c r="J903" t="str">
        <f t="shared" si="56"/>
        <v>Higher Income</v>
      </c>
      <c r="K903" s="52" t="b">
        <f t="shared" si="57"/>
        <v>0</v>
      </c>
      <c r="L903" s="43" t="b">
        <f t="shared" si="58"/>
        <v>0</v>
      </c>
      <c r="M903" s="43" t="b">
        <f t="shared" si="59"/>
        <v>0</v>
      </c>
      <c r="N9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04" spans="1:14" hidden="1" x14ac:dyDescent="0.25">
      <c r="A904" t="s">
        <v>125</v>
      </c>
      <c r="B904" s="45">
        <v>65586</v>
      </c>
      <c r="C904" s="45">
        <v>44995</v>
      </c>
      <c r="D904" s="25">
        <v>0.68604580245784164</v>
      </c>
      <c r="E904" s="25" t="str">
        <f>_xlfn.XLOOKUP(Table1[[#This Row],[Customer_ID]],Table2[customer_id],Table2[age_group],,0)</f>
        <v>35-45</v>
      </c>
      <c r="F904" s="25" t="str">
        <f>_xlfn.XLOOKUP(Table1[[#This Row],[Customer_ID]],Table2[customer_id],Table2[city],,0)</f>
        <v>Delhi NCR</v>
      </c>
      <c r="G904" s="25" t="str">
        <f>_xlfn.XLOOKUP(Table1[[#This Row],[Customer_ID]],Table2[customer_id],Table2[occupation],,0)</f>
        <v>Salaried IT Employees</v>
      </c>
      <c r="H904" s="50" t="str">
        <f>_xlfn.XLOOKUP(Table1[[#This Row],[Customer_ID]],Table2[customer_id],Table2[gender],,0)</f>
        <v>Male</v>
      </c>
      <c r="I904" s="50" t="str">
        <f>_xlfn.XLOOKUP(Table1[[#This Row],[Customer_ID]],Table2[customer_id],Table2[marital status],,0)</f>
        <v>Married</v>
      </c>
      <c r="J904" t="str">
        <f t="shared" si="56"/>
        <v>Higher Income</v>
      </c>
      <c r="K904" s="52" t="b">
        <f t="shared" si="57"/>
        <v>0</v>
      </c>
      <c r="L904" s="43" t="b">
        <f t="shared" si="58"/>
        <v>0</v>
      </c>
      <c r="M904" s="43" t="b">
        <f t="shared" si="59"/>
        <v>0</v>
      </c>
      <c r="N9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05" spans="1:14" hidden="1" x14ac:dyDescent="0.25">
      <c r="A905" t="s">
        <v>2078</v>
      </c>
      <c r="B905" s="45">
        <v>65583</v>
      </c>
      <c r="C905" s="45">
        <v>27240.5</v>
      </c>
      <c r="D905" s="25">
        <v>0.41535916319777993</v>
      </c>
      <c r="E905" s="25" t="str">
        <f>_xlfn.XLOOKUP(Table1[[#This Row],[Customer_ID]],Table2[customer_id],Table2[age_group],,0)</f>
        <v>25-34</v>
      </c>
      <c r="F905" s="25" t="str">
        <f>_xlfn.XLOOKUP(Table1[[#This Row],[Customer_ID]],Table2[customer_id],Table2[city],,0)</f>
        <v>Chennai</v>
      </c>
      <c r="G905" s="25" t="str">
        <f>_xlfn.XLOOKUP(Table1[[#This Row],[Customer_ID]],Table2[customer_id],Table2[occupation],,0)</f>
        <v>Salaried IT Employees</v>
      </c>
      <c r="H905" s="50" t="str">
        <f>_xlfn.XLOOKUP(Table1[[#This Row],[Customer_ID]],Table2[customer_id],Table2[gender],,0)</f>
        <v>Male</v>
      </c>
      <c r="I905" s="50" t="str">
        <f>_xlfn.XLOOKUP(Table1[[#This Row],[Customer_ID]],Table2[customer_id],Table2[marital status],,0)</f>
        <v>Married</v>
      </c>
      <c r="J905" t="str">
        <f t="shared" si="56"/>
        <v>Higher Income</v>
      </c>
      <c r="K905" s="52" t="b">
        <f t="shared" si="57"/>
        <v>0</v>
      </c>
      <c r="L905" s="43" t="b">
        <f t="shared" si="58"/>
        <v>0</v>
      </c>
      <c r="M905" s="43" t="b">
        <f t="shared" si="59"/>
        <v>0</v>
      </c>
      <c r="N9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06" spans="1:14" hidden="1" x14ac:dyDescent="0.25">
      <c r="A906" t="s">
        <v>2429</v>
      </c>
      <c r="B906" s="45">
        <v>65567</v>
      </c>
      <c r="C906" s="45">
        <v>25231.666666666668</v>
      </c>
      <c r="D906" s="25">
        <v>0.38482264960523843</v>
      </c>
      <c r="E906" s="25" t="str">
        <f>_xlfn.XLOOKUP(Table1[[#This Row],[Customer_ID]],Table2[customer_id],Table2[age_group],,0)</f>
        <v>25-34</v>
      </c>
      <c r="F906" s="25" t="str">
        <f>_xlfn.XLOOKUP(Table1[[#This Row],[Customer_ID]],Table2[customer_id],Table2[city],,0)</f>
        <v>Delhi NCR</v>
      </c>
      <c r="G906" s="25" t="str">
        <f>_xlfn.XLOOKUP(Table1[[#This Row],[Customer_ID]],Table2[customer_id],Table2[occupation],,0)</f>
        <v>Business Owners</v>
      </c>
      <c r="H906" s="50" t="str">
        <f>_xlfn.XLOOKUP(Table1[[#This Row],[Customer_ID]],Table2[customer_id],Table2[gender],,0)</f>
        <v>Male</v>
      </c>
      <c r="I906" s="50" t="str">
        <f>_xlfn.XLOOKUP(Table1[[#This Row],[Customer_ID]],Table2[customer_id],Table2[marital status],,0)</f>
        <v>Married</v>
      </c>
      <c r="J906" t="str">
        <f t="shared" si="56"/>
        <v>Higher Income</v>
      </c>
      <c r="K906" s="52" t="b">
        <f t="shared" si="57"/>
        <v>0</v>
      </c>
      <c r="L906" s="43" t="b">
        <f t="shared" si="58"/>
        <v>0</v>
      </c>
      <c r="M906" s="43" t="b">
        <f t="shared" si="59"/>
        <v>0</v>
      </c>
      <c r="N9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07" spans="1:14" hidden="1" x14ac:dyDescent="0.25">
      <c r="A907" t="s">
        <v>491</v>
      </c>
      <c r="B907" s="45">
        <v>65564</v>
      </c>
      <c r="C907" s="45">
        <v>38655</v>
      </c>
      <c r="D907" s="25">
        <v>0.58957659691294007</v>
      </c>
      <c r="E907" s="25" t="str">
        <f>_xlfn.XLOOKUP(Table1[[#This Row],[Customer_ID]],Table2[customer_id],Table2[age_group],,0)</f>
        <v>35-45</v>
      </c>
      <c r="F907" s="25" t="str">
        <f>_xlfn.XLOOKUP(Table1[[#This Row],[Customer_ID]],Table2[customer_id],Table2[city],,0)</f>
        <v>Mumbai</v>
      </c>
      <c r="G907" s="25" t="str">
        <f>_xlfn.XLOOKUP(Table1[[#This Row],[Customer_ID]],Table2[customer_id],Table2[occupation],,0)</f>
        <v>Salaried IT Employees</v>
      </c>
      <c r="H907" s="50" t="str">
        <f>_xlfn.XLOOKUP(Table1[[#This Row],[Customer_ID]],Table2[customer_id],Table2[gender],,0)</f>
        <v>Female</v>
      </c>
      <c r="I907" s="50" t="str">
        <f>_xlfn.XLOOKUP(Table1[[#This Row],[Customer_ID]],Table2[customer_id],Table2[marital status],,0)</f>
        <v>Married</v>
      </c>
      <c r="J907" t="str">
        <f t="shared" si="56"/>
        <v>Higher Income</v>
      </c>
      <c r="K907" s="52" t="b">
        <f t="shared" si="57"/>
        <v>0</v>
      </c>
      <c r="L907" s="43" t="b">
        <f t="shared" si="58"/>
        <v>0</v>
      </c>
      <c r="M907" s="43" t="b">
        <f t="shared" si="59"/>
        <v>0</v>
      </c>
      <c r="N9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08" spans="1:14" x14ac:dyDescent="0.25">
      <c r="A908" t="s">
        <v>80</v>
      </c>
      <c r="B908" s="45">
        <v>65562</v>
      </c>
      <c r="C908" s="45">
        <v>46819</v>
      </c>
      <c r="D908" s="25">
        <v>0.71411793416918334</v>
      </c>
      <c r="E908" s="25" t="str">
        <f>_xlfn.XLOOKUP(Table1[[#This Row],[Customer_ID]],Table2[customer_id],Table2[age_group],,0)</f>
        <v>35-45</v>
      </c>
      <c r="F908" s="25" t="str">
        <f>_xlfn.XLOOKUP(Table1[[#This Row],[Customer_ID]],Table2[customer_id],Table2[city],,0)</f>
        <v>Mumbai</v>
      </c>
      <c r="G908" s="25" t="str">
        <f>_xlfn.XLOOKUP(Table1[[#This Row],[Customer_ID]],Table2[customer_id],Table2[occupation],,0)</f>
        <v>Salaried IT Employees</v>
      </c>
      <c r="H908" s="50" t="str">
        <f>_xlfn.XLOOKUP(Table1[[#This Row],[Customer_ID]],Table2[customer_id],Table2[gender],,0)</f>
        <v>Male</v>
      </c>
      <c r="I908" s="50" t="str">
        <f>_xlfn.XLOOKUP(Table1[[#This Row],[Customer_ID]],Table2[customer_id],Table2[marital status],,0)</f>
        <v>Married</v>
      </c>
      <c r="J908" t="str">
        <f t="shared" si="56"/>
        <v>Higher Income</v>
      </c>
      <c r="K908" s="52" t="b">
        <f t="shared" si="57"/>
        <v>0</v>
      </c>
      <c r="L908" s="43" t="b">
        <f t="shared" si="58"/>
        <v>0</v>
      </c>
      <c r="M908" s="43" t="str">
        <f t="shared" si="59"/>
        <v>High Spend</v>
      </c>
      <c r="N908" t="str">
        <f>IF(OR(Table1[[#This Row],[High requirement of Credit Card (Low Income)]]="High Spend",Table1[[#This Row],[High requirement of Credit Card (Moderate Income)]]="High Spend",Table1[[#This Row],[High requirement of Credit Card (hIGHER Income)]]="High Spend"),"High chance","Low or moderate Chance")</f>
        <v>High chance</v>
      </c>
    </row>
    <row r="909" spans="1:14" hidden="1" x14ac:dyDescent="0.25">
      <c r="A909" t="s">
        <v>1244</v>
      </c>
      <c r="B909" s="45">
        <v>65549</v>
      </c>
      <c r="C909" s="45">
        <v>32676</v>
      </c>
      <c r="D909" s="25">
        <v>0.49849730735785441</v>
      </c>
      <c r="E909" s="25" t="str">
        <f>_xlfn.XLOOKUP(Table1[[#This Row],[Customer_ID]],Table2[customer_id],Table2[age_group],,0)</f>
        <v>25-34</v>
      </c>
      <c r="F909" s="25" t="str">
        <f>_xlfn.XLOOKUP(Table1[[#This Row],[Customer_ID]],Table2[customer_id],Table2[city],,0)</f>
        <v>Hyderabad</v>
      </c>
      <c r="G909" s="25" t="str">
        <f>_xlfn.XLOOKUP(Table1[[#This Row],[Customer_ID]],Table2[customer_id],Table2[occupation],,0)</f>
        <v>Salaried IT Employees</v>
      </c>
      <c r="H909" s="50" t="str">
        <f>_xlfn.XLOOKUP(Table1[[#This Row],[Customer_ID]],Table2[customer_id],Table2[gender],,0)</f>
        <v>Male</v>
      </c>
      <c r="I909" s="50" t="str">
        <f>_xlfn.XLOOKUP(Table1[[#This Row],[Customer_ID]],Table2[customer_id],Table2[marital status],,0)</f>
        <v>Married</v>
      </c>
      <c r="J909" t="str">
        <f t="shared" si="56"/>
        <v>Higher Income</v>
      </c>
      <c r="K909" s="52" t="b">
        <f t="shared" si="57"/>
        <v>0</v>
      </c>
      <c r="L909" s="43" t="b">
        <f t="shared" si="58"/>
        <v>0</v>
      </c>
      <c r="M909" s="43" t="b">
        <f t="shared" si="59"/>
        <v>0</v>
      </c>
      <c r="N9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10" spans="1:14" hidden="1" x14ac:dyDescent="0.25">
      <c r="A910" t="s">
        <v>269</v>
      </c>
      <c r="B910" s="45">
        <v>65541</v>
      </c>
      <c r="C910" s="45">
        <v>41095.5</v>
      </c>
      <c r="D910" s="25">
        <v>0.62701972810912254</v>
      </c>
      <c r="E910" s="25" t="str">
        <f>_xlfn.XLOOKUP(Table1[[#This Row],[Customer_ID]],Table2[customer_id],Table2[age_group],,0)</f>
        <v>25-34</v>
      </c>
      <c r="F910" s="25" t="str">
        <f>_xlfn.XLOOKUP(Table1[[#This Row],[Customer_ID]],Table2[customer_id],Table2[city],,0)</f>
        <v>Mumbai</v>
      </c>
      <c r="G910" s="25" t="str">
        <f>_xlfn.XLOOKUP(Table1[[#This Row],[Customer_ID]],Table2[customer_id],Table2[occupation],,0)</f>
        <v>Salaried IT Employees</v>
      </c>
      <c r="H910" s="50" t="str">
        <f>_xlfn.XLOOKUP(Table1[[#This Row],[Customer_ID]],Table2[customer_id],Table2[gender],,0)</f>
        <v>Male</v>
      </c>
      <c r="I910" s="50" t="str">
        <f>_xlfn.XLOOKUP(Table1[[#This Row],[Customer_ID]],Table2[customer_id],Table2[marital status],,0)</f>
        <v>Single</v>
      </c>
      <c r="J910" t="str">
        <f t="shared" si="56"/>
        <v>Higher Income</v>
      </c>
      <c r="K910" s="52" t="b">
        <f t="shared" si="57"/>
        <v>0</v>
      </c>
      <c r="L910" s="43" t="b">
        <f t="shared" si="58"/>
        <v>0</v>
      </c>
      <c r="M910" s="43" t="b">
        <f t="shared" si="59"/>
        <v>0</v>
      </c>
      <c r="N9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11" spans="1:14" hidden="1" x14ac:dyDescent="0.25">
      <c r="A911" t="s">
        <v>2336</v>
      </c>
      <c r="B911" s="45">
        <v>65539</v>
      </c>
      <c r="C911" s="45">
        <v>25820.166666666668</v>
      </c>
      <c r="D911" s="25">
        <v>0.39396644237273482</v>
      </c>
      <c r="E911" s="25" t="str">
        <f>_xlfn.XLOOKUP(Table1[[#This Row],[Customer_ID]],Table2[customer_id],Table2[age_group],,0)</f>
        <v>25-34</v>
      </c>
      <c r="F911" s="25" t="str">
        <f>_xlfn.XLOOKUP(Table1[[#This Row],[Customer_ID]],Table2[customer_id],Table2[city],,0)</f>
        <v>Bengaluru</v>
      </c>
      <c r="G911" s="25" t="str">
        <f>_xlfn.XLOOKUP(Table1[[#This Row],[Customer_ID]],Table2[customer_id],Table2[occupation],,0)</f>
        <v>Business Owners</v>
      </c>
      <c r="H911" s="50" t="str">
        <f>_xlfn.XLOOKUP(Table1[[#This Row],[Customer_ID]],Table2[customer_id],Table2[gender],,0)</f>
        <v>Male</v>
      </c>
      <c r="I911" s="50" t="str">
        <f>_xlfn.XLOOKUP(Table1[[#This Row],[Customer_ID]],Table2[customer_id],Table2[marital status],,0)</f>
        <v>Single</v>
      </c>
      <c r="J911" t="str">
        <f t="shared" si="56"/>
        <v>Higher Income</v>
      </c>
      <c r="K911" s="52" t="b">
        <f t="shared" si="57"/>
        <v>0</v>
      </c>
      <c r="L911" s="43" t="b">
        <f t="shared" si="58"/>
        <v>0</v>
      </c>
      <c r="M911" s="43" t="b">
        <f t="shared" si="59"/>
        <v>0</v>
      </c>
      <c r="N9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12" spans="1:14" hidden="1" x14ac:dyDescent="0.25">
      <c r="A912" t="s">
        <v>2316</v>
      </c>
      <c r="B912" s="45">
        <v>65529</v>
      </c>
      <c r="C912" s="45">
        <v>25969.333333333332</v>
      </c>
      <c r="D912" s="25">
        <v>0.39630290914455174</v>
      </c>
      <c r="E912" s="25" t="str">
        <f>_xlfn.XLOOKUP(Table1[[#This Row],[Customer_ID]],Table2[customer_id],Table2[age_group],,0)</f>
        <v>25-34</v>
      </c>
      <c r="F912" s="25" t="str">
        <f>_xlfn.XLOOKUP(Table1[[#This Row],[Customer_ID]],Table2[customer_id],Table2[city],,0)</f>
        <v>Hyderabad</v>
      </c>
      <c r="G912" s="25" t="str">
        <f>_xlfn.XLOOKUP(Table1[[#This Row],[Customer_ID]],Table2[customer_id],Table2[occupation],,0)</f>
        <v>Salaried IT Employees</v>
      </c>
      <c r="H912" s="50" t="str">
        <f>_xlfn.XLOOKUP(Table1[[#This Row],[Customer_ID]],Table2[customer_id],Table2[gender],,0)</f>
        <v>Female</v>
      </c>
      <c r="I912" s="50" t="str">
        <f>_xlfn.XLOOKUP(Table1[[#This Row],[Customer_ID]],Table2[customer_id],Table2[marital status],,0)</f>
        <v>Married</v>
      </c>
      <c r="J912" t="str">
        <f t="shared" si="56"/>
        <v>Higher Income</v>
      </c>
      <c r="K912" s="52" t="b">
        <f t="shared" si="57"/>
        <v>0</v>
      </c>
      <c r="L912" s="43" t="b">
        <f t="shared" si="58"/>
        <v>0</v>
      </c>
      <c r="M912" s="43" t="b">
        <f t="shared" si="59"/>
        <v>0</v>
      </c>
      <c r="N9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13" spans="1:14" hidden="1" x14ac:dyDescent="0.25">
      <c r="A913" t="s">
        <v>1064</v>
      </c>
      <c r="B913" s="45">
        <v>65523</v>
      </c>
      <c r="C913" s="45">
        <v>33643.333333333336</v>
      </c>
      <c r="D913" s="25">
        <v>0.51345837848287379</v>
      </c>
      <c r="E913" s="25" t="str">
        <f>_xlfn.XLOOKUP(Table1[[#This Row],[Customer_ID]],Table2[customer_id],Table2[age_group],,0)</f>
        <v>35-45</v>
      </c>
      <c r="F913" s="25" t="str">
        <f>_xlfn.XLOOKUP(Table1[[#This Row],[Customer_ID]],Table2[customer_id],Table2[city],,0)</f>
        <v>Bengaluru</v>
      </c>
      <c r="G913" s="25" t="str">
        <f>_xlfn.XLOOKUP(Table1[[#This Row],[Customer_ID]],Table2[customer_id],Table2[occupation],,0)</f>
        <v>Salaried IT Employees</v>
      </c>
      <c r="H913" s="50" t="str">
        <f>_xlfn.XLOOKUP(Table1[[#This Row],[Customer_ID]],Table2[customer_id],Table2[gender],,0)</f>
        <v>Female</v>
      </c>
      <c r="I913" s="50" t="str">
        <f>_xlfn.XLOOKUP(Table1[[#This Row],[Customer_ID]],Table2[customer_id],Table2[marital status],,0)</f>
        <v>Married</v>
      </c>
      <c r="J913" t="str">
        <f t="shared" si="56"/>
        <v>Higher Income</v>
      </c>
      <c r="K913" s="52" t="b">
        <f t="shared" si="57"/>
        <v>0</v>
      </c>
      <c r="L913" s="43" t="b">
        <f t="shared" si="58"/>
        <v>0</v>
      </c>
      <c r="M913" s="43" t="b">
        <f t="shared" si="59"/>
        <v>0</v>
      </c>
      <c r="N9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14" spans="1:14" hidden="1" x14ac:dyDescent="0.25">
      <c r="A914" t="s">
        <v>137</v>
      </c>
      <c r="B914" s="45">
        <v>65519</v>
      </c>
      <c r="C914" s="45">
        <v>44490</v>
      </c>
      <c r="D914" s="25">
        <v>0.67903966788259895</v>
      </c>
      <c r="E914" s="25" t="str">
        <f>_xlfn.XLOOKUP(Table1[[#This Row],[Customer_ID]],Table2[customer_id],Table2[age_group],,0)</f>
        <v>35-45</v>
      </c>
      <c r="F914" s="25" t="str">
        <f>_xlfn.XLOOKUP(Table1[[#This Row],[Customer_ID]],Table2[customer_id],Table2[city],,0)</f>
        <v>Mumbai</v>
      </c>
      <c r="G914" s="25" t="str">
        <f>_xlfn.XLOOKUP(Table1[[#This Row],[Customer_ID]],Table2[customer_id],Table2[occupation],,0)</f>
        <v>Salaried IT Employees</v>
      </c>
      <c r="H914" s="50" t="str">
        <f>_xlfn.XLOOKUP(Table1[[#This Row],[Customer_ID]],Table2[customer_id],Table2[gender],,0)</f>
        <v>Male</v>
      </c>
      <c r="I914" s="50" t="str">
        <f>_xlfn.XLOOKUP(Table1[[#This Row],[Customer_ID]],Table2[customer_id],Table2[marital status],,0)</f>
        <v>Married</v>
      </c>
      <c r="J914" t="str">
        <f t="shared" si="56"/>
        <v>Higher Income</v>
      </c>
      <c r="K914" s="52" t="b">
        <f t="shared" si="57"/>
        <v>0</v>
      </c>
      <c r="L914" s="43" t="b">
        <f t="shared" si="58"/>
        <v>0</v>
      </c>
      <c r="M914" s="43" t="b">
        <f t="shared" si="59"/>
        <v>0</v>
      </c>
      <c r="N9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15" spans="1:14" hidden="1" x14ac:dyDescent="0.25">
      <c r="A915" t="s">
        <v>1776</v>
      </c>
      <c r="B915" s="45">
        <v>65509</v>
      </c>
      <c r="C915" s="45">
        <v>28888.166666666668</v>
      </c>
      <c r="D915" s="25">
        <v>0.44098011977997936</v>
      </c>
      <c r="E915" s="25" t="str">
        <f>_xlfn.XLOOKUP(Table1[[#This Row],[Customer_ID]],Table2[customer_id],Table2[age_group],,0)</f>
        <v>25-34</v>
      </c>
      <c r="F915" s="25" t="str">
        <f>_xlfn.XLOOKUP(Table1[[#This Row],[Customer_ID]],Table2[customer_id],Table2[city],,0)</f>
        <v>Hyderabad</v>
      </c>
      <c r="G915" s="25" t="str">
        <f>_xlfn.XLOOKUP(Table1[[#This Row],[Customer_ID]],Table2[customer_id],Table2[occupation],,0)</f>
        <v>Salaried IT Employees</v>
      </c>
      <c r="H915" s="50" t="str">
        <f>_xlfn.XLOOKUP(Table1[[#This Row],[Customer_ID]],Table2[customer_id],Table2[gender],,0)</f>
        <v>Male</v>
      </c>
      <c r="I915" s="50" t="str">
        <f>_xlfn.XLOOKUP(Table1[[#This Row],[Customer_ID]],Table2[customer_id],Table2[marital status],,0)</f>
        <v>Married</v>
      </c>
      <c r="J915" t="str">
        <f t="shared" si="56"/>
        <v>Higher Income</v>
      </c>
      <c r="K915" s="52" t="b">
        <f t="shared" si="57"/>
        <v>0</v>
      </c>
      <c r="L915" s="43" t="b">
        <f t="shared" si="58"/>
        <v>0</v>
      </c>
      <c r="M915" s="43" t="b">
        <f t="shared" si="59"/>
        <v>0</v>
      </c>
      <c r="N9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16" spans="1:14" hidden="1" x14ac:dyDescent="0.25">
      <c r="A916" t="s">
        <v>1761</v>
      </c>
      <c r="B916" s="45">
        <v>65502</v>
      </c>
      <c r="C916" s="45">
        <v>28981</v>
      </c>
      <c r="D916" s="25">
        <v>0.44244450551128212</v>
      </c>
      <c r="E916" s="25" t="str">
        <f>_xlfn.XLOOKUP(Table1[[#This Row],[Customer_ID]],Table2[customer_id],Table2[age_group],,0)</f>
        <v>45+</v>
      </c>
      <c r="F916" s="25" t="str">
        <f>_xlfn.XLOOKUP(Table1[[#This Row],[Customer_ID]],Table2[customer_id],Table2[city],,0)</f>
        <v>Bengaluru</v>
      </c>
      <c r="G916" s="25" t="str">
        <f>_xlfn.XLOOKUP(Table1[[#This Row],[Customer_ID]],Table2[customer_id],Table2[occupation],,0)</f>
        <v>Salaried IT Employees</v>
      </c>
      <c r="H916" s="50" t="str">
        <f>_xlfn.XLOOKUP(Table1[[#This Row],[Customer_ID]],Table2[customer_id],Table2[gender],,0)</f>
        <v>Male</v>
      </c>
      <c r="I916" s="50" t="str">
        <f>_xlfn.XLOOKUP(Table1[[#This Row],[Customer_ID]],Table2[customer_id],Table2[marital status],,0)</f>
        <v>Married</v>
      </c>
      <c r="J916" t="str">
        <f t="shared" si="56"/>
        <v>Higher Income</v>
      </c>
      <c r="K916" s="52" t="b">
        <f t="shared" si="57"/>
        <v>0</v>
      </c>
      <c r="L916" s="43" t="b">
        <f t="shared" si="58"/>
        <v>0</v>
      </c>
      <c r="M916" s="43" t="b">
        <f t="shared" si="59"/>
        <v>0</v>
      </c>
      <c r="N9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17" spans="1:14" hidden="1" x14ac:dyDescent="0.25">
      <c r="A917" t="s">
        <v>351</v>
      </c>
      <c r="B917" s="45">
        <v>65499</v>
      </c>
      <c r="C917" s="45">
        <v>40013</v>
      </c>
      <c r="D917" s="25">
        <v>0.61089482282172247</v>
      </c>
      <c r="E917" s="25" t="str">
        <f>_xlfn.XLOOKUP(Table1[[#This Row],[Customer_ID]],Table2[customer_id],Table2[age_group],,0)</f>
        <v>35-45</v>
      </c>
      <c r="F917" s="25" t="str">
        <f>_xlfn.XLOOKUP(Table1[[#This Row],[Customer_ID]],Table2[customer_id],Table2[city],,0)</f>
        <v>Mumbai</v>
      </c>
      <c r="G917" s="25" t="str">
        <f>_xlfn.XLOOKUP(Table1[[#This Row],[Customer_ID]],Table2[customer_id],Table2[occupation],,0)</f>
        <v>Salaried IT Employees</v>
      </c>
      <c r="H917" s="50" t="str">
        <f>_xlfn.XLOOKUP(Table1[[#This Row],[Customer_ID]],Table2[customer_id],Table2[gender],,0)</f>
        <v>Female</v>
      </c>
      <c r="I917" s="50" t="str">
        <f>_xlfn.XLOOKUP(Table1[[#This Row],[Customer_ID]],Table2[customer_id],Table2[marital status],,0)</f>
        <v>Married</v>
      </c>
      <c r="J917" t="str">
        <f t="shared" si="56"/>
        <v>Higher Income</v>
      </c>
      <c r="K917" s="52" t="b">
        <f t="shared" si="57"/>
        <v>0</v>
      </c>
      <c r="L917" s="43" t="b">
        <f t="shared" si="58"/>
        <v>0</v>
      </c>
      <c r="M917" s="43" t="b">
        <f t="shared" si="59"/>
        <v>0</v>
      </c>
      <c r="N9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18" spans="1:14" hidden="1" x14ac:dyDescent="0.25">
      <c r="A918" t="s">
        <v>2145</v>
      </c>
      <c r="B918" s="45">
        <v>65499</v>
      </c>
      <c r="C918" s="45">
        <v>26895.333333333332</v>
      </c>
      <c r="D918" s="25">
        <v>0.41062204512028172</v>
      </c>
      <c r="E918" s="25" t="str">
        <f>_xlfn.XLOOKUP(Table1[[#This Row],[Customer_ID]],Table2[customer_id],Table2[age_group],,0)</f>
        <v>25-34</v>
      </c>
      <c r="F918" s="25" t="str">
        <f>_xlfn.XLOOKUP(Table1[[#This Row],[Customer_ID]],Table2[customer_id],Table2[city],,0)</f>
        <v>Bengaluru</v>
      </c>
      <c r="G918" s="25" t="str">
        <f>_xlfn.XLOOKUP(Table1[[#This Row],[Customer_ID]],Table2[customer_id],Table2[occupation],,0)</f>
        <v>Business Owners</v>
      </c>
      <c r="H918" s="50" t="str">
        <f>_xlfn.XLOOKUP(Table1[[#This Row],[Customer_ID]],Table2[customer_id],Table2[gender],,0)</f>
        <v>Male</v>
      </c>
      <c r="I918" s="50" t="str">
        <f>_xlfn.XLOOKUP(Table1[[#This Row],[Customer_ID]],Table2[customer_id],Table2[marital status],,0)</f>
        <v>Married</v>
      </c>
      <c r="J918" t="str">
        <f t="shared" si="56"/>
        <v>Higher Income</v>
      </c>
      <c r="K918" s="52" t="b">
        <f t="shared" si="57"/>
        <v>0</v>
      </c>
      <c r="L918" s="43" t="b">
        <f t="shared" si="58"/>
        <v>0</v>
      </c>
      <c r="M918" s="43" t="b">
        <f t="shared" si="59"/>
        <v>0</v>
      </c>
      <c r="N9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19" spans="1:14" hidden="1" x14ac:dyDescent="0.25">
      <c r="A919" t="s">
        <v>468</v>
      </c>
      <c r="B919" s="45">
        <v>65484</v>
      </c>
      <c r="C919" s="45">
        <v>38848.833333333336</v>
      </c>
      <c r="D919" s="25">
        <v>0.59325687699794361</v>
      </c>
      <c r="E919" s="25" t="str">
        <f>_xlfn.XLOOKUP(Table1[[#This Row],[Customer_ID]],Table2[customer_id],Table2[age_group],,0)</f>
        <v>35-45</v>
      </c>
      <c r="F919" s="25" t="str">
        <f>_xlfn.XLOOKUP(Table1[[#This Row],[Customer_ID]],Table2[customer_id],Table2[city],,0)</f>
        <v>Delhi NCR</v>
      </c>
      <c r="G919" s="25" t="str">
        <f>_xlfn.XLOOKUP(Table1[[#This Row],[Customer_ID]],Table2[customer_id],Table2[occupation],,0)</f>
        <v>Salaried IT Employees</v>
      </c>
      <c r="H919" s="50" t="str">
        <f>_xlfn.XLOOKUP(Table1[[#This Row],[Customer_ID]],Table2[customer_id],Table2[gender],,0)</f>
        <v>Male</v>
      </c>
      <c r="I919" s="50" t="str">
        <f>_xlfn.XLOOKUP(Table1[[#This Row],[Customer_ID]],Table2[customer_id],Table2[marital status],,0)</f>
        <v>Married</v>
      </c>
      <c r="J919" t="str">
        <f t="shared" si="56"/>
        <v>Higher Income</v>
      </c>
      <c r="K919" s="52" t="b">
        <f t="shared" si="57"/>
        <v>0</v>
      </c>
      <c r="L919" s="43" t="b">
        <f t="shared" si="58"/>
        <v>0</v>
      </c>
      <c r="M919" s="43" t="b">
        <f t="shared" si="59"/>
        <v>0</v>
      </c>
      <c r="N9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20" spans="1:14" hidden="1" x14ac:dyDescent="0.25">
      <c r="A920" t="s">
        <v>106</v>
      </c>
      <c r="B920" s="45">
        <v>65478</v>
      </c>
      <c r="C920" s="45">
        <v>45698.5</v>
      </c>
      <c r="D920" s="25">
        <v>0.6979214392620422</v>
      </c>
      <c r="E920" s="25" t="str">
        <f>_xlfn.XLOOKUP(Table1[[#This Row],[Customer_ID]],Table2[customer_id],Table2[age_group],,0)</f>
        <v>35-45</v>
      </c>
      <c r="F920" s="25" t="str">
        <f>_xlfn.XLOOKUP(Table1[[#This Row],[Customer_ID]],Table2[customer_id],Table2[city],,0)</f>
        <v>Mumbai</v>
      </c>
      <c r="G920" s="25" t="str">
        <f>_xlfn.XLOOKUP(Table1[[#This Row],[Customer_ID]],Table2[customer_id],Table2[occupation],,0)</f>
        <v>Salaried IT Employees</v>
      </c>
      <c r="H920" s="50" t="str">
        <f>_xlfn.XLOOKUP(Table1[[#This Row],[Customer_ID]],Table2[customer_id],Table2[gender],,0)</f>
        <v>Male</v>
      </c>
      <c r="I920" s="50" t="str">
        <f>_xlfn.XLOOKUP(Table1[[#This Row],[Customer_ID]],Table2[customer_id],Table2[marital status],,0)</f>
        <v>Married</v>
      </c>
      <c r="J920" t="str">
        <f t="shared" si="56"/>
        <v>Higher Income</v>
      </c>
      <c r="K920" s="52" t="b">
        <f t="shared" si="57"/>
        <v>0</v>
      </c>
      <c r="L920" s="43" t="b">
        <f t="shared" si="58"/>
        <v>0</v>
      </c>
      <c r="M920" s="43" t="b">
        <f t="shared" si="59"/>
        <v>0</v>
      </c>
      <c r="N9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21" spans="1:14" hidden="1" x14ac:dyDescent="0.25">
      <c r="A921" t="s">
        <v>264</v>
      </c>
      <c r="B921" s="45">
        <v>65471</v>
      </c>
      <c r="C921" s="45">
        <v>41173.666666666664</v>
      </c>
      <c r="D921" s="25">
        <v>0.62888403517078806</v>
      </c>
      <c r="E921" s="25" t="str">
        <f>_xlfn.XLOOKUP(Table1[[#This Row],[Customer_ID]],Table2[customer_id],Table2[age_group],,0)</f>
        <v>35-45</v>
      </c>
      <c r="F921" s="25" t="str">
        <f>_xlfn.XLOOKUP(Table1[[#This Row],[Customer_ID]],Table2[customer_id],Table2[city],,0)</f>
        <v>Delhi NCR</v>
      </c>
      <c r="G921" s="25" t="str">
        <f>_xlfn.XLOOKUP(Table1[[#This Row],[Customer_ID]],Table2[customer_id],Table2[occupation],,0)</f>
        <v>Salaried IT Employees</v>
      </c>
      <c r="H921" s="50" t="str">
        <f>_xlfn.XLOOKUP(Table1[[#This Row],[Customer_ID]],Table2[customer_id],Table2[gender],,0)</f>
        <v>Male</v>
      </c>
      <c r="I921" s="50" t="str">
        <f>_xlfn.XLOOKUP(Table1[[#This Row],[Customer_ID]],Table2[customer_id],Table2[marital status],,0)</f>
        <v>Married</v>
      </c>
      <c r="J921" t="str">
        <f t="shared" si="56"/>
        <v>Higher Income</v>
      </c>
      <c r="K921" s="52" t="b">
        <f t="shared" si="57"/>
        <v>0</v>
      </c>
      <c r="L921" s="43" t="b">
        <f t="shared" si="58"/>
        <v>0</v>
      </c>
      <c r="M921" s="43" t="b">
        <f t="shared" si="59"/>
        <v>0</v>
      </c>
      <c r="N9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22" spans="1:14" hidden="1" x14ac:dyDescent="0.25">
      <c r="A922" t="s">
        <v>412</v>
      </c>
      <c r="B922" s="45">
        <v>65469</v>
      </c>
      <c r="C922" s="45">
        <v>39381.166666666664</v>
      </c>
      <c r="D922" s="25">
        <v>0.60152387644024907</v>
      </c>
      <c r="E922" s="25" t="str">
        <f>_xlfn.XLOOKUP(Table1[[#This Row],[Customer_ID]],Table2[customer_id],Table2[age_group],,0)</f>
        <v>35-45</v>
      </c>
      <c r="F922" s="25" t="str">
        <f>_xlfn.XLOOKUP(Table1[[#This Row],[Customer_ID]],Table2[customer_id],Table2[city],,0)</f>
        <v>Bengaluru</v>
      </c>
      <c r="G922" s="25" t="str">
        <f>_xlfn.XLOOKUP(Table1[[#This Row],[Customer_ID]],Table2[customer_id],Table2[occupation],,0)</f>
        <v>Salaried IT Employees</v>
      </c>
      <c r="H922" s="50" t="str">
        <f>_xlfn.XLOOKUP(Table1[[#This Row],[Customer_ID]],Table2[customer_id],Table2[gender],,0)</f>
        <v>Male</v>
      </c>
      <c r="I922" s="50" t="str">
        <f>_xlfn.XLOOKUP(Table1[[#This Row],[Customer_ID]],Table2[customer_id],Table2[marital status],,0)</f>
        <v>Married</v>
      </c>
      <c r="J922" t="str">
        <f t="shared" si="56"/>
        <v>Higher Income</v>
      </c>
      <c r="K922" s="52" t="b">
        <f t="shared" si="57"/>
        <v>0</v>
      </c>
      <c r="L922" s="43" t="b">
        <f t="shared" si="58"/>
        <v>0</v>
      </c>
      <c r="M922" s="43" t="b">
        <f t="shared" si="59"/>
        <v>0</v>
      </c>
      <c r="N9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23" spans="1:14" hidden="1" x14ac:dyDescent="0.25">
      <c r="A923" t="s">
        <v>1414</v>
      </c>
      <c r="B923" s="45">
        <v>65467</v>
      </c>
      <c r="C923" s="45">
        <v>31485.5</v>
      </c>
      <c r="D923" s="25">
        <v>0.48093696060610691</v>
      </c>
      <c r="E923" s="25" t="str">
        <f>_xlfn.XLOOKUP(Table1[[#This Row],[Customer_ID]],Table2[customer_id],Table2[age_group],,0)</f>
        <v>45+</v>
      </c>
      <c r="F923" s="25" t="str">
        <f>_xlfn.XLOOKUP(Table1[[#This Row],[Customer_ID]],Table2[customer_id],Table2[city],,0)</f>
        <v>Mumbai</v>
      </c>
      <c r="G923" s="25" t="str">
        <f>_xlfn.XLOOKUP(Table1[[#This Row],[Customer_ID]],Table2[customer_id],Table2[occupation],,0)</f>
        <v>Salaried IT Employees</v>
      </c>
      <c r="H923" s="50" t="str">
        <f>_xlfn.XLOOKUP(Table1[[#This Row],[Customer_ID]],Table2[customer_id],Table2[gender],,0)</f>
        <v>Female</v>
      </c>
      <c r="I923" s="50" t="str">
        <f>_xlfn.XLOOKUP(Table1[[#This Row],[Customer_ID]],Table2[customer_id],Table2[marital status],,0)</f>
        <v>Married</v>
      </c>
      <c r="J923" t="str">
        <f t="shared" si="56"/>
        <v>Higher Income</v>
      </c>
      <c r="K923" s="52" t="b">
        <f t="shared" si="57"/>
        <v>0</v>
      </c>
      <c r="L923" s="43" t="b">
        <f t="shared" si="58"/>
        <v>0</v>
      </c>
      <c r="M923" s="43" t="b">
        <f t="shared" si="59"/>
        <v>0</v>
      </c>
      <c r="N9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24" spans="1:14" hidden="1" x14ac:dyDescent="0.25">
      <c r="A924" t="s">
        <v>479</v>
      </c>
      <c r="B924" s="45">
        <v>65464</v>
      </c>
      <c r="C924" s="45">
        <v>38682.666666666664</v>
      </c>
      <c r="D924" s="25">
        <v>0.59089983298708704</v>
      </c>
      <c r="E924" s="25" t="str">
        <f>_xlfn.XLOOKUP(Table1[[#This Row],[Customer_ID]],Table2[customer_id],Table2[age_group],,0)</f>
        <v>25-34</v>
      </c>
      <c r="F924" s="25" t="str">
        <f>_xlfn.XLOOKUP(Table1[[#This Row],[Customer_ID]],Table2[customer_id],Table2[city],,0)</f>
        <v>Mumbai</v>
      </c>
      <c r="G924" s="25" t="str">
        <f>_xlfn.XLOOKUP(Table1[[#This Row],[Customer_ID]],Table2[customer_id],Table2[occupation],,0)</f>
        <v>Salaried IT Employees</v>
      </c>
      <c r="H924" s="50" t="str">
        <f>_xlfn.XLOOKUP(Table1[[#This Row],[Customer_ID]],Table2[customer_id],Table2[gender],,0)</f>
        <v>Female</v>
      </c>
      <c r="I924" s="50" t="str">
        <f>_xlfn.XLOOKUP(Table1[[#This Row],[Customer_ID]],Table2[customer_id],Table2[marital status],,0)</f>
        <v>Single</v>
      </c>
      <c r="J924" t="str">
        <f t="shared" si="56"/>
        <v>Higher Income</v>
      </c>
      <c r="K924" s="52" t="b">
        <f t="shared" si="57"/>
        <v>0</v>
      </c>
      <c r="L924" s="43" t="b">
        <f t="shared" si="58"/>
        <v>0</v>
      </c>
      <c r="M924" s="43" t="b">
        <f t="shared" si="59"/>
        <v>0</v>
      </c>
      <c r="N9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25" spans="1:14" hidden="1" x14ac:dyDescent="0.25">
      <c r="A925" t="s">
        <v>470</v>
      </c>
      <c r="B925" s="45">
        <v>65464</v>
      </c>
      <c r="C925" s="45">
        <v>38825</v>
      </c>
      <c r="D925" s="25">
        <v>0.59307405596969331</v>
      </c>
      <c r="E925" s="25" t="str">
        <f>_xlfn.XLOOKUP(Table1[[#This Row],[Customer_ID]],Table2[customer_id],Table2[age_group],,0)</f>
        <v>35-45</v>
      </c>
      <c r="F925" s="25" t="str">
        <f>_xlfn.XLOOKUP(Table1[[#This Row],[Customer_ID]],Table2[customer_id],Table2[city],,0)</f>
        <v>Bengaluru</v>
      </c>
      <c r="G925" s="25" t="str">
        <f>_xlfn.XLOOKUP(Table1[[#This Row],[Customer_ID]],Table2[customer_id],Table2[occupation],,0)</f>
        <v>Salaried IT Employees</v>
      </c>
      <c r="H925" s="50" t="str">
        <f>_xlfn.XLOOKUP(Table1[[#This Row],[Customer_ID]],Table2[customer_id],Table2[gender],,0)</f>
        <v>Male</v>
      </c>
      <c r="I925" s="50" t="str">
        <f>_xlfn.XLOOKUP(Table1[[#This Row],[Customer_ID]],Table2[customer_id],Table2[marital status],,0)</f>
        <v>Married</v>
      </c>
      <c r="J925" t="str">
        <f t="shared" si="56"/>
        <v>Higher Income</v>
      </c>
      <c r="K925" s="52" t="b">
        <f t="shared" si="57"/>
        <v>0</v>
      </c>
      <c r="L925" s="43" t="b">
        <f t="shared" si="58"/>
        <v>0</v>
      </c>
      <c r="M925" s="43" t="b">
        <f t="shared" si="59"/>
        <v>0</v>
      </c>
      <c r="N9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26" spans="1:14" hidden="1" x14ac:dyDescent="0.25">
      <c r="A926" t="s">
        <v>2799</v>
      </c>
      <c r="B926" s="45">
        <v>65460</v>
      </c>
      <c r="C926" s="45">
        <v>23022.5</v>
      </c>
      <c r="D926" s="25">
        <v>0.35170333027803241</v>
      </c>
      <c r="E926" s="25" t="str">
        <f>_xlfn.XLOOKUP(Table1[[#This Row],[Customer_ID]],Table2[customer_id],Table2[age_group],,0)</f>
        <v>25-34</v>
      </c>
      <c r="F926" s="25" t="str">
        <f>_xlfn.XLOOKUP(Table1[[#This Row],[Customer_ID]],Table2[customer_id],Table2[city],,0)</f>
        <v>Chennai</v>
      </c>
      <c r="G926" s="25" t="str">
        <f>_xlfn.XLOOKUP(Table1[[#This Row],[Customer_ID]],Table2[customer_id],Table2[occupation],,0)</f>
        <v>Salaried IT Employees</v>
      </c>
      <c r="H926" s="50" t="str">
        <f>_xlfn.XLOOKUP(Table1[[#This Row],[Customer_ID]],Table2[customer_id],Table2[gender],,0)</f>
        <v>Female</v>
      </c>
      <c r="I926" s="50" t="str">
        <f>_xlfn.XLOOKUP(Table1[[#This Row],[Customer_ID]],Table2[customer_id],Table2[marital status],,0)</f>
        <v>Single</v>
      </c>
      <c r="J926" t="str">
        <f t="shared" si="56"/>
        <v>Higher Income</v>
      </c>
      <c r="K926" s="52" t="b">
        <f t="shared" si="57"/>
        <v>0</v>
      </c>
      <c r="L926" s="43" t="b">
        <f t="shared" si="58"/>
        <v>0</v>
      </c>
      <c r="M926" s="43" t="b">
        <f t="shared" si="59"/>
        <v>0</v>
      </c>
      <c r="N9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27" spans="1:14" x14ac:dyDescent="0.25">
      <c r="A927" t="s">
        <v>59</v>
      </c>
      <c r="B927" s="45">
        <v>65453</v>
      </c>
      <c r="C927" s="45">
        <v>47956.833333333336</v>
      </c>
      <c r="D927" s="25">
        <v>0.73269114224456233</v>
      </c>
      <c r="E927" s="25" t="str">
        <f>_xlfn.XLOOKUP(Table1[[#This Row],[Customer_ID]],Table2[customer_id],Table2[age_group],,0)</f>
        <v>35-45</v>
      </c>
      <c r="F927" s="25" t="str">
        <f>_xlfn.XLOOKUP(Table1[[#This Row],[Customer_ID]],Table2[customer_id],Table2[city],,0)</f>
        <v>Mumbai</v>
      </c>
      <c r="G927" s="25" t="str">
        <f>_xlfn.XLOOKUP(Table1[[#This Row],[Customer_ID]],Table2[customer_id],Table2[occupation],,0)</f>
        <v>Salaried IT Employees</v>
      </c>
      <c r="H927" s="50" t="str">
        <f>_xlfn.XLOOKUP(Table1[[#This Row],[Customer_ID]],Table2[customer_id],Table2[gender],,0)</f>
        <v>Male</v>
      </c>
      <c r="I927" s="50" t="str">
        <f>_xlfn.XLOOKUP(Table1[[#This Row],[Customer_ID]],Table2[customer_id],Table2[marital status],,0)</f>
        <v>Married</v>
      </c>
      <c r="J927" t="str">
        <f t="shared" si="56"/>
        <v>Higher Income</v>
      </c>
      <c r="K927" s="52" t="b">
        <f t="shared" si="57"/>
        <v>0</v>
      </c>
      <c r="L927" s="43" t="b">
        <f t="shared" si="58"/>
        <v>0</v>
      </c>
      <c r="M927" s="43" t="str">
        <f t="shared" si="59"/>
        <v>High Spend</v>
      </c>
      <c r="N927" t="str">
        <f>IF(OR(Table1[[#This Row],[High requirement of Credit Card (Low Income)]]="High Spend",Table1[[#This Row],[High requirement of Credit Card (Moderate Income)]]="High Spend",Table1[[#This Row],[High requirement of Credit Card (hIGHER Income)]]="High Spend"),"High chance","Low or moderate Chance")</f>
        <v>High chance</v>
      </c>
    </row>
    <row r="928" spans="1:14" hidden="1" x14ac:dyDescent="0.25">
      <c r="A928" t="s">
        <v>2168</v>
      </c>
      <c r="B928" s="45">
        <v>65450</v>
      </c>
      <c r="C928" s="45">
        <v>26756.5</v>
      </c>
      <c r="D928" s="25">
        <v>0.40880825057295644</v>
      </c>
      <c r="E928" s="25" t="str">
        <f>_xlfn.XLOOKUP(Table1[[#This Row],[Customer_ID]],Table2[customer_id],Table2[age_group],,0)</f>
        <v>35-45</v>
      </c>
      <c r="F928" s="25" t="str">
        <f>_xlfn.XLOOKUP(Table1[[#This Row],[Customer_ID]],Table2[customer_id],Table2[city],,0)</f>
        <v>Chennai</v>
      </c>
      <c r="G928" s="25" t="str">
        <f>_xlfn.XLOOKUP(Table1[[#This Row],[Customer_ID]],Table2[customer_id],Table2[occupation],,0)</f>
        <v>Salaried IT Employees</v>
      </c>
      <c r="H928" s="50" t="str">
        <f>_xlfn.XLOOKUP(Table1[[#This Row],[Customer_ID]],Table2[customer_id],Table2[gender],,0)</f>
        <v>Male</v>
      </c>
      <c r="I928" s="50" t="str">
        <f>_xlfn.XLOOKUP(Table1[[#This Row],[Customer_ID]],Table2[customer_id],Table2[marital status],,0)</f>
        <v>Single</v>
      </c>
      <c r="J928" t="str">
        <f t="shared" si="56"/>
        <v>Higher Income</v>
      </c>
      <c r="K928" s="52" t="b">
        <f t="shared" si="57"/>
        <v>0</v>
      </c>
      <c r="L928" s="43" t="b">
        <f t="shared" si="58"/>
        <v>0</v>
      </c>
      <c r="M928" s="43" t="b">
        <f t="shared" si="59"/>
        <v>0</v>
      </c>
      <c r="N9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29" spans="1:14" hidden="1" x14ac:dyDescent="0.25">
      <c r="A929" t="s">
        <v>933</v>
      </c>
      <c r="B929" s="45">
        <v>65449</v>
      </c>
      <c r="C929" s="45">
        <v>34554.333333333336</v>
      </c>
      <c r="D929" s="25">
        <v>0.52795815571411842</v>
      </c>
      <c r="E929" s="25" t="str">
        <f>_xlfn.XLOOKUP(Table1[[#This Row],[Customer_ID]],Table2[customer_id],Table2[age_group],,0)</f>
        <v>35-45</v>
      </c>
      <c r="F929" s="25" t="str">
        <f>_xlfn.XLOOKUP(Table1[[#This Row],[Customer_ID]],Table2[customer_id],Table2[city],,0)</f>
        <v>Bengaluru</v>
      </c>
      <c r="G929" s="25" t="str">
        <f>_xlfn.XLOOKUP(Table1[[#This Row],[Customer_ID]],Table2[customer_id],Table2[occupation],,0)</f>
        <v>Salaried IT Employees</v>
      </c>
      <c r="H929" s="50" t="str">
        <f>_xlfn.XLOOKUP(Table1[[#This Row],[Customer_ID]],Table2[customer_id],Table2[gender],,0)</f>
        <v>Female</v>
      </c>
      <c r="I929" s="50" t="str">
        <f>_xlfn.XLOOKUP(Table1[[#This Row],[Customer_ID]],Table2[customer_id],Table2[marital status],,0)</f>
        <v>Married</v>
      </c>
      <c r="J929" t="str">
        <f t="shared" si="56"/>
        <v>Higher Income</v>
      </c>
      <c r="K929" s="52" t="b">
        <f t="shared" si="57"/>
        <v>0</v>
      </c>
      <c r="L929" s="43" t="b">
        <f t="shared" si="58"/>
        <v>0</v>
      </c>
      <c r="M929" s="43" t="b">
        <f t="shared" si="59"/>
        <v>0</v>
      </c>
      <c r="N9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30" spans="1:14" hidden="1" x14ac:dyDescent="0.25">
      <c r="A930" t="s">
        <v>297</v>
      </c>
      <c r="B930" s="45">
        <v>65438</v>
      </c>
      <c r="C930" s="45">
        <v>40631.833333333336</v>
      </c>
      <c r="D930" s="25">
        <v>0.62092107541999042</v>
      </c>
      <c r="E930" s="25" t="str">
        <f>_xlfn.XLOOKUP(Table1[[#This Row],[Customer_ID]],Table2[customer_id],Table2[age_group],,0)</f>
        <v>25-34</v>
      </c>
      <c r="F930" s="25" t="str">
        <f>_xlfn.XLOOKUP(Table1[[#This Row],[Customer_ID]],Table2[customer_id],Table2[city],,0)</f>
        <v>Mumbai</v>
      </c>
      <c r="G930" s="25" t="str">
        <f>_xlfn.XLOOKUP(Table1[[#This Row],[Customer_ID]],Table2[customer_id],Table2[occupation],,0)</f>
        <v>Salaried IT Employees</v>
      </c>
      <c r="H930" s="50" t="str">
        <f>_xlfn.XLOOKUP(Table1[[#This Row],[Customer_ID]],Table2[customer_id],Table2[gender],,0)</f>
        <v>Female</v>
      </c>
      <c r="I930" s="50" t="str">
        <f>_xlfn.XLOOKUP(Table1[[#This Row],[Customer_ID]],Table2[customer_id],Table2[marital status],,0)</f>
        <v>Married</v>
      </c>
      <c r="J930" t="str">
        <f t="shared" si="56"/>
        <v>Higher Income</v>
      </c>
      <c r="K930" s="52" t="b">
        <f t="shared" si="57"/>
        <v>0</v>
      </c>
      <c r="L930" s="43" t="b">
        <f t="shared" si="58"/>
        <v>0</v>
      </c>
      <c r="M930" s="43" t="b">
        <f t="shared" si="59"/>
        <v>0</v>
      </c>
      <c r="N9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31" spans="1:14" hidden="1" x14ac:dyDescent="0.25">
      <c r="A931" t="s">
        <v>2266</v>
      </c>
      <c r="B931" s="45">
        <v>65435</v>
      </c>
      <c r="C931" s="45">
        <v>26209.833333333332</v>
      </c>
      <c r="D931" s="25">
        <v>0.40054761722829268</v>
      </c>
      <c r="E931" s="25" t="str">
        <f>_xlfn.XLOOKUP(Table1[[#This Row],[Customer_ID]],Table2[customer_id],Table2[age_group],,0)</f>
        <v>25-34</v>
      </c>
      <c r="F931" s="25" t="str">
        <f>_xlfn.XLOOKUP(Table1[[#This Row],[Customer_ID]],Table2[customer_id],Table2[city],,0)</f>
        <v>Delhi NCR</v>
      </c>
      <c r="G931" s="25" t="str">
        <f>_xlfn.XLOOKUP(Table1[[#This Row],[Customer_ID]],Table2[customer_id],Table2[occupation],,0)</f>
        <v>Business Owners</v>
      </c>
      <c r="H931" s="50" t="str">
        <f>_xlfn.XLOOKUP(Table1[[#This Row],[Customer_ID]],Table2[customer_id],Table2[gender],,0)</f>
        <v>Male</v>
      </c>
      <c r="I931" s="50" t="str">
        <f>_xlfn.XLOOKUP(Table1[[#This Row],[Customer_ID]],Table2[customer_id],Table2[marital status],,0)</f>
        <v>Married</v>
      </c>
      <c r="J931" t="str">
        <f t="shared" si="56"/>
        <v>Higher Income</v>
      </c>
      <c r="K931" s="52" t="b">
        <f t="shared" si="57"/>
        <v>0</v>
      </c>
      <c r="L931" s="43" t="b">
        <f t="shared" si="58"/>
        <v>0</v>
      </c>
      <c r="M931" s="43" t="b">
        <f t="shared" si="59"/>
        <v>0</v>
      </c>
      <c r="N9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32" spans="1:14" hidden="1" x14ac:dyDescent="0.25">
      <c r="A932" t="s">
        <v>3693</v>
      </c>
      <c r="B932" s="45">
        <v>65420</v>
      </c>
      <c r="C932" s="45">
        <v>17351.333333333332</v>
      </c>
      <c r="D932" s="25">
        <v>0.26522979720778556</v>
      </c>
      <c r="E932" s="25" t="str">
        <f>_xlfn.XLOOKUP(Table1[[#This Row],[Customer_ID]],Table2[customer_id],Table2[age_group],,0)</f>
        <v>45+</v>
      </c>
      <c r="F932" s="25" t="str">
        <f>_xlfn.XLOOKUP(Table1[[#This Row],[Customer_ID]],Table2[customer_id],Table2[city],,0)</f>
        <v>Chennai</v>
      </c>
      <c r="G932" s="25" t="str">
        <f>_xlfn.XLOOKUP(Table1[[#This Row],[Customer_ID]],Table2[customer_id],Table2[occupation],,0)</f>
        <v>Salaried IT Employees</v>
      </c>
      <c r="H932" s="50" t="str">
        <f>_xlfn.XLOOKUP(Table1[[#This Row],[Customer_ID]],Table2[customer_id],Table2[gender],,0)</f>
        <v>Female</v>
      </c>
      <c r="I932" s="50" t="str">
        <f>_xlfn.XLOOKUP(Table1[[#This Row],[Customer_ID]],Table2[customer_id],Table2[marital status],,0)</f>
        <v>Married</v>
      </c>
      <c r="J932" t="str">
        <f t="shared" si="56"/>
        <v>Higher Income</v>
      </c>
      <c r="K932" s="52" t="b">
        <f t="shared" si="57"/>
        <v>0</v>
      </c>
      <c r="L932" s="43" t="b">
        <f t="shared" si="58"/>
        <v>0</v>
      </c>
      <c r="M932" s="43" t="b">
        <f t="shared" si="59"/>
        <v>0</v>
      </c>
      <c r="N9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33" spans="1:14" hidden="1" x14ac:dyDescent="0.25">
      <c r="A933" t="s">
        <v>817</v>
      </c>
      <c r="B933" s="45">
        <v>65410</v>
      </c>
      <c r="C933" s="45">
        <v>35396</v>
      </c>
      <c r="D933" s="25">
        <v>0.54114049839474088</v>
      </c>
      <c r="E933" s="25" t="str">
        <f>_xlfn.XLOOKUP(Table1[[#This Row],[Customer_ID]],Table2[customer_id],Table2[age_group],,0)</f>
        <v>25-34</v>
      </c>
      <c r="F933" s="25" t="str">
        <f>_xlfn.XLOOKUP(Table1[[#This Row],[Customer_ID]],Table2[customer_id],Table2[city],,0)</f>
        <v>Mumbai</v>
      </c>
      <c r="G933" s="25" t="str">
        <f>_xlfn.XLOOKUP(Table1[[#This Row],[Customer_ID]],Table2[customer_id],Table2[occupation],,0)</f>
        <v>Salaried IT Employees</v>
      </c>
      <c r="H933" s="50" t="str">
        <f>_xlfn.XLOOKUP(Table1[[#This Row],[Customer_ID]],Table2[customer_id],Table2[gender],,0)</f>
        <v>Female</v>
      </c>
      <c r="I933" s="50" t="str">
        <f>_xlfn.XLOOKUP(Table1[[#This Row],[Customer_ID]],Table2[customer_id],Table2[marital status],,0)</f>
        <v>Single</v>
      </c>
      <c r="J933" t="str">
        <f t="shared" si="56"/>
        <v>Higher Income</v>
      </c>
      <c r="K933" s="52" t="b">
        <f t="shared" si="57"/>
        <v>0</v>
      </c>
      <c r="L933" s="43" t="b">
        <f t="shared" si="58"/>
        <v>0</v>
      </c>
      <c r="M933" s="43" t="b">
        <f t="shared" si="59"/>
        <v>0</v>
      </c>
      <c r="N9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34" spans="1:14" hidden="1" x14ac:dyDescent="0.25">
      <c r="A934" t="s">
        <v>480</v>
      </c>
      <c r="B934" s="45">
        <v>65409</v>
      </c>
      <c r="C934" s="45">
        <v>38647.666666666664</v>
      </c>
      <c r="D934" s="25">
        <v>0.59086160416252598</v>
      </c>
      <c r="E934" s="25" t="str">
        <f>_xlfn.XLOOKUP(Table1[[#This Row],[Customer_ID]],Table2[customer_id],Table2[age_group],,0)</f>
        <v>35-45</v>
      </c>
      <c r="F934" s="25" t="str">
        <f>_xlfn.XLOOKUP(Table1[[#This Row],[Customer_ID]],Table2[customer_id],Table2[city],,0)</f>
        <v>Mumbai</v>
      </c>
      <c r="G934" s="25" t="str">
        <f>_xlfn.XLOOKUP(Table1[[#This Row],[Customer_ID]],Table2[customer_id],Table2[occupation],,0)</f>
        <v>Salaried IT Employees</v>
      </c>
      <c r="H934" s="50" t="str">
        <f>_xlfn.XLOOKUP(Table1[[#This Row],[Customer_ID]],Table2[customer_id],Table2[gender],,0)</f>
        <v>Female</v>
      </c>
      <c r="I934" s="50" t="str">
        <f>_xlfn.XLOOKUP(Table1[[#This Row],[Customer_ID]],Table2[customer_id],Table2[marital status],,0)</f>
        <v>Married</v>
      </c>
      <c r="J934" t="str">
        <f t="shared" si="56"/>
        <v>Higher Income</v>
      </c>
      <c r="K934" s="52" t="b">
        <f t="shared" si="57"/>
        <v>0</v>
      </c>
      <c r="L934" s="43" t="b">
        <f t="shared" si="58"/>
        <v>0</v>
      </c>
      <c r="M934" s="43" t="b">
        <f t="shared" si="59"/>
        <v>0</v>
      </c>
      <c r="N9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35" spans="1:14" hidden="1" x14ac:dyDescent="0.25">
      <c r="A935" t="s">
        <v>424</v>
      </c>
      <c r="B935" s="45">
        <v>65389</v>
      </c>
      <c r="C935" s="45">
        <v>39207</v>
      </c>
      <c r="D935" s="25">
        <v>0.59959626236828822</v>
      </c>
      <c r="E935" s="25" t="str">
        <f>_xlfn.XLOOKUP(Table1[[#This Row],[Customer_ID]],Table2[customer_id],Table2[age_group],,0)</f>
        <v>25-34</v>
      </c>
      <c r="F935" s="25" t="str">
        <f>_xlfn.XLOOKUP(Table1[[#This Row],[Customer_ID]],Table2[customer_id],Table2[city],,0)</f>
        <v>Bengaluru</v>
      </c>
      <c r="G935" s="25" t="str">
        <f>_xlfn.XLOOKUP(Table1[[#This Row],[Customer_ID]],Table2[customer_id],Table2[occupation],,0)</f>
        <v>Salaried IT Employees</v>
      </c>
      <c r="H935" s="50" t="str">
        <f>_xlfn.XLOOKUP(Table1[[#This Row],[Customer_ID]],Table2[customer_id],Table2[gender],,0)</f>
        <v>Male</v>
      </c>
      <c r="I935" s="50" t="str">
        <f>_xlfn.XLOOKUP(Table1[[#This Row],[Customer_ID]],Table2[customer_id],Table2[marital status],,0)</f>
        <v>Single</v>
      </c>
      <c r="J935" t="str">
        <f t="shared" si="56"/>
        <v>Higher Income</v>
      </c>
      <c r="K935" s="52" t="b">
        <f t="shared" si="57"/>
        <v>0</v>
      </c>
      <c r="L935" s="43" t="b">
        <f t="shared" si="58"/>
        <v>0</v>
      </c>
      <c r="M935" s="43" t="b">
        <f t="shared" si="59"/>
        <v>0</v>
      </c>
      <c r="N9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36" spans="1:14" hidden="1" x14ac:dyDescent="0.25">
      <c r="A936" t="s">
        <v>155</v>
      </c>
      <c r="B936" s="45">
        <v>65381</v>
      </c>
      <c r="C936" s="45">
        <v>43918</v>
      </c>
      <c r="D936" s="25">
        <v>0.67172420122053811</v>
      </c>
      <c r="E936" s="25" t="str">
        <f>_xlfn.XLOOKUP(Table1[[#This Row],[Customer_ID]],Table2[customer_id],Table2[age_group],,0)</f>
        <v>35-45</v>
      </c>
      <c r="F936" s="25" t="str">
        <f>_xlfn.XLOOKUP(Table1[[#This Row],[Customer_ID]],Table2[customer_id],Table2[city],,0)</f>
        <v>Delhi NCR</v>
      </c>
      <c r="G936" s="25" t="str">
        <f>_xlfn.XLOOKUP(Table1[[#This Row],[Customer_ID]],Table2[customer_id],Table2[occupation],,0)</f>
        <v>Salaried IT Employees</v>
      </c>
      <c r="H936" s="50" t="str">
        <f>_xlfn.XLOOKUP(Table1[[#This Row],[Customer_ID]],Table2[customer_id],Table2[gender],,0)</f>
        <v>Male</v>
      </c>
      <c r="I936" s="50" t="str">
        <f>_xlfn.XLOOKUP(Table1[[#This Row],[Customer_ID]],Table2[customer_id],Table2[marital status],,0)</f>
        <v>Married</v>
      </c>
      <c r="J936" t="str">
        <f t="shared" si="56"/>
        <v>Higher Income</v>
      </c>
      <c r="K936" s="52" t="b">
        <f t="shared" si="57"/>
        <v>0</v>
      </c>
      <c r="L936" s="43" t="b">
        <f t="shared" si="58"/>
        <v>0</v>
      </c>
      <c r="M936" s="43" t="b">
        <f t="shared" si="59"/>
        <v>0</v>
      </c>
      <c r="N9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37" spans="1:14" hidden="1" x14ac:dyDescent="0.25">
      <c r="A937" t="s">
        <v>1076</v>
      </c>
      <c r="B937" s="45">
        <v>65373</v>
      </c>
      <c r="C937" s="45">
        <v>33502.5</v>
      </c>
      <c r="D937" s="25">
        <v>0.51248221742921385</v>
      </c>
      <c r="E937" s="25" t="str">
        <f>_xlfn.XLOOKUP(Table1[[#This Row],[Customer_ID]],Table2[customer_id],Table2[age_group],,0)</f>
        <v>35-45</v>
      </c>
      <c r="F937" s="25" t="str">
        <f>_xlfn.XLOOKUP(Table1[[#This Row],[Customer_ID]],Table2[customer_id],Table2[city],,0)</f>
        <v>Bengaluru</v>
      </c>
      <c r="G937" s="25" t="str">
        <f>_xlfn.XLOOKUP(Table1[[#This Row],[Customer_ID]],Table2[customer_id],Table2[occupation],,0)</f>
        <v>Salaried IT Employees</v>
      </c>
      <c r="H937" s="50" t="str">
        <f>_xlfn.XLOOKUP(Table1[[#This Row],[Customer_ID]],Table2[customer_id],Table2[gender],,0)</f>
        <v>Female</v>
      </c>
      <c r="I937" s="50" t="str">
        <f>_xlfn.XLOOKUP(Table1[[#This Row],[Customer_ID]],Table2[customer_id],Table2[marital status],,0)</f>
        <v>Married</v>
      </c>
      <c r="J937" t="str">
        <f t="shared" si="56"/>
        <v>Higher Income</v>
      </c>
      <c r="K937" s="52" t="b">
        <f t="shared" si="57"/>
        <v>0</v>
      </c>
      <c r="L937" s="43" t="b">
        <f t="shared" si="58"/>
        <v>0</v>
      </c>
      <c r="M937" s="43" t="b">
        <f t="shared" si="59"/>
        <v>0</v>
      </c>
      <c r="N9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38" spans="1:14" hidden="1" x14ac:dyDescent="0.25">
      <c r="A938" t="s">
        <v>1477</v>
      </c>
      <c r="B938" s="45">
        <v>65339</v>
      </c>
      <c r="C938" s="45">
        <v>30948.333333333332</v>
      </c>
      <c r="D938" s="25">
        <v>0.47365789701913608</v>
      </c>
      <c r="E938" s="25" t="str">
        <f>_xlfn.XLOOKUP(Table1[[#This Row],[Customer_ID]],Table2[customer_id],Table2[age_group],,0)</f>
        <v>35-45</v>
      </c>
      <c r="F938" s="25" t="str">
        <f>_xlfn.XLOOKUP(Table1[[#This Row],[Customer_ID]],Table2[customer_id],Table2[city],,0)</f>
        <v>Hyderabad</v>
      </c>
      <c r="G938" s="25" t="str">
        <f>_xlfn.XLOOKUP(Table1[[#This Row],[Customer_ID]],Table2[customer_id],Table2[occupation],,0)</f>
        <v>Salaried IT Employees</v>
      </c>
      <c r="H938" s="50" t="str">
        <f>_xlfn.XLOOKUP(Table1[[#This Row],[Customer_ID]],Table2[customer_id],Table2[gender],,0)</f>
        <v>Male</v>
      </c>
      <c r="I938" s="50" t="str">
        <f>_xlfn.XLOOKUP(Table1[[#This Row],[Customer_ID]],Table2[customer_id],Table2[marital status],,0)</f>
        <v>Married</v>
      </c>
      <c r="J938" t="str">
        <f t="shared" si="56"/>
        <v>Higher Income</v>
      </c>
      <c r="K938" s="52" t="b">
        <f t="shared" si="57"/>
        <v>0</v>
      </c>
      <c r="L938" s="43" t="b">
        <f t="shared" si="58"/>
        <v>0</v>
      </c>
      <c r="M938" s="43" t="b">
        <f t="shared" si="59"/>
        <v>0</v>
      </c>
      <c r="N9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39" spans="1:14" hidden="1" x14ac:dyDescent="0.25">
      <c r="A939" t="s">
        <v>1069</v>
      </c>
      <c r="B939" s="45">
        <v>65326</v>
      </c>
      <c r="C939" s="45">
        <v>33516.5</v>
      </c>
      <c r="D939" s="25">
        <v>0.51306524201696113</v>
      </c>
      <c r="E939" s="25" t="str">
        <f>_xlfn.XLOOKUP(Table1[[#This Row],[Customer_ID]],Table2[customer_id],Table2[age_group],,0)</f>
        <v>25-34</v>
      </c>
      <c r="F939" s="25" t="str">
        <f>_xlfn.XLOOKUP(Table1[[#This Row],[Customer_ID]],Table2[customer_id],Table2[city],,0)</f>
        <v>Bengaluru</v>
      </c>
      <c r="G939" s="25" t="str">
        <f>_xlfn.XLOOKUP(Table1[[#This Row],[Customer_ID]],Table2[customer_id],Table2[occupation],,0)</f>
        <v>Salaried IT Employees</v>
      </c>
      <c r="H939" s="50" t="str">
        <f>_xlfn.XLOOKUP(Table1[[#This Row],[Customer_ID]],Table2[customer_id],Table2[gender],,0)</f>
        <v>Female</v>
      </c>
      <c r="I939" s="50" t="str">
        <f>_xlfn.XLOOKUP(Table1[[#This Row],[Customer_ID]],Table2[customer_id],Table2[marital status],,0)</f>
        <v>Married</v>
      </c>
      <c r="J939" t="str">
        <f t="shared" si="56"/>
        <v>Higher Income</v>
      </c>
      <c r="K939" s="52" t="b">
        <f t="shared" si="57"/>
        <v>0</v>
      </c>
      <c r="L939" s="43" t="b">
        <f t="shared" si="58"/>
        <v>0</v>
      </c>
      <c r="M939" s="43" t="b">
        <f t="shared" si="59"/>
        <v>0</v>
      </c>
      <c r="N9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40" spans="1:14" x14ac:dyDescent="0.25">
      <c r="A940" t="s">
        <v>32</v>
      </c>
      <c r="B940" s="45">
        <v>65306</v>
      </c>
      <c r="C940" s="45">
        <v>49025.166666666664</v>
      </c>
      <c r="D940" s="25">
        <v>0.75069927214446852</v>
      </c>
      <c r="E940" s="25" t="str">
        <f>_xlfn.XLOOKUP(Table1[[#This Row],[Customer_ID]],Table2[customer_id],Table2[age_group],,0)</f>
        <v>35-45</v>
      </c>
      <c r="F940" s="25" t="str">
        <f>_xlfn.XLOOKUP(Table1[[#This Row],[Customer_ID]],Table2[customer_id],Table2[city],,0)</f>
        <v>Mumbai</v>
      </c>
      <c r="G940" s="25" t="str">
        <f>_xlfn.XLOOKUP(Table1[[#This Row],[Customer_ID]],Table2[customer_id],Table2[occupation],,0)</f>
        <v>Salaried IT Employees</v>
      </c>
      <c r="H940" s="50" t="str">
        <f>_xlfn.XLOOKUP(Table1[[#This Row],[Customer_ID]],Table2[customer_id],Table2[gender],,0)</f>
        <v>Male</v>
      </c>
      <c r="I940" s="50" t="str">
        <f>_xlfn.XLOOKUP(Table1[[#This Row],[Customer_ID]],Table2[customer_id],Table2[marital status],,0)</f>
        <v>Married</v>
      </c>
      <c r="J940" t="str">
        <f t="shared" si="56"/>
        <v>Higher Income</v>
      </c>
      <c r="K940" s="52" t="b">
        <f t="shared" si="57"/>
        <v>0</v>
      </c>
      <c r="L940" s="43" t="b">
        <f t="shared" si="58"/>
        <v>0</v>
      </c>
      <c r="M940" s="43" t="str">
        <f t="shared" si="59"/>
        <v>High Spend</v>
      </c>
      <c r="N940" t="str">
        <f>IF(OR(Table1[[#This Row],[High requirement of Credit Card (Low Income)]]="High Spend",Table1[[#This Row],[High requirement of Credit Card (Moderate Income)]]="High Spend",Table1[[#This Row],[High requirement of Credit Card (hIGHER Income)]]="High Spend"),"High chance","Low or moderate Chance")</f>
        <v>High chance</v>
      </c>
    </row>
    <row r="941" spans="1:14" hidden="1" x14ac:dyDescent="0.25">
      <c r="A941" t="s">
        <v>1991</v>
      </c>
      <c r="B941" s="45">
        <v>65304</v>
      </c>
      <c r="C941" s="45">
        <v>27578.666666666668</v>
      </c>
      <c r="D941" s="25">
        <v>0.42231205847523379</v>
      </c>
      <c r="E941" s="25" t="str">
        <f>_xlfn.XLOOKUP(Table1[[#This Row],[Customer_ID]],Table2[customer_id],Table2[age_group],,0)</f>
        <v>35-45</v>
      </c>
      <c r="F941" s="25" t="str">
        <f>_xlfn.XLOOKUP(Table1[[#This Row],[Customer_ID]],Table2[customer_id],Table2[city],,0)</f>
        <v>Chennai</v>
      </c>
      <c r="G941" s="25" t="str">
        <f>_xlfn.XLOOKUP(Table1[[#This Row],[Customer_ID]],Table2[customer_id],Table2[occupation],,0)</f>
        <v>Salaried IT Employees</v>
      </c>
      <c r="H941" s="50" t="str">
        <f>_xlfn.XLOOKUP(Table1[[#This Row],[Customer_ID]],Table2[customer_id],Table2[gender],,0)</f>
        <v>Male</v>
      </c>
      <c r="I941" s="50" t="str">
        <f>_xlfn.XLOOKUP(Table1[[#This Row],[Customer_ID]],Table2[customer_id],Table2[marital status],,0)</f>
        <v>Married</v>
      </c>
      <c r="J941" t="str">
        <f t="shared" si="56"/>
        <v>Higher Income</v>
      </c>
      <c r="K941" s="52" t="b">
        <f t="shared" si="57"/>
        <v>0</v>
      </c>
      <c r="L941" s="43" t="b">
        <f t="shared" si="58"/>
        <v>0</v>
      </c>
      <c r="M941" s="43" t="b">
        <f t="shared" si="59"/>
        <v>0</v>
      </c>
      <c r="N9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42" spans="1:14" hidden="1" x14ac:dyDescent="0.25">
      <c r="A942" t="s">
        <v>2101</v>
      </c>
      <c r="B942" s="45">
        <v>65302</v>
      </c>
      <c r="C942" s="45">
        <v>27040.666666666668</v>
      </c>
      <c r="D942" s="25">
        <v>0.41408634753402146</v>
      </c>
      <c r="E942" s="25" t="str">
        <f>_xlfn.XLOOKUP(Table1[[#This Row],[Customer_ID]],Table2[customer_id],Table2[age_group],,0)</f>
        <v>35-45</v>
      </c>
      <c r="F942" s="25" t="str">
        <f>_xlfn.XLOOKUP(Table1[[#This Row],[Customer_ID]],Table2[customer_id],Table2[city],,0)</f>
        <v>Chennai</v>
      </c>
      <c r="G942" s="25" t="str">
        <f>_xlfn.XLOOKUP(Table1[[#This Row],[Customer_ID]],Table2[customer_id],Table2[occupation],,0)</f>
        <v>Salaried IT Employees</v>
      </c>
      <c r="H942" s="50" t="str">
        <f>_xlfn.XLOOKUP(Table1[[#This Row],[Customer_ID]],Table2[customer_id],Table2[gender],,0)</f>
        <v>Male</v>
      </c>
      <c r="I942" s="50" t="str">
        <f>_xlfn.XLOOKUP(Table1[[#This Row],[Customer_ID]],Table2[customer_id],Table2[marital status],,0)</f>
        <v>Married</v>
      </c>
      <c r="J942" t="str">
        <f t="shared" si="56"/>
        <v>Higher Income</v>
      </c>
      <c r="K942" s="52" t="b">
        <f t="shared" si="57"/>
        <v>0</v>
      </c>
      <c r="L942" s="43" t="b">
        <f t="shared" si="58"/>
        <v>0</v>
      </c>
      <c r="M942" s="43" t="b">
        <f t="shared" si="59"/>
        <v>0</v>
      </c>
      <c r="N9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43" spans="1:14" hidden="1" x14ac:dyDescent="0.25">
      <c r="A943" t="s">
        <v>362</v>
      </c>
      <c r="B943" s="45">
        <v>65299</v>
      </c>
      <c r="C943" s="45">
        <v>39795</v>
      </c>
      <c r="D943" s="25">
        <v>0.60942740317615895</v>
      </c>
      <c r="E943" s="25" t="str">
        <f>_xlfn.XLOOKUP(Table1[[#This Row],[Customer_ID]],Table2[customer_id],Table2[age_group],,0)</f>
        <v>25-34</v>
      </c>
      <c r="F943" s="25" t="str">
        <f>_xlfn.XLOOKUP(Table1[[#This Row],[Customer_ID]],Table2[customer_id],Table2[city],,0)</f>
        <v>Delhi NCR</v>
      </c>
      <c r="G943" s="25" t="str">
        <f>_xlfn.XLOOKUP(Table1[[#This Row],[Customer_ID]],Table2[customer_id],Table2[occupation],,0)</f>
        <v>Salaried IT Employees</v>
      </c>
      <c r="H943" s="50" t="str">
        <f>_xlfn.XLOOKUP(Table1[[#This Row],[Customer_ID]],Table2[customer_id],Table2[gender],,0)</f>
        <v>Male</v>
      </c>
      <c r="I943" s="50" t="str">
        <f>_xlfn.XLOOKUP(Table1[[#This Row],[Customer_ID]],Table2[customer_id],Table2[marital status],,0)</f>
        <v>Married</v>
      </c>
      <c r="J943" t="str">
        <f t="shared" si="56"/>
        <v>Higher Income</v>
      </c>
      <c r="K943" s="52" t="b">
        <f t="shared" si="57"/>
        <v>0</v>
      </c>
      <c r="L943" s="43" t="b">
        <f t="shared" si="58"/>
        <v>0</v>
      </c>
      <c r="M943" s="43" t="b">
        <f t="shared" si="59"/>
        <v>0</v>
      </c>
      <c r="N9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44" spans="1:14" hidden="1" x14ac:dyDescent="0.25">
      <c r="A944" t="s">
        <v>343</v>
      </c>
      <c r="B944" s="45">
        <v>65295</v>
      </c>
      <c r="C944" s="45">
        <v>39967.166666666664</v>
      </c>
      <c r="D944" s="25">
        <v>0.61210148811802845</v>
      </c>
      <c r="E944" s="25" t="str">
        <f>_xlfn.XLOOKUP(Table1[[#This Row],[Customer_ID]],Table2[customer_id],Table2[age_group],,0)</f>
        <v>25-34</v>
      </c>
      <c r="F944" s="25" t="str">
        <f>_xlfn.XLOOKUP(Table1[[#This Row],[Customer_ID]],Table2[customer_id],Table2[city],,0)</f>
        <v>Delhi NCR</v>
      </c>
      <c r="G944" s="25" t="str">
        <f>_xlfn.XLOOKUP(Table1[[#This Row],[Customer_ID]],Table2[customer_id],Table2[occupation],,0)</f>
        <v>Salaried IT Employees</v>
      </c>
      <c r="H944" s="50" t="str">
        <f>_xlfn.XLOOKUP(Table1[[#This Row],[Customer_ID]],Table2[customer_id],Table2[gender],,0)</f>
        <v>Male</v>
      </c>
      <c r="I944" s="50" t="str">
        <f>_xlfn.XLOOKUP(Table1[[#This Row],[Customer_ID]],Table2[customer_id],Table2[marital status],,0)</f>
        <v>Single</v>
      </c>
      <c r="J944" t="str">
        <f t="shared" si="56"/>
        <v>Higher Income</v>
      </c>
      <c r="K944" s="52" t="b">
        <f t="shared" si="57"/>
        <v>0</v>
      </c>
      <c r="L944" s="43" t="b">
        <f t="shared" si="58"/>
        <v>0</v>
      </c>
      <c r="M944" s="43" t="b">
        <f t="shared" si="59"/>
        <v>0</v>
      </c>
      <c r="N9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45" spans="1:14" hidden="1" x14ac:dyDescent="0.25">
      <c r="A945" t="s">
        <v>3049</v>
      </c>
      <c r="B945" s="45">
        <v>65280</v>
      </c>
      <c r="C945" s="45">
        <v>21833.166666666668</v>
      </c>
      <c r="D945" s="25">
        <v>0.33445414624183006</v>
      </c>
      <c r="E945" s="25" t="str">
        <f>_xlfn.XLOOKUP(Table1[[#This Row],[Customer_ID]],Table2[customer_id],Table2[age_group],,0)</f>
        <v>25-34</v>
      </c>
      <c r="F945" s="25" t="str">
        <f>_xlfn.XLOOKUP(Table1[[#This Row],[Customer_ID]],Table2[customer_id],Table2[city],,0)</f>
        <v>Chennai</v>
      </c>
      <c r="G945" s="25" t="str">
        <f>_xlfn.XLOOKUP(Table1[[#This Row],[Customer_ID]],Table2[customer_id],Table2[occupation],,0)</f>
        <v>Salaried IT Employees</v>
      </c>
      <c r="H945" s="50" t="str">
        <f>_xlfn.XLOOKUP(Table1[[#This Row],[Customer_ID]],Table2[customer_id],Table2[gender],,0)</f>
        <v>Female</v>
      </c>
      <c r="I945" s="50" t="str">
        <f>_xlfn.XLOOKUP(Table1[[#This Row],[Customer_ID]],Table2[customer_id],Table2[marital status],,0)</f>
        <v>Married</v>
      </c>
      <c r="J945" t="str">
        <f t="shared" si="56"/>
        <v>Higher Income</v>
      </c>
      <c r="K945" s="52" t="b">
        <f t="shared" si="57"/>
        <v>0</v>
      </c>
      <c r="L945" s="43" t="b">
        <f t="shared" si="58"/>
        <v>0</v>
      </c>
      <c r="M945" s="43" t="b">
        <f t="shared" si="59"/>
        <v>0</v>
      </c>
      <c r="N9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46" spans="1:14" hidden="1" x14ac:dyDescent="0.25">
      <c r="A946" t="s">
        <v>3466</v>
      </c>
      <c r="B946" s="45">
        <v>65277</v>
      </c>
      <c r="C946" s="45">
        <v>19181.166666666668</v>
      </c>
      <c r="D946" s="25">
        <v>0.29384265004008558</v>
      </c>
      <c r="E946" s="25" t="str">
        <f>_xlfn.XLOOKUP(Table1[[#This Row],[Customer_ID]],Table2[customer_id],Table2[age_group],,0)</f>
        <v>45+</v>
      </c>
      <c r="F946" s="25" t="str">
        <f>_xlfn.XLOOKUP(Table1[[#This Row],[Customer_ID]],Table2[customer_id],Table2[city],,0)</f>
        <v>Chennai</v>
      </c>
      <c r="G946" s="25" t="str">
        <f>_xlfn.XLOOKUP(Table1[[#This Row],[Customer_ID]],Table2[customer_id],Table2[occupation],,0)</f>
        <v>Salaried IT Employees</v>
      </c>
      <c r="H946" s="50" t="str">
        <f>_xlfn.XLOOKUP(Table1[[#This Row],[Customer_ID]],Table2[customer_id],Table2[gender],,0)</f>
        <v>Female</v>
      </c>
      <c r="I946" s="50" t="str">
        <f>_xlfn.XLOOKUP(Table1[[#This Row],[Customer_ID]],Table2[customer_id],Table2[marital status],,0)</f>
        <v>Married</v>
      </c>
      <c r="J946" t="str">
        <f t="shared" si="56"/>
        <v>Higher Income</v>
      </c>
      <c r="K946" s="52" t="b">
        <f t="shared" si="57"/>
        <v>0</v>
      </c>
      <c r="L946" s="43" t="b">
        <f t="shared" si="58"/>
        <v>0</v>
      </c>
      <c r="M946" s="43" t="b">
        <f t="shared" si="59"/>
        <v>0</v>
      </c>
      <c r="N9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47" spans="1:14" hidden="1" x14ac:dyDescent="0.25">
      <c r="A947" t="s">
        <v>306</v>
      </c>
      <c r="B947" s="45">
        <v>65261</v>
      </c>
      <c r="C947" s="45">
        <v>40439.333333333336</v>
      </c>
      <c r="D947" s="25">
        <v>0.61965543484367902</v>
      </c>
      <c r="E947" s="25" t="str">
        <f>_xlfn.XLOOKUP(Table1[[#This Row],[Customer_ID]],Table2[customer_id],Table2[age_group],,0)</f>
        <v>35-45</v>
      </c>
      <c r="F947" s="25" t="str">
        <f>_xlfn.XLOOKUP(Table1[[#This Row],[Customer_ID]],Table2[customer_id],Table2[city],,0)</f>
        <v>Mumbai</v>
      </c>
      <c r="G947" s="25" t="str">
        <f>_xlfn.XLOOKUP(Table1[[#This Row],[Customer_ID]],Table2[customer_id],Table2[occupation],,0)</f>
        <v>Salaried IT Employees</v>
      </c>
      <c r="H947" s="50" t="str">
        <f>_xlfn.XLOOKUP(Table1[[#This Row],[Customer_ID]],Table2[customer_id],Table2[gender],,0)</f>
        <v>Female</v>
      </c>
      <c r="I947" s="50" t="str">
        <f>_xlfn.XLOOKUP(Table1[[#This Row],[Customer_ID]],Table2[customer_id],Table2[marital status],,0)</f>
        <v>Married</v>
      </c>
      <c r="J947" t="str">
        <f t="shared" si="56"/>
        <v>Higher Income</v>
      </c>
      <c r="K947" s="52" t="b">
        <f t="shared" si="57"/>
        <v>0</v>
      </c>
      <c r="L947" s="43" t="b">
        <f t="shared" si="58"/>
        <v>0</v>
      </c>
      <c r="M947" s="43" t="b">
        <f t="shared" si="59"/>
        <v>0</v>
      </c>
      <c r="N9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48" spans="1:14" hidden="1" x14ac:dyDescent="0.25">
      <c r="A948" t="s">
        <v>1425</v>
      </c>
      <c r="B948" s="45">
        <v>65218</v>
      </c>
      <c r="C948" s="45">
        <v>31281.833333333332</v>
      </c>
      <c r="D948" s="25">
        <v>0.4796503010416347</v>
      </c>
      <c r="E948" s="25" t="str">
        <f>_xlfn.XLOOKUP(Table1[[#This Row],[Customer_ID]],Table2[customer_id],Table2[age_group],,0)</f>
        <v>25-34</v>
      </c>
      <c r="F948" s="25" t="str">
        <f>_xlfn.XLOOKUP(Table1[[#This Row],[Customer_ID]],Table2[customer_id],Table2[city],,0)</f>
        <v>Hyderabad</v>
      </c>
      <c r="G948" s="25" t="str">
        <f>_xlfn.XLOOKUP(Table1[[#This Row],[Customer_ID]],Table2[customer_id],Table2[occupation],,0)</f>
        <v>Salaried IT Employees</v>
      </c>
      <c r="H948" s="50" t="str">
        <f>_xlfn.XLOOKUP(Table1[[#This Row],[Customer_ID]],Table2[customer_id],Table2[gender],,0)</f>
        <v>Male</v>
      </c>
      <c r="I948" s="50" t="str">
        <f>_xlfn.XLOOKUP(Table1[[#This Row],[Customer_ID]],Table2[customer_id],Table2[marital status],,0)</f>
        <v>Married</v>
      </c>
      <c r="J948" t="str">
        <f t="shared" si="56"/>
        <v>Higher Income</v>
      </c>
      <c r="K948" s="52" t="b">
        <f t="shared" si="57"/>
        <v>0</v>
      </c>
      <c r="L948" s="43" t="b">
        <f t="shared" si="58"/>
        <v>0</v>
      </c>
      <c r="M948" s="43" t="b">
        <f t="shared" si="59"/>
        <v>0</v>
      </c>
      <c r="N9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49" spans="1:14" hidden="1" x14ac:dyDescent="0.25">
      <c r="A949" t="s">
        <v>158</v>
      </c>
      <c r="B949" s="45">
        <v>65197</v>
      </c>
      <c r="C949" s="45">
        <v>43667</v>
      </c>
      <c r="D949" s="25">
        <v>0.66977008144546524</v>
      </c>
      <c r="E949" s="25" t="str">
        <f>_xlfn.XLOOKUP(Table1[[#This Row],[Customer_ID]],Table2[customer_id],Table2[age_group],,0)</f>
        <v>35-45</v>
      </c>
      <c r="F949" s="25" t="str">
        <f>_xlfn.XLOOKUP(Table1[[#This Row],[Customer_ID]],Table2[customer_id],Table2[city],,0)</f>
        <v>Delhi NCR</v>
      </c>
      <c r="G949" s="25" t="str">
        <f>_xlfn.XLOOKUP(Table1[[#This Row],[Customer_ID]],Table2[customer_id],Table2[occupation],,0)</f>
        <v>Salaried IT Employees</v>
      </c>
      <c r="H949" s="50" t="str">
        <f>_xlfn.XLOOKUP(Table1[[#This Row],[Customer_ID]],Table2[customer_id],Table2[gender],,0)</f>
        <v>Male</v>
      </c>
      <c r="I949" s="50" t="str">
        <f>_xlfn.XLOOKUP(Table1[[#This Row],[Customer_ID]],Table2[customer_id],Table2[marital status],,0)</f>
        <v>Single</v>
      </c>
      <c r="J949" t="str">
        <f t="shared" si="56"/>
        <v>Higher Income</v>
      </c>
      <c r="K949" s="52" t="b">
        <f t="shared" si="57"/>
        <v>0</v>
      </c>
      <c r="L949" s="43" t="b">
        <f t="shared" si="58"/>
        <v>0</v>
      </c>
      <c r="M949" s="43" t="b">
        <f t="shared" si="59"/>
        <v>0</v>
      </c>
      <c r="N9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50" spans="1:14" hidden="1" x14ac:dyDescent="0.25">
      <c r="A950" t="s">
        <v>2069</v>
      </c>
      <c r="B950" s="45">
        <v>65192</v>
      </c>
      <c r="C950" s="45">
        <v>27138.333333333332</v>
      </c>
      <c r="D950" s="25">
        <v>0.41628318403076042</v>
      </c>
      <c r="E950" s="25" t="str">
        <f>_xlfn.XLOOKUP(Table1[[#This Row],[Customer_ID]],Table2[customer_id],Table2[age_group],,0)</f>
        <v>35-45</v>
      </c>
      <c r="F950" s="25" t="str">
        <f>_xlfn.XLOOKUP(Table1[[#This Row],[Customer_ID]],Table2[customer_id],Table2[city],,0)</f>
        <v>Hyderabad</v>
      </c>
      <c r="G950" s="25" t="str">
        <f>_xlfn.XLOOKUP(Table1[[#This Row],[Customer_ID]],Table2[customer_id],Table2[occupation],,0)</f>
        <v>Salaried IT Employees</v>
      </c>
      <c r="H950" s="50" t="str">
        <f>_xlfn.XLOOKUP(Table1[[#This Row],[Customer_ID]],Table2[customer_id],Table2[gender],,0)</f>
        <v>Female</v>
      </c>
      <c r="I950" s="50" t="str">
        <f>_xlfn.XLOOKUP(Table1[[#This Row],[Customer_ID]],Table2[customer_id],Table2[marital status],,0)</f>
        <v>Married</v>
      </c>
      <c r="J950" t="str">
        <f t="shared" si="56"/>
        <v>Higher Income</v>
      </c>
      <c r="K950" s="52" t="b">
        <f t="shared" si="57"/>
        <v>0</v>
      </c>
      <c r="L950" s="43" t="b">
        <f t="shared" si="58"/>
        <v>0</v>
      </c>
      <c r="M950" s="43" t="b">
        <f t="shared" si="59"/>
        <v>0</v>
      </c>
      <c r="N9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51" spans="1:14" x14ac:dyDescent="0.25">
      <c r="A951" t="s">
        <v>65</v>
      </c>
      <c r="B951" s="45">
        <v>65187</v>
      </c>
      <c r="C951" s="45">
        <v>47387.666666666664</v>
      </c>
      <c r="D951" s="25">
        <v>0.72694964742458867</v>
      </c>
      <c r="E951" s="25" t="str">
        <f>_xlfn.XLOOKUP(Table1[[#This Row],[Customer_ID]],Table2[customer_id],Table2[age_group],,0)</f>
        <v>35-45</v>
      </c>
      <c r="F951" s="25" t="str">
        <f>_xlfn.XLOOKUP(Table1[[#This Row],[Customer_ID]],Table2[customer_id],Table2[city],,0)</f>
        <v>Mumbai</v>
      </c>
      <c r="G951" s="25" t="str">
        <f>_xlfn.XLOOKUP(Table1[[#This Row],[Customer_ID]],Table2[customer_id],Table2[occupation],,0)</f>
        <v>Salaried IT Employees</v>
      </c>
      <c r="H951" s="50" t="str">
        <f>_xlfn.XLOOKUP(Table1[[#This Row],[Customer_ID]],Table2[customer_id],Table2[gender],,0)</f>
        <v>Male</v>
      </c>
      <c r="I951" s="50" t="str">
        <f>_xlfn.XLOOKUP(Table1[[#This Row],[Customer_ID]],Table2[customer_id],Table2[marital status],,0)</f>
        <v>Married</v>
      </c>
      <c r="J951" t="str">
        <f t="shared" si="56"/>
        <v>Higher Income</v>
      </c>
      <c r="K951" s="52" t="b">
        <f t="shared" si="57"/>
        <v>0</v>
      </c>
      <c r="L951" s="43" t="b">
        <f t="shared" si="58"/>
        <v>0</v>
      </c>
      <c r="M951" s="43" t="str">
        <f t="shared" si="59"/>
        <v>High Spend</v>
      </c>
      <c r="N951" t="str">
        <f>IF(OR(Table1[[#This Row],[High requirement of Credit Card (Low Income)]]="High Spend",Table1[[#This Row],[High requirement of Credit Card (Moderate Income)]]="High Spend",Table1[[#This Row],[High requirement of Credit Card (hIGHER Income)]]="High Spend"),"High chance","Low or moderate Chance")</f>
        <v>High chance</v>
      </c>
    </row>
    <row r="952" spans="1:14" hidden="1" x14ac:dyDescent="0.25">
      <c r="A952" t="s">
        <v>864</v>
      </c>
      <c r="B952" s="45">
        <v>65181</v>
      </c>
      <c r="C952" s="45">
        <v>34890.833333333336</v>
      </c>
      <c r="D952" s="25">
        <v>0.53529147041827119</v>
      </c>
      <c r="E952" s="25" t="str">
        <f>_xlfn.XLOOKUP(Table1[[#This Row],[Customer_ID]],Table2[customer_id],Table2[age_group],,0)</f>
        <v>35-45</v>
      </c>
      <c r="F952" s="25" t="str">
        <f>_xlfn.XLOOKUP(Table1[[#This Row],[Customer_ID]],Table2[customer_id],Table2[city],,0)</f>
        <v>Bengaluru</v>
      </c>
      <c r="G952" s="25" t="str">
        <f>_xlfn.XLOOKUP(Table1[[#This Row],[Customer_ID]],Table2[customer_id],Table2[occupation],,0)</f>
        <v>Salaried IT Employees</v>
      </c>
      <c r="H952" s="50" t="str">
        <f>_xlfn.XLOOKUP(Table1[[#This Row],[Customer_ID]],Table2[customer_id],Table2[gender],,0)</f>
        <v>Female</v>
      </c>
      <c r="I952" s="50" t="str">
        <f>_xlfn.XLOOKUP(Table1[[#This Row],[Customer_ID]],Table2[customer_id],Table2[marital status],,0)</f>
        <v>Married</v>
      </c>
      <c r="J952" t="str">
        <f t="shared" si="56"/>
        <v>Higher Income</v>
      </c>
      <c r="K952" s="52" t="b">
        <f t="shared" si="57"/>
        <v>0</v>
      </c>
      <c r="L952" s="43" t="b">
        <f t="shared" si="58"/>
        <v>0</v>
      </c>
      <c r="M952" s="43" t="b">
        <f t="shared" si="59"/>
        <v>0</v>
      </c>
      <c r="N9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53" spans="1:14" hidden="1" x14ac:dyDescent="0.25">
      <c r="A953" t="s">
        <v>2176</v>
      </c>
      <c r="B953" s="45">
        <v>65154</v>
      </c>
      <c r="C953" s="45">
        <v>26613.333333333332</v>
      </c>
      <c r="D953" s="25">
        <v>0.40846814214527633</v>
      </c>
      <c r="E953" s="25" t="str">
        <f>_xlfn.XLOOKUP(Table1[[#This Row],[Customer_ID]],Table2[customer_id],Table2[age_group],,0)</f>
        <v>25-34</v>
      </c>
      <c r="F953" s="25" t="str">
        <f>_xlfn.XLOOKUP(Table1[[#This Row],[Customer_ID]],Table2[customer_id],Table2[city],,0)</f>
        <v>Hyderabad</v>
      </c>
      <c r="G953" s="25" t="str">
        <f>_xlfn.XLOOKUP(Table1[[#This Row],[Customer_ID]],Table2[customer_id],Table2[occupation],,0)</f>
        <v>Salaried IT Employees</v>
      </c>
      <c r="H953" s="50" t="str">
        <f>_xlfn.XLOOKUP(Table1[[#This Row],[Customer_ID]],Table2[customer_id],Table2[gender],,0)</f>
        <v>Female</v>
      </c>
      <c r="I953" s="50" t="str">
        <f>_xlfn.XLOOKUP(Table1[[#This Row],[Customer_ID]],Table2[customer_id],Table2[marital status],,0)</f>
        <v>Married</v>
      </c>
      <c r="J953" t="str">
        <f t="shared" si="56"/>
        <v>Higher Income</v>
      </c>
      <c r="K953" s="52" t="b">
        <f t="shared" si="57"/>
        <v>0</v>
      </c>
      <c r="L953" s="43" t="b">
        <f t="shared" si="58"/>
        <v>0</v>
      </c>
      <c r="M953" s="43" t="b">
        <f t="shared" si="59"/>
        <v>0</v>
      </c>
      <c r="N9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54" spans="1:14" hidden="1" x14ac:dyDescent="0.25">
      <c r="A954" t="s">
        <v>2951</v>
      </c>
      <c r="B954" s="45">
        <v>65132</v>
      </c>
      <c r="C954" s="45">
        <v>22244.833333333332</v>
      </c>
      <c r="D954" s="25">
        <v>0.34153462711621524</v>
      </c>
      <c r="E954" s="25" t="str">
        <f>_xlfn.XLOOKUP(Table1[[#This Row],[Customer_ID]],Table2[customer_id],Table2[age_group],,0)</f>
        <v>35-45</v>
      </c>
      <c r="F954" s="25" t="str">
        <f>_xlfn.XLOOKUP(Table1[[#This Row],[Customer_ID]],Table2[customer_id],Table2[city],,0)</f>
        <v>Chennai</v>
      </c>
      <c r="G954" s="25" t="str">
        <f>_xlfn.XLOOKUP(Table1[[#This Row],[Customer_ID]],Table2[customer_id],Table2[occupation],,0)</f>
        <v>Salaried IT Employees</v>
      </c>
      <c r="H954" s="50" t="str">
        <f>_xlfn.XLOOKUP(Table1[[#This Row],[Customer_ID]],Table2[customer_id],Table2[gender],,0)</f>
        <v>Female</v>
      </c>
      <c r="I954" s="50" t="str">
        <f>_xlfn.XLOOKUP(Table1[[#This Row],[Customer_ID]],Table2[customer_id],Table2[marital status],,0)</f>
        <v>Married</v>
      </c>
      <c r="J954" t="str">
        <f t="shared" si="56"/>
        <v>Higher Income</v>
      </c>
      <c r="K954" s="52" t="b">
        <f t="shared" si="57"/>
        <v>0</v>
      </c>
      <c r="L954" s="43" t="b">
        <f t="shared" si="58"/>
        <v>0</v>
      </c>
      <c r="M954" s="43" t="b">
        <f t="shared" si="59"/>
        <v>0</v>
      </c>
      <c r="N9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55" spans="1:14" hidden="1" x14ac:dyDescent="0.25">
      <c r="A955" t="s">
        <v>141</v>
      </c>
      <c r="B955" s="45">
        <v>65129</v>
      </c>
      <c r="C955" s="45">
        <v>44161.666666666664</v>
      </c>
      <c r="D955" s="25">
        <v>0.67806455905459417</v>
      </c>
      <c r="E955" s="25" t="str">
        <f>_xlfn.XLOOKUP(Table1[[#This Row],[Customer_ID]],Table2[customer_id],Table2[age_group],,0)</f>
        <v>25-34</v>
      </c>
      <c r="F955" s="25" t="str">
        <f>_xlfn.XLOOKUP(Table1[[#This Row],[Customer_ID]],Table2[customer_id],Table2[city],,0)</f>
        <v>Mumbai</v>
      </c>
      <c r="G955" s="25" t="str">
        <f>_xlfn.XLOOKUP(Table1[[#This Row],[Customer_ID]],Table2[customer_id],Table2[occupation],,0)</f>
        <v>Salaried IT Employees</v>
      </c>
      <c r="H955" s="50" t="str">
        <f>_xlfn.XLOOKUP(Table1[[#This Row],[Customer_ID]],Table2[customer_id],Table2[gender],,0)</f>
        <v>Male</v>
      </c>
      <c r="I955" s="50" t="str">
        <f>_xlfn.XLOOKUP(Table1[[#This Row],[Customer_ID]],Table2[customer_id],Table2[marital status],,0)</f>
        <v>Married</v>
      </c>
      <c r="J955" t="str">
        <f t="shared" si="56"/>
        <v>Higher Income</v>
      </c>
      <c r="K955" s="52" t="b">
        <f t="shared" si="57"/>
        <v>0</v>
      </c>
      <c r="L955" s="43" t="b">
        <f t="shared" si="58"/>
        <v>0</v>
      </c>
      <c r="M955" s="43" t="b">
        <f t="shared" si="59"/>
        <v>0</v>
      </c>
      <c r="N9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56" spans="1:14" x14ac:dyDescent="0.25">
      <c r="A956" t="s">
        <v>26</v>
      </c>
      <c r="B956" s="45">
        <v>65117</v>
      </c>
      <c r="C956" s="45">
        <v>49104.666666666664</v>
      </c>
      <c r="D956" s="25">
        <v>0.75409903199881234</v>
      </c>
      <c r="E956" s="25" t="str">
        <f>_xlfn.XLOOKUP(Table1[[#This Row],[Customer_ID]],Table2[customer_id],Table2[age_group],,0)</f>
        <v>35-45</v>
      </c>
      <c r="F956" s="25" t="str">
        <f>_xlfn.XLOOKUP(Table1[[#This Row],[Customer_ID]],Table2[customer_id],Table2[city],,0)</f>
        <v>Mumbai</v>
      </c>
      <c r="G956" s="25" t="str">
        <f>_xlfn.XLOOKUP(Table1[[#This Row],[Customer_ID]],Table2[customer_id],Table2[occupation],,0)</f>
        <v>Salaried IT Employees</v>
      </c>
      <c r="H956" s="50" t="str">
        <f>_xlfn.XLOOKUP(Table1[[#This Row],[Customer_ID]],Table2[customer_id],Table2[gender],,0)</f>
        <v>Male</v>
      </c>
      <c r="I956" s="50" t="str">
        <f>_xlfn.XLOOKUP(Table1[[#This Row],[Customer_ID]],Table2[customer_id],Table2[marital status],,0)</f>
        <v>Married</v>
      </c>
      <c r="J956" t="str">
        <f t="shared" si="56"/>
        <v>Higher Income</v>
      </c>
      <c r="K956" s="52" t="b">
        <f t="shared" si="57"/>
        <v>0</v>
      </c>
      <c r="L956" s="43" t="b">
        <f t="shared" si="58"/>
        <v>0</v>
      </c>
      <c r="M956" s="43" t="str">
        <f t="shared" si="59"/>
        <v>High Spend</v>
      </c>
      <c r="N956" t="str">
        <f>IF(OR(Table1[[#This Row],[High requirement of Credit Card (Low Income)]]="High Spend",Table1[[#This Row],[High requirement of Credit Card (Moderate Income)]]="High Spend",Table1[[#This Row],[High requirement of Credit Card (hIGHER Income)]]="High Spend"),"High chance","Low or moderate Chance")</f>
        <v>High chance</v>
      </c>
    </row>
    <row r="957" spans="1:14" x14ac:dyDescent="0.25">
      <c r="A957" t="s">
        <v>22</v>
      </c>
      <c r="B957" s="45">
        <v>65106</v>
      </c>
      <c r="C957" s="45">
        <v>49103.666666666664</v>
      </c>
      <c r="D957" s="25">
        <v>0.75421108141594728</v>
      </c>
      <c r="E957" s="25" t="str">
        <f>_xlfn.XLOOKUP(Table1[[#This Row],[Customer_ID]],Table2[customer_id],Table2[age_group],,0)</f>
        <v>35-45</v>
      </c>
      <c r="F957" s="25" t="str">
        <f>_xlfn.XLOOKUP(Table1[[#This Row],[Customer_ID]],Table2[customer_id],Table2[city],,0)</f>
        <v>Mumbai</v>
      </c>
      <c r="G957" s="25" t="str">
        <f>_xlfn.XLOOKUP(Table1[[#This Row],[Customer_ID]],Table2[customer_id],Table2[occupation],,0)</f>
        <v>Salaried IT Employees</v>
      </c>
      <c r="H957" s="50" t="str">
        <f>_xlfn.XLOOKUP(Table1[[#This Row],[Customer_ID]],Table2[customer_id],Table2[gender],,0)</f>
        <v>Male</v>
      </c>
      <c r="I957" s="50" t="str">
        <f>_xlfn.XLOOKUP(Table1[[#This Row],[Customer_ID]],Table2[customer_id],Table2[marital status],,0)</f>
        <v>Married</v>
      </c>
      <c r="J957" t="str">
        <f t="shared" si="56"/>
        <v>Higher Income</v>
      </c>
      <c r="K957" s="52" t="b">
        <f t="shared" si="57"/>
        <v>0</v>
      </c>
      <c r="L957" s="43" t="b">
        <f t="shared" si="58"/>
        <v>0</v>
      </c>
      <c r="M957" s="43" t="str">
        <f t="shared" si="59"/>
        <v>High Spend</v>
      </c>
      <c r="N957" t="str">
        <f>IF(OR(Table1[[#This Row],[High requirement of Credit Card (Low Income)]]="High Spend",Table1[[#This Row],[High requirement of Credit Card (Moderate Income)]]="High Spend",Table1[[#This Row],[High requirement of Credit Card (hIGHER Income)]]="High Spend"),"High chance","Low or moderate Chance")</f>
        <v>High chance</v>
      </c>
    </row>
    <row r="958" spans="1:14" hidden="1" x14ac:dyDescent="0.25">
      <c r="A958" t="s">
        <v>169</v>
      </c>
      <c r="B958" s="45">
        <v>65092</v>
      </c>
      <c r="C958" s="45">
        <v>43324.5</v>
      </c>
      <c r="D958" s="25">
        <v>0.66558870521723101</v>
      </c>
      <c r="E958" s="25" t="str">
        <f>_xlfn.XLOOKUP(Table1[[#This Row],[Customer_ID]],Table2[customer_id],Table2[age_group],,0)</f>
        <v>35-45</v>
      </c>
      <c r="F958" s="25" t="str">
        <f>_xlfn.XLOOKUP(Table1[[#This Row],[Customer_ID]],Table2[customer_id],Table2[city],,0)</f>
        <v>Mumbai</v>
      </c>
      <c r="G958" s="25" t="str">
        <f>_xlfn.XLOOKUP(Table1[[#This Row],[Customer_ID]],Table2[customer_id],Table2[occupation],,0)</f>
        <v>Salaried IT Employees</v>
      </c>
      <c r="H958" s="50" t="str">
        <f>_xlfn.XLOOKUP(Table1[[#This Row],[Customer_ID]],Table2[customer_id],Table2[gender],,0)</f>
        <v>Female</v>
      </c>
      <c r="I958" s="50" t="str">
        <f>_xlfn.XLOOKUP(Table1[[#This Row],[Customer_ID]],Table2[customer_id],Table2[marital status],,0)</f>
        <v>Married</v>
      </c>
      <c r="J958" t="str">
        <f t="shared" si="56"/>
        <v>Higher Income</v>
      </c>
      <c r="K958" s="52" t="b">
        <f t="shared" si="57"/>
        <v>0</v>
      </c>
      <c r="L958" s="43" t="b">
        <f t="shared" si="58"/>
        <v>0</v>
      </c>
      <c r="M958" s="43" t="b">
        <f t="shared" si="59"/>
        <v>0</v>
      </c>
      <c r="N9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59" spans="1:14" hidden="1" x14ac:dyDescent="0.25">
      <c r="A959" t="s">
        <v>1363</v>
      </c>
      <c r="B959" s="45">
        <v>65091</v>
      </c>
      <c r="C959" s="45">
        <v>31610.833333333332</v>
      </c>
      <c r="D959" s="25">
        <v>0.48564061595817137</v>
      </c>
      <c r="E959" s="25" t="str">
        <f>_xlfn.XLOOKUP(Table1[[#This Row],[Customer_ID]],Table2[customer_id],Table2[age_group],,0)</f>
        <v>25-34</v>
      </c>
      <c r="F959" s="25" t="str">
        <f>_xlfn.XLOOKUP(Table1[[#This Row],[Customer_ID]],Table2[customer_id],Table2[city],,0)</f>
        <v>Hyderabad</v>
      </c>
      <c r="G959" s="25" t="str">
        <f>_xlfn.XLOOKUP(Table1[[#This Row],[Customer_ID]],Table2[customer_id],Table2[occupation],,0)</f>
        <v>Salaried IT Employees</v>
      </c>
      <c r="H959" s="50" t="str">
        <f>_xlfn.XLOOKUP(Table1[[#This Row],[Customer_ID]],Table2[customer_id],Table2[gender],,0)</f>
        <v>Male</v>
      </c>
      <c r="I959" s="50" t="str">
        <f>_xlfn.XLOOKUP(Table1[[#This Row],[Customer_ID]],Table2[customer_id],Table2[marital status],,0)</f>
        <v>Single</v>
      </c>
      <c r="J959" t="str">
        <f t="shared" si="56"/>
        <v>Higher Income</v>
      </c>
      <c r="K959" s="52" t="b">
        <f t="shared" si="57"/>
        <v>0</v>
      </c>
      <c r="L959" s="43" t="b">
        <f t="shared" si="58"/>
        <v>0</v>
      </c>
      <c r="M959" s="43" t="b">
        <f t="shared" si="59"/>
        <v>0</v>
      </c>
      <c r="N9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60" spans="1:14" hidden="1" x14ac:dyDescent="0.25">
      <c r="A960" t="s">
        <v>261</v>
      </c>
      <c r="B960" s="45">
        <v>65082</v>
      </c>
      <c r="C960" s="45">
        <v>40949</v>
      </c>
      <c r="D960" s="25">
        <v>0.62919086690636428</v>
      </c>
      <c r="E960" s="25" t="str">
        <f>_xlfn.XLOOKUP(Table1[[#This Row],[Customer_ID]],Table2[customer_id],Table2[age_group],,0)</f>
        <v>35-45</v>
      </c>
      <c r="F960" s="25" t="str">
        <f>_xlfn.XLOOKUP(Table1[[#This Row],[Customer_ID]],Table2[customer_id],Table2[city],,0)</f>
        <v>Bengaluru</v>
      </c>
      <c r="G960" s="25" t="str">
        <f>_xlfn.XLOOKUP(Table1[[#This Row],[Customer_ID]],Table2[customer_id],Table2[occupation],,0)</f>
        <v>Salaried IT Employees</v>
      </c>
      <c r="H960" s="50" t="str">
        <f>_xlfn.XLOOKUP(Table1[[#This Row],[Customer_ID]],Table2[customer_id],Table2[gender],,0)</f>
        <v>Male</v>
      </c>
      <c r="I960" s="50" t="str">
        <f>_xlfn.XLOOKUP(Table1[[#This Row],[Customer_ID]],Table2[customer_id],Table2[marital status],,0)</f>
        <v>Married</v>
      </c>
      <c r="J960" t="str">
        <f t="shared" si="56"/>
        <v>Higher Income</v>
      </c>
      <c r="K960" s="52" t="b">
        <f t="shared" si="57"/>
        <v>0</v>
      </c>
      <c r="L960" s="43" t="b">
        <f t="shared" si="58"/>
        <v>0</v>
      </c>
      <c r="M960" s="43" t="b">
        <f t="shared" si="59"/>
        <v>0</v>
      </c>
      <c r="N9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61" spans="1:14" hidden="1" x14ac:dyDescent="0.25">
      <c r="A961" t="s">
        <v>3427</v>
      </c>
      <c r="B961" s="45">
        <v>65074</v>
      </c>
      <c r="C961" s="45">
        <v>19385.666666666668</v>
      </c>
      <c r="D961" s="25">
        <v>0.29790187581317679</v>
      </c>
      <c r="E961" s="25" t="str">
        <f>_xlfn.XLOOKUP(Table1[[#This Row],[Customer_ID]],Table2[customer_id],Table2[age_group],,0)</f>
        <v>25-34</v>
      </c>
      <c r="F961" s="25" t="str">
        <f>_xlfn.XLOOKUP(Table1[[#This Row],[Customer_ID]],Table2[customer_id],Table2[city],,0)</f>
        <v>Hyderabad</v>
      </c>
      <c r="G961" s="25" t="str">
        <f>_xlfn.XLOOKUP(Table1[[#This Row],[Customer_ID]],Table2[customer_id],Table2[occupation],,0)</f>
        <v>Business Owners</v>
      </c>
      <c r="H961" s="50" t="str">
        <f>_xlfn.XLOOKUP(Table1[[#This Row],[Customer_ID]],Table2[customer_id],Table2[gender],,0)</f>
        <v>Male</v>
      </c>
      <c r="I961" s="50" t="str">
        <f>_xlfn.XLOOKUP(Table1[[#This Row],[Customer_ID]],Table2[customer_id],Table2[marital status],,0)</f>
        <v>Married</v>
      </c>
      <c r="J961" t="str">
        <f t="shared" si="56"/>
        <v>Higher Income</v>
      </c>
      <c r="K961" s="52" t="b">
        <f t="shared" si="57"/>
        <v>0</v>
      </c>
      <c r="L961" s="43" t="b">
        <f t="shared" si="58"/>
        <v>0</v>
      </c>
      <c r="M961" s="43" t="b">
        <f t="shared" si="59"/>
        <v>0</v>
      </c>
      <c r="N9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62" spans="1:14" hidden="1" x14ac:dyDescent="0.25">
      <c r="A962" t="s">
        <v>562</v>
      </c>
      <c r="B962" s="45">
        <v>65068</v>
      </c>
      <c r="C962" s="45">
        <v>37703.5</v>
      </c>
      <c r="D962" s="25">
        <v>0.57944765476117288</v>
      </c>
      <c r="E962" s="25" t="str">
        <f>_xlfn.XLOOKUP(Table1[[#This Row],[Customer_ID]],Table2[customer_id],Table2[age_group],,0)</f>
        <v>35-45</v>
      </c>
      <c r="F962" s="25" t="str">
        <f>_xlfn.XLOOKUP(Table1[[#This Row],[Customer_ID]],Table2[customer_id],Table2[city],,0)</f>
        <v>Delhi NCR</v>
      </c>
      <c r="G962" s="25" t="str">
        <f>_xlfn.XLOOKUP(Table1[[#This Row],[Customer_ID]],Table2[customer_id],Table2[occupation],,0)</f>
        <v>Salaried IT Employees</v>
      </c>
      <c r="H962" s="50" t="str">
        <f>_xlfn.XLOOKUP(Table1[[#This Row],[Customer_ID]],Table2[customer_id],Table2[gender],,0)</f>
        <v>Female</v>
      </c>
      <c r="I962" s="50" t="str">
        <f>_xlfn.XLOOKUP(Table1[[#This Row],[Customer_ID]],Table2[customer_id],Table2[marital status],,0)</f>
        <v>Married</v>
      </c>
      <c r="J962" t="str">
        <f t="shared" ref="J962:J1025" si="60">IF(B962&lt;=40000,"Lower Income",IF(AND(B962&gt;40000,B962&lt;=65000),"Moderate Income","Higher Income"))</f>
        <v>Higher Income</v>
      </c>
      <c r="K962" s="52" t="b">
        <f t="shared" ref="K962:K1025" si="61">IF(AND(J962="Lower Income",D962&gt;=60%),"High Spend",IF(AND(J962="Lower Income",D962&lt;30%),"Low Spend"))</f>
        <v>0</v>
      </c>
      <c r="L962" s="43" t="b">
        <f t="shared" ref="L962:L1025" si="62">IF(AND(J962="Moderate Income",D962&gt;=70%),"High Spend",IF(AND(J962="Moderate Income",D962&lt;30%),"Low Spend"))</f>
        <v>0</v>
      </c>
      <c r="M962" s="43" t="b">
        <f t="shared" ref="M962:M1025" si="63">IF(AND(J962="Higher Income",D962&gt;=70%),"High Spend",IF(AND(J962="Higher Income",D962&lt;20%),"Low Spend"))</f>
        <v>0</v>
      </c>
      <c r="N9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63" spans="1:14" hidden="1" x14ac:dyDescent="0.25">
      <c r="A963" t="s">
        <v>2502</v>
      </c>
      <c r="B963" s="45">
        <v>65062</v>
      </c>
      <c r="C963" s="45">
        <v>24525.833333333332</v>
      </c>
      <c r="D963" s="25">
        <v>0.37696095006814012</v>
      </c>
      <c r="E963" s="25" t="str">
        <f>_xlfn.XLOOKUP(Table1[[#This Row],[Customer_ID]],Table2[customer_id],Table2[age_group],,0)</f>
        <v>25-34</v>
      </c>
      <c r="F963" s="25" t="str">
        <f>_xlfn.XLOOKUP(Table1[[#This Row],[Customer_ID]],Table2[customer_id],Table2[city],,0)</f>
        <v>Mumbai</v>
      </c>
      <c r="G963" s="25" t="str">
        <f>_xlfn.XLOOKUP(Table1[[#This Row],[Customer_ID]],Table2[customer_id],Table2[occupation],,0)</f>
        <v>Business Owners</v>
      </c>
      <c r="H963" s="50" t="str">
        <f>_xlfn.XLOOKUP(Table1[[#This Row],[Customer_ID]],Table2[customer_id],Table2[gender],,0)</f>
        <v>Female</v>
      </c>
      <c r="I963" s="50" t="str">
        <f>_xlfn.XLOOKUP(Table1[[#This Row],[Customer_ID]],Table2[customer_id],Table2[marital status],,0)</f>
        <v>Married</v>
      </c>
      <c r="J963" t="str">
        <f t="shared" si="60"/>
        <v>Higher Income</v>
      </c>
      <c r="K963" s="52" t="b">
        <f t="shared" si="61"/>
        <v>0</v>
      </c>
      <c r="L963" s="43" t="b">
        <f t="shared" si="62"/>
        <v>0</v>
      </c>
      <c r="M963" s="43" t="b">
        <f t="shared" si="63"/>
        <v>0</v>
      </c>
      <c r="N9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64" spans="1:14" hidden="1" x14ac:dyDescent="0.25">
      <c r="A964" t="s">
        <v>365</v>
      </c>
      <c r="B964" s="45">
        <v>65052</v>
      </c>
      <c r="C964" s="45">
        <v>39620.333333333336</v>
      </c>
      <c r="D964" s="25">
        <v>0.60905634466785552</v>
      </c>
      <c r="E964" s="25" t="str">
        <f>_xlfn.XLOOKUP(Table1[[#This Row],[Customer_ID]],Table2[customer_id],Table2[age_group],,0)</f>
        <v>35-45</v>
      </c>
      <c r="F964" s="25" t="str">
        <f>_xlfn.XLOOKUP(Table1[[#This Row],[Customer_ID]],Table2[customer_id],Table2[city],,0)</f>
        <v>Mumbai</v>
      </c>
      <c r="G964" s="25" t="str">
        <f>_xlfn.XLOOKUP(Table1[[#This Row],[Customer_ID]],Table2[customer_id],Table2[occupation],,0)</f>
        <v>Salaried IT Employees</v>
      </c>
      <c r="H964" s="50" t="str">
        <f>_xlfn.XLOOKUP(Table1[[#This Row],[Customer_ID]],Table2[customer_id],Table2[gender],,0)</f>
        <v>Female</v>
      </c>
      <c r="I964" s="50" t="str">
        <f>_xlfn.XLOOKUP(Table1[[#This Row],[Customer_ID]],Table2[customer_id],Table2[marital status],,0)</f>
        <v>Married</v>
      </c>
      <c r="J964" t="str">
        <f t="shared" si="60"/>
        <v>Higher Income</v>
      </c>
      <c r="K964" s="52" t="b">
        <f t="shared" si="61"/>
        <v>0</v>
      </c>
      <c r="L964" s="43" t="b">
        <f t="shared" si="62"/>
        <v>0</v>
      </c>
      <c r="M964" s="43" t="b">
        <f t="shared" si="63"/>
        <v>0</v>
      </c>
      <c r="N9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65" spans="1:14" hidden="1" x14ac:dyDescent="0.25">
      <c r="A965" t="s">
        <v>715</v>
      </c>
      <c r="B965" s="45">
        <v>65037</v>
      </c>
      <c r="C965" s="45">
        <v>36277.833333333336</v>
      </c>
      <c r="D965" s="25">
        <v>0.55780299419304913</v>
      </c>
      <c r="E965" s="25" t="str">
        <f>_xlfn.XLOOKUP(Table1[[#This Row],[Customer_ID]],Table2[customer_id],Table2[age_group],,0)</f>
        <v>35-45</v>
      </c>
      <c r="F965" s="25" t="str">
        <f>_xlfn.XLOOKUP(Table1[[#This Row],[Customer_ID]],Table2[customer_id],Table2[city],,0)</f>
        <v>Mumbai</v>
      </c>
      <c r="G965" s="25" t="str">
        <f>_xlfn.XLOOKUP(Table1[[#This Row],[Customer_ID]],Table2[customer_id],Table2[occupation],,0)</f>
        <v>Salaried IT Employees</v>
      </c>
      <c r="H965" s="50" t="str">
        <f>_xlfn.XLOOKUP(Table1[[#This Row],[Customer_ID]],Table2[customer_id],Table2[gender],,0)</f>
        <v>Female</v>
      </c>
      <c r="I965" s="50" t="str">
        <f>_xlfn.XLOOKUP(Table1[[#This Row],[Customer_ID]],Table2[customer_id],Table2[marital status],,0)</f>
        <v>Married</v>
      </c>
      <c r="J965" t="str">
        <f t="shared" si="60"/>
        <v>Higher Income</v>
      </c>
      <c r="K965" s="52" t="b">
        <f t="shared" si="61"/>
        <v>0</v>
      </c>
      <c r="L965" s="43" t="b">
        <f t="shared" si="62"/>
        <v>0</v>
      </c>
      <c r="M965" s="43" t="b">
        <f t="shared" si="63"/>
        <v>0</v>
      </c>
      <c r="N9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66" spans="1:14" hidden="1" x14ac:dyDescent="0.25">
      <c r="A966" t="s">
        <v>2879</v>
      </c>
      <c r="B966" s="45">
        <v>65021</v>
      </c>
      <c r="C966" s="45">
        <v>22477.333333333332</v>
      </c>
      <c r="D966" s="25">
        <v>0.34569344263135499</v>
      </c>
      <c r="E966" s="25" t="str">
        <f>_xlfn.XLOOKUP(Table1[[#This Row],[Customer_ID]],Table2[customer_id],Table2[age_group],,0)</f>
        <v>35-45</v>
      </c>
      <c r="F966" s="25" t="str">
        <f>_xlfn.XLOOKUP(Table1[[#This Row],[Customer_ID]],Table2[customer_id],Table2[city],,0)</f>
        <v>Chennai</v>
      </c>
      <c r="G966" s="25" t="str">
        <f>_xlfn.XLOOKUP(Table1[[#This Row],[Customer_ID]],Table2[customer_id],Table2[occupation],,0)</f>
        <v>Salaried IT Employees</v>
      </c>
      <c r="H966" s="50" t="str">
        <f>_xlfn.XLOOKUP(Table1[[#This Row],[Customer_ID]],Table2[customer_id],Table2[gender],,0)</f>
        <v>Female</v>
      </c>
      <c r="I966" s="50" t="str">
        <f>_xlfn.XLOOKUP(Table1[[#This Row],[Customer_ID]],Table2[customer_id],Table2[marital status],,0)</f>
        <v>Married</v>
      </c>
      <c r="J966" t="str">
        <f t="shared" si="60"/>
        <v>Higher Income</v>
      </c>
      <c r="K966" s="52" t="b">
        <f t="shared" si="61"/>
        <v>0</v>
      </c>
      <c r="L966" s="43" t="b">
        <f t="shared" si="62"/>
        <v>0</v>
      </c>
      <c r="M966" s="43" t="b">
        <f t="shared" si="63"/>
        <v>0</v>
      </c>
      <c r="N9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67" spans="1:14" hidden="1" x14ac:dyDescent="0.25">
      <c r="A967" t="s">
        <v>229</v>
      </c>
      <c r="B967" s="45">
        <v>65018</v>
      </c>
      <c r="C967" s="45">
        <v>41499.333333333336</v>
      </c>
      <c r="D967" s="25">
        <v>0.63827452910476079</v>
      </c>
      <c r="E967" s="25" t="str">
        <f>_xlfn.XLOOKUP(Table1[[#This Row],[Customer_ID]],Table2[customer_id],Table2[age_group],,0)</f>
        <v>25-34</v>
      </c>
      <c r="F967" s="25" t="str">
        <f>_xlfn.XLOOKUP(Table1[[#This Row],[Customer_ID]],Table2[customer_id],Table2[city],,0)</f>
        <v>Delhi NCR</v>
      </c>
      <c r="G967" s="25" t="str">
        <f>_xlfn.XLOOKUP(Table1[[#This Row],[Customer_ID]],Table2[customer_id],Table2[occupation],,0)</f>
        <v>Salaried IT Employees</v>
      </c>
      <c r="H967" s="50" t="str">
        <f>_xlfn.XLOOKUP(Table1[[#This Row],[Customer_ID]],Table2[customer_id],Table2[gender],,0)</f>
        <v>Male</v>
      </c>
      <c r="I967" s="50" t="str">
        <f>_xlfn.XLOOKUP(Table1[[#This Row],[Customer_ID]],Table2[customer_id],Table2[marital status],,0)</f>
        <v>Married</v>
      </c>
      <c r="J967" t="str">
        <f t="shared" si="60"/>
        <v>Higher Income</v>
      </c>
      <c r="K967" s="52" t="b">
        <f t="shared" si="61"/>
        <v>0</v>
      </c>
      <c r="L967" s="43" t="b">
        <f t="shared" si="62"/>
        <v>0</v>
      </c>
      <c r="M967" s="43" t="b">
        <f t="shared" si="63"/>
        <v>0</v>
      </c>
      <c r="N9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68" spans="1:14" hidden="1" x14ac:dyDescent="0.25">
      <c r="A968" t="s">
        <v>208</v>
      </c>
      <c r="B968" s="45">
        <v>65013</v>
      </c>
      <c r="C968" s="45">
        <v>41989.166666666664</v>
      </c>
      <c r="D968" s="25">
        <v>0.64585800788560233</v>
      </c>
      <c r="E968" s="25" t="str">
        <f>_xlfn.XLOOKUP(Table1[[#This Row],[Customer_ID]],Table2[customer_id],Table2[age_group],,0)</f>
        <v>25-34</v>
      </c>
      <c r="F968" s="25" t="str">
        <f>_xlfn.XLOOKUP(Table1[[#This Row],[Customer_ID]],Table2[customer_id],Table2[city],,0)</f>
        <v>Delhi NCR</v>
      </c>
      <c r="G968" s="25" t="str">
        <f>_xlfn.XLOOKUP(Table1[[#This Row],[Customer_ID]],Table2[customer_id],Table2[occupation],,0)</f>
        <v>Salaried IT Employees</v>
      </c>
      <c r="H968" s="50" t="str">
        <f>_xlfn.XLOOKUP(Table1[[#This Row],[Customer_ID]],Table2[customer_id],Table2[gender],,0)</f>
        <v>Male</v>
      </c>
      <c r="I968" s="50" t="str">
        <f>_xlfn.XLOOKUP(Table1[[#This Row],[Customer_ID]],Table2[customer_id],Table2[marital status],,0)</f>
        <v>Married</v>
      </c>
      <c r="J968" t="str">
        <f t="shared" si="60"/>
        <v>Higher Income</v>
      </c>
      <c r="K968" s="52" t="b">
        <f t="shared" si="61"/>
        <v>0</v>
      </c>
      <c r="L968" s="43" t="b">
        <f t="shared" si="62"/>
        <v>0</v>
      </c>
      <c r="M968" s="43" t="b">
        <f t="shared" si="63"/>
        <v>0</v>
      </c>
      <c r="N9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69" spans="1:14" hidden="1" x14ac:dyDescent="0.25">
      <c r="A969" t="s">
        <v>784</v>
      </c>
      <c r="B969" s="45">
        <v>65002</v>
      </c>
      <c r="C969" s="45">
        <v>35464.666666666664</v>
      </c>
      <c r="D969" s="25">
        <v>0.54559346891890503</v>
      </c>
      <c r="E969" s="25" t="str">
        <f>_xlfn.XLOOKUP(Table1[[#This Row],[Customer_ID]],Table2[customer_id],Table2[age_group],,0)</f>
        <v>35-45</v>
      </c>
      <c r="F969" s="25" t="str">
        <f>_xlfn.XLOOKUP(Table1[[#This Row],[Customer_ID]],Table2[customer_id],Table2[city],,0)</f>
        <v>Bengaluru</v>
      </c>
      <c r="G969" s="25" t="str">
        <f>_xlfn.XLOOKUP(Table1[[#This Row],[Customer_ID]],Table2[customer_id],Table2[occupation],,0)</f>
        <v>Salaried IT Employees</v>
      </c>
      <c r="H969" s="50" t="str">
        <f>_xlfn.XLOOKUP(Table1[[#This Row],[Customer_ID]],Table2[customer_id],Table2[gender],,0)</f>
        <v>Female</v>
      </c>
      <c r="I969" s="50" t="str">
        <f>_xlfn.XLOOKUP(Table1[[#This Row],[Customer_ID]],Table2[customer_id],Table2[marital status],,0)</f>
        <v>Married</v>
      </c>
      <c r="J969" t="str">
        <f t="shared" si="60"/>
        <v>Higher Income</v>
      </c>
      <c r="K969" s="52" t="b">
        <f t="shared" si="61"/>
        <v>0</v>
      </c>
      <c r="L969" s="43" t="b">
        <f t="shared" si="62"/>
        <v>0</v>
      </c>
      <c r="M969" s="43" t="b">
        <f t="shared" si="63"/>
        <v>0</v>
      </c>
      <c r="N9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70" spans="1:14" x14ac:dyDescent="0.25">
      <c r="A970" t="s">
        <v>67</v>
      </c>
      <c r="B970" s="45">
        <v>64992</v>
      </c>
      <c r="C970" s="45">
        <v>47152.166666666664</v>
      </c>
      <c r="D970" s="25">
        <v>0.72550724191695382</v>
      </c>
      <c r="E970" s="25" t="str">
        <f>_xlfn.XLOOKUP(Table1[[#This Row],[Customer_ID]],Table2[customer_id],Table2[age_group],,0)</f>
        <v>35-45</v>
      </c>
      <c r="F970" s="25" t="str">
        <f>_xlfn.XLOOKUP(Table1[[#This Row],[Customer_ID]],Table2[customer_id],Table2[city],,0)</f>
        <v>Mumbai</v>
      </c>
      <c r="G970" s="25" t="str">
        <f>_xlfn.XLOOKUP(Table1[[#This Row],[Customer_ID]],Table2[customer_id],Table2[occupation],,0)</f>
        <v>Salaried IT Employees</v>
      </c>
      <c r="H970" s="50" t="str">
        <f>_xlfn.XLOOKUP(Table1[[#This Row],[Customer_ID]],Table2[customer_id],Table2[gender],,0)</f>
        <v>Male</v>
      </c>
      <c r="I970" s="50" t="str">
        <f>_xlfn.XLOOKUP(Table1[[#This Row],[Customer_ID]],Table2[customer_id],Table2[marital status],,0)</f>
        <v>Married</v>
      </c>
      <c r="J970" t="str">
        <f t="shared" si="60"/>
        <v>Moderate Income</v>
      </c>
      <c r="K970" s="52" t="b">
        <f t="shared" si="61"/>
        <v>0</v>
      </c>
      <c r="L970" s="43" t="str">
        <f t="shared" si="62"/>
        <v>High Spend</v>
      </c>
      <c r="M970" s="43" t="b">
        <f t="shared" si="63"/>
        <v>0</v>
      </c>
      <c r="N970" t="str">
        <f>IF(OR(Table1[[#This Row],[High requirement of Credit Card (Low Income)]]="High Spend",Table1[[#This Row],[High requirement of Credit Card (Moderate Income)]]="High Spend",Table1[[#This Row],[High requirement of Credit Card (hIGHER Income)]]="High Spend"),"High chance","Low or moderate Chance")</f>
        <v>High chance</v>
      </c>
    </row>
    <row r="971" spans="1:14" hidden="1" x14ac:dyDescent="0.25">
      <c r="A971" t="s">
        <v>1845</v>
      </c>
      <c r="B971" s="45">
        <v>64988</v>
      </c>
      <c r="C971" s="45">
        <v>28264.333333333332</v>
      </c>
      <c r="D971" s="25">
        <v>0.43491618965552614</v>
      </c>
      <c r="E971" s="25" t="str">
        <f>_xlfn.XLOOKUP(Table1[[#This Row],[Customer_ID]],Table2[customer_id],Table2[age_group],,0)</f>
        <v>35-45</v>
      </c>
      <c r="F971" s="25" t="str">
        <f>_xlfn.XLOOKUP(Table1[[#This Row],[Customer_ID]],Table2[customer_id],Table2[city],,0)</f>
        <v>Chennai</v>
      </c>
      <c r="G971" s="25" t="str">
        <f>_xlfn.XLOOKUP(Table1[[#This Row],[Customer_ID]],Table2[customer_id],Table2[occupation],,0)</f>
        <v>Salaried IT Employees</v>
      </c>
      <c r="H971" s="50" t="str">
        <f>_xlfn.XLOOKUP(Table1[[#This Row],[Customer_ID]],Table2[customer_id],Table2[gender],,0)</f>
        <v>Male</v>
      </c>
      <c r="I971" s="50" t="str">
        <f>_xlfn.XLOOKUP(Table1[[#This Row],[Customer_ID]],Table2[customer_id],Table2[marital status],,0)</f>
        <v>Single</v>
      </c>
      <c r="J971" t="str">
        <f t="shared" si="60"/>
        <v>Moderate Income</v>
      </c>
      <c r="K971" s="52" t="b">
        <f t="shared" si="61"/>
        <v>0</v>
      </c>
      <c r="L971" s="43" t="b">
        <f t="shared" si="62"/>
        <v>0</v>
      </c>
      <c r="M971" s="43" t="b">
        <f t="shared" si="63"/>
        <v>0</v>
      </c>
      <c r="N9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72" spans="1:14" hidden="1" x14ac:dyDescent="0.25">
      <c r="A972" t="s">
        <v>501</v>
      </c>
      <c r="B972" s="45">
        <v>64976</v>
      </c>
      <c r="C972" s="45">
        <v>38203.666666666664</v>
      </c>
      <c r="D972" s="25">
        <v>0.58796581301813999</v>
      </c>
      <c r="E972" s="25" t="str">
        <f>_xlfn.XLOOKUP(Table1[[#This Row],[Customer_ID]],Table2[customer_id],Table2[age_group],,0)</f>
        <v>25-34</v>
      </c>
      <c r="F972" s="25" t="str">
        <f>_xlfn.XLOOKUP(Table1[[#This Row],[Customer_ID]],Table2[customer_id],Table2[city],,0)</f>
        <v>Bengaluru</v>
      </c>
      <c r="G972" s="25" t="str">
        <f>_xlfn.XLOOKUP(Table1[[#This Row],[Customer_ID]],Table2[customer_id],Table2[occupation],,0)</f>
        <v>Salaried IT Employees</v>
      </c>
      <c r="H972" s="50" t="str">
        <f>_xlfn.XLOOKUP(Table1[[#This Row],[Customer_ID]],Table2[customer_id],Table2[gender],,0)</f>
        <v>Male</v>
      </c>
      <c r="I972" s="50" t="str">
        <f>_xlfn.XLOOKUP(Table1[[#This Row],[Customer_ID]],Table2[customer_id],Table2[marital status],,0)</f>
        <v>Married</v>
      </c>
      <c r="J972" t="str">
        <f t="shared" si="60"/>
        <v>Moderate Income</v>
      </c>
      <c r="K972" s="52" t="b">
        <f t="shared" si="61"/>
        <v>0</v>
      </c>
      <c r="L972" s="43" t="b">
        <f t="shared" si="62"/>
        <v>0</v>
      </c>
      <c r="M972" s="43" t="b">
        <f t="shared" si="63"/>
        <v>0</v>
      </c>
      <c r="N9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73" spans="1:14" x14ac:dyDescent="0.25">
      <c r="A973" t="s">
        <v>97</v>
      </c>
      <c r="B973" s="45">
        <v>64965</v>
      </c>
      <c r="C973" s="45">
        <v>45768.166666666664</v>
      </c>
      <c r="D973" s="25">
        <v>0.70450498986633825</v>
      </c>
      <c r="E973" s="25" t="str">
        <f>_xlfn.XLOOKUP(Table1[[#This Row],[Customer_ID]],Table2[customer_id],Table2[age_group],,0)</f>
        <v>25-34</v>
      </c>
      <c r="F973" s="25" t="str">
        <f>_xlfn.XLOOKUP(Table1[[#This Row],[Customer_ID]],Table2[customer_id],Table2[city],,0)</f>
        <v>Mumbai</v>
      </c>
      <c r="G973" s="25" t="str">
        <f>_xlfn.XLOOKUP(Table1[[#This Row],[Customer_ID]],Table2[customer_id],Table2[occupation],,0)</f>
        <v>Salaried IT Employees</v>
      </c>
      <c r="H973" s="50" t="str">
        <f>_xlfn.XLOOKUP(Table1[[#This Row],[Customer_ID]],Table2[customer_id],Table2[gender],,0)</f>
        <v>Male</v>
      </c>
      <c r="I973" s="50" t="str">
        <f>_xlfn.XLOOKUP(Table1[[#This Row],[Customer_ID]],Table2[customer_id],Table2[marital status],,0)</f>
        <v>Married</v>
      </c>
      <c r="J973" t="str">
        <f t="shared" si="60"/>
        <v>Moderate Income</v>
      </c>
      <c r="K973" s="52" t="b">
        <f t="shared" si="61"/>
        <v>0</v>
      </c>
      <c r="L973" s="43" t="str">
        <f t="shared" si="62"/>
        <v>High Spend</v>
      </c>
      <c r="M973" s="43" t="b">
        <f t="shared" si="63"/>
        <v>0</v>
      </c>
      <c r="N973" t="str">
        <f>IF(OR(Table1[[#This Row],[High requirement of Credit Card (Low Income)]]="High Spend",Table1[[#This Row],[High requirement of Credit Card (Moderate Income)]]="High Spend",Table1[[#This Row],[High requirement of Credit Card (hIGHER Income)]]="High Spend"),"High chance","Low or moderate Chance")</f>
        <v>High chance</v>
      </c>
    </row>
    <row r="974" spans="1:14" hidden="1" x14ac:dyDescent="0.25">
      <c r="A974" t="s">
        <v>1699</v>
      </c>
      <c r="B974" s="45">
        <v>64964</v>
      </c>
      <c r="C974" s="45">
        <v>29084.166666666668</v>
      </c>
      <c r="D974" s="25">
        <v>0.44769667302916488</v>
      </c>
      <c r="E974" s="25" t="str">
        <f>_xlfn.XLOOKUP(Table1[[#This Row],[Customer_ID]],Table2[customer_id],Table2[age_group],,0)</f>
        <v>45+</v>
      </c>
      <c r="F974" s="25" t="str">
        <f>_xlfn.XLOOKUP(Table1[[#This Row],[Customer_ID]],Table2[customer_id],Table2[city],,0)</f>
        <v>Delhi NCR</v>
      </c>
      <c r="G974" s="25" t="str">
        <f>_xlfn.XLOOKUP(Table1[[#This Row],[Customer_ID]],Table2[customer_id],Table2[occupation],,0)</f>
        <v>Salaried IT Employees</v>
      </c>
      <c r="H974" s="50" t="str">
        <f>_xlfn.XLOOKUP(Table1[[#This Row],[Customer_ID]],Table2[customer_id],Table2[gender],,0)</f>
        <v>Female</v>
      </c>
      <c r="I974" s="50" t="str">
        <f>_xlfn.XLOOKUP(Table1[[#This Row],[Customer_ID]],Table2[customer_id],Table2[marital status],,0)</f>
        <v>Married</v>
      </c>
      <c r="J974" t="str">
        <f t="shared" si="60"/>
        <v>Moderate Income</v>
      </c>
      <c r="K974" s="52" t="b">
        <f t="shared" si="61"/>
        <v>0</v>
      </c>
      <c r="L974" s="43" t="b">
        <f t="shared" si="62"/>
        <v>0</v>
      </c>
      <c r="M974" s="43" t="b">
        <f t="shared" si="63"/>
        <v>0</v>
      </c>
      <c r="N9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75" spans="1:14" hidden="1" x14ac:dyDescent="0.25">
      <c r="A975" t="s">
        <v>867</v>
      </c>
      <c r="B975" s="45">
        <v>64963</v>
      </c>
      <c r="C975" s="45">
        <v>34757</v>
      </c>
      <c r="D975" s="25">
        <v>0.53502763111309515</v>
      </c>
      <c r="E975" s="25" t="str">
        <f>_xlfn.XLOOKUP(Table1[[#This Row],[Customer_ID]],Table2[customer_id],Table2[age_group],,0)</f>
        <v>35-45</v>
      </c>
      <c r="F975" s="25" t="str">
        <f>_xlfn.XLOOKUP(Table1[[#This Row],[Customer_ID]],Table2[customer_id],Table2[city],,0)</f>
        <v>Delhi NCR</v>
      </c>
      <c r="G975" s="25" t="str">
        <f>_xlfn.XLOOKUP(Table1[[#This Row],[Customer_ID]],Table2[customer_id],Table2[occupation],,0)</f>
        <v>Salaried IT Employees</v>
      </c>
      <c r="H975" s="50" t="str">
        <f>_xlfn.XLOOKUP(Table1[[#This Row],[Customer_ID]],Table2[customer_id],Table2[gender],,0)</f>
        <v>Female</v>
      </c>
      <c r="I975" s="50" t="str">
        <f>_xlfn.XLOOKUP(Table1[[#This Row],[Customer_ID]],Table2[customer_id],Table2[marital status],,0)</f>
        <v>Married</v>
      </c>
      <c r="J975" t="str">
        <f t="shared" si="60"/>
        <v>Moderate Income</v>
      </c>
      <c r="K975" s="52" t="b">
        <f t="shared" si="61"/>
        <v>0</v>
      </c>
      <c r="L975" s="43" t="b">
        <f t="shared" si="62"/>
        <v>0</v>
      </c>
      <c r="M975" s="43" t="b">
        <f t="shared" si="63"/>
        <v>0</v>
      </c>
      <c r="N9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76" spans="1:14" hidden="1" x14ac:dyDescent="0.25">
      <c r="A976" t="s">
        <v>596</v>
      </c>
      <c r="B976" s="45">
        <v>64954</v>
      </c>
      <c r="C976" s="45">
        <v>37300.166666666664</v>
      </c>
      <c r="D976" s="25">
        <v>0.57425511387546058</v>
      </c>
      <c r="E976" s="25" t="str">
        <f>_xlfn.XLOOKUP(Table1[[#This Row],[Customer_ID]],Table2[customer_id],Table2[age_group],,0)</f>
        <v>25-34</v>
      </c>
      <c r="F976" s="25" t="str">
        <f>_xlfn.XLOOKUP(Table1[[#This Row],[Customer_ID]],Table2[customer_id],Table2[city],,0)</f>
        <v>Mumbai</v>
      </c>
      <c r="G976" s="25" t="str">
        <f>_xlfn.XLOOKUP(Table1[[#This Row],[Customer_ID]],Table2[customer_id],Table2[occupation],,0)</f>
        <v>Salaried IT Employees</v>
      </c>
      <c r="H976" s="50" t="str">
        <f>_xlfn.XLOOKUP(Table1[[#This Row],[Customer_ID]],Table2[customer_id],Table2[gender],,0)</f>
        <v>Female</v>
      </c>
      <c r="I976" s="50" t="str">
        <f>_xlfn.XLOOKUP(Table1[[#This Row],[Customer_ID]],Table2[customer_id],Table2[marital status],,0)</f>
        <v>Married</v>
      </c>
      <c r="J976" t="str">
        <f t="shared" si="60"/>
        <v>Moderate Income</v>
      </c>
      <c r="K976" s="52" t="b">
        <f t="shared" si="61"/>
        <v>0</v>
      </c>
      <c r="L976" s="43" t="b">
        <f t="shared" si="62"/>
        <v>0</v>
      </c>
      <c r="M976" s="43" t="b">
        <f t="shared" si="63"/>
        <v>0</v>
      </c>
      <c r="N9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77" spans="1:14" hidden="1" x14ac:dyDescent="0.25">
      <c r="A977" t="s">
        <v>352</v>
      </c>
      <c r="B977" s="45">
        <v>64953</v>
      </c>
      <c r="C977" s="45">
        <v>39663.666666666664</v>
      </c>
      <c r="D977" s="25">
        <v>0.61065180463822555</v>
      </c>
      <c r="E977" s="25" t="str">
        <f>_xlfn.XLOOKUP(Table1[[#This Row],[Customer_ID]],Table2[customer_id],Table2[age_group],,0)</f>
        <v>25-34</v>
      </c>
      <c r="F977" s="25" t="str">
        <f>_xlfn.XLOOKUP(Table1[[#This Row],[Customer_ID]],Table2[customer_id],Table2[city],,0)</f>
        <v>Bengaluru</v>
      </c>
      <c r="G977" s="25" t="str">
        <f>_xlfn.XLOOKUP(Table1[[#This Row],[Customer_ID]],Table2[customer_id],Table2[occupation],,0)</f>
        <v>Salaried IT Employees</v>
      </c>
      <c r="H977" s="50" t="str">
        <f>_xlfn.XLOOKUP(Table1[[#This Row],[Customer_ID]],Table2[customer_id],Table2[gender],,0)</f>
        <v>Male</v>
      </c>
      <c r="I977" s="50" t="str">
        <f>_xlfn.XLOOKUP(Table1[[#This Row],[Customer_ID]],Table2[customer_id],Table2[marital status],,0)</f>
        <v>Married</v>
      </c>
      <c r="J977" t="str">
        <f t="shared" si="60"/>
        <v>Moderate Income</v>
      </c>
      <c r="K977" s="52" t="b">
        <f t="shared" si="61"/>
        <v>0</v>
      </c>
      <c r="L977" s="43" t="b">
        <f t="shared" si="62"/>
        <v>0</v>
      </c>
      <c r="M977" s="43" t="b">
        <f t="shared" si="63"/>
        <v>0</v>
      </c>
      <c r="N9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78" spans="1:14" hidden="1" x14ac:dyDescent="0.25">
      <c r="A978" t="s">
        <v>702</v>
      </c>
      <c r="B978" s="45">
        <v>64952</v>
      </c>
      <c r="C978" s="45">
        <v>36309</v>
      </c>
      <c r="D978" s="25">
        <v>0.55901280945929299</v>
      </c>
      <c r="E978" s="25" t="str">
        <f>_xlfn.XLOOKUP(Table1[[#This Row],[Customer_ID]],Table2[customer_id],Table2[age_group],,0)</f>
        <v>25-34</v>
      </c>
      <c r="F978" s="25" t="str">
        <f>_xlfn.XLOOKUP(Table1[[#This Row],[Customer_ID]],Table2[customer_id],Table2[city],,0)</f>
        <v>Bengaluru</v>
      </c>
      <c r="G978" s="25" t="str">
        <f>_xlfn.XLOOKUP(Table1[[#This Row],[Customer_ID]],Table2[customer_id],Table2[occupation],,0)</f>
        <v>Salaried IT Employees</v>
      </c>
      <c r="H978" s="50" t="str">
        <f>_xlfn.XLOOKUP(Table1[[#This Row],[Customer_ID]],Table2[customer_id],Table2[gender],,0)</f>
        <v>Male</v>
      </c>
      <c r="I978" s="50" t="str">
        <f>_xlfn.XLOOKUP(Table1[[#This Row],[Customer_ID]],Table2[customer_id],Table2[marital status],,0)</f>
        <v>Single</v>
      </c>
      <c r="J978" t="str">
        <f t="shared" si="60"/>
        <v>Moderate Income</v>
      </c>
      <c r="K978" s="52" t="b">
        <f t="shared" si="61"/>
        <v>0</v>
      </c>
      <c r="L978" s="43" t="b">
        <f t="shared" si="62"/>
        <v>0</v>
      </c>
      <c r="M978" s="43" t="b">
        <f t="shared" si="63"/>
        <v>0</v>
      </c>
      <c r="N9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79" spans="1:14" hidden="1" x14ac:dyDescent="0.25">
      <c r="A979" t="s">
        <v>1963</v>
      </c>
      <c r="B979" s="45">
        <v>64944</v>
      </c>
      <c r="C979" s="45">
        <v>27577.666666666668</v>
      </c>
      <c r="D979" s="25">
        <v>0.42463763652788045</v>
      </c>
      <c r="E979" s="25" t="str">
        <f>_xlfn.XLOOKUP(Table1[[#This Row],[Customer_ID]],Table2[customer_id],Table2[age_group],,0)</f>
        <v>25-34</v>
      </c>
      <c r="F979" s="25" t="str">
        <f>_xlfn.XLOOKUP(Table1[[#This Row],[Customer_ID]],Table2[customer_id],Table2[city],,0)</f>
        <v>Delhi NCR</v>
      </c>
      <c r="G979" s="25" t="str">
        <f>_xlfn.XLOOKUP(Table1[[#This Row],[Customer_ID]],Table2[customer_id],Table2[occupation],,0)</f>
        <v>Business Owners</v>
      </c>
      <c r="H979" s="50" t="str">
        <f>_xlfn.XLOOKUP(Table1[[#This Row],[Customer_ID]],Table2[customer_id],Table2[gender],,0)</f>
        <v>Male</v>
      </c>
      <c r="I979" s="50" t="str">
        <f>_xlfn.XLOOKUP(Table1[[#This Row],[Customer_ID]],Table2[customer_id],Table2[marital status],,0)</f>
        <v>Married</v>
      </c>
      <c r="J979" t="str">
        <f t="shared" si="60"/>
        <v>Moderate Income</v>
      </c>
      <c r="K979" s="52" t="b">
        <f t="shared" si="61"/>
        <v>0</v>
      </c>
      <c r="L979" s="43" t="b">
        <f t="shared" si="62"/>
        <v>0</v>
      </c>
      <c r="M979" s="43" t="b">
        <f t="shared" si="63"/>
        <v>0</v>
      </c>
      <c r="N9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80" spans="1:14" hidden="1" x14ac:dyDescent="0.25">
      <c r="A980" t="s">
        <v>774</v>
      </c>
      <c r="B980" s="45">
        <v>64941</v>
      </c>
      <c r="C980" s="45">
        <v>35562.5</v>
      </c>
      <c r="D980" s="25">
        <v>0.54761244822223254</v>
      </c>
      <c r="E980" s="25" t="str">
        <f>_xlfn.XLOOKUP(Table1[[#This Row],[Customer_ID]],Table2[customer_id],Table2[age_group],,0)</f>
        <v>35-45</v>
      </c>
      <c r="F980" s="25" t="str">
        <f>_xlfn.XLOOKUP(Table1[[#This Row],[Customer_ID]],Table2[customer_id],Table2[city],,0)</f>
        <v>Delhi NCR</v>
      </c>
      <c r="G980" s="25" t="str">
        <f>_xlfn.XLOOKUP(Table1[[#This Row],[Customer_ID]],Table2[customer_id],Table2[occupation],,0)</f>
        <v>Salaried IT Employees</v>
      </c>
      <c r="H980" s="50" t="str">
        <f>_xlfn.XLOOKUP(Table1[[#This Row],[Customer_ID]],Table2[customer_id],Table2[gender],,0)</f>
        <v>Female</v>
      </c>
      <c r="I980" s="50" t="str">
        <f>_xlfn.XLOOKUP(Table1[[#This Row],[Customer_ID]],Table2[customer_id],Table2[marital status],,0)</f>
        <v>Married</v>
      </c>
      <c r="J980" t="str">
        <f t="shared" si="60"/>
        <v>Moderate Income</v>
      </c>
      <c r="K980" s="52" t="b">
        <f t="shared" si="61"/>
        <v>0</v>
      </c>
      <c r="L980" s="43" t="b">
        <f t="shared" si="62"/>
        <v>0</v>
      </c>
      <c r="M980" s="43" t="b">
        <f t="shared" si="63"/>
        <v>0</v>
      </c>
      <c r="N9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81" spans="1:14" hidden="1" x14ac:dyDescent="0.25">
      <c r="A981" t="s">
        <v>2729</v>
      </c>
      <c r="B981" s="45">
        <v>64933</v>
      </c>
      <c r="C981" s="45">
        <v>23201</v>
      </c>
      <c r="D981" s="25">
        <v>0.35730676235504288</v>
      </c>
      <c r="E981" s="25" t="str">
        <f>_xlfn.XLOOKUP(Table1[[#This Row],[Customer_ID]],Table2[customer_id],Table2[age_group],,0)</f>
        <v>35-45</v>
      </c>
      <c r="F981" s="25" t="str">
        <f>_xlfn.XLOOKUP(Table1[[#This Row],[Customer_ID]],Table2[customer_id],Table2[city],,0)</f>
        <v>Chennai</v>
      </c>
      <c r="G981" s="25" t="str">
        <f>_xlfn.XLOOKUP(Table1[[#This Row],[Customer_ID]],Table2[customer_id],Table2[occupation],,0)</f>
        <v>Salaried IT Employees</v>
      </c>
      <c r="H981" s="50" t="str">
        <f>_xlfn.XLOOKUP(Table1[[#This Row],[Customer_ID]],Table2[customer_id],Table2[gender],,0)</f>
        <v>Female</v>
      </c>
      <c r="I981" s="50" t="str">
        <f>_xlfn.XLOOKUP(Table1[[#This Row],[Customer_ID]],Table2[customer_id],Table2[marital status],,0)</f>
        <v>Married</v>
      </c>
      <c r="J981" t="str">
        <f t="shared" si="60"/>
        <v>Moderate Income</v>
      </c>
      <c r="K981" s="52" t="b">
        <f t="shared" si="61"/>
        <v>0</v>
      </c>
      <c r="L981" s="43" t="b">
        <f t="shared" si="62"/>
        <v>0</v>
      </c>
      <c r="M981" s="43" t="b">
        <f t="shared" si="63"/>
        <v>0</v>
      </c>
      <c r="N9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82" spans="1:14" hidden="1" x14ac:dyDescent="0.25">
      <c r="A982" t="s">
        <v>1317</v>
      </c>
      <c r="B982" s="45">
        <v>64930</v>
      </c>
      <c r="C982" s="45">
        <v>31873</v>
      </c>
      <c r="D982" s="25">
        <v>0.49088248883412905</v>
      </c>
      <c r="E982" s="25" t="str">
        <f>_xlfn.XLOOKUP(Table1[[#This Row],[Customer_ID]],Table2[customer_id],Table2[age_group],,0)</f>
        <v>35-45</v>
      </c>
      <c r="F982" s="25" t="str">
        <f>_xlfn.XLOOKUP(Table1[[#This Row],[Customer_ID]],Table2[customer_id],Table2[city],,0)</f>
        <v>Hyderabad</v>
      </c>
      <c r="G982" s="25" t="str">
        <f>_xlfn.XLOOKUP(Table1[[#This Row],[Customer_ID]],Table2[customer_id],Table2[occupation],,0)</f>
        <v>Salaried IT Employees</v>
      </c>
      <c r="H982" s="50" t="str">
        <f>_xlfn.XLOOKUP(Table1[[#This Row],[Customer_ID]],Table2[customer_id],Table2[gender],,0)</f>
        <v>Male</v>
      </c>
      <c r="I982" s="50" t="str">
        <f>_xlfn.XLOOKUP(Table1[[#This Row],[Customer_ID]],Table2[customer_id],Table2[marital status],,0)</f>
        <v>Married</v>
      </c>
      <c r="J982" t="str">
        <f t="shared" si="60"/>
        <v>Moderate Income</v>
      </c>
      <c r="K982" s="52" t="b">
        <f t="shared" si="61"/>
        <v>0</v>
      </c>
      <c r="L982" s="43" t="b">
        <f t="shared" si="62"/>
        <v>0</v>
      </c>
      <c r="M982" s="43" t="b">
        <f t="shared" si="63"/>
        <v>0</v>
      </c>
      <c r="N9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83" spans="1:14" x14ac:dyDescent="0.25">
      <c r="A983" t="s">
        <v>95</v>
      </c>
      <c r="B983" s="45">
        <v>64916</v>
      </c>
      <c r="C983" s="45">
        <v>45815.666666666664</v>
      </c>
      <c r="D983" s="25">
        <v>0.70576848029248052</v>
      </c>
      <c r="E983" s="25" t="str">
        <f>_xlfn.XLOOKUP(Table1[[#This Row],[Customer_ID]],Table2[customer_id],Table2[age_group],,0)</f>
        <v>25-34</v>
      </c>
      <c r="F983" s="25" t="str">
        <f>_xlfn.XLOOKUP(Table1[[#This Row],[Customer_ID]],Table2[customer_id],Table2[city],,0)</f>
        <v>Mumbai</v>
      </c>
      <c r="G983" s="25" t="str">
        <f>_xlfn.XLOOKUP(Table1[[#This Row],[Customer_ID]],Table2[customer_id],Table2[occupation],,0)</f>
        <v>Salaried IT Employees</v>
      </c>
      <c r="H983" s="50" t="str">
        <f>_xlfn.XLOOKUP(Table1[[#This Row],[Customer_ID]],Table2[customer_id],Table2[gender],,0)</f>
        <v>Male</v>
      </c>
      <c r="I983" s="50" t="str">
        <f>_xlfn.XLOOKUP(Table1[[#This Row],[Customer_ID]],Table2[customer_id],Table2[marital status],,0)</f>
        <v>Married</v>
      </c>
      <c r="J983" t="str">
        <f t="shared" si="60"/>
        <v>Moderate Income</v>
      </c>
      <c r="K983" s="52" t="b">
        <f t="shared" si="61"/>
        <v>0</v>
      </c>
      <c r="L983" s="43" t="str">
        <f t="shared" si="62"/>
        <v>High Spend</v>
      </c>
      <c r="M983" s="43" t="b">
        <f t="shared" si="63"/>
        <v>0</v>
      </c>
      <c r="N983" t="str">
        <f>IF(OR(Table1[[#This Row],[High requirement of Credit Card (Low Income)]]="High Spend",Table1[[#This Row],[High requirement of Credit Card (Moderate Income)]]="High Spend",Table1[[#This Row],[High requirement of Credit Card (hIGHER Income)]]="High Spend"),"High chance","Low or moderate Chance")</f>
        <v>High chance</v>
      </c>
    </row>
    <row r="984" spans="1:14" hidden="1" x14ac:dyDescent="0.25">
      <c r="A984" t="s">
        <v>1820</v>
      </c>
      <c r="B984" s="45">
        <v>64913</v>
      </c>
      <c r="C984" s="45">
        <v>28352</v>
      </c>
      <c r="D984" s="25">
        <v>0.43676921417897802</v>
      </c>
      <c r="E984" s="25" t="str">
        <f>_xlfn.XLOOKUP(Table1[[#This Row],[Customer_ID]],Table2[customer_id],Table2[age_group],,0)</f>
        <v>35-45</v>
      </c>
      <c r="F984" s="25" t="str">
        <f>_xlfn.XLOOKUP(Table1[[#This Row],[Customer_ID]],Table2[customer_id],Table2[city],,0)</f>
        <v>Chennai</v>
      </c>
      <c r="G984" s="25" t="str">
        <f>_xlfn.XLOOKUP(Table1[[#This Row],[Customer_ID]],Table2[customer_id],Table2[occupation],,0)</f>
        <v>Salaried IT Employees</v>
      </c>
      <c r="H984" s="50" t="str">
        <f>_xlfn.XLOOKUP(Table1[[#This Row],[Customer_ID]],Table2[customer_id],Table2[gender],,0)</f>
        <v>Male</v>
      </c>
      <c r="I984" s="50" t="str">
        <f>_xlfn.XLOOKUP(Table1[[#This Row],[Customer_ID]],Table2[customer_id],Table2[marital status],,0)</f>
        <v>Married</v>
      </c>
      <c r="J984" t="str">
        <f t="shared" si="60"/>
        <v>Moderate Income</v>
      </c>
      <c r="K984" s="52" t="b">
        <f t="shared" si="61"/>
        <v>0</v>
      </c>
      <c r="L984" s="43" t="b">
        <f t="shared" si="62"/>
        <v>0</v>
      </c>
      <c r="M984" s="43" t="b">
        <f t="shared" si="63"/>
        <v>0</v>
      </c>
      <c r="N9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85" spans="1:14" hidden="1" x14ac:dyDescent="0.25">
      <c r="A985" t="s">
        <v>2640</v>
      </c>
      <c r="B985" s="45">
        <v>64906</v>
      </c>
      <c r="C985" s="45">
        <v>23684.833333333332</v>
      </c>
      <c r="D985" s="25">
        <v>0.36490976694501792</v>
      </c>
      <c r="E985" s="25" t="str">
        <f>_xlfn.XLOOKUP(Table1[[#This Row],[Customer_ID]],Table2[customer_id],Table2[age_group],,0)</f>
        <v>25-34</v>
      </c>
      <c r="F985" s="25" t="str">
        <f>_xlfn.XLOOKUP(Table1[[#This Row],[Customer_ID]],Table2[customer_id],Table2[city],,0)</f>
        <v>Delhi NCR</v>
      </c>
      <c r="G985" s="25" t="str">
        <f>_xlfn.XLOOKUP(Table1[[#This Row],[Customer_ID]],Table2[customer_id],Table2[occupation],,0)</f>
        <v>Business Owners</v>
      </c>
      <c r="H985" s="50" t="str">
        <f>_xlfn.XLOOKUP(Table1[[#This Row],[Customer_ID]],Table2[customer_id],Table2[gender],,0)</f>
        <v>Female</v>
      </c>
      <c r="I985" s="50" t="str">
        <f>_xlfn.XLOOKUP(Table1[[#This Row],[Customer_ID]],Table2[customer_id],Table2[marital status],,0)</f>
        <v>Single</v>
      </c>
      <c r="J985" t="str">
        <f t="shared" si="60"/>
        <v>Moderate Income</v>
      </c>
      <c r="K985" s="52" t="b">
        <f t="shared" si="61"/>
        <v>0</v>
      </c>
      <c r="L985" s="43" t="b">
        <f t="shared" si="62"/>
        <v>0</v>
      </c>
      <c r="M985" s="43" t="b">
        <f t="shared" si="63"/>
        <v>0</v>
      </c>
      <c r="N9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86" spans="1:14" hidden="1" x14ac:dyDescent="0.25">
      <c r="A986" t="s">
        <v>165</v>
      </c>
      <c r="B986" s="45">
        <v>64903</v>
      </c>
      <c r="C986" s="45">
        <v>43266.5</v>
      </c>
      <c r="D986" s="25">
        <v>0.66663328351539985</v>
      </c>
      <c r="E986" s="25" t="str">
        <f>_xlfn.XLOOKUP(Table1[[#This Row],[Customer_ID]],Table2[customer_id],Table2[age_group],,0)</f>
        <v>35-45</v>
      </c>
      <c r="F986" s="25" t="str">
        <f>_xlfn.XLOOKUP(Table1[[#This Row],[Customer_ID]],Table2[customer_id],Table2[city],,0)</f>
        <v>Mumbai</v>
      </c>
      <c r="G986" s="25" t="str">
        <f>_xlfn.XLOOKUP(Table1[[#This Row],[Customer_ID]],Table2[customer_id],Table2[occupation],,0)</f>
        <v>Salaried IT Employees</v>
      </c>
      <c r="H986" s="50" t="str">
        <f>_xlfn.XLOOKUP(Table1[[#This Row],[Customer_ID]],Table2[customer_id],Table2[gender],,0)</f>
        <v>Male</v>
      </c>
      <c r="I986" s="50" t="str">
        <f>_xlfn.XLOOKUP(Table1[[#This Row],[Customer_ID]],Table2[customer_id],Table2[marital status],,0)</f>
        <v>Married</v>
      </c>
      <c r="J986" t="str">
        <f t="shared" si="60"/>
        <v>Moderate Income</v>
      </c>
      <c r="K986" s="52" t="b">
        <f t="shared" si="61"/>
        <v>0</v>
      </c>
      <c r="L986" s="43" t="b">
        <f t="shared" si="62"/>
        <v>0</v>
      </c>
      <c r="M986" s="43" t="b">
        <f t="shared" si="63"/>
        <v>0</v>
      </c>
      <c r="N9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87" spans="1:14" x14ac:dyDescent="0.25">
      <c r="A987" t="s">
        <v>96</v>
      </c>
      <c r="B987" s="45">
        <v>64899</v>
      </c>
      <c r="C987" s="45">
        <v>45757.666666666664</v>
      </c>
      <c r="D987" s="25">
        <v>0.70505965680005334</v>
      </c>
      <c r="E987" s="25" t="str">
        <f>_xlfn.XLOOKUP(Table1[[#This Row],[Customer_ID]],Table2[customer_id],Table2[age_group],,0)</f>
        <v>35-45</v>
      </c>
      <c r="F987" s="25" t="str">
        <f>_xlfn.XLOOKUP(Table1[[#This Row],[Customer_ID]],Table2[customer_id],Table2[city],,0)</f>
        <v>Mumbai</v>
      </c>
      <c r="G987" s="25" t="str">
        <f>_xlfn.XLOOKUP(Table1[[#This Row],[Customer_ID]],Table2[customer_id],Table2[occupation],,0)</f>
        <v>Salaried IT Employees</v>
      </c>
      <c r="H987" s="50" t="str">
        <f>_xlfn.XLOOKUP(Table1[[#This Row],[Customer_ID]],Table2[customer_id],Table2[gender],,0)</f>
        <v>Male</v>
      </c>
      <c r="I987" s="50" t="str">
        <f>_xlfn.XLOOKUP(Table1[[#This Row],[Customer_ID]],Table2[customer_id],Table2[marital status],,0)</f>
        <v>Married</v>
      </c>
      <c r="J987" t="str">
        <f t="shared" si="60"/>
        <v>Moderate Income</v>
      </c>
      <c r="K987" s="52" t="b">
        <f t="shared" si="61"/>
        <v>0</v>
      </c>
      <c r="L987" s="43" t="str">
        <f t="shared" si="62"/>
        <v>High Spend</v>
      </c>
      <c r="M987" s="43" t="b">
        <f t="shared" si="63"/>
        <v>0</v>
      </c>
      <c r="N987" t="str">
        <f>IF(OR(Table1[[#This Row],[High requirement of Credit Card (Low Income)]]="High Spend",Table1[[#This Row],[High requirement of Credit Card (Moderate Income)]]="High Spend",Table1[[#This Row],[High requirement of Credit Card (hIGHER Income)]]="High Spend"),"High chance","Low or moderate Chance")</f>
        <v>High chance</v>
      </c>
    </row>
    <row r="988" spans="1:14" hidden="1" x14ac:dyDescent="0.25">
      <c r="A988" t="s">
        <v>458</v>
      </c>
      <c r="B988" s="45">
        <v>64893</v>
      </c>
      <c r="C988" s="45">
        <v>38565</v>
      </c>
      <c r="D988" s="25">
        <v>0.59428597845684439</v>
      </c>
      <c r="E988" s="25" t="str">
        <f>_xlfn.XLOOKUP(Table1[[#This Row],[Customer_ID]],Table2[customer_id],Table2[age_group],,0)</f>
        <v>35-45</v>
      </c>
      <c r="F988" s="25" t="str">
        <f>_xlfn.XLOOKUP(Table1[[#This Row],[Customer_ID]],Table2[customer_id],Table2[city],,0)</f>
        <v>Bengaluru</v>
      </c>
      <c r="G988" s="25" t="str">
        <f>_xlfn.XLOOKUP(Table1[[#This Row],[Customer_ID]],Table2[customer_id],Table2[occupation],,0)</f>
        <v>Salaried IT Employees</v>
      </c>
      <c r="H988" s="50" t="str">
        <f>_xlfn.XLOOKUP(Table1[[#This Row],[Customer_ID]],Table2[customer_id],Table2[gender],,0)</f>
        <v>Male</v>
      </c>
      <c r="I988" s="50" t="str">
        <f>_xlfn.XLOOKUP(Table1[[#This Row],[Customer_ID]],Table2[customer_id],Table2[marital status],,0)</f>
        <v>Married</v>
      </c>
      <c r="J988" t="str">
        <f t="shared" si="60"/>
        <v>Moderate Income</v>
      </c>
      <c r="K988" s="52" t="b">
        <f t="shared" si="61"/>
        <v>0</v>
      </c>
      <c r="L988" s="43" t="b">
        <f t="shared" si="62"/>
        <v>0</v>
      </c>
      <c r="M988" s="43" t="b">
        <f t="shared" si="63"/>
        <v>0</v>
      </c>
      <c r="N9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89" spans="1:14" hidden="1" x14ac:dyDescent="0.25">
      <c r="A989" t="s">
        <v>271</v>
      </c>
      <c r="B989" s="45">
        <v>64888</v>
      </c>
      <c r="C989" s="45">
        <v>40641.666666666664</v>
      </c>
      <c r="D989" s="25">
        <v>0.62633563473472231</v>
      </c>
      <c r="E989" s="25" t="str">
        <f>_xlfn.XLOOKUP(Table1[[#This Row],[Customer_ID]],Table2[customer_id],Table2[age_group],,0)</f>
        <v>25-34</v>
      </c>
      <c r="F989" s="25" t="str">
        <f>_xlfn.XLOOKUP(Table1[[#This Row],[Customer_ID]],Table2[customer_id],Table2[city],,0)</f>
        <v>Bengaluru</v>
      </c>
      <c r="G989" s="25" t="str">
        <f>_xlfn.XLOOKUP(Table1[[#This Row],[Customer_ID]],Table2[customer_id],Table2[occupation],,0)</f>
        <v>Salaried IT Employees</v>
      </c>
      <c r="H989" s="50" t="str">
        <f>_xlfn.XLOOKUP(Table1[[#This Row],[Customer_ID]],Table2[customer_id],Table2[gender],,0)</f>
        <v>Male</v>
      </c>
      <c r="I989" s="50" t="str">
        <f>_xlfn.XLOOKUP(Table1[[#This Row],[Customer_ID]],Table2[customer_id],Table2[marital status],,0)</f>
        <v>Married</v>
      </c>
      <c r="J989" t="str">
        <f t="shared" si="60"/>
        <v>Moderate Income</v>
      </c>
      <c r="K989" s="52" t="b">
        <f t="shared" si="61"/>
        <v>0</v>
      </c>
      <c r="L989" s="43" t="b">
        <f t="shared" si="62"/>
        <v>0</v>
      </c>
      <c r="M989" s="43" t="b">
        <f t="shared" si="63"/>
        <v>0</v>
      </c>
      <c r="N9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90" spans="1:14" hidden="1" x14ac:dyDescent="0.25">
      <c r="A990" t="s">
        <v>3420</v>
      </c>
      <c r="B990" s="45">
        <v>64882</v>
      </c>
      <c r="C990" s="45">
        <v>19362</v>
      </c>
      <c r="D990" s="25">
        <v>0.29841866773527326</v>
      </c>
      <c r="E990" s="25" t="str">
        <f>_xlfn.XLOOKUP(Table1[[#This Row],[Customer_ID]],Table2[customer_id],Table2[age_group],,0)</f>
        <v>25-34</v>
      </c>
      <c r="F990" s="25" t="str">
        <f>_xlfn.XLOOKUP(Table1[[#This Row],[Customer_ID]],Table2[customer_id],Table2[city],,0)</f>
        <v>Bengaluru</v>
      </c>
      <c r="G990" s="25" t="str">
        <f>_xlfn.XLOOKUP(Table1[[#This Row],[Customer_ID]],Table2[customer_id],Table2[occupation],,0)</f>
        <v>Business Owners</v>
      </c>
      <c r="H990" s="50" t="str">
        <f>_xlfn.XLOOKUP(Table1[[#This Row],[Customer_ID]],Table2[customer_id],Table2[gender],,0)</f>
        <v>Female</v>
      </c>
      <c r="I990" s="50" t="str">
        <f>_xlfn.XLOOKUP(Table1[[#This Row],[Customer_ID]],Table2[customer_id],Table2[marital status],,0)</f>
        <v>Married</v>
      </c>
      <c r="J990" t="str">
        <f t="shared" si="60"/>
        <v>Moderate Income</v>
      </c>
      <c r="K990" s="52" t="b">
        <f t="shared" si="61"/>
        <v>0</v>
      </c>
      <c r="L990" s="43" t="str">
        <f t="shared" si="62"/>
        <v>Low Spend</v>
      </c>
      <c r="M990" s="43" t="b">
        <f t="shared" si="63"/>
        <v>0</v>
      </c>
      <c r="N9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91" spans="1:14" hidden="1" x14ac:dyDescent="0.25">
      <c r="A991" t="s">
        <v>410</v>
      </c>
      <c r="B991" s="45">
        <v>64873</v>
      </c>
      <c r="C991" s="45">
        <v>39034.333333333336</v>
      </c>
      <c r="D991" s="25">
        <v>0.60170384186538828</v>
      </c>
      <c r="E991" s="25" t="str">
        <f>_xlfn.XLOOKUP(Table1[[#This Row],[Customer_ID]],Table2[customer_id],Table2[age_group],,0)</f>
        <v>25-34</v>
      </c>
      <c r="F991" s="25" t="str">
        <f>_xlfn.XLOOKUP(Table1[[#This Row],[Customer_ID]],Table2[customer_id],Table2[city],,0)</f>
        <v>Delhi NCR</v>
      </c>
      <c r="G991" s="25" t="str">
        <f>_xlfn.XLOOKUP(Table1[[#This Row],[Customer_ID]],Table2[customer_id],Table2[occupation],,0)</f>
        <v>Salaried IT Employees</v>
      </c>
      <c r="H991" s="50" t="str">
        <f>_xlfn.XLOOKUP(Table1[[#This Row],[Customer_ID]],Table2[customer_id],Table2[gender],,0)</f>
        <v>Male</v>
      </c>
      <c r="I991" s="50" t="str">
        <f>_xlfn.XLOOKUP(Table1[[#This Row],[Customer_ID]],Table2[customer_id],Table2[marital status],,0)</f>
        <v>Married</v>
      </c>
      <c r="J991" t="str">
        <f t="shared" si="60"/>
        <v>Moderate Income</v>
      </c>
      <c r="K991" s="52" t="b">
        <f t="shared" si="61"/>
        <v>0</v>
      </c>
      <c r="L991" s="43" t="b">
        <f t="shared" si="62"/>
        <v>0</v>
      </c>
      <c r="M991" s="43" t="b">
        <f t="shared" si="63"/>
        <v>0</v>
      </c>
      <c r="N9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92" spans="1:14" hidden="1" x14ac:dyDescent="0.25">
      <c r="A992" t="s">
        <v>3005</v>
      </c>
      <c r="B992" s="45">
        <v>64856</v>
      </c>
      <c r="C992" s="45">
        <v>21877.833333333332</v>
      </c>
      <c r="D992" s="25">
        <v>0.33732936556884996</v>
      </c>
      <c r="E992" s="25" t="str">
        <f>_xlfn.XLOOKUP(Table1[[#This Row],[Customer_ID]],Table2[customer_id],Table2[age_group],,0)</f>
        <v>25-34</v>
      </c>
      <c r="F992" s="25" t="str">
        <f>_xlfn.XLOOKUP(Table1[[#This Row],[Customer_ID]],Table2[customer_id],Table2[city],,0)</f>
        <v>Chennai</v>
      </c>
      <c r="G992" s="25" t="str">
        <f>_xlfn.XLOOKUP(Table1[[#This Row],[Customer_ID]],Table2[customer_id],Table2[occupation],,0)</f>
        <v>Salaried IT Employees</v>
      </c>
      <c r="H992" s="50" t="str">
        <f>_xlfn.XLOOKUP(Table1[[#This Row],[Customer_ID]],Table2[customer_id],Table2[gender],,0)</f>
        <v>Female</v>
      </c>
      <c r="I992" s="50" t="str">
        <f>_xlfn.XLOOKUP(Table1[[#This Row],[Customer_ID]],Table2[customer_id],Table2[marital status],,0)</f>
        <v>Married</v>
      </c>
      <c r="J992" t="str">
        <f t="shared" si="60"/>
        <v>Moderate Income</v>
      </c>
      <c r="K992" s="52" t="b">
        <f t="shared" si="61"/>
        <v>0</v>
      </c>
      <c r="L992" s="43" t="b">
        <f t="shared" si="62"/>
        <v>0</v>
      </c>
      <c r="M992" s="43" t="b">
        <f t="shared" si="63"/>
        <v>0</v>
      </c>
      <c r="N9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93" spans="1:14" hidden="1" x14ac:dyDescent="0.25">
      <c r="A993" t="s">
        <v>2473</v>
      </c>
      <c r="B993" s="45">
        <v>64828</v>
      </c>
      <c r="C993" s="45">
        <v>24667</v>
      </c>
      <c r="D993" s="25">
        <v>0.38049916702659342</v>
      </c>
      <c r="E993" s="25" t="str">
        <f>_xlfn.XLOOKUP(Table1[[#This Row],[Customer_ID]],Table2[customer_id],Table2[age_group],,0)</f>
        <v>45+</v>
      </c>
      <c r="F993" s="25" t="str">
        <f>_xlfn.XLOOKUP(Table1[[#This Row],[Customer_ID]],Table2[customer_id],Table2[city],,0)</f>
        <v>Bengaluru</v>
      </c>
      <c r="G993" s="25" t="str">
        <f>_xlfn.XLOOKUP(Table1[[#This Row],[Customer_ID]],Table2[customer_id],Table2[occupation],,0)</f>
        <v>Salaried IT Employees</v>
      </c>
      <c r="H993" s="50" t="str">
        <f>_xlfn.XLOOKUP(Table1[[#This Row],[Customer_ID]],Table2[customer_id],Table2[gender],,0)</f>
        <v>Female</v>
      </c>
      <c r="I993" s="50" t="str">
        <f>_xlfn.XLOOKUP(Table1[[#This Row],[Customer_ID]],Table2[customer_id],Table2[marital status],,0)</f>
        <v>Married</v>
      </c>
      <c r="J993" t="str">
        <f t="shared" si="60"/>
        <v>Moderate Income</v>
      </c>
      <c r="K993" s="52" t="b">
        <f t="shared" si="61"/>
        <v>0</v>
      </c>
      <c r="L993" s="43" t="b">
        <f t="shared" si="62"/>
        <v>0</v>
      </c>
      <c r="M993" s="43" t="b">
        <f t="shared" si="63"/>
        <v>0</v>
      </c>
      <c r="N9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94" spans="1:14" hidden="1" x14ac:dyDescent="0.25">
      <c r="A994" t="s">
        <v>2774</v>
      </c>
      <c r="B994" s="45">
        <v>64823</v>
      </c>
      <c r="C994" s="45">
        <v>22921</v>
      </c>
      <c r="D994" s="25">
        <v>0.35359363188991561</v>
      </c>
      <c r="E994" s="25" t="str">
        <f>_xlfn.XLOOKUP(Table1[[#This Row],[Customer_ID]],Table2[customer_id],Table2[age_group],,0)</f>
        <v>25-34</v>
      </c>
      <c r="F994" s="25" t="str">
        <f>_xlfn.XLOOKUP(Table1[[#This Row],[Customer_ID]],Table2[customer_id],Table2[city],,0)</f>
        <v>Chennai</v>
      </c>
      <c r="G994" s="25" t="str">
        <f>_xlfn.XLOOKUP(Table1[[#This Row],[Customer_ID]],Table2[customer_id],Table2[occupation],,0)</f>
        <v>Salaried IT Employees</v>
      </c>
      <c r="H994" s="50" t="str">
        <f>_xlfn.XLOOKUP(Table1[[#This Row],[Customer_ID]],Table2[customer_id],Table2[gender],,0)</f>
        <v>Female</v>
      </c>
      <c r="I994" s="50" t="str">
        <f>_xlfn.XLOOKUP(Table1[[#This Row],[Customer_ID]],Table2[customer_id],Table2[marital status],,0)</f>
        <v>Married</v>
      </c>
      <c r="J994" t="str">
        <f t="shared" si="60"/>
        <v>Moderate Income</v>
      </c>
      <c r="K994" s="52" t="b">
        <f t="shared" si="61"/>
        <v>0</v>
      </c>
      <c r="L994" s="43" t="b">
        <f t="shared" si="62"/>
        <v>0</v>
      </c>
      <c r="M994" s="43" t="b">
        <f t="shared" si="63"/>
        <v>0</v>
      </c>
      <c r="N9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95" spans="1:14" hidden="1" x14ac:dyDescent="0.25">
      <c r="A995" t="s">
        <v>2580</v>
      </c>
      <c r="B995" s="45">
        <v>64823</v>
      </c>
      <c r="C995" s="45">
        <v>23963.333333333332</v>
      </c>
      <c r="D995" s="25">
        <v>0.36967331554129446</v>
      </c>
      <c r="E995" s="25" t="str">
        <f>_xlfn.XLOOKUP(Table1[[#This Row],[Customer_ID]],Table2[customer_id],Table2[age_group],,0)</f>
        <v>25-34</v>
      </c>
      <c r="F995" s="25" t="str">
        <f>_xlfn.XLOOKUP(Table1[[#This Row],[Customer_ID]],Table2[customer_id],Table2[city],,0)</f>
        <v>Chennai</v>
      </c>
      <c r="G995" s="25" t="str">
        <f>_xlfn.XLOOKUP(Table1[[#This Row],[Customer_ID]],Table2[customer_id],Table2[occupation],,0)</f>
        <v>Salaried IT Employees</v>
      </c>
      <c r="H995" s="50" t="str">
        <f>_xlfn.XLOOKUP(Table1[[#This Row],[Customer_ID]],Table2[customer_id],Table2[gender],,0)</f>
        <v>Male</v>
      </c>
      <c r="I995" s="50" t="str">
        <f>_xlfn.XLOOKUP(Table1[[#This Row],[Customer_ID]],Table2[customer_id],Table2[marital status],,0)</f>
        <v>Married</v>
      </c>
      <c r="J995" t="str">
        <f t="shared" si="60"/>
        <v>Moderate Income</v>
      </c>
      <c r="K995" s="52" t="b">
        <f t="shared" si="61"/>
        <v>0</v>
      </c>
      <c r="L995" s="43" t="b">
        <f t="shared" si="62"/>
        <v>0</v>
      </c>
      <c r="M995" s="43" t="b">
        <f t="shared" si="63"/>
        <v>0</v>
      </c>
      <c r="N9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96" spans="1:14" hidden="1" x14ac:dyDescent="0.25">
      <c r="A996" t="s">
        <v>1473</v>
      </c>
      <c r="B996" s="45">
        <v>64819</v>
      </c>
      <c r="C996" s="45">
        <v>30729.333333333332</v>
      </c>
      <c r="D996" s="25">
        <v>0.47407910232082157</v>
      </c>
      <c r="E996" s="25" t="str">
        <f>_xlfn.XLOOKUP(Table1[[#This Row],[Customer_ID]],Table2[customer_id],Table2[age_group],,0)</f>
        <v>35-45</v>
      </c>
      <c r="F996" s="25" t="str">
        <f>_xlfn.XLOOKUP(Table1[[#This Row],[Customer_ID]],Table2[customer_id],Table2[city],,0)</f>
        <v>Hyderabad</v>
      </c>
      <c r="G996" s="25" t="str">
        <f>_xlfn.XLOOKUP(Table1[[#This Row],[Customer_ID]],Table2[customer_id],Table2[occupation],,0)</f>
        <v>Salaried IT Employees</v>
      </c>
      <c r="H996" s="50" t="str">
        <f>_xlfn.XLOOKUP(Table1[[#This Row],[Customer_ID]],Table2[customer_id],Table2[gender],,0)</f>
        <v>Male</v>
      </c>
      <c r="I996" s="50" t="str">
        <f>_xlfn.XLOOKUP(Table1[[#This Row],[Customer_ID]],Table2[customer_id],Table2[marital status],,0)</f>
        <v>Married</v>
      </c>
      <c r="J996" t="str">
        <f t="shared" si="60"/>
        <v>Moderate Income</v>
      </c>
      <c r="K996" s="52" t="b">
        <f t="shared" si="61"/>
        <v>0</v>
      </c>
      <c r="L996" s="43" t="b">
        <f t="shared" si="62"/>
        <v>0</v>
      </c>
      <c r="M996" s="43" t="b">
        <f t="shared" si="63"/>
        <v>0</v>
      </c>
      <c r="N9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97" spans="1:14" hidden="1" x14ac:dyDescent="0.25">
      <c r="A997" t="s">
        <v>3716</v>
      </c>
      <c r="B997" s="45">
        <v>64805</v>
      </c>
      <c r="C997" s="45">
        <v>16962.5</v>
      </c>
      <c r="D997" s="25">
        <v>0.26174677879793223</v>
      </c>
      <c r="E997" s="25" t="str">
        <f>_xlfn.XLOOKUP(Table1[[#This Row],[Customer_ID]],Table2[customer_id],Table2[age_group],,0)</f>
        <v>45+</v>
      </c>
      <c r="F997" s="25" t="str">
        <f>_xlfn.XLOOKUP(Table1[[#This Row],[Customer_ID]],Table2[customer_id],Table2[city],,0)</f>
        <v>Chennai</v>
      </c>
      <c r="G997" s="25" t="str">
        <f>_xlfn.XLOOKUP(Table1[[#This Row],[Customer_ID]],Table2[customer_id],Table2[occupation],,0)</f>
        <v>Salaried IT Employees</v>
      </c>
      <c r="H997" s="50" t="str">
        <f>_xlfn.XLOOKUP(Table1[[#This Row],[Customer_ID]],Table2[customer_id],Table2[gender],,0)</f>
        <v>Female</v>
      </c>
      <c r="I997" s="50" t="str">
        <f>_xlfn.XLOOKUP(Table1[[#This Row],[Customer_ID]],Table2[customer_id],Table2[marital status],,0)</f>
        <v>Married</v>
      </c>
      <c r="J997" t="str">
        <f t="shared" si="60"/>
        <v>Moderate Income</v>
      </c>
      <c r="K997" s="52" t="b">
        <f t="shared" si="61"/>
        <v>0</v>
      </c>
      <c r="L997" s="43" t="str">
        <f t="shared" si="62"/>
        <v>Low Spend</v>
      </c>
      <c r="M997" s="43" t="b">
        <f t="shared" si="63"/>
        <v>0</v>
      </c>
      <c r="N9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98" spans="1:14" hidden="1" x14ac:dyDescent="0.25">
      <c r="A998" t="s">
        <v>1617</v>
      </c>
      <c r="B998" s="45">
        <v>64794</v>
      </c>
      <c r="C998" s="45">
        <v>29631</v>
      </c>
      <c r="D998" s="25">
        <v>0.45731086211686267</v>
      </c>
      <c r="E998" s="25" t="str">
        <f>_xlfn.XLOOKUP(Table1[[#This Row],[Customer_ID]],Table2[customer_id],Table2[age_group],,0)</f>
        <v>45+</v>
      </c>
      <c r="F998" s="25" t="str">
        <f>_xlfn.XLOOKUP(Table1[[#This Row],[Customer_ID]],Table2[customer_id],Table2[city],,0)</f>
        <v>Mumbai</v>
      </c>
      <c r="G998" s="25" t="str">
        <f>_xlfn.XLOOKUP(Table1[[#This Row],[Customer_ID]],Table2[customer_id],Table2[occupation],,0)</f>
        <v>Salaried IT Employees</v>
      </c>
      <c r="H998" s="50" t="str">
        <f>_xlfn.XLOOKUP(Table1[[#This Row],[Customer_ID]],Table2[customer_id],Table2[gender],,0)</f>
        <v>Female</v>
      </c>
      <c r="I998" s="50" t="str">
        <f>_xlfn.XLOOKUP(Table1[[#This Row],[Customer_ID]],Table2[customer_id],Table2[marital status],,0)</f>
        <v>Married</v>
      </c>
      <c r="J998" t="str">
        <f t="shared" si="60"/>
        <v>Moderate Income</v>
      </c>
      <c r="K998" s="52" t="b">
        <f t="shared" si="61"/>
        <v>0</v>
      </c>
      <c r="L998" s="43" t="b">
        <f t="shared" si="62"/>
        <v>0</v>
      </c>
      <c r="M998" s="43" t="b">
        <f t="shared" si="63"/>
        <v>0</v>
      </c>
      <c r="N9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999" spans="1:14" x14ac:dyDescent="0.25">
      <c r="A999" t="s">
        <v>34</v>
      </c>
      <c r="B999" s="45">
        <v>64788</v>
      </c>
      <c r="C999" s="45">
        <v>48613.833333333336</v>
      </c>
      <c r="D999" s="25">
        <v>0.75035243152024045</v>
      </c>
      <c r="E999" s="25" t="str">
        <f>_xlfn.XLOOKUP(Table1[[#This Row],[Customer_ID]],Table2[customer_id],Table2[age_group],,0)</f>
        <v>25-34</v>
      </c>
      <c r="F999" s="25" t="str">
        <f>_xlfn.XLOOKUP(Table1[[#This Row],[Customer_ID]],Table2[customer_id],Table2[city],,0)</f>
        <v>Mumbai</v>
      </c>
      <c r="G999" s="25" t="str">
        <f>_xlfn.XLOOKUP(Table1[[#This Row],[Customer_ID]],Table2[customer_id],Table2[occupation],,0)</f>
        <v>Salaried IT Employees</v>
      </c>
      <c r="H999" s="50" t="str">
        <f>_xlfn.XLOOKUP(Table1[[#This Row],[Customer_ID]],Table2[customer_id],Table2[gender],,0)</f>
        <v>Male</v>
      </c>
      <c r="I999" s="50" t="str">
        <f>_xlfn.XLOOKUP(Table1[[#This Row],[Customer_ID]],Table2[customer_id],Table2[marital status],,0)</f>
        <v>Married</v>
      </c>
      <c r="J999" t="str">
        <f t="shared" si="60"/>
        <v>Moderate Income</v>
      </c>
      <c r="K999" s="52" t="b">
        <f t="shared" si="61"/>
        <v>0</v>
      </c>
      <c r="L999" s="43" t="str">
        <f t="shared" si="62"/>
        <v>High Spend</v>
      </c>
      <c r="M999" s="43" t="b">
        <f t="shared" si="63"/>
        <v>0</v>
      </c>
      <c r="N999" t="str">
        <f>IF(OR(Table1[[#This Row],[High requirement of Credit Card (Low Income)]]="High Spend",Table1[[#This Row],[High requirement of Credit Card (Moderate Income)]]="High Spend",Table1[[#This Row],[High requirement of Credit Card (hIGHER Income)]]="High Spend"),"High chance","Low or moderate Chance")</f>
        <v>High chance</v>
      </c>
    </row>
    <row r="1000" spans="1:14" hidden="1" x14ac:dyDescent="0.25">
      <c r="A1000" t="s">
        <v>525</v>
      </c>
      <c r="B1000" s="45">
        <v>64782</v>
      </c>
      <c r="C1000" s="45">
        <v>37852.666666666664</v>
      </c>
      <c r="D1000" s="25">
        <v>0.5843083984234303</v>
      </c>
      <c r="E1000" s="25" t="str">
        <f>_xlfn.XLOOKUP(Table1[[#This Row],[Customer_ID]],Table2[customer_id],Table2[age_group],,0)</f>
        <v>25-34</v>
      </c>
      <c r="F1000" s="25" t="str">
        <f>_xlfn.XLOOKUP(Table1[[#This Row],[Customer_ID]],Table2[customer_id],Table2[city],,0)</f>
        <v>Delhi NCR</v>
      </c>
      <c r="G1000" s="25" t="str">
        <f>_xlfn.XLOOKUP(Table1[[#This Row],[Customer_ID]],Table2[customer_id],Table2[occupation],,0)</f>
        <v>Salaried IT Employees</v>
      </c>
      <c r="H1000" s="50" t="str">
        <f>_xlfn.XLOOKUP(Table1[[#This Row],[Customer_ID]],Table2[customer_id],Table2[gender],,0)</f>
        <v>Male</v>
      </c>
      <c r="I1000" s="50" t="str">
        <f>_xlfn.XLOOKUP(Table1[[#This Row],[Customer_ID]],Table2[customer_id],Table2[marital status],,0)</f>
        <v>Married</v>
      </c>
      <c r="J1000" t="str">
        <f t="shared" si="60"/>
        <v>Moderate Income</v>
      </c>
      <c r="K1000" s="52" t="b">
        <f t="shared" si="61"/>
        <v>0</v>
      </c>
      <c r="L1000" s="43" t="b">
        <f t="shared" si="62"/>
        <v>0</v>
      </c>
      <c r="M1000" s="43" t="b">
        <f t="shared" si="63"/>
        <v>0</v>
      </c>
      <c r="N10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01" spans="1:14" hidden="1" x14ac:dyDescent="0.25">
      <c r="A1001" t="s">
        <v>199</v>
      </c>
      <c r="B1001" s="45">
        <v>64774</v>
      </c>
      <c r="C1001" s="45">
        <v>42123.333333333336</v>
      </c>
      <c r="D1001" s="25">
        <v>0.65031236813124615</v>
      </c>
      <c r="E1001" s="25" t="str">
        <f>_xlfn.XLOOKUP(Table1[[#This Row],[Customer_ID]],Table2[customer_id],Table2[age_group],,0)</f>
        <v>25-34</v>
      </c>
      <c r="F1001" s="25" t="str">
        <f>_xlfn.XLOOKUP(Table1[[#This Row],[Customer_ID]],Table2[customer_id],Table2[city],,0)</f>
        <v>Delhi NCR</v>
      </c>
      <c r="G1001" s="25" t="str">
        <f>_xlfn.XLOOKUP(Table1[[#This Row],[Customer_ID]],Table2[customer_id],Table2[occupation],,0)</f>
        <v>Salaried IT Employees</v>
      </c>
      <c r="H1001" s="50" t="str">
        <f>_xlfn.XLOOKUP(Table1[[#This Row],[Customer_ID]],Table2[customer_id],Table2[gender],,0)</f>
        <v>Male</v>
      </c>
      <c r="I1001" s="50" t="str">
        <f>_xlfn.XLOOKUP(Table1[[#This Row],[Customer_ID]],Table2[customer_id],Table2[marital status],,0)</f>
        <v>Married</v>
      </c>
      <c r="J1001" t="str">
        <f t="shared" si="60"/>
        <v>Moderate Income</v>
      </c>
      <c r="K1001" s="52" t="b">
        <f t="shared" si="61"/>
        <v>0</v>
      </c>
      <c r="L1001" s="43" t="b">
        <f t="shared" si="62"/>
        <v>0</v>
      </c>
      <c r="M1001" s="43" t="b">
        <f t="shared" si="63"/>
        <v>0</v>
      </c>
      <c r="N10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02" spans="1:14" hidden="1" x14ac:dyDescent="0.25">
      <c r="A1002" t="s">
        <v>288</v>
      </c>
      <c r="B1002" s="45">
        <v>64773</v>
      </c>
      <c r="C1002" s="45">
        <v>40351.833333333336</v>
      </c>
      <c r="D1002" s="25">
        <v>0.62297304947020105</v>
      </c>
      <c r="E1002" s="25" t="str">
        <f>_xlfn.XLOOKUP(Table1[[#This Row],[Customer_ID]],Table2[customer_id],Table2[age_group],,0)</f>
        <v>35-45</v>
      </c>
      <c r="F1002" s="25" t="str">
        <f>_xlfn.XLOOKUP(Table1[[#This Row],[Customer_ID]],Table2[customer_id],Table2[city],,0)</f>
        <v>Bengaluru</v>
      </c>
      <c r="G1002" s="25" t="str">
        <f>_xlfn.XLOOKUP(Table1[[#This Row],[Customer_ID]],Table2[customer_id],Table2[occupation],,0)</f>
        <v>Salaried IT Employees</v>
      </c>
      <c r="H1002" s="50" t="str">
        <f>_xlfn.XLOOKUP(Table1[[#This Row],[Customer_ID]],Table2[customer_id],Table2[gender],,0)</f>
        <v>Male</v>
      </c>
      <c r="I1002" s="50" t="str">
        <f>_xlfn.XLOOKUP(Table1[[#This Row],[Customer_ID]],Table2[customer_id],Table2[marital status],,0)</f>
        <v>Married</v>
      </c>
      <c r="J1002" t="str">
        <f t="shared" si="60"/>
        <v>Moderate Income</v>
      </c>
      <c r="K1002" s="52" t="b">
        <f t="shared" si="61"/>
        <v>0</v>
      </c>
      <c r="L1002" s="43" t="b">
        <f t="shared" si="62"/>
        <v>0</v>
      </c>
      <c r="M1002" s="43" t="b">
        <f t="shared" si="63"/>
        <v>0</v>
      </c>
      <c r="N10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03" spans="1:14" hidden="1" x14ac:dyDescent="0.25">
      <c r="A1003" t="s">
        <v>547</v>
      </c>
      <c r="B1003" s="45">
        <v>64769</v>
      </c>
      <c r="C1003" s="45">
        <v>37662</v>
      </c>
      <c r="D1003" s="25">
        <v>0.58148188176442439</v>
      </c>
      <c r="E1003" s="25" t="str">
        <f>_xlfn.XLOOKUP(Table1[[#This Row],[Customer_ID]],Table2[customer_id],Table2[age_group],,0)</f>
        <v>25-34</v>
      </c>
      <c r="F1003" s="25" t="str">
        <f>_xlfn.XLOOKUP(Table1[[#This Row],[Customer_ID]],Table2[customer_id],Table2[city],,0)</f>
        <v>Mumbai</v>
      </c>
      <c r="G1003" s="25" t="str">
        <f>_xlfn.XLOOKUP(Table1[[#This Row],[Customer_ID]],Table2[customer_id],Table2[occupation],,0)</f>
        <v>Salaried IT Employees</v>
      </c>
      <c r="H1003" s="50" t="str">
        <f>_xlfn.XLOOKUP(Table1[[#This Row],[Customer_ID]],Table2[customer_id],Table2[gender],,0)</f>
        <v>Female</v>
      </c>
      <c r="I1003" s="50" t="str">
        <f>_xlfn.XLOOKUP(Table1[[#This Row],[Customer_ID]],Table2[customer_id],Table2[marital status],,0)</f>
        <v>Married</v>
      </c>
      <c r="J1003" t="str">
        <f t="shared" si="60"/>
        <v>Moderate Income</v>
      </c>
      <c r="K1003" s="52" t="b">
        <f t="shared" si="61"/>
        <v>0</v>
      </c>
      <c r="L1003" s="43" t="b">
        <f t="shared" si="62"/>
        <v>0</v>
      </c>
      <c r="M1003" s="43" t="b">
        <f t="shared" si="63"/>
        <v>0</v>
      </c>
      <c r="N10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04" spans="1:14" hidden="1" x14ac:dyDescent="0.25">
      <c r="A1004" t="s">
        <v>389</v>
      </c>
      <c r="B1004" s="45">
        <v>64749</v>
      </c>
      <c r="C1004" s="45">
        <v>39209.666666666664</v>
      </c>
      <c r="D1004" s="25">
        <v>0.60556404989523649</v>
      </c>
      <c r="E1004" s="25" t="str">
        <f>_xlfn.XLOOKUP(Table1[[#This Row],[Customer_ID]],Table2[customer_id],Table2[age_group],,0)</f>
        <v>25-34</v>
      </c>
      <c r="F1004" s="25" t="str">
        <f>_xlfn.XLOOKUP(Table1[[#This Row],[Customer_ID]],Table2[customer_id],Table2[city],,0)</f>
        <v>Delhi NCR</v>
      </c>
      <c r="G1004" s="25" t="str">
        <f>_xlfn.XLOOKUP(Table1[[#This Row],[Customer_ID]],Table2[customer_id],Table2[occupation],,0)</f>
        <v>Salaried IT Employees</v>
      </c>
      <c r="H1004" s="50" t="str">
        <f>_xlfn.XLOOKUP(Table1[[#This Row],[Customer_ID]],Table2[customer_id],Table2[gender],,0)</f>
        <v>Male</v>
      </c>
      <c r="I1004" s="50" t="str">
        <f>_xlfn.XLOOKUP(Table1[[#This Row],[Customer_ID]],Table2[customer_id],Table2[marital status],,0)</f>
        <v>Married</v>
      </c>
      <c r="J1004" t="str">
        <f t="shared" si="60"/>
        <v>Moderate Income</v>
      </c>
      <c r="K1004" s="52" t="b">
        <f t="shared" si="61"/>
        <v>0</v>
      </c>
      <c r="L1004" s="43" t="b">
        <f t="shared" si="62"/>
        <v>0</v>
      </c>
      <c r="M1004" s="43" t="b">
        <f t="shared" si="63"/>
        <v>0</v>
      </c>
      <c r="N10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05" spans="1:14" hidden="1" x14ac:dyDescent="0.25">
      <c r="A1005" t="s">
        <v>2551</v>
      </c>
      <c r="B1005" s="45">
        <v>64738</v>
      </c>
      <c r="C1005" s="45">
        <v>24079.666666666668</v>
      </c>
      <c r="D1005" s="25">
        <v>0.37195567775752525</v>
      </c>
      <c r="E1005" s="25" t="str">
        <f>_xlfn.XLOOKUP(Table1[[#This Row],[Customer_ID]],Table2[customer_id],Table2[age_group],,0)</f>
        <v>35-45</v>
      </c>
      <c r="F1005" s="25" t="str">
        <f>_xlfn.XLOOKUP(Table1[[#This Row],[Customer_ID]],Table2[customer_id],Table2[city],,0)</f>
        <v>Chennai</v>
      </c>
      <c r="G1005" s="25" t="str">
        <f>_xlfn.XLOOKUP(Table1[[#This Row],[Customer_ID]],Table2[customer_id],Table2[occupation],,0)</f>
        <v>Salaried IT Employees</v>
      </c>
      <c r="H1005" s="50" t="str">
        <f>_xlfn.XLOOKUP(Table1[[#This Row],[Customer_ID]],Table2[customer_id],Table2[gender],,0)</f>
        <v>Female</v>
      </c>
      <c r="I1005" s="50" t="str">
        <f>_xlfn.XLOOKUP(Table1[[#This Row],[Customer_ID]],Table2[customer_id],Table2[marital status],,0)</f>
        <v>Married</v>
      </c>
      <c r="J1005" t="str">
        <f t="shared" si="60"/>
        <v>Moderate Income</v>
      </c>
      <c r="K1005" s="52" t="b">
        <f t="shared" si="61"/>
        <v>0</v>
      </c>
      <c r="L1005" s="43" t="b">
        <f t="shared" si="62"/>
        <v>0</v>
      </c>
      <c r="M1005" s="43" t="b">
        <f t="shared" si="63"/>
        <v>0</v>
      </c>
      <c r="N10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06" spans="1:14" hidden="1" x14ac:dyDescent="0.25">
      <c r="A1006" t="s">
        <v>1632</v>
      </c>
      <c r="B1006" s="45">
        <v>64735</v>
      </c>
      <c r="C1006" s="45">
        <v>29474.5</v>
      </c>
      <c r="D1006" s="25">
        <v>0.45531011045029735</v>
      </c>
      <c r="E1006" s="25" t="str">
        <f>_xlfn.XLOOKUP(Table1[[#This Row],[Customer_ID]],Table2[customer_id],Table2[age_group],,0)</f>
        <v>25-34</v>
      </c>
      <c r="F1006" s="25" t="str">
        <f>_xlfn.XLOOKUP(Table1[[#This Row],[Customer_ID]],Table2[customer_id],Table2[city],,0)</f>
        <v>Mumbai</v>
      </c>
      <c r="G1006" s="25" t="str">
        <f>_xlfn.XLOOKUP(Table1[[#This Row],[Customer_ID]],Table2[customer_id],Table2[occupation],,0)</f>
        <v>Business Owners</v>
      </c>
      <c r="H1006" s="50" t="str">
        <f>_xlfn.XLOOKUP(Table1[[#This Row],[Customer_ID]],Table2[customer_id],Table2[gender],,0)</f>
        <v>Male</v>
      </c>
      <c r="I1006" s="50" t="str">
        <f>_xlfn.XLOOKUP(Table1[[#This Row],[Customer_ID]],Table2[customer_id],Table2[marital status],,0)</f>
        <v>Married</v>
      </c>
      <c r="J1006" t="str">
        <f t="shared" si="60"/>
        <v>Moderate Income</v>
      </c>
      <c r="K1006" s="52" t="b">
        <f t="shared" si="61"/>
        <v>0</v>
      </c>
      <c r="L1006" s="43" t="b">
        <f t="shared" si="62"/>
        <v>0</v>
      </c>
      <c r="M1006" s="43" t="b">
        <f t="shared" si="63"/>
        <v>0</v>
      </c>
      <c r="N10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07" spans="1:14" hidden="1" x14ac:dyDescent="0.25">
      <c r="A1007" t="s">
        <v>3699</v>
      </c>
      <c r="B1007" s="45">
        <v>64731</v>
      </c>
      <c r="C1007" s="45">
        <v>17132.5</v>
      </c>
      <c r="D1007" s="25">
        <v>0.26467225904126307</v>
      </c>
      <c r="E1007" s="25" t="str">
        <f>_xlfn.XLOOKUP(Table1[[#This Row],[Customer_ID]],Table2[customer_id],Table2[age_group],,0)</f>
        <v>25-34</v>
      </c>
      <c r="F1007" s="25" t="str">
        <f>_xlfn.XLOOKUP(Table1[[#This Row],[Customer_ID]],Table2[customer_id],Table2[city],,0)</f>
        <v>Hyderabad</v>
      </c>
      <c r="G1007" s="25" t="str">
        <f>_xlfn.XLOOKUP(Table1[[#This Row],[Customer_ID]],Table2[customer_id],Table2[occupation],,0)</f>
        <v>Business Owners</v>
      </c>
      <c r="H1007" s="50" t="str">
        <f>_xlfn.XLOOKUP(Table1[[#This Row],[Customer_ID]],Table2[customer_id],Table2[gender],,0)</f>
        <v>Female</v>
      </c>
      <c r="I1007" s="50" t="str">
        <f>_xlfn.XLOOKUP(Table1[[#This Row],[Customer_ID]],Table2[customer_id],Table2[marital status],,0)</f>
        <v>Married</v>
      </c>
      <c r="J1007" t="str">
        <f t="shared" si="60"/>
        <v>Moderate Income</v>
      </c>
      <c r="K1007" s="52" t="b">
        <f t="shared" si="61"/>
        <v>0</v>
      </c>
      <c r="L1007" s="43" t="str">
        <f t="shared" si="62"/>
        <v>Low Spend</v>
      </c>
      <c r="M1007" s="43" t="b">
        <f t="shared" si="63"/>
        <v>0</v>
      </c>
      <c r="N10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08" spans="1:14" hidden="1" x14ac:dyDescent="0.25">
      <c r="A1008" t="s">
        <v>128</v>
      </c>
      <c r="B1008" s="45">
        <v>64722</v>
      </c>
      <c r="C1008" s="45">
        <v>44270.166666666664</v>
      </c>
      <c r="D1008" s="25">
        <v>0.68400492362205534</v>
      </c>
      <c r="E1008" s="25" t="str">
        <f>_xlfn.XLOOKUP(Table1[[#This Row],[Customer_ID]],Table2[customer_id],Table2[age_group],,0)</f>
        <v>25-34</v>
      </c>
      <c r="F1008" s="25" t="str">
        <f>_xlfn.XLOOKUP(Table1[[#This Row],[Customer_ID]],Table2[customer_id],Table2[city],,0)</f>
        <v>Delhi NCR</v>
      </c>
      <c r="G1008" s="25" t="str">
        <f>_xlfn.XLOOKUP(Table1[[#This Row],[Customer_ID]],Table2[customer_id],Table2[occupation],,0)</f>
        <v>Salaried IT Employees</v>
      </c>
      <c r="H1008" s="50" t="str">
        <f>_xlfn.XLOOKUP(Table1[[#This Row],[Customer_ID]],Table2[customer_id],Table2[gender],,0)</f>
        <v>Male</v>
      </c>
      <c r="I1008" s="50" t="str">
        <f>_xlfn.XLOOKUP(Table1[[#This Row],[Customer_ID]],Table2[customer_id],Table2[marital status],,0)</f>
        <v>Married</v>
      </c>
      <c r="J1008" t="str">
        <f t="shared" si="60"/>
        <v>Moderate Income</v>
      </c>
      <c r="K1008" s="52" t="b">
        <f t="shared" si="61"/>
        <v>0</v>
      </c>
      <c r="L1008" s="43" t="b">
        <f t="shared" si="62"/>
        <v>0</v>
      </c>
      <c r="M1008" s="43" t="b">
        <f t="shared" si="63"/>
        <v>0</v>
      </c>
      <c r="N10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09" spans="1:14" hidden="1" x14ac:dyDescent="0.25">
      <c r="A1009" t="s">
        <v>1215</v>
      </c>
      <c r="B1009" s="45">
        <v>64718</v>
      </c>
      <c r="C1009" s="45">
        <v>32355.666666666668</v>
      </c>
      <c r="D1009" s="25">
        <v>0.49994849449406142</v>
      </c>
      <c r="E1009" s="25" t="str">
        <f>_xlfn.XLOOKUP(Table1[[#This Row],[Customer_ID]],Table2[customer_id],Table2[age_group],,0)</f>
        <v>25-34</v>
      </c>
      <c r="F1009" s="25" t="str">
        <f>_xlfn.XLOOKUP(Table1[[#This Row],[Customer_ID]],Table2[customer_id],Table2[city],,0)</f>
        <v>Hyderabad</v>
      </c>
      <c r="G1009" s="25" t="str">
        <f>_xlfn.XLOOKUP(Table1[[#This Row],[Customer_ID]],Table2[customer_id],Table2[occupation],,0)</f>
        <v>Salaried IT Employees</v>
      </c>
      <c r="H1009" s="50" t="str">
        <f>_xlfn.XLOOKUP(Table1[[#This Row],[Customer_ID]],Table2[customer_id],Table2[gender],,0)</f>
        <v>Male</v>
      </c>
      <c r="I1009" s="50" t="str">
        <f>_xlfn.XLOOKUP(Table1[[#This Row],[Customer_ID]],Table2[customer_id],Table2[marital status],,0)</f>
        <v>Married</v>
      </c>
      <c r="J1009" t="str">
        <f t="shared" si="60"/>
        <v>Moderate Income</v>
      </c>
      <c r="K1009" s="52" t="b">
        <f t="shared" si="61"/>
        <v>0</v>
      </c>
      <c r="L1009" s="43" t="b">
        <f t="shared" si="62"/>
        <v>0</v>
      </c>
      <c r="M1009" s="43" t="b">
        <f t="shared" si="63"/>
        <v>0</v>
      </c>
      <c r="N10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10" spans="1:14" x14ac:dyDescent="0.25">
      <c r="A1010" t="s">
        <v>63</v>
      </c>
      <c r="B1010" s="45">
        <v>64703</v>
      </c>
      <c r="C1010" s="45">
        <v>47300</v>
      </c>
      <c r="D1010" s="25">
        <v>0.73103256417785878</v>
      </c>
      <c r="E1010" s="25" t="str">
        <f>_xlfn.XLOOKUP(Table1[[#This Row],[Customer_ID]],Table2[customer_id],Table2[age_group],,0)</f>
        <v>35-45</v>
      </c>
      <c r="F1010" s="25" t="str">
        <f>_xlfn.XLOOKUP(Table1[[#This Row],[Customer_ID]],Table2[customer_id],Table2[city],,0)</f>
        <v>Mumbai</v>
      </c>
      <c r="G1010" s="25" t="str">
        <f>_xlfn.XLOOKUP(Table1[[#This Row],[Customer_ID]],Table2[customer_id],Table2[occupation],,0)</f>
        <v>Salaried IT Employees</v>
      </c>
      <c r="H1010" s="50" t="str">
        <f>_xlfn.XLOOKUP(Table1[[#This Row],[Customer_ID]],Table2[customer_id],Table2[gender],,0)</f>
        <v>Male</v>
      </c>
      <c r="I1010" s="50" t="str">
        <f>_xlfn.XLOOKUP(Table1[[#This Row],[Customer_ID]],Table2[customer_id],Table2[marital status],,0)</f>
        <v>Single</v>
      </c>
      <c r="J1010" t="str">
        <f t="shared" si="60"/>
        <v>Moderate Income</v>
      </c>
      <c r="K1010" s="52" t="b">
        <f t="shared" si="61"/>
        <v>0</v>
      </c>
      <c r="L1010" s="43" t="str">
        <f t="shared" si="62"/>
        <v>High Spend</v>
      </c>
      <c r="M1010" s="43" t="b">
        <f t="shared" si="63"/>
        <v>0</v>
      </c>
      <c r="N1010" t="str">
        <f>IF(OR(Table1[[#This Row],[High requirement of Credit Card (Low Income)]]="High Spend",Table1[[#This Row],[High requirement of Credit Card (Moderate Income)]]="High Spend",Table1[[#This Row],[High requirement of Credit Card (hIGHER Income)]]="High Spend"),"High chance","Low or moderate Chance")</f>
        <v>High chance</v>
      </c>
    </row>
    <row r="1011" spans="1:14" hidden="1" x14ac:dyDescent="0.25">
      <c r="A1011" t="s">
        <v>2491</v>
      </c>
      <c r="B1011" s="45">
        <v>64696</v>
      </c>
      <c r="C1011" s="45">
        <v>24467.333333333332</v>
      </c>
      <c r="D1011" s="25">
        <v>0.37818927496805571</v>
      </c>
      <c r="E1011" s="25" t="str">
        <f>_xlfn.XLOOKUP(Table1[[#This Row],[Customer_ID]],Table2[customer_id],Table2[age_group],,0)</f>
        <v>35-45</v>
      </c>
      <c r="F1011" s="25" t="str">
        <f>_xlfn.XLOOKUP(Table1[[#This Row],[Customer_ID]],Table2[customer_id],Table2[city],,0)</f>
        <v>Chennai</v>
      </c>
      <c r="G1011" s="25" t="str">
        <f>_xlfn.XLOOKUP(Table1[[#This Row],[Customer_ID]],Table2[customer_id],Table2[occupation],,0)</f>
        <v>Salaried IT Employees</v>
      </c>
      <c r="H1011" s="50" t="str">
        <f>_xlfn.XLOOKUP(Table1[[#This Row],[Customer_ID]],Table2[customer_id],Table2[gender],,0)</f>
        <v>Male</v>
      </c>
      <c r="I1011" s="50" t="str">
        <f>_xlfn.XLOOKUP(Table1[[#This Row],[Customer_ID]],Table2[customer_id],Table2[marital status],,0)</f>
        <v>Married</v>
      </c>
      <c r="J1011" t="str">
        <f t="shared" si="60"/>
        <v>Moderate Income</v>
      </c>
      <c r="K1011" s="52" t="b">
        <f t="shared" si="61"/>
        <v>0</v>
      </c>
      <c r="L1011" s="43" t="b">
        <f t="shared" si="62"/>
        <v>0</v>
      </c>
      <c r="M1011" s="43" t="b">
        <f t="shared" si="63"/>
        <v>0</v>
      </c>
      <c r="N10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12" spans="1:14" hidden="1" x14ac:dyDescent="0.25">
      <c r="A1012" t="s">
        <v>3269</v>
      </c>
      <c r="B1012" s="45">
        <v>64691</v>
      </c>
      <c r="C1012" s="45">
        <v>20359.333333333332</v>
      </c>
      <c r="D1012" s="25">
        <v>0.31471662724850957</v>
      </c>
      <c r="E1012" s="25" t="str">
        <f>_xlfn.XLOOKUP(Table1[[#This Row],[Customer_ID]],Table2[customer_id],Table2[age_group],,0)</f>
        <v>25-34</v>
      </c>
      <c r="F1012" s="25" t="str">
        <f>_xlfn.XLOOKUP(Table1[[#This Row],[Customer_ID]],Table2[customer_id],Table2[city],,0)</f>
        <v>Chennai</v>
      </c>
      <c r="G1012" s="25" t="str">
        <f>_xlfn.XLOOKUP(Table1[[#This Row],[Customer_ID]],Table2[customer_id],Table2[occupation],,0)</f>
        <v>Salaried IT Employees</v>
      </c>
      <c r="H1012" s="50" t="str">
        <f>_xlfn.XLOOKUP(Table1[[#This Row],[Customer_ID]],Table2[customer_id],Table2[gender],,0)</f>
        <v>Female</v>
      </c>
      <c r="I1012" s="50" t="str">
        <f>_xlfn.XLOOKUP(Table1[[#This Row],[Customer_ID]],Table2[customer_id],Table2[marital status],,0)</f>
        <v>Single</v>
      </c>
      <c r="J1012" t="str">
        <f t="shared" si="60"/>
        <v>Moderate Income</v>
      </c>
      <c r="K1012" s="52" t="b">
        <f t="shared" si="61"/>
        <v>0</v>
      </c>
      <c r="L1012" s="43" t="b">
        <f t="shared" si="62"/>
        <v>0</v>
      </c>
      <c r="M1012" s="43" t="b">
        <f t="shared" si="63"/>
        <v>0</v>
      </c>
      <c r="N10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13" spans="1:14" x14ac:dyDescent="0.25">
      <c r="A1013" t="s">
        <v>58</v>
      </c>
      <c r="B1013" s="45">
        <v>64679</v>
      </c>
      <c r="C1013" s="45">
        <v>47462.666666666664</v>
      </c>
      <c r="D1013" s="25">
        <v>0.73381880775316044</v>
      </c>
      <c r="E1013" s="25" t="str">
        <f>_xlfn.XLOOKUP(Table1[[#This Row],[Customer_ID]],Table2[customer_id],Table2[age_group],,0)</f>
        <v>35-45</v>
      </c>
      <c r="F1013" s="25" t="str">
        <f>_xlfn.XLOOKUP(Table1[[#This Row],[Customer_ID]],Table2[customer_id],Table2[city],,0)</f>
        <v>Mumbai</v>
      </c>
      <c r="G1013" s="25" t="str">
        <f>_xlfn.XLOOKUP(Table1[[#This Row],[Customer_ID]],Table2[customer_id],Table2[occupation],,0)</f>
        <v>Salaried IT Employees</v>
      </c>
      <c r="H1013" s="50" t="str">
        <f>_xlfn.XLOOKUP(Table1[[#This Row],[Customer_ID]],Table2[customer_id],Table2[gender],,0)</f>
        <v>Male</v>
      </c>
      <c r="I1013" s="50" t="str">
        <f>_xlfn.XLOOKUP(Table1[[#This Row],[Customer_ID]],Table2[customer_id],Table2[marital status],,0)</f>
        <v>Married</v>
      </c>
      <c r="J1013" t="str">
        <f t="shared" si="60"/>
        <v>Moderate Income</v>
      </c>
      <c r="K1013" s="52" t="b">
        <f t="shared" si="61"/>
        <v>0</v>
      </c>
      <c r="L1013" s="43" t="str">
        <f t="shared" si="62"/>
        <v>High Spend</v>
      </c>
      <c r="M1013" s="43" t="b">
        <f t="shared" si="63"/>
        <v>0</v>
      </c>
      <c r="N1013" t="str">
        <f>IF(OR(Table1[[#This Row],[High requirement of Credit Card (Low Income)]]="High Spend",Table1[[#This Row],[High requirement of Credit Card (Moderate Income)]]="High Spend",Table1[[#This Row],[High requirement of Credit Card (hIGHER Income)]]="High Spend"),"High chance","Low or moderate Chance")</f>
        <v>High chance</v>
      </c>
    </row>
    <row r="1014" spans="1:14" x14ac:dyDescent="0.25">
      <c r="A1014" t="s">
        <v>88</v>
      </c>
      <c r="B1014" s="45">
        <v>64672</v>
      </c>
      <c r="C1014" s="45">
        <v>45917.333333333336</v>
      </c>
      <c r="D1014" s="25">
        <v>0.71000329869701473</v>
      </c>
      <c r="E1014" s="25" t="str">
        <f>_xlfn.XLOOKUP(Table1[[#This Row],[Customer_ID]],Table2[customer_id],Table2[age_group],,0)</f>
        <v>35-45</v>
      </c>
      <c r="F1014" s="25" t="str">
        <f>_xlfn.XLOOKUP(Table1[[#This Row],[Customer_ID]],Table2[customer_id],Table2[city],,0)</f>
        <v>Mumbai</v>
      </c>
      <c r="G1014" s="25" t="str">
        <f>_xlfn.XLOOKUP(Table1[[#This Row],[Customer_ID]],Table2[customer_id],Table2[occupation],,0)</f>
        <v>Salaried IT Employees</v>
      </c>
      <c r="H1014" s="50" t="str">
        <f>_xlfn.XLOOKUP(Table1[[#This Row],[Customer_ID]],Table2[customer_id],Table2[gender],,0)</f>
        <v>Male</v>
      </c>
      <c r="I1014" s="50" t="str">
        <f>_xlfn.XLOOKUP(Table1[[#This Row],[Customer_ID]],Table2[customer_id],Table2[marital status],,0)</f>
        <v>Married</v>
      </c>
      <c r="J1014" t="str">
        <f t="shared" si="60"/>
        <v>Moderate Income</v>
      </c>
      <c r="K1014" s="52" t="b">
        <f t="shared" si="61"/>
        <v>0</v>
      </c>
      <c r="L1014" s="43" t="str">
        <f t="shared" si="62"/>
        <v>High Spend</v>
      </c>
      <c r="M1014" s="43" t="b">
        <f t="shared" si="63"/>
        <v>0</v>
      </c>
      <c r="N1014" t="str">
        <f>IF(OR(Table1[[#This Row],[High requirement of Credit Card (Low Income)]]="High Spend",Table1[[#This Row],[High requirement of Credit Card (Moderate Income)]]="High Spend",Table1[[#This Row],[High requirement of Credit Card (hIGHER Income)]]="High Spend"),"High chance","Low or moderate Chance")</f>
        <v>High chance</v>
      </c>
    </row>
    <row r="1015" spans="1:14" hidden="1" x14ac:dyDescent="0.25">
      <c r="A1015" t="s">
        <v>282</v>
      </c>
      <c r="B1015" s="45">
        <v>64657</v>
      </c>
      <c r="C1015" s="45">
        <v>40313</v>
      </c>
      <c r="D1015" s="25">
        <v>0.62349010934624249</v>
      </c>
      <c r="E1015" s="25" t="str">
        <f>_xlfn.XLOOKUP(Table1[[#This Row],[Customer_ID]],Table2[customer_id],Table2[age_group],,0)</f>
        <v>25-34</v>
      </c>
      <c r="F1015" s="25" t="str">
        <f>_xlfn.XLOOKUP(Table1[[#This Row],[Customer_ID]],Table2[customer_id],Table2[city],,0)</f>
        <v>Mumbai</v>
      </c>
      <c r="G1015" s="25" t="str">
        <f>_xlfn.XLOOKUP(Table1[[#This Row],[Customer_ID]],Table2[customer_id],Table2[occupation],,0)</f>
        <v>Salaried IT Employees</v>
      </c>
      <c r="H1015" s="50" t="str">
        <f>_xlfn.XLOOKUP(Table1[[#This Row],[Customer_ID]],Table2[customer_id],Table2[gender],,0)</f>
        <v>Female</v>
      </c>
      <c r="I1015" s="50" t="str">
        <f>_xlfn.XLOOKUP(Table1[[#This Row],[Customer_ID]],Table2[customer_id],Table2[marital status],,0)</f>
        <v>Married</v>
      </c>
      <c r="J1015" t="str">
        <f t="shared" si="60"/>
        <v>Moderate Income</v>
      </c>
      <c r="K1015" s="52" t="b">
        <f t="shared" si="61"/>
        <v>0</v>
      </c>
      <c r="L1015" s="43" t="b">
        <f t="shared" si="62"/>
        <v>0</v>
      </c>
      <c r="M1015" s="43" t="b">
        <f t="shared" si="63"/>
        <v>0</v>
      </c>
      <c r="N10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16" spans="1:14" hidden="1" x14ac:dyDescent="0.25">
      <c r="A1016" t="s">
        <v>1321</v>
      </c>
      <c r="B1016" s="45">
        <v>64644</v>
      </c>
      <c r="C1016" s="45">
        <v>31704.166666666668</v>
      </c>
      <c r="D1016" s="25">
        <v>0.49044252624631318</v>
      </c>
      <c r="E1016" s="25" t="str">
        <f>_xlfn.XLOOKUP(Table1[[#This Row],[Customer_ID]],Table2[customer_id],Table2[age_group],,0)</f>
        <v>35-45</v>
      </c>
      <c r="F1016" s="25" t="str">
        <f>_xlfn.XLOOKUP(Table1[[#This Row],[Customer_ID]],Table2[customer_id],Table2[city],,0)</f>
        <v>Hyderabad</v>
      </c>
      <c r="G1016" s="25" t="str">
        <f>_xlfn.XLOOKUP(Table1[[#This Row],[Customer_ID]],Table2[customer_id],Table2[occupation],,0)</f>
        <v>Salaried IT Employees</v>
      </c>
      <c r="H1016" s="50" t="str">
        <f>_xlfn.XLOOKUP(Table1[[#This Row],[Customer_ID]],Table2[customer_id],Table2[gender],,0)</f>
        <v>Male</v>
      </c>
      <c r="I1016" s="50" t="str">
        <f>_xlfn.XLOOKUP(Table1[[#This Row],[Customer_ID]],Table2[customer_id],Table2[marital status],,0)</f>
        <v>Married</v>
      </c>
      <c r="J1016" t="str">
        <f t="shared" si="60"/>
        <v>Moderate Income</v>
      </c>
      <c r="K1016" s="52" t="b">
        <f t="shared" si="61"/>
        <v>0</v>
      </c>
      <c r="L1016" s="43" t="b">
        <f t="shared" si="62"/>
        <v>0</v>
      </c>
      <c r="M1016" s="43" t="b">
        <f t="shared" si="63"/>
        <v>0</v>
      </c>
      <c r="N10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17" spans="1:14" hidden="1" x14ac:dyDescent="0.25">
      <c r="A1017" t="s">
        <v>649</v>
      </c>
      <c r="B1017" s="45">
        <v>64643</v>
      </c>
      <c r="C1017" s="45">
        <v>36624.333333333336</v>
      </c>
      <c r="D1017" s="25">
        <v>0.56656302048687923</v>
      </c>
      <c r="E1017" s="25" t="str">
        <f>_xlfn.XLOOKUP(Table1[[#This Row],[Customer_ID]],Table2[customer_id],Table2[age_group],,0)</f>
        <v>35-45</v>
      </c>
      <c r="F1017" s="25" t="str">
        <f>_xlfn.XLOOKUP(Table1[[#This Row],[Customer_ID]],Table2[customer_id],Table2[city],,0)</f>
        <v>Delhi NCR</v>
      </c>
      <c r="G1017" s="25" t="str">
        <f>_xlfn.XLOOKUP(Table1[[#This Row],[Customer_ID]],Table2[customer_id],Table2[occupation],,0)</f>
        <v>Salaried IT Employees</v>
      </c>
      <c r="H1017" s="50" t="str">
        <f>_xlfn.XLOOKUP(Table1[[#This Row],[Customer_ID]],Table2[customer_id],Table2[gender],,0)</f>
        <v>Female</v>
      </c>
      <c r="I1017" s="50" t="str">
        <f>_xlfn.XLOOKUP(Table1[[#This Row],[Customer_ID]],Table2[customer_id],Table2[marital status],,0)</f>
        <v>Married</v>
      </c>
      <c r="J1017" t="str">
        <f t="shared" si="60"/>
        <v>Moderate Income</v>
      </c>
      <c r="K1017" s="52" t="b">
        <f t="shared" si="61"/>
        <v>0</v>
      </c>
      <c r="L1017" s="43" t="b">
        <f t="shared" si="62"/>
        <v>0</v>
      </c>
      <c r="M1017" s="43" t="b">
        <f t="shared" si="63"/>
        <v>0</v>
      </c>
      <c r="N10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18" spans="1:14" hidden="1" x14ac:dyDescent="0.25">
      <c r="A1018" t="s">
        <v>2867</v>
      </c>
      <c r="B1018" s="45">
        <v>64637</v>
      </c>
      <c r="C1018" s="45">
        <v>22411.666666666668</v>
      </c>
      <c r="D1018" s="25">
        <v>0.34673123236948911</v>
      </c>
      <c r="E1018" s="25" t="str">
        <f>_xlfn.XLOOKUP(Table1[[#This Row],[Customer_ID]],Table2[customer_id],Table2[age_group],,0)</f>
        <v>25-34</v>
      </c>
      <c r="F1018" s="25" t="str">
        <f>_xlfn.XLOOKUP(Table1[[#This Row],[Customer_ID]],Table2[customer_id],Table2[city],,0)</f>
        <v>Chennai</v>
      </c>
      <c r="G1018" s="25" t="str">
        <f>_xlfn.XLOOKUP(Table1[[#This Row],[Customer_ID]],Table2[customer_id],Table2[occupation],,0)</f>
        <v>Salaried IT Employees</v>
      </c>
      <c r="H1018" s="50" t="str">
        <f>_xlfn.XLOOKUP(Table1[[#This Row],[Customer_ID]],Table2[customer_id],Table2[gender],,0)</f>
        <v>Female</v>
      </c>
      <c r="I1018" s="50" t="str">
        <f>_xlfn.XLOOKUP(Table1[[#This Row],[Customer_ID]],Table2[customer_id],Table2[marital status],,0)</f>
        <v>Married</v>
      </c>
      <c r="J1018" t="str">
        <f t="shared" si="60"/>
        <v>Moderate Income</v>
      </c>
      <c r="K1018" s="52" t="b">
        <f t="shared" si="61"/>
        <v>0</v>
      </c>
      <c r="L1018" s="43" t="b">
        <f t="shared" si="62"/>
        <v>0</v>
      </c>
      <c r="M1018" s="43" t="b">
        <f t="shared" si="63"/>
        <v>0</v>
      </c>
      <c r="N10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19" spans="1:14" hidden="1" x14ac:dyDescent="0.25">
      <c r="A1019" t="s">
        <v>1452</v>
      </c>
      <c r="B1019" s="45">
        <v>64625</v>
      </c>
      <c r="C1019" s="45">
        <v>30789</v>
      </c>
      <c r="D1019" s="25">
        <v>0.47642553191489362</v>
      </c>
      <c r="E1019" s="25" t="str">
        <f>_xlfn.XLOOKUP(Table1[[#This Row],[Customer_ID]],Table2[customer_id],Table2[age_group],,0)</f>
        <v>35-45</v>
      </c>
      <c r="F1019" s="25" t="str">
        <f>_xlfn.XLOOKUP(Table1[[#This Row],[Customer_ID]],Table2[customer_id],Table2[city],,0)</f>
        <v>Hyderabad</v>
      </c>
      <c r="G1019" s="25" t="str">
        <f>_xlfn.XLOOKUP(Table1[[#This Row],[Customer_ID]],Table2[customer_id],Table2[occupation],,0)</f>
        <v>Salaried IT Employees</v>
      </c>
      <c r="H1019" s="50" t="str">
        <f>_xlfn.XLOOKUP(Table1[[#This Row],[Customer_ID]],Table2[customer_id],Table2[gender],,0)</f>
        <v>Male</v>
      </c>
      <c r="I1019" s="50" t="str">
        <f>_xlfn.XLOOKUP(Table1[[#This Row],[Customer_ID]],Table2[customer_id],Table2[marital status],,0)</f>
        <v>Married</v>
      </c>
      <c r="J1019" t="str">
        <f t="shared" si="60"/>
        <v>Moderate Income</v>
      </c>
      <c r="K1019" s="52" t="b">
        <f t="shared" si="61"/>
        <v>0</v>
      </c>
      <c r="L1019" s="43" t="b">
        <f t="shared" si="62"/>
        <v>0</v>
      </c>
      <c r="M1019" s="43" t="b">
        <f t="shared" si="63"/>
        <v>0</v>
      </c>
      <c r="N10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20" spans="1:14" hidden="1" x14ac:dyDescent="0.25">
      <c r="A1020" t="s">
        <v>257</v>
      </c>
      <c r="B1020" s="45">
        <v>64618</v>
      </c>
      <c r="C1020" s="45">
        <v>40692.666666666664</v>
      </c>
      <c r="D1020" s="25">
        <v>0.62974197076150085</v>
      </c>
      <c r="E1020" s="25" t="str">
        <f>_xlfn.XLOOKUP(Table1[[#This Row],[Customer_ID]],Table2[customer_id],Table2[age_group],,0)</f>
        <v>35-45</v>
      </c>
      <c r="F1020" s="25" t="str">
        <f>_xlfn.XLOOKUP(Table1[[#This Row],[Customer_ID]],Table2[customer_id],Table2[city],,0)</f>
        <v>Delhi NCR</v>
      </c>
      <c r="G1020" s="25" t="str">
        <f>_xlfn.XLOOKUP(Table1[[#This Row],[Customer_ID]],Table2[customer_id],Table2[occupation],,0)</f>
        <v>Salaried IT Employees</v>
      </c>
      <c r="H1020" s="50" t="str">
        <f>_xlfn.XLOOKUP(Table1[[#This Row],[Customer_ID]],Table2[customer_id],Table2[gender],,0)</f>
        <v>Male</v>
      </c>
      <c r="I1020" s="50" t="str">
        <f>_xlfn.XLOOKUP(Table1[[#This Row],[Customer_ID]],Table2[customer_id],Table2[marital status],,0)</f>
        <v>Married</v>
      </c>
      <c r="J1020" t="str">
        <f t="shared" si="60"/>
        <v>Moderate Income</v>
      </c>
      <c r="K1020" s="52" t="b">
        <f t="shared" si="61"/>
        <v>0</v>
      </c>
      <c r="L1020" s="43" t="b">
        <f t="shared" si="62"/>
        <v>0</v>
      </c>
      <c r="M1020" s="43" t="b">
        <f t="shared" si="63"/>
        <v>0</v>
      </c>
      <c r="N10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21" spans="1:14" hidden="1" x14ac:dyDescent="0.25">
      <c r="A1021" t="s">
        <v>736</v>
      </c>
      <c r="B1021" s="45">
        <v>64613</v>
      </c>
      <c r="C1021" s="45">
        <v>35771.666666666664</v>
      </c>
      <c r="D1021" s="25">
        <v>0.55362955855116869</v>
      </c>
      <c r="E1021" s="25" t="str">
        <f>_xlfn.XLOOKUP(Table1[[#This Row],[Customer_ID]],Table2[customer_id],Table2[age_group],,0)</f>
        <v>25-34</v>
      </c>
      <c r="F1021" s="25" t="str">
        <f>_xlfn.XLOOKUP(Table1[[#This Row],[Customer_ID]],Table2[customer_id],Table2[city],,0)</f>
        <v>Bengaluru</v>
      </c>
      <c r="G1021" s="25" t="str">
        <f>_xlfn.XLOOKUP(Table1[[#This Row],[Customer_ID]],Table2[customer_id],Table2[occupation],,0)</f>
        <v>Salaried IT Employees</v>
      </c>
      <c r="H1021" s="50" t="str">
        <f>_xlfn.XLOOKUP(Table1[[#This Row],[Customer_ID]],Table2[customer_id],Table2[gender],,0)</f>
        <v>Male</v>
      </c>
      <c r="I1021" s="50" t="str">
        <f>_xlfn.XLOOKUP(Table1[[#This Row],[Customer_ID]],Table2[customer_id],Table2[marital status],,0)</f>
        <v>Single</v>
      </c>
      <c r="J1021" t="str">
        <f t="shared" si="60"/>
        <v>Moderate Income</v>
      </c>
      <c r="K1021" s="52" t="b">
        <f t="shared" si="61"/>
        <v>0</v>
      </c>
      <c r="L1021" s="43" t="b">
        <f t="shared" si="62"/>
        <v>0</v>
      </c>
      <c r="M1021" s="43" t="b">
        <f t="shared" si="63"/>
        <v>0</v>
      </c>
      <c r="N10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22" spans="1:14" hidden="1" x14ac:dyDescent="0.25">
      <c r="A1022" t="s">
        <v>146</v>
      </c>
      <c r="B1022" s="45">
        <v>64610</v>
      </c>
      <c r="C1022" s="45">
        <v>43599.5</v>
      </c>
      <c r="D1022" s="25">
        <v>0.67481040086673894</v>
      </c>
      <c r="E1022" s="25" t="str">
        <f>_xlfn.XLOOKUP(Table1[[#This Row],[Customer_ID]],Table2[customer_id],Table2[age_group],,0)</f>
        <v>35-45</v>
      </c>
      <c r="F1022" s="25" t="str">
        <f>_xlfn.XLOOKUP(Table1[[#This Row],[Customer_ID]],Table2[customer_id],Table2[city],,0)</f>
        <v>Mumbai</v>
      </c>
      <c r="G1022" s="25" t="str">
        <f>_xlfn.XLOOKUP(Table1[[#This Row],[Customer_ID]],Table2[customer_id],Table2[occupation],,0)</f>
        <v>Salaried IT Employees</v>
      </c>
      <c r="H1022" s="50" t="str">
        <f>_xlfn.XLOOKUP(Table1[[#This Row],[Customer_ID]],Table2[customer_id],Table2[gender],,0)</f>
        <v>Male</v>
      </c>
      <c r="I1022" s="50" t="str">
        <f>_xlfn.XLOOKUP(Table1[[#This Row],[Customer_ID]],Table2[customer_id],Table2[marital status],,0)</f>
        <v>Married</v>
      </c>
      <c r="J1022" t="str">
        <f t="shared" si="60"/>
        <v>Moderate Income</v>
      </c>
      <c r="K1022" s="52" t="b">
        <f t="shared" si="61"/>
        <v>0</v>
      </c>
      <c r="L1022" s="43" t="b">
        <f t="shared" si="62"/>
        <v>0</v>
      </c>
      <c r="M1022" s="43" t="b">
        <f t="shared" si="63"/>
        <v>0</v>
      </c>
      <c r="N10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23" spans="1:14" hidden="1" x14ac:dyDescent="0.25">
      <c r="A1023" t="s">
        <v>2548</v>
      </c>
      <c r="B1023" s="45">
        <v>64597</v>
      </c>
      <c r="C1023" s="45">
        <v>24037.833333333332</v>
      </c>
      <c r="D1023" s="25">
        <v>0.37211996429142735</v>
      </c>
      <c r="E1023" s="25" t="str">
        <f>_xlfn.XLOOKUP(Table1[[#This Row],[Customer_ID]],Table2[customer_id],Table2[age_group],,0)</f>
        <v>35-45</v>
      </c>
      <c r="F1023" s="25" t="str">
        <f>_xlfn.XLOOKUP(Table1[[#This Row],[Customer_ID]],Table2[customer_id],Table2[city],,0)</f>
        <v>Chennai</v>
      </c>
      <c r="G1023" s="25" t="str">
        <f>_xlfn.XLOOKUP(Table1[[#This Row],[Customer_ID]],Table2[customer_id],Table2[occupation],,0)</f>
        <v>Salaried IT Employees</v>
      </c>
      <c r="H1023" s="50" t="str">
        <f>_xlfn.XLOOKUP(Table1[[#This Row],[Customer_ID]],Table2[customer_id],Table2[gender],,0)</f>
        <v>Female</v>
      </c>
      <c r="I1023" s="50" t="str">
        <f>_xlfn.XLOOKUP(Table1[[#This Row],[Customer_ID]],Table2[customer_id],Table2[marital status],,0)</f>
        <v>Married</v>
      </c>
      <c r="J1023" t="str">
        <f t="shared" si="60"/>
        <v>Moderate Income</v>
      </c>
      <c r="K1023" s="52" t="b">
        <f t="shared" si="61"/>
        <v>0</v>
      </c>
      <c r="L1023" s="43" t="b">
        <f t="shared" si="62"/>
        <v>0</v>
      </c>
      <c r="M1023" s="43" t="b">
        <f t="shared" si="63"/>
        <v>0</v>
      </c>
      <c r="N10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24" spans="1:14" hidden="1" x14ac:dyDescent="0.25">
      <c r="A1024" t="s">
        <v>560</v>
      </c>
      <c r="B1024" s="45">
        <v>64578</v>
      </c>
      <c r="C1024" s="45">
        <v>37456.833333333336</v>
      </c>
      <c r="D1024" s="25">
        <v>0.58002467300525462</v>
      </c>
      <c r="E1024" s="25" t="str">
        <f>_xlfn.XLOOKUP(Table1[[#This Row],[Customer_ID]],Table2[customer_id],Table2[age_group],,0)</f>
        <v>35-45</v>
      </c>
      <c r="F1024" s="25" t="str">
        <f>_xlfn.XLOOKUP(Table1[[#This Row],[Customer_ID]],Table2[customer_id],Table2[city],,0)</f>
        <v>Mumbai</v>
      </c>
      <c r="G1024" s="25" t="str">
        <f>_xlfn.XLOOKUP(Table1[[#This Row],[Customer_ID]],Table2[customer_id],Table2[occupation],,0)</f>
        <v>Salaried IT Employees</v>
      </c>
      <c r="H1024" s="50" t="str">
        <f>_xlfn.XLOOKUP(Table1[[#This Row],[Customer_ID]],Table2[customer_id],Table2[gender],,0)</f>
        <v>Female</v>
      </c>
      <c r="I1024" s="50" t="str">
        <f>_xlfn.XLOOKUP(Table1[[#This Row],[Customer_ID]],Table2[customer_id],Table2[marital status],,0)</f>
        <v>Married</v>
      </c>
      <c r="J1024" t="str">
        <f t="shared" si="60"/>
        <v>Moderate Income</v>
      </c>
      <c r="K1024" s="52" t="b">
        <f t="shared" si="61"/>
        <v>0</v>
      </c>
      <c r="L1024" s="43" t="b">
        <f t="shared" si="62"/>
        <v>0</v>
      </c>
      <c r="M1024" s="43" t="b">
        <f t="shared" si="63"/>
        <v>0</v>
      </c>
      <c r="N10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25" spans="1:14" hidden="1" x14ac:dyDescent="0.25">
      <c r="A1025" t="s">
        <v>2080</v>
      </c>
      <c r="B1025" s="45">
        <v>64550</v>
      </c>
      <c r="C1025" s="45">
        <v>26807</v>
      </c>
      <c r="D1025" s="25">
        <v>0.41529047250193646</v>
      </c>
      <c r="E1025" s="25" t="str">
        <f>_xlfn.XLOOKUP(Table1[[#This Row],[Customer_ID]],Table2[customer_id],Table2[age_group],,0)</f>
        <v>35-45</v>
      </c>
      <c r="F1025" s="25" t="str">
        <f>_xlfn.XLOOKUP(Table1[[#This Row],[Customer_ID]],Table2[customer_id],Table2[city],,0)</f>
        <v>Chennai</v>
      </c>
      <c r="G1025" s="25" t="str">
        <f>_xlfn.XLOOKUP(Table1[[#This Row],[Customer_ID]],Table2[customer_id],Table2[occupation],,0)</f>
        <v>Salaried IT Employees</v>
      </c>
      <c r="H1025" s="50" t="str">
        <f>_xlfn.XLOOKUP(Table1[[#This Row],[Customer_ID]],Table2[customer_id],Table2[gender],,0)</f>
        <v>Male</v>
      </c>
      <c r="I1025" s="50" t="str">
        <f>_xlfn.XLOOKUP(Table1[[#This Row],[Customer_ID]],Table2[customer_id],Table2[marital status],,0)</f>
        <v>Married</v>
      </c>
      <c r="J1025" t="str">
        <f t="shared" si="60"/>
        <v>Moderate Income</v>
      </c>
      <c r="K1025" s="52" t="b">
        <f t="shared" si="61"/>
        <v>0</v>
      </c>
      <c r="L1025" s="43" t="b">
        <f t="shared" si="62"/>
        <v>0</v>
      </c>
      <c r="M1025" s="43" t="b">
        <f t="shared" si="63"/>
        <v>0</v>
      </c>
      <c r="N10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26" spans="1:14" hidden="1" x14ac:dyDescent="0.25">
      <c r="A1026" t="s">
        <v>179</v>
      </c>
      <c r="B1026" s="45">
        <v>64534</v>
      </c>
      <c r="C1026" s="45">
        <v>42527.333333333336</v>
      </c>
      <c r="D1026" s="25">
        <v>0.65899112612473021</v>
      </c>
      <c r="E1026" s="25" t="str">
        <f>_xlfn.XLOOKUP(Table1[[#This Row],[Customer_ID]],Table2[customer_id],Table2[age_group],,0)</f>
        <v>25-34</v>
      </c>
      <c r="F1026" s="25" t="str">
        <f>_xlfn.XLOOKUP(Table1[[#This Row],[Customer_ID]],Table2[customer_id],Table2[city],,0)</f>
        <v>Mumbai</v>
      </c>
      <c r="G1026" s="25" t="str">
        <f>_xlfn.XLOOKUP(Table1[[#This Row],[Customer_ID]],Table2[customer_id],Table2[occupation],,0)</f>
        <v>Salaried IT Employees</v>
      </c>
      <c r="H1026" s="50" t="str">
        <f>_xlfn.XLOOKUP(Table1[[#This Row],[Customer_ID]],Table2[customer_id],Table2[gender],,0)</f>
        <v>Male</v>
      </c>
      <c r="I1026" s="50" t="str">
        <f>_xlfn.XLOOKUP(Table1[[#This Row],[Customer_ID]],Table2[customer_id],Table2[marital status],,0)</f>
        <v>Single</v>
      </c>
      <c r="J1026" t="str">
        <f t="shared" ref="J1026:J1089" si="64">IF(B1026&lt;=40000,"Lower Income",IF(AND(B1026&gt;40000,B1026&lt;=65000),"Moderate Income","Higher Income"))</f>
        <v>Moderate Income</v>
      </c>
      <c r="K1026" s="52" t="b">
        <f t="shared" ref="K1026:K1089" si="65">IF(AND(J1026="Lower Income",D1026&gt;=60%),"High Spend",IF(AND(J1026="Lower Income",D1026&lt;30%),"Low Spend"))</f>
        <v>0</v>
      </c>
      <c r="L1026" s="43" t="b">
        <f t="shared" ref="L1026:L1089" si="66">IF(AND(J1026="Moderate Income",D1026&gt;=70%),"High Spend",IF(AND(J1026="Moderate Income",D1026&lt;30%),"Low Spend"))</f>
        <v>0</v>
      </c>
      <c r="M1026" s="43" t="b">
        <f t="shared" ref="M1026:M1089" si="67">IF(AND(J1026="Higher Income",D1026&gt;=70%),"High Spend",IF(AND(J1026="Higher Income",D1026&lt;20%),"Low Spend"))</f>
        <v>0</v>
      </c>
      <c r="N10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27" spans="1:14" hidden="1" x14ac:dyDescent="0.25">
      <c r="A1027" t="s">
        <v>3095</v>
      </c>
      <c r="B1027" s="45">
        <v>64520</v>
      </c>
      <c r="C1027" s="45">
        <v>21375.333333333332</v>
      </c>
      <c r="D1027" s="25">
        <v>0.33129778879933869</v>
      </c>
      <c r="E1027" s="25" t="str">
        <f>_xlfn.XLOOKUP(Table1[[#This Row],[Customer_ID]],Table2[customer_id],Table2[age_group],,0)</f>
        <v>25-34</v>
      </c>
      <c r="F1027" s="25" t="str">
        <f>_xlfn.XLOOKUP(Table1[[#This Row],[Customer_ID]],Table2[customer_id],Table2[city],,0)</f>
        <v>Chennai</v>
      </c>
      <c r="G1027" s="25" t="str">
        <f>_xlfn.XLOOKUP(Table1[[#This Row],[Customer_ID]],Table2[customer_id],Table2[occupation],,0)</f>
        <v>Salaried IT Employees</v>
      </c>
      <c r="H1027" s="50" t="str">
        <f>_xlfn.XLOOKUP(Table1[[#This Row],[Customer_ID]],Table2[customer_id],Table2[gender],,0)</f>
        <v>Female</v>
      </c>
      <c r="I1027" s="50" t="str">
        <f>_xlfn.XLOOKUP(Table1[[#This Row],[Customer_ID]],Table2[customer_id],Table2[marital status],,0)</f>
        <v>Single</v>
      </c>
      <c r="J1027" t="str">
        <f t="shared" si="64"/>
        <v>Moderate Income</v>
      </c>
      <c r="K1027" s="52" t="b">
        <f t="shared" si="65"/>
        <v>0</v>
      </c>
      <c r="L1027" s="43" t="b">
        <f t="shared" si="66"/>
        <v>0</v>
      </c>
      <c r="M1027" s="43" t="b">
        <f t="shared" si="67"/>
        <v>0</v>
      </c>
      <c r="N10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28" spans="1:14" hidden="1" x14ac:dyDescent="0.25">
      <c r="A1028" t="s">
        <v>1943</v>
      </c>
      <c r="B1028" s="45">
        <v>64513</v>
      </c>
      <c r="C1028" s="45">
        <v>27508.666666666668</v>
      </c>
      <c r="D1028" s="25">
        <v>0.4264050139765112</v>
      </c>
      <c r="E1028" s="25" t="str">
        <f>_xlfn.XLOOKUP(Table1[[#This Row],[Customer_ID]],Table2[customer_id],Table2[age_group],,0)</f>
        <v>35-45</v>
      </c>
      <c r="F1028" s="25" t="str">
        <f>_xlfn.XLOOKUP(Table1[[#This Row],[Customer_ID]],Table2[customer_id],Table2[city],,0)</f>
        <v>Chennai</v>
      </c>
      <c r="G1028" s="25" t="str">
        <f>_xlfn.XLOOKUP(Table1[[#This Row],[Customer_ID]],Table2[customer_id],Table2[occupation],,0)</f>
        <v>Salaried IT Employees</v>
      </c>
      <c r="H1028" s="50" t="str">
        <f>_xlfn.XLOOKUP(Table1[[#This Row],[Customer_ID]],Table2[customer_id],Table2[gender],,0)</f>
        <v>Male</v>
      </c>
      <c r="I1028" s="50" t="str">
        <f>_xlfn.XLOOKUP(Table1[[#This Row],[Customer_ID]],Table2[customer_id],Table2[marital status],,0)</f>
        <v>Married</v>
      </c>
      <c r="J1028" t="str">
        <f t="shared" si="64"/>
        <v>Moderate Income</v>
      </c>
      <c r="K1028" s="52" t="b">
        <f t="shared" si="65"/>
        <v>0</v>
      </c>
      <c r="L1028" s="43" t="b">
        <f t="shared" si="66"/>
        <v>0</v>
      </c>
      <c r="M1028" s="43" t="b">
        <f t="shared" si="67"/>
        <v>0</v>
      </c>
      <c r="N10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29" spans="1:14" hidden="1" x14ac:dyDescent="0.25">
      <c r="A1029" t="s">
        <v>3140</v>
      </c>
      <c r="B1029" s="45">
        <v>64499</v>
      </c>
      <c r="C1029" s="45">
        <v>21136.5</v>
      </c>
      <c r="D1029" s="25">
        <v>0.32770275508147412</v>
      </c>
      <c r="E1029" s="25" t="str">
        <f>_xlfn.XLOOKUP(Table1[[#This Row],[Customer_ID]],Table2[customer_id],Table2[age_group],,0)</f>
        <v>25-34</v>
      </c>
      <c r="F1029" s="25" t="str">
        <f>_xlfn.XLOOKUP(Table1[[#This Row],[Customer_ID]],Table2[customer_id],Table2[city],,0)</f>
        <v>Hyderabad</v>
      </c>
      <c r="G1029" s="25" t="str">
        <f>_xlfn.XLOOKUP(Table1[[#This Row],[Customer_ID]],Table2[customer_id],Table2[occupation],,0)</f>
        <v>Business Owners</v>
      </c>
      <c r="H1029" s="50" t="str">
        <f>_xlfn.XLOOKUP(Table1[[#This Row],[Customer_ID]],Table2[customer_id],Table2[gender],,0)</f>
        <v>Male</v>
      </c>
      <c r="I1029" s="50" t="str">
        <f>_xlfn.XLOOKUP(Table1[[#This Row],[Customer_ID]],Table2[customer_id],Table2[marital status],,0)</f>
        <v>Married</v>
      </c>
      <c r="J1029" t="str">
        <f t="shared" si="64"/>
        <v>Moderate Income</v>
      </c>
      <c r="K1029" s="52" t="b">
        <f t="shared" si="65"/>
        <v>0</v>
      </c>
      <c r="L1029" s="43" t="b">
        <f t="shared" si="66"/>
        <v>0</v>
      </c>
      <c r="M1029" s="43" t="b">
        <f t="shared" si="67"/>
        <v>0</v>
      </c>
      <c r="N10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30" spans="1:14" hidden="1" x14ac:dyDescent="0.25">
      <c r="A1030" t="s">
        <v>3036</v>
      </c>
      <c r="B1030" s="45">
        <v>64452</v>
      </c>
      <c r="C1030" s="45">
        <v>21622.333333333332</v>
      </c>
      <c r="D1030" s="25">
        <v>0.33547963342228843</v>
      </c>
      <c r="E1030" s="25" t="str">
        <f>_xlfn.XLOOKUP(Table1[[#This Row],[Customer_ID]],Table2[customer_id],Table2[age_group],,0)</f>
        <v>35-45</v>
      </c>
      <c r="F1030" s="25" t="str">
        <f>_xlfn.XLOOKUP(Table1[[#This Row],[Customer_ID]],Table2[customer_id],Table2[city],,0)</f>
        <v>Chennai</v>
      </c>
      <c r="G1030" s="25" t="str">
        <f>_xlfn.XLOOKUP(Table1[[#This Row],[Customer_ID]],Table2[customer_id],Table2[occupation],,0)</f>
        <v>Salaried IT Employees</v>
      </c>
      <c r="H1030" s="50" t="str">
        <f>_xlfn.XLOOKUP(Table1[[#This Row],[Customer_ID]],Table2[customer_id],Table2[gender],,0)</f>
        <v>Female</v>
      </c>
      <c r="I1030" s="50" t="str">
        <f>_xlfn.XLOOKUP(Table1[[#This Row],[Customer_ID]],Table2[customer_id],Table2[marital status],,0)</f>
        <v>Married</v>
      </c>
      <c r="J1030" t="str">
        <f t="shared" si="64"/>
        <v>Moderate Income</v>
      </c>
      <c r="K1030" s="52" t="b">
        <f t="shared" si="65"/>
        <v>0</v>
      </c>
      <c r="L1030" s="43" t="b">
        <f t="shared" si="66"/>
        <v>0</v>
      </c>
      <c r="M1030" s="43" t="b">
        <f t="shared" si="67"/>
        <v>0</v>
      </c>
      <c r="N10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31" spans="1:14" x14ac:dyDescent="0.25">
      <c r="A1031" t="s">
        <v>93</v>
      </c>
      <c r="B1031" s="45">
        <v>64442</v>
      </c>
      <c r="C1031" s="45">
        <v>45532.833333333336</v>
      </c>
      <c r="D1031" s="25">
        <v>0.70657076647734918</v>
      </c>
      <c r="E1031" s="25" t="str">
        <f>_xlfn.XLOOKUP(Table1[[#This Row],[Customer_ID]],Table2[customer_id],Table2[age_group],,0)</f>
        <v>35-45</v>
      </c>
      <c r="F1031" s="25" t="str">
        <f>_xlfn.XLOOKUP(Table1[[#This Row],[Customer_ID]],Table2[customer_id],Table2[city],,0)</f>
        <v>Mumbai</v>
      </c>
      <c r="G1031" s="25" t="str">
        <f>_xlfn.XLOOKUP(Table1[[#This Row],[Customer_ID]],Table2[customer_id],Table2[occupation],,0)</f>
        <v>Salaried IT Employees</v>
      </c>
      <c r="H1031" s="50" t="str">
        <f>_xlfn.XLOOKUP(Table1[[#This Row],[Customer_ID]],Table2[customer_id],Table2[gender],,0)</f>
        <v>Male</v>
      </c>
      <c r="I1031" s="50" t="str">
        <f>_xlfn.XLOOKUP(Table1[[#This Row],[Customer_ID]],Table2[customer_id],Table2[marital status],,0)</f>
        <v>Married</v>
      </c>
      <c r="J1031" t="str">
        <f t="shared" si="64"/>
        <v>Moderate Income</v>
      </c>
      <c r="K1031" s="52" t="b">
        <f t="shared" si="65"/>
        <v>0</v>
      </c>
      <c r="L1031" s="43" t="str">
        <f t="shared" si="66"/>
        <v>High Spend</v>
      </c>
      <c r="M1031" s="43" t="b">
        <f t="shared" si="67"/>
        <v>0</v>
      </c>
      <c r="N1031" t="str">
        <f>IF(OR(Table1[[#This Row],[High requirement of Credit Card (Low Income)]]="High Spend",Table1[[#This Row],[High requirement of Credit Card (Moderate Income)]]="High Spend",Table1[[#This Row],[High requirement of Credit Card (hIGHER Income)]]="High Spend"),"High chance","Low or moderate Chance")</f>
        <v>High chance</v>
      </c>
    </row>
    <row r="1032" spans="1:14" hidden="1" x14ac:dyDescent="0.25">
      <c r="A1032" t="s">
        <v>3410</v>
      </c>
      <c r="B1032" s="45">
        <v>64437</v>
      </c>
      <c r="C1032" s="45">
        <v>19278.666666666668</v>
      </c>
      <c r="D1032" s="25">
        <v>0.29918628531226887</v>
      </c>
      <c r="E1032" s="25" t="str">
        <f>_xlfn.XLOOKUP(Table1[[#This Row],[Customer_ID]],Table2[customer_id],Table2[age_group],,0)</f>
        <v>25-34</v>
      </c>
      <c r="F1032" s="25" t="str">
        <f>_xlfn.XLOOKUP(Table1[[#This Row],[Customer_ID]],Table2[customer_id],Table2[city],,0)</f>
        <v>Chennai</v>
      </c>
      <c r="G1032" s="25" t="str">
        <f>_xlfn.XLOOKUP(Table1[[#This Row],[Customer_ID]],Table2[customer_id],Table2[occupation],,0)</f>
        <v>Salaried IT Employees</v>
      </c>
      <c r="H1032" s="50" t="str">
        <f>_xlfn.XLOOKUP(Table1[[#This Row],[Customer_ID]],Table2[customer_id],Table2[gender],,0)</f>
        <v>Female</v>
      </c>
      <c r="I1032" s="50" t="str">
        <f>_xlfn.XLOOKUP(Table1[[#This Row],[Customer_ID]],Table2[customer_id],Table2[marital status],,0)</f>
        <v>Married</v>
      </c>
      <c r="J1032" t="str">
        <f t="shared" si="64"/>
        <v>Moderate Income</v>
      </c>
      <c r="K1032" s="52" t="b">
        <f t="shared" si="65"/>
        <v>0</v>
      </c>
      <c r="L1032" s="43" t="str">
        <f t="shared" si="66"/>
        <v>Low Spend</v>
      </c>
      <c r="M1032" s="43" t="b">
        <f t="shared" si="67"/>
        <v>0</v>
      </c>
      <c r="N10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33" spans="1:14" hidden="1" x14ac:dyDescent="0.25">
      <c r="A1033" t="s">
        <v>713</v>
      </c>
      <c r="B1033" s="45">
        <v>64435</v>
      </c>
      <c r="C1033" s="45">
        <v>35954.333333333336</v>
      </c>
      <c r="D1033" s="25">
        <v>0.55799384392540285</v>
      </c>
      <c r="E1033" s="25" t="str">
        <f>_xlfn.XLOOKUP(Table1[[#This Row],[Customer_ID]],Table2[customer_id],Table2[age_group],,0)</f>
        <v>25-34</v>
      </c>
      <c r="F1033" s="25" t="str">
        <f>_xlfn.XLOOKUP(Table1[[#This Row],[Customer_ID]],Table2[customer_id],Table2[city],,0)</f>
        <v>Bengaluru</v>
      </c>
      <c r="G1033" s="25" t="str">
        <f>_xlfn.XLOOKUP(Table1[[#This Row],[Customer_ID]],Table2[customer_id],Table2[occupation],,0)</f>
        <v>Salaried IT Employees</v>
      </c>
      <c r="H1033" s="50" t="str">
        <f>_xlfn.XLOOKUP(Table1[[#This Row],[Customer_ID]],Table2[customer_id],Table2[gender],,0)</f>
        <v>Male</v>
      </c>
      <c r="I1033" s="50" t="str">
        <f>_xlfn.XLOOKUP(Table1[[#This Row],[Customer_ID]],Table2[customer_id],Table2[marital status],,0)</f>
        <v>Married</v>
      </c>
      <c r="J1033" t="str">
        <f t="shared" si="64"/>
        <v>Moderate Income</v>
      </c>
      <c r="K1033" s="52" t="b">
        <f t="shared" si="65"/>
        <v>0</v>
      </c>
      <c r="L1033" s="43" t="b">
        <f t="shared" si="66"/>
        <v>0</v>
      </c>
      <c r="M1033" s="43" t="b">
        <f t="shared" si="67"/>
        <v>0</v>
      </c>
      <c r="N10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34" spans="1:14" x14ac:dyDescent="0.25">
      <c r="A1034" t="s">
        <v>30</v>
      </c>
      <c r="B1034" s="45">
        <v>64421</v>
      </c>
      <c r="C1034" s="45">
        <v>48451.333333333336</v>
      </c>
      <c r="D1034" s="25">
        <v>0.75210464496566853</v>
      </c>
      <c r="E1034" s="25" t="str">
        <f>_xlfn.XLOOKUP(Table1[[#This Row],[Customer_ID]],Table2[customer_id],Table2[age_group],,0)</f>
        <v>35-45</v>
      </c>
      <c r="F1034" s="25" t="str">
        <f>_xlfn.XLOOKUP(Table1[[#This Row],[Customer_ID]],Table2[customer_id],Table2[city],,0)</f>
        <v>Mumbai</v>
      </c>
      <c r="G1034" s="25" t="str">
        <f>_xlfn.XLOOKUP(Table1[[#This Row],[Customer_ID]],Table2[customer_id],Table2[occupation],,0)</f>
        <v>Salaried IT Employees</v>
      </c>
      <c r="H1034" s="50" t="str">
        <f>_xlfn.XLOOKUP(Table1[[#This Row],[Customer_ID]],Table2[customer_id],Table2[gender],,0)</f>
        <v>Male</v>
      </c>
      <c r="I1034" s="50" t="str">
        <f>_xlfn.XLOOKUP(Table1[[#This Row],[Customer_ID]],Table2[customer_id],Table2[marital status],,0)</f>
        <v>Married</v>
      </c>
      <c r="J1034" t="str">
        <f t="shared" si="64"/>
        <v>Moderate Income</v>
      </c>
      <c r="K1034" s="52" t="b">
        <f t="shared" si="65"/>
        <v>0</v>
      </c>
      <c r="L1034" s="43" t="str">
        <f t="shared" si="66"/>
        <v>High Spend</v>
      </c>
      <c r="M1034" s="43" t="b">
        <f t="shared" si="67"/>
        <v>0</v>
      </c>
      <c r="N1034" t="str">
        <f>IF(OR(Table1[[#This Row],[High requirement of Credit Card (Low Income)]]="High Spend",Table1[[#This Row],[High requirement of Credit Card (Moderate Income)]]="High Spend",Table1[[#This Row],[High requirement of Credit Card (hIGHER Income)]]="High Spend"),"High chance","Low or moderate Chance")</f>
        <v>High chance</v>
      </c>
    </row>
    <row r="1035" spans="1:14" hidden="1" x14ac:dyDescent="0.25">
      <c r="A1035" t="s">
        <v>2019</v>
      </c>
      <c r="B1035" s="45">
        <v>64415</v>
      </c>
      <c r="C1035" s="45">
        <v>27050.166666666668</v>
      </c>
      <c r="D1035" s="25">
        <v>0.4199358327511708</v>
      </c>
      <c r="E1035" s="25" t="str">
        <f>_xlfn.XLOOKUP(Table1[[#This Row],[Customer_ID]],Table2[customer_id],Table2[age_group],,0)</f>
        <v>35-45</v>
      </c>
      <c r="F1035" s="25" t="str">
        <f>_xlfn.XLOOKUP(Table1[[#This Row],[Customer_ID]],Table2[customer_id],Table2[city],,0)</f>
        <v>Chennai</v>
      </c>
      <c r="G1035" s="25" t="str">
        <f>_xlfn.XLOOKUP(Table1[[#This Row],[Customer_ID]],Table2[customer_id],Table2[occupation],,0)</f>
        <v>Salaried IT Employees</v>
      </c>
      <c r="H1035" s="50" t="str">
        <f>_xlfn.XLOOKUP(Table1[[#This Row],[Customer_ID]],Table2[customer_id],Table2[gender],,0)</f>
        <v>Male</v>
      </c>
      <c r="I1035" s="50" t="str">
        <f>_xlfn.XLOOKUP(Table1[[#This Row],[Customer_ID]],Table2[customer_id],Table2[marital status],,0)</f>
        <v>Married</v>
      </c>
      <c r="J1035" t="str">
        <f t="shared" si="64"/>
        <v>Moderate Income</v>
      </c>
      <c r="K1035" s="52" t="b">
        <f t="shared" si="65"/>
        <v>0</v>
      </c>
      <c r="L1035" s="43" t="b">
        <f t="shared" si="66"/>
        <v>0</v>
      </c>
      <c r="M1035" s="43" t="b">
        <f t="shared" si="67"/>
        <v>0</v>
      </c>
      <c r="N10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36" spans="1:14" hidden="1" x14ac:dyDescent="0.25">
      <c r="A1036" t="s">
        <v>393</v>
      </c>
      <c r="B1036" s="45">
        <v>64397</v>
      </c>
      <c r="C1036" s="45">
        <v>38897.666666666664</v>
      </c>
      <c r="D1036" s="25">
        <v>0.60402917320165017</v>
      </c>
      <c r="E1036" s="25" t="str">
        <f>_xlfn.XLOOKUP(Table1[[#This Row],[Customer_ID]],Table2[customer_id],Table2[age_group],,0)</f>
        <v>35-45</v>
      </c>
      <c r="F1036" s="25" t="str">
        <f>_xlfn.XLOOKUP(Table1[[#This Row],[Customer_ID]],Table2[customer_id],Table2[city],,0)</f>
        <v>Bengaluru</v>
      </c>
      <c r="G1036" s="25" t="str">
        <f>_xlfn.XLOOKUP(Table1[[#This Row],[Customer_ID]],Table2[customer_id],Table2[occupation],,0)</f>
        <v>Salaried IT Employees</v>
      </c>
      <c r="H1036" s="50" t="str">
        <f>_xlfn.XLOOKUP(Table1[[#This Row],[Customer_ID]],Table2[customer_id],Table2[gender],,0)</f>
        <v>Male</v>
      </c>
      <c r="I1036" s="50" t="str">
        <f>_xlfn.XLOOKUP(Table1[[#This Row],[Customer_ID]],Table2[customer_id],Table2[marital status],,0)</f>
        <v>Married</v>
      </c>
      <c r="J1036" t="str">
        <f t="shared" si="64"/>
        <v>Moderate Income</v>
      </c>
      <c r="K1036" s="52" t="b">
        <f t="shared" si="65"/>
        <v>0</v>
      </c>
      <c r="L1036" s="43" t="b">
        <f t="shared" si="66"/>
        <v>0</v>
      </c>
      <c r="M1036" s="43" t="b">
        <f t="shared" si="67"/>
        <v>0</v>
      </c>
      <c r="N10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37" spans="1:14" hidden="1" x14ac:dyDescent="0.25">
      <c r="A1037" t="s">
        <v>2592</v>
      </c>
      <c r="B1037" s="45">
        <v>64395</v>
      </c>
      <c r="C1037" s="45">
        <v>23738.166666666668</v>
      </c>
      <c r="D1037" s="25">
        <v>0.3686336930921138</v>
      </c>
      <c r="E1037" s="25" t="str">
        <f>_xlfn.XLOOKUP(Table1[[#This Row],[Customer_ID]],Table2[customer_id],Table2[age_group],,0)</f>
        <v>45+</v>
      </c>
      <c r="F1037" s="25" t="str">
        <f>_xlfn.XLOOKUP(Table1[[#This Row],[Customer_ID]],Table2[customer_id],Table2[city],,0)</f>
        <v>Bengaluru</v>
      </c>
      <c r="G1037" s="25" t="str">
        <f>_xlfn.XLOOKUP(Table1[[#This Row],[Customer_ID]],Table2[customer_id],Table2[occupation],,0)</f>
        <v>Salaried IT Employees</v>
      </c>
      <c r="H1037" s="50" t="str">
        <f>_xlfn.XLOOKUP(Table1[[#This Row],[Customer_ID]],Table2[customer_id],Table2[gender],,0)</f>
        <v>Female</v>
      </c>
      <c r="I1037" s="50" t="str">
        <f>_xlfn.XLOOKUP(Table1[[#This Row],[Customer_ID]],Table2[customer_id],Table2[marital status],,0)</f>
        <v>Married</v>
      </c>
      <c r="J1037" t="str">
        <f t="shared" si="64"/>
        <v>Moderate Income</v>
      </c>
      <c r="K1037" s="52" t="b">
        <f t="shared" si="65"/>
        <v>0</v>
      </c>
      <c r="L1037" s="43" t="b">
        <f t="shared" si="66"/>
        <v>0</v>
      </c>
      <c r="M1037" s="43" t="b">
        <f t="shared" si="67"/>
        <v>0</v>
      </c>
      <c r="N10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38" spans="1:14" hidden="1" x14ac:dyDescent="0.25">
      <c r="A1038" t="s">
        <v>735</v>
      </c>
      <c r="B1038" s="45">
        <v>64386</v>
      </c>
      <c r="C1038" s="45">
        <v>35652.833333333336</v>
      </c>
      <c r="D1038" s="25">
        <v>0.55373580177885462</v>
      </c>
      <c r="E1038" s="25" t="str">
        <f>_xlfn.XLOOKUP(Table1[[#This Row],[Customer_ID]],Table2[customer_id],Table2[age_group],,0)</f>
        <v>35-45</v>
      </c>
      <c r="F1038" s="25" t="str">
        <f>_xlfn.XLOOKUP(Table1[[#This Row],[Customer_ID]],Table2[customer_id],Table2[city],,0)</f>
        <v>Bengaluru</v>
      </c>
      <c r="G1038" s="25" t="str">
        <f>_xlfn.XLOOKUP(Table1[[#This Row],[Customer_ID]],Table2[customer_id],Table2[occupation],,0)</f>
        <v>Salaried IT Employees</v>
      </c>
      <c r="H1038" s="50" t="str">
        <f>_xlfn.XLOOKUP(Table1[[#This Row],[Customer_ID]],Table2[customer_id],Table2[gender],,0)</f>
        <v>Female</v>
      </c>
      <c r="I1038" s="50" t="str">
        <f>_xlfn.XLOOKUP(Table1[[#This Row],[Customer_ID]],Table2[customer_id],Table2[marital status],,0)</f>
        <v>Married</v>
      </c>
      <c r="J1038" t="str">
        <f t="shared" si="64"/>
        <v>Moderate Income</v>
      </c>
      <c r="K1038" s="52" t="b">
        <f t="shared" si="65"/>
        <v>0</v>
      </c>
      <c r="L1038" s="43" t="b">
        <f t="shared" si="66"/>
        <v>0</v>
      </c>
      <c r="M1038" s="43" t="b">
        <f t="shared" si="67"/>
        <v>0</v>
      </c>
      <c r="N10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39" spans="1:14" hidden="1" x14ac:dyDescent="0.25">
      <c r="A1039" t="s">
        <v>3579</v>
      </c>
      <c r="B1039" s="45">
        <v>64371</v>
      </c>
      <c r="C1039" s="45">
        <v>17987.166666666668</v>
      </c>
      <c r="D1039" s="25">
        <v>0.27942966035430034</v>
      </c>
      <c r="E1039" s="25" t="str">
        <f>_xlfn.XLOOKUP(Table1[[#This Row],[Customer_ID]],Table2[customer_id],Table2[age_group],,0)</f>
        <v>45+</v>
      </c>
      <c r="F1039" s="25" t="str">
        <f>_xlfn.XLOOKUP(Table1[[#This Row],[Customer_ID]],Table2[customer_id],Table2[city],,0)</f>
        <v>Chennai</v>
      </c>
      <c r="G1039" s="25" t="str">
        <f>_xlfn.XLOOKUP(Table1[[#This Row],[Customer_ID]],Table2[customer_id],Table2[occupation],,0)</f>
        <v>Salaried IT Employees</v>
      </c>
      <c r="H1039" s="50" t="str">
        <f>_xlfn.XLOOKUP(Table1[[#This Row],[Customer_ID]],Table2[customer_id],Table2[gender],,0)</f>
        <v>Female</v>
      </c>
      <c r="I1039" s="50" t="str">
        <f>_xlfn.XLOOKUP(Table1[[#This Row],[Customer_ID]],Table2[customer_id],Table2[marital status],,0)</f>
        <v>Married</v>
      </c>
      <c r="J1039" t="str">
        <f t="shared" si="64"/>
        <v>Moderate Income</v>
      </c>
      <c r="K1039" s="52" t="b">
        <f t="shared" si="65"/>
        <v>0</v>
      </c>
      <c r="L1039" s="43" t="str">
        <f t="shared" si="66"/>
        <v>Low Spend</v>
      </c>
      <c r="M1039" s="43" t="b">
        <f t="shared" si="67"/>
        <v>0</v>
      </c>
      <c r="N10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40" spans="1:14" hidden="1" x14ac:dyDescent="0.25">
      <c r="A1040" t="s">
        <v>1542</v>
      </c>
      <c r="B1040" s="45">
        <v>64370</v>
      </c>
      <c r="C1040" s="45">
        <v>29989</v>
      </c>
      <c r="D1040" s="25">
        <v>0.46588472891098337</v>
      </c>
      <c r="E1040" s="25" t="str">
        <f>_xlfn.XLOOKUP(Table1[[#This Row],[Customer_ID]],Table2[customer_id],Table2[age_group],,0)</f>
        <v>25-34</v>
      </c>
      <c r="F1040" s="25" t="str">
        <f>_xlfn.XLOOKUP(Table1[[#This Row],[Customer_ID]],Table2[customer_id],Table2[city],,0)</f>
        <v>Delhi NCR</v>
      </c>
      <c r="G1040" s="25" t="str">
        <f>_xlfn.XLOOKUP(Table1[[#This Row],[Customer_ID]],Table2[customer_id],Table2[occupation],,0)</f>
        <v>Salaried IT Employees</v>
      </c>
      <c r="H1040" s="50" t="str">
        <f>_xlfn.XLOOKUP(Table1[[#This Row],[Customer_ID]],Table2[customer_id],Table2[gender],,0)</f>
        <v>Female</v>
      </c>
      <c r="I1040" s="50" t="str">
        <f>_xlfn.XLOOKUP(Table1[[#This Row],[Customer_ID]],Table2[customer_id],Table2[marital status],,0)</f>
        <v>Married</v>
      </c>
      <c r="J1040" t="str">
        <f t="shared" si="64"/>
        <v>Moderate Income</v>
      </c>
      <c r="K1040" s="52" t="b">
        <f t="shared" si="65"/>
        <v>0</v>
      </c>
      <c r="L1040" s="43" t="b">
        <f t="shared" si="66"/>
        <v>0</v>
      </c>
      <c r="M1040" s="43" t="b">
        <f t="shared" si="67"/>
        <v>0</v>
      </c>
      <c r="N10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41" spans="1:14" hidden="1" x14ac:dyDescent="0.25">
      <c r="A1041" t="s">
        <v>1404</v>
      </c>
      <c r="B1041" s="45">
        <v>64353</v>
      </c>
      <c r="C1041" s="45">
        <v>31008.166666666668</v>
      </c>
      <c r="D1041" s="25">
        <v>0.48184492823437397</v>
      </c>
      <c r="E1041" s="25" t="str">
        <f>_xlfn.XLOOKUP(Table1[[#This Row],[Customer_ID]],Table2[customer_id],Table2[age_group],,0)</f>
        <v>35-45</v>
      </c>
      <c r="F1041" s="25" t="str">
        <f>_xlfn.XLOOKUP(Table1[[#This Row],[Customer_ID]],Table2[customer_id],Table2[city],,0)</f>
        <v>Hyderabad</v>
      </c>
      <c r="G1041" s="25" t="str">
        <f>_xlfn.XLOOKUP(Table1[[#This Row],[Customer_ID]],Table2[customer_id],Table2[occupation],,0)</f>
        <v>Salaried IT Employees</v>
      </c>
      <c r="H1041" s="50" t="str">
        <f>_xlfn.XLOOKUP(Table1[[#This Row],[Customer_ID]],Table2[customer_id],Table2[gender],,0)</f>
        <v>Male</v>
      </c>
      <c r="I1041" s="50" t="str">
        <f>_xlfn.XLOOKUP(Table1[[#This Row],[Customer_ID]],Table2[customer_id],Table2[marital status],,0)</f>
        <v>Married</v>
      </c>
      <c r="J1041" t="str">
        <f t="shared" si="64"/>
        <v>Moderate Income</v>
      </c>
      <c r="K1041" s="52" t="b">
        <f t="shared" si="65"/>
        <v>0</v>
      </c>
      <c r="L1041" s="43" t="b">
        <f t="shared" si="66"/>
        <v>0</v>
      </c>
      <c r="M1041" s="43" t="b">
        <f t="shared" si="67"/>
        <v>0</v>
      </c>
      <c r="N10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42" spans="1:14" hidden="1" x14ac:dyDescent="0.25">
      <c r="A1042" t="s">
        <v>1063</v>
      </c>
      <c r="B1042" s="45">
        <v>64343</v>
      </c>
      <c r="C1042" s="45">
        <v>33039.333333333336</v>
      </c>
      <c r="D1042" s="25">
        <v>0.51348761066989934</v>
      </c>
      <c r="E1042" s="25" t="str">
        <f>_xlfn.XLOOKUP(Table1[[#This Row],[Customer_ID]],Table2[customer_id],Table2[age_group],,0)</f>
        <v>35-45</v>
      </c>
      <c r="F1042" s="25" t="str">
        <f>_xlfn.XLOOKUP(Table1[[#This Row],[Customer_ID]],Table2[customer_id],Table2[city],,0)</f>
        <v>Hyderabad</v>
      </c>
      <c r="G1042" s="25" t="str">
        <f>_xlfn.XLOOKUP(Table1[[#This Row],[Customer_ID]],Table2[customer_id],Table2[occupation],,0)</f>
        <v>Salaried IT Employees</v>
      </c>
      <c r="H1042" s="50" t="str">
        <f>_xlfn.XLOOKUP(Table1[[#This Row],[Customer_ID]],Table2[customer_id],Table2[gender],,0)</f>
        <v>Male</v>
      </c>
      <c r="I1042" s="50" t="str">
        <f>_xlfn.XLOOKUP(Table1[[#This Row],[Customer_ID]],Table2[customer_id],Table2[marital status],,0)</f>
        <v>Married</v>
      </c>
      <c r="J1042" t="str">
        <f t="shared" si="64"/>
        <v>Moderate Income</v>
      </c>
      <c r="K1042" s="52" t="b">
        <f t="shared" si="65"/>
        <v>0</v>
      </c>
      <c r="L1042" s="43" t="b">
        <f t="shared" si="66"/>
        <v>0</v>
      </c>
      <c r="M1042" s="43" t="b">
        <f t="shared" si="67"/>
        <v>0</v>
      </c>
      <c r="N10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43" spans="1:14" hidden="1" x14ac:dyDescent="0.25">
      <c r="A1043" t="s">
        <v>221</v>
      </c>
      <c r="B1043" s="45">
        <v>64342</v>
      </c>
      <c r="C1043" s="45">
        <v>41159.5</v>
      </c>
      <c r="D1043" s="25">
        <v>0.63969879705324673</v>
      </c>
      <c r="E1043" s="25" t="str">
        <f>_xlfn.XLOOKUP(Table1[[#This Row],[Customer_ID]],Table2[customer_id],Table2[age_group],,0)</f>
        <v>25-34</v>
      </c>
      <c r="F1043" s="25" t="str">
        <f>_xlfn.XLOOKUP(Table1[[#This Row],[Customer_ID]],Table2[customer_id],Table2[city],,0)</f>
        <v>Delhi NCR</v>
      </c>
      <c r="G1043" s="25" t="str">
        <f>_xlfn.XLOOKUP(Table1[[#This Row],[Customer_ID]],Table2[customer_id],Table2[occupation],,0)</f>
        <v>Salaried IT Employees</v>
      </c>
      <c r="H1043" s="50" t="str">
        <f>_xlfn.XLOOKUP(Table1[[#This Row],[Customer_ID]],Table2[customer_id],Table2[gender],,0)</f>
        <v>Male</v>
      </c>
      <c r="I1043" s="50" t="str">
        <f>_xlfn.XLOOKUP(Table1[[#This Row],[Customer_ID]],Table2[customer_id],Table2[marital status],,0)</f>
        <v>Married</v>
      </c>
      <c r="J1043" t="str">
        <f t="shared" si="64"/>
        <v>Moderate Income</v>
      </c>
      <c r="K1043" s="52" t="b">
        <f t="shared" si="65"/>
        <v>0</v>
      </c>
      <c r="L1043" s="43" t="b">
        <f t="shared" si="66"/>
        <v>0</v>
      </c>
      <c r="M1043" s="43" t="b">
        <f t="shared" si="67"/>
        <v>0</v>
      </c>
      <c r="N10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44" spans="1:14" hidden="1" x14ac:dyDescent="0.25">
      <c r="A1044" t="s">
        <v>2807</v>
      </c>
      <c r="B1044" s="45">
        <v>64336</v>
      </c>
      <c r="C1044" s="45">
        <v>22567.333333333332</v>
      </c>
      <c r="D1044" s="25">
        <v>0.35077302495233359</v>
      </c>
      <c r="E1044" s="25" t="str">
        <f>_xlfn.XLOOKUP(Table1[[#This Row],[Customer_ID]],Table2[customer_id],Table2[age_group],,0)</f>
        <v>35-45</v>
      </c>
      <c r="F1044" s="25" t="str">
        <f>_xlfn.XLOOKUP(Table1[[#This Row],[Customer_ID]],Table2[customer_id],Table2[city],,0)</f>
        <v>Chennai</v>
      </c>
      <c r="G1044" s="25" t="str">
        <f>_xlfn.XLOOKUP(Table1[[#This Row],[Customer_ID]],Table2[customer_id],Table2[occupation],,0)</f>
        <v>Salaried IT Employees</v>
      </c>
      <c r="H1044" s="50" t="str">
        <f>_xlfn.XLOOKUP(Table1[[#This Row],[Customer_ID]],Table2[customer_id],Table2[gender],,0)</f>
        <v>Female</v>
      </c>
      <c r="I1044" s="50" t="str">
        <f>_xlfn.XLOOKUP(Table1[[#This Row],[Customer_ID]],Table2[customer_id],Table2[marital status],,0)</f>
        <v>Married</v>
      </c>
      <c r="J1044" t="str">
        <f t="shared" si="64"/>
        <v>Moderate Income</v>
      </c>
      <c r="K1044" s="52" t="b">
        <f t="shared" si="65"/>
        <v>0</v>
      </c>
      <c r="L1044" s="43" t="b">
        <f t="shared" si="66"/>
        <v>0</v>
      </c>
      <c r="M1044" s="43" t="b">
        <f t="shared" si="67"/>
        <v>0</v>
      </c>
      <c r="N10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45" spans="1:14" hidden="1" x14ac:dyDescent="0.25">
      <c r="A1045" t="s">
        <v>668</v>
      </c>
      <c r="B1045" s="45">
        <v>64336</v>
      </c>
      <c r="C1045" s="45">
        <v>36261.5</v>
      </c>
      <c r="D1045" s="25">
        <v>0.56362689629445406</v>
      </c>
      <c r="E1045" s="25" t="str">
        <f>_xlfn.XLOOKUP(Table1[[#This Row],[Customer_ID]],Table2[customer_id],Table2[age_group],,0)</f>
        <v>25-34</v>
      </c>
      <c r="F1045" s="25" t="str">
        <f>_xlfn.XLOOKUP(Table1[[#This Row],[Customer_ID]],Table2[customer_id],Table2[city],,0)</f>
        <v>Delhi NCR</v>
      </c>
      <c r="G1045" s="25" t="str">
        <f>_xlfn.XLOOKUP(Table1[[#This Row],[Customer_ID]],Table2[customer_id],Table2[occupation],,0)</f>
        <v>Salaried IT Employees</v>
      </c>
      <c r="H1045" s="50" t="str">
        <f>_xlfn.XLOOKUP(Table1[[#This Row],[Customer_ID]],Table2[customer_id],Table2[gender],,0)</f>
        <v>Female</v>
      </c>
      <c r="I1045" s="50" t="str">
        <f>_xlfn.XLOOKUP(Table1[[#This Row],[Customer_ID]],Table2[customer_id],Table2[marital status],,0)</f>
        <v>Married</v>
      </c>
      <c r="J1045" t="str">
        <f t="shared" si="64"/>
        <v>Moderate Income</v>
      </c>
      <c r="K1045" s="52" t="b">
        <f t="shared" si="65"/>
        <v>0</v>
      </c>
      <c r="L1045" s="43" t="b">
        <f t="shared" si="66"/>
        <v>0</v>
      </c>
      <c r="M1045" s="43" t="b">
        <f t="shared" si="67"/>
        <v>0</v>
      </c>
      <c r="N10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46" spans="1:14" x14ac:dyDescent="0.25">
      <c r="A1046" t="s">
        <v>83</v>
      </c>
      <c r="B1046" s="45">
        <v>64327</v>
      </c>
      <c r="C1046" s="45">
        <v>45871.333333333336</v>
      </c>
      <c r="D1046" s="25">
        <v>0.71309610790699607</v>
      </c>
      <c r="E1046" s="25" t="str">
        <f>_xlfn.XLOOKUP(Table1[[#This Row],[Customer_ID]],Table2[customer_id],Table2[age_group],,0)</f>
        <v>25-34</v>
      </c>
      <c r="F1046" s="25" t="str">
        <f>_xlfn.XLOOKUP(Table1[[#This Row],[Customer_ID]],Table2[customer_id],Table2[city],,0)</f>
        <v>Mumbai</v>
      </c>
      <c r="G1046" s="25" t="str">
        <f>_xlfn.XLOOKUP(Table1[[#This Row],[Customer_ID]],Table2[customer_id],Table2[occupation],,0)</f>
        <v>Salaried IT Employees</v>
      </c>
      <c r="H1046" s="50" t="str">
        <f>_xlfn.XLOOKUP(Table1[[#This Row],[Customer_ID]],Table2[customer_id],Table2[gender],,0)</f>
        <v>Male</v>
      </c>
      <c r="I1046" s="50" t="str">
        <f>_xlfn.XLOOKUP(Table1[[#This Row],[Customer_ID]],Table2[customer_id],Table2[marital status],,0)</f>
        <v>Single</v>
      </c>
      <c r="J1046" t="str">
        <f t="shared" si="64"/>
        <v>Moderate Income</v>
      </c>
      <c r="K1046" s="52" t="b">
        <f t="shared" si="65"/>
        <v>0</v>
      </c>
      <c r="L1046" s="43" t="str">
        <f t="shared" si="66"/>
        <v>High Spend</v>
      </c>
      <c r="M1046" s="43" t="b">
        <f t="shared" si="67"/>
        <v>0</v>
      </c>
      <c r="N1046" t="str">
        <f>IF(OR(Table1[[#This Row],[High requirement of Credit Card (Low Income)]]="High Spend",Table1[[#This Row],[High requirement of Credit Card (Moderate Income)]]="High Spend",Table1[[#This Row],[High requirement of Credit Card (hIGHER Income)]]="High Spend"),"High chance","Low or moderate Chance")</f>
        <v>High chance</v>
      </c>
    </row>
    <row r="1047" spans="1:14" hidden="1" x14ac:dyDescent="0.25">
      <c r="A1047" t="s">
        <v>178</v>
      </c>
      <c r="B1047" s="45">
        <v>64319</v>
      </c>
      <c r="C1047" s="45">
        <v>42414.333333333336</v>
      </c>
      <c r="D1047" s="25">
        <v>0.65943707665438422</v>
      </c>
      <c r="E1047" s="25" t="str">
        <f>_xlfn.XLOOKUP(Table1[[#This Row],[Customer_ID]],Table2[customer_id],Table2[age_group],,0)</f>
        <v>35-45</v>
      </c>
      <c r="F1047" s="25" t="str">
        <f>_xlfn.XLOOKUP(Table1[[#This Row],[Customer_ID]],Table2[customer_id],Table2[city],,0)</f>
        <v>Delhi NCR</v>
      </c>
      <c r="G1047" s="25" t="str">
        <f>_xlfn.XLOOKUP(Table1[[#This Row],[Customer_ID]],Table2[customer_id],Table2[occupation],,0)</f>
        <v>Salaried IT Employees</v>
      </c>
      <c r="H1047" s="50" t="str">
        <f>_xlfn.XLOOKUP(Table1[[#This Row],[Customer_ID]],Table2[customer_id],Table2[gender],,0)</f>
        <v>Male</v>
      </c>
      <c r="I1047" s="50" t="str">
        <f>_xlfn.XLOOKUP(Table1[[#This Row],[Customer_ID]],Table2[customer_id],Table2[marital status],,0)</f>
        <v>Married</v>
      </c>
      <c r="J1047" t="str">
        <f t="shared" si="64"/>
        <v>Moderate Income</v>
      </c>
      <c r="K1047" s="52" t="b">
        <f t="shared" si="65"/>
        <v>0</v>
      </c>
      <c r="L1047" s="43" t="b">
        <f t="shared" si="66"/>
        <v>0</v>
      </c>
      <c r="M1047" s="43" t="b">
        <f t="shared" si="67"/>
        <v>0</v>
      </c>
      <c r="N10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48" spans="1:14" hidden="1" x14ac:dyDescent="0.25">
      <c r="A1048" t="s">
        <v>565</v>
      </c>
      <c r="B1048" s="45">
        <v>64311</v>
      </c>
      <c r="C1048" s="45">
        <v>37244</v>
      </c>
      <c r="D1048" s="25">
        <v>0.57912332260422017</v>
      </c>
      <c r="E1048" s="25" t="str">
        <f>_xlfn.XLOOKUP(Table1[[#This Row],[Customer_ID]],Table2[customer_id],Table2[age_group],,0)</f>
        <v>35-45</v>
      </c>
      <c r="F1048" s="25" t="str">
        <f>_xlfn.XLOOKUP(Table1[[#This Row],[Customer_ID]],Table2[customer_id],Table2[city],,0)</f>
        <v>Bengaluru</v>
      </c>
      <c r="G1048" s="25" t="str">
        <f>_xlfn.XLOOKUP(Table1[[#This Row],[Customer_ID]],Table2[customer_id],Table2[occupation],,0)</f>
        <v>Salaried IT Employees</v>
      </c>
      <c r="H1048" s="50" t="str">
        <f>_xlfn.XLOOKUP(Table1[[#This Row],[Customer_ID]],Table2[customer_id],Table2[gender],,0)</f>
        <v>Male</v>
      </c>
      <c r="I1048" s="50" t="str">
        <f>_xlfn.XLOOKUP(Table1[[#This Row],[Customer_ID]],Table2[customer_id],Table2[marital status],,0)</f>
        <v>Married</v>
      </c>
      <c r="J1048" t="str">
        <f t="shared" si="64"/>
        <v>Moderate Income</v>
      </c>
      <c r="K1048" s="52" t="b">
        <f t="shared" si="65"/>
        <v>0</v>
      </c>
      <c r="L1048" s="43" t="b">
        <f t="shared" si="66"/>
        <v>0</v>
      </c>
      <c r="M1048" s="43" t="b">
        <f t="shared" si="67"/>
        <v>0</v>
      </c>
      <c r="N10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49" spans="1:14" hidden="1" x14ac:dyDescent="0.25">
      <c r="A1049" t="s">
        <v>1966</v>
      </c>
      <c r="B1049" s="45">
        <v>64308</v>
      </c>
      <c r="C1049" s="45">
        <v>27299.666666666668</v>
      </c>
      <c r="D1049" s="25">
        <v>0.42451431651842181</v>
      </c>
      <c r="E1049" s="25" t="str">
        <f>_xlfn.XLOOKUP(Table1[[#This Row],[Customer_ID]],Table2[customer_id],Table2[age_group],,0)</f>
        <v>35-45</v>
      </c>
      <c r="F1049" s="25" t="str">
        <f>_xlfn.XLOOKUP(Table1[[#This Row],[Customer_ID]],Table2[customer_id],Table2[city],,0)</f>
        <v>Chennai</v>
      </c>
      <c r="G1049" s="25" t="str">
        <f>_xlfn.XLOOKUP(Table1[[#This Row],[Customer_ID]],Table2[customer_id],Table2[occupation],,0)</f>
        <v>Salaried IT Employees</v>
      </c>
      <c r="H1049" s="50" t="str">
        <f>_xlfn.XLOOKUP(Table1[[#This Row],[Customer_ID]],Table2[customer_id],Table2[gender],,0)</f>
        <v>Male</v>
      </c>
      <c r="I1049" s="50" t="str">
        <f>_xlfn.XLOOKUP(Table1[[#This Row],[Customer_ID]],Table2[customer_id],Table2[marital status],,0)</f>
        <v>Married</v>
      </c>
      <c r="J1049" t="str">
        <f t="shared" si="64"/>
        <v>Moderate Income</v>
      </c>
      <c r="K1049" s="52" t="b">
        <f t="shared" si="65"/>
        <v>0</v>
      </c>
      <c r="L1049" s="43" t="b">
        <f t="shared" si="66"/>
        <v>0</v>
      </c>
      <c r="M1049" s="43" t="b">
        <f t="shared" si="67"/>
        <v>0</v>
      </c>
      <c r="N10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50" spans="1:14" hidden="1" x14ac:dyDescent="0.25">
      <c r="A1050" t="s">
        <v>2909</v>
      </c>
      <c r="B1050" s="45">
        <v>64304</v>
      </c>
      <c r="C1050" s="45">
        <v>22140.666666666668</v>
      </c>
      <c r="D1050" s="25">
        <v>0.34431243261176081</v>
      </c>
      <c r="E1050" s="25" t="str">
        <f>_xlfn.XLOOKUP(Table1[[#This Row],[Customer_ID]],Table2[customer_id],Table2[age_group],,0)</f>
        <v>25-34</v>
      </c>
      <c r="F1050" s="25" t="str">
        <f>_xlfn.XLOOKUP(Table1[[#This Row],[Customer_ID]],Table2[customer_id],Table2[city],,0)</f>
        <v>Chennai</v>
      </c>
      <c r="G1050" s="25" t="str">
        <f>_xlfn.XLOOKUP(Table1[[#This Row],[Customer_ID]],Table2[customer_id],Table2[occupation],,0)</f>
        <v>Salaried IT Employees</v>
      </c>
      <c r="H1050" s="50" t="str">
        <f>_xlfn.XLOOKUP(Table1[[#This Row],[Customer_ID]],Table2[customer_id],Table2[gender],,0)</f>
        <v>Female</v>
      </c>
      <c r="I1050" s="50" t="str">
        <f>_xlfn.XLOOKUP(Table1[[#This Row],[Customer_ID]],Table2[customer_id],Table2[marital status],,0)</f>
        <v>Married</v>
      </c>
      <c r="J1050" t="str">
        <f t="shared" si="64"/>
        <v>Moderate Income</v>
      </c>
      <c r="K1050" s="52" t="b">
        <f t="shared" si="65"/>
        <v>0</v>
      </c>
      <c r="L1050" s="43" t="b">
        <f t="shared" si="66"/>
        <v>0</v>
      </c>
      <c r="M1050" s="43" t="b">
        <f t="shared" si="67"/>
        <v>0</v>
      </c>
      <c r="N10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51" spans="1:14" x14ac:dyDescent="0.25">
      <c r="A1051" t="s">
        <v>37</v>
      </c>
      <c r="B1051" s="45">
        <v>64299</v>
      </c>
      <c r="C1051" s="45">
        <v>48160.666666666664</v>
      </c>
      <c r="D1051" s="25">
        <v>0.74901113029233213</v>
      </c>
      <c r="E1051" s="25" t="str">
        <f>_xlfn.XLOOKUP(Table1[[#This Row],[Customer_ID]],Table2[customer_id],Table2[age_group],,0)</f>
        <v>35-45</v>
      </c>
      <c r="F1051" s="25" t="str">
        <f>_xlfn.XLOOKUP(Table1[[#This Row],[Customer_ID]],Table2[customer_id],Table2[city],,0)</f>
        <v>Mumbai</v>
      </c>
      <c r="G1051" s="25" t="str">
        <f>_xlfn.XLOOKUP(Table1[[#This Row],[Customer_ID]],Table2[customer_id],Table2[occupation],,0)</f>
        <v>Salaried IT Employees</v>
      </c>
      <c r="H1051" s="50" t="str">
        <f>_xlfn.XLOOKUP(Table1[[#This Row],[Customer_ID]],Table2[customer_id],Table2[gender],,0)</f>
        <v>Male</v>
      </c>
      <c r="I1051" s="50" t="str">
        <f>_xlfn.XLOOKUP(Table1[[#This Row],[Customer_ID]],Table2[customer_id],Table2[marital status],,0)</f>
        <v>Married</v>
      </c>
      <c r="J1051" t="str">
        <f t="shared" si="64"/>
        <v>Moderate Income</v>
      </c>
      <c r="K1051" s="52" t="b">
        <f t="shared" si="65"/>
        <v>0</v>
      </c>
      <c r="L1051" s="43" t="str">
        <f t="shared" si="66"/>
        <v>High Spend</v>
      </c>
      <c r="M1051" s="43" t="b">
        <f t="shared" si="67"/>
        <v>0</v>
      </c>
      <c r="N1051" t="str">
        <f>IF(OR(Table1[[#This Row],[High requirement of Credit Card (Low Income)]]="High Spend",Table1[[#This Row],[High requirement of Credit Card (Moderate Income)]]="High Spend",Table1[[#This Row],[High requirement of Credit Card (hIGHER Income)]]="High Spend"),"High chance","Low or moderate Chance")</f>
        <v>High chance</v>
      </c>
    </row>
    <row r="1052" spans="1:14" hidden="1" x14ac:dyDescent="0.25">
      <c r="A1052" t="s">
        <v>1683</v>
      </c>
      <c r="B1052" s="45">
        <v>64297</v>
      </c>
      <c r="C1052" s="45">
        <v>28884.833333333332</v>
      </c>
      <c r="D1052" s="25">
        <v>0.44924076291791737</v>
      </c>
      <c r="E1052" s="25" t="str">
        <f>_xlfn.XLOOKUP(Table1[[#This Row],[Customer_ID]],Table2[customer_id],Table2[age_group],,0)</f>
        <v>25-34</v>
      </c>
      <c r="F1052" s="25" t="str">
        <f>_xlfn.XLOOKUP(Table1[[#This Row],[Customer_ID]],Table2[customer_id],Table2[city],,0)</f>
        <v>Hyderabad</v>
      </c>
      <c r="G1052" s="25" t="str">
        <f>_xlfn.XLOOKUP(Table1[[#This Row],[Customer_ID]],Table2[customer_id],Table2[occupation],,0)</f>
        <v>Salaried IT Employees</v>
      </c>
      <c r="H1052" s="50" t="str">
        <f>_xlfn.XLOOKUP(Table1[[#This Row],[Customer_ID]],Table2[customer_id],Table2[gender],,0)</f>
        <v>Male</v>
      </c>
      <c r="I1052" s="50" t="str">
        <f>_xlfn.XLOOKUP(Table1[[#This Row],[Customer_ID]],Table2[customer_id],Table2[marital status],,0)</f>
        <v>Married</v>
      </c>
      <c r="J1052" t="str">
        <f t="shared" si="64"/>
        <v>Moderate Income</v>
      </c>
      <c r="K1052" s="52" t="b">
        <f t="shared" si="65"/>
        <v>0</v>
      </c>
      <c r="L1052" s="43" t="b">
        <f t="shared" si="66"/>
        <v>0</v>
      </c>
      <c r="M1052" s="43" t="b">
        <f t="shared" si="67"/>
        <v>0</v>
      </c>
      <c r="N10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53" spans="1:14" hidden="1" x14ac:dyDescent="0.25">
      <c r="A1053" t="s">
        <v>1123</v>
      </c>
      <c r="B1053" s="45">
        <v>64293</v>
      </c>
      <c r="C1053" s="45">
        <v>32701.666666666668</v>
      </c>
      <c r="D1053" s="25">
        <v>0.5086349472985654</v>
      </c>
      <c r="E1053" s="25" t="str">
        <f>_xlfn.XLOOKUP(Table1[[#This Row],[Customer_ID]],Table2[customer_id],Table2[age_group],,0)</f>
        <v>35-45</v>
      </c>
      <c r="F1053" s="25" t="str">
        <f>_xlfn.XLOOKUP(Table1[[#This Row],[Customer_ID]],Table2[customer_id],Table2[city],,0)</f>
        <v>Bengaluru</v>
      </c>
      <c r="G1053" s="25" t="str">
        <f>_xlfn.XLOOKUP(Table1[[#This Row],[Customer_ID]],Table2[customer_id],Table2[occupation],,0)</f>
        <v>Salaried IT Employees</v>
      </c>
      <c r="H1053" s="50" t="str">
        <f>_xlfn.XLOOKUP(Table1[[#This Row],[Customer_ID]],Table2[customer_id],Table2[gender],,0)</f>
        <v>Female</v>
      </c>
      <c r="I1053" s="50" t="str">
        <f>_xlfn.XLOOKUP(Table1[[#This Row],[Customer_ID]],Table2[customer_id],Table2[marital status],,0)</f>
        <v>Married</v>
      </c>
      <c r="J1053" t="str">
        <f t="shared" si="64"/>
        <v>Moderate Income</v>
      </c>
      <c r="K1053" s="52" t="b">
        <f t="shared" si="65"/>
        <v>0</v>
      </c>
      <c r="L1053" s="43" t="b">
        <f t="shared" si="66"/>
        <v>0</v>
      </c>
      <c r="M1053" s="43" t="b">
        <f t="shared" si="67"/>
        <v>0</v>
      </c>
      <c r="N10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54" spans="1:14" hidden="1" x14ac:dyDescent="0.25">
      <c r="A1054" t="s">
        <v>2846</v>
      </c>
      <c r="B1054" s="45">
        <v>64271</v>
      </c>
      <c r="C1054" s="45">
        <v>22376.666666666668</v>
      </c>
      <c r="D1054" s="25">
        <v>0.34816117170522737</v>
      </c>
      <c r="E1054" s="25" t="str">
        <f>_xlfn.XLOOKUP(Table1[[#This Row],[Customer_ID]],Table2[customer_id],Table2[age_group],,0)</f>
        <v>25-34</v>
      </c>
      <c r="F1054" s="25" t="str">
        <f>_xlfn.XLOOKUP(Table1[[#This Row],[Customer_ID]],Table2[customer_id],Table2[city],,0)</f>
        <v>Chennai</v>
      </c>
      <c r="G1054" s="25" t="str">
        <f>_xlfn.XLOOKUP(Table1[[#This Row],[Customer_ID]],Table2[customer_id],Table2[occupation],,0)</f>
        <v>Salaried IT Employees</v>
      </c>
      <c r="H1054" s="50" t="str">
        <f>_xlfn.XLOOKUP(Table1[[#This Row],[Customer_ID]],Table2[customer_id],Table2[gender],,0)</f>
        <v>Female</v>
      </c>
      <c r="I1054" s="50" t="str">
        <f>_xlfn.XLOOKUP(Table1[[#This Row],[Customer_ID]],Table2[customer_id],Table2[marital status],,0)</f>
        <v>Married</v>
      </c>
      <c r="J1054" t="str">
        <f t="shared" si="64"/>
        <v>Moderate Income</v>
      </c>
      <c r="K1054" s="52" t="b">
        <f t="shared" si="65"/>
        <v>0</v>
      </c>
      <c r="L1054" s="43" t="b">
        <f t="shared" si="66"/>
        <v>0</v>
      </c>
      <c r="M1054" s="43" t="b">
        <f t="shared" si="67"/>
        <v>0</v>
      </c>
      <c r="N10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55" spans="1:14" hidden="1" x14ac:dyDescent="0.25">
      <c r="A1055" t="s">
        <v>1261</v>
      </c>
      <c r="B1055" s="45">
        <v>64256</v>
      </c>
      <c r="C1055" s="45">
        <v>31888.833333333332</v>
      </c>
      <c r="D1055" s="25">
        <v>0.49627790919654713</v>
      </c>
      <c r="E1055" s="25" t="str">
        <f>_xlfn.XLOOKUP(Table1[[#This Row],[Customer_ID]],Table2[customer_id],Table2[age_group],,0)</f>
        <v>35-45</v>
      </c>
      <c r="F1055" s="25" t="str">
        <f>_xlfn.XLOOKUP(Table1[[#This Row],[Customer_ID]],Table2[customer_id],Table2[city],,0)</f>
        <v>Hyderabad</v>
      </c>
      <c r="G1055" s="25" t="str">
        <f>_xlfn.XLOOKUP(Table1[[#This Row],[Customer_ID]],Table2[customer_id],Table2[occupation],,0)</f>
        <v>Salaried IT Employees</v>
      </c>
      <c r="H1055" s="50" t="str">
        <f>_xlfn.XLOOKUP(Table1[[#This Row],[Customer_ID]],Table2[customer_id],Table2[gender],,0)</f>
        <v>Male</v>
      </c>
      <c r="I1055" s="50" t="str">
        <f>_xlfn.XLOOKUP(Table1[[#This Row],[Customer_ID]],Table2[customer_id],Table2[marital status],,0)</f>
        <v>Married</v>
      </c>
      <c r="J1055" t="str">
        <f t="shared" si="64"/>
        <v>Moderate Income</v>
      </c>
      <c r="K1055" s="52" t="b">
        <f t="shared" si="65"/>
        <v>0</v>
      </c>
      <c r="L1055" s="43" t="b">
        <f t="shared" si="66"/>
        <v>0</v>
      </c>
      <c r="M1055" s="43" t="b">
        <f t="shared" si="67"/>
        <v>0</v>
      </c>
      <c r="N10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56" spans="1:14" hidden="1" x14ac:dyDescent="0.25">
      <c r="A1056" t="s">
        <v>2749</v>
      </c>
      <c r="B1056" s="45">
        <v>64254</v>
      </c>
      <c r="C1056" s="45">
        <v>22819.333333333332</v>
      </c>
      <c r="D1056" s="25">
        <v>0.35514261109554784</v>
      </c>
      <c r="E1056" s="25" t="str">
        <f>_xlfn.XLOOKUP(Table1[[#This Row],[Customer_ID]],Table2[customer_id],Table2[age_group],,0)</f>
        <v>25-34</v>
      </c>
      <c r="F1056" s="25" t="str">
        <f>_xlfn.XLOOKUP(Table1[[#This Row],[Customer_ID]],Table2[customer_id],Table2[city],,0)</f>
        <v>Chennai</v>
      </c>
      <c r="G1056" s="25" t="str">
        <f>_xlfn.XLOOKUP(Table1[[#This Row],[Customer_ID]],Table2[customer_id],Table2[occupation],,0)</f>
        <v>Salaried IT Employees</v>
      </c>
      <c r="H1056" s="50" t="str">
        <f>_xlfn.XLOOKUP(Table1[[#This Row],[Customer_ID]],Table2[customer_id],Table2[gender],,0)</f>
        <v>Female</v>
      </c>
      <c r="I1056" s="50" t="str">
        <f>_xlfn.XLOOKUP(Table1[[#This Row],[Customer_ID]],Table2[customer_id],Table2[marital status],,0)</f>
        <v>Married</v>
      </c>
      <c r="J1056" t="str">
        <f t="shared" si="64"/>
        <v>Moderate Income</v>
      </c>
      <c r="K1056" s="52" t="b">
        <f t="shared" si="65"/>
        <v>0</v>
      </c>
      <c r="L1056" s="43" t="b">
        <f t="shared" si="66"/>
        <v>0</v>
      </c>
      <c r="M1056" s="43" t="b">
        <f t="shared" si="67"/>
        <v>0</v>
      </c>
      <c r="N10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57" spans="1:14" hidden="1" x14ac:dyDescent="0.25">
      <c r="A1057" t="s">
        <v>2535</v>
      </c>
      <c r="B1057" s="45">
        <v>64247</v>
      </c>
      <c r="C1057" s="45">
        <v>24005</v>
      </c>
      <c r="D1057" s="25">
        <v>0.37363612308745936</v>
      </c>
      <c r="E1057" s="25" t="str">
        <f>_xlfn.XLOOKUP(Table1[[#This Row],[Customer_ID]],Table2[customer_id],Table2[age_group],,0)</f>
        <v>25-34</v>
      </c>
      <c r="F1057" s="25" t="str">
        <f>_xlfn.XLOOKUP(Table1[[#This Row],[Customer_ID]],Table2[customer_id],Table2[city],,0)</f>
        <v>Mumbai</v>
      </c>
      <c r="G1057" s="25" t="str">
        <f>_xlfn.XLOOKUP(Table1[[#This Row],[Customer_ID]],Table2[customer_id],Table2[occupation],,0)</f>
        <v>Business Owners</v>
      </c>
      <c r="H1057" s="50" t="str">
        <f>_xlfn.XLOOKUP(Table1[[#This Row],[Customer_ID]],Table2[customer_id],Table2[gender],,0)</f>
        <v>Female</v>
      </c>
      <c r="I1057" s="50" t="str">
        <f>_xlfn.XLOOKUP(Table1[[#This Row],[Customer_ID]],Table2[customer_id],Table2[marital status],,0)</f>
        <v>Married</v>
      </c>
      <c r="J1057" t="str">
        <f t="shared" si="64"/>
        <v>Moderate Income</v>
      </c>
      <c r="K1057" s="52" t="b">
        <f t="shared" si="65"/>
        <v>0</v>
      </c>
      <c r="L1057" s="43" t="b">
        <f t="shared" si="66"/>
        <v>0</v>
      </c>
      <c r="M1057" s="43" t="b">
        <f t="shared" si="67"/>
        <v>0</v>
      </c>
      <c r="N10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58" spans="1:14" hidden="1" x14ac:dyDescent="0.25">
      <c r="A1058" t="s">
        <v>478</v>
      </c>
      <c r="B1058" s="45">
        <v>64245</v>
      </c>
      <c r="C1058" s="45">
        <v>37986.166666666664</v>
      </c>
      <c r="D1058" s="25">
        <v>0.59127039717747165</v>
      </c>
      <c r="E1058" s="25" t="str">
        <f>_xlfn.XLOOKUP(Table1[[#This Row],[Customer_ID]],Table2[customer_id],Table2[age_group],,0)</f>
        <v>25-34</v>
      </c>
      <c r="F1058" s="25" t="str">
        <f>_xlfn.XLOOKUP(Table1[[#This Row],[Customer_ID]],Table2[customer_id],Table2[city],,0)</f>
        <v>Bengaluru</v>
      </c>
      <c r="G1058" s="25" t="str">
        <f>_xlfn.XLOOKUP(Table1[[#This Row],[Customer_ID]],Table2[customer_id],Table2[occupation],,0)</f>
        <v>Salaried IT Employees</v>
      </c>
      <c r="H1058" s="50" t="str">
        <f>_xlfn.XLOOKUP(Table1[[#This Row],[Customer_ID]],Table2[customer_id],Table2[gender],,0)</f>
        <v>Male</v>
      </c>
      <c r="I1058" s="50" t="str">
        <f>_xlfn.XLOOKUP(Table1[[#This Row],[Customer_ID]],Table2[customer_id],Table2[marital status],,0)</f>
        <v>Single</v>
      </c>
      <c r="J1058" t="str">
        <f t="shared" si="64"/>
        <v>Moderate Income</v>
      </c>
      <c r="K1058" s="52" t="b">
        <f t="shared" si="65"/>
        <v>0</v>
      </c>
      <c r="L1058" s="43" t="b">
        <f t="shared" si="66"/>
        <v>0</v>
      </c>
      <c r="M1058" s="43" t="b">
        <f t="shared" si="67"/>
        <v>0</v>
      </c>
      <c r="N10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59" spans="1:14" hidden="1" x14ac:dyDescent="0.25">
      <c r="A1059" t="s">
        <v>366</v>
      </c>
      <c r="B1059" s="45">
        <v>64228</v>
      </c>
      <c r="C1059" s="45">
        <v>39115.666666666664</v>
      </c>
      <c r="D1059" s="25">
        <v>0.60901268397998787</v>
      </c>
      <c r="E1059" s="25" t="str">
        <f>_xlfn.XLOOKUP(Table1[[#This Row],[Customer_ID]],Table2[customer_id],Table2[age_group],,0)</f>
        <v>25-34</v>
      </c>
      <c r="F1059" s="25" t="str">
        <f>_xlfn.XLOOKUP(Table1[[#This Row],[Customer_ID]],Table2[customer_id],Table2[city],,0)</f>
        <v>Bengaluru</v>
      </c>
      <c r="G1059" s="25" t="str">
        <f>_xlfn.XLOOKUP(Table1[[#This Row],[Customer_ID]],Table2[customer_id],Table2[occupation],,0)</f>
        <v>Salaried IT Employees</v>
      </c>
      <c r="H1059" s="50" t="str">
        <f>_xlfn.XLOOKUP(Table1[[#This Row],[Customer_ID]],Table2[customer_id],Table2[gender],,0)</f>
        <v>Male</v>
      </c>
      <c r="I1059" s="50" t="str">
        <f>_xlfn.XLOOKUP(Table1[[#This Row],[Customer_ID]],Table2[customer_id],Table2[marital status],,0)</f>
        <v>Married</v>
      </c>
      <c r="J1059" t="str">
        <f t="shared" si="64"/>
        <v>Moderate Income</v>
      </c>
      <c r="K1059" s="52" t="b">
        <f t="shared" si="65"/>
        <v>0</v>
      </c>
      <c r="L1059" s="43" t="b">
        <f t="shared" si="66"/>
        <v>0</v>
      </c>
      <c r="M1059" s="43" t="b">
        <f t="shared" si="67"/>
        <v>0</v>
      </c>
      <c r="N10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60" spans="1:14" hidden="1" x14ac:dyDescent="0.25">
      <c r="A1060" t="s">
        <v>779</v>
      </c>
      <c r="B1060" s="45">
        <v>64205</v>
      </c>
      <c r="C1060" s="45">
        <v>35086.166666666664</v>
      </c>
      <c r="D1060" s="25">
        <v>0.54647093943877678</v>
      </c>
      <c r="E1060" s="25" t="str">
        <f>_xlfn.XLOOKUP(Table1[[#This Row],[Customer_ID]],Table2[customer_id],Table2[age_group],,0)</f>
        <v>25-34</v>
      </c>
      <c r="F1060" s="25" t="str">
        <f>_xlfn.XLOOKUP(Table1[[#This Row],[Customer_ID]],Table2[customer_id],Table2[city],,0)</f>
        <v>Delhi NCR</v>
      </c>
      <c r="G1060" s="25" t="str">
        <f>_xlfn.XLOOKUP(Table1[[#This Row],[Customer_ID]],Table2[customer_id],Table2[occupation],,0)</f>
        <v>Salaried IT Employees</v>
      </c>
      <c r="H1060" s="50" t="str">
        <f>_xlfn.XLOOKUP(Table1[[#This Row],[Customer_ID]],Table2[customer_id],Table2[gender],,0)</f>
        <v>Female</v>
      </c>
      <c r="I1060" s="50" t="str">
        <f>_xlfn.XLOOKUP(Table1[[#This Row],[Customer_ID]],Table2[customer_id],Table2[marital status],,0)</f>
        <v>Married</v>
      </c>
      <c r="J1060" t="str">
        <f t="shared" si="64"/>
        <v>Moderate Income</v>
      </c>
      <c r="K1060" s="52" t="b">
        <f t="shared" si="65"/>
        <v>0</v>
      </c>
      <c r="L1060" s="43" t="b">
        <f t="shared" si="66"/>
        <v>0</v>
      </c>
      <c r="M1060" s="43" t="b">
        <f t="shared" si="67"/>
        <v>0</v>
      </c>
      <c r="N10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61" spans="1:14" hidden="1" x14ac:dyDescent="0.25">
      <c r="A1061" t="s">
        <v>2857</v>
      </c>
      <c r="B1061" s="45">
        <v>64181</v>
      </c>
      <c r="C1061" s="45">
        <v>22329.166666666668</v>
      </c>
      <c r="D1061" s="25">
        <v>0.34790929818274363</v>
      </c>
      <c r="E1061" s="25" t="str">
        <f>_xlfn.XLOOKUP(Table1[[#This Row],[Customer_ID]],Table2[customer_id],Table2[age_group],,0)</f>
        <v>35-45</v>
      </c>
      <c r="F1061" s="25" t="str">
        <f>_xlfn.XLOOKUP(Table1[[#This Row],[Customer_ID]],Table2[customer_id],Table2[city],,0)</f>
        <v>Chennai</v>
      </c>
      <c r="G1061" s="25" t="str">
        <f>_xlfn.XLOOKUP(Table1[[#This Row],[Customer_ID]],Table2[customer_id],Table2[occupation],,0)</f>
        <v>Salaried IT Employees</v>
      </c>
      <c r="H1061" s="50" t="str">
        <f>_xlfn.XLOOKUP(Table1[[#This Row],[Customer_ID]],Table2[customer_id],Table2[gender],,0)</f>
        <v>Female</v>
      </c>
      <c r="I1061" s="50" t="str">
        <f>_xlfn.XLOOKUP(Table1[[#This Row],[Customer_ID]],Table2[customer_id],Table2[marital status],,0)</f>
        <v>Married</v>
      </c>
      <c r="J1061" t="str">
        <f t="shared" si="64"/>
        <v>Moderate Income</v>
      </c>
      <c r="K1061" s="52" t="b">
        <f t="shared" si="65"/>
        <v>0</v>
      </c>
      <c r="L1061" s="43" t="b">
        <f t="shared" si="66"/>
        <v>0</v>
      </c>
      <c r="M1061" s="43" t="b">
        <f t="shared" si="67"/>
        <v>0</v>
      </c>
      <c r="N10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62" spans="1:14" hidden="1" x14ac:dyDescent="0.25">
      <c r="A1062" t="s">
        <v>400</v>
      </c>
      <c r="B1062" s="45">
        <v>64174</v>
      </c>
      <c r="C1062" s="45">
        <v>38717.333333333336</v>
      </c>
      <c r="D1062" s="25">
        <v>0.60331806235131569</v>
      </c>
      <c r="E1062" s="25" t="str">
        <f>_xlfn.XLOOKUP(Table1[[#This Row],[Customer_ID]],Table2[customer_id],Table2[age_group],,0)</f>
        <v>35-45</v>
      </c>
      <c r="F1062" s="25" t="str">
        <f>_xlfn.XLOOKUP(Table1[[#This Row],[Customer_ID]],Table2[customer_id],Table2[city],,0)</f>
        <v>Mumbai</v>
      </c>
      <c r="G1062" s="25" t="str">
        <f>_xlfn.XLOOKUP(Table1[[#This Row],[Customer_ID]],Table2[customer_id],Table2[occupation],,0)</f>
        <v>Salaried IT Employees</v>
      </c>
      <c r="H1062" s="50" t="str">
        <f>_xlfn.XLOOKUP(Table1[[#This Row],[Customer_ID]],Table2[customer_id],Table2[gender],,0)</f>
        <v>Female</v>
      </c>
      <c r="I1062" s="50" t="str">
        <f>_xlfn.XLOOKUP(Table1[[#This Row],[Customer_ID]],Table2[customer_id],Table2[marital status],,0)</f>
        <v>Married</v>
      </c>
      <c r="J1062" t="str">
        <f t="shared" si="64"/>
        <v>Moderate Income</v>
      </c>
      <c r="K1062" s="52" t="b">
        <f t="shared" si="65"/>
        <v>0</v>
      </c>
      <c r="L1062" s="43" t="b">
        <f t="shared" si="66"/>
        <v>0</v>
      </c>
      <c r="M1062" s="43" t="b">
        <f t="shared" si="67"/>
        <v>0</v>
      </c>
      <c r="N10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63" spans="1:14" hidden="1" x14ac:dyDescent="0.25">
      <c r="A1063" t="s">
        <v>1929</v>
      </c>
      <c r="B1063" s="45">
        <v>64173</v>
      </c>
      <c r="C1063" s="45">
        <v>27482.666666666668</v>
      </c>
      <c r="D1063" s="25">
        <v>0.42825902897895796</v>
      </c>
      <c r="E1063" s="25" t="str">
        <f>_xlfn.XLOOKUP(Table1[[#This Row],[Customer_ID]],Table2[customer_id],Table2[age_group],,0)</f>
        <v>25-34</v>
      </c>
      <c r="F1063" s="25" t="str">
        <f>_xlfn.XLOOKUP(Table1[[#This Row],[Customer_ID]],Table2[customer_id],Table2[city],,0)</f>
        <v>Chennai</v>
      </c>
      <c r="G1063" s="25" t="str">
        <f>_xlfn.XLOOKUP(Table1[[#This Row],[Customer_ID]],Table2[customer_id],Table2[occupation],,0)</f>
        <v>Salaried IT Employees</v>
      </c>
      <c r="H1063" s="50" t="str">
        <f>_xlfn.XLOOKUP(Table1[[#This Row],[Customer_ID]],Table2[customer_id],Table2[gender],,0)</f>
        <v>Male</v>
      </c>
      <c r="I1063" s="50" t="str">
        <f>_xlfn.XLOOKUP(Table1[[#This Row],[Customer_ID]],Table2[customer_id],Table2[marital status],,0)</f>
        <v>Married</v>
      </c>
      <c r="J1063" t="str">
        <f t="shared" si="64"/>
        <v>Moderate Income</v>
      </c>
      <c r="K1063" s="52" t="b">
        <f t="shared" si="65"/>
        <v>0</v>
      </c>
      <c r="L1063" s="43" t="b">
        <f t="shared" si="66"/>
        <v>0</v>
      </c>
      <c r="M1063" s="43" t="b">
        <f t="shared" si="67"/>
        <v>0</v>
      </c>
      <c r="N10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64" spans="1:14" hidden="1" x14ac:dyDescent="0.25">
      <c r="A1064" t="s">
        <v>922</v>
      </c>
      <c r="B1064" s="45">
        <v>64172</v>
      </c>
      <c r="C1064" s="45">
        <v>33937.166666666664</v>
      </c>
      <c r="D1064" s="25">
        <v>0.52884695298053142</v>
      </c>
      <c r="E1064" s="25" t="str">
        <f>_xlfn.XLOOKUP(Table1[[#This Row],[Customer_ID]],Table2[customer_id],Table2[age_group],,0)</f>
        <v>25-34</v>
      </c>
      <c r="F1064" s="25" t="str">
        <f>_xlfn.XLOOKUP(Table1[[#This Row],[Customer_ID]],Table2[customer_id],Table2[city],,0)</f>
        <v>Delhi NCR</v>
      </c>
      <c r="G1064" s="25" t="str">
        <f>_xlfn.XLOOKUP(Table1[[#This Row],[Customer_ID]],Table2[customer_id],Table2[occupation],,0)</f>
        <v>Salaried IT Employees</v>
      </c>
      <c r="H1064" s="50" t="str">
        <f>_xlfn.XLOOKUP(Table1[[#This Row],[Customer_ID]],Table2[customer_id],Table2[gender],,0)</f>
        <v>Female</v>
      </c>
      <c r="I1064" s="50" t="str">
        <f>_xlfn.XLOOKUP(Table1[[#This Row],[Customer_ID]],Table2[customer_id],Table2[marital status],,0)</f>
        <v>Married</v>
      </c>
      <c r="J1064" t="str">
        <f t="shared" si="64"/>
        <v>Moderate Income</v>
      </c>
      <c r="K1064" s="52" t="b">
        <f t="shared" si="65"/>
        <v>0</v>
      </c>
      <c r="L1064" s="43" t="b">
        <f t="shared" si="66"/>
        <v>0</v>
      </c>
      <c r="M1064" s="43" t="b">
        <f t="shared" si="67"/>
        <v>0</v>
      </c>
      <c r="N10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65" spans="1:14" hidden="1" x14ac:dyDescent="0.25">
      <c r="A1065" t="s">
        <v>987</v>
      </c>
      <c r="B1065" s="45">
        <v>64171</v>
      </c>
      <c r="C1065" s="45">
        <v>33467.833333333336</v>
      </c>
      <c r="D1065" s="25">
        <v>0.52154140239879909</v>
      </c>
      <c r="E1065" s="25" t="str">
        <f>_xlfn.XLOOKUP(Table1[[#This Row],[Customer_ID]],Table2[customer_id],Table2[age_group],,0)</f>
        <v>35-45</v>
      </c>
      <c r="F1065" s="25" t="str">
        <f>_xlfn.XLOOKUP(Table1[[#This Row],[Customer_ID]],Table2[customer_id],Table2[city],,0)</f>
        <v>Delhi NCR</v>
      </c>
      <c r="G1065" s="25" t="str">
        <f>_xlfn.XLOOKUP(Table1[[#This Row],[Customer_ID]],Table2[customer_id],Table2[occupation],,0)</f>
        <v>Salaried IT Employees</v>
      </c>
      <c r="H1065" s="50" t="str">
        <f>_xlfn.XLOOKUP(Table1[[#This Row],[Customer_ID]],Table2[customer_id],Table2[gender],,0)</f>
        <v>Female</v>
      </c>
      <c r="I1065" s="50" t="str">
        <f>_xlfn.XLOOKUP(Table1[[#This Row],[Customer_ID]],Table2[customer_id],Table2[marital status],,0)</f>
        <v>Married</v>
      </c>
      <c r="J1065" t="str">
        <f t="shared" si="64"/>
        <v>Moderate Income</v>
      </c>
      <c r="K1065" s="52" t="b">
        <f t="shared" si="65"/>
        <v>0</v>
      </c>
      <c r="L1065" s="43" t="b">
        <f t="shared" si="66"/>
        <v>0</v>
      </c>
      <c r="M1065" s="43" t="b">
        <f t="shared" si="67"/>
        <v>0</v>
      </c>
      <c r="N10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66" spans="1:14" hidden="1" x14ac:dyDescent="0.25">
      <c r="A1066" t="s">
        <v>2230</v>
      </c>
      <c r="B1066" s="45">
        <v>64166</v>
      </c>
      <c r="C1066" s="45">
        <v>25898.166666666668</v>
      </c>
      <c r="D1066" s="25">
        <v>0.40361198557907096</v>
      </c>
      <c r="E1066" s="25" t="str">
        <f>_xlfn.XLOOKUP(Table1[[#This Row],[Customer_ID]],Table2[customer_id],Table2[age_group],,0)</f>
        <v>25-34</v>
      </c>
      <c r="F1066" s="25" t="str">
        <f>_xlfn.XLOOKUP(Table1[[#This Row],[Customer_ID]],Table2[customer_id],Table2[city],,0)</f>
        <v>Mumbai</v>
      </c>
      <c r="G1066" s="25" t="str">
        <f>_xlfn.XLOOKUP(Table1[[#This Row],[Customer_ID]],Table2[customer_id],Table2[occupation],,0)</f>
        <v>Business Owners</v>
      </c>
      <c r="H1066" s="50" t="str">
        <f>_xlfn.XLOOKUP(Table1[[#This Row],[Customer_ID]],Table2[customer_id],Table2[gender],,0)</f>
        <v>Male</v>
      </c>
      <c r="I1066" s="50" t="str">
        <f>_xlfn.XLOOKUP(Table1[[#This Row],[Customer_ID]],Table2[customer_id],Table2[marital status],,0)</f>
        <v>Married</v>
      </c>
      <c r="J1066" t="str">
        <f t="shared" si="64"/>
        <v>Moderate Income</v>
      </c>
      <c r="K1066" s="52" t="b">
        <f t="shared" si="65"/>
        <v>0</v>
      </c>
      <c r="L1066" s="43" t="b">
        <f t="shared" si="66"/>
        <v>0</v>
      </c>
      <c r="M1066" s="43" t="b">
        <f t="shared" si="67"/>
        <v>0</v>
      </c>
      <c r="N10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67" spans="1:14" hidden="1" x14ac:dyDescent="0.25">
      <c r="A1067" t="s">
        <v>1715</v>
      </c>
      <c r="B1067" s="45">
        <v>64164</v>
      </c>
      <c r="C1067" s="45">
        <v>28638.833333333332</v>
      </c>
      <c r="D1067" s="25">
        <v>0.44633802963240027</v>
      </c>
      <c r="E1067" s="25" t="str">
        <f>_xlfn.XLOOKUP(Table1[[#This Row],[Customer_ID]],Table2[customer_id],Table2[age_group],,0)</f>
        <v>25-34</v>
      </c>
      <c r="F1067" s="25" t="str">
        <f>_xlfn.XLOOKUP(Table1[[#This Row],[Customer_ID]],Table2[customer_id],Table2[city],,0)</f>
        <v>Mumbai</v>
      </c>
      <c r="G1067" s="25" t="str">
        <f>_xlfn.XLOOKUP(Table1[[#This Row],[Customer_ID]],Table2[customer_id],Table2[occupation],,0)</f>
        <v>Business Owners</v>
      </c>
      <c r="H1067" s="50" t="str">
        <f>_xlfn.XLOOKUP(Table1[[#This Row],[Customer_ID]],Table2[customer_id],Table2[gender],,0)</f>
        <v>Male</v>
      </c>
      <c r="I1067" s="50" t="str">
        <f>_xlfn.XLOOKUP(Table1[[#This Row],[Customer_ID]],Table2[customer_id],Table2[marital status],,0)</f>
        <v>Single</v>
      </c>
      <c r="J1067" t="str">
        <f t="shared" si="64"/>
        <v>Moderate Income</v>
      </c>
      <c r="K1067" s="52" t="b">
        <f t="shared" si="65"/>
        <v>0</v>
      </c>
      <c r="L1067" s="43" t="b">
        <f t="shared" si="66"/>
        <v>0</v>
      </c>
      <c r="M1067" s="43" t="b">
        <f t="shared" si="67"/>
        <v>0</v>
      </c>
      <c r="N10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68" spans="1:14" hidden="1" x14ac:dyDescent="0.25">
      <c r="A1068" t="s">
        <v>3325</v>
      </c>
      <c r="B1068" s="45">
        <v>64143</v>
      </c>
      <c r="C1068" s="45">
        <v>19840</v>
      </c>
      <c r="D1068" s="25">
        <v>0.30930888795347894</v>
      </c>
      <c r="E1068" s="25" t="str">
        <f>_xlfn.XLOOKUP(Table1[[#This Row],[Customer_ID]],Table2[customer_id],Table2[age_group],,0)</f>
        <v>45+</v>
      </c>
      <c r="F1068" s="25" t="str">
        <f>_xlfn.XLOOKUP(Table1[[#This Row],[Customer_ID]],Table2[customer_id],Table2[city],,0)</f>
        <v>Chennai</v>
      </c>
      <c r="G1068" s="25" t="str">
        <f>_xlfn.XLOOKUP(Table1[[#This Row],[Customer_ID]],Table2[customer_id],Table2[occupation],,0)</f>
        <v>Salaried IT Employees</v>
      </c>
      <c r="H1068" s="50" t="str">
        <f>_xlfn.XLOOKUP(Table1[[#This Row],[Customer_ID]],Table2[customer_id],Table2[gender],,0)</f>
        <v>Male</v>
      </c>
      <c r="I1068" s="50" t="str">
        <f>_xlfn.XLOOKUP(Table1[[#This Row],[Customer_ID]],Table2[customer_id],Table2[marital status],,0)</f>
        <v>Single</v>
      </c>
      <c r="J1068" t="str">
        <f t="shared" si="64"/>
        <v>Moderate Income</v>
      </c>
      <c r="K1068" s="52" t="b">
        <f t="shared" si="65"/>
        <v>0</v>
      </c>
      <c r="L1068" s="43" t="b">
        <f t="shared" si="66"/>
        <v>0</v>
      </c>
      <c r="M1068" s="43" t="b">
        <f t="shared" si="67"/>
        <v>0</v>
      </c>
      <c r="N10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69" spans="1:14" hidden="1" x14ac:dyDescent="0.25">
      <c r="A1069" t="s">
        <v>160</v>
      </c>
      <c r="B1069" s="45">
        <v>64136</v>
      </c>
      <c r="C1069" s="45">
        <v>42891.666666666664</v>
      </c>
      <c r="D1069" s="25">
        <v>0.66876117417155212</v>
      </c>
      <c r="E1069" s="25" t="str">
        <f>_xlfn.XLOOKUP(Table1[[#This Row],[Customer_ID]],Table2[customer_id],Table2[age_group],,0)</f>
        <v>25-34</v>
      </c>
      <c r="F1069" s="25" t="str">
        <f>_xlfn.XLOOKUP(Table1[[#This Row],[Customer_ID]],Table2[customer_id],Table2[city],,0)</f>
        <v>Mumbai</v>
      </c>
      <c r="G1069" s="25" t="str">
        <f>_xlfn.XLOOKUP(Table1[[#This Row],[Customer_ID]],Table2[customer_id],Table2[occupation],,0)</f>
        <v>Salaried IT Employees</v>
      </c>
      <c r="H1069" s="50" t="str">
        <f>_xlfn.XLOOKUP(Table1[[#This Row],[Customer_ID]],Table2[customer_id],Table2[gender],,0)</f>
        <v>Male</v>
      </c>
      <c r="I1069" s="50" t="str">
        <f>_xlfn.XLOOKUP(Table1[[#This Row],[Customer_ID]],Table2[customer_id],Table2[marital status],,0)</f>
        <v>Married</v>
      </c>
      <c r="J1069" t="str">
        <f t="shared" si="64"/>
        <v>Moderate Income</v>
      </c>
      <c r="K1069" s="52" t="b">
        <f t="shared" si="65"/>
        <v>0</v>
      </c>
      <c r="L1069" s="43" t="b">
        <f t="shared" si="66"/>
        <v>0</v>
      </c>
      <c r="M1069" s="43" t="b">
        <f t="shared" si="67"/>
        <v>0</v>
      </c>
      <c r="N10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70" spans="1:14" hidden="1" x14ac:dyDescent="0.25">
      <c r="A1070" t="s">
        <v>744</v>
      </c>
      <c r="B1070" s="45">
        <v>64132</v>
      </c>
      <c r="C1070" s="45">
        <v>35435</v>
      </c>
      <c r="D1070" s="25">
        <v>0.55253227717831976</v>
      </c>
      <c r="E1070" s="25" t="str">
        <f>_xlfn.XLOOKUP(Table1[[#This Row],[Customer_ID]],Table2[customer_id],Table2[age_group],,0)</f>
        <v>35-45</v>
      </c>
      <c r="F1070" s="25" t="str">
        <f>_xlfn.XLOOKUP(Table1[[#This Row],[Customer_ID]],Table2[customer_id],Table2[city],,0)</f>
        <v>Mumbai</v>
      </c>
      <c r="G1070" s="25" t="str">
        <f>_xlfn.XLOOKUP(Table1[[#This Row],[Customer_ID]],Table2[customer_id],Table2[occupation],,0)</f>
        <v>Salaried IT Employees</v>
      </c>
      <c r="H1070" s="50" t="str">
        <f>_xlfn.XLOOKUP(Table1[[#This Row],[Customer_ID]],Table2[customer_id],Table2[gender],,0)</f>
        <v>Female</v>
      </c>
      <c r="I1070" s="50" t="str">
        <f>_xlfn.XLOOKUP(Table1[[#This Row],[Customer_ID]],Table2[customer_id],Table2[marital status],,0)</f>
        <v>Married</v>
      </c>
      <c r="J1070" t="str">
        <f t="shared" si="64"/>
        <v>Moderate Income</v>
      </c>
      <c r="K1070" s="52" t="b">
        <f t="shared" si="65"/>
        <v>0</v>
      </c>
      <c r="L1070" s="43" t="b">
        <f t="shared" si="66"/>
        <v>0</v>
      </c>
      <c r="M1070" s="43" t="b">
        <f t="shared" si="67"/>
        <v>0</v>
      </c>
      <c r="N10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71" spans="1:14" hidden="1" x14ac:dyDescent="0.25">
      <c r="A1071" t="s">
        <v>2657</v>
      </c>
      <c r="B1071" s="45">
        <v>64127</v>
      </c>
      <c r="C1071" s="45">
        <v>23321.666666666668</v>
      </c>
      <c r="D1071" s="25">
        <v>0.36367936542589968</v>
      </c>
      <c r="E1071" s="25" t="str">
        <f>_xlfn.XLOOKUP(Table1[[#This Row],[Customer_ID]],Table2[customer_id],Table2[age_group],,0)</f>
        <v>35-45</v>
      </c>
      <c r="F1071" s="25" t="str">
        <f>_xlfn.XLOOKUP(Table1[[#This Row],[Customer_ID]],Table2[customer_id],Table2[city],,0)</f>
        <v>Chennai</v>
      </c>
      <c r="G1071" s="25" t="str">
        <f>_xlfn.XLOOKUP(Table1[[#This Row],[Customer_ID]],Table2[customer_id],Table2[occupation],,0)</f>
        <v>Salaried IT Employees</v>
      </c>
      <c r="H1071" s="50" t="str">
        <f>_xlfn.XLOOKUP(Table1[[#This Row],[Customer_ID]],Table2[customer_id],Table2[gender],,0)</f>
        <v>Female</v>
      </c>
      <c r="I1071" s="50" t="str">
        <f>_xlfn.XLOOKUP(Table1[[#This Row],[Customer_ID]],Table2[customer_id],Table2[marital status],,0)</f>
        <v>Married</v>
      </c>
      <c r="J1071" t="str">
        <f t="shared" si="64"/>
        <v>Moderate Income</v>
      </c>
      <c r="K1071" s="52" t="b">
        <f t="shared" si="65"/>
        <v>0</v>
      </c>
      <c r="L1071" s="43" t="b">
        <f t="shared" si="66"/>
        <v>0</v>
      </c>
      <c r="M1071" s="43" t="b">
        <f t="shared" si="67"/>
        <v>0</v>
      </c>
      <c r="N10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72" spans="1:14" hidden="1" x14ac:dyDescent="0.25">
      <c r="A1072" t="s">
        <v>2875</v>
      </c>
      <c r="B1072" s="45">
        <v>64123</v>
      </c>
      <c r="C1072" s="45">
        <v>22195.166666666668</v>
      </c>
      <c r="D1072" s="25">
        <v>0.3461342524003348</v>
      </c>
      <c r="E1072" s="25" t="str">
        <f>_xlfn.XLOOKUP(Table1[[#This Row],[Customer_ID]],Table2[customer_id],Table2[age_group],,0)</f>
        <v>35-45</v>
      </c>
      <c r="F1072" s="25" t="str">
        <f>_xlfn.XLOOKUP(Table1[[#This Row],[Customer_ID]],Table2[customer_id],Table2[city],,0)</f>
        <v>Chennai</v>
      </c>
      <c r="G1072" s="25" t="str">
        <f>_xlfn.XLOOKUP(Table1[[#This Row],[Customer_ID]],Table2[customer_id],Table2[occupation],,0)</f>
        <v>Salaried IT Employees</v>
      </c>
      <c r="H1072" s="50" t="str">
        <f>_xlfn.XLOOKUP(Table1[[#This Row],[Customer_ID]],Table2[customer_id],Table2[gender],,0)</f>
        <v>Female</v>
      </c>
      <c r="I1072" s="50" t="str">
        <f>_xlfn.XLOOKUP(Table1[[#This Row],[Customer_ID]],Table2[customer_id],Table2[marital status],,0)</f>
        <v>Married</v>
      </c>
      <c r="J1072" t="str">
        <f t="shared" si="64"/>
        <v>Moderate Income</v>
      </c>
      <c r="K1072" s="52" t="b">
        <f t="shared" si="65"/>
        <v>0</v>
      </c>
      <c r="L1072" s="43" t="b">
        <f t="shared" si="66"/>
        <v>0</v>
      </c>
      <c r="M1072" s="43" t="b">
        <f t="shared" si="67"/>
        <v>0</v>
      </c>
      <c r="N10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73" spans="1:14" hidden="1" x14ac:dyDescent="0.25">
      <c r="A1073" t="s">
        <v>1660</v>
      </c>
      <c r="B1073" s="45">
        <v>64082</v>
      </c>
      <c r="C1073" s="45">
        <v>28932.5</v>
      </c>
      <c r="D1073" s="25">
        <v>0.45149183858181707</v>
      </c>
      <c r="E1073" s="25" t="str">
        <f>_xlfn.XLOOKUP(Table1[[#This Row],[Customer_ID]],Table2[customer_id],Table2[age_group],,0)</f>
        <v>25-34</v>
      </c>
      <c r="F1073" s="25" t="str">
        <f>_xlfn.XLOOKUP(Table1[[#This Row],[Customer_ID]],Table2[customer_id],Table2[city],,0)</f>
        <v>Hyderabad</v>
      </c>
      <c r="G1073" s="25" t="str">
        <f>_xlfn.XLOOKUP(Table1[[#This Row],[Customer_ID]],Table2[customer_id],Table2[occupation],,0)</f>
        <v>Salaried IT Employees</v>
      </c>
      <c r="H1073" s="50" t="str">
        <f>_xlfn.XLOOKUP(Table1[[#This Row],[Customer_ID]],Table2[customer_id],Table2[gender],,0)</f>
        <v>Male</v>
      </c>
      <c r="I1073" s="50" t="str">
        <f>_xlfn.XLOOKUP(Table1[[#This Row],[Customer_ID]],Table2[customer_id],Table2[marital status],,0)</f>
        <v>Married</v>
      </c>
      <c r="J1073" t="str">
        <f t="shared" si="64"/>
        <v>Moderate Income</v>
      </c>
      <c r="K1073" s="52" t="b">
        <f t="shared" si="65"/>
        <v>0</v>
      </c>
      <c r="L1073" s="43" t="b">
        <f t="shared" si="66"/>
        <v>0</v>
      </c>
      <c r="M1073" s="43" t="b">
        <f t="shared" si="67"/>
        <v>0</v>
      </c>
      <c r="N10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74" spans="1:14" hidden="1" x14ac:dyDescent="0.25">
      <c r="A1074" t="s">
        <v>732</v>
      </c>
      <c r="B1074" s="45">
        <v>64078</v>
      </c>
      <c r="C1074" s="45">
        <v>35552.5</v>
      </c>
      <c r="D1074" s="25">
        <v>0.55483161147351667</v>
      </c>
      <c r="E1074" s="25" t="str">
        <f>_xlfn.XLOOKUP(Table1[[#This Row],[Customer_ID]],Table2[customer_id],Table2[age_group],,0)</f>
        <v>25-34</v>
      </c>
      <c r="F1074" s="25" t="str">
        <f>_xlfn.XLOOKUP(Table1[[#This Row],[Customer_ID]],Table2[customer_id],Table2[city],,0)</f>
        <v>Delhi NCR</v>
      </c>
      <c r="G1074" s="25" t="str">
        <f>_xlfn.XLOOKUP(Table1[[#This Row],[Customer_ID]],Table2[customer_id],Table2[occupation],,0)</f>
        <v>Salaried IT Employees</v>
      </c>
      <c r="H1074" s="50" t="str">
        <f>_xlfn.XLOOKUP(Table1[[#This Row],[Customer_ID]],Table2[customer_id],Table2[gender],,0)</f>
        <v>Female</v>
      </c>
      <c r="I1074" s="50" t="str">
        <f>_xlfn.XLOOKUP(Table1[[#This Row],[Customer_ID]],Table2[customer_id],Table2[marital status],,0)</f>
        <v>Married</v>
      </c>
      <c r="J1074" t="str">
        <f t="shared" si="64"/>
        <v>Moderate Income</v>
      </c>
      <c r="K1074" s="52" t="b">
        <f t="shared" si="65"/>
        <v>0</v>
      </c>
      <c r="L1074" s="43" t="b">
        <f t="shared" si="66"/>
        <v>0</v>
      </c>
      <c r="M1074" s="43" t="b">
        <f t="shared" si="67"/>
        <v>0</v>
      </c>
      <c r="N10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75" spans="1:14" hidden="1" x14ac:dyDescent="0.25">
      <c r="A1075" t="s">
        <v>1360</v>
      </c>
      <c r="B1075" s="45">
        <v>64071</v>
      </c>
      <c r="C1075" s="45">
        <v>31149</v>
      </c>
      <c r="D1075" s="25">
        <v>0.4861637870487428</v>
      </c>
      <c r="E1075" s="25" t="str">
        <f>_xlfn.XLOOKUP(Table1[[#This Row],[Customer_ID]],Table2[customer_id],Table2[age_group],,0)</f>
        <v>25-34</v>
      </c>
      <c r="F1075" s="25" t="str">
        <f>_xlfn.XLOOKUP(Table1[[#This Row],[Customer_ID]],Table2[customer_id],Table2[city],,0)</f>
        <v>Bengaluru</v>
      </c>
      <c r="G1075" s="25" t="str">
        <f>_xlfn.XLOOKUP(Table1[[#This Row],[Customer_ID]],Table2[customer_id],Table2[occupation],,0)</f>
        <v>Salaried IT Employees</v>
      </c>
      <c r="H1075" s="50" t="str">
        <f>_xlfn.XLOOKUP(Table1[[#This Row],[Customer_ID]],Table2[customer_id],Table2[gender],,0)</f>
        <v>Female</v>
      </c>
      <c r="I1075" s="50" t="str">
        <f>_xlfn.XLOOKUP(Table1[[#This Row],[Customer_ID]],Table2[customer_id],Table2[marital status],,0)</f>
        <v>Married</v>
      </c>
      <c r="J1075" t="str">
        <f t="shared" si="64"/>
        <v>Moderate Income</v>
      </c>
      <c r="K1075" s="52" t="b">
        <f t="shared" si="65"/>
        <v>0</v>
      </c>
      <c r="L1075" s="43" t="b">
        <f t="shared" si="66"/>
        <v>0</v>
      </c>
      <c r="M1075" s="43" t="b">
        <f t="shared" si="67"/>
        <v>0</v>
      </c>
      <c r="N10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76" spans="1:14" hidden="1" x14ac:dyDescent="0.25">
      <c r="A1076" t="s">
        <v>1948</v>
      </c>
      <c r="B1076" s="45">
        <v>64060</v>
      </c>
      <c r="C1076" s="45">
        <v>27280.666666666668</v>
      </c>
      <c r="D1076" s="25">
        <v>0.42586117181808725</v>
      </c>
      <c r="E1076" s="25" t="str">
        <f>_xlfn.XLOOKUP(Table1[[#This Row],[Customer_ID]],Table2[customer_id],Table2[age_group],,0)</f>
        <v>35-45</v>
      </c>
      <c r="F1076" s="25" t="str">
        <f>_xlfn.XLOOKUP(Table1[[#This Row],[Customer_ID]],Table2[customer_id],Table2[city],,0)</f>
        <v>Chennai</v>
      </c>
      <c r="G1076" s="25" t="str">
        <f>_xlfn.XLOOKUP(Table1[[#This Row],[Customer_ID]],Table2[customer_id],Table2[occupation],,0)</f>
        <v>Salaried IT Employees</v>
      </c>
      <c r="H1076" s="50" t="str">
        <f>_xlfn.XLOOKUP(Table1[[#This Row],[Customer_ID]],Table2[customer_id],Table2[gender],,0)</f>
        <v>Male</v>
      </c>
      <c r="I1076" s="50" t="str">
        <f>_xlfn.XLOOKUP(Table1[[#This Row],[Customer_ID]],Table2[customer_id],Table2[marital status],,0)</f>
        <v>Married</v>
      </c>
      <c r="J1076" t="str">
        <f t="shared" si="64"/>
        <v>Moderate Income</v>
      </c>
      <c r="K1076" s="52" t="b">
        <f t="shared" si="65"/>
        <v>0</v>
      </c>
      <c r="L1076" s="43" t="b">
        <f t="shared" si="66"/>
        <v>0</v>
      </c>
      <c r="M1076" s="43" t="b">
        <f t="shared" si="67"/>
        <v>0</v>
      </c>
      <c r="N10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77" spans="1:14" x14ac:dyDescent="0.25">
      <c r="A1077" t="s">
        <v>36</v>
      </c>
      <c r="B1077" s="45">
        <v>64029</v>
      </c>
      <c r="C1077" s="45">
        <v>47973.833333333336</v>
      </c>
      <c r="D1077" s="25">
        <v>0.74925164118342213</v>
      </c>
      <c r="E1077" s="25" t="str">
        <f>_xlfn.XLOOKUP(Table1[[#This Row],[Customer_ID]],Table2[customer_id],Table2[age_group],,0)</f>
        <v>35-45</v>
      </c>
      <c r="F1077" s="25" t="str">
        <f>_xlfn.XLOOKUP(Table1[[#This Row],[Customer_ID]],Table2[customer_id],Table2[city],,0)</f>
        <v>Mumbai</v>
      </c>
      <c r="G1077" s="25" t="str">
        <f>_xlfn.XLOOKUP(Table1[[#This Row],[Customer_ID]],Table2[customer_id],Table2[occupation],,0)</f>
        <v>Salaried IT Employees</v>
      </c>
      <c r="H1077" s="50" t="str">
        <f>_xlfn.XLOOKUP(Table1[[#This Row],[Customer_ID]],Table2[customer_id],Table2[gender],,0)</f>
        <v>Male</v>
      </c>
      <c r="I1077" s="50" t="str">
        <f>_xlfn.XLOOKUP(Table1[[#This Row],[Customer_ID]],Table2[customer_id],Table2[marital status],,0)</f>
        <v>Single</v>
      </c>
      <c r="J1077" t="str">
        <f t="shared" si="64"/>
        <v>Moderate Income</v>
      </c>
      <c r="K1077" s="52" t="b">
        <f t="shared" si="65"/>
        <v>0</v>
      </c>
      <c r="L1077" s="43" t="str">
        <f t="shared" si="66"/>
        <v>High Spend</v>
      </c>
      <c r="M1077" s="43" t="b">
        <f t="shared" si="67"/>
        <v>0</v>
      </c>
      <c r="N1077" t="str">
        <f>IF(OR(Table1[[#This Row],[High requirement of Credit Card (Low Income)]]="High Spend",Table1[[#This Row],[High requirement of Credit Card (Moderate Income)]]="High Spend",Table1[[#This Row],[High requirement of Credit Card (hIGHER Income)]]="High Spend"),"High chance","Low or moderate Chance")</f>
        <v>High chance</v>
      </c>
    </row>
    <row r="1078" spans="1:14" hidden="1" x14ac:dyDescent="0.25">
      <c r="A1078" t="s">
        <v>1777</v>
      </c>
      <c r="B1078" s="45">
        <v>64027</v>
      </c>
      <c r="C1078" s="45">
        <v>28232</v>
      </c>
      <c r="D1078" s="25">
        <v>0.44093897886828992</v>
      </c>
      <c r="E1078" s="25" t="str">
        <f>_xlfn.XLOOKUP(Table1[[#This Row],[Customer_ID]],Table2[customer_id],Table2[age_group],,0)</f>
        <v>35-45</v>
      </c>
      <c r="F1078" s="25" t="str">
        <f>_xlfn.XLOOKUP(Table1[[#This Row],[Customer_ID]],Table2[customer_id],Table2[city],,0)</f>
        <v>Chennai</v>
      </c>
      <c r="G1078" s="25" t="str">
        <f>_xlfn.XLOOKUP(Table1[[#This Row],[Customer_ID]],Table2[customer_id],Table2[occupation],,0)</f>
        <v>Salaried IT Employees</v>
      </c>
      <c r="H1078" s="50" t="str">
        <f>_xlfn.XLOOKUP(Table1[[#This Row],[Customer_ID]],Table2[customer_id],Table2[gender],,0)</f>
        <v>Male</v>
      </c>
      <c r="I1078" s="50" t="str">
        <f>_xlfn.XLOOKUP(Table1[[#This Row],[Customer_ID]],Table2[customer_id],Table2[marital status],,0)</f>
        <v>Married</v>
      </c>
      <c r="J1078" t="str">
        <f t="shared" si="64"/>
        <v>Moderate Income</v>
      </c>
      <c r="K1078" s="52" t="b">
        <f t="shared" si="65"/>
        <v>0</v>
      </c>
      <c r="L1078" s="43" t="b">
        <f t="shared" si="66"/>
        <v>0</v>
      </c>
      <c r="M1078" s="43" t="b">
        <f t="shared" si="67"/>
        <v>0</v>
      </c>
      <c r="N10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79" spans="1:14" hidden="1" x14ac:dyDescent="0.25">
      <c r="A1079" t="s">
        <v>1958</v>
      </c>
      <c r="B1079" s="45">
        <v>64025</v>
      </c>
      <c r="C1079" s="45">
        <v>27211.166666666668</v>
      </c>
      <c r="D1079" s="25">
        <v>0.42500846023688665</v>
      </c>
      <c r="E1079" s="25" t="str">
        <f>_xlfn.XLOOKUP(Table1[[#This Row],[Customer_ID]],Table2[customer_id],Table2[age_group],,0)</f>
        <v>25-34</v>
      </c>
      <c r="F1079" s="25" t="str">
        <f>_xlfn.XLOOKUP(Table1[[#This Row],[Customer_ID]],Table2[customer_id],Table2[city],,0)</f>
        <v>Hyderabad</v>
      </c>
      <c r="G1079" s="25" t="str">
        <f>_xlfn.XLOOKUP(Table1[[#This Row],[Customer_ID]],Table2[customer_id],Table2[occupation],,0)</f>
        <v>Salaried IT Employees</v>
      </c>
      <c r="H1079" s="50" t="str">
        <f>_xlfn.XLOOKUP(Table1[[#This Row],[Customer_ID]],Table2[customer_id],Table2[gender],,0)</f>
        <v>Male</v>
      </c>
      <c r="I1079" s="50" t="str">
        <f>_xlfn.XLOOKUP(Table1[[#This Row],[Customer_ID]],Table2[customer_id],Table2[marital status],,0)</f>
        <v>Married</v>
      </c>
      <c r="J1079" t="str">
        <f t="shared" si="64"/>
        <v>Moderate Income</v>
      </c>
      <c r="K1079" s="52" t="b">
        <f t="shared" si="65"/>
        <v>0</v>
      </c>
      <c r="L1079" s="43" t="b">
        <f t="shared" si="66"/>
        <v>0</v>
      </c>
      <c r="M1079" s="43" t="b">
        <f t="shared" si="67"/>
        <v>0</v>
      </c>
      <c r="N10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80" spans="1:14" hidden="1" x14ac:dyDescent="0.25">
      <c r="A1080" t="s">
        <v>2542</v>
      </c>
      <c r="B1080" s="45">
        <v>64022</v>
      </c>
      <c r="C1080" s="45">
        <v>23876.833333333332</v>
      </c>
      <c r="D1080" s="25">
        <v>0.37294732019201732</v>
      </c>
      <c r="E1080" s="25" t="str">
        <f>_xlfn.XLOOKUP(Table1[[#This Row],[Customer_ID]],Table2[customer_id],Table2[age_group],,0)</f>
        <v>25-34</v>
      </c>
      <c r="F1080" s="25" t="str">
        <f>_xlfn.XLOOKUP(Table1[[#This Row],[Customer_ID]],Table2[customer_id],Table2[city],,0)</f>
        <v>Delhi NCR</v>
      </c>
      <c r="G1080" s="25" t="str">
        <f>_xlfn.XLOOKUP(Table1[[#This Row],[Customer_ID]],Table2[customer_id],Table2[occupation],,0)</f>
        <v>Business Owners</v>
      </c>
      <c r="H1080" s="50" t="str">
        <f>_xlfn.XLOOKUP(Table1[[#This Row],[Customer_ID]],Table2[customer_id],Table2[gender],,0)</f>
        <v>Male</v>
      </c>
      <c r="I1080" s="50" t="str">
        <f>_xlfn.XLOOKUP(Table1[[#This Row],[Customer_ID]],Table2[customer_id],Table2[marital status],,0)</f>
        <v>Single</v>
      </c>
      <c r="J1080" t="str">
        <f t="shared" si="64"/>
        <v>Moderate Income</v>
      </c>
      <c r="K1080" s="52" t="b">
        <f t="shared" si="65"/>
        <v>0</v>
      </c>
      <c r="L1080" s="43" t="b">
        <f t="shared" si="66"/>
        <v>0</v>
      </c>
      <c r="M1080" s="43" t="b">
        <f t="shared" si="67"/>
        <v>0</v>
      </c>
      <c r="N10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81" spans="1:14" hidden="1" x14ac:dyDescent="0.25">
      <c r="A1081" t="s">
        <v>236</v>
      </c>
      <c r="B1081" s="45">
        <v>64015</v>
      </c>
      <c r="C1081" s="45">
        <v>40666.833333333336</v>
      </c>
      <c r="D1081" s="25">
        <v>0.63527037933817598</v>
      </c>
      <c r="E1081" s="25" t="str">
        <f>_xlfn.XLOOKUP(Table1[[#This Row],[Customer_ID]],Table2[customer_id],Table2[age_group],,0)</f>
        <v>25-34</v>
      </c>
      <c r="F1081" s="25" t="str">
        <f>_xlfn.XLOOKUP(Table1[[#This Row],[Customer_ID]],Table2[customer_id],Table2[city],,0)</f>
        <v>Delhi NCR</v>
      </c>
      <c r="G1081" s="25" t="str">
        <f>_xlfn.XLOOKUP(Table1[[#This Row],[Customer_ID]],Table2[customer_id],Table2[occupation],,0)</f>
        <v>Salaried IT Employees</v>
      </c>
      <c r="H1081" s="50" t="str">
        <f>_xlfn.XLOOKUP(Table1[[#This Row],[Customer_ID]],Table2[customer_id],Table2[gender],,0)</f>
        <v>Male</v>
      </c>
      <c r="I1081" s="50" t="str">
        <f>_xlfn.XLOOKUP(Table1[[#This Row],[Customer_ID]],Table2[customer_id],Table2[marital status],,0)</f>
        <v>Married</v>
      </c>
      <c r="J1081" t="str">
        <f t="shared" si="64"/>
        <v>Moderate Income</v>
      </c>
      <c r="K1081" s="52" t="b">
        <f t="shared" si="65"/>
        <v>0</v>
      </c>
      <c r="L1081" s="43" t="b">
        <f t="shared" si="66"/>
        <v>0</v>
      </c>
      <c r="M1081" s="43" t="b">
        <f t="shared" si="67"/>
        <v>0</v>
      </c>
      <c r="N10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82" spans="1:14" hidden="1" x14ac:dyDescent="0.25">
      <c r="A1082" t="s">
        <v>1471</v>
      </c>
      <c r="B1082" s="45">
        <v>64009</v>
      </c>
      <c r="C1082" s="45">
        <v>30346.833333333332</v>
      </c>
      <c r="D1082" s="25">
        <v>0.47410260015518652</v>
      </c>
      <c r="E1082" s="25" t="str">
        <f>_xlfn.XLOOKUP(Table1[[#This Row],[Customer_ID]],Table2[customer_id],Table2[age_group],,0)</f>
        <v>45+</v>
      </c>
      <c r="F1082" s="25" t="str">
        <f>_xlfn.XLOOKUP(Table1[[#This Row],[Customer_ID]],Table2[customer_id],Table2[city],,0)</f>
        <v>Mumbai</v>
      </c>
      <c r="G1082" s="25" t="str">
        <f>_xlfn.XLOOKUP(Table1[[#This Row],[Customer_ID]],Table2[customer_id],Table2[occupation],,0)</f>
        <v>Salaried IT Employees</v>
      </c>
      <c r="H1082" s="50" t="str">
        <f>_xlfn.XLOOKUP(Table1[[#This Row],[Customer_ID]],Table2[customer_id],Table2[gender],,0)</f>
        <v>Female</v>
      </c>
      <c r="I1082" s="50" t="str">
        <f>_xlfn.XLOOKUP(Table1[[#This Row],[Customer_ID]],Table2[customer_id],Table2[marital status],,0)</f>
        <v>Married</v>
      </c>
      <c r="J1082" t="str">
        <f t="shared" si="64"/>
        <v>Moderate Income</v>
      </c>
      <c r="K1082" s="52" t="b">
        <f t="shared" si="65"/>
        <v>0</v>
      </c>
      <c r="L1082" s="43" t="b">
        <f t="shared" si="66"/>
        <v>0</v>
      </c>
      <c r="M1082" s="43" t="b">
        <f t="shared" si="67"/>
        <v>0</v>
      </c>
      <c r="N10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83" spans="1:14" hidden="1" x14ac:dyDescent="0.25">
      <c r="A1083" t="s">
        <v>144</v>
      </c>
      <c r="B1083" s="45">
        <v>64006</v>
      </c>
      <c r="C1083" s="45">
        <v>43302</v>
      </c>
      <c r="D1083" s="25">
        <v>0.67653032528200485</v>
      </c>
      <c r="E1083" s="25" t="str">
        <f>_xlfn.XLOOKUP(Table1[[#This Row],[Customer_ID]],Table2[customer_id],Table2[age_group],,0)</f>
        <v>25-34</v>
      </c>
      <c r="F1083" s="25" t="str">
        <f>_xlfn.XLOOKUP(Table1[[#This Row],[Customer_ID]],Table2[customer_id],Table2[city],,0)</f>
        <v>Mumbai</v>
      </c>
      <c r="G1083" s="25" t="str">
        <f>_xlfn.XLOOKUP(Table1[[#This Row],[Customer_ID]],Table2[customer_id],Table2[occupation],,0)</f>
        <v>Salaried IT Employees</v>
      </c>
      <c r="H1083" s="50" t="str">
        <f>_xlfn.XLOOKUP(Table1[[#This Row],[Customer_ID]],Table2[customer_id],Table2[gender],,0)</f>
        <v>Male</v>
      </c>
      <c r="I1083" s="50" t="str">
        <f>_xlfn.XLOOKUP(Table1[[#This Row],[Customer_ID]],Table2[customer_id],Table2[marital status],,0)</f>
        <v>Single</v>
      </c>
      <c r="J1083" t="str">
        <f t="shared" si="64"/>
        <v>Moderate Income</v>
      </c>
      <c r="K1083" s="52" t="b">
        <f t="shared" si="65"/>
        <v>0</v>
      </c>
      <c r="L1083" s="43" t="b">
        <f t="shared" si="66"/>
        <v>0</v>
      </c>
      <c r="M1083" s="43" t="b">
        <f t="shared" si="67"/>
        <v>0</v>
      </c>
      <c r="N10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84" spans="1:14" x14ac:dyDescent="0.25">
      <c r="A1084" t="s">
        <v>28</v>
      </c>
      <c r="B1084" s="45">
        <v>63997</v>
      </c>
      <c r="C1084" s="45">
        <v>48188.666666666664</v>
      </c>
      <c r="D1084" s="25">
        <v>0.75298321275476454</v>
      </c>
      <c r="E1084" s="25" t="str">
        <f>_xlfn.XLOOKUP(Table1[[#This Row],[Customer_ID]],Table2[customer_id],Table2[age_group],,0)</f>
        <v>25-34</v>
      </c>
      <c r="F1084" s="25" t="str">
        <f>_xlfn.XLOOKUP(Table1[[#This Row],[Customer_ID]],Table2[customer_id],Table2[city],,0)</f>
        <v>Mumbai</v>
      </c>
      <c r="G1084" s="25" t="str">
        <f>_xlfn.XLOOKUP(Table1[[#This Row],[Customer_ID]],Table2[customer_id],Table2[occupation],,0)</f>
        <v>Salaried IT Employees</v>
      </c>
      <c r="H1084" s="50" t="str">
        <f>_xlfn.XLOOKUP(Table1[[#This Row],[Customer_ID]],Table2[customer_id],Table2[gender],,0)</f>
        <v>Male</v>
      </c>
      <c r="I1084" s="50" t="str">
        <f>_xlfn.XLOOKUP(Table1[[#This Row],[Customer_ID]],Table2[customer_id],Table2[marital status],,0)</f>
        <v>Married</v>
      </c>
      <c r="J1084" t="str">
        <f t="shared" si="64"/>
        <v>Moderate Income</v>
      </c>
      <c r="K1084" s="52" t="b">
        <f t="shared" si="65"/>
        <v>0</v>
      </c>
      <c r="L1084" s="43" t="str">
        <f t="shared" si="66"/>
        <v>High Spend</v>
      </c>
      <c r="M1084" s="43" t="b">
        <f t="shared" si="67"/>
        <v>0</v>
      </c>
      <c r="N1084" t="str">
        <f>IF(OR(Table1[[#This Row],[High requirement of Credit Card (Low Income)]]="High Spend",Table1[[#This Row],[High requirement of Credit Card (Moderate Income)]]="High Spend",Table1[[#This Row],[High requirement of Credit Card (hIGHER Income)]]="High Spend"),"High chance","Low or moderate Chance")</f>
        <v>High chance</v>
      </c>
    </row>
    <row r="1085" spans="1:14" hidden="1" x14ac:dyDescent="0.25">
      <c r="A1085" t="s">
        <v>420</v>
      </c>
      <c r="B1085" s="45">
        <v>63988</v>
      </c>
      <c r="C1085" s="45">
        <v>38389.166666666664</v>
      </c>
      <c r="D1085" s="25">
        <v>0.59994321852013921</v>
      </c>
      <c r="E1085" s="25" t="str">
        <f>_xlfn.XLOOKUP(Table1[[#This Row],[Customer_ID]],Table2[customer_id],Table2[age_group],,0)</f>
        <v>25-34</v>
      </c>
      <c r="F1085" s="25" t="str">
        <f>_xlfn.XLOOKUP(Table1[[#This Row],[Customer_ID]],Table2[customer_id],Table2[city],,0)</f>
        <v>Delhi NCR</v>
      </c>
      <c r="G1085" s="25" t="str">
        <f>_xlfn.XLOOKUP(Table1[[#This Row],[Customer_ID]],Table2[customer_id],Table2[occupation],,0)</f>
        <v>Salaried IT Employees</v>
      </c>
      <c r="H1085" s="50" t="str">
        <f>_xlfn.XLOOKUP(Table1[[#This Row],[Customer_ID]],Table2[customer_id],Table2[gender],,0)</f>
        <v>Male</v>
      </c>
      <c r="I1085" s="50" t="str">
        <f>_xlfn.XLOOKUP(Table1[[#This Row],[Customer_ID]],Table2[customer_id],Table2[marital status],,0)</f>
        <v>Married</v>
      </c>
      <c r="J1085" t="str">
        <f t="shared" si="64"/>
        <v>Moderate Income</v>
      </c>
      <c r="K1085" s="52" t="b">
        <f t="shared" si="65"/>
        <v>0</v>
      </c>
      <c r="L1085" s="43" t="b">
        <f t="shared" si="66"/>
        <v>0</v>
      </c>
      <c r="M1085" s="43" t="b">
        <f t="shared" si="67"/>
        <v>0</v>
      </c>
      <c r="N10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86" spans="1:14" hidden="1" x14ac:dyDescent="0.25">
      <c r="A1086" t="s">
        <v>1116</v>
      </c>
      <c r="B1086" s="45">
        <v>63975</v>
      </c>
      <c r="C1086" s="45">
        <v>32575.333333333332</v>
      </c>
      <c r="D1086" s="25">
        <v>0.50918848508531978</v>
      </c>
      <c r="E1086" s="25" t="str">
        <f>_xlfn.XLOOKUP(Table1[[#This Row],[Customer_ID]],Table2[customer_id],Table2[age_group],,0)</f>
        <v>35-45</v>
      </c>
      <c r="F1086" s="25" t="str">
        <f>_xlfn.XLOOKUP(Table1[[#This Row],[Customer_ID]],Table2[customer_id],Table2[city],,0)</f>
        <v>Bengaluru</v>
      </c>
      <c r="G1086" s="25" t="str">
        <f>_xlfn.XLOOKUP(Table1[[#This Row],[Customer_ID]],Table2[customer_id],Table2[occupation],,0)</f>
        <v>Salaried IT Employees</v>
      </c>
      <c r="H1086" s="50" t="str">
        <f>_xlfn.XLOOKUP(Table1[[#This Row],[Customer_ID]],Table2[customer_id],Table2[gender],,0)</f>
        <v>Female</v>
      </c>
      <c r="I1086" s="50" t="str">
        <f>_xlfn.XLOOKUP(Table1[[#This Row],[Customer_ID]],Table2[customer_id],Table2[marital status],,0)</f>
        <v>Married</v>
      </c>
      <c r="J1086" t="str">
        <f t="shared" si="64"/>
        <v>Moderate Income</v>
      </c>
      <c r="K1086" s="52" t="b">
        <f t="shared" si="65"/>
        <v>0</v>
      </c>
      <c r="L1086" s="43" t="b">
        <f t="shared" si="66"/>
        <v>0</v>
      </c>
      <c r="M1086" s="43" t="b">
        <f t="shared" si="67"/>
        <v>0</v>
      </c>
      <c r="N10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87" spans="1:14" hidden="1" x14ac:dyDescent="0.25">
      <c r="A1087" t="s">
        <v>1633</v>
      </c>
      <c r="B1087" s="45">
        <v>63974</v>
      </c>
      <c r="C1087" s="45">
        <v>29118.5</v>
      </c>
      <c r="D1087" s="25">
        <v>0.4551614718479382</v>
      </c>
      <c r="E1087" s="25" t="str">
        <f>_xlfn.XLOOKUP(Table1[[#This Row],[Customer_ID]],Table2[customer_id],Table2[age_group],,0)</f>
        <v>25-34</v>
      </c>
      <c r="F1087" s="25" t="str">
        <f>_xlfn.XLOOKUP(Table1[[#This Row],[Customer_ID]],Table2[customer_id],Table2[city],,0)</f>
        <v>Bengaluru</v>
      </c>
      <c r="G1087" s="25" t="str">
        <f>_xlfn.XLOOKUP(Table1[[#This Row],[Customer_ID]],Table2[customer_id],Table2[occupation],,0)</f>
        <v>Salaried IT Employees</v>
      </c>
      <c r="H1087" s="50" t="str">
        <f>_xlfn.XLOOKUP(Table1[[#This Row],[Customer_ID]],Table2[customer_id],Table2[gender],,0)</f>
        <v>Female</v>
      </c>
      <c r="I1087" s="50" t="str">
        <f>_xlfn.XLOOKUP(Table1[[#This Row],[Customer_ID]],Table2[customer_id],Table2[marital status],,0)</f>
        <v>Married</v>
      </c>
      <c r="J1087" t="str">
        <f t="shared" si="64"/>
        <v>Moderate Income</v>
      </c>
      <c r="K1087" s="52" t="b">
        <f t="shared" si="65"/>
        <v>0</v>
      </c>
      <c r="L1087" s="43" t="b">
        <f t="shared" si="66"/>
        <v>0</v>
      </c>
      <c r="M1087" s="43" t="b">
        <f t="shared" si="67"/>
        <v>0</v>
      </c>
      <c r="N10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88" spans="1:14" hidden="1" x14ac:dyDescent="0.25">
      <c r="A1088" t="s">
        <v>1933</v>
      </c>
      <c r="B1088" s="45">
        <v>63972</v>
      </c>
      <c r="C1088" s="45">
        <v>27362.333333333332</v>
      </c>
      <c r="D1088" s="25">
        <v>0.42772358740282207</v>
      </c>
      <c r="E1088" s="25" t="str">
        <f>_xlfn.XLOOKUP(Table1[[#This Row],[Customer_ID]],Table2[customer_id],Table2[age_group],,0)</f>
        <v>25-34</v>
      </c>
      <c r="F1088" s="25" t="str">
        <f>_xlfn.XLOOKUP(Table1[[#This Row],[Customer_ID]],Table2[customer_id],Table2[city],,0)</f>
        <v>Chennai</v>
      </c>
      <c r="G1088" s="25" t="str">
        <f>_xlfn.XLOOKUP(Table1[[#This Row],[Customer_ID]],Table2[customer_id],Table2[occupation],,0)</f>
        <v>Salaried IT Employees</v>
      </c>
      <c r="H1088" s="50" t="str">
        <f>_xlfn.XLOOKUP(Table1[[#This Row],[Customer_ID]],Table2[customer_id],Table2[gender],,0)</f>
        <v>Male</v>
      </c>
      <c r="I1088" s="50" t="str">
        <f>_xlfn.XLOOKUP(Table1[[#This Row],[Customer_ID]],Table2[customer_id],Table2[marital status],,0)</f>
        <v>Married</v>
      </c>
      <c r="J1088" t="str">
        <f t="shared" si="64"/>
        <v>Moderate Income</v>
      </c>
      <c r="K1088" s="52" t="b">
        <f t="shared" si="65"/>
        <v>0</v>
      </c>
      <c r="L1088" s="43" t="b">
        <f t="shared" si="66"/>
        <v>0</v>
      </c>
      <c r="M1088" s="43" t="b">
        <f t="shared" si="67"/>
        <v>0</v>
      </c>
      <c r="N10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89" spans="1:14" hidden="1" x14ac:dyDescent="0.25">
      <c r="A1089" t="s">
        <v>422</v>
      </c>
      <c r="B1089" s="45">
        <v>63971</v>
      </c>
      <c r="C1089" s="45">
        <v>38375.5</v>
      </c>
      <c r="D1089" s="25">
        <v>0.59988901220865709</v>
      </c>
      <c r="E1089" s="25" t="str">
        <f>_xlfn.XLOOKUP(Table1[[#This Row],[Customer_ID]],Table2[customer_id],Table2[age_group],,0)</f>
        <v>35-45</v>
      </c>
      <c r="F1089" s="25" t="str">
        <f>_xlfn.XLOOKUP(Table1[[#This Row],[Customer_ID]],Table2[customer_id],Table2[city],,0)</f>
        <v>Bengaluru</v>
      </c>
      <c r="G1089" s="25" t="str">
        <f>_xlfn.XLOOKUP(Table1[[#This Row],[Customer_ID]],Table2[customer_id],Table2[occupation],,0)</f>
        <v>Salaried IT Employees</v>
      </c>
      <c r="H1089" s="50" t="str">
        <f>_xlfn.XLOOKUP(Table1[[#This Row],[Customer_ID]],Table2[customer_id],Table2[gender],,0)</f>
        <v>Male</v>
      </c>
      <c r="I1089" s="50" t="str">
        <f>_xlfn.XLOOKUP(Table1[[#This Row],[Customer_ID]],Table2[customer_id],Table2[marital status],,0)</f>
        <v>Married</v>
      </c>
      <c r="J1089" t="str">
        <f t="shared" si="64"/>
        <v>Moderate Income</v>
      </c>
      <c r="K1089" s="52" t="b">
        <f t="shared" si="65"/>
        <v>0</v>
      </c>
      <c r="L1089" s="43" t="b">
        <f t="shared" si="66"/>
        <v>0</v>
      </c>
      <c r="M1089" s="43" t="b">
        <f t="shared" si="67"/>
        <v>0</v>
      </c>
      <c r="N10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90" spans="1:14" hidden="1" x14ac:dyDescent="0.25">
      <c r="A1090" t="s">
        <v>119</v>
      </c>
      <c r="B1090" s="45">
        <v>63964</v>
      </c>
      <c r="C1090" s="45">
        <v>44118.666666666664</v>
      </c>
      <c r="D1090" s="25">
        <v>0.68974214662414268</v>
      </c>
      <c r="E1090" s="25" t="str">
        <f>_xlfn.XLOOKUP(Table1[[#This Row],[Customer_ID]],Table2[customer_id],Table2[age_group],,0)</f>
        <v>35-45</v>
      </c>
      <c r="F1090" s="25" t="str">
        <f>_xlfn.XLOOKUP(Table1[[#This Row],[Customer_ID]],Table2[customer_id],Table2[city],,0)</f>
        <v>Mumbai</v>
      </c>
      <c r="G1090" s="25" t="str">
        <f>_xlfn.XLOOKUP(Table1[[#This Row],[Customer_ID]],Table2[customer_id],Table2[occupation],,0)</f>
        <v>Salaried IT Employees</v>
      </c>
      <c r="H1090" s="50" t="str">
        <f>_xlfn.XLOOKUP(Table1[[#This Row],[Customer_ID]],Table2[customer_id],Table2[gender],,0)</f>
        <v>Male</v>
      </c>
      <c r="I1090" s="50" t="str">
        <f>_xlfn.XLOOKUP(Table1[[#This Row],[Customer_ID]],Table2[customer_id],Table2[marital status],,0)</f>
        <v>Married</v>
      </c>
      <c r="J1090" t="str">
        <f t="shared" ref="J1090:J1153" si="68">IF(B1090&lt;=40000,"Lower Income",IF(AND(B1090&gt;40000,B1090&lt;=65000),"Moderate Income","Higher Income"))</f>
        <v>Moderate Income</v>
      </c>
      <c r="K1090" s="52" t="b">
        <f t="shared" ref="K1090:K1153" si="69">IF(AND(J1090="Lower Income",D1090&gt;=60%),"High Spend",IF(AND(J1090="Lower Income",D1090&lt;30%),"Low Spend"))</f>
        <v>0</v>
      </c>
      <c r="L1090" s="43" t="b">
        <f t="shared" ref="L1090:L1153" si="70">IF(AND(J1090="Moderate Income",D1090&gt;=70%),"High Spend",IF(AND(J1090="Moderate Income",D1090&lt;30%),"Low Spend"))</f>
        <v>0</v>
      </c>
      <c r="M1090" s="43" t="b">
        <f t="shared" ref="M1090:M1153" si="71">IF(AND(J1090="Higher Income",D1090&gt;=70%),"High Spend",IF(AND(J1090="Higher Income",D1090&lt;20%),"Low Spend"))</f>
        <v>0</v>
      </c>
      <c r="N10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91" spans="1:14" hidden="1" x14ac:dyDescent="0.25">
      <c r="A1091" t="s">
        <v>1013</v>
      </c>
      <c r="B1091" s="45">
        <v>63963</v>
      </c>
      <c r="C1091" s="45">
        <v>33174.666666666664</v>
      </c>
      <c r="D1091" s="25">
        <v>0.51865401351823182</v>
      </c>
      <c r="E1091" s="25" t="str">
        <f>_xlfn.XLOOKUP(Table1[[#This Row],[Customer_ID]],Table2[customer_id],Table2[age_group],,0)</f>
        <v>25-34</v>
      </c>
      <c r="F1091" s="25" t="str">
        <f>_xlfn.XLOOKUP(Table1[[#This Row],[Customer_ID]],Table2[customer_id],Table2[city],,0)</f>
        <v>Delhi NCR</v>
      </c>
      <c r="G1091" s="25" t="str">
        <f>_xlfn.XLOOKUP(Table1[[#This Row],[Customer_ID]],Table2[customer_id],Table2[occupation],,0)</f>
        <v>Salaried IT Employees</v>
      </c>
      <c r="H1091" s="50" t="str">
        <f>_xlfn.XLOOKUP(Table1[[#This Row],[Customer_ID]],Table2[customer_id],Table2[gender],,0)</f>
        <v>Female</v>
      </c>
      <c r="I1091" s="50" t="str">
        <f>_xlfn.XLOOKUP(Table1[[#This Row],[Customer_ID]],Table2[customer_id],Table2[marital status],,0)</f>
        <v>Single</v>
      </c>
      <c r="J1091" t="str">
        <f t="shared" si="68"/>
        <v>Moderate Income</v>
      </c>
      <c r="K1091" s="52" t="b">
        <f t="shared" si="69"/>
        <v>0</v>
      </c>
      <c r="L1091" s="43" t="b">
        <f t="shared" si="70"/>
        <v>0</v>
      </c>
      <c r="M1091" s="43" t="b">
        <f t="shared" si="71"/>
        <v>0</v>
      </c>
      <c r="N10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92" spans="1:14" hidden="1" x14ac:dyDescent="0.25">
      <c r="A1092" t="s">
        <v>2222</v>
      </c>
      <c r="B1092" s="45">
        <v>63956</v>
      </c>
      <c r="C1092" s="45">
        <v>25862.666666666668</v>
      </c>
      <c r="D1092" s="25">
        <v>0.40438217941501453</v>
      </c>
      <c r="E1092" s="25" t="str">
        <f>_xlfn.XLOOKUP(Table1[[#This Row],[Customer_ID]],Table2[customer_id],Table2[age_group],,0)</f>
        <v>25-34</v>
      </c>
      <c r="F1092" s="25" t="str">
        <f>_xlfn.XLOOKUP(Table1[[#This Row],[Customer_ID]],Table2[customer_id],Table2[city],,0)</f>
        <v>Chennai</v>
      </c>
      <c r="G1092" s="25" t="str">
        <f>_xlfn.XLOOKUP(Table1[[#This Row],[Customer_ID]],Table2[customer_id],Table2[occupation],,0)</f>
        <v>Salaried IT Employees</v>
      </c>
      <c r="H1092" s="50" t="str">
        <f>_xlfn.XLOOKUP(Table1[[#This Row],[Customer_ID]],Table2[customer_id],Table2[gender],,0)</f>
        <v>Male</v>
      </c>
      <c r="I1092" s="50" t="str">
        <f>_xlfn.XLOOKUP(Table1[[#This Row],[Customer_ID]],Table2[customer_id],Table2[marital status],,0)</f>
        <v>Married</v>
      </c>
      <c r="J1092" t="str">
        <f t="shared" si="68"/>
        <v>Moderate Income</v>
      </c>
      <c r="K1092" s="52" t="b">
        <f t="shared" si="69"/>
        <v>0</v>
      </c>
      <c r="L1092" s="43" t="b">
        <f t="shared" si="70"/>
        <v>0</v>
      </c>
      <c r="M1092" s="43" t="b">
        <f t="shared" si="71"/>
        <v>0</v>
      </c>
      <c r="N10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93" spans="1:14" hidden="1" x14ac:dyDescent="0.25">
      <c r="A1093" t="s">
        <v>822</v>
      </c>
      <c r="B1093" s="45">
        <v>63946</v>
      </c>
      <c r="C1093" s="45">
        <v>34552.333333333336</v>
      </c>
      <c r="D1093" s="25">
        <v>0.54033611693199479</v>
      </c>
      <c r="E1093" s="25" t="str">
        <f>_xlfn.XLOOKUP(Table1[[#This Row],[Customer_ID]],Table2[customer_id],Table2[age_group],,0)</f>
        <v>25-34</v>
      </c>
      <c r="F1093" s="25" t="str">
        <f>_xlfn.XLOOKUP(Table1[[#This Row],[Customer_ID]],Table2[customer_id],Table2[city],,0)</f>
        <v>Delhi NCR</v>
      </c>
      <c r="G1093" s="25" t="str">
        <f>_xlfn.XLOOKUP(Table1[[#This Row],[Customer_ID]],Table2[customer_id],Table2[occupation],,0)</f>
        <v>Salaried IT Employees</v>
      </c>
      <c r="H1093" s="50" t="str">
        <f>_xlfn.XLOOKUP(Table1[[#This Row],[Customer_ID]],Table2[customer_id],Table2[gender],,0)</f>
        <v>Female</v>
      </c>
      <c r="I1093" s="50" t="str">
        <f>_xlfn.XLOOKUP(Table1[[#This Row],[Customer_ID]],Table2[customer_id],Table2[marital status],,0)</f>
        <v>Single</v>
      </c>
      <c r="J1093" t="str">
        <f t="shared" si="68"/>
        <v>Moderate Income</v>
      </c>
      <c r="K1093" s="52" t="b">
        <f t="shared" si="69"/>
        <v>0</v>
      </c>
      <c r="L1093" s="43" t="b">
        <f t="shared" si="70"/>
        <v>0</v>
      </c>
      <c r="M1093" s="43" t="b">
        <f t="shared" si="71"/>
        <v>0</v>
      </c>
      <c r="N10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94" spans="1:14" hidden="1" x14ac:dyDescent="0.25">
      <c r="A1094" t="s">
        <v>341</v>
      </c>
      <c r="B1094" s="45">
        <v>63931</v>
      </c>
      <c r="C1094" s="45">
        <v>39133.333333333336</v>
      </c>
      <c r="D1094" s="25">
        <v>0.61211827334678537</v>
      </c>
      <c r="E1094" s="25" t="str">
        <f>_xlfn.XLOOKUP(Table1[[#This Row],[Customer_ID]],Table2[customer_id],Table2[age_group],,0)</f>
        <v>35-45</v>
      </c>
      <c r="F1094" s="25" t="str">
        <f>_xlfn.XLOOKUP(Table1[[#This Row],[Customer_ID]],Table2[customer_id],Table2[city],,0)</f>
        <v>Mumbai</v>
      </c>
      <c r="G1094" s="25" t="str">
        <f>_xlfn.XLOOKUP(Table1[[#This Row],[Customer_ID]],Table2[customer_id],Table2[occupation],,0)</f>
        <v>Salaried IT Employees</v>
      </c>
      <c r="H1094" s="50" t="str">
        <f>_xlfn.XLOOKUP(Table1[[#This Row],[Customer_ID]],Table2[customer_id],Table2[gender],,0)</f>
        <v>Female</v>
      </c>
      <c r="I1094" s="50" t="str">
        <f>_xlfn.XLOOKUP(Table1[[#This Row],[Customer_ID]],Table2[customer_id],Table2[marital status],,0)</f>
        <v>Married</v>
      </c>
      <c r="J1094" t="str">
        <f t="shared" si="68"/>
        <v>Moderate Income</v>
      </c>
      <c r="K1094" s="52" t="b">
        <f t="shared" si="69"/>
        <v>0</v>
      </c>
      <c r="L1094" s="43" t="b">
        <f t="shared" si="70"/>
        <v>0</v>
      </c>
      <c r="M1094" s="43" t="b">
        <f t="shared" si="71"/>
        <v>0</v>
      </c>
      <c r="N10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95" spans="1:14" hidden="1" x14ac:dyDescent="0.25">
      <c r="A1095" t="s">
        <v>403</v>
      </c>
      <c r="B1095" s="45">
        <v>63921</v>
      </c>
      <c r="C1095" s="45">
        <v>38523.166666666664</v>
      </c>
      <c r="D1095" s="25">
        <v>0.60266839797041138</v>
      </c>
      <c r="E1095" s="25" t="str">
        <f>_xlfn.XLOOKUP(Table1[[#This Row],[Customer_ID]],Table2[customer_id],Table2[age_group],,0)</f>
        <v>35-45</v>
      </c>
      <c r="F1095" s="25" t="str">
        <f>_xlfn.XLOOKUP(Table1[[#This Row],[Customer_ID]],Table2[customer_id],Table2[city],,0)</f>
        <v>Bengaluru</v>
      </c>
      <c r="G1095" s="25" t="str">
        <f>_xlfn.XLOOKUP(Table1[[#This Row],[Customer_ID]],Table2[customer_id],Table2[occupation],,0)</f>
        <v>Salaried IT Employees</v>
      </c>
      <c r="H1095" s="50" t="str">
        <f>_xlfn.XLOOKUP(Table1[[#This Row],[Customer_ID]],Table2[customer_id],Table2[gender],,0)</f>
        <v>Male</v>
      </c>
      <c r="I1095" s="50" t="str">
        <f>_xlfn.XLOOKUP(Table1[[#This Row],[Customer_ID]],Table2[customer_id],Table2[marital status],,0)</f>
        <v>Married</v>
      </c>
      <c r="J1095" t="str">
        <f t="shared" si="68"/>
        <v>Moderate Income</v>
      </c>
      <c r="K1095" s="52" t="b">
        <f t="shared" si="69"/>
        <v>0</v>
      </c>
      <c r="L1095" s="43" t="b">
        <f t="shared" si="70"/>
        <v>0</v>
      </c>
      <c r="M1095" s="43" t="b">
        <f t="shared" si="71"/>
        <v>0</v>
      </c>
      <c r="N10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96" spans="1:14" hidden="1" x14ac:dyDescent="0.25">
      <c r="A1096" t="s">
        <v>1464</v>
      </c>
      <c r="B1096" s="45">
        <v>63920</v>
      </c>
      <c r="C1096" s="45">
        <v>30389</v>
      </c>
      <c r="D1096" s="25">
        <v>0.47542240300375471</v>
      </c>
      <c r="E1096" s="25" t="str">
        <f>_xlfn.XLOOKUP(Table1[[#This Row],[Customer_ID]],Table2[customer_id],Table2[age_group],,0)</f>
        <v>25-34</v>
      </c>
      <c r="F1096" s="25" t="str">
        <f>_xlfn.XLOOKUP(Table1[[#This Row],[Customer_ID]],Table2[customer_id],Table2[city],,0)</f>
        <v>Bengaluru</v>
      </c>
      <c r="G1096" s="25" t="str">
        <f>_xlfn.XLOOKUP(Table1[[#This Row],[Customer_ID]],Table2[customer_id],Table2[occupation],,0)</f>
        <v>Salaried IT Employees</v>
      </c>
      <c r="H1096" s="50" t="str">
        <f>_xlfn.XLOOKUP(Table1[[#This Row],[Customer_ID]],Table2[customer_id],Table2[gender],,0)</f>
        <v>Female</v>
      </c>
      <c r="I1096" s="50" t="str">
        <f>_xlfn.XLOOKUP(Table1[[#This Row],[Customer_ID]],Table2[customer_id],Table2[marital status],,0)</f>
        <v>Married</v>
      </c>
      <c r="J1096" t="str">
        <f t="shared" si="68"/>
        <v>Moderate Income</v>
      </c>
      <c r="K1096" s="52" t="b">
        <f t="shared" si="69"/>
        <v>0</v>
      </c>
      <c r="L1096" s="43" t="b">
        <f t="shared" si="70"/>
        <v>0</v>
      </c>
      <c r="M1096" s="43" t="b">
        <f t="shared" si="71"/>
        <v>0</v>
      </c>
      <c r="N10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97" spans="1:14" hidden="1" x14ac:dyDescent="0.25">
      <c r="A1097" t="s">
        <v>1959</v>
      </c>
      <c r="B1097" s="45">
        <v>63913</v>
      </c>
      <c r="C1097" s="45">
        <v>27149.666666666668</v>
      </c>
      <c r="D1097" s="25">
        <v>0.4247909919213097</v>
      </c>
      <c r="E1097" s="25" t="str">
        <f>_xlfn.XLOOKUP(Table1[[#This Row],[Customer_ID]],Table2[customer_id],Table2[age_group],,0)</f>
        <v>35-45</v>
      </c>
      <c r="F1097" s="25" t="str">
        <f>_xlfn.XLOOKUP(Table1[[#This Row],[Customer_ID]],Table2[customer_id],Table2[city],,0)</f>
        <v>Hyderabad</v>
      </c>
      <c r="G1097" s="25" t="str">
        <f>_xlfn.XLOOKUP(Table1[[#This Row],[Customer_ID]],Table2[customer_id],Table2[occupation],,0)</f>
        <v>Salaried IT Employees</v>
      </c>
      <c r="H1097" s="50" t="str">
        <f>_xlfn.XLOOKUP(Table1[[#This Row],[Customer_ID]],Table2[customer_id],Table2[gender],,0)</f>
        <v>Female</v>
      </c>
      <c r="I1097" s="50" t="str">
        <f>_xlfn.XLOOKUP(Table1[[#This Row],[Customer_ID]],Table2[customer_id],Table2[marital status],,0)</f>
        <v>Married</v>
      </c>
      <c r="J1097" t="str">
        <f t="shared" si="68"/>
        <v>Moderate Income</v>
      </c>
      <c r="K1097" s="52" t="b">
        <f t="shared" si="69"/>
        <v>0</v>
      </c>
      <c r="L1097" s="43" t="b">
        <f t="shared" si="70"/>
        <v>0</v>
      </c>
      <c r="M1097" s="43" t="b">
        <f t="shared" si="71"/>
        <v>0</v>
      </c>
      <c r="N10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98" spans="1:14" hidden="1" x14ac:dyDescent="0.25">
      <c r="A1098" t="s">
        <v>3195</v>
      </c>
      <c r="B1098" s="45">
        <v>63900</v>
      </c>
      <c r="C1098" s="45">
        <v>20573.833333333332</v>
      </c>
      <c r="D1098" s="25">
        <v>0.32196922274387063</v>
      </c>
      <c r="E1098" s="25" t="str">
        <f>_xlfn.XLOOKUP(Table1[[#This Row],[Customer_ID]],Table2[customer_id],Table2[age_group],,0)</f>
        <v>25-34</v>
      </c>
      <c r="F1098" s="25" t="str">
        <f>_xlfn.XLOOKUP(Table1[[#This Row],[Customer_ID]],Table2[customer_id],Table2[city],,0)</f>
        <v>Chennai</v>
      </c>
      <c r="G1098" s="25" t="str">
        <f>_xlfn.XLOOKUP(Table1[[#This Row],[Customer_ID]],Table2[customer_id],Table2[occupation],,0)</f>
        <v>Salaried IT Employees</v>
      </c>
      <c r="H1098" s="50" t="str">
        <f>_xlfn.XLOOKUP(Table1[[#This Row],[Customer_ID]],Table2[customer_id],Table2[gender],,0)</f>
        <v>Female</v>
      </c>
      <c r="I1098" s="50" t="str">
        <f>_xlfn.XLOOKUP(Table1[[#This Row],[Customer_ID]],Table2[customer_id],Table2[marital status],,0)</f>
        <v>Married</v>
      </c>
      <c r="J1098" t="str">
        <f t="shared" si="68"/>
        <v>Moderate Income</v>
      </c>
      <c r="K1098" s="52" t="b">
        <f t="shared" si="69"/>
        <v>0</v>
      </c>
      <c r="L1098" s="43" t="b">
        <f t="shared" si="70"/>
        <v>0</v>
      </c>
      <c r="M1098" s="43" t="b">
        <f t="shared" si="71"/>
        <v>0</v>
      </c>
      <c r="N10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099" spans="1:14" hidden="1" x14ac:dyDescent="0.25">
      <c r="A1099" t="s">
        <v>2437</v>
      </c>
      <c r="B1099" s="45">
        <v>63898</v>
      </c>
      <c r="C1099" s="45">
        <v>24510.666666666668</v>
      </c>
      <c r="D1099" s="25">
        <v>0.38359051404843136</v>
      </c>
      <c r="E1099" s="25" t="str">
        <f>_xlfn.XLOOKUP(Table1[[#This Row],[Customer_ID]],Table2[customer_id],Table2[age_group],,0)</f>
        <v>35-45</v>
      </c>
      <c r="F1099" s="25" t="str">
        <f>_xlfn.XLOOKUP(Table1[[#This Row],[Customer_ID]],Table2[customer_id],Table2[city],,0)</f>
        <v>Chennai</v>
      </c>
      <c r="G1099" s="25" t="str">
        <f>_xlfn.XLOOKUP(Table1[[#This Row],[Customer_ID]],Table2[customer_id],Table2[occupation],,0)</f>
        <v>Salaried IT Employees</v>
      </c>
      <c r="H1099" s="50" t="str">
        <f>_xlfn.XLOOKUP(Table1[[#This Row],[Customer_ID]],Table2[customer_id],Table2[gender],,0)</f>
        <v>Male</v>
      </c>
      <c r="I1099" s="50" t="str">
        <f>_xlfn.XLOOKUP(Table1[[#This Row],[Customer_ID]],Table2[customer_id],Table2[marital status],,0)</f>
        <v>Married</v>
      </c>
      <c r="J1099" t="str">
        <f t="shared" si="68"/>
        <v>Moderate Income</v>
      </c>
      <c r="K1099" s="52" t="b">
        <f t="shared" si="69"/>
        <v>0</v>
      </c>
      <c r="L1099" s="43" t="b">
        <f t="shared" si="70"/>
        <v>0</v>
      </c>
      <c r="M1099" s="43" t="b">
        <f t="shared" si="71"/>
        <v>0</v>
      </c>
      <c r="N10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00" spans="1:14" hidden="1" x14ac:dyDescent="0.25">
      <c r="A1100" t="s">
        <v>1892</v>
      </c>
      <c r="B1100" s="45">
        <v>63897</v>
      </c>
      <c r="C1100" s="45">
        <v>27564.166666666668</v>
      </c>
      <c r="D1100" s="25">
        <v>0.43138436337647568</v>
      </c>
      <c r="E1100" s="25" t="str">
        <f>_xlfn.XLOOKUP(Table1[[#This Row],[Customer_ID]],Table2[customer_id],Table2[age_group],,0)</f>
        <v>25-34</v>
      </c>
      <c r="F1100" s="25" t="str">
        <f>_xlfn.XLOOKUP(Table1[[#This Row],[Customer_ID]],Table2[customer_id],Table2[city],,0)</f>
        <v>Mumbai</v>
      </c>
      <c r="G1100" s="25" t="str">
        <f>_xlfn.XLOOKUP(Table1[[#This Row],[Customer_ID]],Table2[customer_id],Table2[occupation],,0)</f>
        <v>Business Owners</v>
      </c>
      <c r="H1100" s="50" t="str">
        <f>_xlfn.XLOOKUP(Table1[[#This Row],[Customer_ID]],Table2[customer_id],Table2[gender],,0)</f>
        <v>Male</v>
      </c>
      <c r="I1100" s="50" t="str">
        <f>_xlfn.XLOOKUP(Table1[[#This Row],[Customer_ID]],Table2[customer_id],Table2[marital status],,0)</f>
        <v>Married</v>
      </c>
      <c r="J1100" t="str">
        <f t="shared" si="68"/>
        <v>Moderate Income</v>
      </c>
      <c r="K1100" s="52" t="b">
        <f t="shared" si="69"/>
        <v>0</v>
      </c>
      <c r="L1100" s="43" t="b">
        <f t="shared" si="70"/>
        <v>0</v>
      </c>
      <c r="M1100" s="43" t="b">
        <f t="shared" si="71"/>
        <v>0</v>
      </c>
      <c r="N11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01" spans="1:14" hidden="1" x14ac:dyDescent="0.25">
      <c r="A1101" t="s">
        <v>1574</v>
      </c>
      <c r="B1101" s="45">
        <v>63896</v>
      </c>
      <c r="C1101" s="45">
        <v>29564.833333333332</v>
      </c>
      <c r="D1101" s="25">
        <v>0.46270241225324482</v>
      </c>
      <c r="E1101" s="25" t="str">
        <f>_xlfn.XLOOKUP(Table1[[#This Row],[Customer_ID]],Table2[customer_id],Table2[age_group],,0)</f>
        <v>35-45</v>
      </c>
      <c r="F1101" s="25" t="str">
        <f>_xlfn.XLOOKUP(Table1[[#This Row],[Customer_ID]],Table2[customer_id],Table2[city],,0)</f>
        <v>Hyderabad</v>
      </c>
      <c r="G1101" s="25" t="str">
        <f>_xlfn.XLOOKUP(Table1[[#This Row],[Customer_ID]],Table2[customer_id],Table2[occupation],,0)</f>
        <v>Salaried IT Employees</v>
      </c>
      <c r="H1101" s="50" t="str">
        <f>_xlfn.XLOOKUP(Table1[[#This Row],[Customer_ID]],Table2[customer_id],Table2[gender],,0)</f>
        <v>Male</v>
      </c>
      <c r="I1101" s="50" t="str">
        <f>_xlfn.XLOOKUP(Table1[[#This Row],[Customer_ID]],Table2[customer_id],Table2[marital status],,0)</f>
        <v>Married</v>
      </c>
      <c r="J1101" t="str">
        <f t="shared" si="68"/>
        <v>Moderate Income</v>
      </c>
      <c r="K1101" s="52" t="b">
        <f t="shared" si="69"/>
        <v>0</v>
      </c>
      <c r="L1101" s="43" t="b">
        <f t="shared" si="70"/>
        <v>0</v>
      </c>
      <c r="M1101" s="43" t="b">
        <f t="shared" si="71"/>
        <v>0</v>
      </c>
      <c r="N11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02" spans="1:14" hidden="1" x14ac:dyDescent="0.25">
      <c r="A1102" t="s">
        <v>2174</v>
      </c>
      <c r="B1102" s="45">
        <v>63893</v>
      </c>
      <c r="C1102" s="45">
        <v>26100.166666666668</v>
      </c>
      <c r="D1102" s="25">
        <v>0.4084980618638453</v>
      </c>
      <c r="E1102" s="25" t="str">
        <f>_xlfn.XLOOKUP(Table1[[#This Row],[Customer_ID]],Table2[customer_id],Table2[age_group],,0)</f>
        <v>35-45</v>
      </c>
      <c r="F1102" s="25" t="str">
        <f>_xlfn.XLOOKUP(Table1[[#This Row],[Customer_ID]],Table2[customer_id],Table2[city],,0)</f>
        <v>Hyderabad</v>
      </c>
      <c r="G1102" s="25" t="str">
        <f>_xlfn.XLOOKUP(Table1[[#This Row],[Customer_ID]],Table2[customer_id],Table2[occupation],,0)</f>
        <v>Salaried IT Employees</v>
      </c>
      <c r="H1102" s="50" t="str">
        <f>_xlfn.XLOOKUP(Table1[[#This Row],[Customer_ID]],Table2[customer_id],Table2[gender],,0)</f>
        <v>Female</v>
      </c>
      <c r="I1102" s="50" t="str">
        <f>_xlfn.XLOOKUP(Table1[[#This Row],[Customer_ID]],Table2[customer_id],Table2[marital status],,0)</f>
        <v>Married</v>
      </c>
      <c r="J1102" t="str">
        <f t="shared" si="68"/>
        <v>Moderate Income</v>
      </c>
      <c r="K1102" s="52" t="b">
        <f t="shared" si="69"/>
        <v>0</v>
      </c>
      <c r="L1102" s="43" t="b">
        <f t="shared" si="70"/>
        <v>0</v>
      </c>
      <c r="M1102" s="43" t="b">
        <f t="shared" si="71"/>
        <v>0</v>
      </c>
      <c r="N11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03" spans="1:14" hidden="1" x14ac:dyDescent="0.25">
      <c r="A1103" t="s">
        <v>1625</v>
      </c>
      <c r="B1103" s="45">
        <v>63874</v>
      </c>
      <c r="C1103" s="45">
        <v>29140.166666666668</v>
      </c>
      <c r="D1103" s="25">
        <v>0.45621327404995254</v>
      </c>
      <c r="E1103" s="25" t="str">
        <f>_xlfn.XLOOKUP(Table1[[#This Row],[Customer_ID]],Table2[customer_id],Table2[age_group],,0)</f>
        <v>35-45</v>
      </c>
      <c r="F1103" s="25" t="str">
        <f>_xlfn.XLOOKUP(Table1[[#This Row],[Customer_ID]],Table2[customer_id],Table2[city],,0)</f>
        <v>Chennai</v>
      </c>
      <c r="G1103" s="25" t="str">
        <f>_xlfn.XLOOKUP(Table1[[#This Row],[Customer_ID]],Table2[customer_id],Table2[occupation],,0)</f>
        <v>Salaried IT Employees</v>
      </c>
      <c r="H1103" s="50" t="str">
        <f>_xlfn.XLOOKUP(Table1[[#This Row],[Customer_ID]],Table2[customer_id],Table2[gender],,0)</f>
        <v>Male</v>
      </c>
      <c r="I1103" s="50" t="str">
        <f>_xlfn.XLOOKUP(Table1[[#This Row],[Customer_ID]],Table2[customer_id],Table2[marital status],,0)</f>
        <v>Married</v>
      </c>
      <c r="J1103" t="str">
        <f t="shared" si="68"/>
        <v>Moderate Income</v>
      </c>
      <c r="K1103" s="52" t="b">
        <f t="shared" si="69"/>
        <v>0</v>
      </c>
      <c r="L1103" s="43" t="b">
        <f t="shared" si="70"/>
        <v>0</v>
      </c>
      <c r="M1103" s="43" t="b">
        <f t="shared" si="71"/>
        <v>0</v>
      </c>
      <c r="N11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04" spans="1:14" hidden="1" x14ac:dyDescent="0.25">
      <c r="A1104" t="s">
        <v>2253</v>
      </c>
      <c r="B1104" s="45">
        <v>63873</v>
      </c>
      <c r="C1104" s="45">
        <v>25644</v>
      </c>
      <c r="D1104" s="25">
        <v>0.40148419519984968</v>
      </c>
      <c r="E1104" s="25" t="str">
        <f>_xlfn.XLOOKUP(Table1[[#This Row],[Customer_ID]],Table2[customer_id],Table2[age_group],,0)</f>
        <v>25-34</v>
      </c>
      <c r="F1104" s="25" t="str">
        <f>_xlfn.XLOOKUP(Table1[[#This Row],[Customer_ID]],Table2[customer_id],Table2[city],,0)</f>
        <v>Hyderabad</v>
      </c>
      <c r="G1104" s="25" t="str">
        <f>_xlfn.XLOOKUP(Table1[[#This Row],[Customer_ID]],Table2[customer_id],Table2[occupation],,0)</f>
        <v>Salaried IT Employees</v>
      </c>
      <c r="H1104" s="50" t="str">
        <f>_xlfn.XLOOKUP(Table1[[#This Row],[Customer_ID]],Table2[customer_id],Table2[gender],,0)</f>
        <v>Female</v>
      </c>
      <c r="I1104" s="50" t="str">
        <f>_xlfn.XLOOKUP(Table1[[#This Row],[Customer_ID]],Table2[customer_id],Table2[marital status],,0)</f>
        <v>Married</v>
      </c>
      <c r="J1104" t="str">
        <f t="shared" si="68"/>
        <v>Moderate Income</v>
      </c>
      <c r="K1104" s="52" t="b">
        <f t="shared" si="69"/>
        <v>0</v>
      </c>
      <c r="L1104" s="43" t="b">
        <f t="shared" si="70"/>
        <v>0</v>
      </c>
      <c r="M1104" s="43" t="b">
        <f t="shared" si="71"/>
        <v>0</v>
      </c>
      <c r="N11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05" spans="1:14" hidden="1" x14ac:dyDescent="0.25">
      <c r="A1105" t="s">
        <v>2193</v>
      </c>
      <c r="B1105" s="45">
        <v>63851</v>
      </c>
      <c r="C1105" s="45">
        <v>25984.666666666668</v>
      </c>
      <c r="D1105" s="25">
        <v>0.40695786544716084</v>
      </c>
      <c r="E1105" s="25" t="str">
        <f>_xlfn.XLOOKUP(Table1[[#This Row],[Customer_ID]],Table2[customer_id],Table2[age_group],,0)</f>
        <v>35-45</v>
      </c>
      <c r="F1105" s="25" t="str">
        <f>_xlfn.XLOOKUP(Table1[[#This Row],[Customer_ID]],Table2[customer_id],Table2[city],,0)</f>
        <v>Hyderabad</v>
      </c>
      <c r="G1105" s="25" t="str">
        <f>_xlfn.XLOOKUP(Table1[[#This Row],[Customer_ID]],Table2[customer_id],Table2[occupation],,0)</f>
        <v>Salaried IT Employees</v>
      </c>
      <c r="H1105" s="50" t="str">
        <f>_xlfn.XLOOKUP(Table1[[#This Row],[Customer_ID]],Table2[customer_id],Table2[gender],,0)</f>
        <v>Female</v>
      </c>
      <c r="I1105" s="50" t="str">
        <f>_xlfn.XLOOKUP(Table1[[#This Row],[Customer_ID]],Table2[customer_id],Table2[marital status],,0)</f>
        <v>Married</v>
      </c>
      <c r="J1105" t="str">
        <f t="shared" si="68"/>
        <v>Moderate Income</v>
      </c>
      <c r="K1105" s="52" t="b">
        <f t="shared" si="69"/>
        <v>0</v>
      </c>
      <c r="L1105" s="43" t="b">
        <f t="shared" si="70"/>
        <v>0</v>
      </c>
      <c r="M1105" s="43" t="b">
        <f t="shared" si="71"/>
        <v>0</v>
      </c>
      <c r="N11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06" spans="1:14" hidden="1" x14ac:dyDescent="0.25">
      <c r="A1106" t="s">
        <v>477</v>
      </c>
      <c r="B1106" s="45">
        <v>63850</v>
      </c>
      <c r="C1106" s="45">
        <v>37757</v>
      </c>
      <c r="D1106" s="25">
        <v>0.59133907595927959</v>
      </c>
      <c r="E1106" s="25" t="str">
        <f>_xlfn.XLOOKUP(Table1[[#This Row],[Customer_ID]],Table2[customer_id],Table2[age_group],,0)</f>
        <v>25-34</v>
      </c>
      <c r="F1106" s="25" t="str">
        <f>_xlfn.XLOOKUP(Table1[[#This Row],[Customer_ID]],Table2[customer_id],Table2[city],,0)</f>
        <v>Delhi NCR</v>
      </c>
      <c r="G1106" s="25" t="str">
        <f>_xlfn.XLOOKUP(Table1[[#This Row],[Customer_ID]],Table2[customer_id],Table2[occupation],,0)</f>
        <v>Salaried IT Employees</v>
      </c>
      <c r="H1106" s="50" t="str">
        <f>_xlfn.XLOOKUP(Table1[[#This Row],[Customer_ID]],Table2[customer_id],Table2[gender],,0)</f>
        <v>Female</v>
      </c>
      <c r="I1106" s="50" t="str">
        <f>_xlfn.XLOOKUP(Table1[[#This Row],[Customer_ID]],Table2[customer_id],Table2[marital status],,0)</f>
        <v>Married</v>
      </c>
      <c r="J1106" t="str">
        <f t="shared" si="68"/>
        <v>Moderate Income</v>
      </c>
      <c r="K1106" s="52" t="b">
        <f t="shared" si="69"/>
        <v>0</v>
      </c>
      <c r="L1106" s="43" t="b">
        <f t="shared" si="70"/>
        <v>0</v>
      </c>
      <c r="M1106" s="43" t="b">
        <f t="shared" si="71"/>
        <v>0</v>
      </c>
      <c r="N11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07" spans="1:14" hidden="1" x14ac:dyDescent="0.25">
      <c r="A1107" t="s">
        <v>180</v>
      </c>
      <c r="B1107" s="45">
        <v>63849</v>
      </c>
      <c r="C1107" s="45">
        <v>42062.666666666664</v>
      </c>
      <c r="D1107" s="25">
        <v>0.65878348394910902</v>
      </c>
      <c r="E1107" s="25" t="str">
        <f>_xlfn.XLOOKUP(Table1[[#This Row],[Customer_ID]],Table2[customer_id],Table2[age_group],,0)</f>
        <v>35-45</v>
      </c>
      <c r="F1107" s="25" t="str">
        <f>_xlfn.XLOOKUP(Table1[[#This Row],[Customer_ID]],Table2[customer_id],Table2[city],,0)</f>
        <v>Delhi NCR</v>
      </c>
      <c r="G1107" s="25" t="str">
        <f>_xlfn.XLOOKUP(Table1[[#This Row],[Customer_ID]],Table2[customer_id],Table2[occupation],,0)</f>
        <v>Salaried IT Employees</v>
      </c>
      <c r="H1107" s="50" t="str">
        <f>_xlfn.XLOOKUP(Table1[[#This Row],[Customer_ID]],Table2[customer_id],Table2[gender],,0)</f>
        <v>Male</v>
      </c>
      <c r="I1107" s="50" t="str">
        <f>_xlfn.XLOOKUP(Table1[[#This Row],[Customer_ID]],Table2[customer_id],Table2[marital status],,0)</f>
        <v>Married</v>
      </c>
      <c r="J1107" t="str">
        <f t="shared" si="68"/>
        <v>Moderate Income</v>
      </c>
      <c r="K1107" s="52" t="b">
        <f t="shared" si="69"/>
        <v>0</v>
      </c>
      <c r="L1107" s="43" t="b">
        <f t="shared" si="70"/>
        <v>0</v>
      </c>
      <c r="M1107" s="43" t="b">
        <f t="shared" si="71"/>
        <v>0</v>
      </c>
      <c r="N11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08" spans="1:14" hidden="1" x14ac:dyDescent="0.25">
      <c r="A1108" t="s">
        <v>1257</v>
      </c>
      <c r="B1108" s="45">
        <v>63840</v>
      </c>
      <c r="C1108" s="45">
        <v>31755</v>
      </c>
      <c r="D1108" s="25">
        <v>0.49741541353383456</v>
      </c>
      <c r="E1108" s="25" t="str">
        <f>_xlfn.XLOOKUP(Table1[[#This Row],[Customer_ID]],Table2[customer_id],Table2[age_group],,0)</f>
        <v>25-34</v>
      </c>
      <c r="F1108" s="25" t="str">
        <f>_xlfn.XLOOKUP(Table1[[#This Row],[Customer_ID]],Table2[customer_id],Table2[city],,0)</f>
        <v>Bengaluru</v>
      </c>
      <c r="G1108" s="25" t="str">
        <f>_xlfn.XLOOKUP(Table1[[#This Row],[Customer_ID]],Table2[customer_id],Table2[occupation],,0)</f>
        <v>Salaried IT Employees</v>
      </c>
      <c r="H1108" s="50" t="str">
        <f>_xlfn.XLOOKUP(Table1[[#This Row],[Customer_ID]],Table2[customer_id],Table2[gender],,0)</f>
        <v>Female</v>
      </c>
      <c r="I1108" s="50" t="str">
        <f>_xlfn.XLOOKUP(Table1[[#This Row],[Customer_ID]],Table2[customer_id],Table2[marital status],,0)</f>
        <v>Married</v>
      </c>
      <c r="J1108" t="str">
        <f t="shared" si="68"/>
        <v>Moderate Income</v>
      </c>
      <c r="K1108" s="52" t="b">
        <f t="shared" si="69"/>
        <v>0</v>
      </c>
      <c r="L1108" s="43" t="b">
        <f t="shared" si="70"/>
        <v>0</v>
      </c>
      <c r="M1108" s="43" t="b">
        <f t="shared" si="71"/>
        <v>0</v>
      </c>
      <c r="N11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09" spans="1:14" hidden="1" x14ac:dyDescent="0.25">
      <c r="A1109" t="s">
        <v>974</v>
      </c>
      <c r="B1109" s="45">
        <v>63825</v>
      </c>
      <c r="C1109" s="45">
        <v>33360</v>
      </c>
      <c r="D1109" s="25">
        <v>0.52267920094007048</v>
      </c>
      <c r="E1109" s="25" t="str">
        <f>_xlfn.XLOOKUP(Table1[[#This Row],[Customer_ID]],Table2[customer_id],Table2[age_group],,0)</f>
        <v>25-34</v>
      </c>
      <c r="F1109" s="25" t="str">
        <f>_xlfn.XLOOKUP(Table1[[#This Row],[Customer_ID]],Table2[customer_id],Table2[city],,0)</f>
        <v>Delhi NCR</v>
      </c>
      <c r="G1109" s="25" t="str">
        <f>_xlfn.XLOOKUP(Table1[[#This Row],[Customer_ID]],Table2[customer_id],Table2[occupation],,0)</f>
        <v>Salaried IT Employees</v>
      </c>
      <c r="H1109" s="50" t="str">
        <f>_xlfn.XLOOKUP(Table1[[#This Row],[Customer_ID]],Table2[customer_id],Table2[gender],,0)</f>
        <v>Female</v>
      </c>
      <c r="I1109" s="50" t="str">
        <f>_xlfn.XLOOKUP(Table1[[#This Row],[Customer_ID]],Table2[customer_id],Table2[marital status],,0)</f>
        <v>Single</v>
      </c>
      <c r="J1109" t="str">
        <f t="shared" si="68"/>
        <v>Moderate Income</v>
      </c>
      <c r="K1109" s="52" t="b">
        <f t="shared" si="69"/>
        <v>0</v>
      </c>
      <c r="L1109" s="43" t="b">
        <f t="shared" si="70"/>
        <v>0</v>
      </c>
      <c r="M1109" s="43" t="b">
        <f t="shared" si="71"/>
        <v>0</v>
      </c>
      <c r="N11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10" spans="1:14" hidden="1" x14ac:dyDescent="0.25">
      <c r="A1110" t="s">
        <v>535</v>
      </c>
      <c r="B1110" s="45">
        <v>63807</v>
      </c>
      <c r="C1110" s="45">
        <v>37186.333333333336</v>
      </c>
      <c r="D1110" s="25">
        <v>0.58279394632772796</v>
      </c>
      <c r="E1110" s="25" t="str">
        <f>_xlfn.XLOOKUP(Table1[[#This Row],[Customer_ID]],Table2[customer_id],Table2[age_group],,0)</f>
        <v>25-34</v>
      </c>
      <c r="F1110" s="25" t="str">
        <f>_xlfn.XLOOKUP(Table1[[#This Row],[Customer_ID]],Table2[customer_id],Table2[city],,0)</f>
        <v>Mumbai</v>
      </c>
      <c r="G1110" s="25" t="str">
        <f>_xlfn.XLOOKUP(Table1[[#This Row],[Customer_ID]],Table2[customer_id],Table2[occupation],,0)</f>
        <v>Salaried IT Employees</v>
      </c>
      <c r="H1110" s="50" t="str">
        <f>_xlfn.XLOOKUP(Table1[[#This Row],[Customer_ID]],Table2[customer_id],Table2[gender],,0)</f>
        <v>Female</v>
      </c>
      <c r="I1110" s="50" t="str">
        <f>_xlfn.XLOOKUP(Table1[[#This Row],[Customer_ID]],Table2[customer_id],Table2[marital status],,0)</f>
        <v>Single</v>
      </c>
      <c r="J1110" t="str">
        <f t="shared" si="68"/>
        <v>Moderate Income</v>
      </c>
      <c r="K1110" s="52" t="b">
        <f t="shared" si="69"/>
        <v>0</v>
      </c>
      <c r="L1110" s="43" t="b">
        <f t="shared" si="70"/>
        <v>0</v>
      </c>
      <c r="M1110" s="43" t="b">
        <f t="shared" si="71"/>
        <v>0</v>
      </c>
      <c r="N11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11" spans="1:14" hidden="1" x14ac:dyDescent="0.25">
      <c r="A1111" t="s">
        <v>912</v>
      </c>
      <c r="B1111" s="45">
        <v>63805</v>
      </c>
      <c r="C1111" s="45">
        <v>33842.666666666664</v>
      </c>
      <c r="D1111" s="25">
        <v>0.53040775278844388</v>
      </c>
      <c r="E1111" s="25" t="str">
        <f>_xlfn.XLOOKUP(Table1[[#This Row],[Customer_ID]],Table2[customer_id],Table2[age_group],,0)</f>
        <v>25-34</v>
      </c>
      <c r="F1111" s="25" t="str">
        <f>_xlfn.XLOOKUP(Table1[[#This Row],[Customer_ID]],Table2[customer_id],Table2[city],,0)</f>
        <v>Mumbai</v>
      </c>
      <c r="G1111" s="25" t="str">
        <f>_xlfn.XLOOKUP(Table1[[#This Row],[Customer_ID]],Table2[customer_id],Table2[occupation],,0)</f>
        <v>Salaried IT Employees</v>
      </c>
      <c r="H1111" s="50" t="str">
        <f>_xlfn.XLOOKUP(Table1[[#This Row],[Customer_ID]],Table2[customer_id],Table2[gender],,0)</f>
        <v>Female</v>
      </c>
      <c r="I1111" s="50" t="str">
        <f>_xlfn.XLOOKUP(Table1[[#This Row],[Customer_ID]],Table2[customer_id],Table2[marital status],,0)</f>
        <v>Married</v>
      </c>
      <c r="J1111" t="str">
        <f t="shared" si="68"/>
        <v>Moderate Income</v>
      </c>
      <c r="K1111" s="52" t="b">
        <f t="shared" si="69"/>
        <v>0</v>
      </c>
      <c r="L1111" s="43" t="b">
        <f t="shared" si="70"/>
        <v>0</v>
      </c>
      <c r="M1111" s="43" t="b">
        <f t="shared" si="71"/>
        <v>0</v>
      </c>
      <c r="N11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12" spans="1:14" hidden="1" x14ac:dyDescent="0.25">
      <c r="A1112" t="s">
        <v>1056</v>
      </c>
      <c r="B1112" s="45">
        <v>63804</v>
      </c>
      <c r="C1112" s="45">
        <v>32784.333333333336</v>
      </c>
      <c r="D1112" s="25">
        <v>0.51382880906108297</v>
      </c>
      <c r="E1112" s="25" t="str">
        <f>_xlfn.XLOOKUP(Table1[[#This Row],[Customer_ID]],Table2[customer_id],Table2[age_group],,0)</f>
        <v>25-34</v>
      </c>
      <c r="F1112" s="25" t="str">
        <f>_xlfn.XLOOKUP(Table1[[#This Row],[Customer_ID]],Table2[customer_id],Table2[city],,0)</f>
        <v>Delhi NCR</v>
      </c>
      <c r="G1112" s="25" t="str">
        <f>_xlfn.XLOOKUP(Table1[[#This Row],[Customer_ID]],Table2[customer_id],Table2[occupation],,0)</f>
        <v>Salaried IT Employees</v>
      </c>
      <c r="H1112" s="50" t="str">
        <f>_xlfn.XLOOKUP(Table1[[#This Row],[Customer_ID]],Table2[customer_id],Table2[gender],,0)</f>
        <v>Female</v>
      </c>
      <c r="I1112" s="50" t="str">
        <f>_xlfn.XLOOKUP(Table1[[#This Row],[Customer_ID]],Table2[customer_id],Table2[marital status],,0)</f>
        <v>Married</v>
      </c>
      <c r="J1112" t="str">
        <f t="shared" si="68"/>
        <v>Moderate Income</v>
      </c>
      <c r="K1112" s="52" t="b">
        <f t="shared" si="69"/>
        <v>0</v>
      </c>
      <c r="L1112" s="43" t="b">
        <f t="shared" si="70"/>
        <v>0</v>
      </c>
      <c r="M1112" s="43" t="b">
        <f t="shared" si="71"/>
        <v>0</v>
      </c>
      <c r="N11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13" spans="1:14" hidden="1" x14ac:dyDescent="0.25">
      <c r="A1113" t="s">
        <v>2408</v>
      </c>
      <c r="B1113" s="45">
        <v>63803</v>
      </c>
      <c r="C1113" s="45">
        <v>24694</v>
      </c>
      <c r="D1113" s="25">
        <v>0.38703509239377459</v>
      </c>
      <c r="E1113" s="25" t="str">
        <f>_xlfn.XLOOKUP(Table1[[#This Row],[Customer_ID]],Table2[customer_id],Table2[age_group],,0)</f>
        <v>25-34</v>
      </c>
      <c r="F1113" s="25" t="str">
        <f>_xlfn.XLOOKUP(Table1[[#This Row],[Customer_ID]],Table2[customer_id],Table2[city],,0)</f>
        <v>Chennai</v>
      </c>
      <c r="G1113" s="25" t="str">
        <f>_xlfn.XLOOKUP(Table1[[#This Row],[Customer_ID]],Table2[customer_id],Table2[occupation],,0)</f>
        <v>Salaried IT Employees</v>
      </c>
      <c r="H1113" s="50" t="str">
        <f>_xlfn.XLOOKUP(Table1[[#This Row],[Customer_ID]],Table2[customer_id],Table2[gender],,0)</f>
        <v>Male</v>
      </c>
      <c r="I1113" s="50" t="str">
        <f>_xlfn.XLOOKUP(Table1[[#This Row],[Customer_ID]],Table2[customer_id],Table2[marital status],,0)</f>
        <v>Married</v>
      </c>
      <c r="J1113" t="str">
        <f t="shared" si="68"/>
        <v>Moderate Income</v>
      </c>
      <c r="K1113" s="52" t="b">
        <f t="shared" si="69"/>
        <v>0</v>
      </c>
      <c r="L1113" s="43" t="b">
        <f t="shared" si="70"/>
        <v>0</v>
      </c>
      <c r="M1113" s="43" t="b">
        <f t="shared" si="71"/>
        <v>0</v>
      </c>
      <c r="N11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14" spans="1:14" hidden="1" x14ac:dyDescent="0.25">
      <c r="A1114" t="s">
        <v>1352</v>
      </c>
      <c r="B1114" s="45">
        <v>63800</v>
      </c>
      <c r="C1114" s="45">
        <v>31087.333333333332</v>
      </c>
      <c r="D1114" s="25">
        <v>0.48726227795193311</v>
      </c>
      <c r="E1114" s="25" t="str">
        <f>_xlfn.XLOOKUP(Table1[[#This Row],[Customer_ID]],Table2[customer_id],Table2[age_group],,0)</f>
        <v>35-45</v>
      </c>
      <c r="F1114" s="25" t="str">
        <f>_xlfn.XLOOKUP(Table1[[#This Row],[Customer_ID]],Table2[customer_id],Table2[city],,0)</f>
        <v>Hyderabad</v>
      </c>
      <c r="G1114" s="25" t="str">
        <f>_xlfn.XLOOKUP(Table1[[#This Row],[Customer_ID]],Table2[customer_id],Table2[occupation],,0)</f>
        <v>Salaried IT Employees</v>
      </c>
      <c r="H1114" s="50" t="str">
        <f>_xlfn.XLOOKUP(Table1[[#This Row],[Customer_ID]],Table2[customer_id],Table2[gender],,0)</f>
        <v>Male</v>
      </c>
      <c r="I1114" s="50" t="str">
        <f>_xlfn.XLOOKUP(Table1[[#This Row],[Customer_ID]],Table2[customer_id],Table2[marital status],,0)</f>
        <v>Married</v>
      </c>
      <c r="J1114" t="str">
        <f t="shared" si="68"/>
        <v>Moderate Income</v>
      </c>
      <c r="K1114" s="52" t="b">
        <f t="shared" si="69"/>
        <v>0</v>
      </c>
      <c r="L1114" s="43" t="b">
        <f t="shared" si="70"/>
        <v>0</v>
      </c>
      <c r="M1114" s="43" t="b">
        <f t="shared" si="71"/>
        <v>0</v>
      </c>
      <c r="N11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15" spans="1:14" hidden="1" x14ac:dyDescent="0.25">
      <c r="A1115" t="s">
        <v>2765</v>
      </c>
      <c r="B1115" s="45">
        <v>63791</v>
      </c>
      <c r="C1115" s="45">
        <v>22600.833333333332</v>
      </c>
      <c r="D1115" s="25">
        <v>0.35429501549330361</v>
      </c>
      <c r="E1115" s="25" t="str">
        <f>_xlfn.XLOOKUP(Table1[[#This Row],[Customer_ID]],Table2[customer_id],Table2[age_group],,0)</f>
        <v>25-34</v>
      </c>
      <c r="F1115" s="25" t="str">
        <f>_xlfn.XLOOKUP(Table1[[#This Row],[Customer_ID]],Table2[customer_id],Table2[city],,0)</f>
        <v>Chennai</v>
      </c>
      <c r="G1115" s="25" t="str">
        <f>_xlfn.XLOOKUP(Table1[[#This Row],[Customer_ID]],Table2[customer_id],Table2[occupation],,0)</f>
        <v>Salaried IT Employees</v>
      </c>
      <c r="H1115" s="50" t="str">
        <f>_xlfn.XLOOKUP(Table1[[#This Row],[Customer_ID]],Table2[customer_id],Table2[gender],,0)</f>
        <v>Male</v>
      </c>
      <c r="I1115" s="50" t="str">
        <f>_xlfn.XLOOKUP(Table1[[#This Row],[Customer_ID]],Table2[customer_id],Table2[marital status],,0)</f>
        <v>Single</v>
      </c>
      <c r="J1115" t="str">
        <f t="shared" si="68"/>
        <v>Moderate Income</v>
      </c>
      <c r="K1115" s="52" t="b">
        <f t="shared" si="69"/>
        <v>0</v>
      </c>
      <c r="L1115" s="43" t="b">
        <f t="shared" si="70"/>
        <v>0</v>
      </c>
      <c r="M1115" s="43" t="b">
        <f t="shared" si="71"/>
        <v>0</v>
      </c>
      <c r="N11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16" spans="1:14" hidden="1" x14ac:dyDescent="0.25">
      <c r="A1116" t="s">
        <v>473</v>
      </c>
      <c r="B1116" s="45">
        <v>63790</v>
      </c>
      <c r="C1116" s="45">
        <v>37773.333333333336</v>
      </c>
      <c r="D1116" s="25">
        <v>0.59215132988451691</v>
      </c>
      <c r="E1116" s="25" t="str">
        <f>_xlfn.XLOOKUP(Table1[[#This Row],[Customer_ID]],Table2[customer_id],Table2[age_group],,0)</f>
        <v>35-45</v>
      </c>
      <c r="F1116" s="25" t="str">
        <f>_xlfn.XLOOKUP(Table1[[#This Row],[Customer_ID]],Table2[customer_id],Table2[city],,0)</f>
        <v>Bengaluru</v>
      </c>
      <c r="G1116" s="25" t="str">
        <f>_xlfn.XLOOKUP(Table1[[#This Row],[Customer_ID]],Table2[customer_id],Table2[occupation],,0)</f>
        <v>Salaried IT Employees</v>
      </c>
      <c r="H1116" s="50" t="str">
        <f>_xlfn.XLOOKUP(Table1[[#This Row],[Customer_ID]],Table2[customer_id],Table2[gender],,0)</f>
        <v>Male</v>
      </c>
      <c r="I1116" s="50" t="str">
        <f>_xlfn.XLOOKUP(Table1[[#This Row],[Customer_ID]],Table2[customer_id],Table2[marital status],,0)</f>
        <v>Married</v>
      </c>
      <c r="J1116" t="str">
        <f t="shared" si="68"/>
        <v>Moderate Income</v>
      </c>
      <c r="K1116" s="52" t="b">
        <f t="shared" si="69"/>
        <v>0</v>
      </c>
      <c r="L1116" s="43" t="b">
        <f t="shared" si="70"/>
        <v>0</v>
      </c>
      <c r="M1116" s="43" t="b">
        <f t="shared" si="71"/>
        <v>0</v>
      </c>
      <c r="N11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17" spans="1:14" hidden="1" x14ac:dyDescent="0.25">
      <c r="A1117" t="s">
        <v>3194</v>
      </c>
      <c r="B1117" s="45">
        <v>63783</v>
      </c>
      <c r="C1117" s="45">
        <v>20536.5</v>
      </c>
      <c r="D1117" s="25">
        <v>0.32197450731386107</v>
      </c>
      <c r="E1117" s="25" t="str">
        <f>_xlfn.XLOOKUP(Table1[[#This Row],[Customer_ID]],Table2[customer_id],Table2[age_group],,0)</f>
        <v>25-34</v>
      </c>
      <c r="F1117" s="25" t="str">
        <f>_xlfn.XLOOKUP(Table1[[#This Row],[Customer_ID]],Table2[customer_id],Table2[city],,0)</f>
        <v>Bengaluru</v>
      </c>
      <c r="G1117" s="25" t="str">
        <f>_xlfn.XLOOKUP(Table1[[#This Row],[Customer_ID]],Table2[customer_id],Table2[occupation],,0)</f>
        <v>Business Owners</v>
      </c>
      <c r="H1117" s="50" t="str">
        <f>_xlfn.XLOOKUP(Table1[[#This Row],[Customer_ID]],Table2[customer_id],Table2[gender],,0)</f>
        <v>Female</v>
      </c>
      <c r="I1117" s="50" t="str">
        <f>_xlfn.XLOOKUP(Table1[[#This Row],[Customer_ID]],Table2[customer_id],Table2[marital status],,0)</f>
        <v>Married</v>
      </c>
      <c r="J1117" t="str">
        <f t="shared" si="68"/>
        <v>Moderate Income</v>
      </c>
      <c r="K1117" s="52" t="b">
        <f t="shared" si="69"/>
        <v>0</v>
      </c>
      <c r="L1117" s="43" t="b">
        <f t="shared" si="70"/>
        <v>0</v>
      </c>
      <c r="M1117" s="43" t="b">
        <f t="shared" si="71"/>
        <v>0</v>
      </c>
      <c r="N11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18" spans="1:14" hidden="1" x14ac:dyDescent="0.25">
      <c r="A1118" t="s">
        <v>2451</v>
      </c>
      <c r="B1118" s="45">
        <v>63778</v>
      </c>
      <c r="C1118" s="45">
        <v>24377.166666666668</v>
      </c>
      <c r="D1118" s="25">
        <v>0.38221905150156271</v>
      </c>
      <c r="E1118" s="25" t="str">
        <f>_xlfn.XLOOKUP(Table1[[#This Row],[Customer_ID]],Table2[customer_id],Table2[age_group],,0)</f>
        <v>25-34</v>
      </c>
      <c r="F1118" s="25" t="str">
        <f>_xlfn.XLOOKUP(Table1[[#This Row],[Customer_ID]],Table2[customer_id],Table2[city],,0)</f>
        <v>Chennai</v>
      </c>
      <c r="G1118" s="25" t="str">
        <f>_xlfn.XLOOKUP(Table1[[#This Row],[Customer_ID]],Table2[customer_id],Table2[occupation],,0)</f>
        <v>Salaried IT Employees</v>
      </c>
      <c r="H1118" s="50" t="str">
        <f>_xlfn.XLOOKUP(Table1[[#This Row],[Customer_ID]],Table2[customer_id],Table2[gender],,0)</f>
        <v>Male</v>
      </c>
      <c r="I1118" s="50" t="str">
        <f>_xlfn.XLOOKUP(Table1[[#This Row],[Customer_ID]],Table2[customer_id],Table2[marital status],,0)</f>
        <v>Married</v>
      </c>
      <c r="J1118" t="str">
        <f t="shared" si="68"/>
        <v>Moderate Income</v>
      </c>
      <c r="K1118" s="52" t="b">
        <f t="shared" si="69"/>
        <v>0</v>
      </c>
      <c r="L1118" s="43" t="b">
        <f t="shared" si="70"/>
        <v>0</v>
      </c>
      <c r="M1118" s="43" t="b">
        <f t="shared" si="71"/>
        <v>0</v>
      </c>
      <c r="N11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19" spans="1:14" hidden="1" x14ac:dyDescent="0.25">
      <c r="A1119" t="s">
        <v>1491</v>
      </c>
      <c r="B1119" s="45">
        <v>63767</v>
      </c>
      <c r="C1119" s="45">
        <v>30085.833333333332</v>
      </c>
      <c r="D1119" s="25">
        <v>0.4718088248362528</v>
      </c>
      <c r="E1119" s="25" t="str">
        <f>_xlfn.XLOOKUP(Table1[[#This Row],[Customer_ID]],Table2[customer_id],Table2[age_group],,0)</f>
        <v>35-45</v>
      </c>
      <c r="F1119" s="25" t="str">
        <f>_xlfn.XLOOKUP(Table1[[#This Row],[Customer_ID]],Table2[customer_id],Table2[city],,0)</f>
        <v>Hyderabad</v>
      </c>
      <c r="G1119" s="25" t="str">
        <f>_xlfn.XLOOKUP(Table1[[#This Row],[Customer_ID]],Table2[customer_id],Table2[occupation],,0)</f>
        <v>Salaried IT Employees</v>
      </c>
      <c r="H1119" s="50" t="str">
        <f>_xlfn.XLOOKUP(Table1[[#This Row],[Customer_ID]],Table2[customer_id],Table2[gender],,0)</f>
        <v>Male</v>
      </c>
      <c r="I1119" s="50" t="str">
        <f>_xlfn.XLOOKUP(Table1[[#This Row],[Customer_ID]],Table2[customer_id],Table2[marital status],,0)</f>
        <v>Married</v>
      </c>
      <c r="J1119" t="str">
        <f t="shared" si="68"/>
        <v>Moderate Income</v>
      </c>
      <c r="K1119" s="52" t="b">
        <f t="shared" si="69"/>
        <v>0</v>
      </c>
      <c r="L1119" s="43" t="b">
        <f t="shared" si="70"/>
        <v>0</v>
      </c>
      <c r="M1119" s="43" t="b">
        <f t="shared" si="71"/>
        <v>0</v>
      </c>
      <c r="N11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20" spans="1:14" hidden="1" x14ac:dyDescent="0.25">
      <c r="A1120" t="s">
        <v>1012</v>
      </c>
      <c r="B1120" s="45">
        <v>63767</v>
      </c>
      <c r="C1120" s="45">
        <v>33081</v>
      </c>
      <c r="D1120" s="25">
        <v>0.51877930591058075</v>
      </c>
      <c r="E1120" s="25" t="str">
        <f>_xlfn.XLOOKUP(Table1[[#This Row],[Customer_ID]],Table2[customer_id],Table2[age_group],,0)</f>
        <v>25-34</v>
      </c>
      <c r="F1120" s="25" t="str">
        <f>_xlfn.XLOOKUP(Table1[[#This Row],[Customer_ID]],Table2[customer_id],Table2[city],,0)</f>
        <v>Bengaluru</v>
      </c>
      <c r="G1120" s="25" t="str">
        <f>_xlfn.XLOOKUP(Table1[[#This Row],[Customer_ID]],Table2[customer_id],Table2[occupation],,0)</f>
        <v>Salaried IT Employees</v>
      </c>
      <c r="H1120" s="50" t="str">
        <f>_xlfn.XLOOKUP(Table1[[#This Row],[Customer_ID]],Table2[customer_id],Table2[gender],,0)</f>
        <v>Male</v>
      </c>
      <c r="I1120" s="50" t="str">
        <f>_xlfn.XLOOKUP(Table1[[#This Row],[Customer_ID]],Table2[customer_id],Table2[marital status],,0)</f>
        <v>Married</v>
      </c>
      <c r="J1120" t="str">
        <f t="shared" si="68"/>
        <v>Moderate Income</v>
      </c>
      <c r="K1120" s="52" t="b">
        <f t="shared" si="69"/>
        <v>0</v>
      </c>
      <c r="L1120" s="43" t="b">
        <f t="shared" si="70"/>
        <v>0</v>
      </c>
      <c r="M1120" s="43" t="b">
        <f t="shared" si="71"/>
        <v>0</v>
      </c>
      <c r="N11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21" spans="1:14" hidden="1" x14ac:dyDescent="0.25">
      <c r="A1121" t="s">
        <v>153</v>
      </c>
      <c r="B1121" s="45">
        <v>63764</v>
      </c>
      <c r="C1121" s="45">
        <v>42878.166666666664</v>
      </c>
      <c r="D1121" s="25">
        <v>0.67245101729293433</v>
      </c>
      <c r="E1121" s="25" t="str">
        <f>_xlfn.XLOOKUP(Table1[[#This Row],[Customer_ID]],Table2[customer_id],Table2[age_group],,0)</f>
        <v>35-45</v>
      </c>
      <c r="F1121" s="25" t="str">
        <f>_xlfn.XLOOKUP(Table1[[#This Row],[Customer_ID]],Table2[customer_id],Table2[city],,0)</f>
        <v>Delhi NCR</v>
      </c>
      <c r="G1121" s="25" t="str">
        <f>_xlfn.XLOOKUP(Table1[[#This Row],[Customer_ID]],Table2[customer_id],Table2[occupation],,0)</f>
        <v>Salaried IT Employees</v>
      </c>
      <c r="H1121" s="50" t="str">
        <f>_xlfn.XLOOKUP(Table1[[#This Row],[Customer_ID]],Table2[customer_id],Table2[gender],,0)</f>
        <v>Male</v>
      </c>
      <c r="I1121" s="50" t="str">
        <f>_xlfn.XLOOKUP(Table1[[#This Row],[Customer_ID]],Table2[customer_id],Table2[marital status],,0)</f>
        <v>Married</v>
      </c>
      <c r="J1121" t="str">
        <f t="shared" si="68"/>
        <v>Moderate Income</v>
      </c>
      <c r="K1121" s="52" t="b">
        <f t="shared" si="69"/>
        <v>0</v>
      </c>
      <c r="L1121" s="43" t="b">
        <f t="shared" si="70"/>
        <v>0</v>
      </c>
      <c r="M1121" s="43" t="b">
        <f t="shared" si="71"/>
        <v>0</v>
      </c>
      <c r="N11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22" spans="1:14" hidden="1" x14ac:dyDescent="0.25">
      <c r="A1122" t="s">
        <v>1981</v>
      </c>
      <c r="B1122" s="45">
        <v>63760</v>
      </c>
      <c r="C1122" s="45">
        <v>26965.166666666668</v>
      </c>
      <c r="D1122" s="25">
        <v>0.42291666666666666</v>
      </c>
      <c r="E1122" s="25" t="str">
        <f>_xlfn.XLOOKUP(Table1[[#This Row],[Customer_ID]],Table2[customer_id],Table2[age_group],,0)</f>
        <v>25-34</v>
      </c>
      <c r="F1122" s="25" t="str">
        <f>_xlfn.XLOOKUP(Table1[[#This Row],[Customer_ID]],Table2[customer_id],Table2[city],,0)</f>
        <v>Chennai</v>
      </c>
      <c r="G1122" s="25" t="str">
        <f>_xlfn.XLOOKUP(Table1[[#This Row],[Customer_ID]],Table2[customer_id],Table2[occupation],,0)</f>
        <v>Salaried IT Employees</v>
      </c>
      <c r="H1122" s="50" t="str">
        <f>_xlfn.XLOOKUP(Table1[[#This Row],[Customer_ID]],Table2[customer_id],Table2[gender],,0)</f>
        <v>Male</v>
      </c>
      <c r="I1122" s="50" t="str">
        <f>_xlfn.XLOOKUP(Table1[[#This Row],[Customer_ID]],Table2[customer_id],Table2[marital status],,0)</f>
        <v>Married</v>
      </c>
      <c r="J1122" t="str">
        <f t="shared" si="68"/>
        <v>Moderate Income</v>
      </c>
      <c r="K1122" s="52" t="b">
        <f t="shared" si="69"/>
        <v>0</v>
      </c>
      <c r="L1122" s="43" t="b">
        <f t="shared" si="70"/>
        <v>0</v>
      </c>
      <c r="M1122" s="43" t="b">
        <f t="shared" si="71"/>
        <v>0</v>
      </c>
      <c r="N11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23" spans="1:14" hidden="1" x14ac:dyDescent="0.25">
      <c r="A1123" t="s">
        <v>945</v>
      </c>
      <c r="B1123" s="45">
        <v>63759</v>
      </c>
      <c r="C1123" s="45">
        <v>33529.666666666664</v>
      </c>
      <c r="D1123" s="25">
        <v>0.52588131348776901</v>
      </c>
      <c r="E1123" s="25" t="str">
        <f>_xlfn.XLOOKUP(Table1[[#This Row],[Customer_ID]],Table2[customer_id],Table2[age_group],,0)</f>
        <v>25-34</v>
      </c>
      <c r="F1123" s="25" t="str">
        <f>_xlfn.XLOOKUP(Table1[[#This Row],[Customer_ID]],Table2[customer_id],Table2[city],,0)</f>
        <v>Delhi NCR</v>
      </c>
      <c r="G1123" s="25" t="str">
        <f>_xlfn.XLOOKUP(Table1[[#This Row],[Customer_ID]],Table2[customer_id],Table2[occupation],,0)</f>
        <v>Salaried IT Employees</v>
      </c>
      <c r="H1123" s="50" t="str">
        <f>_xlfn.XLOOKUP(Table1[[#This Row],[Customer_ID]],Table2[customer_id],Table2[gender],,0)</f>
        <v>Female</v>
      </c>
      <c r="I1123" s="50" t="str">
        <f>_xlfn.XLOOKUP(Table1[[#This Row],[Customer_ID]],Table2[customer_id],Table2[marital status],,0)</f>
        <v>Married</v>
      </c>
      <c r="J1123" t="str">
        <f t="shared" si="68"/>
        <v>Moderate Income</v>
      </c>
      <c r="K1123" s="52" t="b">
        <f t="shared" si="69"/>
        <v>0</v>
      </c>
      <c r="L1123" s="43" t="b">
        <f t="shared" si="70"/>
        <v>0</v>
      </c>
      <c r="M1123" s="43" t="b">
        <f t="shared" si="71"/>
        <v>0</v>
      </c>
      <c r="N11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24" spans="1:14" hidden="1" x14ac:dyDescent="0.25">
      <c r="A1124" t="s">
        <v>879</v>
      </c>
      <c r="B1124" s="45">
        <v>63747</v>
      </c>
      <c r="C1124" s="45">
        <v>34026.166666666664</v>
      </c>
      <c r="D1124" s="25">
        <v>0.5337689093865855</v>
      </c>
      <c r="E1124" s="25" t="str">
        <f>_xlfn.XLOOKUP(Table1[[#This Row],[Customer_ID]],Table2[customer_id],Table2[age_group],,0)</f>
        <v>25-34</v>
      </c>
      <c r="F1124" s="25" t="str">
        <f>_xlfn.XLOOKUP(Table1[[#This Row],[Customer_ID]],Table2[customer_id],Table2[city],,0)</f>
        <v>Delhi NCR</v>
      </c>
      <c r="G1124" s="25" t="str">
        <f>_xlfn.XLOOKUP(Table1[[#This Row],[Customer_ID]],Table2[customer_id],Table2[occupation],,0)</f>
        <v>Salaried IT Employees</v>
      </c>
      <c r="H1124" s="50" t="str">
        <f>_xlfn.XLOOKUP(Table1[[#This Row],[Customer_ID]],Table2[customer_id],Table2[gender],,0)</f>
        <v>Female</v>
      </c>
      <c r="I1124" s="50" t="str">
        <f>_xlfn.XLOOKUP(Table1[[#This Row],[Customer_ID]],Table2[customer_id],Table2[marital status],,0)</f>
        <v>Married</v>
      </c>
      <c r="J1124" t="str">
        <f t="shared" si="68"/>
        <v>Moderate Income</v>
      </c>
      <c r="K1124" s="52" t="b">
        <f t="shared" si="69"/>
        <v>0</v>
      </c>
      <c r="L1124" s="43" t="b">
        <f t="shared" si="70"/>
        <v>0</v>
      </c>
      <c r="M1124" s="43" t="b">
        <f t="shared" si="71"/>
        <v>0</v>
      </c>
      <c r="N11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25" spans="1:14" hidden="1" x14ac:dyDescent="0.25">
      <c r="A1125" t="s">
        <v>387</v>
      </c>
      <c r="B1125" s="45">
        <v>63737</v>
      </c>
      <c r="C1125" s="45">
        <v>38629.166666666664</v>
      </c>
      <c r="D1125" s="25">
        <v>0.60607130342919602</v>
      </c>
      <c r="E1125" s="25" t="str">
        <f>_xlfn.XLOOKUP(Table1[[#This Row],[Customer_ID]],Table2[customer_id],Table2[age_group],,0)</f>
        <v>25-34</v>
      </c>
      <c r="F1125" s="25" t="str">
        <f>_xlfn.XLOOKUP(Table1[[#This Row],[Customer_ID]],Table2[customer_id],Table2[city],,0)</f>
        <v>Bengaluru</v>
      </c>
      <c r="G1125" s="25" t="str">
        <f>_xlfn.XLOOKUP(Table1[[#This Row],[Customer_ID]],Table2[customer_id],Table2[occupation],,0)</f>
        <v>Salaried IT Employees</v>
      </c>
      <c r="H1125" s="50" t="str">
        <f>_xlfn.XLOOKUP(Table1[[#This Row],[Customer_ID]],Table2[customer_id],Table2[gender],,0)</f>
        <v>Male</v>
      </c>
      <c r="I1125" s="50" t="str">
        <f>_xlfn.XLOOKUP(Table1[[#This Row],[Customer_ID]],Table2[customer_id],Table2[marital status],,0)</f>
        <v>Married</v>
      </c>
      <c r="J1125" t="str">
        <f t="shared" si="68"/>
        <v>Moderate Income</v>
      </c>
      <c r="K1125" s="52" t="b">
        <f t="shared" si="69"/>
        <v>0</v>
      </c>
      <c r="L1125" s="43" t="b">
        <f t="shared" si="70"/>
        <v>0</v>
      </c>
      <c r="M1125" s="43" t="b">
        <f t="shared" si="71"/>
        <v>0</v>
      </c>
      <c r="N11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26" spans="1:14" hidden="1" x14ac:dyDescent="0.25">
      <c r="A1126" t="s">
        <v>838</v>
      </c>
      <c r="B1126" s="45">
        <v>63722</v>
      </c>
      <c r="C1126" s="45">
        <v>34266.333333333336</v>
      </c>
      <c r="D1126" s="25">
        <v>0.53774729815971467</v>
      </c>
      <c r="E1126" s="25" t="str">
        <f>_xlfn.XLOOKUP(Table1[[#This Row],[Customer_ID]],Table2[customer_id],Table2[age_group],,0)</f>
        <v>35-45</v>
      </c>
      <c r="F1126" s="25" t="str">
        <f>_xlfn.XLOOKUP(Table1[[#This Row],[Customer_ID]],Table2[customer_id],Table2[city],,0)</f>
        <v>Bengaluru</v>
      </c>
      <c r="G1126" s="25" t="str">
        <f>_xlfn.XLOOKUP(Table1[[#This Row],[Customer_ID]],Table2[customer_id],Table2[occupation],,0)</f>
        <v>Salaried IT Employees</v>
      </c>
      <c r="H1126" s="50" t="str">
        <f>_xlfn.XLOOKUP(Table1[[#This Row],[Customer_ID]],Table2[customer_id],Table2[gender],,0)</f>
        <v>Female</v>
      </c>
      <c r="I1126" s="50" t="str">
        <f>_xlfn.XLOOKUP(Table1[[#This Row],[Customer_ID]],Table2[customer_id],Table2[marital status],,0)</f>
        <v>Married</v>
      </c>
      <c r="J1126" t="str">
        <f t="shared" si="68"/>
        <v>Moderate Income</v>
      </c>
      <c r="K1126" s="52" t="b">
        <f t="shared" si="69"/>
        <v>0</v>
      </c>
      <c r="L1126" s="43" t="b">
        <f t="shared" si="70"/>
        <v>0</v>
      </c>
      <c r="M1126" s="43" t="b">
        <f t="shared" si="71"/>
        <v>0</v>
      </c>
      <c r="N11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27" spans="1:14" hidden="1" x14ac:dyDescent="0.25">
      <c r="A1127" t="s">
        <v>3243</v>
      </c>
      <c r="B1127" s="45">
        <v>63705</v>
      </c>
      <c r="C1127" s="45">
        <v>20253.833333333332</v>
      </c>
      <c r="D1127" s="25">
        <v>0.31793161185673546</v>
      </c>
      <c r="E1127" s="25" t="str">
        <f>_xlfn.XLOOKUP(Table1[[#This Row],[Customer_ID]],Table2[customer_id],Table2[age_group],,0)</f>
        <v>25-34</v>
      </c>
      <c r="F1127" s="25" t="str">
        <f>_xlfn.XLOOKUP(Table1[[#This Row],[Customer_ID]],Table2[customer_id],Table2[city],,0)</f>
        <v>Chennai</v>
      </c>
      <c r="G1127" s="25" t="str">
        <f>_xlfn.XLOOKUP(Table1[[#This Row],[Customer_ID]],Table2[customer_id],Table2[occupation],,0)</f>
        <v>Salaried IT Employees</v>
      </c>
      <c r="H1127" s="50" t="str">
        <f>_xlfn.XLOOKUP(Table1[[#This Row],[Customer_ID]],Table2[customer_id],Table2[gender],,0)</f>
        <v>Female</v>
      </c>
      <c r="I1127" s="50" t="str">
        <f>_xlfn.XLOOKUP(Table1[[#This Row],[Customer_ID]],Table2[customer_id],Table2[marital status],,0)</f>
        <v>Married</v>
      </c>
      <c r="J1127" t="str">
        <f t="shared" si="68"/>
        <v>Moderate Income</v>
      </c>
      <c r="K1127" s="52" t="b">
        <f t="shared" si="69"/>
        <v>0</v>
      </c>
      <c r="L1127" s="43" t="b">
        <f t="shared" si="70"/>
        <v>0</v>
      </c>
      <c r="M1127" s="43" t="b">
        <f t="shared" si="71"/>
        <v>0</v>
      </c>
      <c r="N11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28" spans="1:14" hidden="1" x14ac:dyDescent="0.25">
      <c r="A1128" t="s">
        <v>325</v>
      </c>
      <c r="B1128" s="45">
        <v>63698</v>
      </c>
      <c r="C1128" s="45">
        <v>39183.833333333336</v>
      </c>
      <c r="D1128" s="25">
        <v>0.615150135535391</v>
      </c>
      <c r="E1128" s="25" t="str">
        <f>_xlfn.XLOOKUP(Table1[[#This Row],[Customer_ID]],Table2[customer_id],Table2[age_group],,0)</f>
        <v>35-45</v>
      </c>
      <c r="F1128" s="25" t="str">
        <f>_xlfn.XLOOKUP(Table1[[#This Row],[Customer_ID]],Table2[customer_id],Table2[city],,0)</f>
        <v>Mumbai</v>
      </c>
      <c r="G1128" s="25" t="str">
        <f>_xlfn.XLOOKUP(Table1[[#This Row],[Customer_ID]],Table2[customer_id],Table2[occupation],,0)</f>
        <v>Salaried IT Employees</v>
      </c>
      <c r="H1128" s="50" t="str">
        <f>_xlfn.XLOOKUP(Table1[[#This Row],[Customer_ID]],Table2[customer_id],Table2[gender],,0)</f>
        <v>Female</v>
      </c>
      <c r="I1128" s="50" t="str">
        <f>_xlfn.XLOOKUP(Table1[[#This Row],[Customer_ID]],Table2[customer_id],Table2[marital status],,0)</f>
        <v>Married</v>
      </c>
      <c r="J1128" t="str">
        <f t="shared" si="68"/>
        <v>Moderate Income</v>
      </c>
      <c r="K1128" s="52" t="b">
        <f t="shared" si="69"/>
        <v>0</v>
      </c>
      <c r="L1128" s="43" t="b">
        <f t="shared" si="70"/>
        <v>0</v>
      </c>
      <c r="M1128" s="43" t="b">
        <f t="shared" si="71"/>
        <v>0</v>
      </c>
      <c r="N11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29" spans="1:14" hidden="1" x14ac:dyDescent="0.25">
      <c r="A1129" t="s">
        <v>972</v>
      </c>
      <c r="B1129" s="45">
        <v>63674</v>
      </c>
      <c r="C1129" s="45">
        <v>33296.666666666664</v>
      </c>
      <c r="D1129" s="25">
        <v>0.52292406110290957</v>
      </c>
      <c r="E1129" s="25" t="str">
        <f>_xlfn.XLOOKUP(Table1[[#This Row],[Customer_ID]],Table2[customer_id],Table2[age_group],,0)</f>
        <v>25-34</v>
      </c>
      <c r="F1129" s="25" t="str">
        <f>_xlfn.XLOOKUP(Table1[[#This Row],[Customer_ID]],Table2[customer_id],Table2[city],,0)</f>
        <v>Bengaluru</v>
      </c>
      <c r="G1129" s="25" t="str">
        <f>_xlfn.XLOOKUP(Table1[[#This Row],[Customer_ID]],Table2[customer_id],Table2[occupation],,0)</f>
        <v>Salaried IT Employees</v>
      </c>
      <c r="H1129" s="50" t="str">
        <f>_xlfn.XLOOKUP(Table1[[#This Row],[Customer_ID]],Table2[customer_id],Table2[gender],,0)</f>
        <v>Male</v>
      </c>
      <c r="I1129" s="50" t="str">
        <f>_xlfn.XLOOKUP(Table1[[#This Row],[Customer_ID]],Table2[customer_id],Table2[marital status],,0)</f>
        <v>Married</v>
      </c>
      <c r="J1129" t="str">
        <f t="shared" si="68"/>
        <v>Moderate Income</v>
      </c>
      <c r="K1129" s="52" t="b">
        <f t="shared" si="69"/>
        <v>0</v>
      </c>
      <c r="L1129" s="43" t="b">
        <f t="shared" si="70"/>
        <v>0</v>
      </c>
      <c r="M1129" s="43" t="b">
        <f t="shared" si="71"/>
        <v>0</v>
      </c>
      <c r="N11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30" spans="1:14" hidden="1" x14ac:dyDescent="0.25">
      <c r="A1130" t="s">
        <v>553</v>
      </c>
      <c r="B1130" s="45">
        <v>63673</v>
      </c>
      <c r="C1130" s="45">
        <v>36988.333333333336</v>
      </c>
      <c r="D1130" s="25">
        <v>0.58091079944926949</v>
      </c>
      <c r="E1130" s="25" t="str">
        <f>_xlfn.XLOOKUP(Table1[[#This Row],[Customer_ID]],Table2[customer_id],Table2[age_group],,0)</f>
        <v>35-45</v>
      </c>
      <c r="F1130" s="25" t="str">
        <f>_xlfn.XLOOKUP(Table1[[#This Row],[Customer_ID]],Table2[customer_id],Table2[city],,0)</f>
        <v>Mumbai</v>
      </c>
      <c r="G1130" s="25" t="str">
        <f>_xlfn.XLOOKUP(Table1[[#This Row],[Customer_ID]],Table2[customer_id],Table2[occupation],,0)</f>
        <v>Salaried IT Employees</v>
      </c>
      <c r="H1130" s="50" t="str">
        <f>_xlfn.XLOOKUP(Table1[[#This Row],[Customer_ID]],Table2[customer_id],Table2[gender],,0)</f>
        <v>Female</v>
      </c>
      <c r="I1130" s="50" t="str">
        <f>_xlfn.XLOOKUP(Table1[[#This Row],[Customer_ID]],Table2[customer_id],Table2[marital status],,0)</f>
        <v>Married</v>
      </c>
      <c r="J1130" t="str">
        <f t="shared" si="68"/>
        <v>Moderate Income</v>
      </c>
      <c r="K1130" s="52" t="b">
        <f t="shared" si="69"/>
        <v>0</v>
      </c>
      <c r="L1130" s="43" t="b">
        <f t="shared" si="70"/>
        <v>0</v>
      </c>
      <c r="M1130" s="43" t="b">
        <f t="shared" si="71"/>
        <v>0</v>
      </c>
      <c r="N11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31" spans="1:14" hidden="1" x14ac:dyDescent="0.25">
      <c r="A1131" t="s">
        <v>2594</v>
      </c>
      <c r="B1131" s="45">
        <v>63664</v>
      </c>
      <c r="C1131" s="45">
        <v>23461.666666666668</v>
      </c>
      <c r="D1131" s="25">
        <v>0.36852328893356789</v>
      </c>
      <c r="E1131" s="25" t="str">
        <f>_xlfn.XLOOKUP(Table1[[#This Row],[Customer_ID]],Table2[customer_id],Table2[age_group],,0)</f>
        <v>35-45</v>
      </c>
      <c r="F1131" s="25" t="str">
        <f>_xlfn.XLOOKUP(Table1[[#This Row],[Customer_ID]],Table2[customer_id],Table2[city],,0)</f>
        <v>Chennai</v>
      </c>
      <c r="G1131" s="25" t="str">
        <f>_xlfn.XLOOKUP(Table1[[#This Row],[Customer_ID]],Table2[customer_id],Table2[occupation],,0)</f>
        <v>Salaried IT Employees</v>
      </c>
      <c r="H1131" s="50" t="str">
        <f>_xlfn.XLOOKUP(Table1[[#This Row],[Customer_ID]],Table2[customer_id],Table2[gender],,0)</f>
        <v>Female</v>
      </c>
      <c r="I1131" s="50" t="str">
        <f>_xlfn.XLOOKUP(Table1[[#This Row],[Customer_ID]],Table2[customer_id],Table2[marital status],,0)</f>
        <v>Married</v>
      </c>
      <c r="J1131" t="str">
        <f t="shared" si="68"/>
        <v>Moderate Income</v>
      </c>
      <c r="K1131" s="52" t="b">
        <f t="shared" si="69"/>
        <v>0</v>
      </c>
      <c r="L1131" s="43" t="b">
        <f t="shared" si="70"/>
        <v>0</v>
      </c>
      <c r="M1131" s="43" t="b">
        <f t="shared" si="71"/>
        <v>0</v>
      </c>
      <c r="N11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32" spans="1:14" hidden="1" x14ac:dyDescent="0.25">
      <c r="A1132" t="s">
        <v>524</v>
      </c>
      <c r="B1132" s="45">
        <v>63663</v>
      </c>
      <c r="C1132" s="45">
        <v>37208.333333333336</v>
      </c>
      <c r="D1132" s="25">
        <v>0.58445774363968606</v>
      </c>
      <c r="E1132" s="25" t="str">
        <f>_xlfn.XLOOKUP(Table1[[#This Row],[Customer_ID]],Table2[customer_id],Table2[age_group],,0)</f>
        <v>25-34</v>
      </c>
      <c r="F1132" s="25" t="str">
        <f>_xlfn.XLOOKUP(Table1[[#This Row],[Customer_ID]],Table2[customer_id],Table2[city],,0)</f>
        <v>Delhi NCR</v>
      </c>
      <c r="G1132" s="25" t="str">
        <f>_xlfn.XLOOKUP(Table1[[#This Row],[Customer_ID]],Table2[customer_id],Table2[occupation],,0)</f>
        <v>Salaried IT Employees</v>
      </c>
      <c r="H1132" s="50" t="str">
        <f>_xlfn.XLOOKUP(Table1[[#This Row],[Customer_ID]],Table2[customer_id],Table2[gender],,0)</f>
        <v>Female</v>
      </c>
      <c r="I1132" s="50" t="str">
        <f>_xlfn.XLOOKUP(Table1[[#This Row],[Customer_ID]],Table2[customer_id],Table2[marital status],,0)</f>
        <v>Married</v>
      </c>
      <c r="J1132" t="str">
        <f t="shared" si="68"/>
        <v>Moderate Income</v>
      </c>
      <c r="K1132" s="52" t="b">
        <f t="shared" si="69"/>
        <v>0</v>
      </c>
      <c r="L1132" s="43" t="b">
        <f t="shared" si="70"/>
        <v>0</v>
      </c>
      <c r="M1132" s="43" t="b">
        <f t="shared" si="71"/>
        <v>0</v>
      </c>
      <c r="N11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33" spans="1:14" hidden="1" x14ac:dyDescent="0.25">
      <c r="A1133" t="s">
        <v>847</v>
      </c>
      <c r="B1133" s="45">
        <v>63653</v>
      </c>
      <c r="C1133" s="45">
        <v>34164.333333333336</v>
      </c>
      <c r="D1133" s="25">
        <v>0.53672777926151694</v>
      </c>
      <c r="E1133" s="25" t="str">
        <f>_xlfn.XLOOKUP(Table1[[#This Row],[Customer_ID]],Table2[customer_id],Table2[age_group],,0)</f>
        <v>25-34</v>
      </c>
      <c r="F1133" s="25" t="str">
        <f>_xlfn.XLOOKUP(Table1[[#This Row],[Customer_ID]],Table2[customer_id],Table2[city],,0)</f>
        <v>Bengaluru</v>
      </c>
      <c r="G1133" s="25" t="str">
        <f>_xlfn.XLOOKUP(Table1[[#This Row],[Customer_ID]],Table2[customer_id],Table2[occupation],,0)</f>
        <v>Salaried IT Employees</v>
      </c>
      <c r="H1133" s="50" t="str">
        <f>_xlfn.XLOOKUP(Table1[[#This Row],[Customer_ID]],Table2[customer_id],Table2[gender],,0)</f>
        <v>Female</v>
      </c>
      <c r="I1133" s="50" t="str">
        <f>_xlfn.XLOOKUP(Table1[[#This Row],[Customer_ID]],Table2[customer_id],Table2[marital status],,0)</f>
        <v>Married</v>
      </c>
      <c r="J1133" t="str">
        <f t="shared" si="68"/>
        <v>Moderate Income</v>
      </c>
      <c r="K1133" s="52" t="b">
        <f t="shared" si="69"/>
        <v>0</v>
      </c>
      <c r="L1133" s="43" t="b">
        <f t="shared" si="70"/>
        <v>0</v>
      </c>
      <c r="M1133" s="43" t="b">
        <f t="shared" si="71"/>
        <v>0</v>
      </c>
      <c r="N11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34" spans="1:14" hidden="1" x14ac:dyDescent="0.25">
      <c r="A1134" t="s">
        <v>170</v>
      </c>
      <c r="B1134" s="45">
        <v>63644</v>
      </c>
      <c r="C1134" s="45">
        <v>42359.833333333336</v>
      </c>
      <c r="D1134" s="25">
        <v>0.66557465485094169</v>
      </c>
      <c r="E1134" s="25" t="str">
        <f>_xlfn.XLOOKUP(Table1[[#This Row],[Customer_ID]],Table2[customer_id],Table2[age_group],,0)</f>
        <v>25-34</v>
      </c>
      <c r="F1134" s="25" t="str">
        <f>_xlfn.XLOOKUP(Table1[[#This Row],[Customer_ID]],Table2[customer_id],Table2[city],,0)</f>
        <v>Mumbai</v>
      </c>
      <c r="G1134" s="25" t="str">
        <f>_xlfn.XLOOKUP(Table1[[#This Row],[Customer_ID]],Table2[customer_id],Table2[occupation],,0)</f>
        <v>Salaried IT Employees</v>
      </c>
      <c r="H1134" s="50" t="str">
        <f>_xlfn.XLOOKUP(Table1[[#This Row],[Customer_ID]],Table2[customer_id],Table2[gender],,0)</f>
        <v>Male</v>
      </c>
      <c r="I1134" s="50" t="str">
        <f>_xlfn.XLOOKUP(Table1[[#This Row],[Customer_ID]],Table2[customer_id],Table2[marital status],,0)</f>
        <v>Married</v>
      </c>
      <c r="J1134" t="str">
        <f t="shared" si="68"/>
        <v>Moderate Income</v>
      </c>
      <c r="K1134" s="52" t="b">
        <f t="shared" si="69"/>
        <v>0</v>
      </c>
      <c r="L1134" s="43" t="b">
        <f t="shared" si="70"/>
        <v>0</v>
      </c>
      <c r="M1134" s="43" t="b">
        <f t="shared" si="71"/>
        <v>0</v>
      </c>
      <c r="N11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35" spans="1:14" hidden="1" x14ac:dyDescent="0.25">
      <c r="A1135" t="s">
        <v>391</v>
      </c>
      <c r="B1135" s="45">
        <v>63642</v>
      </c>
      <c r="C1135" s="45">
        <v>38469.5</v>
      </c>
      <c r="D1135" s="25">
        <v>0.60446717576443232</v>
      </c>
      <c r="E1135" s="25" t="str">
        <f>_xlfn.XLOOKUP(Table1[[#This Row],[Customer_ID]],Table2[customer_id],Table2[age_group],,0)</f>
        <v>25-34</v>
      </c>
      <c r="F1135" s="25" t="str">
        <f>_xlfn.XLOOKUP(Table1[[#This Row],[Customer_ID]],Table2[customer_id],Table2[city],,0)</f>
        <v>Bengaluru</v>
      </c>
      <c r="G1135" s="25" t="str">
        <f>_xlfn.XLOOKUP(Table1[[#This Row],[Customer_ID]],Table2[customer_id],Table2[occupation],,0)</f>
        <v>Salaried IT Employees</v>
      </c>
      <c r="H1135" s="50" t="str">
        <f>_xlfn.XLOOKUP(Table1[[#This Row],[Customer_ID]],Table2[customer_id],Table2[gender],,0)</f>
        <v>Male</v>
      </c>
      <c r="I1135" s="50" t="str">
        <f>_xlfn.XLOOKUP(Table1[[#This Row],[Customer_ID]],Table2[customer_id],Table2[marital status],,0)</f>
        <v>Married</v>
      </c>
      <c r="J1135" t="str">
        <f t="shared" si="68"/>
        <v>Moderate Income</v>
      </c>
      <c r="K1135" s="52" t="b">
        <f t="shared" si="69"/>
        <v>0</v>
      </c>
      <c r="L1135" s="43" t="b">
        <f t="shared" si="70"/>
        <v>0</v>
      </c>
      <c r="M1135" s="43" t="b">
        <f t="shared" si="71"/>
        <v>0</v>
      </c>
      <c r="N11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36" spans="1:14" hidden="1" x14ac:dyDescent="0.25">
      <c r="A1136" t="s">
        <v>2335</v>
      </c>
      <c r="B1136" s="45">
        <v>63633</v>
      </c>
      <c r="C1136" s="45">
        <v>25071.166666666668</v>
      </c>
      <c r="D1136" s="25">
        <v>0.39399630170928085</v>
      </c>
      <c r="E1136" s="25" t="str">
        <f>_xlfn.XLOOKUP(Table1[[#This Row],[Customer_ID]],Table2[customer_id],Table2[age_group],,0)</f>
        <v>25-34</v>
      </c>
      <c r="F1136" s="25" t="str">
        <f>_xlfn.XLOOKUP(Table1[[#This Row],[Customer_ID]],Table2[customer_id],Table2[city],,0)</f>
        <v>Chennai</v>
      </c>
      <c r="G1136" s="25" t="str">
        <f>_xlfn.XLOOKUP(Table1[[#This Row],[Customer_ID]],Table2[customer_id],Table2[occupation],,0)</f>
        <v>Salaried IT Employees</v>
      </c>
      <c r="H1136" s="50" t="str">
        <f>_xlfn.XLOOKUP(Table1[[#This Row],[Customer_ID]],Table2[customer_id],Table2[gender],,0)</f>
        <v>Male</v>
      </c>
      <c r="I1136" s="50" t="str">
        <f>_xlfn.XLOOKUP(Table1[[#This Row],[Customer_ID]],Table2[customer_id],Table2[marital status],,0)</f>
        <v>Married</v>
      </c>
      <c r="J1136" t="str">
        <f t="shared" si="68"/>
        <v>Moderate Income</v>
      </c>
      <c r="K1136" s="52" t="b">
        <f t="shared" si="69"/>
        <v>0</v>
      </c>
      <c r="L1136" s="43" t="b">
        <f t="shared" si="70"/>
        <v>0</v>
      </c>
      <c r="M1136" s="43" t="b">
        <f t="shared" si="71"/>
        <v>0</v>
      </c>
      <c r="N11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37" spans="1:14" hidden="1" x14ac:dyDescent="0.25">
      <c r="A1137" t="s">
        <v>270</v>
      </c>
      <c r="B1137" s="45">
        <v>63630</v>
      </c>
      <c r="C1137" s="45">
        <v>39873.166666666664</v>
      </c>
      <c r="D1137" s="25">
        <v>0.62664099743307655</v>
      </c>
      <c r="E1137" s="25" t="str">
        <f>_xlfn.XLOOKUP(Table1[[#This Row],[Customer_ID]],Table2[customer_id],Table2[age_group],,0)</f>
        <v>25-34</v>
      </c>
      <c r="F1137" s="25" t="str">
        <f>_xlfn.XLOOKUP(Table1[[#This Row],[Customer_ID]],Table2[customer_id],Table2[city],,0)</f>
        <v>Mumbai</v>
      </c>
      <c r="G1137" s="25" t="str">
        <f>_xlfn.XLOOKUP(Table1[[#This Row],[Customer_ID]],Table2[customer_id],Table2[occupation],,0)</f>
        <v>Salaried IT Employees</v>
      </c>
      <c r="H1137" s="50" t="str">
        <f>_xlfn.XLOOKUP(Table1[[#This Row],[Customer_ID]],Table2[customer_id],Table2[gender],,0)</f>
        <v>Female</v>
      </c>
      <c r="I1137" s="50" t="str">
        <f>_xlfn.XLOOKUP(Table1[[#This Row],[Customer_ID]],Table2[customer_id],Table2[marital status],,0)</f>
        <v>Married</v>
      </c>
      <c r="J1137" t="str">
        <f t="shared" si="68"/>
        <v>Moderate Income</v>
      </c>
      <c r="K1137" s="52" t="b">
        <f t="shared" si="69"/>
        <v>0</v>
      </c>
      <c r="L1137" s="43" t="b">
        <f t="shared" si="70"/>
        <v>0</v>
      </c>
      <c r="M1137" s="43" t="b">
        <f t="shared" si="71"/>
        <v>0</v>
      </c>
      <c r="N11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38" spans="1:14" hidden="1" x14ac:dyDescent="0.25">
      <c r="A1138" t="s">
        <v>185</v>
      </c>
      <c r="B1138" s="45">
        <v>63627</v>
      </c>
      <c r="C1138" s="45">
        <v>41748.166666666664</v>
      </c>
      <c r="D1138" s="25">
        <v>0.65613916523907556</v>
      </c>
      <c r="E1138" s="25" t="str">
        <f>_xlfn.XLOOKUP(Table1[[#This Row],[Customer_ID]],Table2[customer_id],Table2[age_group],,0)</f>
        <v>25-34</v>
      </c>
      <c r="F1138" s="25" t="str">
        <f>_xlfn.XLOOKUP(Table1[[#This Row],[Customer_ID]],Table2[customer_id],Table2[city],,0)</f>
        <v>Mumbai</v>
      </c>
      <c r="G1138" s="25" t="str">
        <f>_xlfn.XLOOKUP(Table1[[#This Row],[Customer_ID]],Table2[customer_id],Table2[occupation],,0)</f>
        <v>Salaried IT Employees</v>
      </c>
      <c r="H1138" s="50" t="str">
        <f>_xlfn.XLOOKUP(Table1[[#This Row],[Customer_ID]],Table2[customer_id],Table2[gender],,0)</f>
        <v>Male</v>
      </c>
      <c r="I1138" s="50" t="str">
        <f>_xlfn.XLOOKUP(Table1[[#This Row],[Customer_ID]],Table2[customer_id],Table2[marital status],,0)</f>
        <v>Married</v>
      </c>
      <c r="J1138" t="str">
        <f t="shared" si="68"/>
        <v>Moderate Income</v>
      </c>
      <c r="K1138" s="52" t="b">
        <f t="shared" si="69"/>
        <v>0</v>
      </c>
      <c r="L1138" s="43" t="b">
        <f t="shared" si="70"/>
        <v>0</v>
      </c>
      <c r="M1138" s="43" t="b">
        <f t="shared" si="71"/>
        <v>0</v>
      </c>
      <c r="N11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39" spans="1:14" x14ac:dyDescent="0.25">
      <c r="A1139" t="s">
        <v>15</v>
      </c>
      <c r="B1139" s="45">
        <v>63625</v>
      </c>
      <c r="C1139" s="45">
        <v>49229.833333333336</v>
      </c>
      <c r="D1139" s="25">
        <v>0.77374983628028815</v>
      </c>
      <c r="E1139" s="25" t="str">
        <f>_xlfn.XLOOKUP(Table1[[#This Row],[Customer_ID]],Table2[customer_id],Table2[age_group],,0)</f>
        <v>35-45</v>
      </c>
      <c r="F1139" s="25" t="str">
        <f>_xlfn.XLOOKUP(Table1[[#This Row],[Customer_ID]],Table2[customer_id],Table2[city],,0)</f>
        <v>Mumbai</v>
      </c>
      <c r="G1139" s="25" t="str">
        <f>_xlfn.XLOOKUP(Table1[[#This Row],[Customer_ID]],Table2[customer_id],Table2[occupation],,0)</f>
        <v>Salaried IT Employees</v>
      </c>
      <c r="H1139" s="50" t="str">
        <f>_xlfn.XLOOKUP(Table1[[#This Row],[Customer_ID]],Table2[customer_id],Table2[gender],,0)</f>
        <v>Male</v>
      </c>
      <c r="I1139" s="50" t="str">
        <f>_xlfn.XLOOKUP(Table1[[#This Row],[Customer_ID]],Table2[customer_id],Table2[marital status],,0)</f>
        <v>Married</v>
      </c>
      <c r="J1139" t="str">
        <f t="shared" si="68"/>
        <v>Moderate Income</v>
      </c>
      <c r="K1139" s="52" t="b">
        <f t="shared" si="69"/>
        <v>0</v>
      </c>
      <c r="L1139" s="43" t="str">
        <f t="shared" si="70"/>
        <v>High Spend</v>
      </c>
      <c r="M1139" s="43" t="b">
        <f t="shared" si="71"/>
        <v>0</v>
      </c>
      <c r="N1139" t="str">
        <f>IF(OR(Table1[[#This Row],[High requirement of Credit Card (Low Income)]]="High Spend",Table1[[#This Row],[High requirement of Credit Card (Moderate Income)]]="High Spend",Table1[[#This Row],[High requirement of Credit Card (hIGHER Income)]]="High Spend"),"High chance","Low or moderate Chance")</f>
        <v>High chance</v>
      </c>
    </row>
    <row r="1140" spans="1:14" hidden="1" x14ac:dyDescent="0.25">
      <c r="A1140" t="s">
        <v>267</v>
      </c>
      <c r="B1140" s="45">
        <v>63617</v>
      </c>
      <c r="C1140" s="45">
        <v>39921.5</v>
      </c>
      <c r="D1140" s="25">
        <v>0.62752880519358034</v>
      </c>
      <c r="E1140" s="25" t="str">
        <f>_xlfn.XLOOKUP(Table1[[#This Row],[Customer_ID]],Table2[customer_id],Table2[age_group],,0)</f>
        <v>25-34</v>
      </c>
      <c r="F1140" s="25" t="str">
        <f>_xlfn.XLOOKUP(Table1[[#This Row],[Customer_ID]],Table2[customer_id],Table2[city],,0)</f>
        <v>Delhi NCR</v>
      </c>
      <c r="G1140" s="25" t="str">
        <f>_xlfn.XLOOKUP(Table1[[#This Row],[Customer_ID]],Table2[customer_id],Table2[occupation],,0)</f>
        <v>Salaried IT Employees</v>
      </c>
      <c r="H1140" s="50" t="str">
        <f>_xlfn.XLOOKUP(Table1[[#This Row],[Customer_ID]],Table2[customer_id],Table2[gender],,0)</f>
        <v>Male</v>
      </c>
      <c r="I1140" s="50" t="str">
        <f>_xlfn.XLOOKUP(Table1[[#This Row],[Customer_ID]],Table2[customer_id],Table2[marital status],,0)</f>
        <v>Married</v>
      </c>
      <c r="J1140" t="str">
        <f t="shared" si="68"/>
        <v>Moderate Income</v>
      </c>
      <c r="K1140" s="52" t="b">
        <f t="shared" si="69"/>
        <v>0</v>
      </c>
      <c r="L1140" s="43" t="b">
        <f t="shared" si="70"/>
        <v>0</v>
      </c>
      <c r="M1140" s="43" t="b">
        <f t="shared" si="71"/>
        <v>0</v>
      </c>
      <c r="N11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41" spans="1:14" hidden="1" x14ac:dyDescent="0.25">
      <c r="A1141" t="s">
        <v>2791</v>
      </c>
      <c r="B1141" s="45">
        <v>63595</v>
      </c>
      <c r="C1141" s="45">
        <v>22409</v>
      </c>
      <c r="D1141" s="25">
        <v>0.35237046937652333</v>
      </c>
      <c r="E1141" s="25" t="str">
        <f>_xlfn.XLOOKUP(Table1[[#This Row],[Customer_ID]],Table2[customer_id],Table2[age_group],,0)</f>
        <v>25-34</v>
      </c>
      <c r="F1141" s="25" t="str">
        <f>_xlfn.XLOOKUP(Table1[[#This Row],[Customer_ID]],Table2[customer_id],Table2[city],,0)</f>
        <v>Chennai</v>
      </c>
      <c r="G1141" s="25" t="str">
        <f>_xlfn.XLOOKUP(Table1[[#This Row],[Customer_ID]],Table2[customer_id],Table2[occupation],,0)</f>
        <v>Salaried IT Employees</v>
      </c>
      <c r="H1141" s="50" t="str">
        <f>_xlfn.XLOOKUP(Table1[[#This Row],[Customer_ID]],Table2[customer_id],Table2[gender],,0)</f>
        <v>Female</v>
      </c>
      <c r="I1141" s="50" t="str">
        <f>_xlfn.XLOOKUP(Table1[[#This Row],[Customer_ID]],Table2[customer_id],Table2[marital status],,0)</f>
        <v>Married</v>
      </c>
      <c r="J1141" t="str">
        <f t="shared" si="68"/>
        <v>Moderate Income</v>
      </c>
      <c r="K1141" s="52" t="b">
        <f t="shared" si="69"/>
        <v>0</v>
      </c>
      <c r="L1141" s="43" t="b">
        <f t="shared" si="70"/>
        <v>0</v>
      </c>
      <c r="M1141" s="43" t="b">
        <f t="shared" si="71"/>
        <v>0</v>
      </c>
      <c r="N11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42" spans="1:14" hidden="1" x14ac:dyDescent="0.25">
      <c r="A1142" t="s">
        <v>2520</v>
      </c>
      <c r="B1142" s="45">
        <v>63590</v>
      </c>
      <c r="C1142" s="45">
        <v>23893.5</v>
      </c>
      <c r="D1142" s="25">
        <v>0.37574304135870418</v>
      </c>
      <c r="E1142" s="25" t="str">
        <f>_xlfn.XLOOKUP(Table1[[#This Row],[Customer_ID]],Table2[customer_id],Table2[age_group],,0)</f>
        <v>25-34</v>
      </c>
      <c r="F1142" s="25" t="str">
        <f>_xlfn.XLOOKUP(Table1[[#This Row],[Customer_ID]],Table2[customer_id],Table2[city],,0)</f>
        <v>Chennai</v>
      </c>
      <c r="G1142" s="25" t="str">
        <f>_xlfn.XLOOKUP(Table1[[#This Row],[Customer_ID]],Table2[customer_id],Table2[occupation],,0)</f>
        <v>Salaried IT Employees</v>
      </c>
      <c r="H1142" s="50" t="str">
        <f>_xlfn.XLOOKUP(Table1[[#This Row],[Customer_ID]],Table2[customer_id],Table2[gender],,0)</f>
        <v>Male</v>
      </c>
      <c r="I1142" s="50" t="str">
        <f>_xlfn.XLOOKUP(Table1[[#This Row],[Customer_ID]],Table2[customer_id],Table2[marital status],,0)</f>
        <v>Married</v>
      </c>
      <c r="J1142" t="str">
        <f t="shared" si="68"/>
        <v>Moderate Income</v>
      </c>
      <c r="K1142" s="52" t="b">
        <f t="shared" si="69"/>
        <v>0</v>
      </c>
      <c r="L1142" s="43" t="b">
        <f t="shared" si="70"/>
        <v>0</v>
      </c>
      <c r="M1142" s="43" t="b">
        <f t="shared" si="71"/>
        <v>0</v>
      </c>
      <c r="N11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43" spans="1:14" hidden="1" x14ac:dyDescent="0.25">
      <c r="A1143" t="s">
        <v>3999</v>
      </c>
      <c r="B1143" s="45">
        <v>63585</v>
      </c>
      <c r="C1143" s="45">
        <v>12212.166666666666</v>
      </c>
      <c r="D1143" s="25">
        <v>0.19206049644832376</v>
      </c>
      <c r="E1143" s="25" t="str">
        <f>_xlfn.XLOOKUP(Table1[[#This Row],[Customer_ID]],Table2[customer_id],Table2[age_group],,0)</f>
        <v>45+</v>
      </c>
      <c r="F1143" s="25" t="str">
        <f>_xlfn.XLOOKUP(Table1[[#This Row],[Customer_ID]],Table2[customer_id],Table2[city],,0)</f>
        <v>Chennai</v>
      </c>
      <c r="G1143" s="25" t="str">
        <f>_xlfn.XLOOKUP(Table1[[#This Row],[Customer_ID]],Table2[customer_id],Table2[occupation],,0)</f>
        <v>Government Employees</v>
      </c>
      <c r="H1143" s="50" t="str">
        <f>_xlfn.XLOOKUP(Table1[[#This Row],[Customer_ID]],Table2[customer_id],Table2[gender],,0)</f>
        <v>Male</v>
      </c>
      <c r="I1143" s="50" t="str">
        <f>_xlfn.XLOOKUP(Table1[[#This Row],[Customer_ID]],Table2[customer_id],Table2[marital status],,0)</f>
        <v>Married</v>
      </c>
      <c r="J1143" t="str">
        <f t="shared" si="68"/>
        <v>Moderate Income</v>
      </c>
      <c r="K1143" s="52" t="b">
        <f t="shared" si="69"/>
        <v>0</v>
      </c>
      <c r="L1143" s="43" t="str">
        <f t="shared" si="70"/>
        <v>Low Spend</v>
      </c>
      <c r="M1143" s="43" t="b">
        <f t="shared" si="71"/>
        <v>0</v>
      </c>
      <c r="N11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44" spans="1:14" hidden="1" x14ac:dyDescent="0.25">
      <c r="A1144" t="s">
        <v>3114</v>
      </c>
      <c r="B1144" s="45">
        <v>63580</v>
      </c>
      <c r="C1144" s="45">
        <v>20986.833333333332</v>
      </c>
      <c r="D1144" s="25">
        <v>0.33008545664255007</v>
      </c>
      <c r="E1144" s="25" t="str">
        <f>_xlfn.XLOOKUP(Table1[[#This Row],[Customer_ID]],Table2[customer_id],Table2[age_group],,0)</f>
        <v>35-45</v>
      </c>
      <c r="F1144" s="25" t="str">
        <f>_xlfn.XLOOKUP(Table1[[#This Row],[Customer_ID]],Table2[customer_id],Table2[city],,0)</f>
        <v>Chennai</v>
      </c>
      <c r="G1144" s="25" t="str">
        <f>_xlfn.XLOOKUP(Table1[[#This Row],[Customer_ID]],Table2[customer_id],Table2[occupation],,0)</f>
        <v>Salaried IT Employees</v>
      </c>
      <c r="H1144" s="50" t="str">
        <f>_xlfn.XLOOKUP(Table1[[#This Row],[Customer_ID]],Table2[customer_id],Table2[gender],,0)</f>
        <v>Female</v>
      </c>
      <c r="I1144" s="50" t="str">
        <f>_xlfn.XLOOKUP(Table1[[#This Row],[Customer_ID]],Table2[customer_id],Table2[marital status],,0)</f>
        <v>Married</v>
      </c>
      <c r="J1144" t="str">
        <f t="shared" si="68"/>
        <v>Moderate Income</v>
      </c>
      <c r="K1144" s="52" t="b">
        <f t="shared" si="69"/>
        <v>0</v>
      </c>
      <c r="L1144" s="43" t="b">
        <f t="shared" si="70"/>
        <v>0</v>
      </c>
      <c r="M1144" s="43" t="b">
        <f t="shared" si="71"/>
        <v>0</v>
      </c>
      <c r="N11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45" spans="1:14" hidden="1" x14ac:dyDescent="0.25">
      <c r="A1145" t="s">
        <v>2537</v>
      </c>
      <c r="B1145" s="45">
        <v>63577</v>
      </c>
      <c r="C1145" s="45">
        <v>23747</v>
      </c>
      <c r="D1145" s="25">
        <v>0.37351557953347908</v>
      </c>
      <c r="E1145" s="25" t="str">
        <f>_xlfn.XLOOKUP(Table1[[#This Row],[Customer_ID]],Table2[customer_id],Table2[age_group],,0)</f>
        <v>25-34</v>
      </c>
      <c r="F1145" s="25" t="str">
        <f>_xlfn.XLOOKUP(Table1[[#This Row],[Customer_ID]],Table2[customer_id],Table2[city],,0)</f>
        <v>Chennai</v>
      </c>
      <c r="G1145" s="25" t="str">
        <f>_xlfn.XLOOKUP(Table1[[#This Row],[Customer_ID]],Table2[customer_id],Table2[occupation],,0)</f>
        <v>Salaried IT Employees</v>
      </c>
      <c r="H1145" s="50" t="str">
        <f>_xlfn.XLOOKUP(Table1[[#This Row],[Customer_ID]],Table2[customer_id],Table2[gender],,0)</f>
        <v>Male</v>
      </c>
      <c r="I1145" s="50" t="str">
        <f>_xlfn.XLOOKUP(Table1[[#This Row],[Customer_ID]],Table2[customer_id],Table2[marital status],,0)</f>
        <v>Married</v>
      </c>
      <c r="J1145" t="str">
        <f t="shared" si="68"/>
        <v>Moderate Income</v>
      </c>
      <c r="K1145" s="52" t="b">
        <f t="shared" si="69"/>
        <v>0</v>
      </c>
      <c r="L1145" s="43" t="b">
        <f t="shared" si="70"/>
        <v>0</v>
      </c>
      <c r="M1145" s="43" t="b">
        <f t="shared" si="71"/>
        <v>0</v>
      </c>
      <c r="N11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46" spans="1:14" hidden="1" x14ac:dyDescent="0.25">
      <c r="A1146" t="s">
        <v>195</v>
      </c>
      <c r="B1146" s="45">
        <v>63576</v>
      </c>
      <c r="C1146" s="45">
        <v>41457.333333333336</v>
      </c>
      <c r="D1146" s="25">
        <v>0.65209093578289501</v>
      </c>
      <c r="E1146" s="25" t="str">
        <f>_xlfn.XLOOKUP(Table1[[#This Row],[Customer_ID]],Table2[customer_id],Table2[age_group],,0)</f>
        <v>25-34</v>
      </c>
      <c r="F1146" s="25" t="str">
        <f>_xlfn.XLOOKUP(Table1[[#This Row],[Customer_ID]],Table2[customer_id],Table2[city],,0)</f>
        <v>Mumbai</v>
      </c>
      <c r="G1146" s="25" t="str">
        <f>_xlfn.XLOOKUP(Table1[[#This Row],[Customer_ID]],Table2[customer_id],Table2[occupation],,0)</f>
        <v>Salaried IT Employees</v>
      </c>
      <c r="H1146" s="50" t="str">
        <f>_xlfn.XLOOKUP(Table1[[#This Row],[Customer_ID]],Table2[customer_id],Table2[gender],,0)</f>
        <v>Male</v>
      </c>
      <c r="I1146" s="50" t="str">
        <f>_xlfn.XLOOKUP(Table1[[#This Row],[Customer_ID]],Table2[customer_id],Table2[marital status],,0)</f>
        <v>Single</v>
      </c>
      <c r="J1146" t="str">
        <f t="shared" si="68"/>
        <v>Moderate Income</v>
      </c>
      <c r="K1146" s="52" t="b">
        <f t="shared" si="69"/>
        <v>0</v>
      </c>
      <c r="L1146" s="43" t="b">
        <f t="shared" si="70"/>
        <v>0</v>
      </c>
      <c r="M1146" s="43" t="b">
        <f t="shared" si="71"/>
        <v>0</v>
      </c>
      <c r="N11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47" spans="1:14" hidden="1" x14ac:dyDescent="0.25">
      <c r="A1147" t="s">
        <v>433</v>
      </c>
      <c r="B1147" s="45">
        <v>63571</v>
      </c>
      <c r="C1147" s="45">
        <v>37995.5</v>
      </c>
      <c r="D1147" s="25">
        <v>0.5976860518160797</v>
      </c>
      <c r="E1147" s="25" t="str">
        <f>_xlfn.XLOOKUP(Table1[[#This Row],[Customer_ID]],Table2[customer_id],Table2[age_group],,0)</f>
        <v>35-45</v>
      </c>
      <c r="F1147" s="25" t="str">
        <f>_xlfn.XLOOKUP(Table1[[#This Row],[Customer_ID]],Table2[customer_id],Table2[city],,0)</f>
        <v>Mumbai</v>
      </c>
      <c r="G1147" s="25" t="str">
        <f>_xlfn.XLOOKUP(Table1[[#This Row],[Customer_ID]],Table2[customer_id],Table2[occupation],,0)</f>
        <v>Salaried IT Employees</v>
      </c>
      <c r="H1147" s="50" t="str">
        <f>_xlfn.XLOOKUP(Table1[[#This Row],[Customer_ID]],Table2[customer_id],Table2[gender],,0)</f>
        <v>Female</v>
      </c>
      <c r="I1147" s="50" t="str">
        <f>_xlfn.XLOOKUP(Table1[[#This Row],[Customer_ID]],Table2[customer_id],Table2[marital status],,0)</f>
        <v>Married</v>
      </c>
      <c r="J1147" t="str">
        <f t="shared" si="68"/>
        <v>Moderate Income</v>
      </c>
      <c r="K1147" s="52" t="b">
        <f t="shared" si="69"/>
        <v>0</v>
      </c>
      <c r="L1147" s="43" t="b">
        <f t="shared" si="70"/>
        <v>0</v>
      </c>
      <c r="M1147" s="43" t="b">
        <f t="shared" si="71"/>
        <v>0</v>
      </c>
      <c r="N11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48" spans="1:14" hidden="1" x14ac:dyDescent="0.25">
      <c r="A1148" t="s">
        <v>1240</v>
      </c>
      <c r="B1148" s="45">
        <v>63560</v>
      </c>
      <c r="C1148" s="45">
        <v>31690.666666666668</v>
      </c>
      <c r="D1148" s="25">
        <v>0.49859450388084753</v>
      </c>
      <c r="E1148" s="25" t="str">
        <f>_xlfn.XLOOKUP(Table1[[#This Row],[Customer_ID]],Table2[customer_id],Table2[age_group],,0)</f>
        <v>25-34</v>
      </c>
      <c r="F1148" s="25" t="str">
        <f>_xlfn.XLOOKUP(Table1[[#This Row],[Customer_ID]],Table2[customer_id],Table2[city],,0)</f>
        <v>Hyderabad</v>
      </c>
      <c r="G1148" s="25" t="str">
        <f>_xlfn.XLOOKUP(Table1[[#This Row],[Customer_ID]],Table2[customer_id],Table2[occupation],,0)</f>
        <v>Salaried IT Employees</v>
      </c>
      <c r="H1148" s="50" t="str">
        <f>_xlfn.XLOOKUP(Table1[[#This Row],[Customer_ID]],Table2[customer_id],Table2[gender],,0)</f>
        <v>Male</v>
      </c>
      <c r="I1148" s="50" t="str">
        <f>_xlfn.XLOOKUP(Table1[[#This Row],[Customer_ID]],Table2[customer_id],Table2[marital status],,0)</f>
        <v>Married</v>
      </c>
      <c r="J1148" t="str">
        <f t="shared" si="68"/>
        <v>Moderate Income</v>
      </c>
      <c r="K1148" s="52" t="b">
        <f t="shared" si="69"/>
        <v>0</v>
      </c>
      <c r="L1148" s="43" t="b">
        <f t="shared" si="70"/>
        <v>0</v>
      </c>
      <c r="M1148" s="43" t="b">
        <f t="shared" si="71"/>
        <v>0</v>
      </c>
      <c r="N11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49" spans="1:14" x14ac:dyDescent="0.25">
      <c r="A1149" t="s">
        <v>86</v>
      </c>
      <c r="B1149" s="45">
        <v>63550</v>
      </c>
      <c r="C1149" s="45">
        <v>45148</v>
      </c>
      <c r="D1149" s="25">
        <v>0.71043273013375297</v>
      </c>
      <c r="E1149" s="25" t="str">
        <f>_xlfn.XLOOKUP(Table1[[#This Row],[Customer_ID]],Table2[customer_id],Table2[age_group],,0)</f>
        <v>25-34</v>
      </c>
      <c r="F1149" s="25" t="str">
        <f>_xlfn.XLOOKUP(Table1[[#This Row],[Customer_ID]],Table2[customer_id],Table2[city],,0)</f>
        <v>Mumbai</v>
      </c>
      <c r="G1149" s="25" t="str">
        <f>_xlfn.XLOOKUP(Table1[[#This Row],[Customer_ID]],Table2[customer_id],Table2[occupation],,0)</f>
        <v>Salaried IT Employees</v>
      </c>
      <c r="H1149" s="50" t="str">
        <f>_xlfn.XLOOKUP(Table1[[#This Row],[Customer_ID]],Table2[customer_id],Table2[gender],,0)</f>
        <v>Male</v>
      </c>
      <c r="I1149" s="50" t="str">
        <f>_xlfn.XLOOKUP(Table1[[#This Row],[Customer_ID]],Table2[customer_id],Table2[marital status],,0)</f>
        <v>Married</v>
      </c>
      <c r="J1149" t="str">
        <f t="shared" si="68"/>
        <v>Moderate Income</v>
      </c>
      <c r="K1149" s="52" t="b">
        <f t="shared" si="69"/>
        <v>0</v>
      </c>
      <c r="L1149" s="43" t="str">
        <f t="shared" si="70"/>
        <v>High Spend</v>
      </c>
      <c r="M1149" s="43" t="b">
        <f t="shared" si="71"/>
        <v>0</v>
      </c>
      <c r="N1149" t="str">
        <f>IF(OR(Table1[[#This Row],[High requirement of Credit Card (Low Income)]]="High Spend",Table1[[#This Row],[High requirement of Credit Card (Moderate Income)]]="High Spend",Table1[[#This Row],[High requirement of Credit Card (hIGHER Income)]]="High Spend"),"High chance","Low or moderate Chance")</f>
        <v>High chance</v>
      </c>
    </row>
    <row r="1150" spans="1:14" x14ac:dyDescent="0.25">
      <c r="A1150" t="s">
        <v>46</v>
      </c>
      <c r="B1150" s="45">
        <v>63542</v>
      </c>
      <c r="C1150" s="45">
        <v>47125.666666666664</v>
      </c>
      <c r="D1150" s="25">
        <v>0.74164594546389262</v>
      </c>
      <c r="E1150" s="25" t="str">
        <f>_xlfn.XLOOKUP(Table1[[#This Row],[Customer_ID]],Table2[customer_id],Table2[age_group],,0)</f>
        <v>35-45</v>
      </c>
      <c r="F1150" s="25" t="str">
        <f>_xlfn.XLOOKUP(Table1[[#This Row],[Customer_ID]],Table2[customer_id],Table2[city],,0)</f>
        <v>Mumbai</v>
      </c>
      <c r="G1150" s="25" t="str">
        <f>_xlfn.XLOOKUP(Table1[[#This Row],[Customer_ID]],Table2[customer_id],Table2[occupation],,0)</f>
        <v>Salaried IT Employees</v>
      </c>
      <c r="H1150" s="50" t="str">
        <f>_xlfn.XLOOKUP(Table1[[#This Row],[Customer_ID]],Table2[customer_id],Table2[gender],,0)</f>
        <v>Male</v>
      </c>
      <c r="I1150" s="50" t="str">
        <f>_xlfn.XLOOKUP(Table1[[#This Row],[Customer_ID]],Table2[customer_id],Table2[marital status],,0)</f>
        <v>Married</v>
      </c>
      <c r="J1150" t="str">
        <f t="shared" si="68"/>
        <v>Moderate Income</v>
      </c>
      <c r="K1150" s="52" t="b">
        <f t="shared" si="69"/>
        <v>0</v>
      </c>
      <c r="L1150" s="43" t="str">
        <f t="shared" si="70"/>
        <v>High Spend</v>
      </c>
      <c r="M1150" s="43" t="b">
        <f t="shared" si="71"/>
        <v>0</v>
      </c>
      <c r="N1150" t="str">
        <f>IF(OR(Table1[[#This Row],[High requirement of Credit Card (Low Income)]]="High Spend",Table1[[#This Row],[High requirement of Credit Card (Moderate Income)]]="High Spend",Table1[[#This Row],[High requirement of Credit Card (hIGHER Income)]]="High Spend"),"High chance","Low or moderate Chance")</f>
        <v>High chance</v>
      </c>
    </row>
    <row r="1151" spans="1:14" hidden="1" x14ac:dyDescent="0.25">
      <c r="A1151" t="s">
        <v>1885</v>
      </c>
      <c r="B1151" s="45">
        <v>63534</v>
      </c>
      <c r="C1151" s="45">
        <v>27444.166666666668</v>
      </c>
      <c r="D1151" s="25">
        <v>0.43196031521180261</v>
      </c>
      <c r="E1151" s="25" t="str">
        <f>_xlfn.XLOOKUP(Table1[[#This Row],[Customer_ID]],Table2[customer_id],Table2[age_group],,0)</f>
        <v>25-34</v>
      </c>
      <c r="F1151" s="25" t="str">
        <f>_xlfn.XLOOKUP(Table1[[#This Row],[Customer_ID]],Table2[customer_id],Table2[city],,0)</f>
        <v>Chennai</v>
      </c>
      <c r="G1151" s="25" t="str">
        <f>_xlfn.XLOOKUP(Table1[[#This Row],[Customer_ID]],Table2[customer_id],Table2[occupation],,0)</f>
        <v>Salaried IT Employees</v>
      </c>
      <c r="H1151" s="50" t="str">
        <f>_xlfn.XLOOKUP(Table1[[#This Row],[Customer_ID]],Table2[customer_id],Table2[gender],,0)</f>
        <v>Male</v>
      </c>
      <c r="I1151" s="50" t="str">
        <f>_xlfn.XLOOKUP(Table1[[#This Row],[Customer_ID]],Table2[customer_id],Table2[marital status],,0)</f>
        <v>Single</v>
      </c>
      <c r="J1151" t="str">
        <f t="shared" si="68"/>
        <v>Moderate Income</v>
      </c>
      <c r="K1151" s="52" t="b">
        <f t="shared" si="69"/>
        <v>0</v>
      </c>
      <c r="L1151" s="43" t="b">
        <f t="shared" si="70"/>
        <v>0</v>
      </c>
      <c r="M1151" s="43" t="b">
        <f t="shared" si="71"/>
        <v>0</v>
      </c>
      <c r="N11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52" spans="1:14" hidden="1" x14ac:dyDescent="0.25">
      <c r="A1152" t="s">
        <v>457</v>
      </c>
      <c r="B1152" s="45">
        <v>63533</v>
      </c>
      <c r="C1152" s="45">
        <v>37769.666666666664</v>
      </c>
      <c r="D1152" s="25">
        <v>0.5944889532473937</v>
      </c>
      <c r="E1152" s="25" t="str">
        <f>_xlfn.XLOOKUP(Table1[[#This Row],[Customer_ID]],Table2[customer_id],Table2[age_group],,0)</f>
        <v>35-45</v>
      </c>
      <c r="F1152" s="25" t="str">
        <f>_xlfn.XLOOKUP(Table1[[#This Row],[Customer_ID]],Table2[customer_id],Table2[city],,0)</f>
        <v>Bengaluru</v>
      </c>
      <c r="G1152" s="25" t="str">
        <f>_xlfn.XLOOKUP(Table1[[#This Row],[Customer_ID]],Table2[customer_id],Table2[occupation],,0)</f>
        <v>Salaried IT Employees</v>
      </c>
      <c r="H1152" s="50" t="str">
        <f>_xlfn.XLOOKUP(Table1[[#This Row],[Customer_ID]],Table2[customer_id],Table2[gender],,0)</f>
        <v>Male</v>
      </c>
      <c r="I1152" s="50" t="str">
        <f>_xlfn.XLOOKUP(Table1[[#This Row],[Customer_ID]],Table2[customer_id],Table2[marital status],,0)</f>
        <v>Married</v>
      </c>
      <c r="J1152" t="str">
        <f t="shared" si="68"/>
        <v>Moderate Income</v>
      </c>
      <c r="K1152" s="52" t="b">
        <f t="shared" si="69"/>
        <v>0</v>
      </c>
      <c r="L1152" s="43" t="b">
        <f t="shared" si="70"/>
        <v>0</v>
      </c>
      <c r="M1152" s="43" t="b">
        <f t="shared" si="71"/>
        <v>0</v>
      </c>
      <c r="N11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53" spans="1:14" hidden="1" x14ac:dyDescent="0.25">
      <c r="A1153" t="s">
        <v>687</v>
      </c>
      <c r="B1153" s="45">
        <v>63528</v>
      </c>
      <c r="C1153" s="45">
        <v>35691.5</v>
      </c>
      <c r="D1153" s="25">
        <v>0.56182313310666165</v>
      </c>
      <c r="E1153" s="25" t="str">
        <f>_xlfn.XLOOKUP(Table1[[#This Row],[Customer_ID]],Table2[customer_id],Table2[age_group],,0)</f>
        <v>25-34</v>
      </c>
      <c r="F1153" s="25" t="str">
        <f>_xlfn.XLOOKUP(Table1[[#This Row],[Customer_ID]],Table2[customer_id],Table2[city],,0)</f>
        <v>Delhi NCR</v>
      </c>
      <c r="G1153" s="25" t="str">
        <f>_xlfn.XLOOKUP(Table1[[#This Row],[Customer_ID]],Table2[customer_id],Table2[occupation],,0)</f>
        <v>Salaried IT Employees</v>
      </c>
      <c r="H1153" s="50" t="str">
        <f>_xlfn.XLOOKUP(Table1[[#This Row],[Customer_ID]],Table2[customer_id],Table2[gender],,0)</f>
        <v>Female</v>
      </c>
      <c r="I1153" s="50" t="str">
        <f>_xlfn.XLOOKUP(Table1[[#This Row],[Customer_ID]],Table2[customer_id],Table2[marital status],,0)</f>
        <v>Married</v>
      </c>
      <c r="J1153" t="str">
        <f t="shared" si="68"/>
        <v>Moderate Income</v>
      </c>
      <c r="K1153" s="52" t="b">
        <f t="shared" si="69"/>
        <v>0</v>
      </c>
      <c r="L1153" s="43" t="b">
        <f t="shared" si="70"/>
        <v>0</v>
      </c>
      <c r="M1153" s="43" t="b">
        <f t="shared" si="71"/>
        <v>0</v>
      </c>
      <c r="N11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54" spans="1:14" hidden="1" x14ac:dyDescent="0.25">
      <c r="A1154" t="s">
        <v>1861</v>
      </c>
      <c r="B1154" s="45">
        <v>63525</v>
      </c>
      <c r="C1154" s="45">
        <v>27556.666666666668</v>
      </c>
      <c r="D1154" s="25">
        <v>0.43379247015610656</v>
      </c>
      <c r="E1154" s="25" t="str">
        <f>_xlfn.XLOOKUP(Table1[[#This Row],[Customer_ID]],Table2[customer_id],Table2[age_group],,0)</f>
        <v>35-45</v>
      </c>
      <c r="F1154" s="25" t="str">
        <f>_xlfn.XLOOKUP(Table1[[#This Row],[Customer_ID]],Table2[customer_id],Table2[city],,0)</f>
        <v>Hyderabad</v>
      </c>
      <c r="G1154" s="25" t="str">
        <f>_xlfn.XLOOKUP(Table1[[#This Row],[Customer_ID]],Table2[customer_id],Table2[occupation],,0)</f>
        <v>Salaried IT Employees</v>
      </c>
      <c r="H1154" s="50" t="str">
        <f>_xlfn.XLOOKUP(Table1[[#This Row],[Customer_ID]],Table2[customer_id],Table2[gender],,0)</f>
        <v>Female</v>
      </c>
      <c r="I1154" s="50" t="str">
        <f>_xlfn.XLOOKUP(Table1[[#This Row],[Customer_ID]],Table2[customer_id],Table2[marital status],,0)</f>
        <v>Married</v>
      </c>
      <c r="J1154" t="str">
        <f t="shared" ref="J1154:J1217" si="72">IF(B1154&lt;=40000,"Lower Income",IF(AND(B1154&gt;40000,B1154&lt;=65000),"Moderate Income","Higher Income"))</f>
        <v>Moderate Income</v>
      </c>
      <c r="K1154" s="52" t="b">
        <f t="shared" ref="K1154:K1217" si="73">IF(AND(J1154="Lower Income",D1154&gt;=60%),"High Spend",IF(AND(J1154="Lower Income",D1154&lt;30%),"Low Spend"))</f>
        <v>0</v>
      </c>
      <c r="L1154" s="43" t="b">
        <f t="shared" ref="L1154:L1217" si="74">IF(AND(J1154="Moderate Income",D1154&gt;=70%),"High Spend",IF(AND(J1154="Moderate Income",D1154&lt;30%),"Low Spend"))</f>
        <v>0</v>
      </c>
      <c r="M1154" s="43" t="b">
        <f t="shared" ref="M1154:M1217" si="75">IF(AND(J1154="Higher Income",D1154&gt;=70%),"High Spend",IF(AND(J1154="Higher Income",D1154&lt;20%),"Low Spend"))</f>
        <v>0</v>
      </c>
      <c r="N11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55" spans="1:14" hidden="1" x14ac:dyDescent="0.25">
      <c r="A1155" t="s">
        <v>800</v>
      </c>
      <c r="B1155" s="45">
        <v>63517</v>
      </c>
      <c r="C1155" s="45">
        <v>34534</v>
      </c>
      <c r="D1155" s="25">
        <v>0.54369696301777481</v>
      </c>
      <c r="E1155" s="25" t="str">
        <f>_xlfn.XLOOKUP(Table1[[#This Row],[Customer_ID]],Table2[customer_id],Table2[age_group],,0)</f>
        <v>25-34</v>
      </c>
      <c r="F1155" s="25" t="str">
        <f>_xlfn.XLOOKUP(Table1[[#This Row],[Customer_ID]],Table2[customer_id],Table2[city],,0)</f>
        <v>Bengaluru</v>
      </c>
      <c r="G1155" s="25" t="str">
        <f>_xlfn.XLOOKUP(Table1[[#This Row],[Customer_ID]],Table2[customer_id],Table2[occupation],,0)</f>
        <v>Salaried IT Employees</v>
      </c>
      <c r="H1155" s="50" t="str">
        <f>_xlfn.XLOOKUP(Table1[[#This Row],[Customer_ID]],Table2[customer_id],Table2[gender],,0)</f>
        <v>Male</v>
      </c>
      <c r="I1155" s="50" t="str">
        <f>_xlfn.XLOOKUP(Table1[[#This Row],[Customer_ID]],Table2[customer_id],Table2[marital status],,0)</f>
        <v>Married</v>
      </c>
      <c r="J1155" t="str">
        <f t="shared" si="72"/>
        <v>Moderate Income</v>
      </c>
      <c r="K1155" s="52" t="b">
        <f t="shared" si="73"/>
        <v>0</v>
      </c>
      <c r="L1155" s="43" t="b">
        <f t="shared" si="74"/>
        <v>0</v>
      </c>
      <c r="M1155" s="43" t="b">
        <f t="shared" si="75"/>
        <v>0</v>
      </c>
      <c r="N11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56" spans="1:14" hidden="1" x14ac:dyDescent="0.25">
      <c r="A1156" t="s">
        <v>2364</v>
      </c>
      <c r="B1156" s="45">
        <v>63512</v>
      </c>
      <c r="C1156" s="45">
        <v>24849.5</v>
      </c>
      <c r="D1156" s="25">
        <v>0.39125677037410256</v>
      </c>
      <c r="E1156" s="25" t="str">
        <f>_xlfn.XLOOKUP(Table1[[#This Row],[Customer_ID]],Table2[customer_id],Table2[age_group],,0)</f>
        <v>25-34</v>
      </c>
      <c r="F1156" s="25" t="str">
        <f>_xlfn.XLOOKUP(Table1[[#This Row],[Customer_ID]],Table2[customer_id],Table2[city],,0)</f>
        <v>Chennai</v>
      </c>
      <c r="G1156" s="25" t="str">
        <f>_xlfn.XLOOKUP(Table1[[#This Row],[Customer_ID]],Table2[customer_id],Table2[occupation],,0)</f>
        <v>Salaried IT Employees</v>
      </c>
      <c r="H1156" s="50" t="str">
        <f>_xlfn.XLOOKUP(Table1[[#This Row],[Customer_ID]],Table2[customer_id],Table2[gender],,0)</f>
        <v>Male</v>
      </c>
      <c r="I1156" s="50" t="str">
        <f>_xlfn.XLOOKUP(Table1[[#This Row],[Customer_ID]],Table2[customer_id],Table2[marital status],,0)</f>
        <v>Married</v>
      </c>
      <c r="J1156" t="str">
        <f t="shared" si="72"/>
        <v>Moderate Income</v>
      </c>
      <c r="K1156" s="52" t="b">
        <f t="shared" si="73"/>
        <v>0</v>
      </c>
      <c r="L1156" s="43" t="b">
        <f t="shared" si="74"/>
        <v>0</v>
      </c>
      <c r="M1156" s="43" t="b">
        <f t="shared" si="75"/>
        <v>0</v>
      </c>
      <c r="N11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57" spans="1:14" hidden="1" x14ac:dyDescent="0.25">
      <c r="A1157" t="s">
        <v>1131</v>
      </c>
      <c r="B1157" s="45">
        <v>63461</v>
      </c>
      <c r="C1157" s="45">
        <v>32223.5</v>
      </c>
      <c r="D1157" s="25">
        <v>0.50776855076346106</v>
      </c>
      <c r="E1157" s="25" t="str">
        <f>_xlfn.XLOOKUP(Table1[[#This Row],[Customer_ID]],Table2[customer_id],Table2[age_group],,0)</f>
        <v>25-34</v>
      </c>
      <c r="F1157" s="25" t="str">
        <f>_xlfn.XLOOKUP(Table1[[#This Row],[Customer_ID]],Table2[customer_id],Table2[city],,0)</f>
        <v>Hyderabad</v>
      </c>
      <c r="G1157" s="25" t="str">
        <f>_xlfn.XLOOKUP(Table1[[#This Row],[Customer_ID]],Table2[customer_id],Table2[occupation],,0)</f>
        <v>Salaried IT Employees</v>
      </c>
      <c r="H1157" s="50" t="str">
        <f>_xlfn.XLOOKUP(Table1[[#This Row],[Customer_ID]],Table2[customer_id],Table2[gender],,0)</f>
        <v>Male</v>
      </c>
      <c r="I1157" s="50" t="str">
        <f>_xlfn.XLOOKUP(Table1[[#This Row],[Customer_ID]],Table2[customer_id],Table2[marital status],,0)</f>
        <v>Married</v>
      </c>
      <c r="J1157" t="str">
        <f t="shared" si="72"/>
        <v>Moderate Income</v>
      </c>
      <c r="K1157" s="52" t="b">
        <f t="shared" si="73"/>
        <v>0</v>
      </c>
      <c r="L1157" s="43" t="b">
        <f t="shared" si="74"/>
        <v>0</v>
      </c>
      <c r="M1157" s="43" t="b">
        <f t="shared" si="75"/>
        <v>0</v>
      </c>
      <c r="N11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58" spans="1:14" hidden="1" x14ac:dyDescent="0.25">
      <c r="A1158" t="s">
        <v>3666</v>
      </c>
      <c r="B1158" s="45">
        <v>63458</v>
      </c>
      <c r="C1158" s="45">
        <v>17080.333333333332</v>
      </c>
      <c r="D1158" s="25">
        <v>0.26915965415445386</v>
      </c>
      <c r="E1158" s="25" t="str">
        <f>_xlfn.XLOOKUP(Table1[[#This Row],[Customer_ID]],Table2[customer_id],Table2[age_group],,0)</f>
        <v>45+</v>
      </c>
      <c r="F1158" s="25" t="str">
        <f>_xlfn.XLOOKUP(Table1[[#This Row],[Customer_ID]],Table2[customer_id],Table2[city],,0)</f>
        <v>Mumbai</v>
      </c>
      <c r="G1158" s="25" t="str">
        <f>_xlfn.XLOOKUP(Table1[[#This Row],[Customer_ID]],Table2[customer_id],Table2[occupation],,0)</f>
        <v>Government Employees</v>
      </c>
      <c r="H1158" s="50" t="str">
        <f>_xlfn.XLOOKUP(Table1[[#This Row],[Customer_ID]],Table2[customer_id],Table2[gender],,0)</f>
        <v>Female</v>
      </c>
      <c r="I1158" s="50" t="str">
        <f>_xlfn.XLOOKUP(Table1[[#This Row],[Customer_ID]],Table2[customer_id],Table2[marital status],,0)</f>
        <v>Married</v>
      </c>
      <c r="J1158" t="str">
        <f t="shared" si="72"/>
        <v>Moderate Income</v>
      </c>
      <c r="K1158" s="52" t="b">
        <f t="shared" si="73"/>
        <v>0</v>
      </c>
      <c r="L1158" s="43" t="str">
        <f t="shared" si="74"/>
        <v>Low Spend</v>
      </c>
      <c r="M1158" s="43" t="b">
        <f t="shared" si="75"/>
        <v>0</v>
      </c>
      <c r="N11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59" spans="1:14" hidden="1" x14ac:dyDescent="0.25">
      <c r="A1159" t="s">
        <v>3343</v>
      </c>
      <c r="B1159" s="45">
        <v>63431</v>
      </c>
      <c r="C1159" s="45">
        <v>19516.5</v>
      </c>
      <c r="D1159" s="25">
        <v>0.30768078699689427</v>
      </c>
      <c r="E1159" s="25" t="str">
        <f>_xlfn.XLOOKUP(Table1[[#This Row],[Customer_ID]],Table2[customer_id],Table2[age_group],,0)</f>
        <v>25-34</v>
      </c>
      <c r="F1159" s="25" t="str">
        <f>_xlfn.XLOOKUP(Table1[[#This Row],[Customer_ID]],Table2[customer_id],Table2[city],,0)</f>
        <v>Chennai</v>
      </c>
      <c r="G1159" s="25" t="str">
        <f>_xlfn.XLOOKUP(Table1[[#This Row],[Customer_ID]],Table2[customer_id],Table2[occupation],,0)</f>
        <v>Salaried IT Employees</v>
      </c>
      <c r="H1159" s="50" t="str">
        <f>_xlfn.XLOOKUP(Table1[[#This Row],[Customer_ID]],Table2[customer_id],Table2[gender],,0)</f>
        <v>Female</v>
      </c>
      <c r="I1159" s="50" t="str">
        <f>_xlfn.XLOOKUP(Table1[[#This Row],[Customer_ID]],Table2[customer_id],Table2[marital status],,0)</f>
        <v>Single</v>
      </c>
      <c r="J1159" t="str">
        <f t="shared" si="72"/>
        <v>Moderate Income</v>
      </c>
      <c r="K1159" s="52" t="b">
        <f t="shared" si="73"/>
        <v>0</v>
      </c>
      <c r="L1159" s="43" t="b">
        <f t="shared" si="74"/>
        <v>0</v>
      </c>
      <c r="M1159" s="43" t="b">
        <f t="shared" si="75"/>
        <v>0</v>
      </c>
      <c r="N11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60" spans="1:14" hidden="1" x14ac:dyDescent="0.25">
      <c r="A1160" t="s">
        <v>1925</v>
      </c>
      <c r="B1160" s="45">
        <v>63412</v>
      </c>
      <c r="C1160" s="45">
        <v>27199.833333333332</v>
      </c>
      <c r="D1160" s="25">
        <v>0.42893826615361969</v>
      </c>
      <c r="E1160" s="25" t="str">
        <f>_xlfn.XLOOKUP(Table1[[#This Row],[Customer_ID]],Table2[customer_id],Table2[age_group],,0)</f>
        <v>25-34</v>
      </c>
      <c r="F1160" s="25" t="str">
        <f>_xlfn.XLOOKUP(Table1[[#This Row],[Customer_ID]],Table2[customer_id],Table2[city],,0)</f>
        <v>Hyderabad</v>
      </c>
      <c r="G1160" s="25" t="str">
        <f>_xlfn.XLOOKUP(Table1[[#This Row],[Customer_ID]],Table2[customer_id],Table2[occupation],,0)</f>
        <v>Salaried IT Employees</v>
      </c>
      <c r="H1160" s="50" t="str">
        <f>_xlfn.XLOOKUP(Table1[[#This Row],[Customer_ID]],Table2[customer_id],Table2[gender],,0)</f>
        <v>Male</v>
      </c>
      <c r="I1160" s="50" t="str">
        <f>_xlfn.XLOOKUP(Table1[[#This Row],[Customer_ID]],Table2[customer_id],Table2[marital status],,0)</f>
        <v>Married</v>
      </c>
      <c r="J1160" t="str">
        <f t="shared" si="72"/>
        <v>Moderate Income</v>
      </c>
      <c r="K1160" s="52" t="b">
        <f t="shared" si="73"/>
        <v>0</v>
      </c>
      <c r="L1160" s="43" t="b">
        <f t="shared" si="74"/>
        <v>0</v>
      </c>
      <c r="M1160" s="43" t="b">
        <f t="shared" si="75"/>
        <v>0</v>
      </c>
      <c r="N11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61" spans="1:14" hidden="1" x14ac:dyDescent="0.25">
      <c r="A1161" t="s">
        <v>1088</v>
      </c>
      <c r="B1161" s="45">
        <v>63398</v>
      </c>
      <c r="C1161" s="45">
        <v>32425.333333333332</v>
      </c>
      <c r="D1161" s="25">
        <v>0.51145672313532498</v>
      </c>
      <c r="E1161" s="25" t="str">
        <f>_xlfn.XLOOKUP(Table1[[#This Row],[Customer_ID]],Table2[customer_id],Table2[age_group],,0)</f>
        <v>35-45</v>
      </c>
      <c r="F1161" s="25" t="str">
        <f>_xlfn.XLOOKUP(Table1[[#This Row],[Customer_ID]],Table2[customer_id],Table2[city],,0)</f>
        <v>Hyderabad</v>
      </c>
      <c r="G1161" s="25" t="str">
        <f>_xlfn.XLOOKUP(Table1[[#This Row],[Customer_ID]],Table2[customer_id],Table2[occupation],,0)</f>
        <v>Salaried IT Employees</v>
      </c>
      <c r="H1161" s="50" t="str">
        <f>_xlfn.XLOOKUP(Table1[[#This Row],[Customer_ID]],Table2[customer_id],Table2[gender],,0)</f>
        <v>Male</v>
      </c>
      <c r="I1161" s="50" t="str">
        <f>_xlfn.XLOOKUP(Table1[[#This Row],[Customer_ID]],Table2[customer_id],Table2[marital status],,0)</f>
        <v>Married</v>
      </c>
      <c r="J1161" t="str">
        <f t="shared" si="72"/>
        <v>Moderate Income</v>
      </c>
      <c r="K1161" s="52" t="b">
        <f t="shared" si="73"/>
        <v>0</v>
      </c>
      <c r="L1161" s="43" t="b">
        <f t="shared" si="74"/>
        <v>0</v>
      </c>
      <c r="M1161" s="43" t="b">
        <f t="shared" si="75"/>
        <v>0</v>
      </c>
      <c r="N11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62" spans="1:14" hidden="1" x14ac:dyDescent="0.25">
      <c r="A1162" t="s">
        <v>148</v>
      </c>
      <c r="B1162" s="45">
        <v>63393</v>
      </c>
      <c r="C1162" s="45">
        <v>42766</v>
      </c>
      <c r="D1162" s="25">
        <v>0.67461707128547321</v>
      </c>
      <c r="E1162" s="25" t="str">
        <f>_xlfn.XLOOKUP(Table1[[#This Row],[Customer_ID]],Table2[customer_id],Table2[age_group],,0)</f>
        <v>35-45</v>
      </c>
      <c r="F1162" s="25" t="str">
        <f>_xlfn.XLOOKUP(Table1[[#This Row],[Customer_ID]],Table2[customer_id],Table2[city],,0)</f>
        <v>Bengaluru</v>
      </c>
      <c r="G1162" s="25" t="str">
        <f>_xlfn.XLOOKUP(Table1[[#This Row],[Customer_ID]],Table2[customer_id],Table2[occupation],,0)</f>
        <v>Salaried IT Employees</v>
      </c>
      <c r="H1162" s="50" t="str">
        <f>_xlfn.XLOOKUP(Table1[[#This Row],[Customer_ID]],Table2[customer_id],Table2[gender],,0)</f>
        <v>Male</v>
      </c>
      <c r="I1162" s="50" t="str">
        <f>_xlfn.XLOOKUP(Table1[[#This Row],[Customer_ID]],Table2[customer_id],Table2[marital status],,0)</f>
        <v>Married</v>
      </c>
      <c r="J1162" t="str">
        <f t="shared" si="72"/>
        <v>Moderate Income</v>
      </c>
      <c r="K1162" s="52" t="b">
        <f t="shared" si="73"/>
        <v>0</v>
      </c>
      <c r="L1162" s="43" t="b">
        <f t="shared" si="74"/>
        <v>0</v>
      </c>
      <c r="M1162" s="43" t="b">
        <f t="shared" si="75"/>
        <v>0</v>
      </c>
      <c r="N11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63" spans="1:14" x14ac:dyDescent="0.25">
      <c r="A1163" t="s">
        <v>44</v>
      </c>
      <c r="B1163" s="45">
        <v>63393</v>
      </c>
      <c r="C1163" s="45">
        <v>47114.666666666664</v>
      </c>
      <c r="D1163" s="25">
        <v>0.743215602143244</v>
      </c>
      <c r="E1163" s="25" t="str">
        <f>_xlfn.XLOOKUP(Table1[[#This Row],[Customer_ID]],Table2[customer_id],Table2[age_group],,0)</f>
        <v>35-45</v>
      </c>
      <c r="F1163" s="25" t="str">
        <f>_xlfn.XLOOKUP(Table1[[#This Row],[Customer_ID]],Table2[customer_id],Table2[city],,0)</f>
        <v>Mumbai</v>
      </c>
      <c r="G1163" s="25" t="str">
        <f>_xlfn.XLOOKUP(Table1[[#This Row],[Customer_ID]],Table2[customer_id],Table2[occupation],,0)</f>
        <v>Salaried IT Employees</v>
      </c>
      <c r="H1163" s="50" t="str">
        <f>_xlfn.XLOOKUP(Table1[[#This Row],[Customer_ID]],Table2[customer_id],Table2[gender],,0)</f>
        <v>Male</v>
      </c>
      <c r="I1163" s="50" t="str">
        <f>_xlfn.XLOOKUP(Table1[[#This Row],[Customer_ID]],Table2[customer_id],Table2[marital status],,0)</f>
        <v>Married</v>
      </c>
      <c r="J1163" t="str">
        <f t="shared" si="72"/>
        <v>Moderate Income</v>
      </c>
      <c r="K1163" s="52" t="b">
        <f t="shared" si="73"/>
        <v>0</v>
      </c>
      <c r="L1163" s="43" t="str">
        <f t="shared" si="74"/>
        <v>High Spend</v>
      </c>
      <c r="M1163" s="43" t="b">
        <f t="shared" si="75"/>
        <v>0</v>
      </c>
      <c r="N1163" t="str">
        <f>IF(OR(Table1[[#This Row],[High requirement of Credit Card (Low Income)]]="High Spend",Table1[[#This Row],[High requirement of Credit Card (Moderate Income)]]="High Spend",Table1[[#This Row],[High requirement of Credit Card (hIGHER Income)]]="High Spend"),"High chance","Low or moderate Chance")</f>
        <v>High chance</v>
      </c>
    </row>
    <row r="1164" spans="1:14" hidden="1" x14ac:dyDescent="0.25">
      <c r="A1164" t="s">
        <v>1306</v>
      </c>
      <c r="B1164" s="45">
        <v>63386</v>
      </c>
      <c r="C1164" s="45">
        <v>31197.666666666668</v>
      </c>
      <c r="D1164" s="25">
        <v>0.49218544578718754</v>
      </c>
      <c r="E1164" s="25" t="str">
        <f>_xlfn.XLOOKUP(Table1[[#This Row],[Customer_ID]],Table2[customer_id],Table2[age_group],,0)</f>
        <v>25-34</v>
      </c>
      <c r="F1164" s="25" t="str">
        <f>_xlfn.XLOOKUP(Table1[[#This Row],[Customer_ID]],Table2[customer_id],Table2[city],,0)</f>
        <v>Chennai</v>
      </c>
      <c r="G1164" s="25" t="str">
        <f>_xlfn.XLOOKUP(Table1[[#This Row],[Customer_ID]],Table2[customer_id],Table2[occupation],,0)</f>
        <v>Salaried IT Employees</v>
      </c>
      <c r="H1164" s="50" t="str">
        <f>_xlfn.XLOOKUP(Table1[[#This Row],[Customer_ID]],Table2[customer_id],Table2[gender],,0)</f>
        <v>Male</v>
      </c>
      <c r="I1164" s="50" t="str">
        <f>_xlfn.XLOOKUP(Table1[[#This Row],[Customer_ID]],Table2[customer_id],Table2[marital status],,0)</f>
        <v>Single</v>
      </c>
      <c r="J1164" t="str">
        <f t="shared" si="72"/>
        <v>Moderate Income</v>
      </c>
      <c r="K1164" s="52" t="b">
        <f t="shared" si="73"/>
        <v>0</v>
      </c>
      <c r="L1164" s="43" t="b">
        <f t="shared" si="74"/>
        <v>0</v>
      </c>
      <c r="M1164" s="43" t="b">
        <f t="shared" si="75"/>
        <v>0</v>
      </c>
      <c r="N11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65" spans="1:14" hidden="1" x14ac:dyDescent="0.25">
      <c r="A1165" t="s">
        <v>390</v>
      </c>
      <c r="B1165" s="45">
        <v>63380</v>
      </c>
      <c r="C1165" s="45">
        <v>38358</v>
      </c>
      <c r="D1165" s="25">
        <v>0.60520668980751025</v>
      </c>
      <c r="E1165" s="25" t="str">
        <f>_xlfn.XLOOKUP(Table1[[#This Row],[Customer_ID]],Table2[customer_id],Table2[age_group],,0)</f>
        <v>25-34</v>
      </c>
      <c r="F1165" s="25" t="str">
        <f>_xlfn.XLOOKUP(Table1[[#This Row],[Customer_ID]],Table2[customer_id],Table2[city],,0)</f>
        <v>Bengaluru</v>
      </c>
      <c r="G1165" s="25" t="str">
        <f>_xlfn.XLOOKUP(Table1[[#This Row],[Customer_ID]],Table2[customer_id],Table2[occupation],,0)</f>
        <v>Salaried IT Employees</v>
      </c>
      <c r="H1165" s="50" t="str">
        <f>_xlfn.XLOOKUP(Table1[[#This Row],[Customer_ID]],Table2[customer_id],Table2[gender],,0)</f>
        <v>Male</v>
      </c>
      <c r="I1165" s="50" t="str">
        <f>_xlfn.XLOOKUP(Table1[[#This Row],[Customer_ID]],Table2[customer_id],Table2[marital status],,0)</f>
        <v>Married</v>
      </c>
      <c r="J1165" t="str">
        <f t="shared" si="72"/>
        <v>Moderate Income</v>
      </c>
      <c r="K1165" s="52" t="b">
        <f t="shared" si="73"/>
        <v>0</v>
      </c>
      <c r="L1165" s="43" t="b">
        <f t="shared" si="74"/>
        <v>0</v>
      </c>
      <c r="M1165" s="43" t="b">
        <f t="shared" si="75"/>
        <v>0</v>
      </c>
      <c r="N11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66" spans="1:14" hidden="1" x14ac:dyDescent="0.25">
      <c r="A1166" t="s">
        <v>2962</v>
      </c>
      <c r="B1166" s="45">
        <v>63357</v>
      </c>
      <c r="C1166" s="45">
        <v>21572.833333333332</v>
      </c>
      <c r="D1166" s="25">
        <v>0.34049644606489154</v>
      </c>
      <c r="E1166" s="25" t="str">
        <f>_xlfn.XLOOKUP(Table1[[#This Row],[Customer_ID]],Table2[customer_id],Table2[age_group],,0)</f>
        <v>25-34</v>
      </c>
      <c r="F1166" s="25" t="str">
        <f>_xlfn.XLOOKUP(Table1[[#This Row],[Customer_ID]],Table2[customer_id],Table2[city],,0)</f>
        <v>Chennai</v>
      </c>
      <c r="G1166" s="25" t="str">
        <f>_xlfn.XLOOKUP(Table1[[#This Row],[Customer_ID]],Table2[customer_id],Table2[occupation],,0)</f>
        <v>Salaried IT Employees</v>
      </c>
      <c r="H1166" s="50" t="str">
        <f>_xlfn.XLOOKUP(Table1[[#This Row],[Customer_ID]],Table2[customer_id],Table2[gender],,0)</f>
        <v>Female</v>
      </c>
      <c r="I1166" s="50" t="str">
        <f>_xlfn.XLOOKUP(Table1[[#This Row],[Customer_ID]],Table2[customer_id],Table2[marital status],,0)</f>
        <v>Married</v>
      </c>
      <c r="J1166" t="str">
        <f t="shared" si="72"/>
        <v>Moderate Income</v>
      </c>
      <c r="K1166" s="52" t="b">
        <f t="shared" si="73"/>
        <v>0</v>
      </c>
      <c r="L1166" s="43" t="b">
        <f t="shared" si="74"/>
        <v>0</v>
      </c>
      <c r="M1166" s="43" t="b">
        <f t="shared" si="75"/>
        <v>0</v>
      </c>
      <c r="N11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67" spans="1:14" hidden="1" x14ac:dyDescent="0.25">
      <c r="A1167" t="s">
        <v>2485</v>
      </c>
      <c r="B1167" s="45">
        <v>63338</v>
      </c>
      <c r="C1167" s="45">
        <v>23979.666666666668</v>
      </c>
      <c r="D1167" s="25">
        <v>0.37859841906385849</v>
      </c>
      <c r="E1167" s="25" t="str">
        <f>_xlfn.XLOOKUP(Table1[[#This Row],[Customer_ID]],Table2[customer_id],Table2[age_group],,0)</f>
        <v>25-34</v>
      </c>
      <c r="F1167" s="25" t="str">
        <f>_xlfn.XLOOKUP(Table1[[#This Row],[Customer_ID]],Table2[customer_id],Table2[city],,0)</f>
        <v>Hyderabad</v>
      </c>
      <c r="G1167" s="25" t="str">
        <f>_xlfn.XLOOKUP(Table1[[#This Row],[Customer_ID]],Table2[customer_id],Table2[occupation],,0)</f>
        <v>Salaried IT Employees</v>
      </c>
      <c r="H1167" s="50" t="str">
        <f>_xlfn.XLOOKUP(Table1[[#This Row],[Customer_ID]],Table2[customer_id],Table2[gender],,0)</f>
        <v>Female</v>
      </c>
      <c r="I1167" s="50" t="str">
        <f>_xlfn.XLOOKUP(Table1[[#This Row],[Customer_ID]],Table2[customer_id],Table2[marital status],,0)</f>
        <v>Married</v>
      </c>
      <c r="J1167" t="str">
        <f t="shared" si="72"/>
        <v>Moderate Income</v>
      </c>
      <c r="K1167" s="52" t="b">
        <f t="shared" si="73"/>
        <v>0</v>
      </c>
      <c r="L1167" s="43" t="b">
        <f t="shared" si="74"/>
        <v>0</v>
      </c>
      <c r="M1167" s="43" t="b">
        <f t="shared" si="75"/>
        <v>0</v>
      </c>
      <c r="N11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68" spans="1:14" hidden="1" x14ac:dyDescent="0.25">
      <c r="A1168" t="s">
        <v>1645</v>
      </c>
      <c r="B1168" s="45">
        <v>63335</v>
      </c>
      <c r="C1168" s="45">
        <v>28681.333333333332</v>
      </c>
      <c r="D1168" s="25">
        <v>0.45285124075682215</v>
      </c>
      <c r="E1168" s="25" t="str">
        <f>_xlfn.XLOOKUP(Table1[[#This Row],[Customer_ID]],Table2[customer_id],Table2[age_group],,0)</f>
        <v>25-34</v>
      </c>
      <c r="F1168" s="25" t="str">
        <f>_xlfn.XLOOKUP(Table1[[#This Row],[Customer_ID]],Table2[customer_id],Table2[city],,0)</f>
        <v>Hyderabad</v>
      </c>
      <c r="G1168" s="25" t="str">
        <f>_xlfn.XLOOKUP(Table1[[#This Row],[Customer_ID]],Table2[customer_id],Table2[occupation],,0)</f>
        <v>Salaried IT Employees</v>
      </c>
      <c r="H1168" s="50" t="str">
        <f>_xlfn.XLOOKUP(Table1[[#This Row],[Customer_ID]],Table2[customer_id],Table2[gender],,0)</f>
        <v>Male</v>
      </c>
      <c r="I1168" s="50" t="str">
        <f>_xlfn.XLOOKUP(Table1[[#This Row],[Customer_ID]],Table2[customer_id],Table2[marital status],,0)</f>
        <v>Single</v>
      </c>
      <c r="J1168" t="str">
        <f t="shared" si="72"/>
        <v>Moderate Income</v>
      </c>
      <c r="K1168" s="52" t="b">
        <f t="shared" si="73"/>
        <v>0</v>
      </c>
      <c r="L1168" s="43" t="b">
        <f t="shared" si="74"/>
        <v>0</v>
      </c>
      <c r="M1168" s="43" t="b">
        <f t="shared" si="75"/>
        <v>0</v>
      </c>
      <c r="N11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69" spans="1:14" hidden="1" x14ac:dyDescent="0.25">
      <c r="A1169" t="s">
        <v>139</v>
      </c>
      <c r="B1169" s="45">
        <v>63329</v>
      </c>
      <c r="C1169" s="45">
        <v>42969.666666666664</v>
      </c>
      <c r="D1169" s="25">
        <v>0.67851484575260412</v>
      </c>
      <c r="E1169" s="25" t="str">
        <f>_xlfn.XLOOKUP(Table1[[#This Row],[Customer_ID]],Table2[customer_id],Table2[age_group],,0)</f>
        <v>25-34</v>
      </c>
      <c r="F1169" s="25" t="str">
        <f>_xlfn.XLOOKUP(Table1[[#This Row],[Customer_ID]],Table2[customer_id],Table2[city],,0)</f>
        <v>Mumbai</v>
      </c>
      <c r="G1169" s="25" t="str">
        <f>_xlfn.XLOOKUP(Table1[[#This Row],[Customer_ID]],Table2[customer_id],Table2[occupation],,0)</f>
        <v>Salaried IT Employees</v>
      </c>
      <c r="H1169" s="50" t="str">
        <f>_xlfn.XLOOKUP(Table1[[#This Row],[Customer_ID]],Table2[customer_id],Table2[gender],,0)</f>
        <v>Male</v>
      </c>
      <c r="I1169" s="50" t="str">
        <f>_xlfn.XLOOKUP(Table1[[#This Row],[Customer_ID]],Table2[customer_id],Table2[marital status],,0)</f>
        <v>Married</v>
      </c>
      <c r="J1169" t="str">
        <f t="shared" si="72"/>
        <v>Moderate Income</v>
      </c>
      <c r="K1169" s="52" t="b">
        <f t="shared" si="73"/>
        <v>0</v>
      </c>
      <c r="L1169" s="43" t="b">
        <f t="shared" si="74"/>
        <v>0</v>
      </c>
      <c r="M1169" s="43" t="b">
        <f t="shared" si="75"/>
        <v>0</v>
      </c>
      <c r="N11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70" spans="1:14" hidden="1" x14ac:dyDescent="0.25">
      <c r="A1170" t="s">
        <v>567</v>
      </c>
      <c r="B1170" s="45">
        <v>63323</v>
      </c>
      <c r="C1170" s="45">
        <v>36670.5</v>
      </c>
      <c r="D1170" s="25">
        <v>0.57910237986197743</v>
      </c>
      <c r="E1170" s="25" t="str">
        <f>_xlfn.XLOOKUP(Table1[[#This Row],[Customer_ID]],Table2[customer_id],Table2[age_group],,0)</f>
        <v>25-34</v>
      </c>
      <c r="F1170" s="25" t="str">
        <f>_xlfn.XLOOKUP(Table1[[#This Row],[Customer_ID]],Table2[customer_id],Table2[city],,0)</f>
        <v>Delhi NCR</v>
      </c>
      <c r="G1170" s="25" t="str">
        <f>_xlfn.XLOOKUP(Table1[[#This Row],[Customer_ID]],Table2[customer_id],Table2[occupation],,0)</f>
        <v>Salaried IT Employees</v>
      </c>
      <c r="H1170" s="50" t="str">
        <f>_xlfn.XLOOKUP(Table1[[#This Row],[Customer_ID]],Table2[customer_id],Table2[gender],,0)</f>
        <v>Female</v>
      </c>
      <c r="I1170" s="50" t="str">
        <f>_xlfn.XLOOKUP(Table1[[#This Row],[Customer_ID]],Table2[customer_id],Table2[marital status],,0)</f>
        <v>Married</v>
      </c>
      <c r="J1170" t="str">
        <f t="shared" si="72"/>
        <v>Moderate Income</v>
      </c>
      <c r="K1170" s="52" t="b">
        <f t="shared" si="73"/>
        <v>0</v>
      </c>
      <c r="L1170" s="43" t="b">
        <f t="shared" si="74"/>
        <v>0</v>
      </c>
      <c r="M1170" s="43" t="b">
        <f t="shared" si="75"/>
        <v>0</v>
      </c>
      <c r="N11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71" spans="1:14" hidden="1" x14ac:dyDescent="0.25">
      <c r="A1171" t="s">
        <v>2974</v>
      </c>
      <c r="B1171" s="45">
        <v>63309</v>
      </c>
      <c r="C1171" s="45">
        <v>21522.833333333332</v>
      </c>
      <c r="D1171" s="25">
        <v>0.33996482859203797</v>
      </c>
      <c r="E1171" s="25" t="str">
        <f>_xlfn.XLOOKUP(Table1[[#This Row],[Customer_ID]],Table2[customer_id],Table2[age_group],,0)</f>
        <v>35-45</v>
      </c>
      <c r="F1171" s="25" t="str">
        <f>_xlfn.XLOOKUP(Table1[[#This Row],[Customer_ID]],Table2[customer_id],Table2[city],,0)</f>
        <v>Chennai</v>
      </c>
      <c r="G1171" s="25" t="str">
        <f>_xlfn.XLOOKUP(Table1[[#This Row],[Customer_ID]],Table2[customer_id],Table2[occupation],,0)</f>
        <v>Salaried IT Employees</v>
      </c>
      <c r="H1171" s="50" t="str">
        <f>_xlfn.XLOOKUP(Table1[[#This Row],[Customer_ID]],Table2[customer_id],Table2[gender],,0)</f>
        <v>Female</v>
      </c>
      <c r="I1171" s="50" t="str">
        <f>_xlfn.XLOOKUP(Table1[[#This Row],[Customer_ID]],Table2[customer_id],Table2[marital status],,0)</f>
        <v>Married</v>
      </c>
      <c r="J1171" t="str">
        <f t="shared" si="72"/>
        <v>Moderate Income</v>
      </c>
      <c r="K1171" s="52" t="b">
        <f t="shared" si="73"/>
        <v>0</v>
      </c>
      <c r="L1171" s="43" t="b">
        <f t="shared" si="74"/>
        <v>0</v>
      </c>
      <c r="M1171" s="43" t="b">
        <f t="shared" si="75"/>
        <v>0</v>
      </c>
      <c r="N11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72" spans="1:14" hidden="1" x14ac:dyDescent="0.25">
      <c r="A1172" t="s">
        <v>109</v>
      </c>
      <c r="B1172" s="45">
        <v>63309</v>
      </c>
      <c r="C1172" s="45">
        <v>44147.833333333336</v>
      </c>
      <c r="D1172" s="25">
        <v>0.69733897760718599</v>
      </c>
      <c r="E1172" s="25" t="str">
        <f>_xlfn.XLOOKUP(Table1[[#This Row],[Customer_ID]],Table2[customer_id],Table2[age_group],,0)</f>
        <v>25-34</v>
      </c>
      <c r="F1172" s="25" t="str">
        <f>_xlfn.XLOOKUP(Table1[[#This Row],[Customer_ID]],Table2[customer_id],Table2[city],,0)</f>
        <v>Mumbai</v>
      </c>
      <c r="G1172" s="25" t="str">
        <f>_xlfn.XLOOKUP(Table1[[#This Row],[Customer_ID]],Table2[customer_id],Table2[occupation],,0)</f>
        <v>Salaried IT Employees</v>
      </c>
      <c r="H1172" s="50" t="str">
        <f>_xlfn.XLOOKUP(Table1[[#This Row],[Customer_ID]],Table2[customer_id],Table2[gender],,0)</f>
        <v>Male</v>
      </c>
      <c r="I1172" s="50" t="str">
        <f>_xlfn.XLOOKUP(Table1[[#This Row],[Customer_ID]],Table2[customer_id],Table2[marital status],,0)</f>
        <v>Married</v>
      </c>
      <c r="J1172" t="str">
        <f t="shared" si="72"/>
        <v>Moderate Income</v>
      </c>
      <c r="K1172" s="52" t="b">
        <f t="shared" si="73"/>
        <v>0</v>
      </c>
      <c r="L1172" s="43" t="b">
        <f t="shared" si="74"/>
        <v>0</v>
      </c>
      <c r="M1172" s="43" t="b">
        <f t="shared" si="75"/>
        <v>0</v>
      </c>
      <c r="N11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73" spans="1:14" hidden="1" x14ac:dyDescent="0.25">
      <c r="A1173" t="s">
        <v>1437</v>
      </c>
      <c r="B1173" s="45">
        <v>63305</v>
      </c>
      <c r="C1173" s="45">
        <v>30277.666666666668</v>
      </c>
      <c r="D1173" s="25">
        <v>0.47828238949003504</v>
      </c>
      <c r="E1173" s="25" t="str">
        <f>_xlfn.XLOOKUP(Table1[[#This Row],[Customer_ID]],Table2[customer_id],Table2[age_group],,0)</f>
        <v>35-45</v>
      </c>
      <c r="F1173" s="25" t="str">
        <f>_xlfn.XLOOKUP(Table1[[#This Row],[Customer_ID]],Table2[customer_id],Table2[city],,0)</f>
        <v>Hyderabad</v>
      </c>
      <c r="G1173" s="25" t="str">
        <f>_xlfn.XLOOKUP(Table1[[#This Row],[Customer_ID]],Table2[customer_id],Table2[occupation],,0)</f>
        <v>Salaried IT Employees</v>
      </c>
      <c r="H1173" s="50" t="str">
        <f>_xlfn.XLOOKUP(Table1[[#This Row],[Customer_ID]],Table2[customer_id],Table2[gender],,0)</f>
        <v>Male</v>
      </c>
      <c r="I1173" s="50" t="str">
        <f>_xlfn.XLOOKUP(Table1[[#This Row],[Customer_ID]],Table2[customer_id],Table2[marital status],,0)</f>
        <v>Single</v>
      </c>
      <c r="J1173" t="str">
        <f t="shared" si="72"/>
        <v>Moderate Income</v>
      </c>
      <c r="K1173" s="52" t="b">
        <f t="shared" si="73"/>
        <v>0</v>
      </c>
      <c r="L1173" s="43" t="b">
        <f t="shared" si="74"/>
        <v>0</v>
      </c>
      <c r="M1173" s="43" t="b">
        <f t="shared" si="75"/>
        <v>0</v>
      </c>
      <c r="N11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74" spans="1:14" hidden="1" x14ac:dyDescent="0.25">
      <c r="A1174" t="s">
        <v>159</v>
      </c>
      <c r="B1174" s="45">
        <v>63304</v>
      </c>
      <c r="C1174" s="45">
        <v>42341.5</v>
      </c>
      <c r="D1174" s="25">
        <v>0.66885978769114118</v>
      </c>
      <c r="E1174" s="25" t="str">
        <f>_xlfn.XLOOKUP(Table1[[#This Row],[Customer_ID]],Table2[customer_id],Table2[age_group],,0)</f>
        <v>35-45</v>
      </c>
      <c r="F1174" s="25" t="str">
        <f>_xlfn.XLOOKUP(Table1[[#This Row],[Customer_ID]],Table2[customer_id],Table2[city],,0)</f>
        <v>Delhi NCR</v>
      </c>
      <c r="G1174" s="25" t="str">
        <f>_xlfn.XLOOKUP(Table1[[#This Row],[Customer_ID]],Table2[customer_id],Table2[occupation],,0)</f>
        <v>Salaried IT Employees</v>
      </c>
      <c r="H1174" s="50" t="str">
        <f>_xlfn.XLOOKUP(Table1[[#This Row],[Customer_ID]],Table2[customer_id],Table2[gender],,0)</f>
        <v>Male</v>
      </c>
      <c r="I1174" s="50" t="str">
        <f>_xlfn.XLOOKUP(Table1[[#This Row],[Customer_ID]],Table2[customer_id],Table2[marital status],,0)</f>
        <v>Married</v>
      </c>
      <c r="J1174" t="str">
        <f t="shared" si="72"/>
        <v>Moderate Income</v>
      </c>
      <c r="K1174" s="52" t="b">
        <f t="shared" si="73"/>
        <v>0</v>
      </c>
      <c r="L1174" s="43" t="b">
        <f t="shared" si="74"/>
        <v>0</v>
      </c>
      <c r="M1174" s="43" t="b">
        <f t="shared" si="75"/>
        <v>0</v>
      </c>
      <c r="N11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75" spans="1:14" hidden="1" x14ac:dyDescent="0.25">
      <c r="A1175" t="s">
        <v>2124</v>
      </c>
      <c r="B1175" s="45">
        <v>63304</v>
      </c>
      <c r="C1175" s="45">
        <v>26095.5</v>
      </c>
      <c r="D1175" s="25">
        <v>0.41222513585239479</v>
      </c>
      <c r="E1175" s="25" t="str">
        <f>_xlfn.XLOOKUP(Table1[[#This Row],[Customer_ID]],Table2[customer_id],Table2[age_group],,0)</f>
        <v>25-34</v>
      </c>
      <c r="F1175" s="25" t="str">
        <f>_xlfn.XLOOKUP(Table1[[#This Row],[Customer_ID]],Table2[customer_id],Table2[city],,0)</f>
        <v>Chennai</v>
      </c>
      <c r="G1175" s="25" t="str">
        <f>_xlfn.XLOOKUP(Table1[[#This Row],[Customer_ID]],Table2[customer_id],Table2[occupation],,0)</f>
        <v>Salaried IT Employees</v>
      </c>
      <c r="H1175" s="50" t="str">
        <f>_xlfn.XLOOKUP(Table1[[#This Row],[Customer_ID]],Table2[customer_id],Table2[gender],,0)</f>
        <v>Male</v>
      </c>
      <c r="I1175" s="50" t="str">
        <f>_xlfn.XLOOKUP(Table1[[#This Row],[Customer_ID]],Table2[customer_id],Table2[marital status],,0)</f>
        <v>Married</v>
      </c>
      <c r="J1175" t="str">
        <f t="shared" si="72"/>
        <v>Moderate Income</v>
      </c>
      <c r="K1175" s="52" t="b">
        <f t="shared" si="73"/>
        <v>0</v>
      </c>
      <c r="L1175" s="43" t="b">
        <f t="shared" si="74"/>
        <v>0</v>
      </c>
      <c r="M1175" s="43" t="b">
        <f t="shared" si="75"/>
        <v>0</v>
      </c>
      <c r="N11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76" spans="1:14" hidden="1" x14ac:dyDescent="0.25">
      <c r="A1176" t="s">
        <v>132</v>
      </c>
      <c r="B1176" s="45">
        <v>63303</v>
      </c>
      <c r="C1176" s="45">
        <v>43173</v>
      </c>
      <c r="D1176" s="25">
        <v>0.68200559215203072</v>
      </c>
      <c r="E1176" s="25" t="str">
        <f>_xlfn.XLOOKUP(Table1[[#This Row],[Customer_ID]],Table2[customer_id],Table2[age_group],,0)</f>
        <v>25-34</v>
      </c>
      <c r="F1176" s="25" t="str">
        <f>_xlfn.XLOOKUP(Table1[[#This Row],[Customer_ID]],Table2[customer_id],Table2[city],,0)</f>
        <v>Mumbai</v>
      </c>
      <c r="G1176" s="25" t="str">
        <f>_xlfn.XLOOKUP(Table1[[#This Row],[Customer_ID]],Table2[customer_id],Table2[occupation],,0)</f>
        <v>Salaried IT Employees</v>
      </c>
      <c r="H1176" s="50" t="str">
        <f>_xlfn.XLOOKUP(Table1[[#This Row],[Customer_ID]],Table2[customer_id],Table2[gender],,0)</f>
        <v>Male</v>
      </c>
      <c r="I1176" s="50" t="str">
        <f>_xlfn.XLOOKUP(Table1[[#This Row],[Customer_ID]],Table2[customer_id],Table2[marital status],,0)</f>
        <v>Married</v>
      </c>
      <c r="J1176" t="str">
        <f t="shared" si="72"/>
        <v>Moderate Income</v>
      </c>
      <c r="K1176" s="52" t="b">
        <f t="shared" si="73"/>
        <v>0</v>
      </c>
      <c r="L1176" s="43" t="b">
        <f t="shared" si="74"/>
        <v>0</v>
      </c>
      <c r="M1176" s="43" t="b">
        <f t="shared" si="75"/>
        <v>0</v>
      </c>
      <c r="N11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77" spans="1:14" hidden="1" x14ac:dyDescent="0.25">
      <c r="A1177" t="s">
        <v>960</v>
      </c>
      <c r="B1177" s="45">
        <v>63276</v>
      </c>
      <c r="C1177" s="45">
        <v>33163.5</v>
      </c>
      <c r="D1177" s="25">
        <v>0.52410866679309687</v>
      </c>
      <c r="E1177" s="25" t="str">
        <f>_xlfn.XLOOKUP(Table1[[#This Row],[Customer_ID]],Table2[customer_id],Table2[age_group],,0)</f>
        <v>25-34</v>
      </c>
      <c r="F1177" s="25" t="str">
        <f>_xlfn.XLOOKUP(Table1[[#This Row],[Customer_ID]],Table2[customer_id],Table2[city],,0)</f>
        <v>Delhi NCR</v>
      </c>
      <c r="G1177" s="25" t="str">
        <f>_xlfn.XLOOKUP(Table1[[#This Row],[Customer_ID]],Table2[customer_id],Table2[occupation],,0)</f>
        <v>Salaried IT Employees</v>
      </c>
      <c r="H1177" s="50" t="str">
        <f>_xlfn.XLOOKUP(Table1[[#This Row],[Customer_ID]],Table2[customer_id],Table2[gender],,0)</f>
        <v>Female</v>
      </c>
      <c r="I1177" s="50" t="str">
        <f>_xlfn.XLOOKUP(Table1[[#This Row],[Customer_ID]],Table2[customer_id],Table2[marital status],,0)</f>
        <v>Married</v>
      </c>
      <c r="J1177" t="str">
        <f t="shared" si="72"/>
        <v>Moderate Income</v>
      </c>
      <c r="K1177" s="52" t="b">
        <f t="shared" si="73"/>
        <v>0</v>
      </c>
      <c r="L1177" s="43" t="b">
        <f t="shared" si="74"/>
        <v>0</v>
      </c>
      <c r="M1177" s="43" t="b">
        <f t="shared" si="75"/>
        <v>0</v>
      </c>
      <c r="N11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78" spans="1:14" hidden="1" x14ac:dyDescent="0.25">
      <c r="A1178" t="s">
        <v>1729</v>
      </c>
      <c r="B1178" s="45">
        <v>63265</v>
      </c>
      <c r="C1178" s="45">
        <v>28148.166666666668</v>
      </c>
      <c r="D1178" s="25">
        <v>0.44492478727047607</v>
      </c>
      <c r="E1178" s="25" t="str">
        <f>_xlfn.XLOOKUP(Table1[[#This Row],[Customer_ID]],Table2[customer_id],Table2[age_group],,0)</f>
        <v>35-45</v>
      </c>
      <c r="F1178" s="25" t="str">
        <f>_xlfn.XLOOKUP(Table1[[#This Row],[Customer_ID]],Table2[customer_id],Table2[city],,0)</f>
        <v>Chennai</v>
      </c>
      <c r="G1178" s="25" t="str">
        <f>_xlfn.XLOOKUP(Table1[[#This Row],[Customer_ID]],Table2[customer_id],Table2[occupation],,0)</f>
        <v>Salaried IT Employees</v>
      </c>
      <c r="H1178" s="50" t="str">
        <f>_xlfn.XLOOKUP(Table1[[#This Row],[Customer_ID]],Table2[customer_id],Table2[gender],,0)</f>
        <v>Male</v>
      </c>
      <c r="I1178" s="50" t="str">
        <f>_xlfn.XLOOKUP(Table1[[#This Row],[Customer_ID]],Table2[customer_id],Table2[marital status],,0)</f>
        <v>Married</v>
      </c>
      <c r="J1178" t="str">
        <f t="shared" si="72"/>
        <v>Moderate Income</v>
      </c>
      <c r="K1178" s="52" t="b">
        <f t="shared" si="73"/>
        <v>0</v>
      </c>
      <c r="L1178" s="43" t="b">
        <f t="shared" si="74"/>
        <v>0</v>
      </c>
      <c r="M1178" s="43" t="b">
        <f t="shared" si="75"/>
        <v>0</v>
      </c>
      <c r="N11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79" spans="1:14" x14ac:dyDescent="0.25">
      <c r="A1179" t="s">
        <v>52</v>
      </c>
      <c r="B1179" s="45">
        <v>63264</v>
      </c>
      <c r="C1179" s="45">
        <v>46742.333333333336</v>
      </c>
      <c r="D1179" s="25">
        <v>0.73884568369583548</v>
      </c>
      <c r="E1179" s="25" t="str">
        <f>_xlfn.XLOOKUP(Table1[[#This Row],[Customer_ID]],Table2[customer_id],Table2[age_group],,0)</f>
        <v>35-45</v>
      </c>
      <c r="F1179" s="25" t="str">
        <f>_xlfn.XLOOKUP(Table1[[#This Row],[Customer_ID]],Table2[customer_id],Table2[city],,0)</f>
        <v>Mumbai</v>
      </c>
      <c r="G1179" s="25" t="str">
        <f>_xlfn.XLOOKUP(Table1[[#This Row],[Customer_ID]],Table2[customer_id],Table2[occupation],,0)</f>
        <v>Salaried IT Employees</v>
      </c>
      <c r="H1179" s="50" t="str">
        <f>_xlfn.XLOOKUP(Table1[[#This Row],[Customer_ID]],Table2[customer_id],Table2[gender],,0)</f>
        <v>Male</v>
      </c>
      <c r="I1179" s="50" t="str">
        <f>_xlfn.XLOOKUP(Table1[[#This Row],[Customer_ID]],Table2[customer_id],Table2[marital status],,0)</f>
        <v>Married</v>
      </c>
      <c r="J1179" t="str">
        <f t="shared" si="72"/>
        <v>Moderate Income</v>
      </c>
      <c r="K1179" s="52" t="b">
        <f t="shared" si="73"/>
        <v>0</v>
      </c>
      <c r="L1179" s="43" t="str">
        <f t="shared" si="74"/>
        <v>High Spend</v>
      </c>
      <c r="M1179" s="43" t="b">
        <f t="shared" si="75"/>
        <v>0</v>
      </c>
      <c r="N1179" t="str">
        <f>IF(OR(Table1[[#This Row],[High requirement of Credit Card (Low Income)]]="High Spend",Table1[[#This Row],[High requirement of Credit Card (Moderate Income)]]="High Spend",Table1[[#This Row],[High requirement of Credit Card (hIGHER Income)]]="High Spend"),"High chance","Low or moderate Chance")</f>
        <v>High chance</v>
      </c>
    </row>
    <row r="1180" spans="1:14" hidden="1" x14ac:dyDescent="0.25">
      <c r="A1180" t="s">
        <v>2433</v>
      </c>
      <c r="B1180" s="45">
        <v>63263</v>
      </c>
      <c r="C1180" s="45">
        <v>24305.833333333332</v>
      </c>
      <c r="D1180" s="25">
        <v>0.38420298331304764</v>
      </c>
      <c r="E1180" s="25" t="str">
        <f>_xlfn.XLOOKUP(Table1[[#This Row],[Customer_ID]],Table2[customer_id],Table2[age_group],,0)</f>
        <v>25-34</v>
      </c>
      <c r="F1180" s="25" t="str">
        <f>_xlfn.XLOOKUP(Table1[[#This Row],[Customer_ID]],Table2[customer_id],Table2[city],,0)</f>
        <v>Hyderabad</v>
      </c>
      <c r="G1180" s="25" t="str">
        <f>_xlfn.XLOOKUP(Table1[[#This Row],[Customer_ID]],Table2[customer_id],Table2[occupation],,0)</f>
        <v>Salaried IT Employees</v>
      </c>
      <c r="H1180" s="50" t="str">
        <f>_xlfn.XLOOKUP(Table1[[#This Row],[Customer_ID]],Table2[customer_id],Table2[gender],,0)</f>
        <v>Female</v>
      </c>
      <c r="I1180" s="50" t="str">
        <f>_xlfn.XLOOKUP(Table1[[#This Row],[Customer_ID]],Table2[customer_id],Table2[marital status],,0)</f>
        <v>Married</v>
      </c>
      <c r="J1180" t="str">
        <f t="shared" si="72"/>
        <v>Moderate Income</v>
      </c>
      <c r="K1180" s="52" t="b">
        <f t="shared" si="73"/>
        <v>0</v>
      </c>
      <c r="L1180" s="43" t="b">
        <f t="shared" si="74"/>
        <v>0</v>
      </c>
      <c r="M1180" s="43" t="b">
        <f t="shared" si="75"/>
        <v>0</v>
      </c>
      <c r="N11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81" spans="1:14" hidden="1" x14ac:dyDescent="0.25">
      <c r="A1181" t="s">
        <v>1307</v>
      </c>
      <c r="B1181" s="45">
        <v>63258</v>
      </c>
      <c r="C1181" s="45">
        <v>31129</v>
      </c>
      <c r="D1181" s="25">
        <v>0.49209586139302541</v>
      </c>
      <c r="E1181" s="25" t="str">
        <f>_xlfn.XLOOKUP(Table1[[#This Row],[Customer_ID]],Table2[customer_id],Table2[age_group],,0)</f>
        <v>45+</v>
      </c>
      <c r="F1181" s="25" t="str">
        <f>_xlfn.XLOOKUP(Table1[[#This Row],[Customer_ID]],Table2[customer_id],Table2[city],,0)</f>
        <v>Delhi NCR</v>
      </c>
      <c r="G1181" s="25" t="str">
        <f>_xlfn.XLOOKUP(Table1[[#This Row],[Customer_ID]],Table2[customer_id],Table2[occupation],,0)</f>
        <v>Salaried IT Employees</v>
      </c>
      <c r="H1181" s="50" t="str">
        <f>_xlfn.XLOOKUP(Table1[[#This Row],[Customer_ID]],Table2[customer_id],Table2[gender],,0)</f>
        <v>Male</v>
      </c>
      <c r="I1181" s="50" t="str">
        <f>_xlfn.XLOOKUP(Table1[[#This Row],[Customer_ID]],Table2[customer_id],Table2[marital status],,0)</f>
        <v>Married</v>
      </c>
      <c r="J1181" t="str">
        <f t="shared" si="72"/>
        <v>Moderate Income</v>
      </c>
      <c r="K1181" s="52" t="b">
        <f t="shared" si="73"/>
        <v>0</v>
      </c>
      <c r="L1181" s="43" t="b">
        <f t="shared" si="74"/>
        <v>0</v>
      </c>
      <c r="M1181" s="43" t="b">
        <f t="shared" si="75"/>
        <v>0</v>
      </c>
      <c r="N11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82" spans="1:14" hidden="1" x14ac:dyDescent="0.25">
      <c r="A1182" t="s">
        <v>124</v>
      </c>
      <c r="B1182" s="45">
        <v>63187</v>
      </c>
      <c r="C1182" s="45">
        <v>43433.666666666664</v>
      </c>
      <c r="D1182" s="25">
        <v>0.68738295324460197</v>
      </c>
      <c r="E1182" s="25" t="str">
        <f>_xlfn.XLOOKUP(Table1[[#This Row],[Customer_ID]],Table2[customer_id],Table2[age_group],,0)</f>
        <v>35-45</v>
      </c>
      <c r="F1182" s="25" t="str">
        <f>_xlfn.XLOOKUP(Table1[[#This Row],[Customer_ID]],Table2[customer_id],Table2[city],,0)</f>
        <v>Mumbai</v>
      </c>
      <c r="G1182" s="25" t="str">
        <f>_xlfn.XLOOKUP(Table1[[#This Row],[Customer_ID]],Table2[customer_id],Table2[occupation],,0)</f>
        <v>Salaried IT Employees</v>
      </c>
      <c r="H1182" s="50" t="str">
        <f>_xlfn.XLOOKUP(Table1[[#This Row],[Customer_ID]],Table2[customer_id],Table2[gender],,0)</f>
        <v>Male</v>
      </c>
      <c r="I1182" s="50" t="str">
        <f>_xlfn.XLOOKUP(Table1[[#This Row],[Customer_ID]],Table2[customer_id],Table2[marital status],,0)</f>
        <v>Married</v>
      </c>
      <c r="J1182" t="str">
        <f t="shared" si="72"/>
        <v>Moderate Income</v>
      </c>
      <c r="K1182" s="52" t="b">
        <f t="shared" si="73"/>
        <v>0</v>
      </c>
      <c r="L1182" s="43" t="b">
        <f t="shared" si="74"/>
        <v>0</v>
      </c>
      <c r="M1182" s="43" t="b">
        <f t="shared" si="75"/>
        <v>0</v>
      </c>
      <c r="N11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83" spans="1:14" hidden="1" x14ac:dyDescent="0.25">
      <c r="A1183" t="s">
        <v>364</v>
      </c>
      <c r="B1183" s="45">
        <v>63175</v>
      </c>
      <c r="C1183" s="45">
        <v>38480</v>
      </c>
      <c r="D1183" s="25">
        <v>0.60910170162247723</v>
      </c>
      <c r="E1183" s="25" t="str">
        <f>_xlfn.XLOOKUP(Table1[[#This Row],[Customer_ID]],Table2[customer_id],Table2[age_group],,0)</f>
        <v>35-45</v>
      </c>
      <c r="F1183" s="25" t="str">
        <f>_xlfn.XLOOKUP(Table1[[#This Row],[Customer_ID]],Table2[customer_id],Table2[city],,0)</f>
        <v>Mumbai</v>
      </c>
      <c r="G1183" s="25" t="str">
        <f>_xlfn.XLOOKUP(Table1[[#This Row],[Customer_ID]],Table2[customer_id],Table2[occupation],,0)</f>
        <v>Salaried IT Employees</v>
      </c>
      <c r="H1183" s="50" t="str">
        <f>_xlfn.XLOOKUP(Table1[[#This Row],[Customer_ID]],Table2[customer_id],Table2[gender],,0)</f>
        <v>Female</v>
      </c>
      <c r="I1183" s="50" t="str">
        <f>_xlfn.XLOOKUP(Table1[[#This Row],[Customer_ID]],Table2[customer_id],Table2[marital status],,0)</f>
        <v>Married</v>
      </c>
      <c r="J1183" t="str">
        <f t="shared" si="72"/>
        <v>Moderate Income</v>
      </c>
      <c r="K1183" s="52" t="b">
        <f t="shared" si="73"/>
        <v>0</v>
      </c>
      <c r="L1183" s="43" t="b">
        <f t="shared" si="74"/>
        <v>0</v>
      </c>
      <c r="M1183" s="43" t="b">
        <f t="shared" si="75"/>
        <v>0</v>
      </c>
      <c r="N11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84" spans="1:14" hidden="1" x14ac:dyDescent="0.25">
      <c r="A1184" t="s">
        <v>426</v>
      </c>
      <c r="B1184" s="45">
        <v>63168</v>
      </c>
      <c r="C1184" s="45">
        <v>37842.833333333336</v>
      </c>
      <c r="D1184" s="25">
        <v>0.59908234126984128</v>
      </c>
      <c r="E1184" s="25" t="str">
        <f>_xlfn.XLOOKUP(Table1[[#This Row],[Customer_ID]],Table2[customer_id],Table2[age_group],,0)</f>
        <v>25-34</v>
      </c>
      <c r="F1184" s="25" t="str">
        <f>_xlfn.XLOOKUP(Table1[[#This Row],[Customer_ID]],Table2[customer_id],Table2[city],,0)</f>
        <v>Mumbai</v>
      </c>
      <c r="G1184" s="25" t="str">
        <f>_xlfn.XLOOKUP(Table1[[#This Row],[Customer_ID]],Table2[customer_id],Table2[occupation],,0)</f>
        <v>Salaried IT Employees</v>
      </c>
      <c r="H1184" s="50" t="str">
        <f>_xlfn.XLOOKUP(Table1[[#This Row],[Customer_ID]],Table2[customer_id],Table2[gender],,0)</f>
        <v>Male</v>
      </c>
      <c r="I1184" s="50" t="str">
        <f>_xlfn.XLOOKUP(Table1[[#This Row],[Customer_ID]],Table2[customer_id],Table2[marital status],,0)</f>
        <v>Married</v>
      </c>
      <c r="J1184" t="str">
        <f t="shared" si="72"/>
        <v>Moderate Income</v>
      </c>
      <c r="K1184" s="52" t="b">
        <f t="shared" si="73"/>
        <v>0</v>
      </c>
      <c r="L1184" s="43" t="b">
        <f t="shared" si="74"/>
        <v>0</v>
      </c>
      <c r="M1184" s="43" t="b">
        <f t="shared" si="75"/>
        <v>0</v>
      </c>
      <c r="N11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85" spans="1:14" hidden="1" x14ac:dyDescent="0.25">
      <c r="A1185" t="s">
        <v>2293</v>
      </c>
      <c r="B1185" s="45">
        <v>63162</v>
      </c>
      <c r="C1185" s="45">
        <v>25144.833333333332</v>
      </c>
      <c r="D1185" s="25">
        <v>0.39810065123544747</v>
      </c>
      <c r="E1185" s="25" t="str">
        <f>_xlfn.XLOOKUP(Table1[[#This Row],[Customer_ID]],Table2[customer_id],Table2[age_group],,0)</f>
        <v>25-34</v>
      </c>
      <c r="F1185" s="25" t="str">
        <f>_xlfn.XLOOKUP(Table1[[#This Row],[Customer_ID]],Table2[customer_id],Table2[city],,0)</f>
        <v>Chennai</v>
      </c>
      <c r="G1185" s="25" t="str">
        <f>_xlfn.XLOOKUP(Table1[[#This Row],[Customer_ID]],Table2[customer_id],Table2[occupation],,0)</f>
        <v>Salaried IT Employees</v>
      </c>
      <c r="H1185" s="50" t="str">
        <f>_xlfn.XLOOKUP(Table1[[#This Row],[Customer_ID]],Table2[customer_id],Table2[gender],,0)</f>
        <v>Male</v>
      </c>
      <c r="I1185" s="50" t="str">
        <f>_xlfn.XLOOKUP(Table1[[#This Row],[Customer_ID]],Table2[customer_id],Table2[marital status],,0)</f>
        <v>Married</v>
      </c>
      <c r="J1185" t="str">
        <f t="shared" si="72"/>
        <v>Moderate Income</v>
      </c>
      <c r="K1185" s="52" t="b">
        <f t="shared" si="73"/>
        <v>0</v>
      </c>
      <c r="L1185" s="43" t="b">
        <f t="shared" si="74"/>
        <v>0</v>
      </c>
      <c r="M1185" s="43" t="b">
        <f t="shared" si="75"/>
        <v>0</v>
      </c>
      <c r="N11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86" spans="1:14" hidden="1" x14ac:dyDescent="0.25">
      <c r="A1186" t="s">
        <v>544</v>
      </c>
      <c r="B1186" s="45">
        <v>63159</v>
      </c>
      <c r="C1186" s="45">
        <v>36768.666666666664</v>
      </c>
      <c r="D1186" s="25">
        <v>0.58216036774911994</v>
      </c>
      <c r="E1186" s="25" t="str">
        <f>_xlfn.XLOOKUP(Table1[[#This Row],[Customer_ID]],Table2[customer_id],Table2[age_group],,0)</f>
        <v>25-34</v>
      </c>
      <c r="F1186" s="25" t="str">
        <f>_xlfn.XLOOKUP(Table1[[#This Row],[Customer_ID]],Table2[customer_id],Table2[city],,0)</f>
        <v>Mumbai</v>
      </c>
      <c r="G1186" s="25" t="str">
        <f>_xlfn.XLOOKUP(Table1[[#This Row],[Customer_ID]],Table2[customer_id],Table2[occupation],,0)</f>
        <v>Salaried IT Employees</v>
      </c>
      <c r="H1186" s="50" t="str">
        <f>_xlfn.XLOOKUP(Table1[[#This Row],[Customer_ID]],Table2[customer_id],Table2[gender],,0)</f>
        <v>Female</v>
      </c>
      <c r="I1186" s="50" t="str">
        <f>_xlfn.XLOOKUP(Table1[[#This Row],[Customer_ID]],Table2[customer_id],Table2[marital status],,0)</f>
        <v>Married</v>
      </c>
      <c r="J1186" t="str">
        <f t="shared" si="72"/>
        <v>Moderate Income</v>
      </c>
      <c r="K1186" s="52" t="b">
        <f t="shared" si="73"/>
        <v>0</v>
      </c>
      <c r="L1186" s="43" t="b">
        <f t="shared" si="74"/>
        <v>0</v>
      </c>
      <c r="M1186" s="43" t="b">
        <f t="shared" si="75"/>
        <v>0</v>
      </c>
      <c r="N11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87" spans="1:14" hidden="1" x14ac:dyDescent="0.25">
      <c r="A1187" t="s">
        <v>2005</v>
      </c>
      <c r="B1187" s="45">
        <v>63134</v>
      </c>
      <c r="C1187" s="45">
        <v>26615.5</v>
      </c>
      <c r="D1187" s="25">
        <v>0.42157157791364397</v>
      </c>
      <c r="E1187" s="25" t="str">
        <f>_xlfn.XLOOKUP(Table1[[#This Row],[Customer_ID]],Table2[customer_id],Table2[age_group],,0)</f>
        <v>35-45</v>
      </c>
      <c r="F1187" s="25" t="str">
        <f>_xlfn.XLOOKUP(Table1[[#This Row],[Customer_ID]],Table2[customer_id],Table2[city],,0)</f>
        <v>Chennai</v>
      </c>
      <c r="G1187" s="25" t="str">
        <f>_xlfn.XLOOKUP(Table1[[#This Row],[Customer_ID]],Table2[customer_id],Table2[occupation],,0)</f>
        <v>Salaried IT Employees</v>
      </c>
      <c r="H1187" s="50" t="str">
        <f>_xlfn.XLOOKUP(Table1[[#This Row],[Customer_ID]],Table2[customer_id],Table2[gender],,0)</f>
        <v>Male</v>
      </c>
      <c r="I1187" s="50" t="str">
        <f>_xlfn.XLOOKUP(Table1[[#This Row],[Customer_ID]],Table2[customer_id],Table2[marital status],,0)</f>
        <v>Married</v>
      </c>
      <c r="J1187" t="str">
        <f t="shared" si="72"/>
        <v>Moderate Income</v>
      </c>
      <c r="K1187" s="52" t="b">
        <f t="shared" si="73"/>
        <v>0</v>
      </c>
      <c r="L1187" s="43" t="b">
        <f t="shared" si="74"/>
        <v>0</v>
      </c>
      <c r="M1187" s="43" t="b">
        <f t="shared" si="75"/>
        <v>0</v>
      </c>
      <c r="N11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88" spans="1:14" x14ac:dyDescent="0.25">
      <c r="A1188" t="s">
        <v>39</v>
      </c>
      <c r="B1188" s="45">
        <v>63129</v>
      </c>
      <c r="C1188" s="45">
        <v>47126</v>
      </c>
      <c r="D1188" s="25">
        <v>0.74650319187695036</v>
      </c>
      <c r="E1188" s="25" t="str">
        <f>_xlfn.XLOOKUP(Table1[[#This Row],[Customer_ID]],Table2[customer_id],Table2[age_group],,0)</f>
        <v>25-34</v>
      </c>
      <c r="F1188" s="25" t="str">
        <f>_xlfn.XLOOKUP(Table1[[#This Row],[Customer_ID]],Table2[customer_id],Table2[city],,0)</f>
        <v>Mumbai</v>
      </c>
      <c r="G1188" s="25" t="str">
        <f>_xlfn.XLOOKUP(Table1[[#This Row],[Customer_ID]],Table2[customer_id],Table2[occupation],,0)</f>
        <v>Salaried IT Employees</v>
      </c>
      <c r="H1188" s="50" t="str">
        <f>_xlfn.XLOOKUP(Table1[[#This Row],[Customer_ID]],Table2[customer_id],Table2[gender],,0)</f>
        <v>Male</v>
      </c>
      <c r="I1188" s="50" t="str">
        <f>_xlfn.XLOOKUP(Table1[[#This Row],[Customer_ID]],Table2[customer_id],Table2[marital status],,0)</f>
        <v>Single</v>
      </c>
      <c r="J1188" t="str">
        <f t="shared" si="72"/>
        <v>Moderate Income</v>
      </c>
      <c r="K1188" s="52" t="b">
        <f t="shared" si="73"/>
        <v>0</v>
      </c>
      <c r="L1188" s="43" t="str">
        <f t="shared" si="74"/>
        <v>High Spend</v>
      </c>
      <c r="M1188" s="43" t="b">
        <f t="shared" si="75"/>
        <v>0</v>
      </c>
      <c r="N1188" t="str">
        <f>IF(OR(Table1[[#This Row],[High requirement of Credit Card (Low Income)]]="High Spend",Table1[[#This Row],[High requirement of Credit Card (Moderate Income)]]="High Spend",Table1[[#This Row],[High requirement of Credit Card (hIGHER Income)]]="High Spend"),"High chance","Low or moderate Chance")</f>
        <v>High chance</v>
      </c>
    </row>
    <row r="1189" spans="1:14" hidden="1" x14ac:dyDescent="0.25">
      <c r="A1189" t="s">
        <v>444</v>
      </c>
      <c r="B1189" s="45">
        <v>63129</v>
      </c>
      <c r="C1189" s="45">
        <v>37644.5</v>
      </c>
      <c r="D1189" s="25">
        <v>0.59631072882510416</v>
      </c>
      <c r="E1189" s="25" t="str">
        <f>_xlfn.XLOOKUP(Table1[[#This Row],[Customer_ID]],Table2[customer_id],Table2[age_group],,0)</f>
        <v>35-45</v>
      </c>
      <c r="F1189" s="25" t="str">
        <f>_xlfn.XLOOKUP(Table1[[#This Row],[Customer_ID]],Table2[customer_id],Table2[city],,0)</f>
        <v>Bengaluru</v>
      </c>
      <c r="G1189" s="25" t="str">
        <f>_xlfn.XLOOKUP(Table1[[#This Row],[Customer_ID]],Table2[customer_id],Table2[occupation],,0)</f>
        <v>Salaried IT Employees</v>
      </c>
      <c r="H1189" s="50" t="str">
        <f>_xlfn.XLOOKUP(Table1[[#This Row],[Customer_ID]],Table2[customer_id],Table2[gender],,0)</f>
        <v>Male</v>
      </c>
      <c r="I1189" s="50" t="str">
        <f>_xlfn.XLOOKUP(Table1[[#This Row],[Customer_ID]],Table2[customer_id],Table2[marital status],,0)</f>
        <v>Married</v>
      </c>
      <c r="J1189" t="str">
        <f t="shared" si="72"/>
        <v>Moderate Income</v>
      </c>
      <c r="K1189" s="52" t="b">
        <f t="shared" si="73"/>
        <v>0</v>
      </c>
      <c r="L1189" s="43" t="b">
        <f t="shared" si="74"/>
        <v>0</v>
      </c>
      <c r="M1189" s="43" t="b">
        <f t="shared" si="75"/>
        <v>0</v>
      </c>
      <c r="N11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90" spans="1:14" hidden="1" x14ac:dyDescent="0.25">
      <c r="A1190" t="s">
        <v>1168</v>
      </c>
      <c r="B1190" s="45">
        <v>63126</v>
      </c>
      <c r="C1190" s="45">
        <v>31833.333333333332</v>
      </c>
      <c r="D1190" s="25">
        <v>0.50428244041018488</v>
      </c>
      <c r="E1190" s="25" t="str">
        <f>_xlfn.XLOOKUP(Table1[[#This Row],[Customer_ID]],Table2[customer_id],Table2[age_group],,0)</f>
        <v>25-34</v>
      </c>
      <c r="F1190" s="25" t="str">
        <f>_xlfn.XLOOKUP(Table1[[#This Row],[Customer_ID]],Table2[customer_id],Table2[city],,0)</f>
        <v>Bengaluru</v>
      </c>
      <c r="G1190" s="25" t="str">
        <f>_xlfn.XLOOKUP(Table1[[#This Row],[Customer_ID]],Table2[customer_id],Table2[occupation],,0)</f>
        <v>Salaried IT Employees</v>
      </c>
      <c r="H1190" s="50" t="str">
        <f>_xlfn.XLOOKUP(Table1[[#This Row],[Customer_ID]],Table2[customer_id],Table2[gender],,0)</f>
        <v>Female</v>
      </c>
      <c r="I1190" s="50" t="str">
        <f>_xlfn.XLOOKUP(Table1[[#This Row],[Customer_ID]],Table2[customer_id],Table2[marital status],,0)</f>
        <v>Married</v>
      </c>
      <c r="J1190" t="str">
        <f t="shared" si="72"/>
        <v>Moderate Income</v>
      </c>
      <c r="K1190" s="52" t="b">
        <f t="shared" si="73"/>
        <v>0</v>
      </c>
      <c r="L1190" s="43" t="b">
        <f t="shared" si="74"/>
        <v>0</v>
      </c>
      <c r="M1190" s="43" t="b">
        <f t="shared" si="75"/>
        <v>0</v>
      </c>
      <c r="N11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91" spans="1:14" hidden="1" x14ac:dyDescent="0.25">
      <c r="A1191" t="s">
        <v>1104</v>
      </c>
      <c r="B1191" s="45">
        <v>63111</v>
      </c>
      <c r="C1191" s="45">
        <v>32218</v>
      </c>
      <c r="D1191" s="25">
        <v>0.51049737763622827</v>
      </c>
      <c r="E1191" s="25" t="str">
        <f>_xlfn.XLOOKUP(Table1[[#This Row],[Customer_ID]],Table2[customer_id],Table2[age_group],,0)</f>
        <v>35-45</v>
      </c>
      <c r="F1191" s="25" t="str">
        <f>_xlfn.XLOOKUP(Table1[[#This Row],[Customer_ID]],Table2[customer_id],Table2[city],,0)</f>
        <v>Bengaluru</v>
      </c>
      <c r="G1191" s="25" t="str">
        <f>_xlfn.XLOOKUP(Table1[[#This Row],[Customer_ID]],Table2[customer_id],Table2[occupation],,0)</f>
        <v>Salaried IT Employees</v>
      </c>
      <c r="H1191" s="50" t="str">
        <f>_xlfn.XLOOKUP(Table1[[#This Row],[Customer_ID]],Table2[customer_id],Table2[gender],,0)</f>
        <v>Female</v>
      </c>
      <c r="I1191" s="50" t="str">
        <f>_xlfn.XLOOKUP(Table1[[#This Row],[Customer_ID]],Table2[customer_id],Table2[marital status],,0)</f>
        <v>Married</v>
      </c>
      <c r="J1191" t="str">
        <f t="shared" si="72"/>
        <v>Moderate Income</v>
      </c>
      <c r="K1191" s="52" t="b">
        <f t="shared" si="73"/>
        <v>0</v>
      </c>
      <c r="L1191" s="43" t="b">
        <f t="shared" si="74"/>
        <v>0</v>
      </c>
      <c r="M1191" s="43" t="b">
        <f t="shared" si="75"/>
        <v>0</v>
      </c>
      <c r="N11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92" spans="1:14" hidden="1" x14ac:dyDescent="0.25">
      <c r="A1192" t="s">
        <v>235</v>
      </c>
      <c r="B1192" s="45">
        <v>63111</v>
      </c>
      <c r="C1192" s="45">
        <v>40119.5</v>
      </c>
      <c r="D1192" s="25">
        <v>0.63569742200250356</v>
      </c>
      <c r="E1192" s="25" t="str">
        <f>_xlfn.XLOOKUP(Table1[[#This Row],[Customer_ID]],Table2[customer_id],Table2[age_group],,0)</f>
        <v>25-34</v>
      </c>
      <c r="F1192" s="25" t="str">
        <f>_xlfn.XLOOKUP(Table1[[#This Row],[Customer_ID]],Table2[customer_id],Table2[city],,0)</f>
        <v>Delhi NCR</v>
      </c>
      <c r="G1192" s="25" t="str">
        <f>_xlfn.XLOOKUP(Table1[[#This Row],[Customer_ID]],Table2[customer_id],Table2[occupation],,0)</f>
        <v>Salaried IT Employees</v>
      </c>
      <c r="H1192" s="50" t="str">
        <f>_xlfn.XLOOKUP(Table1[[#This Row],[Customer_ID]],Table2[customer_id],Table2[gender],,0)</f>
        <v>Male</v>
      </c>
      <c r="I1192" s="50" t="str">
        <f>_xlfn.XLOOKUP(Table1[[#This Row],[Customer_ID]],Table2[customer_id],Table2[marital status],,0)</f>
        <v>Married</v>
      </c>
      <c r="J1192" t="str">
        <f t="shared" si="72"/>
        <v>Moderate Income</v>
      </c>
      <c r="K1192" s="52" t="b">
        <f t="shared" si="73"/>
        <v>0</v>
      </c>
      <c r="L1192" s="43" t="b">
        <f t="shared" si="74"/>
        <v>0</v>
      </c>
      <c r="M1192" s="43" t="b">
        <f t="shared" si="75"/>
        <v>0</v>
      </c>
      <c r="N11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93" spans="1:14" hidden="1" x14ac:dyDescent="0.25">
      <c r="A1193" t="s">
        <v>348</v>
      </c>
      <c r="B1193" s="45">
        <v>63109</v>
      </c>
      <c r="C1193" s="45">
        <v>38566.5</v>
      </c>
      <c r="D1193" s="25">
        <v>0.61110935048883674</v>
      </c>
      <c r="E1193" s="25" t="str">
        <f>_xlfn.XLOOKUP(Table1[[#This Row],[Customer_ID]],Table2[customer_id],Table2[age_group],,0)</f>
        <v>25-34</v>
      </c>
      <c r="F1193" s="25" t="str">
        <f>_xlfn.XLOOKUP(Table1[[#This Row],[Customer_ID]],Table2[customer_id],Table2[city],,0)</f>
        <v>Delhi NCR</v>
      </c>
      <c r="G1193" s="25" t="str">
        <f>_xlfn.XLOOKUP(Table1[[#This Row],[Customer_ID]],Table2[customer_id],Table2[occupation],,0)</f>
        <v>Salaried IT Employees</v>
      </c>
      <c r="H1193" s="50" t="str">
        <f>_xlfn.XLOOKUP(Table1[[#This Row],[Customer_ID]],Table2[customer_id],Table2[gender],,0)</f>
        <v>Male</v>
      </c>
      <c r="I1193" s="50" t="str">
        <f>_xlfn.XLOOKUP(Table1[[#This Row],[Customer_ID]],Table2[customer_id],Table2[marital status],,0)</f>
        <v>Married</v>
      </c>
      <c r="J1193" t="str">
        <f t="shared" si="72"/>
        <v>Moderate Income</v>
      </c>
      <c r="K1193" s="52" t="b">
        <f t="shared" si="73"/>
        <v>0</v>
      </c>
      <c r="L1193" s="43" t="b">
        <f t="shared" si="74"/>
        <v>0</v>
      </c>
      <c r="M1193" s="43" t="b">
        <f t="shared" si="75"/>
        <v>0</v>
      </c>
      <c r="N11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94" spans="1:14" hidden="1" x14ac:dyDescent="0.25">
      <c r="A1194" t="s">
        <v>1245</v>
      </c>
      <c r="B1194" s="45">
        <v>63104</v>
      </c>
      <c r="C1194" s="45">
        <v>31456</v>
      </c>
      <c r="D1194" s="25">
        <v>0.49847870182555781</v>
      </c>
      <c r="E1194" s="25" t="str">
        <f>_xlfn.XLOOKUP(Table1[[#This Row],[Customer_ID]],Table2[customer_id],Table2[age_group],,0)</f>
        <v>25-34</v>
      </c>
      <c r="F1194" s="25" t="str">
        <f>_xlfn.XLOOKUP(Table1[[#This Row],[Customer_ID]],Table2[customer_id],Table2[city],,0)</f>
        <v>Delhi NCR</v>
      </c>
      <c r="G1194" s="25" t="str">
        <f>_xlfn.XLOOKUP(Table1[[#This Row],[Customer_ID]],Table2[customer_id],Table2[occupation],,0)</f>
        <v>Salaried IT Employees</v>
      </c>
      <c r="H1194" s="50" t="str">
        <f>_xlfn.XLOOKUP(Table1[[#This Row],[Customer_ID]],Table2[customer_id],Table2[gender],,0)</f>
        <v>Female</v>
      </c>
      <c r="I1194" s="50" t="str">
        <f>_xlfn.XLOOKUP(Table1[[#This Row],[Customer_ID]],Table2[customer_id],Table2[marital status],,0)</f>
        <v>Married</v>
      </c>
      <c r="J1194" t="str">
        <f t="shared" si="72"/>
        <v>Moderate Income</v>
      </c>
      <c r="K1194" s="52" t="b">
        <f t="shared" si="73"/>
        <v>0</v>
      </c>
      <c r="L1194" s="43" t="b">
        <f t="shared" si="74"/>
        <v>0</v>
      </c>
      <c r="M1194" s="43" t="b">
        <f t="shared" si="75"/>
        <v>0</v>
      </c>
      <c r="N11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95" spans="1:14" hidden="1" x14ac:dyDescent="0.25">
      <c r="A1195" t="s">
        <v>1332</v>
      </c>
      <c r="B1195" s="45">
        <v>63075</v>
      </c>
      <c r="C1195" s="45">
        <v>30849.5</v>
      </c>
      <c r="D1195" s="25">
        <v>0.48909235037653587</v>
      </c>
      <c r="E1195" s="25" t="str">
        <f>_xlfn.XLOOKUP(Table1[[#This Row],[Customer_ID]],Table2[customer_id],Table2[age_group],,0)</f>
        <v>25-34</v>
      </c>
      <c r="F1195" s="25" t="str">
        <f>_xlfn.XLOOKUP(Table1[[#This Row],[Customer_ID]],Table2[customer_id],Table2[city],,0)</f>
        <v>Hyderabad</v>
      </c>
      <c r="G1195" s="25" t="str">
        <f>_xlfn.XLOOKUP(Table1[[#This Row],[Customer_ID]],Table2[customer_id],Table2[occupation],,0)</f>
        <v>Salaried IT Employees</v>
      </c>
      <c r="H1195" s="50" t="str">
        <f>_xlfn.XLOOKUP(Table1[[#This Row],[Customer_ID]],Table2[customer_id],Table2[gender],,0)</f>
        <v>Male</v>
      </c>
      <c r="I1195" s="50" t="str">
        <f>_xlfn.XLOOKUP(Table1[[#This Row],[Customer_ID]],Table2[customer_id],Table2[marital status],,0)</f>
        <v>Married</v>
      </c>
      <c r="J1195" t="str">
        <f t="shared" si="72"/>
        <v>Moderate Income</v>
      </c>
      <c r="K1195" s="52" t="b">
        <f t="shared" si="73"/>
        <v>0</v>
      </c>
      <c r="L1195" s="43" t="b">
        <f t="shared" si="74"/>
        <v>0</v>
      </c>
      <c r="M1195" s="43" t="b">
        <f t="shared" si="75"/>
        <v>0</v>
      </c>
      <c r="N11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96" spans="1:14" hidden="1" x14ac:dyDescent="0.25">
      <c r="A1196" t="s">
        <v>2505</v>
      </c>
      <c r="B1196" s="45">
        <v>63074</v>
      </c>
      <c r="C1196" s="45">
        <v>23761.666666666668</v>
      </c>
      <c r="D1196" s="25">
        <v>0.37672680766507066</v>
      </c>
      <c r="E1196" s="25" t="str">
        <f>_xlfn.XLOOKUP(Table1[[#This Row],[Customer_ID]],Table2[customer_id],Table2[age_group],,0)</f>
        <v>25-34</v>
      </c>
      <c r="F1196" s="25" t="str">
        <f>_xlfn.XLOOKUP(Table1[[#This Row],[Customer_ID]],Table2[customer_id],Table2[city],,0)</f>
        <v>Chennai</v>
      </c>
      <c r="G1196" s="25" t="str">
        <f>_xlfn.XLOOKUP(Table1[[#This Row],[Customer_ID]],Table2[customer_id],Table2[occupation],,0)</f>
        <v>Salaried IT Employees</v>
      </c>
      <c r="H1196" s="50" t="str">
        <f>_xlfn.XLOOKUP(Table1[[#This Row],[Customer_ID]],Table2[customer_id],Table2[gender],,0)</f>
        <v>Male</v>
      </c>
      <c r="I1196" s="50" t="str">
        <f>_xlfn.XLOOKUP(Table1[[#This Row],[Customer_ID]],Table2[customer_id],Table2[marital status],,0)</f>
        <v>Married</v>
      </c>
      <c r="J1196" t="str">
        <f t="shared" si="72"/>
        <v>Moderate Income</v>
      </c>
      <c r="K1196" s="52" t="b">
        <f t="shared" si="73"/>
        <v>0</v>
      </c>
      <c r="L1196" s="43" t="b">
        <f t="shared" si="74"/>
        <v>0</v>
      </c>
      <c r="M1196" s="43" t="b">
        <f t="shared" si="75"/>
        <v>0</v>
      </c>
      <c r="N11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97" spans="1:14" hidden="1" x14ac:dyDescent="0.25">
      <c r="A1197" t="s">
        <v>392</v>
      </c>
      <c r="B1197" s="45">
        <v>63067</v>
      </c>
      <c r="C1197" s="45">
        <v>38095</v>
      </c>
      <c r="D1197" s="25">
        <v>0.60404014777934578</v>
      </c>
      <c r="E1197" s="25" t="str">
        <f>_xlfn.XLOOKUP(Table1[[#This Row],[Customer_ID]],Table2[customer_id],Table2[age_group],,0)</f>
        <v>25-34</v>
      </c>
      <c r="F1197" s="25" t="str">
        <f>_xlfn.XLOOKUP(Table1[[#This Row],[Customer_ID]],Table2[customer_id],Table2[city],,0)</f>
        <v>Delhi NCR</v>
      </c>
      <c r="G1197" s="25" t="str">
        <f>_xlfn.XLOOKUP(Table1[[#This Row],[Customer_ID]],Table2[customer_id],Table2[occupation],,0)</f>
        <v>Salaried IT Employees</v>
      </c>
      <c r="H1197" s="50" t="str">
        <f>_xlfn.XLOOKUP(Table1[[#This Row],[Customer_ID]],Table2[customer_id],Table2[gender],,0)</f>
        <v>Male</v>
      </c>
      <c r="I1197" s="50" t="str">
        <f>_xlfn.XLOOKUP(Table1[[#This Row],[Customer_ID]],Table2[customer_id],Table2[marital status],,0)</f>
        <v>Married</v>
      </c>
      <c r="J1197" t="str">
        <f t="shared" si="72"/>
        <v>Moderate Income</v>
      </c>
      <c r="K1197" s="52" t="b">
        <f t="shared" si="73"/>
        <v>0</v>
      </c>
      <c r="L1197" s="43" t="b">
        <f t="shared" si="74"/>
        <v>0</v>
      </c>
      <c r="M1197" s="43" t="b">
        <f t="shared" si="75"/>
        <v>0</v>
      </c>
      <c r="N11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98" spans="1:14" hidden="1" x14ac:dyDescent="0.25">
      <c r="A1198" t="s">
        <v>127</v>
      </c>
      <c r="B1198" s="45">
        <v>63062</v>
      </c>
      <c r="C1198" s="45">
        <v>43167.333333333336</v>
      </c>
      <c r="D1198" s="25">
        <v>0.68452211051557732</v>
      </c>
      <c r="E1198" s="25" t="str">
        <f>_xlfn.XLOOKUP(Table1[[#This Row],[Customer_ID]],Table2[customer_id],Table2[age_group],,0)</f>
        <v>25-34</v>
      </c>
      <c r="F1198" s="25" t="str">
        <f>_xlfn.XLOOKUP(Table1[[#This Row],[Customer_ID]],Table2[customer_id],Table2[city],,0)</f>
        <v>Mumbai</v>
      </c>
      <c r="G1198" s="25" t="str">
        <f>_xlfn.XLOOKUP(Table1[[#This Row],[Customer_ID]],Table2[customer_id],Table2[occupation],,0)</f>
        <v>Salaried IT Employees</v>
      </c>
      <c r="H1198" s="50" t="str">
        <f>_xlfn.XLOOKUP(Table1[[#This Row],[Customer_ID]],Table2[customer_id],Table2[gender],,0)</f>
        <v>Male</v>
      </c>
      <c r="I1198" s="50" t="str">
        <f>_xlfn.XLOOKUP(Table1[[#This Row],[Customer_ID]],Table2[customer_id],Table2[marital status],,0)</f>
        <v>Married</v>
      </c>
      <c r="J1198" t="str">
        <f t="shared" si="72"/>
        <v>Moderate Income</v>
      </c>
      <c r="K1198" s="52" t="b">
        <f t="shared" si="73"/>
        <v>0</v>
      </c>
      <c r="L1198" s="43" t="b">
        <f t="shared" si="74"/>
        <v>0</v>
      </c>
      <c r="M1198" s="43" t="b">
        <f t="shared" si="75"/>
        <v>0</v>
      </c>
      <c r="N11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199" spans="1:14" hidden="1" x14ac:dyDescent="0.25">
      <c r="A1199" t="s">
        <v>1608</v>
      </c>
      <c r="B1199" s="45">
        <v>63061</v>
      </c>
      <c r="C1199" s="45">
        <v>28927.666666666668</v>
      </c>
      <c r="D1199" s="25">
        <v>0.45872514972275524</v>
      </c>
      <c r="E1199" s="25" t="str">
        <f>_xlfn.XLOOKUP(Table1[[#This Row],[Customer_ID]],Table2[customer_id],Table2[age_group],,0)</f>
        <v>25-34</v>
      </c>
      <c r="F1199" s="25" t="str">
        <f>_xlfn.XLOOKUP(Table1[[#This Row],[Customer_ID]],Table2[customer_id],Table2[city],,0)</f>
        <v>Bengaluru</v>
      </c>
      <c r="G1199" s="25" t="str">
        <f>_xlfn.XLOOKUP(Table1[[#This Row],[Customer_ID]],Table2[customer_id],Table2[occupation],,0)</f>
        <v>Salaried IT Employees</v>
      </c>
      <c r="H1199" s="50" t="str">
        <f>_xlfn.XLOOKUP(Table1[[#This Row],[Customer_ID]],Table2[customer_id],Table2[gender],,0)</f>
        <v>Female</v>
      </c>
      <c r="I1199" s="50" t="str">
        <f>_xlfn.XLOOKUP(Table1[[#This Row],[Customer_ID]],Table2[customer_id],Table2[marital status],,0)</f>
        <v>Married</v>
      </c>
      <c r="J1199" t="str">
        <f t="shared" si="72"/>
        <v>Moderate Income</v>
      </c>
      <c r="K1199" s="52" t="b">
        <f t="shared" si="73"/>
        <v>0</v>
      </c>
      <c r="L1199" s="43" t="b">
        <f t="shared" si="74"/>
        <v>0</v>
      </c>
      <c r="M1199" s="43" t="b">
        <f t="shared" si="75"/>
        <v>0</v>
      </c>
      <c r="N11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00" spans="1:14" hidden="1" x14ac:dyDescent="0.25">
      <c r="A1200" t="s">
        <v>1222</v>
      </c>
      <c r="B1200" s="45">
        <v>63058</v>
      </c>
      <c r="C1200" s="45">
        <v>31497.5</v>
      </c>
      <c r="D1200" s="25">
        <v>0.49950045989406577</v>
      </c>
      <c r="E1200" s="25" t="str">
        <f>_xlfn.XLOOKUP(Table1[[#This Row],[Customer_ID]],Table2[customer_id],Table2[age_group],,0)</f>
        <v>25-34</v>
      </c>
      <c r="F1200" s="25" t="str">
        <f>_xlfn.XLOOKUP(Table1[[#This Row],[Customer_ID]],Table2[customer_id],Table2[city],,0)</f>
        <v>Delhi NCR</v>
      </c>
      <c r="G1200" s="25" t="str">
        <f>_xlfn.XLOOKUP(Table1[[#This Row],[Customer_ID]],Table2[customer_id],Table2[occupation],,0)</f>
        <v>Salaried IT Employees</v>
      </c>
      <c r="H1200" s="50" t="str">
        <f>_xlfn.XLOOKUP(Table1[[#This Row],[Customer_ID]],Table2[customer_id],Table2[gender],,0)</f>
        <v>Female</v>
      </c>
      <c r="I1200" s="50" t="str">
        <f>_xlfn.XLOOKUP(Table1[[#This Row],[Customer_ID]],Table2[customer_id],Table2[marital status],,0)</f>
        <v>Married</v>
      </c>
      <c r="J1200" t="str">
        <f t="shared" si="72"/>
        <v>Moderate Income</v>
      </c>
      <c r="K1200" s="52" t="b">
        <f t="shared" si="73"/>
        <v>0</v>
      </c>
      <c r="L1200" s="43" t="b">
        <f t="shared" si="74"/>
        <v>0</v>
      </c>
      <c r="M1200" s="43" t="b">
        <f t="shared" si="75"/>
        <v>0</v>
      </c>
      <c r="N12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01" spans="1:14" hidden="1" x14ac:dyDescent="0.25">
      <c r="A1201" t="s">
        <v>1336</v>
      </c>
      <c r="B1201" s="45">
        <v>63057</v>
      </c>
      <c r="C1201" s="45">
        <v>30817.666666666668</v>
      </c>
      <c r="D1201" s="25">
        <v>0.48872713047983046</v>
      </c>
      <c r="E1201" s="25" t="str">
        <f>_xlfn.XLOOKUP(Table1[[#This Row],[Customer_ID]],Table2[customer_id],Table2[age_group],,0)</f>
        <v>35-45</v>
      </c>
      <c r="F1201" s="25" t="str">
        <f>_xlfn.XLOOKUP(Table1[[#This Row],[Customer_ID]],Table2[customer_id],Table2[city],,0)</f>
        <v>Hyderabad</v>
      </c>
      <c r="G1201" s="25" t="str">
        <f>_xlfn.XLOOKUP(Table1[[#This Row],[Customer_ID]],Table2[customer_id],Table2[occupation],,0)</f>
        <v>Salaried IT Employees</v>
      </c>
      <c r="H1201" s="50" t="str">
        <f>_xlfn.XLOOKUP(Table1[[#This Row],[Customer_ID]],Table2[customer_id],Table2[gender],,0)</f>
        <v>Male</v>
      </c>
      <c r="I1201" s="50" t="str">
        <f>_xlfn.XLOOKUP(Table1[[#This Row],[Customer_ID]],Table2[customer_id],Table2[marital status],,0)</f>
        <v>Married</v>
      </c>
      <c r="J1201" t="str">
        <f t="shared" si="72"/>
        <v>Moderate Income</v>
      </c>
      <c r="K1201" s="52" t="b">
        <f t="shared" si="73"/>
        <v>0</v>
      </c>
      <c r="L1201" s="43" t="b">
        <f t="shared" si="74"/>
        <v>0</v>
      </c>
      <c r="M1201" s="43" t="b">
        <f t="shared" si="75"/>
        <v>0</v>
      </c>
      <c r="N12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02" spans="1:14" hidden="1" x14ac:dyDescent="0.25">
      <c r="A1202" t="s">
        <v>2601</v>
      </c>
      <c r="B1202" s="45">
        <v>63050</v>
      </c>
      <c r="C1202" s="45">
        <v>23196</v>
      </c>
      <c r="D1202" s="25">
        <v>0.367898493259318</v>
      </c>
      <c r="E1202" s="25" t="str">
        <f>_xlfn.XLOOKUP(Table1[[#This Row],[Customer_ID]],Table2[customer_id],Table2[age_group],,0)</f>
        <v>25-34</v>
      </c>
      <c r="F1202" s="25" t="str">
        <f>_xlfn.XLOOKUP(Table1[[#This Row],[Customer_ID]],Table2[customer_id],Table2[city],,0)</f>
        <v>Chennai</v>
      </c>
      <c r="G1202" s="25" t="str">
        <f>_xlfn.XLOOKUP(Table1[[#This Row],[Customer_ID]],Table2[customer_id],Table2[occupation],,0)</f>
        <v>Salaried IT Employees</v>
      </c>
      <c r="H1202" s="50" t="str">
        <f>_xlfn.XLOOKUP(Table1[[#This Row],[Customer_ID]],Table2[customer_id],Table2[gender],,0)</f>
        <v>Female</v>
      </c>
      <c r="I1202" s="50" t="str">
        <f>_xlfn.XLOOKUP(Table1[[#This Row],[Customer_ID]],Table2[customer_id],Table2[marital status],,0)</f>
        <v>Married</v>
      </c>
      <c r="J1202" t="str">
        <f t="shared" si="72"/>
        <v>Moderate Income</v>
      </c>
      <c r="K1202" s="52" t="b">
        <f t="shared" si="73"/>
        <v>0</v>
      </c>
      <c r="L1202" s="43" t="b">
        <f t="shared" si="74"/>
        <v>0</v>
      </c>
      <c r="M1202" s="43" t="b">
        <f t="shared" si="75"/>
        <v>0</v>
      </c>
      <c r="N12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03" spans="1:14" x14ac:dyDescent="0.25">
      <c r="A1203" t="s">
        <v>51</v>
      </c>
      <c r="B1203" s="45">
        <v>63042</v>
      </c>
      <c r="C1203" s="45">
        <v>46593.166666666664</v>
      </c>
      <c r="D1203" s="25">
        <v>0.73908135317195944</v>
      </c>
      <c r="E1203" s="25" t="str">
        <f>_xlfn.XLOOKUP(Table1[[#This Row],[Customer_ID]],Table2[customer_id],Table2[age_group],,0)</f>
        <v>25-34</v>
      </c>
      <c r="F1203" s="25" t="str">
        <f>_xlfn.XLOOKUP(Table1[[#This Row],[Customer_ID]],Table2[customer_id],Table2[city],,0)</f>
        <v>Mumbai</v>
      </c>
      <c r="G1203" s="25" t="str">
        <f>_xlfn.XLOOKUP(Table1[[#This Row],[Customer_ID]],Table2[customer_id],Table2[occupation],,0)</f>
        <v>Salaried IT Employees</v>
      </c>
      <c r="H1203" s="50" t="str">
        <f>_xlfn.XLOOKUP(Table1[[#This Row],[Customer_ID]],Table2[customer_id],Table2[gender],,0)</f>
        <v>Male</v>
      </c>
      <c r="I1203" s="50" t="str">
        <f>_xlfn.XLOOKUP(Table1[[#This Row],[Customer_ID]],Table2[customer_id],Table2[marital status],,0)</f>
        <v>Married</v>
      </c>
      <c r="J1203" t="str">
        <f t="shared" si="72"/>
        <v>Moderate Income</v>
      </c>
      <c r="K1203" s="52" t="b">
        <f t="shared" si="73"/>
        <v>0</v>
      </c>
      <c r="L1203" s="43" t="str">
        <f t="shared" si="74"/>
        <v>High Spend</v>
      </c>
      <c r="M1203" s="43" t="b">
        <f t="shared" si="75"/>
        <v>0</v>
      </c>
      <c r="N1203" t="str">
        <f>IF(OR(Table1[[#This Row],[High requirement of Credit Card (Low Income)]]="High Spend",Table1[[#This Row],[High requirement of Credit Card (Moderate Income)]]="High Spend",Table1[[#This Row],[High requirement of Credit Card (hIGHER Income)]]="High Spend"),"High chance","Low or moderate Chance")</f>
        <v>High chance</v>
      </c>
    </row>
    <row r="1204" spans="1:14" hidden="1" x14ac:dyDescent="0.25">
      <c r="A1204" t="s">
        <v>3141</v>
      </c>
      <c r="B1204" s="45">
        <v>63038</v>
      </c>
      <c r="C1204" s="45">
        <v>20656.833333333332</v>
      </c>
      <c r="D1204" s="25">
        <v>0.32768858995103478</v>
      </c>
      <c r="E1204" s="25" t="str">
        <f>_xlfn.XLOOKUP(Table1[[#This Row],[Customer_ID]],Table2[customer_id],Table2[age_group],,0)</f>
        <v>25-34</v>
      </c>
      <c r="F1204" s="25" t="str">
        <f>_xlfn.XLOOKUP(Table1[[#This Row],[Customer_ID]],Table2[customer_id],Table2[city],,0)</f>
        <v>Chennai</v>
      </c>
      <c r="G1204" s="25" t="str">
        <f>_xlfn.XLOOKUP(Table1[[#This Row],[Customer_ID]],Table2[customer_id],Table2[occupation],,0)</f>
        <v>Salaried IT Employees</v>
      </c>
      <c r="H1204" s="50" t="str">
        <f>_xlfn.XLOOKUP(Table1[[#This Row],[Customer_ID]],Table2[customer_id],Table2[gender],,0)</f>
        <v>Female</v>
      </c>
      <c r="I1204" s="50" t="str">
        <f>_xlfn.XLOOKUP(Table1[[#This Row],[Customer_ID]],Table2[customer_id],Table2[marital status],,0)</f>
        <v>Married</v>
      </c>
      <c r="J1204" t="str">
        <f t="shared" si="72"/>
        <v>Moderate Income</v>
      </c>
      <c r="K1204" s="52" t="b">
        <f t="shared" si="73"/>
        <v>0</v>
      </c>
      <c r="L1204" s="43" t="b">
        <f t="shared" si="74"/>
        <v>0</v>
      </c>
      <c r="M1204" s="43" t="b">
        <f t="shared" si="75"/>
        <v>0</v>
      </c>
      <c r="N12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05" spans="1:14" hidden="1" x14ac:dyDescent="0.25">
      <c r="A1205" t="s">
        <v>1230</v>
      </c>
      <c r="B1205" s="45">
        <v>63027</v>
      </c>
      <c r="C1205" s="45">
        <v>31453.833333333332</v>
      </c>
      <c r="D1205" s="25">
        <v>0.49905331577472084</v>
      </c>
      <c r="E1205" s="25" t="str">
        <f>_xlfn.XLOOKUP(Table1[[#This Row],[Customer_ID]],Table2[customer_id],Table2[age_group],,0)</f>
        <v>35-45</v>
      </c>
      <c r="F1205" s="25" t="str">
        <f>_xlfn.XLOOKUP(Table1[[#This Row],[Customer_ID]],Table2[customer_id],Table2[city],,0)</f>
        <v>Delhi NCR</v>
      </c>
      <c r="G1205" s="25" t="str">
        <f>_xlfn.XLOOKUP(Table1[[#This Row],[Customer_ID]],Table2[customer_id],Table2[occupation],,0)</f>
        <v>Salaried IT Employees</v>
      </c>
      <c r="H1205" s="50" t="str">
        <f>_xlfn.XLOOKUP(Table1[[#This Row],[Customer_ID]],Table2[customer_id],Table2[gender],,0)</f>
        <v>Female</v>
      </c>
      <c r="I1205" s="50" t="str">
        <f>_xlfn.XLOOKUP(Table1[[#This Row],[Customer_ID]],Table2[customer_id],Table2[marital status],,0)</f>
        <v>Married</v>
      </c>
      <c r="J1205" t="str">
        <f t="shared" si="72"/>
        <v>Moderate Income</v>
      </c>
      <c r="K1205" s="52" t="b">
        <f t="shared" si="73"/>
        <v>0</v>
      </c>
      <c r="L1205" s="43" t="b">
        <f t="shared" si="74"/>
        <v>0</v>
      </c>
      <c r="M1205" s="43" t="b">
        <f t="shared" si="75"/>
        <v>0</v>
      </c>
      <c r="N12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06" spans="1:14" hidden="1" x14ac:dyDescent="0.25">
      <c r="A1206" t="s">
        <v>1590</v>
      </c>
      <c r="B1206" s="45">
        <v>63027</v>
      </c>
      <c r="C1206" s="45">
        <v>29068.833333333332</v>
      </c>
      <c r="D1206" s="25">
        <v>0.46121239045699991</v>
      </c>
      <c r="E1206" s="25" t="str">
        <f>_xlfn.XLOOKUP(Table1[[#This Row],[Customer_ID]],Table2[customer_id],Table2[age_group],,0)</f>
        <v>25-34</v>
      </c>
      <c r="F1206" s="25" t="str">
        <f>_xlfn.XLOOKUP(Table1[[#This Row],[Customer_ID]],Table2[customer_id],Table2[city],,0)</f>
        <v>Bengaluru</v>
      </c>
      <c r="G1206" s="25" t="str">
        <f>_xlfn.XLOOKUP(Table1[[#This Row],[Customer_ID]],Table2[customer_id],Table2[occupation],,0)</f>
        <v>Salaried IT Employees</v>
      </c>
      <c r="H1206" s="50" t="str">
        <f>_xlfn.XLOOKUP(Table1[[#This Row],[Customer_ID]],Table2[customer_id],Table2[gender],,0)</f>
        <v>Female</v>
      </c>
      <c r="I1206" s="50" t="str">
        <f>_xlfn.XLOOKUP(Table1[[#This Row],[Customer_ID]],Table2[customer_id],Table2[marital status],,0)</f>
        <v>Married</v>
      </c>
      <c r="J1206" t="str">
        <f t="shared" si="72"/>
        <v>Moderate Income</v>
      </c>
      <c r="K1206" s="52" t="b">
        <f t="shared" si="73"/>
        <v>0</v>
      </c>
      <c r="L1206" s="43" t="b">
        <f t="shared" si="74"/>
        <v>0</v>
      </c>
      <c r="M1206" s="43" t="b">
        <f t="shared" si="75"/>
        <v>0</v>
      </c>
      <c r="N12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07" spans="1:14" hidden="1" x14ac:dyDescent="0.25">
      <c r="A1207" t="s">
        <v>830</v>
      </c>
      <c r="B1207" s="45">
        <v>63024</v>
      </c>
      <c r="C1207" s="45">
        <v>33948.666666666664</v>
      </c>
      <c r="D1207" s="25">
        <v>0.53866252009816362</v>
      </c>
      <c r="E1207" s="25" t="str">
        <f>_xlfn.XLOOKUP(Table1[[#This Row],[Customer_ID]],Table2[customer_id],Table2[age_group],,0)</f>
        <v>25-34</v>
      </c>
      <c r="F1207" s="25" t="str">
        <f>_xlfn.XLOOKUP(Table1[[#This Row],[Customer_ID]],Table2[customer_id],Table2[city],,0)</f>
        <v>Bengaluru</v>
      </c>
      <c r="G1207" s="25" t="str">
        <f>_xlfn.XLOOKUP(Table1[[#This Row],[Customer_ID]],Table2[customer_id],Table2[occupation],,0)</f>
        <v>Salaried IT Employees</v>
      </c>
      <c r="H1207" s="50" t="str">
        <f>_xlfn.XLOOKUP(Table1[[#This Row],[Customer_ID]],Table2[customer_id],Table2[gender],,0)</f>
        <v>Male</v>
      </c>
      <c r="I1207" s="50" t="str">
        <f>_xlfn.XLOOKUP(Table1[[#This Row],[Customer_ID]],Table2[customer_id],Table2[marital status],,0)</f>
        <v>Single</v>
      </c>
      <c r="J1207" t="str">
        <f t="shared" si="72"/>
        <v>Moderate Income</v>
      </c>
      <c r="K1207" s="52" t="b">
        <f t="shared" si="73"/>
        <v>0</v>
      </c>
      <c r="L1207" s="43" t="b">
        <f t="shared" si="74"/>
        <v>0</v>
      </c>
      <c r="M1207" s="43" t="b">
        <f t="shared" si="75"/>
        <v>0</v>
      </c>
      <c r="N12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08" spans="1:14" hidden="1" x14ac:dyDescent="0.25">
      <c r="A1208" t="s">
        <v>2838</v>
      </c>
      <c r="B1208" s="45">
        <v>63018</v>
      </c>
      <c r="C1208" s="45">
        <v>21974.833333333332</v>
      </c>
      <c r="D1208" s="25">
        <v>0.34870724766468836</v>
      </c>
      <c r="E1208" s="25" t="str">
        <f>_xlfn.XLOOKUP(Table1[[#This Row],[Customer_ID]],Table2[customer_id],Table2[age_group],,0)</f>
        <v>25-34</v>
      </c>
      <c r="F1208" s="25" t="str">
        <f>_xlfn.XLOOKUP(Table1[[#This Row],[Customer_ID]],Table2[customer_id],Table2[city],,0)</f>
        <v>Chennai</v>
      </c>
      <c r="G1208" s="25" t="str">
        <f>_xlfn.XLOOKUP(Table1[[#This Row],[Customer_ID]],Table2[customer_id],Table2[occupation],,0)</f>
        <v>Salaried IT Employees</v>
      </c>
      <c r="H1208" s="50" t="str">
        <f>_xlfn.XLOOKUP(Table1[[#This Row],[Customer_ID]],Table2[customer_id],Table2[gender],,0)</f>
        <v>Female</v>
      </c>
      <c r="I1208" s="50" t="str">
        <f>_xlfn.XLOOKUP(Table1[[#This Row],[Customer_ID]],Table2[customer_id],Table2[marital status],,0)</f>
        <v>Single</v>
      </c>
      <c r="J1208" t="str">
        <f t="shared" si="72"/>
        <v>Moderate Income</v>
      </c>
      <c r="K1208" s="52" t="b">
        <f t="shared" si="73"/>
        <v>0</v>
      </c>
      <c r="L1208" s="43" t="b">
        <f t="shared" si="74"/>
        <v>0</v>
      </c>
      <c r="M1208" s="43" t="b">
        <f t="shared" si="75"/>
        <v>0</v>
      </c>
      <c r="N12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09" spans="1:14" hidden="1" x14ac:dyDescent="0.25">
      <c r="A1209" t="s">
        <v>620</v>
      </c>
      <c r="B1209" s="45">
        <v>63013</v>
      </c>
      <c r="C1209" s="45">
        <v>35954.333333333336</v>
      </c>
      <c r="D1209" s="25">
        <v>0.57058596374293136</v>
      </c>
      <c r="E1209" s="25" t="str">
        <f>_xlfn.XLOOKUP(Table1[[#This Row],[Customer_ID]],Table2[customer_id],Table2[age_group],,0)</f>
        <v>35-45</v>
      </c>
      <c r="F1209" s="25" t="str">
        <f>_xlfn.XLOOKUP(Table1[[#This Row],[Customer_ID]],Table2[customer_id],Table2[city],,0)</f>
        <v>Bengaluru</v>
      </c>
      <c r="G1209" s="25" t="str">
        <f>_xlfn.XLOOKUP(Table1[[#This Row],[Customer_ID]],Table2[customer_id],Table2[occupation],,0)</f>
        <v>Salaried IT Employees</v>
      </c>
      <c r="H1209" s="50" t="str">
        <f>_xlfn.XLOOKUP(Table1[[#This Row],[Customer_ID]],Table2[customer_id],Table2[gender],,0)</f>
        <v>Male</v>
      </c>
      <c r="I1209" s="50" t="str">
        <f>_xlfn.XLOOKUP(Table1[[#This Row],[Customer_ID]],Table2[customer_id],Table2[marital status],,0)</f>
        <v>Married</v>
      </c>
      <c r="J1209" t="str">
        <f t="shared" si="72"/>
        <v>Moderate Income</v>
      </c>
      <c r="K1209" s="52" t="b">
        <f t="shared" si="73"/>
        <v>0</v>
      </c>
      <c r="L1209" s="43" t="b">
        <f t="shared" si="74"/>
        <v>0</v>
      </c>
      <c r="M1209" s="43" t="b">
        <f t="shared" si="75"/>
        <v>0</v>
      </c>
      <c r="N12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10" spans="1:14" hidden="1" x14ac:dyDescent="0.25">
      <c r="A1210" t="s">
        <v>1835</v>
      </c>
      <c r="B1210" s="45">
        <v>63006</v>
      </c>
      <c r="C1210" s="45">
        <v>27437.833333333332</v>
      </c>
      <c r="D1210" s="25">
        <v>0.4354796897649959</v>
      </c>
      <c r="E1210" s="25" t="str">
        <f>_xlfn.XLOOKUP(Table1[[#This Row],[Customer_ID]],Table2[customer_id],Table2[age_group],,0)</f>
        <v>35-45</v>
      </c>
      <c r="F1210" s="25" t="str">
        <f>_xlfn.XLOOKUP(Table1[[#This Row],[Customer_ID]],Table2[customer_id],Table2[city],,0)</f>
        <v>Chennai</v>
      </c>
      <c r="G1210" s="25" t="str">
        <f>_xlfn.XLOOKUP(Table1[[#This Row],[Customer_ID]],Table2[customer_id],Table2[occupation],,0)</f>
        <v>Salaried IT Employees</v>
      </c>
      <c r="H1210" s="50" t="str">
        <f>_xlfn.XLOOKUP(Table1[[#This Row],[Customer_ID]],Table2[customer_id],Table2[gender],,0)</f>
        <v>Male</v>
      </c>
      <c r="I1210" s="50" t="str">
        <f>_xlfn.XLOOKUP(Table1[[#This Row],[Customer_ID]],Table2[customer_id],Table2[marital status],,0)</f>
        <v>Married</v>
      </c>
      <c r="J1210" t="str">
        <f t="shared" si="72"/>
        <v>Moderate Income</v>
      </c>
      <c r="K1210" s="52" t="b">
        <f t="shared" si="73"/>
        <v>0</v>
      </c>
      <c r="L1210" s="43" t="b">
        <f t="shared" si="74"/>
        <v>0</v>
      </c>
      <c r="M1210" s="43" t="b">
        <f t="shared" si="75"/>
        <v>0</v>
      </c>
      <c r="N12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11" spans="1:14" hidden="1" x14ac:dyDescent="0.25">
      <c r="A1211" t="s">
        <v>447</v>
      </c>
      <c r="B1211" s="45">
        <v>63005</v>
      </c>
      <c r="C1211" s="45">
        <v>37529.5</v>
      </c>
      <c r="D1211" s="25">
        <v>0.59565907467661294</v>
      </c>
      <c r="E1211" s="25" t="str">
        <f>_xlfn.XLOOKUP(Table1[[#This Row],[Customer_ID]],Table2[customer_id],Table2[age_group],,0)</f>
        <v>25-34</v>
      </c>
      <c r="F1211" s="25" t="str">
        <f>_xlfn.XLOOKUP(Table1[[#This Row],[Customer_ID]],Table2[customer_id],Table2[city],,0)</f>
        <v>Delhi NCR</v>
      </c>
      <c r="G1211" s="25" t="str">
        <f>_xlfn.XLOOKUP(Table1[[#This Row],[Customer_ID]],Table2[customer_id],Table2[occupation],,0)</f>
        <v>Salaried IT Employees</v>
      </c>
      <c r="H1211" s="50" t="str">
        <f>_xlfn.XLOOKUP(Table1[[#This Row],[Customer_ID]],Table2[customer_id],Table2[gender],,0)</f>
        <v>Male</v>
      </c>
      <c r="I1211" s="50" t="str">
        <f>_xlfn.XLOOKUP(Table1[[#This Row],[Customer_ID]],Table2[customer_id],Table2[marital status],,0)</f>
        <v>Married</v>
      </c>
      <c r="J1211" t="str">
        <f t="shared" si="72"/>
        <v>Moderate Income</v>
      </c>
      <c r="K1211" s="52" t="b">
        <f t="shared" si="73"/>
        <v>0</v>
      </c>
      <c r="L1211" s="43" t="b">
        <f t="shared" si="74"/>
        <v>0</v>
      </c>
      <c r="M1211" s="43" t="b">
        <f t="shared" si="75"/>
        <v>0</v>
      </c>
      <c r="N12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12" spans="1:14" hidden="1" x14ac:dyDescent="0.25">
      <c r="A1212" t="s">
        <v>4020</v>
      </c>
      <c r="B1212" s="45">
        <v>63003</v>
      </c>
      <c r="C1212" s="45">
        <v>10841.166666666666</v>
      </c>
      <c r="D1212" s="25">
        <v>0.17207381659074433</v>
      </c>
      <c r="E1212" s="25" t="str">
        <f>_xlfn.XLOOKUP(Table1[[#This Row],[Customer_ID]],Table2[customer_id],Table2[age_group],,0)</f>
        <v>45+</v>
      </c>
      <c r="F1212" s="25" t="str">
        <f>_xlfn.XLOOKUP(Table1[[#This Row],[Customer_ID]],Table2[customer_id],Table2[city],,0)</f>
        <v>Chennai</v>
      </c>
      <c r="G1212" s="25" t="str">
        <f>_xlfn.XLOOKUP(Table1[[#This Row],[Customer_ID]],Table2[customer_id],Table2[occupation],,0)</f>
        <v>Government Employees</v>
      </c>
      <c r="H1212" s="50" t="str">
        <f>_xlfn.XLOOKUP(Table1[[#This Row],[Customer_ID]],Table2[customer_id],Table2[gender],,0)</f>
        <v>Male</v>
      </c>
      <c r="I1212" s="50" t="str">
        <f>_xlfn.XLOOKUP(Table1[[#This Row],[Customer_ID]],Table2[customer_id],Table2[marital status],,0)</f>
        <v>Married</v>
      </c>
      <c r="J1212" t="str">
        <f t="shared" si="72"/>
        <v>Moderate Income</v>
      </c>
      <c r="K1212" s="52" t="b">
        <f t="shared" si="73"/>
        <v>0</v>
      </c>
      <c r="L1212" s="43" t="str">
        <f t="shared" si="74"/>
        <v>Low Spend</v>
      </c>
      <c r="M1212" s="43" t="b">
        <f t="shared" si="75"/>
        <v>0</v>
      </c>
      <c r="N12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13" spans="1:14" hidden="1" x14ac:dyDescent="0.25">
      <c r="A1213" t="s">
        <v>980</v>
      </c>
      <c r="B1213" s="45">
        <v>62998</v>
      </c>
      <c r="C1213" s="45">
        <v>32903</v>
      </c>
      <c r="D1213" s="25">
        <v>0.52228642179116802</v>
      </c>
      <c r="E1213" s="25" t="str">
        <f>_xlfn.XLOOKUP(Table1[[#This Row],[Customer_ID]],Table2[customer_id],Table2[age_group],,0)</f>
        <v>25-34</v>
      </c>
      <c r="F1213" s="25" t="str">
        <f>_xlfn.XLOOKUP(Table1[[#This Row],[Customer_ID]],Table2[customer_id],Table2[city],,0)</f>
        <v>Mumbai</v>
      </c>
      <c r="G1213" s="25" t="str">
        <f>_xlfn.XLOOKUP(Table1[[#This Row],[Customer_ID]],Table2[customer_id],Table2[occupation],,0)</f>
        <v>Salaried IT Employees</v>
      </c>
      <c r="H1213" s="50" t="str">
        <f>_xlfn.XLOOKUP(Table1[[#This Row],[Customer_ID]],Table2[customer_id],Table2[gender],,0)</f>
        <v>Female</v>
      </c>
      <c r="I1213" s="50" t="str">
        <f>_xlfn.XLOOKUP(Table1[[#This Row],[Customer_ID]],Table2[customer_id],Table2[marital status],,0)</f>
        <v>Single</v>
      </c>
      <c r="J1213" t="str">
        <f t="shared" si="72"/>
        <v>Moderate Income</v>
      </c>
      <c r="K1213" s="52" t="b">
        <f t="shared" si="73"/>
        <v>0</v>
      </c>
      <c r="L1213" s="43" t="b">
        <f t="shared" si="74"/>
        <v>0</v>
      </c>
      <c r="M1213" s="43" t="b">
        <f t="shared" si="75"/>
        <v>0</v>
      </c>
      <c r="N12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14" spans="1:14" hidden="1" x14ac:dyDescent="0.25">
      <c r="A1214" t="s">
        <v>3909</v>
      </c>
      <c r="B1214" s="45">
        <v>62997</v>
      </c>
      <c r="C1214" s="45">
        <v>14184.833333333334</v>
      </c>
      <c r="D1214" s="25">
        <v>0.22516680688498394</v>
      </c>
      <c r="E1214" s="25" t="str">
        <f>_xlfn.XLOOKUP(Table1[[#This Row],[Customer_ID]],Table2[customer_id],Table2[age_group],,0)</f>
        <v>45+</v>
      </c>
      <c r="F1214" s="25" t="str">
        <f>_xlfn.XLOOKUP(Table1[[#This Row],[Customer_ID]],Table2[customer_id],Table2[city],,0)</f>
        <v>Hyderabad</v>
      </c>
      <c r="G1214" s="25" t="str">
        <f>_xlfn.XLOOKUP(Table1[[#This Row],[Customer_ID]],Table2[customer_id],Table2[occupation],,0)</f>
        <v>Government Employees</v>
      </c>
      <c r="H1214" s="50" t="str">
        <f>_xlfn.XLOOKUP(Table1[[#This Row],[Customer_ID]],Table2[customer_id],Table2[gender],,0)</f>
        <v>Male</v>
      </c>
      <c r="I1214" s="50" t="str">
        <f>_xlfn.XLOOKUP(Table1[[#This Row],[Customer_ID]],Table2[customer_id],Table2[marital status],,0)</f>
        <v>Married</v>
      </c>
      <c r="J1214" t="str">
        <f t="shared" si="72"/>
        <v>Moderate Income</v>
      </c>
      <c r="K1214" s="52" t="b">
        <f t="shared" si="73"/>
        <v>0</v>
      </c>
      <c r="L1214" s="43" t="str">
        <f t="shared" si="74"/>
        <v>Low Spend</v>
      </c>
      <c r="M1214" s="43" t="b">
        <f t="shared" si="75"/>
        <v>0</v>
      </c>
      <c r="N12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15" spans="1:14" hidden="1" x14ac:dyDescent="0.25">
      <c r="A1215" t="s">
        <v>613</v>
      </c>
      <c r="B1215" s="45">
        <v>62990</v>
      </c>
      <c r="C1215" s="45">
        <v>36060</v>
      </c>
      <c r="D1215" s="25">
        <v>0.57247182092395621</v>
      </c>
      <c r="E1215" s="25" t="str">
        <f>_xlfn.XLOOKUP(Table1[[#This Row],[Customer_ID]],Table2[customer_id],Table2[age_group],,0)</f>
        <v>25-34</v>
      </c>
      <c r="F1215" s="25" t="str">
        <f>_xlfn.XLOOKUP(Table1[[#This Row],[Customer_ID]],Table2[customer_id],Table2[city],,0)</f>
        <v>Delhi NCR</v>
      </c>
      <c r="G1215" s="25" t="str">
        <f>_xlfn.XLOOKUP(Table1[[#This Row],[Customer_ID]],Table2[customer_id],Table2[occupation],,0)</f>
        <v>Salaried IT Employees</v>
      </c>
      <c r="H1215" s="50" t="str">
        <f>_xlfn.XLOOKUP(Table1[[#This Row],[Customer_ID]],Table2[customer_id],Table2[gender],,0)</f>
        <v>Male</v>
      </c>
      <c r="I1215" s="50" t="str">
        <f>_xlfn.XLOOKUP(Table1[[#This Row],[Customer_ID]],Table2[customer_id],Table2[marital status],,0)</f>
        <v>Married</v>
      </c>
      <c r="J1215" t="str">
        <f t="shared" si="72"/>
        <v>Moderate Income</v>
      </c>
      <c r="K1215" s="52" t="b">
        <f t="shared" si="73"/>
        <v>0</v>
      </c>
      <c r="L1215" s="43" t="b">
        <f t="shared" si="74"/>
        <v>0</v>
      </c>
      <c r="M1215" s="43" t="b">
        <f t="shared" si="75"/>
        <v>0</v>
      </c>
      <c r="N12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16" spans="1:14" x14ac:dyDescent="0.25">
      <c r="A1216" t="s">
        <v>74</v>
      </c>
      <c r="B1216" s="45">
        <v>62981</v>
      </c>
      <c r="C1216" s="45">
        <v>45252</v>
      </c>
      <c r="D1216" s="25">
        <v>0.71850240548736921</v>
      </c>
      <c r="E1216" s="25" t="str">
        <f>_xlfn.XLOOKUP(Table1[[#This Row],[Customer_ID]],Table2[customer_id],Table2[age_group],,0)</f>
        <v>35-45</v>
      </c>
      <c r="F1216" s="25" t="str">
        <f>_xlfn.XLOOKUP(Table1[[#This Row],[Customer_ID]],Table2[customer_id],Table2[city],,0)</f>
        <v>Mumbai</v>
      </c>
      <c r="G1216" s="25" t="str">
        <f>_xlfn.XLOOKUP(Table1[[#This Row],[Customer_ID]],Table2[customer_id],Table2[occupation],,0)</f>
        <v>Salaried IT Employees</v>
      </c>
      <c r="H1216" s="50" t="str">
        <f>_xlfn.XLOOKUP(Table1[[#This Row],[Customer_ID]],Table2[customer_id],Table2[gender],,0)</f>
        <v>Male</v>
      </c>
      <c r="I1216" s="50" t="str">
        <f>_xlfn.XLOOKUP(Table1[[#This Row],[Customer_ID]],Table2[customer_id],Table2[marital status],,0)</f>
        <v>Single</v>
      </c>
      <c r="J1216" t="str">
        <f t="shared" si="72"/>
        <v>Moderate Income</v>
      </c>
      <c r="K1216" s="52" t="b">
        <f t="shared" si="73"/>
        <v>0</v>
      </c>
      <c r="L1216" s="43" t="str">
        <f t="shared" si="74"/>
        <v>High Spend</v>
      </c>
      <c r="M1216" s="43" t="b">
        <f t="shared" si="75"/>
        <v>0</v>
      </c>
      <c r="N1216" t="str">
        <f>IF(OR(Table1[[#This Row],[High requirement of Credit Card (Low Income)]]="High Spend",Table1[[#This Row],[High requirement of Credit Card (Moderate Income)]]="High Spend",Table1[[#This Row],[High requirement of Credit Card (hIGHER Income)]]="High Spend"),"High chance","Low or moderate Chance")</f>
        <v>High chance</v>
      </c>
    </row>
    <row r="1217" spans="1:14" hidden="1" x14ac:dyDescent="0.25">
      <c r="A1217" t="s">
        <v>248</v>
      </c>
      <c r="B1217" s="45">
        <v>62974</v>
      </c>
      <c r="C1217" s="45">
        <v>39769.166666666664</v>
      </c>
      <c r="D1217" s="25">
        <v>0.63151723991912001</v>
      </c>
      <c r="E1217" s="25" t="str">
        <f>_xlfn.XLOOKUP(Table1[[#This Row],[Customer_ID]],Table2[customer_id],Table2[age_group],,0)</f>
        <v>25-34</v>
      </c>
      <c r="F1217" s="25" t="str">
        <f>_xlfn.XLOOKUP(Table1[[#This Row],[Customer_ID]],Table2[customer_id],Table2[city],,0)</f>
        <v>Delhi NCR</v>
      </c>
      <c r="G1217" s="25" t="str">
        <f>_xlfn.XLOOKUP(Table1[[#This Row],[Customer_ID]],Table2[customer_id],Table2[occupation],,0)</f>
        <v>Salaried IT Employees</v>
      </c>
      <c r="H1217" s="50" t="str">
        <f>_xlfn.XLOOKUP(Table1[[#This Row],[Customer_ID]],Table2[customer_id],Table2[gender],,0)</f>
        <v>Male</v>
      </c>
      <c r="I1217" s="50" t="str">
        <f>_xlfn.XLOOKUP(Table1[[#This Row],[Customer_ID]],Table2[customer_id],Table2[marital status],,0)</f>
        <v>Single</v>
      </c>
      <c r="J1217" t="str">
        <f t="shared" si="72"/>
        <v>Moderate Income</v>
      </c>
      <c r="K1217" s="52" t="b">
        <f t="shared" si="73"/>
        <v>0</v>
      </c>
      <c r="L1217" s="43" t="b">
        <f t="shared" si="74"/>
        <v>0</v>
      </c>
      <c r="M1217" s="43" t="b">
        <f t="shared" si="75"/>
        <v>0</v>
      </c>
      <c r="N12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18" spans="1:14" hidden="1" x14ac:dyDescent="0.25">
      <c r="A1218" t="s">
        <v>345</v>
      </c>
      <c r="B1218" s="45">
        <v>62959</v>
      </c>
      <c r="C1218" s="45">
        <v>38502.5</v>
      </c>
      <c r="D1218" s="25">
        <v>0.61154878571768934</v>
      </c>
      <c r="E1218" s="25" t="str">
        <f>_xlfn.XLOOKUP(Table1[[#This Row],[Customer_ID]],Table2[customer_id],Table2[age_group],,0)</f>
        <v>35-45</v>
      </c>
      <c r="F1218" s="25" t="str">
        <f>_xlfn.XLOOKUP(Table1[[#This Row],[Customer_ID]],Table2[customer_id],Table2[city],,0)</f>
        <v>Bengaluru</v>
      </c>
      <c r="G1218" s="25" t="str">
        <f>_xlfn.XLOOKUP(Table1[[#This Row],[Customer_ID]],Table2[customer_id],Table2[occupation],,0)</f>
        <v>Salaried IT Employees</v>
      </c>
      <c r="H1218" s="50" t="str">
        <f>_xlfn.XLOOKUP(Table1[[#This Row],[Customer_ID]],Table2[customer_id],Table2[gender],,0)</f>
        <v>Male</v>
      </c>
      <c r="I1218" s="50" t="str">
        <f>_xlfn.XLOOKUP(Table1[[#This Row],[Customer_ID]],Table2[customer_id],Table2[marital status],,0)</f>
        <v>Married</v>
      </c>
      <c r="J1218" t="str">
        <f t="shared" ref="J1218:J1281" si="76">IF(B1218&lt;=40000,"Lower Income",IF(AND(B1218&gt;40000,B1218&lt;=65000),"Moderate Income","Higher Income"))</f>
        <v>Moderate Income</v>
      </c>
      <c r="K1218" s="52" t="b">
        <f t="shared" ref="K1218:K1281" si="77">IF(AND(J1218="Lower Income",D1218&gt;=60%),"High Spend",IF(AND(J1218="Lower Income",D1218&lt;30%),"Low Spend"))</f>
        <v>0</v>
      </c>
      <c r="L1218" s="43" t="b">
        <f t="shared" ref="L1218:L1281" si="78">IF(AND(J1218="Moderate Income",D1218&gt;=70%),"High Spend",IF(AND(J1218="Moderate Income",D1218&lt;30%),"Low Spend"))</f>
        <v>0</v>
      </c>
      <c r="M1218" s="43" t="b">
        <f t="shared" ref="M1218:M1281" si="79">IF(AND(J1218="Higher Income",D1218&gt;=70%),"High Spend",IF(AND(J1218="Higher Income",D1218&lt;20%),"Low Spend"))</f>
        <v>0</v>
      </c>
      <c r="N12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19" spans="1:14" hidden="1" x14ac:dyDescent="0.25">
      <c r="A1219" t="s">
        <v>1740</v>
      </c>
      <c r="B1219" s="45">
        <v>62949</v>
      </c>
      <c r="C1219" s="45">
        <v>27946.666666666668</v>
      </c>
      <c r="D1219" s="25">
        <v>0.44395727758449965</v>
      </c>
      <c r="E1219" s="25" t="str">
        <f>_xlfn.XLOOKUP(Table1[[#This Row],[Customer_ID]],Table2[customer_id],Table2[age_group],,0)</f>
        <v>25-34</v>
      </c>
      <c r="F1219" s="25" t="str">
        <f>_xlfn.XLOOKUP(Table1[[#This Row],[Customer_ID]],Table2[customer_id],Table2[city],,0)</f>
        <v>Hyderabad</v>
      </c>
      <c r="G1219" s="25" t="str">
        <f>_xlfn.XLOOKUP(Table1[[#This Row],[Customer_ID]],Table2[customer_id],Table2[occupation],,0)</f>
        <v>Salaried IT Employees</v>
      </c>
      <c r="H1219" s="50" t="str">
        <f>_xlfn.XLOOKUP(Table1[[#This Row],[Customer_ID]],Table2[customer_id],Table2[gender],,0)</f>
        <v>Female</v>
      </c>
      <c r="I1219" s="50" t="str">
        <f>_xlfn.XLOOKUP(Table1[[#This Row],[Customer_ID]],Table2[customer_id],Table2[marital status],,0)</f>
        <v>Married</v>
      </c>
      <c r="J1219" t="str">
        <f t="shared" si="76"/>
        <v>Moderate Income</v>
      </c>
      <c r="K1219" s="52" t="b">
        <f t="shared" si="77"/>
        <v>0</v>
      </c>
      <c r="L1219" s="43" t="b">
        <f t="shared" si="78"/>
        <v>0</v>
      </c>
      <c r="M1219" s="43" t="b">
        <f t="shared" si="79"/>
        <v>0</v>
      </c>
      <c r="N12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20" spans="1:14" hidden="1" x14ac:dyDescent="0.25">
      <c r="A1220" t="s">
        <v>469</v>
      </c>
      <c r="B1220" s="45">
        <v>62945</v>
      </c>
      <c r="C1220" s="45">
        <v>37341.666666666664</v>
      </c>
      <c r="D1220" s="25">
        <v>0.59324277808668935</v>
      </c>
      <c r="E1220" s="25" t="str">
        <f>_xlfn.XLOOKUP(Table1[[#This Row],[Customer_ID]],Table2[customer_id],Table2[age_group],,0)</f>
        <v>25-34</v>
      </c>
      <c r="F1220" s="25" t="str">
        <f>_xlfn.XLOOKUP(Table1[[#This Row],[Customer_ID]],Table2[customer_id],Table2[city],,0)</f>
        <v>Bengaluru</v>
      </c>
      <c r="G1220" s="25" t="str">
        <f>_xlfn.XLOOKUP(Table1[[#This Row],[Customer_ID]],Table2[customer_id],Table2[occupation],,0)</f>
        <v>Salaried IT Employees</v>
      </c>
      <c r="H1220" s="50" t="str">
        <f>_xlfn.XLOOKUP(Table1[[#This Row],[Customer_ID]],Table2[customer_id],Table2[gender],,0)</f>
        <v>Male</v>
      </c>
      <c r="I1220" s="50" t="str">
        <f>_xlfn.XLOOKUP(Table1[[#This Row],[Customer_ID]],Table2[customer_id],Table2[marital status],,0)</f>
        <v>Single</v>
      </c>
      <c r="J1220" t="str">
        <f t="shared" si="76"/>
        <v>Moderate Income</v>
      </c>
      <c r="K1220" s="52" t="b">
        <f t="shared" si="77"/>
        <v>0</v>
      </c>
      <c r="L1220" s="43" t="b">
        <f t="shared" si="78"/>
        <v>0</v>
      </c>
      <c r="M1220" s="43" t="b">
        <f t="shared" si="79"/>
        <v>0</v>
      </c>
      <c r="N12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21" spans="1:14" hidden="1" x14ac:dyDescent="0.25">
      <c r="A1221" t="s">
        <v>161</v>
      </c>
      <c r="B1221" s="45">
        <v>62938</v>
      </c>
      <c r="C1221" s="45">
        <v>42089.5</v>
      </c>
      <c r="D1221" s="25">
        <v>0.66874543201245673</v>
      </c>
      <c r="E1221" s="25" t="str">
        <f>_xlfn.XLOOKUP(Table1[[#This Row],[Customer_ID]],Table2[customer_id],Table2[age_group],,0)</f>
        <v>35-45</v>
      </c>
      <c r="F1221" s="25" t="str">
        <f>_xlfn.XLOOKUP(Table1[[#This Row],[Customer_ID]],Table2[customer_id],Table2[city],,0)</f>
        <v>Delhi NCR</v>
      </c>
      <c r="G1221" s="25" t="str">
        <f>_xlfn.XLOOKUP(Table1[[#This Row],[Customer_ID]],Table2[customer_id],Table2[occupation],,0)</f>
        <v>Salaried IT Employees</v>
      </c>
      <c r="H1221" s="50" t="str">
        <f>_xlfn.XLOOKUP(Table1[[#This Row],[Customer_ID]],Table2[customer_id],Table2[gender],,0)</f>
        <v>Male</v>
      </c>
      <c r="I1221" s="50" t="str">
        <f>_xlfn.XLOOKUP(Table1[[#This Row],[Customer_ID]],Table2[customer_id],Table2[marital status],,0)</f>
        <v>Married</v>
      </c>
      <c r="J1221" t="str">
        <f t="shared" si="76"/>
        <v>Moderate Income</v>
      </c>
      <c r="K1221" s="52" t="b">
        <f t="shared" si="77"/>
        <v>0</v>
      </c>
      <c r="L1221" s="43" t="b">
        <f t="shared" si="78"/>
        <v>0</v>
      </c>
      <c r="M1221" s="43" t="b">
        <f t="shared" si="79"/>
        <v>0</v>
      </c>
      <c r="N12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22" spans="1:14" hidden="1" x14ac:dyDescent="0.25">
      <c r="A1222" t="s">
        <v>193</v>
      </c>
      <c r="B1222" s="45">
        <v>62930</v>
      </c>
      <c r="C1222" s="45">
        <v>41087.666666666664</v>
      </c>
      <c r="D1222" s="25">
        <v>0.65291064145346678</v>
      </c>
      <c r="E1222" s="25" t="str">
        <f>_xlfn.XLOOKUP(Table1[[#This Row],[Customer_ID]],Table2[customer_id],Table2[age_group],,0)</f>
        <v>35-45</v>
      </c>
      <c r="F1222" s="25" t="str">
        <f>_xlfn.XLOOKUP(Table1[[#This Row],[Customer_ID]],Table2[customer_id],Table2[city],,0)</f>
        <v>Delhi NCR</v>
      </c>
      <c r="G1222" s="25" t="str">
        <f>_xlfn.XLOOKUP(Table1[[#This Row],[Customer_ID]],Table2[customer_id],Table2[occupation],,0)</f>
        <v>Salaried IT Employees</v>
      </c>
      <c r="H1222" s="50" t="str">
        <f>_xlfn.XLOOKUP(Table1[[#This Row],[Customer_ID]],Table2[customer_id],Table2[gender],,0)</f>
        <v>Male</v>
      </c>
      <c r="I1222" s="50" t="str">
        <f>_xlfn.XLOOKUP(Table1[[#This Row],[Customer_ID]],Table2[customer_id],Table2[marital status],,0)</f>
        <v>Married</v>
      </c>
      <c r="J1222" t="str">
        <f t="shared" si="76"/>
        <v>Moderate Income</v>
      </c>
      <c r="K1222" s="52" t="b">
        <f t="shared" si="77"/>
        <v>0</v>
      </c>
      <c r="L1222" s="43" t="b">
        <f t="shared" si="78"/>
        <v>0</v>
      </c>
      <c r="M1222" s="43" t="b">
        <f t="shared" si="79"/>
        <v>0</v>
      </c>
      <c r="N12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23" spans="1:14" hidden="1" x14ac:dyDescent="0.25">
      <c r="A1223" t="s">
        <v>475</v>
      </c>
      <c r="B1223" s="45">
        <v>62920</v>
      </c>
      <c r="C1223" s="45">
        <v>37221.5</v>
      </c>
      <c r="D1223" s="25">
        <v>0.59156865861411312</v>
      </c>
      <c r="E1223" s="25" t="str">
        <f>_xlfn.XLOOKUP(Table1[[#This Row],[Customer_ID]],Table2[customer_id],Table2[age_group],,0)</f>
        <v>25-34</v>
      </c>
      <c r="F1223" s="25" t="str">
        <f>_xlfn.XLOOKUP(Table1[[#This Row],[Customer_ID]],Table2[customer_id],Table2[city],,0)</f>
        <v>Delhi NCR</v>
      </c>
      <c r="G1223" s="25" t="str">
        <f>_xlfn.XLOOKUP(Table1[[#This Row],[Customer_ID]],Table2[customer_id],Table2[occupation],,0)</f>
        <v>Salaried IT Employees</v>
      </c>
      <c r="H1223" s="50" t="str">
        <f>_xlfn.XLOOKUP(Table1[[#This Row],[Customer_ID]],Table2[customer_id],Table2[gender],,0)</f>
        <v>Male</v>
      </c>
      <c r="I1223" s="50" t="str">
        <f>_xlfn.XLOOKUP(Table1[[#This Row],[Customer_ID]],Table2[customer_id],Table2[marital status],,0)</f>
        <v>Married</v>
      </c>
      <c r="J1223" t="str">
        <f t="shared" si="76"/>
        <v>Moderate Income</v>
      </c>
      <c r="K1223" s="52" t="b">
        <f t="shared" si="77"/>
        <v>0</v>
      </c>
      <c r="L1223" s="43" t="b">
        <f t="shared" si="78"/>
        <v>0</v>
      </c>
      <c r="M1223" s="43" t="b">
        <f t="shared" si="79"/>
        <v>0</v>
      </c>
      <c r="N12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24" spans="1:14" hidden="1" x14ac:dyDescent="0.25">
      <c r="A1224" t="s">
        <v>2003</v>
      </c>
      <c r="B1224" s="45">
        <v>62908</v>
      </c>
      <c r="C1224" s="45">
        <v>26523.333333333332</v>
      </c>
      <c r="D1224" s="25">
        <v>0.421620991500816</v>
      </c>
      <c r="E1224" s="25" t="str">
        <f>_xlfn.XLOOKUP(Table1[[#This Row],[Customer_ID]],Table2[customer_id],Table2[age_group],,0)</f>
        <v>35-45</v>
      </c>
      <c r="F1224" s="25" t="str">
        <f>_xlfn.XLOOKUP(Table1[[#This Row],[Customer_ID]],Table2[customer_id],Table2[city],,0)</f>
        <v>Chennai</v>
      </c>
      <c r="G1224" s="25" t="str">
        <f>_xlfn.XLOOKUP(Table1[[#This Row],[Customer_ID]],Table2[customer_id],Table2[occupation],,0)</f>
        <v>Salaried IT Employees</v>
      </c>
      <c r="H1224" s="50" t="str">
        <f>_xlfn.XLOOKUP(Table1[[#This Row],[Customer_ID]],Table2[customer_id],Table2[gender],,0)</f>
        <v>Male</v>
      </c>
      <c r="I1224" s="50" t="str">
        <f>_xlfn.XLOOKUP(Table1[[#This Row],[Customer_ID]],Table2[customer_id],Table2[marital status],,0)</f>
        <v>Married</v>
      </c>
      <c r="J1224" t="str">
        <f t="shared" si="76"/>
        <v>Moderate Income</v>
      </c>
      <c r="K1224" s="52" t="b">
        <f t="shared" si="77"/>
        <v>0</v>
      </c>
      <c r="L1224" s="43" t="b">
        <f t="shared" si="78"/>
        <v>0</v>
      </c>
      <c r="M1224" s="43" t="b">
        <f t="shared" si="79"/>
        <v>0</v>
      </c>
      <c r="N12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25" spans="1:14" hidden="1" x14ac:dyDescent="0.25">
      <c r="A1225" t="s">
        <v>1282</v>
      </c>
      <c r="B1225" s="45">
        <v>62903</v>
      </c>
      <c r="C1225" s="45">
        <v>31079.666666666668</v>
      </c>
      <c r="D1225" s="25">
        <v>0.49408878219904723</v>
      </c>
      <c r="E1225" s="25" t="str">
        <f>_xlfn.XLOOKUP(Table1[[#This Row],[Customer_ID]],Table2[customer_id],Table2[age_group],,0)</f>
        <v>25-34</v>
      </c>
      <c r="F1225" s="25" t="str">
        <f>_xlfn.XLOOKUP(Table1[[#This Row],[Customer_ID]],Table2[customer_id],Table2[city],,0)</f>
        <v>Hyderabad</v>
      </c>
      <c r="G1225" s="25" t="str">
        <f>_xlfn.XLOOKUP(Table1[[#This Row],[Customer_ID]],Table2[customer_id],Table2[occupation],,0)</f>
        <v>Salaried IT Employees</v>
      </c>
      <c r="H1225" s="50" t="str">
        <f>_xlfn.XLOOKUP(Table1[[#This Row],[Customer_ID]],Table2[customer_id],Table2[gender],,0)</f>
        <v>Male</v>
      </c>
      <c r="I1225" s="50" t="str">
        <f>_xlfn.XLOOKUP(Table1[[#This Row],[Customer_ID]],Table2[customer_id],Table2[marital status],,0)</f>
        <v>Single</v>
      </c>
      <c r="J1225" t="str">
        <f t="shared" si="76"/>
        <v>Moderate Income</v>
      </c>
      <c r="K1225" s="52" t="b">
        <f t="shared" si="77"/>
        <v>0</v>
      </c>
      <c r="L1225" s="43" t="b">
        <f t="shared" si="78"/>
        <v>0</v>
      </c>
      <c r="M1225" s="43" t="b">
        <f t="shared" si="79"/>
        <v>0</v>
      </c>
      <c r="N12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26" spans="1:14" x14ac:dyDescent="0.25">
      <c r="A1226" t="s">
        <v>79</v>
      </c>
      <c r="B1226" s="45">
        <v>62891</v>
      </c>
      <c r="C1226" s="45">
        <v>44973.166666666664</v>
      </c>
      <c r="D1226" s="25">
        <v>0.71509701971135242</v>
      </c>
      <c r="E1226" s="25" t="str">
        <f>_xlfn.XLOOKUP(Table1[[#This Row],[Customer_ID]],Table2[customer_id],Table2[age_group],,0)</f>
        <v>35-45</v>
      </c>
      <c r="F1226" s="25" t="str">
        <f>_xlfn.XLOOKUP(Table1[[#This Row],[Customer_ID]],Table2[customer_id],Table2[city],,0)</f>
        <v>Mumbai</v>
      </c>
      <c r="G1226" s="25" t="str">
        <f>_xlfn.XLOOKUP(Table1[[#This Row],[Customer_ID]],Table2[customer_id],Table2[occupation],,0)</f>
        <v>Salaried IT Employees</v>
      </c>
      <c r="H1226" s="50" t="str">
        <f>_xlfn.XLOOKUP(Table1[[#This Row],[Customer_ID]],Table2[customer_id],Table2[gender],,0)</f>
        <v>Male</v>
      </c>
      <c r="I1226" s="50" t="str">
        <f>_xlfn.XLOOKUP(Table1[[#This Row],[Customer_ID]],Table2[customer_id],Table2[marital status],,0)</f>
        <v>Married</v>
      </c>
      <c r="J1226" t="str">
        <f t="shared" si="76"/>
        <v>Moderate Income</v>
      </c>
      <c r="K1226" s="52" t="b">
        <f t="shared" si="77"/>
        <v>0</v>
      </c>
      <c r="L1226" s="43" t="str">
        <f t="shared" si="78"/>
        <v>High Spend</v>
      </c>
      <c r="M1226" s="43" t="b">
        <f t="shared" si="79"/>
        <v>0</v>
      </c>
      <c r="N1226" t="str">
        <f>IF(OR(Table1[[#This Row],[High requirement of Credit Card (Low Income)]]="High Spend",Table1[[#This Row],[High requirement of Credit Card (Moderate Income)]]="High Spend",Table1[[#This Row],[High requirement of Credit Card (hIGHER Income)]]="High Spend"),"High chance","Low or moderate Chance")</f>
        <v>High chance</v>
      </c>
    </row>
    <row r="1227" spans="1:14" hidden="1" x14ac:dyDescent="0.25">
      <c r="A1227" t="s">
        <v>1004</v>
      </c>
      <c r="B1227" s="45">
        <v>62887</v>
      </c>
      <c r="C1227" s="45">
        <v>32707</v>
      </c>
      <c r="D1227" s="25">
        <v>0.52009159285702933</v>
      </c>
      <c r="E1227" s="25" t="str">
        <f>_xlfn.XLOOKUP(Table1[[#This Row],[Customer_ID]],Table2[customer_id],Table2[age_group],,0)</f>
        <v>25-34</v>
      </c>
      <c r="F1227" s="25" t="str">
        <f>_xlfn.XLOOKUP(Table1[[#This Row],[Customer_ID]],Table2[customer_id],Table2[city],,0)</f>
        <v>Delhi NCR</v>
      </c>
      <c r="G1227" s="25" t="str">
        <f>_xlfn.XLOOKUP(Table1[[#This Row],[Customer_ID]],Table2[customer_id],Table2[occupation],,0)</f>
        <v>Salaried IT Employees</v>
      </c>
      <c r="H1227" s="50" t="str">
        <f>_xlfn.XLOOKUP(Table1[[#This Row],[Customer_ID]],Table2[customer_id],Table2[gender],,0)</f>
        <v>Female</v>
      </c>
      <c r="I1227" s="50" t="str">
        <f>_xlfn.XLOOKUP(Table1[[#This Row],[Customer_ID]],Table2[customer_id],Table2[marital status],,0)</f>
        <v>Married</v>
      </c>
      <c r="J1227" t="str">
        <f t="shared" si="76"/>
        <v>Moderate Income</v>
      </c>
      <c r="K1227" s="52" t="b">
        <f t="shared" si="77"/>
        <v>0</v>
      </c>
      <c r="L1227" s="43" t="b">
        <f t="shared" si="78"/>
        <v>0</v>
      </c>
      <c r="M1227" s="43" t="b">
        <f t="shared" si="79"/>
        <v>0</v>
      </c>
      <c r="N12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28" spans="1:14" hidden="1" x14ac:dyDescent="0.25">
      <c r="A1228" t="s">
        <v>2716</v>
      </c>
      <c r="B1228" s="45">
        <v>62877</v>
      </c>
      <c r="C1228" s="45">
        <v>22547.333333333332</v>
      </c>
      <c r="D1228" s="25">
        <v>0.35859429256060771</v>
      </c>
      <c r="E1228" s="25" t="str">
        <f>_xlfn.XLOOKUP(Table1[[#This Row],[Customer_ID]],Table2[customer_id],Table2[age_group],,0)</f>
        <v>35-45</v>
      </c>
      <c r="F1228" s="25" t="str">
        <f>_xlfn.XLOOKUP(Table1[[#This Row],[Customer_ID]],Table2[customer_id],Table2[city],,0)</f>
        <v>Chennai</v>
      </c>
      <c r="G1228" s="25" t="str">
        <f>_xlfn.XLOOKUP(Table1[[#This Row],[Customer_ID]],Table2[customer_id],Table2[occupation],,0)</f>
        <v>Salaried IT Employees</v>
      </c>
      <c r="H1228" s="50" t="str">
        <f>_xlfn.XLOOKUP(Table1[[#This Row],[Customer_ID]],Table2[customer_id],Table2[gender],,0)</f>
        <v>Female</v>
      </c>
      <c r="I1228" s="50" t="str">
        <f>_xlfn.XLOOKUP(Table1[[#This Row],[Customer_ID]],Table2[customer_id],Table2[marital status],,0)</f>
        <v>Married</v>
      </c>
      <c r="J1228" t="str">
        <f t="shared" si="76"/>
        <v>Moderate Income</v>
      </c>
      <c r="K1228" s="52" t="b">
        <f t="shared" si="77"/>
        <v>0</v>
      </c>
      <c r="L1228" s="43" t="b">
        <f t="shared" si="78"/>
        <v>0</v>
      </c>
      <c r="M1228" s="43" t="b">
        <f t="shared" si="79"/>
        <v>0</v>
      </c>
      <c r="N12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29" spans="1:14" hidden="1" x14ac:dyDescent="0.25">
      <c r="A1229" t="s">
        <v>113</v>
      </c>
      <c r="B1229" s="45">
        <v>62870</v>
      </c>
      <c r="C1229" s="45">
        <v>43572.5</v>
      </c>
      <c r="D1229" s="25">
        <v>0.69305710195641801</v>
      </c>
      <c r="E1229" s="25" t="str">
        <f>_xlfn.XLOOKUP(Table1[[#This Row],[Customer_ID]],Table2[customer_id],Table2[age_group],,0)</f>
        <v>25-34</v>
      </c>
      <c r="F1229" s="25" t="str">
        <f>_xlfn.XLOOKUP(Table1[[#This Row],[Customer_ID]],Table2[customer_id],Table2[city],,0)</f>
        <v>Mumbai</v>
      </c>
      <c r="G1229" s="25" t="str">
        <f>_xlfn.XLOOKUP(Table1[[#This Row],[Customer_ID]],Table2[customer_id],Table2[occupation],,0)</f>
        <v>Salaried IT Employees</v>
      </c>
      <c r="H1229" s="50" t="str">
        <f>_xlfn.XLOOKUP(Table1[[#This Row],[Customer_ID]],Table2[customer_id],Table2[gender],,0)</f>
        <v>Male</v>
      </c>
      <c r="I1229" s="50" t="str">
        <f>_xlfn.XLOOKUP(Table1[[#This Row],[Customer_ID]],Table2[customer_id],Table2[marital status],,0)</f>
        <v>Married</v>
      </c>
      <c r="J1229" t="str">
        <f t="shared" si="76"/>
        <v>Moderate Income</v>
      </c>
      <c r="K1229" s="52" t="b">
        <f t="shared" si="77"/>
        <v>0</v>
      </c>
      <c r="L1229" s="43" t="b">
        <f t="shared" si="78"/>
        <v>0</v>
      </c>
      <c r="M1229" s="43" t="b">
        <f t="shared" si="79"/>
        <v>0</v>
      </c>
      <c r="N12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30" spans="1:14" hidden="1" x14ac:dyDescent="0.25">
      <c r="A1230" t="s">
        <v>2016</v>
      </c>
      <c r="B1230" s="45">
        <v>62869</v>
      </c>
      <c r="C1230" s="45">
        <v>26424.833333333332</v>
      </c>
      <c r="D1230" s="25">
        <v>0.42031578891557575</v>
      </c>
      <c r="E1230" s="25" t="str">
        <f>_xlfn.XLOOKUP(Table1[[#This Row],[Customer_ID]],Table2[customer_id],Table2[age_group],,0)</f>
        <v>35-45</v>
      </c>
      <c r="F1230" s="25" t="str">
        <f>_xlfn.XLOOKUP(Table1[[#This Row],[Customer_ID]],Table2[customer_id],Table2[city],,0)</f>
        <v>Hyderabad</v>
      </c>
      <c r="G1230" s="25" t="str">
        <f>_xlfn.XLOOKUP(Table1[[#This Row],[Customer_ID]],Table2[customer_id],Table2[occupation],,0)</f>
        <v>Salaried IT Employees</v>
      </c>
      <c r="H1230" s="50" t="str">
        <f>_xlfn.XLOOKUP(Table1[[#This Row],[Customer_ID]],Table2[customer_id],Table2[gender],,0)</f>
        <v>Female</v>
      </c>
      <c r="I1230" s="50" t="str">
        <f>_xlfn.XLOOKUP(Table1[[#This Row],[Customer_ID]],Table2[customer_id],Table2[marital status],,0)</f>
        <v>Married</v>
      </c>
      <c r="J1230" t="str">
        <f t="shared" si="76"/>
        <v>Moderate Income</v>
      </c>
      <c r="K1230" s="52" t="b">
        <f t="shared" si="77"/>
        <v>0</v>
      </c>
      <c r="L1230" s="43" t="b">
        <f t="shared" si="78"/>
        <v>0</v>
      </c>
      <c r="M1230" s="43" t="b">
        <f t="shared" si="79"/>
        <v>0</v>
      </c>
      <c r="N12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31" spans="1:14" hidden="1" x14ac:dyDescent="0.25">
      <c r="A1231" t="s">
        <v>2333</v>
      </c>
      <c r="B1231" s="45">
        <v>62868</v>
      </c>
      <c r="C1231" s="45">
        <v>24785.833333333332</v>
      </c>
      <c r="D1231" s="25">
        <v>0.39425197768870224</v>
      </c>
      <c r="E1231" s="25" t="str">
        <f>_xlfn.XLOOKUP(Table1[[#This Row],[Customer_ID]],Table2[customer_id],Table2[age_group],,0)</f>
        <v>25-34</v>
      </c>
      <c r="F1231" s="25" t="str">
        <f>_xlfn.XLOOKUP(Table1[[#This Row],[Customer_ID]],Table2[customer_id],Table2[city],,0)</f>
        <v>Chennai</v>
      </c>
      <c r="G1231" s="25" t="str">
        <f>_xlfn.XLOOKUP(Table1[[#This Row],[Customer_ID]],Table2[customer_id],Table2[occupation],,0)</f>
        <v>Salaried IT Employees</v>
      </c>
      <c r="H1231" s="50" t="str">
        <f>_xlfn.XLOOKUP(Table1[[#This Row],[Customer_ID]],Table2[customer_id],Table2[gender],,0)</f>
        <v>Male</v>
      </c>
      <c r="I1231" s="50" t="str">
        <f>_xlfn.XLOOKUP(Table1[[#This Row],[Customer_ID]],Table2[customer_id],Table2[marital status],,0)</f>
        <v>Married</v>
      </c>
      <c r="J1231" t="str">
        <f t="shared" si="76"/>
        <v>Moderate Income</v>
      </c>
      <c r="K1231" s="52" t="b">
        <f t="shared" si="77"/>
        <v>0</v>
      </c>
      <c r="L1231" s="43" t="b">
        <f t="shared" si="78"/>
        <v>0</v>
      </c>
      <c r="M1231" s="43" t="b">
        <f t="shared" si="79"/>
        <v>0</v>
      </c>
      <c r="N12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32" spans="1:14" hidden="1" x14ac:dyDescent="0.25">
      <c r="A1232" t="s">
        <v>518</v>
      </c>
      <c r="B1232" s="45">
        <v>62859</v>
      </c>
      <c r="C1232" s="45">
        <v>36798.5</v>
      </c>
      <c r="D1232" s="25">
        <v>0.58541338551360977</v>
      </c>
      <c r="E1232" s="25" t="str">
        <f>_xlfn.XLOOKUP(Table1[[#This Row],[Customer_ID]],Table2[customer_id],Table2[age_group],,0)</f>
        <v>35-45</v>
      </c>
      <c r="F1232" s="25" t="str">
        <f>_xlfn.XLOOKUP(Table1[[#This Row],[Customer_ID]],Table2[customer_id],Table2[city],,0)</f>
        <v>Mumbai</v>
      </c>
      <c r="G1232" s="25" t="str">
        <f>_xlfn.XLOOKUP(Table1[[#This Row],[Customer_ID]],Table2[customer_id],Table2[occupation],,0)</f>
        <v>Salaried IT Employees</v>
      </c>
      <c r="H1232" s="50" t="str">
        <f>_xlfn.XLOOKUP(Table1[[#This Row],[Customer_ID]],Table2[customer_id],Table2[gender],,0)</f>
        <v>Female</v>
      </c>
      <c r="I1232" s="50" t="str">
        <f>_xlfn.XLOOKUP(Table1[[#This Row],[Customer_ID]],Table2[customer_id],Table2[marital status],,0)</f>
        <v>Married</v>
      </c>
      <c r="J1232" t="str">
        <f t="shared" si="76"/>
        <v>Moderate Income</v>
      </c>
      <c r="K1232" s="52" t="b">
        <f t="shared" si="77"/>
        <v>0</v>
      </c>
      <c r="L1232" s="43" t="b">
        <f t="shared" si="78"/>
        <v>0</v>
      </c>
      <c r="M1232" s="43" t="b">
        <f t="shared" si="79"/>
        <v>0</v>
      </c>
      <c r="N12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33" spans="1:14" hidden="1" x14ac:dyDescent="0.25">
      <c r="A1233" t="s">
        <v>510</v>
      </c>
      <c r="B1233" s="45">
        <v>62856</v>
      </c>
      <c r="C1233" s="45">
        <v>36863.833333333336</v>
      </c>
      <c r="D1233" s="25">
        <v>0.58648073904374021</v>
      </c>
      <c r="E1233" s="25" t="str">
        <f>_xlfn.XLOOKUP(Table1[[#This Row],[Customer_ID]],Table2[customer_id],Table2[age_group],,0)</f>
        <v>35-45</v>
      </c>
      <c r="F1233" s="25" t="str">
        <f>_xlfn.XLOOKUP(Table1[[#This Row],[Customer_ID]],Table2[customer_id],Table2[city],,0)</f>
        <v>Bengaluru</v>
      </c>
      <c r="G1233" s="25" t="str">
        <f>_xlfn.XLOOKUP(Table1[[#This Row],[Customer_ID]],Table2[customer_id],Table2[occupation],,0)</f>
        <v>Salaried IT Employees</v>
      </c>
      <c r="H1233" s="50" t="str">
        <f>_xlfn.XLOOKUP(Table1[[#This Row],[Customer_ID]],Table2[customer_id],Table2[gender],,0)</f>
        <v>Male</v>
      </c>
      <c r="I1233" s="50" t="str">
        <f>_xlfn.XLOOKUP(Table1[[#This Row],[Customer_ID]],Table2[customer_id],Table2[marital status],,0)</f>
        <v>Single</v>
      </c>
      <c r="J1233" t="str">
        <f t="shared" si="76"/>
        <v>Moderate Income</v>
      </c>
      <c r="K1233" s="52" t="b">
        <f t="shared" si="77"/>
        <v>0</v>
      </c>
      <c r="L1233" s="43" t="b">
        <f t="shared" si="78"/>
        <v>0</v>
      </c>
      <c r="M1233" s="43" t="b">
        <f t="shared" si="79"/>
        <v>0</v>
      </c>
      <c r="N12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34" spans="1:14" hidden="1" x14ac:dyDescent="0.25">
      <c r="A1234" t="s">
        <v>2698</v>
      </c>
      <c r="B1234" s="45">
        <v>62834</v>
      </c>
      <c r="C1234" s="45">
        <v>22653.5</v>
      </c>
      <c r="D1234" s="25">
        <v>0.36052933125377978</v>
      </c>
      <c r="E1234" s="25" t="str">
        <f>_xlfn.XLOOKUP(Table1[[#This Row],[Customer_ID]],Table2[customer_id],Table2[age_group],,0)</f>
        <v>25-34</v>
      </c>
      <c r="F1234" s="25" t="str">
        <f>_xlfn.XLOOKUP(Table1[[#This Row],[Customer_ID]],Table2[customer_id],Table2[city],,0)</f>
        <v>Chennai</v>
      </c>
      <c r="G1234" s="25" t="str">
        <f>_xlfn.XLOOKUP(Table1[[#This Row],[Customer_ID]],Table2[customer_id],Table2[occupation],,0)</f>
        <v>Salaried IT Employees</v>
      </c>
      <c r="H1234" s="50" t="str">
        <f>_xlfn.XLOOKUP(Table1[[#This Row],[Customer_ID]],Table2[customer_id],Table2[gender],,0)</f>
        <v>Female</v>
      </c>
      <c r="I1234" s="50" t="str">
        <f>_xlfn.XLOOKUP(Table1[[#This Row],[Customer_ID]],Table2[customer_id],Table2[marital status],,0)</f>
        <v>Married</v>
      </c>
      <c r="J1234" t="str">
        <f t="shared" si="76"/>
        <v>Moderate Income</v>
      </c>
      <c r="K1234" s="52" t="b">
        <f t="shared" si="77"/>
        <v>0</v>
      </c>
      <c r="L1234" s="43" t="b">
        <f t="shared" si="78"/>
        <v>0</v>
      </c>
      <c r="M1234" s="43" t="b">
        <f t="shared" si="79"/>
        <v>0</v>
      </c>
      <c r="N12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35" spans="1:14" hidden="1" x14ac:dyDescent="0.25">
      <c r="A1235" t="s">
        <v>1486</v>
      </c>
      <c r="B1235" s="45">
        <v>62826</v>
      </c>
      <c r="C1235" s="45">
        <v>29677.5</v>
      </c>
      <c r="D1235" s="25">
        <v>0.4723760863336835</v>
      </c>
      <c r="E1235" s="25" t="str">
        <f>_xlfn.XLOOKUP(Table1[[#This Row],[Customer_ID]],Table2[customer_id],Table2[age_group],,0)</f>
        <v>25-34</v>
      </c>
      <c r="F1235" s="25" t="str">
        <f>_xlfn.XLOOKUP(Table1[[#This Row],[Customer_ID]],Table2[customer_id],Table2[city],,0)</f>
        <v>Delhi NCR</v>
      </c>
      <c r="G1235" s="25" t="str">
        <f>_xlfn.XLOOKUP(Table1[[#This Row],[Customer_ID]],Table2[customer_id],Table2[occupation],,0)</f>
        <v>Salaried IT Employees</v>
      </c>
      <c r="H1235" s="50" t="str">
        <f>_xlfn.XLOOKUP(Table1[[#This Row],[Customer_ID]],Table2[customer_id],Table2[gender],,0)</f>
        <v>Female</v>
      </c>
      <c r="I1235" s="50" t="str">
        <f>_xlfn.XLOOKUP(Table1[[#This Row],[Customer_ID]],Table2[customer_id],Table2[marital status],,0)</f>
        <v>Single</v>
      </c>
      <c r="J1235" t="str">
        <f t="shared" si="76"/>
        <v>Moderate Income</v>
      </c>
      <c r="K1235" s="52" t="b">
        <f t="shared" si="77"/>
        <v>0</v>
      </c>
      <c r="L1235" s="43" t="b">
        <f t="shared" si="78"/>
        <v>0</v>
      </c>
      <c r="M1235" s="43" t="b">
        <f t="shared" si="79"/>
        <v>0</v>
      </c>
      <c r="N12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36" spans="1:14" hidden="1" x14ac:dyDescent="0.25">
      <c r="A1236" t="s">
        <v>3780</v>
      </c>
      <c r="B1236" s="45">
        <v>62821</v>
      </c>
      <c r="C1236" s="45">
        <v>15802.833333333334</v>
      </c>
      <c r="D1236" s="25">
        <v>0.25155335530050993</v>
      </c>
      <c r="E1236" s="25" t="str">
        <f>_xlfn.XLOOKUP(Table1[[#This Row],[Customer_ID]],Table2[customer_id],Table2[age_group],,0)</f>
        <v>45+</v>
      </c>
      <c r="F1236" s="25" t="str">
        <f>_xlfn.XLOOKUP(Table1[[#This Row],[Customer_ID]],Table2[customer_id],Table2[city],,0)</f>
        <v>Delhi NCR</v>
      </c>
      <c r="G1236" s="25" t="str">
        <f>_xlfn.XLOOKUP(Table1[[#This Row],[Customer_ID]],Table2[customer_id],Table2[occupation],,0)</f>
        <v>Government Employees</v>
      </c>
      <c r="H1236" s="50" t="str">
        <f>_xlfn.XLOOKUP(Table1[[#This Row],[Customer_ID]],Table2[customer_id],Table2[gender],,0)</f>
        <v>Female</v>
      </c>
      <c r="I1236" s="50" t="str">
        <f>_xlfn.XLOOKUP(Table1[[#This Row],[Customer_ID]],Table2[customer_id],Table2[marital status],,0)</f>
        <v>Married</v>
      </c>
      <c r="J1236" t="str">
        <f t="shared" si="76"/>
        <v>Moderate Income</v>
      </c>
      <c r="K1236" s="52" t="b">
        <f t="shared" si="77"/>
        <v>0</v>
      </c>
      <c r="L1236" s="43" t="str">
        <f t="shared" si="78"/>
        <v>Low Spend</v>
      </c>
      <c r="M1236" s="43" t="b">
        <f t="shared" si="79"/>
        <v>0</v>
      </c>
      <c r="N12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37" spans="1:14" hidden="1" x14ac:dyDescent="0.25">
      <c r="A1237" t="s">
        <v>2363</v>
      </c>
      <c r="B1237" s="45">
        <v>62820</v>
      </c>
      <c r="C1237" s="45">
        <v>24580.833333333332</v>
      </c>
      <c r="D1237" s="25">
        <v>0.39128992889737874</v>
      </c>
      <c r="E1237" s="25" t="str">
        <f>_xlfn.XLOOKUP(Table1[[#This Row],[Customer_ID]],Table2[customer_id],Table2[age_group],,0)</f>
        <v>25-34</v>
      </c>
      <c r="F1237" s="25" t="str">
        <f>_xlfn.XLOOKUP(Table1[[#This Row],[Customer_ID]],Table2[customer_id],Table2[city],,0)</f>
        <v>Hyderabad</v>
      </c>
      <c r="G1237" s="25" t="str">
        <f>_xlfn.XLOOKUP(Table1[[#This Row],[Customer_ID]],Table2[customer_id],Table2[occupation],,0)</f>
        <v>Salaried IT Employees</v>
      </c>
      <c r="H1237" s="50" t="str">
        <f>_xlfn.XLOOKUP(Table1[[#This Row],[Customer_ID]],Table2[customer_id],Table2[gender],,0)</f>
        <v>Female</v>
      </c>
      <c r="I1237" s="50" t="str">
        <f>_xlfn.XLOOKUP(Table1[[#This Row],[Customer_ID]],Table2[customer_id],Table2[marital status],,0)</f>
        <v>Married</v>
      </c>
      <c r="J1237" t="str">
        <f t="shared" si="76"/>
        <v>Moderate Income</v>
      </c>
      <c r="K1237" s="52" t="b">
        <f t="shared" si="77"/>
        <v>0</v>
      </c>
      <c r="L1237" s="43" t="b">
        <f t="shared" si="78"/>
        <v>0</v>
      </c>
      <c r="M1237" s="43" t="b">
        <f t="shared" si="79"/>
        <v>0</v>
      </c>
      <c r="N12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38" spans="1:14" hidden="1" x14ac:dyDescent="0.25">
      <c r="A1238" t="s">
        <v>147</v>
      </c>
      <c r="B1238" s="45">
        <v>62820</v>
      </c>
      <c r="C1238" s="45">
        <v>42390.666666666664</v>
      </c>
      <c r="D1238" s="25">
        <v>0.67479571261806215</v>
      </c>
      <c r="E1238" s="25" t="str">
        <f>_xlfn.XLOOKUP(Table1[[#This Row],[Customer_ID]],Table2[customer_id],Table2[age_group],,0)</f>
        <v>35-45</v>
      </c>
      <c r="F1238" s="25" t="str">
        <f>_xlfn.XLOOKUP(Table1[[#This Row],[Customer_ID]],Table2[customer_id],Table2[city],,0)</f>
        <v>Delhi NCR</v>
      </c>
      <c r="G1238" s="25" t="str">
        <f>_xlfn.XLOOKUP(Table1[[#This Row],[Customer_ID]],Table2[customer_id],Table2[occupation],,0)</f>
        <v>Salaried IT Employees</v>
      </c>
      <c r="H1238" s="50" t="str">
        <f>_xlfn.XLOOKUP(Table1[[#This Row],[Customer_ID]],Table2[customer_id],Table2[gender],,0)</f>
        <v>Male</v>
      </c>
      <c r="I1238" s="50" t="str">
        <f>_xlfn.XLOOKUP(Table1[[#This Row],[Customer_ID]],Table2[customer_id],Table2[marital status],,0)</f>
        <v>Married</v>
      </c>
      <c r="J1238" t="str">
        <f t="shared" si="76"/>
        <v>Moderate Income</v>
      </c>
      <c r="K1238" s="52" t="b">
        <f t="shared" si="77"/>
        <v>0</v>
      </c>
      <c r="L1238" s="43" t="b">
        <f t="shared" si="78"/>
        <v>0</v>
      </c>
      <c r="M1238" s="43" t="b">
        <f t="shared" si="79"/>
        <v>0</v>
      </c>
      <c r="N12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39" spans="1:14" hidden="1" x14ac:dyDescent="0.25">
      <c r="A1239" t="s">
        <v>268</v>
      </c>
      <c r="B1239" s="45">
        <v>62789</v>
      </c>
      <c r="C1239" s="45">
        <v>39387.5</v>
      </c>
      <c r="D1239" s="25">
        <v>0.62729936772364581</v>
      </c>
      <c r="E1239" s="25" t="str">
        <f>_xlfn.XLOOKUP(Table1[[#This Row],[Customer_ID]],Table2[customer_id],Table2[age_group],,0)</f>
        <v>35-45</v>
      </c>
      <c r="F1239" s="25" t="str">
        <f>_xlfn.XLOOKUP(Table1[[#This Row],[Customer_ID]],Table2[customer_id],Table2[city],,0)</f>
        <v>Mumbai</v>
      </c>
      <c r="G1239" s="25" t="str">
        <f>_xlfn.XLOOKUP(Table1[[#This Row],[Customer_ID]],Table2[customer_id],Table2[occupation],,0)</f>
        <v>Salaried IT Employees</v>
      </c>
      <c r="H1239" s="50" t="str">
        <f>_xlfn.XLOOKUP(Table1[[#This Row],[Customer_ID]],Table2[customer_id],Table2[gender],,0)</f>
        <v>Female</v>
      </c>
      <c r="I1239" s="50" t="str">
        <f>_xlfn.XLOOKUP(Table1[[#This Row],[Customer_ID]],Table2[customer_id],Table2[marital status],,0)</f>
        <v>Married</v>
      </c>
      <c r="J1239" t="str">
        <f t="shared" si="76"/>
        <v>Moderate Income</v>
      </c>
      <c r="K1239" s="52" t="b">
        <f t="shared" si="77"/>
        <v>0</v>
      </c>
      <c r="L1239" s="43" t="b">
        <f t="shared" si="78"/>
        <v>0</v>
      </c>
      <c r="M1239" s="43" t="b">
        <f t="shared" si="79"/>
        <v>0</v>
      </c>
      <c r="N12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40" spans="1:14" hidden="1" x14ac:dyDescent="0.25">
      <c r="A1240" t="s">
        <v>1020</v>
      </c>
      <c r="B1240" s="45">
        <v>62783</v>
      </c>
      <c r="C1240" s="45">
        <v>32514.166666666668</v>
      </c>
      <c r="D1240" s="25">
        <v>0.51788169833659858</v>
      </c>
      <c r="E1240" s="25" t="str">
        <f>_xlfn.XLOOKUP(Table1[[#This Row],[Customer_ID]],Table2[customer_id],Table2[age_group],,0)</f>
        <v>25-34</v>
      </c>
      <c r="F1240" s="25" t="str">
        <f>_xlfn.XLOOKUP(Table1[[#This Row],[Customer_ID]],Table2[customer_id],Table2[city],,0)</f>
        <v>Bengaluru</v>
      </c>
      <c r="G1240" s="25" t="str">
        <f>_xlfn.XLOOKUP(Table1[[#This Row],[Customer_ID]],Table2[customer_id],Table2[occupation],,0)</f>
        <v>Salaried IT Employees</v>
      </c>
      <c r="H1240" s="50" t="str">
        <f>_xlfn.XLOOKUP(Table1[[#This Row],[Customer_ID]],Table2[customer_id],Table2[gender],,0)</f>
        <v>Male</v>
      </c>
      <c r="I1240" s="50" t="str">
        <f>_xlfn.XLOOKUP(Table1[[#This Row],[Customer_ID]],Table2[customer_id],Table2[marital status],,0)</f>
        <v>Married</v>
      </c>
      <c r="J1240" t="str">
        <f t="shared" si="76"/>
        <v>Moderate Income</v>
      </c>
      <c r="K1240" s="52" t="b">
        <f t="shared" si="77"/>
        <v>0</v>
      </c>
      <c r="L1240" s="43" t="b">
        <f t="shared" si="78"/>
        <v>0</v>
      </c>
      <c r="M1240" s="43" t="b">
        <f t="shared" si="79"/>
        <v>0</v>
      </c>
      <c r="N12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41" spans="1:14" hidden="1" x14ac:dyDescent="0.25">
      <c r="A1241" t="s">
        <v>757</v>
      </c>
      <c r="B1241" s="45">
        <v>62775</v>
      </c>
      <c r="C1241" s="45">
        <v>34539.833333333336</v>
      </c>
      <c r="D1241" s="25">
        <v>0.55021638125580785</v>
      </c>
      <c r="E1241" s="25" t="str">
        <f>_xlfn.XLOOKUP(Table1[[#This Row],[Customer_ID]],Table2[customer_id],Table2[age_group],,0)</f>
        <v>25-34</v>
      </c>
      <c r="F1241" s="25" t="str">
        <f>_xlfn.XLOOKUP(Table1[[#This Row],[Customer_ID]],Table2[customer_id],Table2[city],,0)</f>
        <v>Mumbai</v>
      </c>
      <c r="G1241" s="25" t="str">
        <f>_xlfn.XLOOKUP(Table1[[#This Row],[Customer_ID]],Table2[customer_id],Table2[occupation],,0)</f>
        <v>Salaried IT Employees</v>
      </c>
      <c r="H1241" s="50" t="str">
        <f>_xlfn.XLOOKUP(Table1[[#This Row],[Customer_ID]],Table2[customer_id],Table2[gender],,0)</f>
        <v>Female</v>
      </c>
      <c r="I1241" s="50" t="str">
        <f>_xlfn.XLOOKUP(Table1[[#This Row],[Customer_ID]],Table2[customer_id],Table2[marital status],,0)</f>
        <v>Married</v>
      </c>
      <c r="J1241" t="str">
        <f t="shared" si="76"/>
        <v>Moderate Income</v>
      </c>
      <c r="K1241" s="52" t="b">
        <f t="shared" si="77"/>
        <v>0</v>
      </c>
      <c r="L1241" s="43" t="b">
        <f t="shared" si="78"/>
        <v>0</v>
      </c>
      <c r="M1241" s="43" t="b">
        <f t="shared" si="79"/>
        <v>0</v>
      </c>
      <c r="N12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42" spans="1:14" hidden="1" x14ac:dyDescent="0.25">
      <c r="A1242" t="s">
        <v>3949</v>
      </c>
      <c r="B1242" s="45">
        <v>62772</v>
      </c>
      <c r="C1242" s="45">
        <v>13330.5</v>
      </c>
      <c r="D1242" s="25">
        <v>0.2123637927738482</v>
      </c>
      <c r="E1242" s="25" t="str">
        <f>_xlfn.XLOOKUP(Table1[[#This Row],[Customer_ID]],Table2[customer_id],Table2[age_group],,0)</f>
        <v>45+</v>
      </c>
      <c r="F1242" s="25" t="str">
        <f>_xlfn.XLOOKUP(Table1[[#This Row],[Customer_ID]],Table2[customer_id],Table2[city],,0)</f>
        <v>Bengaluru</v>
      </c>
      <c r="G1242" s="25" t="str">
        <f>_xlfn.XLOOKUP(Table1[[#This Row],[Customer_ID]],Table2[customer_id],Table2[occupation],,0)</f>
        <v>Government Employees</v>
      </c>
      <c r="H1242" s="50" t="str">
        <f>_xlfn.XLOOKUP(Table1[[#This Row],[Customer_ID]],Table2[customer_id],Table2[gender],,0)</f>
        <v>Female</v>
      </c>
      <c r="I1242" s="50" t="str">
        <f>_xlfn.XLOOKUP(Table1[[#This Row],[Customer_ID]],Table2[customer_id],Table2[marital status],,0)</f>
        <v>Married</v>
      </c>
      <c r="J1242" t="str">
        <f t="shared" si="76"/>
        <v>Moderate Income</v>
      </c>
      <c r="K1242" s="52" t="b">
        <f t="shared" si="77"/>
        <v>0</v>
      </c>
      <c r="L1242" s="43" t="str">
        <f t="shared" si="78"/>
        <v>Low Spend</v>
      </c>
      <c r="M1242" s="43" t="b">
        <f t="shared" si="79"/>
        <v>0</v>
      </c>
      <c r="N12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43" spans="1:14" hidden="1" x14ac:dyDescent="0.25">
      <c r="A1243" t="s">
        <v>2517</v>
      </c>
      <c r="B1243" s="45">
        <v>62756</v>
      </c>
      <c r="C1243" s="45">
        <v>23598.833333333332</v>
      </c>
      <c r="D1243" s="25">
        <v>0.3760410691142414</v>
      </c>
      <c r="E1243" s="25" t="str">
        <f>_xlfn.XLOOKUP(Table1[[#This Row],[Customer_ID]],Table2[customer_id],Table2[age_group],,0)</f>
        <v>25-34</v>
      </c>
      <c r="F1243" s="25" t="str">
        <f>_xlfn.XLOOKUP(Table1[[#This Row],[Customer_ID]],Table2[customer_id],Table2[city],,0)</f>
        <v>Chennai</v>
      </c>
      <c r="G1243" s="25" t="str">
        <f>_xlfn.XLOOKUP(Table1[[#This Row],[Customer_ID]],Table2[customer_id],Table2[occupation],,0)</f>
        <v>Salaried IT Employees</v>
      </c>
      <c r="H1243" s="50" t="str">
        <f>_xlfn.XLOOKUP(Table1[[#This Row],[Customer_ID]],Table2[customer_id],Table2[gender],,0)</f>
        <v>Male</v>
      </c>
      <c r="I1243" s="50" t="str">
        <f>_xlfn.XLOOKUP(Table1[[#This Row],[Customer_ID]],Table2[customer_id],Table2[marital status],,0)</f>
        <v>Married</v>
      </c>
      <c r="J1243" t="str">
        <f t="shared" si="76"/>
        <v>Moderate Income</v>
      </c>
      <c r="K1243" s="52" t="b">
        <f t="shared" si="77"/>
        <v>0</v>
      </c>
      <c r="L1243" s="43" t="b">
        <f t="shared" si="78"/>
        <v>0</v>
      </c>
      <c r="M1243" s="43" t="b">
        <f t="shared" si="79"/>
        <v>0</v>
      </c>
      <c r="N12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44" spans="1:14" hidden="1" x14ac:dyDescent="0.25">
      <c r="A1244" t="s">
        <v>157</v>
      </c>
      <c r="B1244" s="45">
        <v>62750</v>
      </c>
      <c r="C1244" s="45">
        <v>42078.5</v>
      </c>
      <c r="D1244" s="25">
        <v>0.67057370517928283</v>
      </c>
      <c r="E1244" s="25" t="str">
        <f>_xlfn.XLOOKUP(Table1[[#This Row],[Customer_ID]],Table2[customer_id],Table2[age_group],,0)</f>
        <v>35-45</v>
      </c>
      <c r="F1244" s="25" t="str">
        <f>_xlfn.XLOOKUP(Table1[[#This Row],[Customer_ID]],Table2[customer_id],Table2[city],,0)</f>
        <v>Mumbai</v>
      </c>
      <c r="G1244" s="25" t="str">
        <f>_xlfn.XLOOKUP(Table1[[#This Row],[Customer_ID]],Table2[customer_id],Table2[occupation],,0)</f>
        <v>Salaried IT Employees</v>
      </c>
      <c r="H1244" s="50" t="str">
        <f>_xlfn.XLOOKUP(Table1[[#This Row],[Customer_ID]],Table2[customer_id],Table2[gender],,0)</f>
        <v>Male</v>
      </c>
      <c r="I1244" s="50" t="str">
        <f>_xlfn.XLOOKUP(Table1[[#This Row],[Customer_ID]],Table2[customer_id],Table2[marital status],,0)</f>
        <v>Married</v>
      </c>
      <c r="J1244" t="str">
        <f t="shared" si="76"/>
        <v>Moderate Income</v>
      </c>
      <c r="K1244" s="52" t="b">
        <f t="shared" si="77"/>
        <v>0</v>
      </c>
      <c r="L1244" s="43" t="b">
        <f t="shared" si="78"/>
        <v>0</v>
      </c>
      <c r="M1244" s="43" t="b">
        <f t="shared" si="79"/>
        <v>0</v>
      </c>
      <c r="N12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45" spans="1:14" hidden="1" x14ac:dyDescent="0.25">
      <c r="A1245" t="s">
        <v>2428</v>
      </c>
      <c r="B1245" s="45">
        <v>62749</v>
      </c>
      <c r="C1245" s="45">
        <v>24148.666666666668</v>
      </c>
      <c r="D1245" s="25">
        <v>0.38484544242404928</v>
      </c>
      <c r="E1245" s="25" t="str">
        <f>_xlfn.XLOOKUP(Table1[[#This Row],[Customer_ID]],Table2[customer_id],Table2[age_group],,0)</f>
        <v>25-34</v>
      </c>
      <c r="F1245" s="25" t="str">
        <f>_xlfn.XLOOKUP(Table1[[#This Row],[Customer_ID]],Table2[customer_id],Table2[city],,0)</f>
        <v>Chennai</v>
      </c>
      <c r="G1245" s="25" t="str">
        <f>_xlfn.XLOOKUP(Table1[[#This Row],[Customer_ID]],Table2[customer_id],Table2[occupation],,0)</f>
        <v>Salaried IT Employees</v>
      </c>
      <c r="H1245" s="50" t="str">
        <f>_xlfn.XLOOKUP(Table1[[#This Row],[Customer_ID]],Table2[customer_id],Table2[gender],,0)</f>
        <v>Male</v>
      </c>
      <c r="I1245" s="50" t="str">
        <f>_xlfn.XLOOKUP(Table1[[#This Row],[Customer_ID]],Table2[customer_id],Table2[marital status],,0)</f>
        <v>Single</v>
      </c>
      <c r="J1245" t="str">
        <f t="shared" si="76"/>
        <v>Moderate Income</v>
      </c>
      <c r="K1245" s="52" t="b">
        <f t="shared" si="77"/>
        <v>0</v>
      </c>
      <c r="L1245" s="43" t="b">
        <f t="shared" si="78"/>
        <v>0</v>
      </c>
      <c r="M1245" s="43" t="b">
        <f t="shared" si="79"/>
        <v>0</v>
      </c>
      <c r="N12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46" spans="1:14" hidden="1" x14ac:dyDescent="0.25">
      <c r="A1246" t="s">
        <v>3146</v>
      </c>
      <c r="B1246" s="45">
        <v>62738</v>
      </c>
      <c r="C1246" s="45">
        <v>20531.833333333332</v>
      </c>
      <c r="D1246" s="25">
        <v>0.32726311538992847</v>
      </c>
      <c r="E1246" s="25" t="str">
        <f>_xlfn.XLOOKUP(Table1[[#This Row],[Customer_ID]],Table2[customer_id],Table2[age_group],,0)</f>
        <v>25-34</v>
      </c>
      <c r="F1246" s="25" t="str">
        <f>_xlfn.XLOOKUP(Table1[[#This Row],[Customer_ID]],Table2[customer_id],Table2[city],,0)</f>
        <v>Chennai</v>
      </c>
      <c r="G1246" s="25" t="str">
        <f>_xlfn.XLOOKUP(Table1[[#This Row],[Customer_ID]],Table2[customer_id],Table2[occupation],,0)</f>
        <v>Salaried IT Employees</v>
      </c>
      <c r="H1246" s="50" t="str">
        <f>_xlfn.XLOOKUP(Table1[[#This Row],[Customer_ID]],Table2[customer_id],Table2[gender],,0)</f>
        <v>Female</v>
      </c>
      <c r="I1246" s="50" t="str">
        <f>_xlfn.XLOOKUP(Table1[[#This Row],[Customer_ID]],Table2[customer_id],Table2[marital status],,0)</f>
        <v>Married</v>
      </c>
      <c r="J1246" t="str">
        <f t="shared" si="76"/>
        <v>Moderate Income</v>
      </c>
      <c r="K1246" s="52" t="b">
        <f t="shared" si="77"/>
        <v>0</v>
      </c>
      <c r="L1246" s="43" t="b">
        <f t="shared" si="78"/>
        <v>0</v>
      </c>
      <c r="M1246" s="43" t="b">
        <f t="shared" si="79"/>
        <v>0</v>
      </c>
      <c r="N12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47" spans="1:14" hidden="1" x14ac:dyDescent="0.25">
      <c r="A1247" t="s">
        <v>188</v>
      </c>
      <c r="B1247" s="45">
        <v>62738</v>
      </c>
      <c r="C1247" s="45">
        <v>41060.5</v>
      </c>
      <c r="D1247" s="25">
        <v>0.65447575631993371</v>
      </c>
      <c r="E1247" s="25" t="str">
        <f>_xlfn.XLOOKUP(Table1[[#This Row],[Customer_ID]],Table2[customer_id],Table2[age_group],,0)</f>
        <v>35-45</v>
      </c>
      <c r="F1247" s="25" t="str">
        <f>_xlfn.XLOOKUP(Table1[[#This Row],[Customer_ID]],Table2[customer_id],Table2[city],,0)</f>
        <v>Delhi NCR</v>
      </c>
      <c r="G1247" s="25" t="str">
        <f>_xlfn.XLOOKUP(Table1[[#This Row],[Customer_ID]],Table2[customer_id],Table2[occupation],,0)</f>
        <v>Salaried IT Employees</v>
      </c>
      <c r="H1247" s="50" t="str">
        <f>_xlfn.XLOOKUP(Table1[[#This Row],[Customer_ID]],Table2[customer_id],Table2[gender],,0)</f>
        <v>Male</v>
      </c>
      <c r="I1247" s="50" t="str">
        <f>_xlfn.XLOOKUP(Table1[[#This Row],[Customer_ID]],Table2[customer_id],Table2[marital status],,0)</f>
        <v>Married</v>
      </c>
      <c r="J1247" t="str">
        <f t="shared" si="76"/>
        <v>Moderate Income</v>
      </c>
      <c r="K1247" s="52" t="b">
        <f t="shared" si="77"/>
        <v>0</v>
      </c>
      <c r="L1247" s="43" t="b">
        <f t="shared" si="78"/>
        <v>0</v>
      </c>
      <c r="M1247" s="43" t="b">
        <f t="shared" si="79"/>
        <v>0</v>
      </c>
      <c r="N12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48" spans="1:14" hidden="1" x14ac:dyDescent="0.25">
      <c r="A1248" t="s">
        <v>583</v>
      </c>
      <c r="B1248" s="45">
        <v>62735</v>
      </c>
      <c r="C1248" s="45">
        <v>36134.5</v>
      </c>
      <c r="D1248" s="25">
        <v>0.57598629154379533</v>
      </c>
      <c r="E1248" s="25" t="str">
        <f>_xlfn.XLOOKUP(Table1[[#This Row],[Customer_ID]],Table2[customer_id],Table2[age_group],,0)</f>
        <v>35-45</v>
      </c>
      <c r="F1248" s="25" t="str">
        <f>_xlfn.XLOOKUP(Table1[[#This Row],[Customer_ID]],Table2[customer_id],Table2[city],,0)</f>
        <v>Delhi NCR</v>
      </c>
      <c r="G1248" s="25" t="str">
        <f>_xlfn.XLOOKUP(Table1[[#This Row],[Customer_ID]],Table2[customer_id],Table2[occupation],,0)</f>
        <v>Salaried IT Employees</v>
      </c>
      <c r="H1248" s="50" t="str">
        <f>_xlfn.XLOOKUP(Table1[[#This Row],[Customer_ID]],Table2[customer_id],Table2[gender],,0)</f>
        <v>Female</v>
      </c>
      <c r="I1248" s="50" t="str">
        <f>_xlfn.XLOOKUP(Table1[[#This Row],[Customer_ID]],Table2[customer_id],Table2[marital status],,0)</f>
        <v>Married</v>
      </c>
      <c r="J1248" t="str">
        <f t="shared" si="76"/>
        <v>Moderate Income</v>
      </c>
      <c r="K1248" s="52" t="b">
        <f t="shared" si="77"/>
        <v>0</v>
      </c>
      <c r="L1248" s="43" t="b">
        <f t="shared" si="78"/>
        <v>0</v>
      </c>
      <c r="M1248" s="43" t="b">
        <f t="shared" si="79"/>
        <v>0</v>
      </c>
      <c r="N12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49" spans="1:14" hidden="1" x14ac:dyDescent="0.25">
      <c r="A1249" t="s">
        <v>464</v>
      </c>
      <c r="B1249" s="45">
        <v>62730</v>
      </c>
      <c r="C1249" s="45">
        <v>37244.833333333336</v>
      </c>
      <c r="D1249" s="25">
        <v>0.59373239810829481</v>
      </c>
      <c r="E1249" s="25" t="str">
        <f>_xlfn.XLOOKUP(Table1[[#This Row],[Customer_ID]],Table2[customer_id],Table2[age_group],,0)</f>
        <v>25-34</v>
      </c>
      <c r="F1249" s="25" t="str">
        <f>_xlfn.XLOOKUP(Table1[[#This Row],[Customer_ID]],Table2[customer_id],Table2[city],,0)</f>
        <v>Mumbai</v>
      </c>
      <c r="G1249" s="25" t="str">
        <f>_xlfn.XLOOKUP(Table1[[#This Row],[Customer_ID]],Table2[customer_id],Table2[occupation],,0)</f>
        <v>Salaried IT Employees</v>
      </c>
      <c r="H1249" s="50" t="str">
        <f>_xlfn.XLOOKUP(Table1[[#This Row],[Customer_ID]],Table2[customer_id],Table2[gender],,0)</f>
        <v>Female</v>
      </c>
      <c r="I1249" s="50" t="str">
        <f>_xlfn.XLOOKUP(Table1[[#This Row],[Customer_ID]],Table2[customer_id],Table2[marital status],,0)</f>
        <v>Married</v>
      </c>
      <c r="J1249" t="str">
        <f t="shared" si="76"/>
        <v>Moderate Income</v>
      </c>
      <c r="K1249" s="52" t="b">
        <f t="shared" si="77"/>
        <v>0</v>
      </c>
      <c r="L1249" s="43" t="b">
        <f t="shared" si="78"/>
        <v>0</v>
      </c>
      <c r="M1249" s="43" t="b">
        <f t="shared" si="79"/>
        <v>0</v>
      </c>
      <c r="N12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50" spans="1:14" hidden="1" x14ac:dyDescent="0.25">
      <c r="A1250" t="s">
        <v>2059</v>
      </c>
      <c r="B1250" s="45">
        <v>62725</v>
      </c>
      <c r="C1250" s="45">
        <v>26177.666666666668</v>
      </c>
      <c r="D1250" s="25">
        <v>0.41734024179620038</v>
      </c>
      <c r="E1250" s="25" t="str">
        <f>_xlfn.XLOOKUP(Table1[[#This Row],[Customer_ID]],Table2[customer_id],Table2[age_group],,0)</f>
        <v>25-34</v>
      </c>
      <c r="F1250" s="25" t="str">
        <f>_xlfn.XLOOKUP(Table1[[#This Row],[Customer_ID]],Table2[customer_id],Table2[city],,0)</f>
        <v>Chennai</v>
      </c>
      <c r="G1250" s="25" t="str">
        <f>_xlfn.XLOOKUP(Table1[[#This Row],[Customer_ID]],Table2[customer_id],Table2[occupation],,0)</f>
        <v>Salaried IT Employees</v>
      </c>
      <c r="H1250" s="50" t="str">
        <f>_xlfn.XLOOKUP(Table1[[#This Row],[Customer_ID]],Table2[customer_id],Table2[gender],,0)</f>
        <v>Male</v>
      </c>
      <c r="I1250" s="50" t="str">
        <f>_xlfn.XLOOKUP(Table1[[#This Row],[Customer_ID]],Table2[customer_id],Table2[marital status],,0)</f>
        <v>Married</v>
      </c>
      <c r="J1250" t="str">
        <f t="shared" si="76"/>
        <v>Moderate Income</v>
      </c>
      <c r="K1250" s="52" t="b">
        <f t="shared" si="77"/>
        <v>0</v>
      </c>
      <c r="L1250" s="43" t="b">
        <f t="shared" si="78"/>
        <v>0</v>
      </c>
      <c r="M1250" s="43" t="b">
        <f t="shared" si="79"/>
        <v>0</v>
      </c>
      <c r="N12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51" spans="1:14" hidden="1" x14ac:dyDescent="0.25">
      <c r="A1251" t="s">
        <v>136</v>
      </c>
      <c r="B1251" s="45">
        <v>62724</v>
      </c>
      <c r="C1251" s="45">
        <v>42593.5</v>
      </c>
      <c r="D1251" s="25">
        <v>0.6790622409285122</v>
      </c>
      <c r="E1251" s="25" t="str">
        <f>_xlfn.XLOOKUP(Table1[[#This Row],[Customer_ID]],Table2[customer_id],Table2[age_group],,0)</f>
        <v>25-34</v>
      </c>
      <c r="F1251" s="25" t="str">
        <f>_xlfn.XLOOKUP(Table1[[#This Row],[Customer_ID]],Table2[customer_id],Table2[city],,0)</f>
        <v>Mumbai</v>
      </c>
      <c r="G1251" s="25" t="str">
        <f>_xlfn.XLOOKUP(Table1[[#This Row],[Customer_ID]],Table2[customer_id],Table2[occupation],,0)</f>
        <v>Salaried IT Employees</v>
      </c>
      <c r="H1251" s="50" t="str">
        <f>_xlfn.XLOOKUP(Table1[[#This Row],[Customer_ID]],Table2[customer_id],Table2[gender],,0)</f>
        <v>Male</v>
      </c>
      <c r="I1251" s="50" t="str">
        <f>_xlfn.XLOOKUP(Table1[[#This Row],[Customer_ID]],Table2[customer_id],Table2[marital status],,0)</f>
        <v>Single</v>
      </c>
      <c r="J1251" t="str">
        <f t="shared" si="76"/>
        <v>Moderate Income</v>
      </c>
      <c r="K1251" s="52" t="b">
        <f t="shared" si="77"/>
        <v>0</v>
      </c>
      <c r="L1251" s="43" t="b">
        <f t="shared" si="78"/>
        <v>0</v>
      </c>
      <c r="M1251" s="43" t="b">
        <f t="shared" si="79"/>
        <v>0</v>
      </c>
      <c r="N12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52" spans="1:14" hidden="1" x14ac:dyDescent="0.25">
      <c r="A1252" t="s">
        <v>2418</v>
      </c>
      <c r="B1252" s="45">
        <v>62716</v>
      </c>
      <c r="C1252" s="45">
        <v>24214.166666666668</v>
      </c>
      <c r="D1252" s="25">
        <v>0.38609233156876505</v>
      </c>
      <c r="E1252" s="25" t="str">
        <f>_xlfn.XLOOKUP(Table1[[#This Row],[Customer_ID]],Table2[customer_id],Table2[age_group],,0)</f>
        <v>35-45</v>
      </c>
      <c r="F1252" s="25" t="str">
        <f>_xlfn.XLOOKUP(Table1[[#This Row],[Customer_ID]],Table2[customer_id],Table2[city],,0)</f>
        <v>Chennai</v>
      </c>
      <c r="G1252" s="25" t="str">
        <f>_xlfn.XLOOKUP(Table1[[#This Row],[Customer_ID]],Table2[customer_id],Table2[occupation],,0)</f>
        <v>Salaried IT Employees</v>
      </c>
      <c r="H1252" s="50" t="str">
        <f>_xlfn.XLOOKUP(Table1[[#This Row],[Customer_ID]],Table2[customer_id],Table2[gender],,0)</f>
        <v>Female</v>
      </c>
      <c r="I1252" s="50" t="str">
        <f>_xlfn.XLOOKUP(Table1[[#This Row],[Customer_ID]],Table2[customer_id],Table2[marital status],,0)</f>
        <v>Married</v>
      </c>
      <c r="J1252" t="str">
        <f t="shared" si="76"/>
        <v>Moderate Income</v>
      </c>
      <c r="K1252" s="52" t="b">
        <f t="shared" si="77"/>
        <v>0</v>
      </c>
      <c r="L1252" s="43" t="b">
        <f t="shared" si="78"/>
        <v>0</v>
      </c>
      <c r="M1252" s="43" t="b">
        <f t="shared" si="79"/>
        <v>0</v>
      </c>
      <c r="N12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53" spans="1:14" hidden="1" x14ac:dyDescent="0.25">
      <c r="A1253" t="s">
        <v>2852</v>
      </c>
      <c r="B1253" s="45">
        <v>62681</v>
      </c>
      <c r="C1253" s="45">
        <v>21814.5</v>
      </c>
      <c r="D1253" s="25">
        <v>0.34802412214227596</v>
      </c>
      <c r="E1253" s="25" t="str">
        <f>_xlfn.XLOOKUP(Table1[[#This Row],[Customer_ID]],Table2[customer_id],Table2[age_group],,0)</f>
        <v>25-34</v>
      </c>
      <c r="F1253" s="25" t="str">
        <f>_xlfn.XLOOKUP(Table1[[#This Row],[Customer_ID]],Table2[customer_id],Table2[city],,0)</f>
        <v>Chennai</v>
      </c>
      <c r="G1253" s="25" t="str">
        <f>_xlfn.XLOOKUP(Table1[[#This Row],[Customer_ID]],Table2[customer_id],Table2[occupation],,0)</f>
        <v>Salaried IT Employees</v>
      </c>
      <c r="H1253" s="50" t="str">
        <f>_xlfn.XLOOKUP(Table1[[#This Row],[Customer_ID]],Table2[customer_id],Table2[gender],,0)</f>
        <v>Female</v>
      </c>
      <c r="I1253" s="50" t="str">
        <f>_xlfn.XLOOKUP(Table1[[#This Row],[Customer_ID]],Table2[customer_id],Table2[marital status],,0)</f>
        <v>Married</v>
      </c>
      <c r="J1253" t="str">
        <f t="shared" si="76"/>
        <v>Moderate Income</v>
      </c>
      <c r="K1253" s="52" t="b">
        <f t="shared" si="77"/>
        <v>0</v>
      </c>
      <c r="L1253" s="43" t="b">
        <f t="shared" si="78"/>
        <v>0</v>
      </c>
      <c r="M1253" s="43" t="b">
        <f t="shared" si="79"/>
        <v>0</v>
      </c>
      <c r="N12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54" spans="1:14" hidden="1" x14ac:dyDescent="0.25">
      <c r="A1254" t="s">
        <v>3683</v>
      </c>
      <c r="B1254" s="45">
        <v>62678</v>
      </c>
      <c r="C1254" s="45">
        <v>16710.166666666668</v>
      </c>
      <c r="D1254" s="25">
        <v>0.26660338023974389</v>
      </c>
      <c r="E1254" s="25" t="str">
        <f>_xlfn.XLOOKUP(Table1[[#This Row],[Customer_ID]],Table2[customer_id],Table2[age_group],,0)</f>
        <v>45+</v>
      </c>
      <c r="F1254" s="25" t="str">
        <f>_xlfn.XLOOKUP(Table1[[#This Row],[Customer_ID]],Table2[customer_id],Table2[city],,0)</f>
        <v>Bengaluru</v>
      </c>
      <c r="G1254" s="25" t="str">
        <f>_xlfn.XLOOKUP(Table1[[#This Row],[Customer_ID]],Table2[customer_id],Table2[occupation],,0)</f>
        <v>Government Employees</v>
      </c>
      <c r="H1254" s="50" t="str">
        <f>_xlfn.XLOOKUP(Table1[[#This Row],[Customer_ID]],Table2[customer_id],Table2[gender],,0)</f>
        <v>Male</v>
      </c>
      <c r="I1254" s="50" t="str">
        <f>_xlfn.XLOOKUP(Table1[[#This Row],[Customer_ID]],Table2[customer_id],Table2[marital status],,0)</f>
        <v>Married</v>
      </c>
      <c r="J1254" t="str">
        <f t="shared" si="76"/>
        <v>Moderate Income</v>
      </c>
      <c r="K1254" s="52" t="b">
        <f t="shared" si="77"/>
        <v>0</v>
      </c>
      <c r="L1254" s="43" t="str">
        <f t="shared" si="78"/>
        <v>Low Spend</v>
      </c>
      <c r="M1254" s="43" t="b">
        <f t="shared" si="79"/>
        <v>0</v>
      </c>
      <c r="N12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55" spans="1:14" hidden="1" x14ac:dyDescent="0.25">
      <c r="A1255" t="s">
        <v>2285</v>
      </c>
      <c r="B1255" s="45">
        <v>62677</v>
      </c>
      <c r="C1255" s="45">
        <v>25010.166666666668</v>
      </c>
      <c r="D1255" s="25">
        <v>0.39903260632555271</v>
      </c>
      <c r="E1255" s="25" t="str">
        <f>_xlfn.XLOOKUP(Table1[[#This Row],[Customer_ID]],Table2[customer_id],Table2[age_group],,0)</f>
        <v>25-34</v>
      </c>
      <c r="F1255" s="25" t="str">
        <f>_xlfn.XLOOKUP(Table1[[#This Row],[Customer_ID]],Table2[customer_id],Table2[city],,0)</f>
        <v>Chennai</v>
      </c>
      <c r="G1255" s="25" t="str">
        <f>_xlfn.XLOOKUP(Table1[[#This Row],[Customer_ID]],Table2[customer_id],Table2[occupation],,0)</f>
        <v>Salaried IT Employees</v>
      </c>
      <c r="H1255" s="50" t="str">
        <f>_xlfn.XLOOKUP(Table1[[#This Row],[Customer_ID]],Table2[customer_id],Table2[gender],,0)</f>
        <v>Male</v>
      </c>
      <c r="I1255" s="50" t="str">
        <f>_xlfn.XLOOKUP(Table1[[#This Row],[Customer_ID]],Table2[customer_id],Table2[marital status],,0)</f>
        <v>Married</v>
      </c>
      <c r="J1255" t="str">
        <f t="shared" si="76"/>
        <v>Moderate Income</v>
      </c>
      <c r="K1255" s="52" t="b">
        <f t="shared" si="77"/>
        <v>0</v>
      </c>
      <c r="L1255" s="43" t="b">
        <f t="shared" si="78"/>
        <v>0</v>
      </c>
      <c r="M1255" s="43" t="b">
        <f t="shared" si="79"/>
        <v>0</v>
      </c>
      <c r="N12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56" spans="1:14" hidden="1" x14ac:dyDescent="0.25">
      <c r="A1256" t="s">
        <v>177</v>
      </c>
      <c r="B1256" s="45">
        <v>62670</v>
      </c>
      <c r="C1256" s="45">
        <v>41401.833333333336</v>
      </c>
      <c r="D1256" s="25">
        <v>0.66063241316951227</v>
      </c>
      <c r="E1256" s="25" t="str">
        <f>_xlfn.XLOOKUP(Table1[[#This Row],[Customer_ID]],Table2[customer_id],Table2[age_group],,0)</f>
        <v>25-34</v>
      </c>
      <c r="F1256" s="25" t="str">
        <f>_xlfn.XLOOKUP(Table1[[#This Row],[Customer_ID]],Table2[customer_id],Table2[city],,0)</f>
        <v>Mumbai</v>
      </c>
      <c r="G1256" s="25" t="str">
        <f>_xlfn.XLOOKUP(Table1[[#This Row],[Customer_ID]],Table2[customer_id],Table2[occupation],,0)</f>
        <v>Salaried IT Employees</v>
      </c>
      <c r="H1256" s="50" t="str">
        <f>_xlfn.XLOOKUP(Table1[[#This Row],[Customer_ID]],Table2[customer_id],Table2[gender],,0)</f>
        <v>Female</v>
      </c>
      <c r="I1256" s="50" t="str">
        <f>_xlfn.XLOOKUP(Table1[[#This Row],[Customer_ID]],Table2[customer_id],Table2[marital status],,0)</f>
        <v>Married</v>
      </c>
      <c r="J1256" t="str">
        <f t="shared" si="76"/>
        <v>Moderate Income</v>
      </c>
      <c r="K1256" s="52" t="b">
        <f t="shared" si="77"/>
        <v>0</v>
      </c>
      <c r="L1256" s="43" t="b">
        <f t="shared" si="78"/>
        <v>0</v>
      </c>
      <c r="M1256" s="43" t="b">
        <f t="shared" si="79"/>
        <v>0</v>
      </c>
      <c r="N12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57" spans="1:14" hidden="1" x14ac:dyDescent="0.25">
      <c r="A1257" t="s">
        <v>471</v>
      </c>
      <c r="B1257" s="45">
        <v>62657</v>
      </c>
      <c r="C1257" s="45">
        <v>37160</v>
      </c>
      <c r="D1257" s="25">
        <v>0.59307020763841234</v>
      </c>
      <c r="E1257" s="25" t="str">
        <f>_xlfn.XLOOKUP(Table1[[#This Row],[Customer_ID]],Table2[customer_id],Table2[age_group],,0)</f>
        <v>25-34</v>
      </c>
      <c r="F1257" s="25" t="str">
        <f>_xlfn.XLOOKUP(Table1[[#This Row],[Customer_ID]],Table2[customer_id],Table2[city],,0)</f>
        <v>Bengaluru</v>
      </c>
      <c r="G1257" s="25" t="str">
        <f>_xlfn.XLOOKUP(Table1[[#This Row],[Customer_ID]],Table2[customer_id],Table2[occupation],,0)</f>
        <v>Salaried IT Employees</v>
      </c>
      <c r="H1257" s="50" t="str">
        <f>_xlfn.XLOOKUP(Table1[[#This Row],[Customer_ID]],Table2[customer_id],Table2[gender],,0)</f>
        <v>Male</v>
      </c>
      <c r="I1257" s="50" t="str">
        <f>_xlfn.XLOOKUP(Table1[[#This Row],[Customer_ID]],Table2[customer_id],Table2[marital status],,0)</f>
        <v>Married</v>
      </c>
      <c r="J1257" t="str">
        <f t="shared" si="76"/>
        <v>Moderate Income</v>
      </c>
      <c r="K1257" s="52" t="b">
        <f t="shared" si="77"/>
        <v>0</v>
      </c>
      <c r="L1257" s="43" t="b">
        <f t="shared" si="78"/>
        <v>0</v>
      </c>
      <c r="M1257" s="43" t="b">
        <f t="shared" si="79"/>
        <v>0</v>
      </c>
      <c r="N12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58" spans="1:14" hidden="1" x14ac:dyDescent="0.25">
      <c r="A1258" t="s">
        <v>1338</v>
      </c>
      <c r="B1258" s="45">
        <v>62648</v>
      </c>
      <c r="C1258" s="45">
        <v>30611.5</v>
      </c>
      <c r="D1258" s="25">
        <v>0.4886269314263823</v>
      </c>
      <c r="E1258" s="25" t="str">
        <f>_xlfn.XLOOKUP(Table1[[#This Row],[Customer_ID]],Table2[customer_id],Table2[age_group],,0)</f>
        <v>25-34</v>
      </c>
      <c r="F1258" s="25" t="str">
        <f>_xlfn.XLOOKUP(Table1[[#This Row],[Customer_ID]],Table2[customer_id],Table2[city],,0)</f>
        <v>Bengaluru</v>
      </c>
      <c r="G1258" s="25" t="str">
        <f>_xlfn.XLOOKUP(Table1[[#This Row],[Customer_ID]],Table2[customer_id],Table2[occupation],,0)</f>
        <v>Salaried IT Employees</v>
      </c>
      <c r="H1258" s="50" t="str">
        <f>_xlfn.XLOOKUP(Table1[[#This Row],[Customer_ID]],Table2[customer_id],Table2[gender],,0)</f>
        <v>Female</v>
      </c>
      <c r="I1258" s="50" t="str">
        <f>_xlfn.XLOOKUP(Table1[[#This Row],[Customer_ID]],Table2[customer_id],Table2[marital status],,0)</f>
        <v>Married</v>
      </c>
      <c r="J1258" t="str">
        <f t="shared" si="76"/>
        <v>Moderate Income</v>
      </c>
      <c r="K1258" s="52" t="b">
        <f t="shared" si="77"/>
        <v>0</v>
      </c>
      <c r="L1258" s="43" t="b">
        <f t="shared" si="78"/>
        <v>0</v>
      </c>
      <c r="M1258" s="43" t="b">
        <f t="shared" si="79"/>
        <v>0</v>
      </c>
      <c r="N12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59" spans="1:14" hidden="1" x14ac:dyDescent="0.25">
      <c r="A1259" t="s">
        <v>337</v>
      </c>
      <c r="B1259" s="45">
        <v>62633</v>
      </c>
      <c r="C1259" s="45">
        <v>38362</v>
      </c>
      <c r="D1259" s="25">
        <v>0.61248862420768602</v>
      </c>
      <c r="E1259" s="25" t="str">
        <f>_xlfn.XLOOKUP(Table1[[#This Row],[Customer_ID]],Table2[customer_id],Table2[age_group],,0)</f>
        <v>25-34</v>
      </c>
      <c r="F1259" s="25" t="str">
        <f>_xlfn.XLOOKUP(Table1[[#This Row],[Customer_ID]],Table2[customer_id],Table2[city],,0)</f>
        <v>Bengaluru</v>
      </c>
      <c r="G1259" s="25" t="str">
        <f>_xlfn.XLOOKUP(Table1[[#This Row],[Customer_ID]],Table2[customer_id],Table2[occupation],,0)</f>
        <v>Salaried IT Employees</v>
      </c>
      <c r="H1259" s="50" t="str">
        <f>_xlfn.XLOOKUP(Table1[[#This Row],[Customer_ID]],Table2[customer_id],Table2[gender],,0)</f>
        <v>Male</v>
      </c>
      <c r="I1259" s="50" t="str">
        <f>_xlfn.XLOOKUP(Table1[[#This Row],[Customer_ID]],Table2[customer_id],Table2[marital status],,0)</f>
        <v>Married</v>
      </c>
      <c r="J1259" t="str">
        <f t="shared" si="76"/>
        <v>Moderate Income</v>
      </c>
      <c r="K1259" s="52" t="b">
        <f t="shared" si="77"/>
        <v>0</v>
      </c>
      <c r="L1259" s="43" t="b">
        <f t="shared" si="78"/>
        <v>0</v>
      </c>
      <c r="M1259" s="43" t="b">
        <f t="shared" si="79"/>
        <v>0</v>
      </c>
      <c r="N12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60" spans="1:14" hidden="1" x14ac:dyDescent="0.25">
      <c r="A1260" t="s">
        <v>1169</v>
      </c>
      <c r="B1260" s="45">
        <v>62632</v>
      </c>
      <c r="C1260" s="45">
        <v>31583.166666666668</v>
      </c>
      <c r="D1260" s="25">
        <v>0.50426565759782005</v>
      </c>
      <c r="E1260" s="25" t="str">
        <f>_xlfn.XLOOKUP(Table1[[#This Row],[Customer_ID]],Table2[customer_id],Table2[age_group],,0)</f>
        <v>35-45</v>
      </c>
      <c r="F1260" s="25" t="str">
        <f>_xlfn.XLOOKUP(Table1[[#This Row],[Customer_ID]],Table2[customer_id],Table2[city],,0)</f>
        <v>Hyderabad</v>
      </c>
      <c r="G1260" s="25" t="str">
        <f>_xlfn.XLOOKUP(Table1[[#This Row],[Customer_ID]],Table2[customer_id],Table2[occupation],,0)</f>
        <v>Salaried IT Employees</v>
      </c>
      <c r="H1260" s="50" t="str">
        <f>_xlfn.XLOOKUP(Table1[[#This Row],[Customer_ID]],Table2[customer_id],Table2[gender],,0)</f>
        <v>Male</v>
      </c>
      <c r="I1260" s="50" t="str">
        <f>_xlfn.XLOOKUP(Table1[[#This Row],[Customer_ID]],Table2[customer_id],Table2[marital status],,0)</f>
        <v>Single</v>
      </c>
      <c r="J1260" t="str">
        <f t="shared" si="76"/>
        <v>Moderate Income</v>
      </c>
      <c r="K1260" s="52" t="b">
        <f t="shared" si="77"/>
        <v>0</v>
      </c>
      <c r="L1260" s="43" t="b">
        <f t="shared" si="78"/>
        <v>0</v>
      </c>
      <c r="M1260" s="43" t="b">
        <f t="shared" si="79"/>
        <v>0</v>
      </c>
      <c r="N12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61" spans="1:14" hidden="1" x14ac:dyDescent="0.25">
      <c r="A1261" t="s">
        <v>515</v>
      </c>
      <c r="B1261" s="45">
        <v>62632</v>
      </c>
      <c r="C1261" s="45">
        <v>36670.833333333336</v>
      </c>
      <c r="D1261" s="25">
        <v>0.58549676416741181</v>
      </c>
      <c r="E1261" s="25" t="str">
        <f>_xlfn.XLOOKUP(Table1[[#This Row],[Customer_ID]],Table2[customer_id],Table2[age_group],,0)</f>
        <v>35-45</v>
      </c>
      <c r="F1261" s="25" t="str">
        <f>_xlfn.XLOOKUP(Table1[[#This Row],[Customer_ID]],Table2[customer_id],Table2[city],,0)</f>
        <v>Mumbai</v>
      </c>
      <c r="G1261" s="25" t="str">
        <f>_xlfn.XLOOKUP(Table1[[#This Row],[Customer_ID]],Table2[customer_id],Table2[occupation],,0)</f>
        <v>Salaried IT Employees</v>
      </c>
      <c r="H1261" s="50" t="str">
        <f>_xlfn.XLOOKUP(Table1[[#This Row],[Customer_ID]],Table2[customer_id],Table2[gender],,0)</f>
        <v>Female</v>
      </c>
      <c r="I1261" s="50" t="str">
        <f>_xlfn.XLOOKUP(Table1[[#This Row],[Customer_ID]],Table2[customer_id],Table2[marital status],,0)</f>
        <v>Married</v>
      </c>
      <c r="J1261" t="str">
        <f t="shared" si="76"/>
        <v>Moderate Income</v>
      </c>
      <c r="K1261" s="52" t="b">
        <f t="shared" si="77"/>
        <v>0</v>
      </c>
      <c r="L1261" s="43" t="b">
        <f t="shared" si="78"/>
        <v>0</v>
      </c>
      <c r="M1261" s="43" t="b">
        <f t="shared" si="79"/>
        <v>0</v>
      </c>
      <c r="N12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62" spans="1:14" x14ac:dyDescent="0.25">
      <c r="A1262" t="s">
        <v>84</v>
      </c>
      <c r="B1262" s="45">
        <v>62632</v>
      </c>
      <c r="C1262" s="45">
        <v>44578</v>
      </c>
      <c r="D1262" s="25">
        <v>0.71174479499297483</v>
      </c>
      <c r="E1262" s="25" t="str">
        <f>_xlfn.XLOOKUP(Table1[[#This Row],[Customer_ID]],Table2[customer_id],Table2[age_group],,0)</f>
        <v>25-34</v>
      </c>
      <c r="F1262" s="25" t="str">
        <f>_xlfn.XLOOKUP(Table1[[#This Row],[Customer_ID]],Table2[customer_id],Table2[city],,0)</f>
        <v>Mumbai</v>
      </c>
      <c r="G1262" s="25" t="str">
        <f>_xlfn.XLOOKUP(Table1[[#This Row],[Customer_ID]],Table2[customer_id],Table2[occupation],,0)</f>
        <v>Salaried IT Employees</v>
      </c>
      <c r="H1262" s="50" t="str">
        <f>_xlfn.XLOOKUP(Table1[[#This Row],[Customer_ID]],Table2[customer_id],Table2[gender],,0)</f>
        <v>Male</v>
      </c>
      <c r="I1262" s="50" t="str">
        <f>_xlfn.XLOOKUP(Table1[[#This Row],[Customer_ID]],Table2[customer_id],Table2[marital status],,0)</f>
        <v>Married</v>
      </c>
      <c r="J1262" t="str">
        <f t="shared" si="76"/>
        <v>Moderate Income</v>
      </c>
      <c r="K1262" s="52" t="b">
        <f t="shared" si="77"/>
        <v>0</v>
      </c>
      <c r="L1262" s="43" t="str">
        <f t="shared" si="78"/>
        <v>High Spend</v>
      </c>
      <c r="M1262" s="43" t="b">
        <f t="shared" si="79"/>
        <v>0</v>
      </c>
      <c r="N1262" t="str">
        <f>IF(OR(Table1[[#This Row],[High requirement of Credit Card (Low Income)]]="High Spend",Table1[[#This Row],[High requirement of Credit Card (Moderate Income)]]="High Spend",Table1[[#This Row],[High requirement of Credit Card (hIGHER Income)]]="High Spend"),"High chance","Low or moderate Chance")</f>
        <v>High chance</v>
      </c>
    </row>
    <row r="1263" spans="1:14" hidden="1" x14ac:dyDescent="0.25">
      <c r="A1263" t="s">
        <v>2963</v>
      </c>
      <c r="B1263" s="45">
        <v>62613</v>
      </c>
      <c r="C1263" s="45">
        <v>21319</v>
      </c>
      <c r="D1263" s="25">
        <v>0.34048839697826327</v>
      </c>
      <c r="E1263" s="25" t="str">
        <f>_xlfn.XLOOKUP(Table1[[#This Row],[Customer_ID]],Table2[customer_id],Table2[age_group],,0)</f>
        <v>35-45</v>
      </c>
      <c r="F1263" s="25" t="str">
        <f>_xlfn.XLOOKUP(Table1[[#This Row],[Customer_ID]],Table2[customer_id],Table2[city],,0)</f>
        <v>Chennai</v>
      </c>
      <c r="G1263" s="25" t="str">
        <f>_xlfn.XLOOKUP(Table1[[#This Row],[Customer_ID]],Table2[customer_id],Table2[occupation],,0)</f>
        <v>Salaried IT Employees</v>
      </c>
      <c r="H1263" s="50" t="str">
        <f>_xlfn.XLOOKUP(Table1[[#This Row],[Customer_ID]],Table2[customer_id],Table2[gender],,0)</f>
        <v>Female</v>
      </c>
      <c r="I1263" s="50" t="str">
        <f>_xlfn.XLOOKUP(Table1[[#This Row],[Customer_ID]],Table2[customer_id],Table2[marital status],,0)</f>
        <v>Married</v>
      </c>
      <c r="J1263" t="str">
        <f t="shared" si="76"/>
        <v>Moderate Income</v>
      </c>
      <c r="K1263" s="52" t="b">
        <f t="shared" si="77"/>
        <v>0</v>
      </c>
      <c r="L1263" s="43" t="b">
        <f t="shared" si="78"/>
        <v>0</v>
      </c>
      <c r="M1263" s="43" t="b">
        <f t="shared" si="79"/>
        <v>0</v>
      </c>
      <c r="N12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64" spans="1:14" x14ac:dyDescent="0.25">
      <c r="A1264" t="s">
        <v>82</v>
      </c>
      <c r="B1264" s="45">
        <v>62602</v>
      </c>
      <c r="C1264" s="45">
        <v>44689.666666666664</v>
      </c>
      <c r="D1264" s="25">
        <v>0.71386963142817583</v>
      </c>
      <c r="E1264" s="25" t="str">
        <f>_xlfn.XLOOKUP(Table1[[#This Row],[Customer_ID]],Table2[customer_id],Table2[age_group],,0)</f>
        <v>25-34</v>
      </c>
      <c r="F1264" s="25" t="str">
        <f>_xlfn.XLOOKUP(Table1[[#This Row],[Customer_ID]],Table2[customer_id],Table2[city],,0)</f>
        <v>Mumbai</v>
      </c>
      <c r="G1264" s="25" t="str">
        <f>_xlfn.XLOOKUP(Table1[[#This Row],[Customer_ID]],Table2[customer_id],Table2[occupation],,0)</f>
        <v>Salaried IT Employees</v>
      </c>
      <c r="H1264" s="50" t="str">
        <f>_xlfn.XLOOKUP(Table1[[#This Row],[Customer_ID]],Table2[customer_id],Table2[gender],,0)</f>
        <v>Male</v>
      </c>
      <c r="I1264" s="50" t="str">
        <f>_xlfn.XLOOKUP(Table1[[#This Row],[Customer_ID]],Table2[customer_id],Table2[marital status],,0)</f>
        <v>Married</v>
      </c>
      <c r="J1264" t="str">
        <f t="shared" si="76"/>
        <v>Moderate Income</v>
      </c>
      <c r="K1264" s="52" t="b">
        <f t="shared" si="77"/>
        <v>0</v>
      </c>
      <c r="L1264" s="43" t="str">
        <f t="shared" si="78"/>
        <v>High Spend</v>
      </c>
      <c r="M1264" s="43" t="b">
        <f t="shared" si="79"/>
        <v>0</v>
      </c>
      <c r="N1264" t="str">
        <f>IF(OR(Table1[[#This Row],[High requirement of Credit Card (Low Income)]]="High Spend",Table1[[#This Row],[High requirement of Credit Card (Moderate Income)]]="High Spend",Table1[[#This Row],[High requirement of Credit Card (hIGHER Income)]]="High Spend"),"High chance","Low or moderate Chance")</f>
        <v>High chance</v>
      </c>
    </row>
    <row r="1265" spans="1:14" hidden="1" x14ac:dyDescent="0.25">
      <c r="A1265" t="s">
        <v>126</v>
      </c>
      <c r="B1265" s="45">
        <v>62599</v>
      </c>
      <c r="C1265" s="45">
        <v>42925.166666666664</v>
      </c>
      <c r="D1265" s="25">
        <v>0.68571649174374449</v>
      </c>
      <c r="E1265" s="25" t="str">
        <f>_xlfn.XLOOKUP(Table1[[#This Row],[Customer_ID]],Table2[customer_id],Table2[age_group],,0)</f>
        <v>25-34</v>
      </c>
      <c r="F1265" s="25" t="str">
        <f>_xlfn.XLOOKUP(Table1[[#This Row],[Customer_ID]],Table2[customer_id],Table2[city],,0)</f>
        <v>Mumbai</v>
      </c>
      <c r="G1265" s="25" t="str">
        <f>_xlfn.XLOOKUP(Table1[[#This Row],[Customer_ID]],Table2[customer_id],Table2[occupation],,0)</f>
        <v>Salaried IT Employees</v>
      </c>
      <c r="H1265" s="50" t="str">
        <f>_xlfn.XLOOKUP(Table1[[#This Row],[Customer_ID]],Table2[customer_id],Table2[gender],,0)</f>
        <v>Male</v>
      </c>
      <c r="I1265" s="50" t="str">
        <f>_xlfn.XLOOKUP(Table1[[#This Row],[Customer_ID]],Table2[customer_id],Table2[marital status],,0)</f>
        <v>Married</v>
      </c>
      <c r="J1265" t="str">
        <f t="shared" si="76"/>
        <v>Moderate Income</v>
      </c>
      <c r="K1265" s="52" t="b">
        <f t="shared" si="77"/>
        <v>0</v>
      </c>
      <c r="L1265" s="43" t="b">
        <f t="shared" si="78"/>
        <v>0</v>
      </c>
      <c r="M1265" s="43" t="b">
        <f t="shared" si="79"/>
        <v>0</v>
      </c>
      <c r="N12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66" spans="1:14" hidden="1" x14ac:dyDescent="0.25">
      <c r="A1266" t="s">
        <v>149</v>
      </c>
      <c r="B1266" s="45">
        <v>62598</v>
      </c>
      <c r="C1266" s="45">
        <v>42211.5</v>
      </c>
      <c r="D1266" s="25">
        <v>0.67432665580369977</v>
      </c>
      <c r="E1266" s="25" t="str">
        <f>_xlfn.XLOOKUP(Table1[[#This Row],[Customer_ID]],Table2[customer_id],Table2[age_group],,0)</f>
        <v>35-45</v>
      </c>
      <c r="F1266" s="25" t="str">
        <f>_xlfn.XLOOKUP(Table1[[#This Row],[Customer_ID]],Table2[customer_id],Table2[city],,0)</f>
        <v>Bengaluru</v>
      </c>
      <c r="G1266" s="25" t="str">
        <f>_xlfn.XLOOKUP(Table1[[#This Row],[Customer_ID]],Table2[customer_id],Table2[occupation],,0)</f>
        <v>Salaried IT Employees</v>
      </c>
      <c r="H1266" s="50" t="str">
        <f>_xlfn.XLOOKUP(Table1[[#This Row],[Customer_ID]],Table2[customer_id],Table2[gender],,0)</f>
        <v>Male</v>
      </c>
      <c r="I1266" s="50" t="str">
        <f>_xlfn.XLOOKUP(Table1[[#This Row],[Customer_ID]],Table2[customer_id],Table2[marital status],,0)</f>
        <v>Married</v>
      </c>
      <c r="J1266" t="str">
        <f t="shared" si="76"/>
        <v>Moderate Income</v>
      </c>
      <c r="K1266" s="52" t="b">
        <f t="shared" si="77"/>
        <v>0</v>
      </c>
      <c r="L1266" s="43" t="b">
        <f t="shared" si="78"/>
        <v>0</v>
      </c>
      <c r="M1266" s="43" t="b">
        <f t="shared" si="79"/>
        <v>0</v>
      </c>
      <c r="N12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67" spans="1:14" hidden="1" x14ac:dyDescent="0.25">
      <c r="A1267" t="s">
        <v>2169</v>
      </c>
      <c r="B1267" s="45">
        <v>62585</v>
      </c>
      <c r="C1267" s="45">
        <v>25582.833333333332</v>
      </c>
      <c r="D1267" s="25">
        <v>0.40876940693989505</v>
      </c>
      <c r="E1267" s="25" t="str">
        <f>_xlfn.XLOOKUP(Table1[[#This Row],[Customer_ID]],Table2[customer_id],Table2[age_group],,0)</f>
        <v>25-34</v>
      </c>
      <c r="F1267" s="25" t="str">
        <f>_xlfn.XLOOKUP(Table1[[#This Row],[Customer_ID]],Table2[customer_id],Table2[city],,0)</f>
        <v>Hyderabad</v>
      </c>
      <c r="G1267" s="25" t="str">
        <f>_xlfn.XLOOKUP(Table1[[#This Row],[Customer_ID]],Table2[customer_id],Table2[occupation],,0)</f>
        <v>Salaried IT Employees</v>
      </c>
      <c r="H1267" s="50" t="str">
        <f>_xlfn.XLOOKUP(Table1[[#This Row],[Customer_ID]],Table2[customer_id],Table2[gender],,0)</f>
        <v>Female</v>
      </c>
      <c r="I1267" s="50" t="str">
        <f>_xlfn.XLOOKUP(Table1[[#This Row],[Customer_ID]],Table2[customer_id],Table2[marital status],,0)</f>
        <v>Married</v>
      </c>
      <c r="J1267" t="str">
        <f t="shared" si="76"/>
        <v>Moderate Income</v>
      </c>
      <c r="K1267" s="52" t="b">
        <f t="shared" si="77"/>
        <v>0</v>
      </c>
      <c r="L1267" s="43" t="b">
        <f t="shared" si="78"/>
        <v>0</v>
      </c>
      <c r="M1267" s="43" t="b">
        <f t="shared" si="79"/>
        <v>0</v>
      </c>
      <c r="N12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68" spans="1:14" hidden="1" x14ac:dyDescent="0.25">
      <c r="A1268" t="s">
        <v>260</v>
      </c>
      <c r="B1268" s="45">
        <v>62583</v>
      </c>
      <c r="C1268" s="45">
        <v>39378</v>
      </c>
      <c r="D1268" s="25">
        <v>0.62921240592493166</v>
      </c>
      <c r="E1268" s="25" t="str">
        <f>_xlfn.XLOOKUP(Table1[[#This Row],[Customer_ID]],Table2[customer_id],Table2[age_group],,0)</f>
        <v>35-45</v>
      </c>
      <c r="F1268" s="25" t="str">
        <f>_xlfn.XLOOKUP(Table1[[#This Row],[Customer_ID]],Table2[customer_id],Table2[city],,0)</f>
        <v>Mumbai</v>
      </c>
      <c r="G1268" s="25" t="str">
        <f>_xlfn.XLOOKUP(Table1[[#This Row],[Customer_ID]],Table2[customer_id],Table2[occupation],,0)</f>
        <v>Salaried IT Employees</v>
      </c>
      <c r="H1268" s="50" t="str">
        <f>_xlfn.XLOOKUP(Table1[[#This Row],[Customer_ID]],Table2[customer_id],Table2[gender],,0)</f>
        <v>Female</v>
      </c>
      <c r="I1268" s="50" t="str">
        <f>_xlfn.XLOOKUP(Table1[[#This Row],[Customer_ID]],Table2[customer_id],Table2[marital status],,0)</f>
        <v>Married</v>
      </c>
      <c r="J1268" t="str">
        <f t="shared" si="76"/>
        <v>Moderate Income</v>
      </c>
      <c r="K1268" s="52" t="b">
        <f t="shared" si="77"/>
        <v>0</v>
      </c>
      <c r="L1268" s="43" t="b">
        <f t="shared" si="78"/>
        <v>0</v>
      </c>
      <c r="M1268" s="43" t="b">
        <f t="shared" si="79"/>
        <v>0</v>
      </c>
      <c r="N12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69" spans="1:14" hidden="1" x14ac:dyDescent="0.25">
      <c r="A1269" t="s">
        <v>296</v>
      </c>
      <c r="B1269" s="45">
        <v>62579</v>
      </c>
      <c r="C1269" s="45">
        <v>38885</v>
      </c>
      <c r="D1269" s="25">
        <v>0.62137458252768496</v>
      </c>
      <c r="E1269" s="25" t="str">
        <f>_xlfn.XLOOKUP(Table1[[#This Row],[Customer_ID]],Table2[customer_id],Table2[age_group],,0)</f>
        <v>35-45</v>
      </c>
      <c r="F1269" s="25" t="str">
        <f>_xlfn.XLOOKUP(Table1[[#This Row],[Customer_ID]],Table2[customer_id],Table2[city],,0)</f>
        <v>Mumbai</v>
      </c>
      <c r="G1269" s="25" t="str">
        <f>_xlfn.XLOOKUP(Table1[[#This Row],[Customer_ID]],Table2[customer_id],Table2[occupation],,0)</f>
        <v>Salaried IT Employees</v>
      </c>
      <c r="H1269" s="50" t="str">
        <f>_xlfn.XLOOKUP(Table1[[#This Row],[Customer_ID]],Table2[customer_id],Table2[gender],,0)</f>
        <v>Female</v>
      </c>
      <c r="I1269" s="50" t="str">
        <f>_xlfn.XLOOKUP(Table1[[#This Row],[Customer_ID]],Table2[customer_id],Table2[marital status],,0)</f>
        <v>Married</v>
      </c>
      <c r="J1269" t="str">
        <f t="shared" si="76"/>
        <v>Moderate Income</v>
      </c>
      <c r="K1269" s="52" t="b">
        <f t="shared" si="77"/>
        <v>0</v>
      </c>
      <c r="L1269" s="43" t="b">
        <f t="shared" si="78"/>
        <v>0</v>
      </c>
      <c r="M1269" s="43" t="b">
        <f t="shared" si="79"/>
        <v>0</v>
      </c>
      <c r="N12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70" spans="1:14" hidden="1" x14ac:dyDescent="0.25">
      <c r="A1270" t="s">
        <v>462</v>
      </c>
      <c r="B1270" s="45">
        <v>62575</v>
      </c>
      <c r="C1270" s="45">
        <v>37180.333333333336</v>
      </c>
      <c r="D1270" s="25">
        <v>0.59417232654148355</v>
      </c>
      <c r="E1270" s="25" t="str">
        <f>_xlfn.XLOOKUP(Table1[[#This Row],[Customer_ID]],Table2[customer_id],Table2[age_group],,0)</f>
        <v>25-34</v>
      </c>
      <c r="F1270" s="25" t="str">
        <f>_xlfn.XLOOKUP(Table1[[#This Row],[Customer_ID]],Table2[customer_id],Table2[city],,0)</f>
        <v>Delhi NCR</v>
      </c>
      <c r="G1270" s="25" t="str">
        <f>_xlfn.XLOOKUP(Table1[[#This Row],[Customer_ID]],Table2[customer_id],Table2[occupation],,0)</f>
        <v>Salaried IT Employees</v>
      </c>
      <c r="H1270" s="50" t="str">
        <f>_xlfn.XLOOKUP(Table1[[#This Row],[Customer_ID]],Table2[customer_id],Table2[gender],,0)</f>
        <v>Male</v>
      </c>
      <c r="I1270" s="50" t="str">
        <f>_xlfn.XLOOKUP(Table1[[#This Row],[Customer_ID]],Table2[customer_id],Table2[marital status],,0)</f>
        <v>Single</v>
      </c>
      <c r="J1270" t="str">
        <f t="shared" si="76"/>
        <v>Moderate Income</v>
      </c>
      <c r="K1270" s="52" t="b">
        <f t="shared" si="77"/>
        <v>0</v>
      </c>
      <c r="L1270" s="43" t="b">
        <f t="shared" si="78"/>
        <v>0</v>
      </c>
      <c r="M1270" s="43" t="b">
        <f t="shared" si="79"/>
        <v>0</v>
      </c>
      <c r="N12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71" spans="1:14" hidden="1" x14ac:dyDescent="0.25">
      <c r="A1271" t="s">
        <v>745</v>
      </c>
      <c r="B1271" s="45">
        <v>62568</v>
      </c>
      <c r="C1271" s="45">
        <v>34560</v>
      </c>
      <c r="D1271" s="25">
        <v>0.55235903337169157</v>
      </c>
      <c r="E1271" s="25" t="str">
        <f>_xlfn.XLOOKUP(Table1[[#This Row],[Customer_ID]],Table2[customer_id],Table2[age_group],,0)</f>
        <v>25-34</v>
      </c>
      <c r="F1271" s="25" t="str">
        <f>_xlfn.XLOOKUP(Table1[[#This Row],[Customer_ID]],Table2[customer_id],Table2[city],,0)</f>
        <v>Delhi NCR</v>
      </c>
      <c r="G1271" s="25" t="str">
        <f>_xlfn.XLOOKUP(Table1[[#This Row],[Customer_ID]],Table2[customer_id],Table2[occupation],,0)</f>
        <v>Salaried IT Employees</v>
      </c>
      <c r="H1271" s="50" t="str">
        <f>_xlfn.XLOOKUP(Table1[[#This Row],[Customer_ID]],Table2[customer_id],Table2[gender],,0)</f>
        <v>Female</v>
      </c>
      <c r="I1271" s="50" t="str">
        <f>_xlfn.XLOOKUP(Table1[[#This Row],[Customer_ID]],Table2[customer_id],Table2[marital status],,0)</f>
        <v>Single</v>
      </c>
      <c r="J1271" t="str">
        <f t="shared" si="76"/>
        <v>Moderate Income</v>
      </c>
      <c r="K1271" s="52" t="b">
        <f t="shared" si="77"/>
        <v>0</v>
      </c>
      <c r="L1271" s="43" t="b">
        <f t="shared" si="78"/>
        <v>0</v>
      </c>
      <c r="M1271" s="43" t="b">
        <f t="shared" si="79"/>
        <v>0</v>
      </c>
      <c r="N12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72" spans="1:14" hidden="1" x14ac:dyDescent="0.25">
      <c r="A1272" t="s">
        <v>2558</v>
      </c>
      <c r="B1272" s="45">
        <v>62566</v>
      </c>
      <c r="C1272" s="45">
        <v>23240.166666666668</v>
      </c>
      <c r="D1272" s="25">
        <v>0.37145041502839671</v>
      </c>
      <c r="E1272" s="25" t="str">
        <f>_xlfn.XLOOKUP(Table1[[#This Row],[Customer_ID]],Table2[customer_id],Table2[age_group],,0)</f>
        <v>25-34</v>
      </c>
      <c r="F1272" s="25" t="str">
        <f>_xlfn.XLOOKUP(Table1[[#This Row],[Customer_ID]],Table2[customer_id],Table2[city],,0)</f>
        <v>Chennai</v>
      </c>
      <c r="G1272" s="25" t="str">
        <f>_xlfn.XLOOKUP(Table1[[#This Row],[Customer_ID]],Table2[customer_id],Table2[occupation],,0)</f>
        <v>Salaried IT Employees</v>
      </c>
      <c r="H1272" s="50" t="str">
        <f>_xlfn.XLOOKUP(Table1[[#This Row],[Customer_ID]],Table2[customer_id],Table2[gender],,0)</f>
        <v>Male</v>
      </c>
      <c r="I1272" s="50" t="str">
        <f>_xlfn.XLOOKUP(Table1[[#This Row],[Customer_ID]],Table2[customer_id],Table2[marital status],,0)</f>
        <v>Single</v>
      </c>
      <c r="J1272" t="str">
        <f t="shared" si="76"/>
        <v>Moderate Income</v>
      </c>
      <c r="K1272" s="52" t="b">
        <f t="shared" si="77"/>
        <v>0</v>
      </c>
      <c r="L1272" s="43" t="b">
        <f t="shared" si="78"/>
        <v>0</v>
      </c>
      <c r="M1272" s="43" t="b">
        <f t="shared" si="79"/>
        <v>0</v>
      </c>
      <c r="N12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73" spans="1:14" hidden="1" x14ac:dyDescent="0.25">
      <c r="A1273" t="s">
        <v>2822</v>
      </c>
      <c r="B1273" s="45">
        <v>62563</v>
      </c>
      <c r="C1273" s="45">
        <v>21867.666666666668</v>
      </c>
      <c r="D1273" s="25">
        <v>0.34953034008386213</v>
      </c>
      <c r="E1273" s="25" t="str">
        <f>_xlfn.XLOOKUP(Table1[[#This Row],[Customer_ID]],Table2[customer_id],Table2[age_group],,0)</f>
        <v>25-34</v>
      </c>
      <c r="F1273" s="25" t="str">
        <f>_xlfn.XLOOKUP(Table1[[#This Row],[Customer_ID]],Table2[customer_id],Table2[city],,0)</f>
        <v>Chennai</v>
      </c>
      <c r="G1273" s="25" t="str">
        <f>_xlfn.XLOOKUP(Table1[[#This Row],[Customer_ID]],Table2[customer_id],Table2[occupation],,0)</f>
        <v>Salaried IT Employees</v>
      </c>
      <c r="H1273" s="50" t="str">
        <f>_xlfn.XLOOKUP(Table1[[#This Row],[Customer_ID]],Table2[customer_id],Table2[gender],,0)</f>
        <v>Female</v>
      </c>
      <c r="I1273" s="50" t="str">
        <f>_xlfn.XLOOKUP(Table1[[#This Row],[Customer_ID]],Table2[customer_id],Table2[marital status],,0)</f>
        <v>Married</v>
      </c>
      <c r="J1273" t="str">
        <f t="shared" si="76"/>
        <v>Moderate Income</v>
      </c>
      <c r="K1273" s="52" t="b">
        <f t="shared" si="77"/>
        <v>0</v>
      </c>
      <c r="L1273" s="43" t="b">
        <f t="shared" si="78"/>
        <v>0</v>
      </c>
      <c r="M1273" s="43" t="b">
        <f t="shared" si="79"/>
        <v>0</v>
      </c>
      <c r="N12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74" spans="1:14" hidden="1" x14ac:dyDescent="0.25">
      <c r="A1274" t="s">
        <v>1062</v>
      </c>
      <c r="B1274" s="45">
        <v>62561</v>
      </c>
      <c r="C1274" s="45">
        <v>32124.333333333332</v>
      </c>
      <c r="D1274" s="25">
        <v>0.51348816888050597</v>
      </c>
      <c r="E1274" s="25" t="str">
        <f>_xlfn.XLOOKUP(Table1[[#This Row],[Customer_ID]],Table2[customer_id],Table2[age_group],,0)</f>
        <v>25-34</v>
      </c>
      <c r="F1274" s="25" t="str">
        <f>_xlfn.XLOOKUP(Table1[[#This Row],[Customer_ID]],Table2[customer_id],Table2[city],,0)</f>
        <v>Delhi NCR</v>
      </c>
      <c r="G1274" s="25" t="str">
        <f>_xlfn.XLOOKUP(Table1[[#This Row],[Customer_ID]],Table2[customer_id],Table2[occupation],,0)</f>
        <v>Salaried IT Employees</v>
      </c>
      <c r="H1274" s="50" t="str">
        <f>_xlfn.XLOOKUP(Table1[[#This Row],[Customer_ID]],Table2[customer_id],Table2[gender],,0)</f>
        <v>Female</v>
      </c>
      <c r="I1274" s="50" t="str">
        <f>_xlfn.XLOOKUP(Table1[[#This Row],[Customer_ID]],Table2[customer_id],Table2[marital status],,0)</f>
        <v>Single</v>
      </c>
      <c r="J1274" t="str">
        <f t="shared" si="76"/>
        <v>Moderate Income</v>
      </c>
      <c r="K1274" s="52" t="b">
        <f t="shared" si="77"/>
        <v>0</v>
      </c>
      <c r="L1274" s="43" t="b">
        <f t="shared" si="78"/>
        <v>0</v>
      </c>
      <c r="M1274" s="43" t="b">
        <f t="shared" si="79"/>
        <v>0</v>
      </c>
      <c r="N12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75" spans="1:14" hidden="1" x14ac:dyDescent="0.25">
      <c r="A1275" t="s">
        <v>3877</v>
      </c>
      <c r="B1275" s="45">
        <v>62542</v>
      </c>
      <c r="C1275" s="45">
        <v>14569.5</v>
      </c>
      <c r="D1275" s="25">
        <v>0.2329554539349557</v>
      </c>
      <c r="E1275" s="25" t="str">
        <f>_xlfn.XLOOKUP(Table1[[#This Row],[Customer_ID]],Table2[customer_id],Table2[age_group],,0)</f>
        <v>45+</v>
      </c>
      <c r="F1275" s="25" t="str">
        <f>_xlfn.XLOOKUP(Table1[[#This Row],[Customer_ID]],Table2[customer_id],Table2[city],,0)</f>
        <v>Mumbai</v>
      </c>
      <c r="G1275" s="25" t="str">
        <f>_xlfn.XLOOKUP(Table1[[#This Row],[Customer_ID]],Table2[customer_id],Table2[occupation],,0)</f>
        <v>Government Employees</v>
      </c>
      <c r="H1275" s="50" t="str">
        <f>_xlfn.XLOOKUP(Table1[[#This Row],[Customer_ID]],Table2[customer_id],Table2[gender],,0)</f>
        <v>Female</v>
      </c>
      <c r="I1275" s="50" t="str">
        <f>_xlfn.XLOOKUP(Table1[[#This Row],[Customer_ID]],Table2[customer_id],Table2[marital status],,0)</f>
        <v>Married</v>
      </c>
      <c r="J1275" t="str">
        <f t="shared" si="76"/>
        <v>Moderate Income</v>
      </c>
      <c r="K1275" s="52" t="b">
        <f t="shared" si="77"/>
        <v>0</v>
      </c>
      <c r="L1275" s="43" t="str">
        <f t="shared" si="78"/>
        <v>Low Spend</v>
      </c>
      <c r="M1275" s="43" t="b">
        <f t="shared" si="79"/>
        <v>0</v>
      </c>
      <c r="N12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76" spans="1:14" hidden="1" x14ac:dyDescent="0.25">
      <c r="A1276" t="s">
        <v>1156</v>
      </c>
      <c r="B1276" s="45">
        <v>62540</v>
      </c>
      <c r="C1276" s="45">
        <v>31611.166666666668</v>
      </c>
      <c r="D1276" s="25">
        <v>0.50545517535443985</v>
      </c>
      <c r="E1276" s="25" t="str">
        <f>_xlfn.XLOOKUP(Table1[[#This Row],[Customer_ID]],Table2[customer_id],Table2[age_group],,0)</f>
        <v>25-34</v>
      </c>
      <c r="F1276" s="25" t="str">
        <f>_xlfn.XLOOKUP(Table1[[#This Row],[Customer_ID]],Table2[customer_id],Table2[city],,0)</f>
        <v>Hyderabad</v>
      </c>
      <c r="G1276" s="25" t="str">
        <f>_xlfn.XLOOKUP(Table1[[#This Row],[Customer_ID]],Table2[customer_id],Table2[occupation],,0)</f>
        <v>Salaried IT Employees</v>
      </c>
      <c r="H1276" s="50" t="str">
        <f>_xlfn.XLOOKUP(Table1[[#This Row],[Customer_ID]],Table2[customer_id],Table2[gender],,0)</f>
        <v>Male</v>
      </c>
      <c r="I1276" s="50" t="str">
        <f>_xlfn.XLOOKUP(Table1[[#This Row],[Customer_ID]],Table2[customer_id],Table2[marital status],,0)</f>
        <v>Married</v>
      </c>
      <c r="J1276" t="str">
        <f t="shared" si="76"/>
        <v>Moderate Income</v>
      </c>
      <c r="K1276" s="52" t="b">
        <f t="shared" si="77"/>
        <v>0</v>
      </c>
      <c r="L1276" s="43" t="b">
        <f t="shared" si="78"/>
        <v>0</v>
      </c>
      <c r="M1276" s="43" t="b">
        <f t="shared" si="79"/>
        <v>0</v>
      </c>
      <c r="N12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77" spans="1:14" hidden="1" x14ac:dyDescent="0.25">
      <c r="A1277" t="s">
        <v>2475</v>
      </c>
      <c r="B1277" s="45">
        <v>62525</v>
      </c>
      <c r="C1277" s="45">
        <v>23775.5</v>
      </c>
      <c r="D1277" s="25">
        <v>0.38025589764094364</v>
      </c>
      <c r="E1277" s="25" t="str">
        <f>_xlfn.XLOOKUP(Table1[[#This Row],[Customer_ID]],Table2[customer_id],Table2[age_group],,0)</f>
        <v>25-34</v>
      </c>
      <c r="F1277" s="25" t="str">
        <f>_xlfn.XLOOKUP(Table1[[#This Row],[Customer_ID]],Table2[customer_id],Table2[city],,0)</f>
        <v>Hyderabad</v>
      </c>
      <c r="G1277" s="25" t="str">
        <f>_xlfn.XLOOKUP(Table1[[#This Row],[Customer_ID]],Table2[customer_id],Table2[occupation],,0)</f>
        <v>Salaried IT Employees</v>
      </c>
      <c r="H1277" s="50" t="str">
        <f>_xlfn.XLOOKUP(Table1[[#This Row],[Customer_ID]],Table2[customer_id],Table2[gender],,0)</f>
        <v>Female</v>
      </c>
      <c r="I1277" s="50" t="str">
        <f>_xlfn.XLOOKUP(Table1[[#This Row],[Customer_ID]],Table2[customer_id],Table2[marital status],,0)</f>
        <v>Married</v>
      </c>
      <c r="J1277" t="str">
        <f t="shared" si="76"/>
        <v>Moderate Income</v>
      </c>
      <c r="K1277" s="52" t="b">
        <f t="shared" si="77"/>
        <v>0</v>
      </c>
      <c r="L1277" s="43" t="b">
        <f t="shared" si="78"/>
        <v>0</v>
      </c>
      <c r="M1277" s="43" t="b">
        <f t="shared" si="79"/>
        <v>0</v>
      </c>
      <c r="N12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78" spans="1:14" hidden="1" x14ac:dyDescent="0.25">
      <c r="A1278" t="s">
        <v>1840</v>
      </c>
      <c r="B1278" s="45">
        <v>62525</v>
      </c>
      <c r="C1278" s="45">
        <v>27214</v>
      </c>
      <c r="D1278" s="25">
        <v>0.43524990003998398</v>
      </c>
      <c r="E1278" s="25" t="str">
        <f>_xlfn.XLOOKUP(Table1[[#This Row],[Customer_ID]],Table2[customer_id],Table2[age_group],,0)</f>
        <v>35-45</v>
      </c>
      <c r="F1278" s="25" t="str">
        <f>_xlfn.XLOOKUP(Table1[[#This Row],[Customer_ID]],Table2[customer_id],Table2[city],,0)</f>
        <v>Chennai</v>
      </c>
      <c r="G1278" s="25" t="str">
        <f>_xlfn.XLOOKUP(Table1[[#This Row],[Customer_ID]],Table2[customer_id],Table2[occupation],,0)</f>
        <v>Salaried IT Employees</v>
      </c>
      <c r="H1278" s="50" t="str">
        <f>_xlfn.XLOOKUP(Table1[[#This Row],[Customer_ID]],Table2[customer_id],Table2[gender],,0)</f>
        <v>Male</v>
      </c>
      <c r="I1278" s="50" t="str">
        <f>_xlfn.XLOOKUP(Table1[[#This Row],[Customer_ID]],Table2[customer_id],Table2[marital status],,0)</f>
        <v>Married</v>
      </c>
      <c r="J1278" t="str">
        <f t="shared" si="76"/>
        <v>Moderate Income</v>
      </c>
      <c r="K1278" s="52" t="b">
        <f t="shared" si="77"/>
        <v>0</v>
      </c>
      <c r="L1278" s="43" t="b">
        <f t="shared" si="78"/>
        <v>0</v>
      </c>
      <c r="M1278" s="43" t="b">
        <f t="shared" si="79"/>
        <v>0</v>
      </c>
      <c r="N12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79" spans="1:14" x14ac:dyDescent="0.25">
      <c r="A1279" t="s">
        <v>102</v>
      </c>
      <c r="B1279" s="45">
        <v>62524</v>
      </c>
      <c r="C1279" s="45">
        <v>43823.166666666664</v>
      </c>
      <c r="D1279" s="25">
        <v>0.70090152048280119</v>
      </c>
      <c r="E1279" s="25" t="str">
        <f>_xlfn.XLOOKUP(Table1[[#This Row],[Customer_ID]],Table2[customer_id],Table2[age_group],,0)</f>
        <v>25-34</v>
      </c>
      <c r="F1279" s="25" t="str">
        <f>_xlfn.XLOOKUP(Table1[[#This Row],[Customer_ID]],Table2[customer_id],Table2[city],,0)</f>
        <v>Mumbai</v>
      </c>
      <c r="G1279" s="25" t="str">
        <f>_xlfn.XLOOKUP(Table1[[#This Row],[Customer_ID]],Table2[customer_id],Table2[occupation],,0)</f>
        <v>Salaried IT Employees</v>
      </c>
      <c r="H1279" s="50" t="str">
        <f>_xlfn.XLOOKUP(Table1[[#This Row],[Customer_ID]],Table2[customer_id],Table2[gender],,0)</f>
        <v>Male</v>
      </c>
      <c r="I1279" s="50" t="str">
        <f>_xlfn.XLOOKUP(Table1[[#This Row],[Customer_ID]],Table2[customer_id],Table2[marital status],,0)</f>
        <v>Married</v>
      </c>
      <c r="J1279" t="str">
        <f t="shared" si="76"/>
        <v>Moderate Income</v>
      </c>
      <c r="K1279" s="52" t="b">
        <f t="shared" si="77"/>
        <v>0</v>
      </c>
      <c r="L1279" s="43" t="str">
        <f t="shared" si="78"/>
        <v>High Spend</v>
      </c>
      <c r="M1279" s="43" t="b">
        <f t="shared" si="79"/>
        <v>0</v>
      </c>
      <c r="N1279" t="str">
        <f>IF(OR(Table1[[#This Row],[High requirement of Credit Card (Low Income)]]="High Spend",Table1[[#This Row],[High requirement of Credit Card (Moderate Income)]]="High Spend",Table1[[#This Row],[High requirement of Credit Card (hIGHER Income)]]="High Spend"),"High chance","Low or moderate Chance")</f>
        <v>High chance</v>
      </c>
    </row>
    <row r="1280" spans="1:14" hidden="1" x14ac:dyDescent="0.25">
      <c r="A1280" t="s">
        <v>2030</v>
      </c>
      <c r="B1280" s="45">
        <v>62505</v>
      </c>
      <c r="C1280" s="45">
        <v>26183</v>
      </c>
      <c r="D1280" s="25">
        <v>0.41889448844092475</v>
      </c>
      <c r="E1280" s="25" t="str">
        <f>_xlfn.XLOOKUP(Table1[[#This Row],[Customer_ID]],Table2[customer_id],Table2[age_group],,0)</f>
        <v>25-34</v>
      </c>
      <c r="F1280" s="25" t="str">
        <f>_xlfn.XLOOKUP(Table1[[#This Row],[Customer_ID]],Table2[customer_id],Table2[city],,0)</f>
        <v>Hyderabad</v>
      </c>
      <c r="G1280" s="25" t="str">
        <f>_xlfn.XLOOKUP(Table1[[#This Row],[Customer_ID]],Table2[customer_id],Table2[occupation],,0)</f>
        <v>Salaried IT Employees</v>
      </c>
      <c r="H1280" s="50" t="str">
        <f>_xlfn.XLOOKUP(Table1[[#This Row],[Customer_ID]],Table2[customer_id],Table2[gender],,0)</f>
        <v>Female</v>
      </c>
      <c r="I1280" s="50" t="str">
        <f>_xlfn.XLOOKUP(Table1[[#This Row],[Customer_ID]],Table2[customer_id],Table2[marital status],,0)</f>
        <v>Married</v>
      </c>
      <c r="J1280" t="str">
        <f t="shared" si="76"/>
        <v>Moderate Income</v>
      </c>
      <c r="K1280" s="52" t="b">
        <f t="shared" si="77"/>
        <v>0</v>
      </c>
      <c r="L1280" s="43" t="b">
        <f t="shared" si="78"/>
        <v>0</v>
      </c>
      <c r="M1280" s="43" t="b">
        <f t="shared" si="79"/>
        <v>0</v>
      </c>
      <c r="N12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81" spans="1:14" hidden="1" x14ac:dyDescent="0.25">
      <c r="A1281" t="s">
        <v>134</v>
      </c>
      <c r="B1281" s="45">
        <v>62499</v>
      </c>
      <c r="C1281" s="45">
        <v>42540.666666666664</v>
      </c>
      <c r="D1281" s="25">
        <v>0.68066155725158262</v>
      </c>
      <c r="E1281" s="25" t="str">
        <f>_xlfn.XLOOKUP(Table1[[#This Row],[Customer_ID]],Table2[customer_id],Table2[age_group],,0)</f>
        <v>25-34</v>
      </c>
      <c r="F1281" s="25" t="str">
        <f>_xlfn.XLOOKUP(Table1[[#This Row],[Customer_ID]],Table2[customer_id],Table2[city],,0)</f>
        <v>Mumbai</v>
      </c>
      <c r="G1281" s="25" t="str">
        <f>_xlfn.XLOOKUP(Table1[[#This Row],[Customer_ID]],Table2[customer_id],Table2[occupation],,0)</f>
        <v>Salaried IT Employees</v>
      </c>
      <c r="H1281" s="50" t="str">
        <f>_xlfn.XLOOKUP(Table1[[#This Row],[Customer_ID]],Table2[customer_id],Table2[gender],,0)</f>
        <v>Male</v>
      </c>
      <c r="I1281" s="50" t="str">
        <f>_xlfn.XLOOKUP(Table1[[#This Row],[Customer_ID]],Table2[customer_id],Table2[marital status],,0)</f>
        <v>Married</v>
      </c>
      <c r="J1281" t="str">
        <f t="shared" si="76"/>
        <v>Moderate Income</v>
      </c>
      <c r="K1281" s="52" t="b">
        <f t="shared" si="77"/>
        <v>0</v>
      </c>
      <c r="L1281" s="43" t="b">
        <f t="shared" si="78"/>
        <v>0</v>
      </c>
      <c r="M1281" s="43" t="b">
        <f t="shared" si="79"/>
        <v>0</v>
      </c>
      <c r="N12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82" spans="1:14" hidden="1" x14ac:dyDescent="0.25">
      <c r="A1282" t="s">
        <v>626</v>
      </c>
      <c r="B1282" s="45">
        <v>62496</v>
      </c>
      <c r="C1282" s="45">
        <v>35621.166666666664</v>
      </c>
      <c r="D1282" s="25">
        <v>0.56997514507595148</v>
      </c>
      <c r="E1282" s="25" t="str">
        <f>_xlfn.XLOOKUP(Table1[[#This Row],[Customer_ID]],Table2[customer_id],Table2[age_group],,0)</f>
        <v>35-45</v>
      </c>
      <c r="F1282" s="25" t="str">
        <f>_xlfn.XLOOKUP(Table1[[#This Row],[Customer_ID]],Table2[customer_id],Table2[city],,0)</f>
        <v>Mumbai</v>
      </c>
      <c r="G1282" s="25" t="str">
        <f>_xlfn.XLOOKUP(Table1[[#This Row],[Customer_ID]],Table2[customer_id],Table2[occupation],,0)</f>
        <v>Salaried IT Employees</v>
      </c>
      <c r="H1282" s="50" t="str">
        <f>_xlfn.XLOOKUP(Table1[[#This Row],[Customer_ID]],Table2[customer_id],Table2[gender],,0)</f>
        <v>Female</v>
      </c>
      <c r="I1282" s="50" t="str">
        <f>_xlfn.XLOOKUP(Table1[[#This Row],[Customer_ID]],Table2[customer_id],Table2[marital status],,0)</f>
        <v>Married</v>
      </c>
      <c r="J1282" t="str">
        <f t="shared" ref="J1282:J1345" si="80">IF(B1282&lt;=40000,"Lower Income",IF(AND(B1282&gt;40000,B1282&lt;=65000),"Moderate Income","Higher Income"))</f>
        <v>Moderate Income</v>
      </c>
      <c r="K1282" s="52" t="b">
        <f t="shared" ref="K1282:K1345" si="81">IF(AND(J1282="Lower Income",D1282&gt;=60%),"High Spend",IF(AND(J1282="Lower Income",D1282&lt;30%),"Low Spend"))</f>
        <v>0</v>
      </c>
      <c r="L1282" s="43" t="b">
        <f t="shared" ref="L1282:L1345" si="82">IF(AND(J1282="Moderate Income",D1282&gt;=70%),"High Spend",IF(AND(J1282="Moderate Income",D1282&lt;30%),"Low Spend"))</f>
        <v>0</v>
      </c>
      <c r="M1282" s="43" t="b">
        <f t="shared" ref="M1282:M1345" si="83">IF(AND(J1282="Higher Income",D1282&gt;=70%),"High Spend",IF(AND(J1282="Higher Income",D1282&lt;20%),"Low Spend"))</f>
        <v>0</v>
      </c>
      <c r="N12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83" spans="1:14" hidden="1" x14ac:dyDescent="0.25">
      <c r="A1283" t="s">
        <v>2700</v>
      </c>
      <c r="B1283" s="45">
        <v>62492</v>
      </c>
      <c r="C1283" s="45">
        <v>22495.833333333332</v>
      </c>
      <c r="D1283" s="25">
        <v>0.35997941069790262</v>
      </c>
      <c r="E1283" s="25" t="str">
        <f>_xlfn.XLOOKUP(Table1[[#This Row],[Customer_ID]],Table2[customer_id],Table2[age_group],,0)</f>
        <v>25-34</v>
      </c>
      <c r="F1283" s="25" t="str">
        <f>_xlfn.XLOOKUP(Table1[[#This Row],[Customer_ID]],Table2[customer_id],Table2[city],,0)</f>
        <v>Chennai</v>
      </c>
      <c r="G1283" s="25" t="str">
        <f>_xlfn.XLOOKUP(Table1[[#This Row],[Customer_ID]],Table2[customer_id],Table2[occupation],,0)</f>
        <v>Salaried IT Employees</v>
      </c>
      <c r="H1283" s="50" t="str">
        <f>_xlfn.XLOOKUP(Table1[[#This Row],[Customer_ID]],Table2[customer_id],Table2[gender],,0)</f>
        <v>Male</v>
      </c>
      <c r="I1283" s="50" t="str">
        <f>_xlfn.XLOOKUP(Table1[[#This Row],[Customer_ID]],Table2[customer_id],Table2[marital status],,0)</f>
        <v>Married</v>
      </c>
      <c r="J1283" t="str">
        <f t="shared" si="80"/>
        <v>Moderate Income</v>
      </c>
      <c r="K1283" s="52" t="b">
        <f t="shared" si="81"/>
        <v>0</v>
      </c>
      <c r="L1283" s="43" t="b">
        <f t="shared" si="82"/>
        <v>0</v>
      </c>
      <c r="M1283" s="43" t="b">
        <f t="shared" si="83"/>
        <v>0</v>
      </c>
      <c r="N12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84" spans="1:14" hidden="1" x14ac:dyDescent="0.25">
      <c r="A1284" t="s">
        <v>703</v>
      </c>
      <c r="B1284" s="45">
        <v>62481</v>
      </c>
      <c r="C1284" s="45">
        <v>34915.5</v>
      </c>
      <c r="D1284" s="25">
        <v>0.55881788063571325</v>
      </c>
      <c r="E1284" s="25" t="str">
        <f>_xlfn.XLOOKUP(Table1[[#This Row],[Customer_ID]],Table2[customer_id],Table2[age_group],,0)</f>
        <v>25-34</v>
      </c>
      <c r="F1284" s="25" t="str">
        <f>_xlfn.XLOOKUP(Table1[[#This Row],[Customer_ID]],Table2[customer_id],Table2[city],,0)</f>
        <v>Delhi NCR</v>
      </c>
      <c r="G1284" s="25" t="str">
        <f>_xlfn.XLOOKUP(Table1[[#This Row],[Customer_ID]],Table2[customer_id],Table2[occupation],,0)</f>
        <v>Salaried IT Employees</v>
      </c>
      <c r="H1284" s="50" t="str">
        <f>_xlfn.XLOOKUP(Table1[[#This Row],[Customer_ID]],Table2[customer_id],Table2[gender],,0)</f>
        <v>Female</v>
      </c>
      <c r="I1284" s="50" t="str">
        <f>_xlfn.XLOOKUP(Table1[[#This Row],[Customer_ID]],Table2[customer_id],Table2[marital status],,0)</f>
        <v>Married</v>
      </c>
      <c r="J1284" t="str">
        <f t="shared" si="80"/>
        <v>Moderate Income</v>
      </c>
      <c r="K1284" s="52" t="b">
        <f t="shared" si="81"/>
        <v>0</v>
      </c>
      <c r="L1284" s="43" t="b">
        <f t="shared" si="82"/>
        <v>0</v>
      </c>
      <c r="M1284" s="43" t="b">
        <f t="shared" si="83"/>
        <v>0</v>
      </c>
      <c r="N12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85" spans="1:14" x14ac:dyDescent="0.25">
      <c r="A1285" t="s">
        <v>57</v>
      </c>
      <c r="B1285" s="45">
        <v>62476</v>
      </c>
      <c r="C1285" s="45">
        <v>45857.5</v>
      </c>
      <c r="D1285" s="25">
        <v>0.7340018567129778</v>
      </c>
      <c r="E1285" s="25" t="str">
        <f>_xlfn.XLOOKUP(Table1[[#This Row],[Customer_ID]],Table2[customer_id],Table2[age_group],,0)</f>
        <v>25-34</v>
      </c>
      <c r="F1285" s="25" t="str">
        <f>_xlfn.XLOOKUP(Table1[[#This Row],[Customer_ID]],Table2[customer_id],Table2[city],,0)</f>
        <v>Mumbai</v>
      </c>
      <c r="G1285" s="25" t="str">
        <f>_xlfn.XLOOKUP(Table1[[#This Row],[Customer_ID]],Table2[customer_id],Table2[occupation],,0)</f>
        <v>Salaried IT Employees</v>
      </c>
      <c r="H1285" s="50" t="str">
        <f>_xlfn.XLOOKUP(Table1[[#This Row],[Customer_ID]],Table2[customer_id],Table2[gender],,0)</f>
        <v>Male</v>
      </c>
      <c r="I1285" s="50" t="str">
        <f>_xlfn.XLOOKUP(Table1[[#This Row],[Customer_ID]],Table2[customer_id],Table2[marital status],,0)</f>
        <v>Married</v>
      </c>
      <c r="J1285" t="str">
        <f t="shared" si="80"/>
        <v>Moderate Income</v>
      </c>
      <c r="K1285" s="52" t="b">
        <f t="shared" si="81"/>
        <v>0</v>
      </c>
      <c r="L1285" s="43" t="str">
        <f t="shared" si="82"/>
        <v>High Spend</v>
      </c>
      <c r="M1285" s="43" t="b">
        <f t="shared" si="83"/>
        <v>0</v>
      </c>
      <c r="N1285" t="str">
        <f>IF(OR(Table1[[#This Row],[High requirement of Credit Card (Low Income)]]="High Spend",Table1[[#This Row],[High requirement of Credit Card (Moderate Income)]]="High Spend",Table1[[#This Row],[High requirement of Credit Card (hIGHER Income)]]="High Spend"),"High chance","Low or moderate Chance")</f>
        <v>High chance</v>
      </c>
    </row>
    <row r="1286" spans="1:14" hidden="1" x14ac:dyDescent="0.25">
      <c r="A1286" t="s">
        <v>251</v>
      </c>
      <c r="B1286" s="45">
        <v>62471</v>
      </c>
      <c r="C1286" s="45">
        <v>39419.5</v>
      </c>
      <c r="D1286" s="25">
        <v>0.63100478622080647</v>
      </c>
      <c r="E1286" s="25" t="str">
        <f>_xlfn.XLOOKUP(Table1[[#This Row],[Customer_ID]],Table2[customer_id],Table2[age_group],,0)</f>
        <v>35-45</v>
      </c>
      <c r="F1286" s="25" t="str">
        <f>_xlfn.XLOOKUP(Table1[[#This Row],[Customer_ID]],Table2[customer_id],Table2[city],,0)</f>
        <v>Delhi NCR</v>
      </c>
      <c r="G1286" s="25" t="str">
        <f>_xlfn.XLOOKUP(Table1[[#This Row],[Customer_ID]],Table2[customer_id],Table2[occupation],,0)</f>
        <v>Salaried IT Employees</v>
      </c>
      <c r="H1286" s="50" t="str">
        <f>_xlfn.XLOOKUP(Table1[[#This Row],[Customer_ID]],Table2[customer_id],Table2[gender],,0)</f>
        <v>Male</v>
      </c>
      <c r="I1286" s="50" t="str">
        <f>_xlfn.XLOOKUP(Table1[[#This Row],[Customer_ID]],Table2[customer_id],Table2[marital status],,0)</f>
        <v>Married</v>
      </c>
      <c r="J1286" t="str">
        <f t="shared" si="80"/>
        <v>Moderate Income</v>
      </c>
      <c r="K1286" s="52" t="b">
        <f t="shared" si="81"/>
        <v>0</v>
      </c>
      <c r="L1286" s="43" t="b">
        <f t="shared" si="82"/>
        <v>0</v>
      </c>
      <c r="M1286" s="43" t="b">
        <f t="shared" si="83"/>
        <v>0</v>
      </c>
      <c r="N12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87" spans="1:14" hidden="1" x14ac:dyDescent="0.25">
      <c r="A1287" t="s">
        <v>2744</v>
      </c>
      <c r="B1287" s="45">
        <v>62463</v>
      </c>
      <c r="C1287" s="45">
        <v>22207.333333333332</v>
      </c>
      <c r="D1287" s="25">
        <v>0.35552780579436355</v>
      </c>
      <c r="E1287" s="25" t="str">
        <f>_xlfn.XLOOKUP(Table1[[#This Row],[Customer_ID]],Table2[customer_id],Table2[age_group],,0)</f>
        <v>25-34</v>
      </c>
      <c r="F1287" s="25" t="str">
        <f>_xlfn.XLOOKUP(Table1[[#This Row],[Customer_ID]],Table2[customer_id],Table2[city],,0)</f>
        <v>Chennai</v>
      </c>
      <c r="G1287" s="25" t="str">
        <f>_xlfn.XLOOKUP(Table1[[#This Row],[Customer_ID]],Table2[customer_id],Table2[occupation],,0)</f>
        <v>Salaried IT Employees</v>
      </c>
      <c r="H1287" s="50" t="str">
        <f>_xlfn.XLOOKUP(Table1[[#This Row],[Customer_ID]],Table2[customer_id],Table2[gender],,0)</f>
        <v>Female</v>
      </c>
      <c r="I1287" s="50" t="str">
        <f>_xlfn.XLOOKUP(Table1[[#This Row],[Customer_ID]],Table2[customer_id],Table2[marital status],,0)</f>
        <v>Married</v>
      </c>
      <c r="J1287" t="str">
        <f t="shared" si="80"/>
        <v>Moderate Income</v>
      </c>
      <c r="K1287" s="52" t="b">
        <f t="shared" si="81"/>
        <v>0</v>
      </c>
      <c r="L1287" s="43" t="b">
        <f t="shared" si="82"/>
        <v>0</v>
      </c>
      <c r="M1287" s="43" t="b">
        <f t="shared" si="83"/>
        <v>0</v>
      </c>
      <c r="N12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88" spans="1:14" hidden="1" x14ac:dyDescent="0.25">
      <c r="A1288" t="s">
        <v>460</v>
      </c>
      <c r="B1288" s="45">
        <v>62429</v>
      </c>
      <c r="C1288" s="45">
        <v>37099.833333333336</v>
      </c>
      <c r="D1288" s="25">
        <v>0.59427242681018977</v>
      </c>
      <c r="E1288" s="25" t="str">
        <f>_xlfn.XLOOKUP(Table1[[#This Row],[Customer_ID]],Table2[customer_id],Table2[age_group],,0)</f>
        <v>25-34</v>
      </c>
      <c r="F1288" s="25" t="str">
        <f>_xlfn.XLOOKUP(Table1[[#This Row],[Customer_ID]],Table2[customer_id],Table2[city],,0)</f>
        <v>Bengaluru</v>
      </c>
      <c r="G1288" s="25" t="str">
        <f>_xlfn.XLOOKUP(Table1[[#This Row],[Customer_ID]],Table2[customer_id],Table2[occupation],,0)</f>
        <v>Salaried IT Employees</v>
      </c>
      <c r="H1288" s="50" t="str">
        <f>_xlfn.XLOOKUP(Table1[[#This Row],[Customer_ID]],Table2[customer_id],Table2[gender],,0)</f>
        <v>Male</v>
      </c>
      <c r="I1288" s="50" t="str">
        <f>_xlfn.XLOOKUP(Table1[[#This Row],[Customer_ID]],Table2[customer_id],Table2[marital status],,0)</f>
        <v>Married</v>
      </c>
      <c r="J1288" t="str">
        <f t="shared" si="80"/>
        <v>Moderate Income</v>
      </c>
      <c r="K1288" s="52" t="b">
        <f t="shared" si="81"/>
        <v>0</v>
      </c>
      <c r="L1288" s="43" t="b">
        <f t="shared" si="82"/>
        <v>0</v>
      </c>
      <c r="M1288" s="43" t="b">
        <f t="shared" si="83"/>
        <v>0</v>
      </c>
      <c r="N12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89" spans="1:14" hidden="1" x14ac:dyDescent="0.25">
      <c r="A1289" t="s">
        <v>114</v>
      </c>
      <c r="B1289" s="45">
        <v>62417</v>
      </c>
      <c r="C1289" s="45">
        <v>43228.5</v>
      </c>
      <c r="D1289" s="25">
        <v>0.69257574058349491</v>
      </c>
      <c r="E1289" s="25" t="str">
        <f>_xlfn.XLOOKUP(Table1[[#This Row],[Customer_ID]],Table2[customer_id],Table2[age_group],,0)</f>
        <v>25-34</v>
      </c>
      <c r="F1289" s="25" t="str">
        <f>_xlfn.XLOOKUP(Table1[[#This Row],[Customer_ID]],Table2[customer_id],Table2[city],,0)</f>
        <v>Delhi NCR</v>
      </c>
      <c r="G1289" s="25" t="str">
        <f>_xlfn.XLOOKUP(Table1[[#This Row],[Customer_ID]],Table2[customer_id],Table2[occupation],,0)</f>
        <v>Salaried IT Employees</v>
      </c>
      <c r="H1289" s="50" t="str">
        <f>_xlfn.XLOOKUP(Table1[[#This Row],[Customer_ID]],Table2[customer_id],Table2[gender],,0)</f>
        <v>Male</v>
      </c>
      <c r="I1289" s="50" t="str">
        <f>_xlfn.XLOOKUP(Table1[[#This Row],[Customer_ID]],Table2[customer_id],Table2[marital status],,0)</f>
        <v>Married</v>
      </c>
      <c r="J1289" t="str">
        <f t="shared" si="80"/>
        <v>Moderate Income</v>
      </c>
      <c r="K1289" s="52" t="b">
        <f t="shared" si="81"/>
        <v>0</v>
      </c>
      <c r="L1289" s="43" t="b">
        <f t="shared" si="82"/>
        <v>0</v>
      </c>
      <c r="M1289" s="43" t="b">
        <f t="shared" si="83"/>
        <v>0</v>
      </c>
      <c r="N12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90" spans="1:14" hidden="1" x14ac:dyDescent="0.25">
      <c r="A1290" t="s">
        <v>2205</v>
      </c>
      <c r="B1290" s="45">
        <v>62389</v>
      </c>
      <c r="C1290" s="45">
        <v>25318.833333333332</v>
      </c>
      <c r="D1290" s="25">
        <v>0.40582207333557729</v>
      </c>
      <c r="E1290" s="25" t="str">
        <f>_xlfn.XLOOKUP(Table1[[#This Row],[Customer_ID]],Table2[customer_id],Table2[age_group],,0)</f>
        <v>25-34</v>
      </c>
      <c r="F1290" s="25" t="str">
        <f>_xlfn.XLOOKUP(Table1[[#This Row],[Customer_ID]],Table2[customer_id],Table2[city],,0)</f>
        <v>Chennai</v>
      </c>
      <c r="G1290" s="25" t="str">
        <f>_xlfn.XLOOKUP(Table1[[#This Row],[Customer_ID]],Table2[customer_id],Table2[occupation],,0)</f>
        <v>Salaried IT Employees</v>
      </c>
      <c r="H1290" s="50" t="str">
        <f>_xlfn.XLOOKUP(Table1[[#This Row],[Customer_ID]],Table2[customer_id],Table2[gender],,0)</f>
        <v>Male</v>
      </c>
      <c r="I1290" s="50" t="str">
        <f>_xlfn.XLOOKUP(Table1[[#This Row],[Customer_ID]],Table2[customer_id],Table2[marital status],,0)</f>
        <v>Married</v>
      </c>
      <c r="J1290" t="str">
        <f t="shared" si="80"/>
        <v>Moderate Income</v>
      </c>
      <c r="K1290" s="52" t="b">
        <f t="shared" si="81"/>
        <v>0</v>
      </c>
      <c r="L1290" s="43" t="b">
        <f t="shared" si="82"/>
        <v>0</v>
      </c>
      <c r="M1290" s="43" t="b">
        <f t="shared" si="83"/>
        <v>0</v>
      </c>
      <c r="N12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91" spans="1:14" hidden="1" x14ac:dyDescent="0.25">
      <c r="A1291" t="s">
        <v>3037</v>
      </c>
      <c r="B1291" s="45">
        <v>62385</v>
      </c>
      <c r="C1291" s="45">
        <v>20921.166666666668</v>
      </c>
      <c r="D1291" s="25">
        <v>0.33535572119366303</v>
      </c>
      <c r="E1291" s="25" t="str">
        <f>_xlfn.XLOOKUP(Table1[[#This Row],[Customer_ID]],Table2[customer_id],Table2[age_group],,0)</f>
        <v>35-45</v>
      </c>
      <c r="F1291" s="25" t="str">
        <f>_xlfn.XLOOKUP(Table1[[#This Row],[Customer_ID]],Table2[customer_id],Table2[city],,0)</f>
        <v>Chennai</v>
      </c>
      <c r="G1291" s="25" t="str">
        <f>_xlfn.XLOOKUP(Table1[[#This Row],[Customer_ID]],Table2[customer_id],Table2[occupation],,0)</f>
        <v>Salaried IT Employees</v>
      </c>
      <c r="H1291" s="50" t="str">
        <f>_xlfn.XLOOKUP(Table1[[#This Row],[Customer_ID]],Table2[customer_id],Table2[gender],,0)</f>
        <v>Female</v>
      </c>
      <c r="I1291" s="50" t="str">
        <f>_xlfn.XLOOKUP(Table1[[#This Row],[Customer_ID]],Table2[customer_id],Table2[marital status],,0)</f>
        <v>Married</v>
      </c>
      <c r="J1291" t="str">
        <f t="shared" si="80"/>
        <v>Moderate Income</v>
      </c>
      <c r="K1291" s="52" t="b">
        <f t="shared" si="81"/>
        <v>0</v>
      </c>
      <c r="L1291" s="43" t="b">
        <f t="shared" si="82"/>
        <v>0</v>
      </c>
      <c r="M1291" s="43" t="b">
        <f t="shared" si="83"/>
        <v>0</v>
      </c>
      <c r="N12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92" spans="1:14" hidden="1" x14ac:dyDescent="0.25">
      <c r="A1292" t="s">
        <v>133</v>
      </c>
      <c r="B1292" s="45">
        <v>62383</v>
      </c>
      <c r="C1292" s="45">
        <v>42519.166666666664</v>
      </c>
      <c r="D1292" s="25">
        <v>0.68158258927378712</v>
      </c>
      <c r="E1292" s="25" t="str">
        <f>_xlfn.XLOOKUP(Table1[[#This Row],[Customer_ID]],Table2[customer_id],Table2[age_group],,0)</f>
        <v>25-34</v>
      </c>
      <c r="F1292" s="25" t="str">
        <f>_xlfn.XLOOKUP(Table1[[#This Row],[Customer_ID]],Table2[customer_id],Table2[city],,0)</f>
        <v>Mumbai</v>
      </c>
      <c r="G1292" s="25" t="str">
        <f>_xlfn.XLOOKUP(Table1[[#This Row],[Customer_ID]],Table2[customer_id],Table2[occupation],,0)</f>
        <v>Salaried IT Employees</v>
      </c>
      <c r="H1292" s="50" t="str">
        <f>_xlfn.XLOOKUP(Table1[[#This Row],[Customer_ID]],Table2[customer_id],Table2[gender],,0)</f>
        <v>Male</v>
      </c>
      <c r="I1292" s="50" t="str">
        <f>_xlfn.XLOOKUP(Table1[[#This Row],[Customer_ID]],Table2[customer_id],Table2[marital status],,0)</f>
        <v>Single</v>
      </c>
      <c r="J1292" t="str">
        <f t="shared" si="80"/>
        <v>Moderate Income</v>
      </c>
      <c r="K1292" s="52" t="b">
        <f t="shared" si="81"/>
        <v>0</v>
      </c>
      <c r="L1292" s="43" t="b">
        <f t="shared" si="82"/>
        <v>0</v>
      </c>
      <c r="M1292" s="43" t="b">
        <f t="shared" si="83"/>
        <v>0</v>
      </c>
      <c r="N12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93" spans="1:14" hidden="1" x14ac:dyDescent="0.25">
      <c r="A1293" t="s">
        <v>442</v>
      </c>
      <c r="B1293" s="45">
        <v>62382</v>
      </c>
      <c r="C1293" s="45">
        <v>37213</v>
      </c>
      <c r="D1293" s="25">
        <v>0.59653425667660542</v>
      </c>
      <c r="E1293" s="25" t="str">
        <f>_xlfn.XLOOKUP(Table1[[#This Row],[Customer_ID]],Table2[customer_id],Table2[age_group],,0)</f>
        <v>25-34</v>
      </c>
      <c r="F1293" s="25" t="str">
        <f>_xlfn.XLOOKUP(Table1[[#This Row],[Customer_ID]],Table2[customer_id],Table2[city],,0)</f>
        <v>Bengaluru</v>
      </c>
      <c r="G1293" s="25" t="str">
        <f>_xlfn.XLOOKUP(Table1[[#This Row],[Customer_ID]],Table2[customer_id],Table2[occupation],,0)</f>
        <v>Salaried IT Employees</v>
      </c>
      <c r="H1293" s="50" t="str">
        <f>_xlfn.XLOOKUP(Table1[[#This Row],[Customer_ID]],Table2[customer_id],Table2[gender],,0)</f>
        <v>Male</v>
      </c>
      <c r="I1293" s="50" t="str">
        <f>_xlfn.XLOOKUP(Table1[[#This Row],[Customer_ID]],Table2[customer_id],Table2[marital status],,0)</f>
        <v>Married</v>
      </c>
      <c r="J1293" t="str">
        <f t="shared" si="80"/>
        <v>Moderate Income</v>
      </c>
      <c r="K1293" s="52" t="b">
        <f t="shared" si="81"/>
        <v>0</v>
      </c>
      <c r="L1293" s="43" t="b">
        <f t="shared" si="82"/>
        <v>0</v>
      </c>
      <c r="M1293" s="43" t="b">
        <f t="shared" si="83"/>
        <v>0</v>
      </c>
      <c r="N12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94" spans="1:14" hidden="1" x14ac:dyDescent="0.25">
      <c r="A1294" t="s">
        <v>4013</v>
      </c>
      <c r="B1294" s="45">
        <v>62341</v>
      </c>
      <c r="C1294" s="45">
        <v>11164</v>
      </c>
      <c r="D1294" s="25">
        <v>0.17907957844757061</v>
      </c>
      <c r="E1294" s="25" t="str">
        <f>_xlfn.XLOOKUP(Table1[[#This Row],[Customer_ID]],Table2[customer_id],Table2[age_group],,0)</f>
        <v>45+</v>
      </c>
      <c r="F1294" s="25" t="str">
        <f>_xlfn.XLOOKUP(Table1[[#This Row],[Customer_ID]],Table2[customer_id],Table2[city],,0)</f>
        <v>Chennai</v>
      </c>
      <c r="G1294" s="25" t="str">
        <f>_xlfn.XLOOKUP(Table1[[#This Row],[Customer_ID]],Table2[customer_id],Table2[occupation],,0)</f>
        <v>Government Employees</v>
      </c>
      <c r="H1294" s="50" t="str">
        <f>_xlfn.XLOOKUP(Table1[[#This Row],[Customer_ID]],Table2[customer_id],Table2[gender],,0)</f>
        <v>Male</v>
      </c>
      <c r="I1294" s="50" t="str">
        <f>_xlfn.XLOOKUP(Table1[[#This Row],[Customer_ID]],Table2[customer_id],Table2[marital status],,0)</f>
        <v>Married</v>
      </c>
      <c r="J1294" t="str">
        <f t="shared" si="80"/>
        <v>Moderate Income</v>
      </c>
      <c r="K1294" s="52" t="b">
        <f t="shared" si="81"/>
        <v>0</v>
      </c>
      <c r="L1294" s="43" t="str">
        <f t="shared" si="82"/>
        <v>Low Spend</v>
      </c>
      <c r="M1294" s="43" t="b">
        <f t="shared" si="83"/>
        <v>0</v>
      </c>
      <c r="N12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95" spans="1:14" hidden="1" x14ac:dyDescent="0.25">
      <c r="A1295" t="s">
        <v>539</v>
      </c>
      <c r="B1295" s="45">
        <v>62337</v>
      </c>
      <c r="C1295" s="45">
        <v>36317.333333333336</v>
      </c>
      <c r="D1295" s="25">
        <v>0.58259674564597808</v>
      </c>
      <c r="E1295" s="25" t="str">
        <f>_xlfn.XLOOKUP(Table1[[#This Row],[Customer_ID]],Table2[customer_id],Table2[age_group],,0)</f>
        <v>25-34</v>
      </c>
      <c r="F1295" s="25" t="str">
        <f>_xlfn.XLOOKUP(Table1[[#This Row],[Customer_ID]],Table2[customer_id],Table2[city],,0)</f>
        <v>Mumbai</v>
      </c>
      <c r="G1295" s="25" t="str">
        <f>_xlfn.XLOOKUP(Table1[[#This Row],[Customer_ID]],Table2[customer_id],Table2[occupation],,0)</f>
        <v>Salaried IT Employees</v>
      </c>
      <c r="H1295" s="50" t="str">
        <f>_xlfn.XLOOKUP(Table1[[#This Row],[Customer_ID]],Table2[customer_id],Table2[gender],,0)</f>
        <v>Female</v>
      </c>
      <c r="I1295" s="50" t="str">
        <f>_xlfn.XLOOKUP(Table1[[#This Row],[Customer_ID]],Table2[customer_id],Table2[marital status],,0)</f>
        <v>Married</v>
      </c>
      <c r="J1295" t="str">
        <f t="shared" si="80"/>
        <v>Moderate Income</v>
      </c>
      <c r="K1295" s="52" t="b">
        <f t="shared" si="81"/>
        <v>0</v>
      </c>
      <c r="L1295" s="43" t="b">
        <f t="shared" si="82"/>
        <v>0</v>
      </c>
      <c r="M1295" s="43" t="b">
        <f t="shared" si="83"/>
        <v>0</v>
      </c>
      <c r="N12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96" spans="1:14" hidden="1" x14ac:dyDescent="0.25">
      <c r="A1296" t="s">
        <v>285</v>
      </c>
      <c r="B1296" s="45">
        <v>62330</v>
      </c>
      <c r="C1296" s="45">
        <v>38850.5</v>
      </c>
      <c r="D1296" s="25">
        <v>0.62330338520776507</v>
      </c>
      <c r="E1296" s="25" t="str">
        <f>_xlfn.XLOOKUP(Table1[[#This Row],[Customer_ID]],Table2[customer_id],Table2[age_group],,0)</f>
        <v>25-34</v>
      </c>
      <c r="F1296" s="25" t="str">
        <f>_xlfn.XLOOKUP(Table1[[#This Row],[Customer_ID]],Table2[customer_id],Table2[city],,0)</f>
        <v>Delhi NCR</v>
      </c>
      <c r="G1296" s="25" t="str">
        <f>_xlfn.XLOOKUP(Table1[[#This Row],[Customer_ID]],Table2[customer_id],Table2[occupation],,0)</f>
        <v>Salaried IT Employees</v>
      </c>
      <c r="H1296" s="50" t="str">
        <f>_xlfn.XLOOKUP(Table1[[#This Row],[Customer_ID]],Table2[customer_id],Table2[gender],,0)</f>
        <v>Male</v>
      </c>
      <c r="I1296" s="50" t="str">
        <f>_xlfn.XLOOKUP(Table1[[#This Row],[Customer_ID]],Table2[customer_id],Table2[marital status],,0)</f>
        <v>Married</v>
      </c>
      <c r="J1296" t="str">
        <f t="shared" si="80"/>
        <v>Moderate Income</v>
      </c>
      <c r="K1296" s="52" t="b">
        <f t="shared" si="81"/>
        <v>0</v>
      </c>
      <c r="L1296" s="43" t="b">
        <f t="shared" si="82"/>
        <v>0</v>
      </c>
      <c r="M1296" s="43" t="b">
        <f t="shared" si="83"/>
        <v>0</v>
      </c>
      <c r="N12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97" spans="1:14" hidden="1" x14ac:dyDescent="0.25">
      <c r="A1297" t="s">
        <v>3262</v>
      </c>
      <c r="B1297" s="45">
        <v>62329</v>
      </c>
      <c r="C1297" s="45">
        <v>19682.333333333332</v>
      </c>
      <c r="D1297" s="25">
        <v>0.31578131100022994</v>
      </c>
      <c r="E1297" s="25" t="str">
        <f>_xlfn.XLOOKUP(Table1[[#This Row],[Customer_ID]],Table2[customer_id],Table2[age_group],,0)</f>
        <v>45+</v>
      </c>
      <c r="F1297" s="25" t="str">
        <f>_xlfn.XLOOKUP(Table1[[#This Row],[Customer_ID]],Table2[customer_id],Table2[city],,0)</f>
        <v>Mumbai</v>
      </c>
      <c r="G1297" s="25" t="str">
        <f>_xlfn.XLOOKUP(Table1[[#This Row],[Customer_ID]],Table2[customer_id],Table2[occupation],,0)</f>
        <v>Government Employees</v>
      </c>
      <c r="H1297" s="50" t="str">
        <f>_xlfn.XLOOKUP(Table1[[#This Row],[Customer_ID]],Table2[customer_id],Table2[gender],,0)</f>
        <v>Male</v>
      </c>
      <c r="I1297" s="50" t="str">
        <f>_xlfn.XLOOKUP(Table1[[#This Row],[Customer_ID]],Table2[customer_id],Table2[marital status],,0)</f>
        <v>Married</v>
      </c>
      <c r="J1297" t="str">
        <f t="shared" si="80"/>
        <v>Moderate Income</v>
      </c>
      <c r="K1297" s="52" t="b">
        <f t="shared" si="81"/>
        <v>0</v>
      </c>
      <c r="L1297" s="43" t="b">
        <f t="shared" si="82"/>
        <v>0</v>
      </c>
      <c r="M1297" s="43" t="b">
        <f t="shared" si="83"/>
        <v>0</v>
      </c>
      <c r="N12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98" spans="1:14" hidden="1" x14ac:dyDescent="0.25">
      <c r="A1298" t="s">
        <v>2057</v>
      </c>
      <c r="B1298" s="45">
        <v>62327</v>
      </c>
      <c r="C1298" s="45">
        <v>26015</v>
      </c>
      <c r="D1298" s="25">
        <v>0.41739535032971264</v>
      </c>
      <c r="E1298" s="25" t="str">
        <f>_xlfn.XLOOKUP(Table1[[#This Row],[Customer_ID]],Table2[customer_id],Table2[age_group],,0)</f>
        <v>25-34</v>
      </c>
      <c r="F1298" s="25" t="str">
        <f>_xlfn.XLOOKUP(Table1[[#This Row],[Customer_ID]],Table2[customer_id],Table2[city],,0)</f>
        <v>Chennai</v>
      </c>
      <c r="G1298" s="25" t="str">
        <f>_xlfn.XLOOKUP(Table1[[#This Row],[Customer_ID]],Table2[customer_id],Table2[occupation],,0)</f>
        <v>Salaried IT Employees</v>
      </c>
      <c r="H1298" s="50" t="str">
        <f>_xlfn.XLOOKUP(Table1[[#This Row],[Customer_ID]],Table2[customer_id],Table2[gender],,0)</f>
        <v>Male</v>
      </c>
      <c r="I1298" s="50" t="str">
        <f>_xlfn.XLOOKUP(Table1[[#This Row],[Customer_ID]],Table2[customer_id],Table2[marital status],,0)</f>
        <v>Single</v>
      </c>
      <c r="J1298" t="str">
        <f t="shared" si="80"/>
        <v>Moderate Income</v>
      </c>
      <c r="K1298" s="52" t="b">
        <f t="shared" si="81"/>
        <v>0</v>
      </c>
      <c r="L1298" s="43" t="b">
        <f t="shared" si="82"/>
        <v>0</v>
      </c>
      <c r="M1298" s="43" t="b">
        <f t="shared" si="83"/>
        <v>0</v>
      </c>
      <c r="N12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299" spans="1:14" hidden="1" x14ac:dyDescent="0.25">
      <c r="A1299" t="s">
        <v>616</v>
      </c>
      <c r="B1299" s="45">
        <v>62308</v>
      </c>
      <c r="C1299" s="45">
        <v>35606.5</v>
      </c>
      <c r="D1299" s="25">
        <v>0.5714595236566733</v>
      </c>
      <c r="E1299" s="25" t="str">
        <f>_xlfn.XLOOKUP(Table1[[#This Row],[Customer_ID]],Table2[customer_id],Table2[age_group],,0)</f>
        <v>25-34</v>
      </c>
      <c r="F1299" s="25" t="str">
        <f>_xlfn.XLOOKUP(Table1[[#This Row],[Customer_ID]],Table2[customer_id],Table2[city],,0)</f>
        <v>Bengaluru</v>
      </c>
      <c r="G1299" s="25" t="str">
        <f>_xlfn.XLOOKUP(Table1[[#This Row],[Customer_ID]],Table2[customer_id],Table2[occupation],,0)</f>
        <v>Salaried IT Employees</v>
      </c>
      <c r="H1299" s="50" t="str">
        <f>_xlfn.XLOOKUP(Table1[[#This Row],[Customer_ID]],Table2[customer_id],Table2[gender],,0)</f>
        <v>Male</v>
      </c>
      <c r="I1299" s="50" t="str">
        <f>_xlfn.XLOOKUP(Table1[[#This Row],[Customer_ID]],Table2[customer_id],Table2[marital status],,0)</f>
        <v>Married</v>
      </c>
      <c r="J1299" t="str">
        <f t="shared" si="80"/>
        <v>Moderate Income</v>
      </c>
      <c r="K1299" s="52" t="b">
        <f t="shared" si="81"/>
        <v>0</v>
      </c>
      <c r="L1299" s="43" t="b">
        <f t="shared" si="82"/>
        <v>0</v>
      </c>
      <c r="M1299" s="43" t="b">
        <f t="shared" si="83"/>
        <v>0</v>
      </c>
      <c r="N12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00" spans="1:14" hidden="1" x14ac:dyDescent="0.25">
      <c r="A1300" t="s">
        <v>2516</v>
      </c>
      <c r="B1300" s="45">
        <v>62291</v>
      </c>
      <c r="C1300" s="45">
        <v>23427.833333333332</v>
      </c>
      <c r="D1300" s="25">
        <v>0.37610302183836081</v>
      </c>
      <c r="E1300" s="25" t="str">
        <f>_xlfn.XLOOKUP(Table1[[#This Row],[Customer_ID]],Table2[customer_id],Table2[age_group],,0)</f>
        <v>25-34</v>
      </c>
      <c r="F1300" s="25" t="str">
        <f>_xlfn.XLOOKUP(Table1[[#This Row],[Customer_ID]],Table2[customer_id],Table2[city],,0)</f>
        <v>Chennai</v>
      </c>
      <c r="G1300" s="25" t="str">
        <f>_xlfn.XLOOKUP(Table1[[#This Row],[Customer_ID]],Table2[customer_id],Table2[occupation],,0)</f>
        <v>Salaried IT Employees</v>
      </c>
      <c r="H1300" s="50" t="str">
        <f>_xlfn.XLOOKUP(Table1[[#This Row],[Customer_ID]],Table2[customer_id],Table2[gender],,0)</f>
        <v>Female</v>
      </c>
      <c r="I1300" s="50" t="str">
        <f>_xlfn.XLOOKUP(Table1[[#This Row],[Customer_ID]],Table2[customer_id],Table2[marital status],,0)</f>
        <v>Single</v>
      </c>
      <c r="J1300" t="str">
        <f t="shared" si="80"/>
        <v>Moderate Income</v>
      </c>
      <c r="K1300" s="52" t="b">
        <f t="shared" si="81"/>
        <v>0</v>
      </c>
      <c r="L1300" s="43" t="b">
        <f t="shared" si="82"/>
        <v>0</v>
      </c>
      <c r="M1300" s="43" t="b">
        <f t="shared" si="83"/>
        <v>0</v>
      </c>
      <c r="N13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01" spans="1:14" hidden="1" x14ac:dyDescent="0.25">
      <c r="A1301" t="s">
        <v>2459</v>
      </c>
      <c r="B1301" s="45">
        <v>62290</v>
      </c>
      <c r="C1301" s="45">
        <v>23760</v>
      </c>
      <c r="D1301" s="25">
        <v>0.38144164392358326</v>
      </c>
      <c r="E1301" s="25" t="str">
        <f>_xlfn.XLOOKUP(Table1[[#This Row],[Customer_ID]],Table2[customer_id],Table2[age_group],,0)</f>
        <v>35-45</v>
      </c>
      <c r="F1301" s="25" t="str">
        <f>_xlfn.XLOOKUP(Table1[[#This Row],[Customer_ID]],Table2[customer_id],Table2[city],,0)</f>
        <v>Chennai</v>
      </c>
      <c r="G1301" s="25" t="str">
        <f>_xlfn.XLOOKUP(Table1[[#This Row],[Customer_ID]],Table2[customer_id],Table2[occupation],,0)</f>
        <v>Salaried IT Employees</v>
      </c>
      <c r="H1301" s="50" t="str">
        <f>_xlfn.XLOOKUP(Table1[[#This Row],[Customer_ID]],Table2[customer_id],Table2[gender],,0)</f>
        <v>Male</v>
      </c>
      <c r="I1301" s="50" t="str">
        <f>_xlfn.XLOOKUP(Table1[[#This Row],[Customer_ID]],Table2[customer_id],Table2[marital status],,0)</f>
        <v>Married</v>
      </c>
      <c r="J1301" t="str">
        <f t="shared" si="80"/>
        <v>Moderate Income</v>
      </c>
      <c r="K1301" s="52" t="b">
        <f t="shared" si="81"/>
        <v>0</v>
      </c>
      <c r="L1301" s="43" t="b">
        <f t="shared" si="82"/>
        <v>0</v>
      </c>
      <c r="M1301" s="43" t="b">
        <f t="shared" si="83"/>
        <v>0</v>
      </c>
      <c r="N13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02" spans="1:14" hidden="1" x14ac:dyDescent="0.25">
      <c r="A1302" t="s">
        <v>2191</v>
      </c>
      <c r="B1302" s="45">
        <v>62285</v>
      </c>
      <c r="C1302" s="45">
        <v>25373</v>
      </c>
      <c r="D1302" s="25">
        <v>0.40736935056594686</v>
      </c>
      <c r="E1302" s="25" t="str">
        <f>_xlfn.XLOOKUP(Table1[[#This Row],[Customer_ID]],Table2[customer_id],Table2[age_group],,0)</f>
        <v>35-45</v>
      </c>
      <c r="F1302" s="25" t="str">
        <f>_xlfn.XLOOKUP(Table1[[#This Row],[Customer_ID]],Table2[customer_id],Table2[city],,0)</f>
        <v>Chennai</v>
      </c>
      <c r="G1302" s="25" t="str">
        <f>_xlfn.XLOOKUP(Table1[[#This Row],[Customer_ID]],Table2[customer_id],Table2[occupation],,0)</f>
        <v>Salaried IT Employees</v>
      </c>
      <c r="H1302" s="50" t="str">
        <f>_xlfn.XLOOKUP(Table1[[#This Row],[Customer_ID]],Table2[customer_id],Table2[gender],,0)</f>
        <v>Male</v>
      </c>
      <c r="I1302" s="50" t="str">
        <f>_xlfn.XLOOKUP(Table1[[#This Row],[Customer_ID]],Table2[customer_id],Table2[marital status],,0)</f>
        <v>Married</v>
      </c>
      <c r="J1302" t="str">
        <f t="shared" si="80"/>
        <v>Moderate Income</v>
      </c>
      <c r="K1302" s="52" t="b">
        <f t="shared" si="81"/>
        <v>0</v>
      </c>
      <c r="L1302" s="43" t="b">
        <f t="shared" si="82"/>
        <v>0</v>
      </c>
      <c r="M1302" s="43" t="b">
        <f t="shared" si="83"/>
        <v>0</v>
      </c>
      <c r="N13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03" spans="1:14" hidden="1" x14ac:dyDescent="0.25">
      <c r="A1303" t="s">
        <v>234</v>
      </c>
      <c r="B1303" s="45">
        <v>62274</v>
      </c>
      <c r="C1303" s="45">
        <v>39588.666666666664</v>
      </c>
      <c r="D1303" s="25">
        <v>0.63571742086049821</v>
      </c>
      <c r="E1303" s="25" t="str">
        <f>_xlfn.XLOOKUP(Table1[[#This Row],[Customer_ID]],Table2[customer_id],Table2[age_group],,0)</f>
        <v>25-34</v>
      </c>
      <c r="F1303" s="25" t="str">
        <f>_xlfn.XLOOKUP(Table1[[#This Row],[Customer_ID]],Table2[customer_id],Table2[city],,0)</f>
        <v>Mumbai</v>
      </c>
      <c r="G1303" s="25" t="str">
        <f>_xlfn.XLOOKUP(Table1[[#This Row],[Customer_ID]],Table2[customer_id],Table2[occupation],,0)</f>
        <v>Salaried IT Employees</v>
      </c>
      <c r="H1303" s="50" t="str">
        <f>_xlfn.XLOOKUP(Table1[[#This Row],[Customer_ID]],Table2[customer_id],Table2[gender],,0)</f>
        <v>Female</v>
      </c>
      <c r="I1303" s="50" t="str">
        <f>_xlfn.XLOOKUP(Table1[[#This Row],[Customer_ID]],Table2[customer_id],Table2[marital status],,0)</f>
        <v>Married</v>
      </c>
      <c r="J1303" t="str">
        <f t="shared" si="80"/>
        <v>Moderate Income</v>
      </c>
      <c r="K1303" s="52" t="b">
        <f t="shared" si="81"/>
        <v>0</v>
      </c>
      <c r="L1303" s="43" t="b">
        <f t="shared" si="82"/>
        <v>0</v>
      </c>
      <c r="M1303" s="43" t="b">
        <f t="shared" si="83"/>
        <v>0</v>
      </c>
      <c r="N13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04" spans="1:14" hidden="1" x14ac:dyDescent="0.25">
      <c r="A1304" t="s">
        <v>2128</v>
      </c>
      <c r="B1304" s="45">
        <v>62274</v>
      </c>
      <c r="C1304" s="45">
        <v>25648.666666666668</v>
      </c>
      <c r="D1304" s="25">
        <v>0.41186798128700047</v>
      </c>
      <c r="E1304" s="25" t="str">
        <f>_xlfn.XLOOKUP(Table1[[#This Row],[Customer_ID]],Table2[customer_id],Table2[age_group],,0)</f>
        <v>25-34</v>
      </c>
      <c r="F1304" s="25" t="str">
        <f>_xlfn.XLOOKUP(Table1[[#This Row],[Customer_ID]],Table2[customer_id],Table2[city],,0)</f>
        <v>Chennai</v>
      </c>
      <c r="G1304" s="25" t="str">
        <f>_xlfn.XLOOKUP(Table1[[#This Row],[Customer_ID]],Table2[customer_id],Table2[occupation],,0)</f>
        <v>Salaried IT Employees</v>
      </c>
      <c r="H1304" s="50" t="str">
        <f>_xlfn.XLOOKUP(Table1[[#This Row],[Customer_ID]],Table2[customer_id],Table2[gender],,0)</f>
        <v>Male</v>
      </c>
      <c r="I1304" s="50" t="str">
        <f>_xlfn.XLOOKUP(Table1[[#This Row],[Customer_ID]],Table2[customer_id],Table2[marital status],,0)</f>
        <v>Married</v>
      </c>
      <c r="J1304" t="str">
        <f t="shared" si="80"/>
        <v>Moderate Income</v>
      </c>
      <c r="K1304" s="52" t="b">
        <f t="shared" si="81"/>
        <v>0</v>
      </c>
      <c r="L1304" s="43" t="b">
        <f t="shared" si="82"/>
        <v>0</v>
      </c>
      <c r="M1304" s="43" t="b">
        <f t="shared" si="83"/>
        <v>0</v>
      </c>
      <c r="N13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05" spans="1:14" hidden="1" x14ac:dyDescent="0.25">
      <c r="A1305" t="s">
        <v>581</v>
      </c>
      <c r="B1305" s="45">
        <v>62273</v>
      </c>
      <c r="C1305" s="45">
        <v>35892.5</v>
      </c>
      <c r="D1305" s="25">
        <v>0.57637338814574535</v>
      </c>
      <c r="E1305" s="25" t="str">
        <f>_xlfn.XLOOKUP(Table1[[#This Row],[Customer_ID]],Table2[customer_id],Table2[age_group],,0)</f>
        <v>25-34</v>
      </c>
      <c r="F1305" s="25" t="str">
        <f>_xlfn.XLOOKUP(Table1[[#This Row],[Customer_ID]],Table2[customer_id],Table2[city],,0)</f>
        <v>Delhi NCR</v>
      </c>
      <c r="G1305" s="25" t="str">
        <f>_xlfn.XLOOKUP(Table1[[#This Row],[Customer_ID]],Table2[customer_id],Table2[occupation],,0)</f>
        <v>Salaried IT Employees</v>
      </c>
      <c r="H1305" s="50" t="str">
        <f>_xlfn.XLOOKUP(Table1[[#This Row],[Customer_ID]],Table2[customer_id],Table2[gender],,0)</f>
        <v>Female</v>
      </c>
      <c r="I1305" s="50" t="str">
        <f>_xlfn.XLOOKUP(Table1[[#This Row],[Customer_ID]],Table2[customer_id],Table2[marital status],,0)</f>
        <v>Single</v>
      </c>
      <c r="J1305" t="str">
        <f t="shared" si="80"/>
        <v>Moderate Income</v>
      </c>
      <c r="K1305" s="52" t="b">
        <f t="shared" si="81"/>
        <v>0</v>
      </c>
      <c r="L1305" s="43" t="b">
        <f t="shared" si="82"/>
        <v>0</v>
      </c>
      <c r="M1305" s="43" t="b">
        <f t="shared" si="83"/>
        <v>0</v>
      </c>
      <c r="N13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06" spans="1:14" hidden="1" x14ac:dyDescent="0.25">
      <c r="A1306" t="s">
        <v>1709</v>
      </c>
      <c r="B1306" s="45">
        <v>62259</v>
      </c>
      <c r="C1306" s="45">
        <v>27830.333333333332</v>
      </c>
      <c r="D1306" s="25">
        <v>0.44700900003747784</v>
      </c>
      <c r="E1306" s="25" t="str">
        <f>_xlfn.XLOOKUP(Table1[[#This Row],[Customer_ID]],Table2[customer_id],Table2[age_group],,0)</f>
        <v>35-45</v>
      </c>
      <c r="F1306" s="25" t="str">
        <f>_xlfn.XLOOKUP(Table1[[#This Row],[Customer_ID]],Table2[customer_id],Table2[city],,0)</f>
        <v>Chennai</v>
      </c>
      <c r="G1306" s="25" t="str">
        <f>_xlfn.XLOOKUP(Table1[[#This Row],[Customer_ID]],Table2[customer_id],Table2[occupation],,0)</f>
        <v>Salaried IT Employees</v>
      </c>
      <c r="H1306" s="50" t="str">
        <f>_xlfn.XLOOKUP(Table1[[#This Row],[Customer_ID]],Table2[customer_id],Table2[gender],,0)</f>
        <v>Male</v>
      </c>
      <c r="I1306" s="50" t="str">
        <f>_xlfn.XLOOKUP(Table1[[#This Row],[Customer_ID]],Table2[customer_id],Table2[marital status],,0)</f>
        <v>Married</v>
      </c>
      <c r="J1306" t="str">
        <f t="shared" si="80"/>
        <v>Moderate Income</v>
      </c>
      <c r="K1306" s="52" t="b">
        <f t="shared" si="81"/>
        <v>0</v>
      </c>
      <c r="L1306" s="43" t="b">
        <f t="shared" si="82"/>
        <v>0</v>
      </c>
      <c r="M1306" s="43" t="b">
        <f t="shared" si="83"/>
        <v>0</v>
      </c>
      <c r="N13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07" spans="1:14" hidden="1" x14ac:dyDescent="0.25">
      <c r="A1307" t="s">
        <v>533</v>
      </c>
      <c r="B1307" s="45">
        <v>62215</v>
      </c>
      <c r="C1307" s="45">
        <v>36264.666666666664</v>
      </c>
      <c r="D1307" s="25">
        <v>0.58289265718342309</v>
      </c>
      <c r="E1307" s="25" t="str">
        <f>_xlfn.XLOOKUP(Table1[[#This Row],[Customer_ID]],Table2[customer_id],Table2[age_group],,0)</f>
        <v>25-34</v>
      </c>
      <c r="F1307" s="25" t="str">
        <f>_xlfn.XLOOKUP(Table1[[#This Row],[Customer_ID]],Table2[customer_id],Table2[city],,0)</f>
        <v>Mumbai</v>
      </c>
      <c r="G1307" s="25" t="str">
        <f>_xlfn.XLOOKUP(Table1[[#This Row],[Customer_ID]],Table2[customer_id],Table2[occupation],,0)</f>
        <v>Salaried IT Employees</v>
      </c>
      <c r="H1307" s="50" t="str">
        <f>_xlfn.XLOOKUP(Table1[[#This Row],[Customer_ID]],Table2[customer_id],Table2[gender],,0)</f>
        <v>Female</v>
      </c>
      <c r="I1307" s="50" t="str">
        <f>_xlfn.XLOOKUP(Table1[[#This Row],[Customer_ID]],Table2[customer_id],Table2[marital status],,0)</f>
        <v>Single</v>
      </c>
      <c r="J1307" t="str">
        <f t="shared" si="80"/>
        <v>Moderate Income</v>
      </c>
      <c r="K1307" s="52" t="b">
        <f t="shared" si="81"/>
        <v>0</v>
      </c>
      <c r="L1307" s="43" t="b">
        <f t="shared" si="82"/>
        <v>0</v>
      </c>
      <c r="M1307" s="43" t="b">
        <f t="shared" si="83"/>
        <v>0</v>
      </c>
      <c r="N13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08" spans="1:14" hidden="1" x14ac:dyDescent="0.25">
      <c r="A1308" t="s">
        <v>3889</v>
      </c>
      <c r="B1308" s="45">
        <v>62197</v>
      </c>
      <c r="C1308" s="45">
        <v>14265.5</v>
      </c>
      <c r="D1308" s="25">
        <v>0.22935993697445214</v>
      </c>
      <c r="E1308" s="25" t="str">
        <f>_xlfn.XLOOKUP(Table1[[#This Row],[Customer_ID]],Table2[customer_id],Table2[age_group],,0)</f>
        <v>45+</v>
      </c>
      <c r="F1308" s="25" t="str">
        <f>_xlfn.XLOOKUP(Table1[[#This Row],[Customer_ID]],Table2[customer_id],Table2[city],,0)</f>
        <v>Bengaluru</v>
      </c>
      <c r="G1308" s="25" t="str">
        <f>_xlfn.XLOOKUP(Table1[[#This Row],[Customer_ID]],Table2[customer_id],Table2[occupation],,0)</f>
        <v>Government Employees</v>
      </c>
      <c r="H1308" s="50" t="str">
        <f>_xlfn.XLOOKUP(Table1[[#This Row],[Customer_ID]],Table2[customer_id],Table2[gender],,0)</f>
        <v>Female</v>
      </c>
      <c r="I1308" s="50" t="str">
        <f>_xlfn.XLOOKUP(Table1[[#This Row],[Customer_ID]],Table2[customer_id],Table2[marital status],,0)</f>
        <v>Married</v>
      </c>
      <c r="J1308" t="str">
        <f t="shared" si="80"/>
        <v>Moderate Income</v>
      </c>
      <c r="K1308" s="52" t="b">
        <f t="shared" si="81"/>
        <v>0</v>
      </c>
      <c r="L1308" s="43" t="str">
        <f t="shared" si="82"/>
        <v>Low Spend</v>
      </c>
      <c r="M1308" s="43" t="b">
        <f t="shared" si="83"/>
        <v>0</v>
      </c>
      <c r="N13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09" spans="1:14" hidden="1" x14ac:dyDescent="0.25">
      <c r="A1309" t="s">
        <v>319</v>
      </c>
      <c r="B1309" s="45">
        <v>62194</v>
      </c>
      <c r="C1309" s="45">
        <v>38373</v>
      </c>
      <c r="D1309" s="25">
        <v>0.61698877705244881</v>
      </c>
      <c r="E1309" s="25" t="str">
        <f>_xlfn.XLOOKUP(Table1[[#This Row],[Customer_ID]],Table2[customer_id],Table2[age_group],,0)</f>
        <v>25-34</v>
      </c>
      <c r="F1309" s="25" t="str">
        <f>_xlfn.XLOOKUP(Table1[[#This Row],[Customer_ID]],Table2[customer_id],Table2[city],,0)</f>
        <v>Bengaluru</v>
      </c>
      <c r="G1309" s="25" t="str">
        <f>_xlfn.XLOOKUP(Table1[[#This Row],[Customer_ID]],Table2[customer_id],Table2[occupation],,0)</f>
        <v>Salaried IT Employees</v>
      </c>
      <c r="H1309" s="50" t="str">
        <f>_xlfn.XLOOKUP(Table1[[#This Row],[Customer_ID]],Table2[customer_id],Table2[gender],,0)</f>
        <v>Male</v>
      </c>
      <c r="I1309" s="50" t="str">
        <f>_xlfn.XLOOKUP(Table1[[#This Row],[Customer_ID]],Table2[customer_id],Table2[marital status],,0)</f>
        <v>Married</v>
      </c>
      <c r="J1309" t="str">
        <f t="shared" si="80"/>
        <v>Moderate Income</v>
      </c>
      <c r="K1309" s="52" t="b">
        <f t="shared" si="81"/>
        <v>0</v>
      </c>
      <c r="L1309" s="43" t="b">
        <f t="shared" si="82"/>
        <v>0</v>
      </c>
      <c r="M1309" s="43" t="b">
        <f t="shared" si="83"/>
        <v>0</v>
      </c>
      <c r="N13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10" spans="1:14" hidden="1" x14ac:dyDescent="0.25">
      <c r="A1310" t="s">
        <v>384</v>
      </c>
      <c r="B1310" s="45">
        <v>62189</v>
      </c>
      <c r="C1310" s="45">
        <v>37711.833333333336</v>
      </c>
      <c r="D1310" s="25">
        <v>0.60640681363799609</v>
      </c>
      <c r="E1310" s="25" t="str">
        <f>_xlfn.XLOOKUP(Table1[[#This Row],[Customer_ID]],Table2[customer_id],Table2[age_group],,0)</f>
        <v>25-34</v>
      </c>
      <c r="F1310" s="25" t="str">
        <f>_xlfn.XLOOKUP(Table1[[#This Row],[Customer_ID]],Table2[customer_id],Table2[city],,0)</f>
        <v>Delhi NCR</v>
      </c>
      <c r="G1310" s="25" t="str">
        <f>_xlfn.XLOOKUP(Table1[[#This Row],[Customer_ID]],Table2[customer_id],Table2[occupation],,0)</f>
        <v>Salaried IT Employees</v>
      </c>
      <c r="H1310" s="50" t="str">
        <f>_xlfn.XLOOKUP(Table1[[#This Row],[Customer_ID]],Table2[customer_id],Table2[gender],,0)</f>
        <v>Male</v>
      </c>
      <c r="I1310" s="50" t="str">
        <f>_xlfn.XLOOKUP(Table1[[#This Row],[Customer_ID]],Table2[customer_id],Table2[marital status],,0)</f>
        <v>Married</v>
      </c>
      <c r="J1310" t="str">
        <f t="shared" si="80"/>
        <v>Moderate Income</v>
      </c>
      <c r="K1310" s="52" t="b">
        <f t="shared" si="81"/>
        <v>0</v>
      </c>
      <c r="L1310" s="43" t="b">
        <f t="shared" si="82"/>
        <v>0</v>
      </c>
      <c r="M1310" s="43" t="b">
        <f t="shared" si="83"/>
        <v>0</v>
      </c>
      <c r="N13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11" spans="1:14" hidden="1" x14ac:dyDescent="0.25">
      <c r="A1311" t="s">
        <v>1638</v>
      </c>
      <c r="B1311" s="45">
        <v>62188</v>
      </c>
      <c r="C1311" s="45">
        <v>28235.833333333332</v>
      </c>
      <c r="D1311" s="25">
        <v>0.45403990051671272</v>
      </c>
      <c r="E1311" s="25" t="str">
        <f>_xlfn.XLOOKUP(Table1[[#This Row],[Customer_ID]],Table2[customer_id],Table2[age_group],,0)</f>
        <v>25-34</v>
      </c>
      <c r="F1311" s="25" t="str">
        <f>_xlfn.XLOOKUP(Table1[[#This Row],[Customer_ID]],Table2[customer_id],Table2[city],,0)</f>
        <v>Hyderabad</v>
      </c>
      <c r="G1311" s="25" t="str">
        <f>_xlfn.XLOOKUP(Table1[[#This Row],[Customer_ID]],Table2[customer_id],Table2[occupation],,0)</f>
        <v>Salaried IT Employees</v>
      </c>
      <c r="H1311" s="50" t="str">
        <f>_xlfn.XLOOKUP(Table1[[#This Row],[Customer_ID]],Table2[customer_id],Table2[gender],,0)</f>
        <v>Female</v>
      </c>
      <c r="I1311" s="50" t="str">
        <f>_xlfn.XLOOKUP(Table1[[#This Row],[Customer_ID]],Table2[customer_id],Table2[marital status],,0)</f>
        <v>Married</v>
      </c>
      <c r="J1311" t="str">
        <f t="shared" si="80"/>
        <v>Moderate Income</v>
      </c>
      <c r="K1311" s="52" t="b">
        <f t="shared" si="81"/>
        <v>0</v>
      </c>
      <c r="L1311" s="43" t="b">
        <f t="shared" si="82"/>
        <v>0</v>
      </c>
      <c r="M1311" s="43" t="b">
        <f t="shared" si="83"/>
        <v>0</v>
      </c>
      <c r="N13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12" spans="1:14" hidden="1" x14ac:dyDescent="0.25">
      <c r="A1312" t="s">
        <v>1034</v>
      </c>
      <c r="B1312" s="45">
        <v>62188</v>
      </c>
      <c r="C1312" s="45">
        <v>32088.5</v>
      </c>
      <c r="D1312" s="25">
        <v>0.51599183122145753</v>
      </c>
      <c r="E1312" s="25" t="str">
        <f>_xlfn.XLOOKUP(Table1[[#This Row],[Customer_ID]],Table2[customer_id],Table2[age_group],,0)</f>
        <v>25-34</v>
      </c>
      <c r="F1312" s="25" t="str">
        <f>_xlfn.XLOOKUP(Table1[[#This Row],[Customer_ID]],Table2[customer_id],Table2[city],,0)</f>
        <v>Delhi NCR</v>
      </c>
      <c r="G1312" s="25" t="str">
        <f>_xlfn.XLOOKUP(Table1[[#This Row],[Customer_ID]],Table2[customer_id],Table2[occupation],,0)</f>
        <v>Salaried IT Employees</v>
      </c>
      <c r="H1312" s="50" t="str">
        <f>_xlfn.XLOOKUP(Table1[[#This Row],[Customer_ID]],Table2[customer_id],Table2[gender],,0)</f>
        <v>Female</v>
      </c>
      <c r="I1312" s="50" t="str">
        <f>_xlfn.XLOOKUP(Table1[[#This Row],[Customer_ID]],Table2[customer_id],Table2[marital status],,0)</f>
        <v>Married</v>
      </c>
      <c r="J1312" t="str">
        <f t="shared" si="80"/>
        <v>Moderate Income</v>
      </c>
      <c r="K1312" s="52" t="b">
        <f t="shared" si="81"/>
        <v>0</v>
      </c>
      <c r="L1312" s="43" t="b">
        <f t="shared" si="82"/>
        <v>0</v>
      </c>
      <c r="M1312" s="43" t="b">
        <f t="shared" si="83"/>
        <v>0</v>
      </c>
      <c r="N13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13" spans="1:14" hidden="1" x14ac:dyDescent="0.25">
      <c r="A1313" t="s">
        <v>575</v>
      </c>
      <c r="B1313" s="45">
        <v>62179</v>
      </c>
      <c r="C1313" s="45">
        <v>35899</v>
      </c>
      <c r="D1313" s="25">
        <v>0.57734926582929924</v>
      </c>
      <c r="E1313" s="25" t="str">
        <f>_xlfn.XLOOKUP(Table1[[#This Row],[Customer_ID]],Table2[customer_id],Table2[age_group],,0)</f>
        <v>35-45</v>
      </c>
      <c r="F1313" s="25" t="str">
        <f>_xlfn.XLOOKUP(Table1[[#This Row],[Customer_ID]],Table2[customer_id],Table2[city],,0)</f>
        <v>Bengaluru</v>
      </c>
      <c r="G1313" s="25" t="str">
        <f>_xlfn.XLOOKUP(Table1[[#This Row],[Customer_ID]],Table2[customer_id],Table2[occupation],,0)</f>
        <v>Salaried IT Employees</v>
      </c>
      <c r="H1313" s="50" t="str">
        <f>_xlfn.XLOOKUP(Table1[[#This Row],[Customer_ID]],Table2[customer_id],Table2[gender],,0)</f>
        <v>Male</v>
      </c>
      <c r="I1313" s="50" t="str">
        <f>_xlfn.XLOOKUP(Table1[[#This Row],[Customer_ID]],Table2[customer_id],Table2[marital status],,0)</f>
        <v>Single</v>
      </c>
      <c r="J1313" t="str">
        <f t="shared" si="80"/>
        <v>Moderate Income</v>
      </c>
      <c r="K1313" s="52" t="b">
        <f t="shared" si="81"/>
        <v>0</v>
      </c>
      <c r="L1313" s="43" t="b">
        <f t="shared" si="82"/>
        <v>0</v>
      </c>
      <c r="M1313" s="43" t="b">
        <f t="shared" si="83"/>
        <v>0</v>
      </c>
      <c r="N13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14" spans="1:14" hidden="1" x14ac:dyDescent="0.25">
      <c r="A1314" t="s">
        <v>105</v>
      </c>
      <c r="B1314" s="45">
        <v>62174</v>
      </c>
      <c r="C1314" s="45">
        <v>43393.333333333336</v>
      </c>
      <c r="D1314" s="25">
        <v>0.69793375580360495</v>
      </c>
      <c r="E1314" s="25" t="str">
        <f>_xlfn.XLOOKUP(Table1[[#This Row],[Customer_ID]],Table2[customer_id],Table2[age_group],,0)</f>
        <v>25-34</v>
      </c>
      <c r="F1314" s="25" t="str">
        <f>_xlfn.XLOOKUP(Table1[[#This Row],[Customer_ID]],Table2[customer_id],Table2[city],,0)</f>
        <v>Mumbai</v>
      </c>
      <c r="G1314" s="25" t="str">
        <f>_xlfn.XLOOKUP(Table1[[#This Row],[Customer_ID]],Table2[customer_id],Table2[occupation],,0)</f>
        <v>Salaried IT Employees</v>
      </c>
      <c r="H1314" s="50" t="str">
        <f>_xlfn.XLOOKUP(Table1[[#This Row],[Customer_ID]],Table2[customer_id],Table2[gender],,0)</f>
        <v>Male</v>
      </c>
      <c r="I1314" s="50" t="str">
        <f>_xlfn.XLOOKUP(Table1[[#This Row],[Customer_ID]],Table2[customer_id],Table2[marital status],,0)</f>
        <v>Single</v>
      </c>
      <c r="J1314" t="str">
        <f t="shared" si="80"/>
        <v>Moderate Income</v>
      </c>
      <c r="K1314" s="52" t="b">
        <f t="shared" si="81"/>
        <v>0</v>
      </c>
      <c r="L1314" s="43" t="b">
        <f t="shared" si="82"/>
        <v>0</v>
      </c>
      <c r="M1314" s="43" t="b">
        <f t="shared" si="83"/>
        <v>0</v>
      </c>
      <c r="N13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15" spans="1:14" hidden="1" x14ac:dyDescent="0.25">
      <c r="A1315" t="s">
        <v>1309</v>
      </c>
      <c r="B1315" s="45">
        <v>62172</v>
      </c>
      <c r="C1315" s="45">
        <v>30558.5</v>
      </c>
      <c r="D1315" s="25">
        <v>0.4915154732033713</v>
      </c>
      <c r="E1315" s="25" t="str">
        <f>_xlfn.XLOOKUP(Table1[[#This Row],[Customer_ID]],Table2[customer_id],Table2[age_group],,0)</f>
        <v>25-34</v>
      </c>
      <c r="F1315" s="25" t="str">
        <f>_xlfn.XLOOKUP(Table1[[#This Row],[Customer_ID]],Table2[customer_id],Table2[city],,0)</f>
        <v>Bengaluru</v>
      </c>
      <c r="G1315" s="25" t="str">
        <f>_xlfn.XLOOKUP(Table1[[#This Row],[Customer_ID]],Table2[customer_id],Table2[occupation],,0)</f>
        <v>Salaried IT Employees</v>
      </c>
      <c r="H1315" s="50" t="str">
        <f>_xlfn.XLOOKUP(Table1[[#This Row],[Customer_ID]],Table2[customer_id],Table2[gender],,0)</f>
        <v>Female</v>
      </c>
      <c r="I1315" s="50" t="str">
        <f>_xlfn.XLOOKUP(Table1[[#This Row],[Customer_ID]],Table2[customer_id],Table2[marital status],,0)</f>
        <v>Married</v>
      </c>
      <c r="J1315" t="str">
        <f t="shared" si="80"/>
        <v>Moderate Income</v>
      </c>
      <c r="K1315" s="52" t="b">
        <f t="shared" si="81"/>
        <v>0</v>
      </c>
      <c r="L1315" s="43" t="b">
        <f t="shared" si="82"/>
        <v>0</v>
      </c>
      <c r="M1315" s="43" t="b">
        <f t="shared" si="83"/>
        <v>0</v>
      </c>
      <c r="N13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16" spans="1:14" hidden="1" x14ac:dyDescent="0.25">
      <c r="A1316" t="s">
        <v>3423</v>
      </c>
      <c r="B1316" s="45">
        <v>62170</v>
      </c>
      <c r="C1316" s="45">
        <v>18541.833333333332</v>
      </c>
      <c r="D1316" s="25">
        <v>0.29824406198059084</v>
      </c>
      <c r="E1316" s="25" t="str">
        <f>_xlfn.XLOOKUP(Table1[[#This Row],[Customer_ID]],Table2[customer_id],Table2[age_group],,0)</f>
        <v>45+</v>
      </c>
      <c r="F1316" s="25" t="str">
        <f>_xlfn.XLOOKUP(Table1[[#This Row],[Customer_ID]],Table2[customer_id],Table2[city],,0)</f>
        <v>Delhi NCR</v>
      </c>
      <c r="G1316" s="25" t="str">
        <f>_xlfn.XLOOKUP(Table1[[#This Row],[Customer_ID]],Table2[customer_id],Table2[occupation],,0)</f>
        <v>Government Employees</v>
      </c>
      <c r="H1316" s="50" t="str">
        <f>_xlfn.XLOOKUP(Table1[[#This Row],[Customer_ID]],Table2[customer_id],Table2[gender],,0)</f>
        <v>Male</v>
      </c>
      <c r="I1316" s="50" t="str">
        <f>_xlfn.XLOOKUP(Table1[[#This Row],[Customer_ID]],Table2[customer_id],Table2[marital status],,0)</f>
        <v>Married</v>
      </c>
      <c r="J1316" t="str">
        <f t="shared" si="80"/>
        <v>Moderate Income</v>
      </c>
      <c r="K1316" s="52" t="b">
        <f t="shared" si="81"/>
        <v>0</v>
      </c>
      <c r="L1316" s="43" t="str">
        <f t="shared" si="82"/>
        <v>Low Spend</v>
      </c>
      <c r="M1316" s="43" t="b">
        <f t="shared" si="83"/>
        <v>0</v>
      </c>
      <c r="N13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17" spans="1:14" hidden="1" x14ac:dyDescent="0.25">
      <c r="A1317" t="s">
        <v>505</v>
      </c>
      <c r="B1317" s="45">
        <v>62169</v>
      </c>
      <c r="C1317" s="45">
        <v>36507</v>
      </c>
      <c r="D1317" s="25">
        <v>0.58722192732712442</v>
      </c>
      <c r="E1317" s="25" t="str">
        <f>_xlfn.XLOOKUP(Table1[[#This Row],[Customer_ID]],Table2[customer_id],Table2[age_group],,0)</f>
        <v>35-45</v>
      </c>
      <c r="F1317" s="25" t="str">
        <f>_xlfn.XLOOKUP(Table1[[#This Row],[Customer_ID]],Table2[customer_id],Table2[city],,0)</f>
        <v>Bengaluru</v>
      </c>
      <c r="G1317" s="25" t="str">
        <f>_xlfn.XLOOKUP(Table1[[#This Row],[Customer_ID]],Table2[customer_id],Table2[occupation],,0)</f>
        <v>Salaried IT Employees</v>
      </c>
      <c r="H1317" s="50" t="str">
        <f>_xlfn.XLOOKUP(Table1[[#This Row],[Customer_ID]],Table2[customer_id],Table2[gender],,0)</f>
        <v>Male</v>
      </c>
      <c r="I1317" s="50" t="str">
        <f>_xlfn.XLOOKUP(Table1[[#This Row],[Customer_ID]],Table2[customer_id],Table2[marital status],,0)</f>
        <v>Married</v>
      </c>
      <c r="J1317" t="str">
        <f t="shared" si="80"/>
        <v>Moderate Income</v>
      </c>
      <c r="K1317" s="52" t="b">
        <f t="shared" si="81"/>
        <v>0</v>
      </c>
      <c r="L1317" s="43" t="b">
        <f t="shared" si="82"/>
        <v>0</v>
      </c>
      <c r="M1317" s="43" t="b">
        <f t="shared" si="83"/>
        <v>0</v>
      </c>
      <c r="N13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18" spans="1:14" hidden="1" x14ac:dyDescent="0.25">
      <c r="A1318" t="s">
        <v>301</v>
      </c>
      <c r="B1318" s="45">
        <v>62155</v>
      </c>
      <c r="C1318" s="45">
        <v>38561.333333333336</v>
      </c>
      <c r="D1318" s="25">
        <v>0.62040597431153299</v>
      </c>
      <c r="E1318" s="25" t="str">
        <f>_xlfn.XLOOKUP(Table1[[#This Row],[Customer_ID]],Table2[customer_id],Table2[age_group],,0)</f>
        <v>25-34</v>
      </c>
      <c r="F1318" s="25" t="str">
        <f>_xlfn.XLOOKUP(Table1[[#This Row],[Customer_ID]],Table2[customer_id],Table2[city],,0)</f>
        <v>Mumbai</v>
      </c>
      <c r="G1318" s="25" t="str">
        <f>_xlfn.XLOOKUP(Table1[[#This Row],[Customer_ID]],Table2[customer_id],Table2[occupation],,0)</f>
        <v>Salaried IT Employees</v>
      </c>
      <c r="H1318" s="50" t="str">
        <f>_xlfn.XLOOKUP(Table1[[#This Row],[Customer_ID]],Table2[customer_id],Table2[gender],,0)</f>
        <v>Male</v>
      </c>
      <c r="I1318" s="50" t="str">
        <f>_xlfn.XLOOKUP(Table1[[#This Row],[Customer_ID]],Table2[customer_id],Table2[marital status],,0)</f>
        <v>Single</v>
      </c>
      <c r="J1318" t="str">
        <f t="shared" si="80"/>
        <v>Moderate Income</v>
      </c>
      <c r="K1318" s="52" t="b">
        <f t="shared" si="81"/>
        <v>0</v>
      </c>
      <c r="L1318" s="43" t="b">
        <f t="shared" si="82"/>
        <v>0</v>
      </c>
      <c r="M1318" s="43" t="b">
        <f t="shared" si="83"/>
        <v>0</v>
      </c>
      <c r="N13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19" spans="1:14" hidden="1" x14ac:dyDescent="0.25">
      <c r="A1319" t="s">
        <v>2803</v>
      </c>
      <c r="B1319" s="45">
        <v>62153</v>
      </c>
      <c r="C1319" s="45">
        <v>21825.833333333332</v>
      </c>
      <c r="D1319" s="25">
        <v>0.35116299025523035</v>
      </c>
      <c r="E1319" s="25" t="str">
        <f>_xlfn.XLOOKUP(Table1[[#This Row],[Customer_ID]],Table2[customer_id],Table2[age_group],,0)</f>
        <v>25-34</v>
      </c>
      <c r="F1319" s="25" t="str">
        <f>_xlfn.XLOOKUP(Table1[[#This Row],[Customer_ID]],Table2[customer_id],Table2[city],,0)</f>
        <v>Chennai</v>
      </c>
      <c r="G1319" s="25" t="str">
        <f>_xlfn.XLOOKUP(Table1[[#This Row],[Customer_ID]],Table2[customer_id],Table2[occupation],,0)</f>
        <v>Salaried IT Employees</v>
      </c>
      <c r="H1319" s="50" t="str">
        <f>_xlfn.XLOOKUP(Table1[[#This Row],[Customer_ID]],Table2[customer_id],Table2[gender],,0)</f>
        <v>Female</v>
      </c>
      <c r="I1319" s="50" t="str">
        <f>_xlfn.XLOOKUP(Table1[[#This Row],[Customer_ID]],Table2[customer_id],Table2[marital status],,0)</f>
        <v>Married</v>
      </c>
      <c r="J1319" t="str">
        <f t="shared" si="80"/>
        <v>Moderate Income</v>
      </c>
      <c r="K1319" s="52" t="b">
        <f t="shared" si="81"/>
        <v>0</v>
      </c>
      <c r="L1319" s="43" t="b">
        <f t="shared" si="82"/>
        <v>0</v>
      </c>
      <c r="M1319" s="43" t="b">
        <f t="shared" si="83"/>
        <v>0</v>
      </c>
      <c r="N13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20" spans="1:14" hidden="1" x14ac:dyDescent="0.25">
      <c r="A1320" t="s">
        <v>373</v>
      </c>
      <c r="B1320" s="45">
        <v>62150</v>
      </c>
      <c r="C1320" s="45">
        <v>37804.833333333336</v>
      </c>
      <c r="D1320" s="25">
        <v>0.60828372217752757</v>
      </c>
      <c r="E1320" s="25" t="str">
        <f>_xlfn.XLOOKUP(Table1[[#This Row],[Customer_ID]],Table2[customer_id],Table2[age_group],,0)</f>
        <v>25-34</v>
      </c>
      <c r="F1320" s="25" t="str">
        <f>_xlfn.XLOOKUP(Table1[[#This Row],[Customer_ID]],Table2[customer_id],Table2[city],,0)</f>
        <v>Delhi NCR</v>
      </c>
      <c r="G1320" s="25" t="str">
        <f>_xlfn.XLOOKUP(Table1[[#This Row],[Customer_ID]],Table2[customer_id],Table2[occupation],,0)</f>
        <v>Salaried IT Employees</v>
      </c>
      <c r="H1320" s="50" t="str">
        <f>_xlfn.XLOOKUP(Table1[[#This Row],[Customer_ID]],Table2[customer_id],Table2[gender],,0)</f>
        <v>Male</v>
      </c>
      <c r="I1320" s="50" t="str">
        <f>_xlfn.XLOOKUP(Table1[[#This Row],[Customer_ID]],Table2[customer_id],Table2[marital status],,0)</f>
        <v>Married</v>
      </c>
      <c r="J1320" t="str">
        <f t="shared" si="80"/>
        <v>Moderate Income</v>
      </c>
      <c r="K1320" s="52" t="b">
        <f t="shared" si="81"/>
        <v>0</v>
      </c>
      <c r="L1320" s="43" t="b">
        <f t="shared" si="82"/>
        <v>0</v>
      </c>
      <c r="M1320" s="43" t="b">
        <f t="shared" si="83"/>
        <v>0</v>
      </c>
      <c r="N13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21" spans="1:14" hidden="1" x14ac:dyDescent="0.25">
      <c r="A1321" t="s">
        <v>138</v>
      </c>
      <c r="B1321" s="45">
        <v>62148</v>
      </c>
      <c r="C1321" s="45">
        <v>42181.333333333336</v>
      </c>
      <c r="D1321" s="25">
        <v>0.6787239063740319</v>
      </c>
      <c r="E1321" s="25" t="str">
        <f>_xlfn.XLOOKUP(Table1[[#This Row],[Customer_ID]],Table2[customer_id],Table2[age_group],,0)</f>
        <v>35-45</v>
      </c>
      <c r="F1321" s="25" t="str">
        <f>_xlfn.XLOOKUP(Table1[[#This Row],[Customer_ID]],Table2[customer_id],Table2[city],,0)</f>
        <v>Mumbai</v>
      </c>
      <c r="G1321" s="25" t="str">
        <f>_xlfn.XLOOKUP(Table1[[#This Row],[Customer_ID]],Table2[customer_id],Table2[occupation],,0)</f>
        <v>Salaried IT Employees</v>
      </c>
      <c r="H1321" s="50" t="str">
        <f>_xlfn.XLOOKUP(Table1[[#This Row],[Customer_ID]],Table2[customer_id],Table2[gender],,0)</f>
        <v>Male</v>
      </c>
      <c r="I1321" s="50" t="str">
        <f>_xlfn.XLOOKUP(Table1[[#This Row],[Customer_ID]],Table2[customer_id],Table2[marital status],,0)</f>
        <v>Married</v>
      </c>
      <c r="J1321" t="str">
        <f t="shared" si="80"/>
        <v>Moderate Income</v>
      </c>
      <c r="K1321" s="52" t="b">
        <f t="shared" si="81"/>
        <v>0</v>
      </c>
      <c r="L1321" s="43" t="b">
        <f t="shared" si="82"/>
        <v>0</v>
      </c>
      <c r="M1321" s="43" t="b">
        <f t="shared" si="83"/>
        <v>0</v>
      </c>
      <c r="N13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22" spans="1:14" x14ac:dyDescent="0.25">
      <c r="A1322" t="s">
        <v>81</v>
      </c>
      <c r="B1322" s="45">
        <v>62129</v>
      </c>
      <c r="C1322" s="45">
        <v>44364.5</v>
      </c>
      <c r="D1322" s="25">
        <v>0.71407072381657521</v>
      </c>
      <c r="E1322" s="25" t="str">
        <f>_xlfn.XLOOKUP(Table1[[#This Row],[Customer_ID]],Table2[customer_id],Table2[age_group],,0)</f>
        <v>25-34</v>
      </c>
      <c r="F1322" s="25" t="str">
        <f>_xlfn.XLOOKUP(Table1[[#This Row],[Customer_ID]],Table2[customer_id],Table2[city],,0)</f>
        <v>Mumbai</v>
      </c>
      <c r="G1322" s="25" t="str">
        <f>_xlfn.XLOOKUP(Table1[[#This Row],[Customer_ID]],Table2[customer_id],Table2[occupation],,0)</f>
        <v>Salaried IT Employees</v>
      </c>
      <c r="H1322" s="50" t="str">
        <f>_xlfn.XLOOKUP(Table1[[#This Row],[Customer_ID]],Table2[customer_id],Table2[gender],,0)</f>
        <v>Male</v>
      </c>
      <c r="I1322" s="50" t="str">
        <f>_xlfn.XLOOKUP(Table1[[#This Row],[Customer_ID]],Table2[customer_id],Table2[marital status],,0)</f>
        <v>Married</v>
      </c>
      <c r="J1322" t="str">
        <f t="shared" si="80"/>
        <v>Moderate Income</v>
      </c>
      <c r="K1322" s="52" t="b">
        <f t="shared" si="81"/>
        <v>0</v>
      </c>
      <c r="L1322" s="43" t="str">
        <f t="shared" si="82"/>
        <v>High Spend</v>
      </c>
      <c r="M1322" s="43" t="b">
        <f t="shared" si="83"/>
        <v>0</v>
      </c>
      <c r="N1322" t="str">
        <f>IF(OR(Table1[[#This Row],[High requirement of Credit Card (Low Income)]]="High Spend",Table1[[#This Row],[High requirement of Credit Card (Moderate Income)]]="High Spend",Table1[[#This Row],[High requirement of Credit Card (hIGHER Income)]]="High Spend"),"High chance","Low or moderate Chance")</f>
        <v>High chance</v>
      </c>
    </row>
    <row r="1323" spans="1:14" hidden="1" x14ac:dyDescent="0.25">
      <c r="A1323" t="s">
        <v>507</v>
      </c>
      <c r="B1323" s="45">
        <v>62124</v>
      </c>
      <c r="C1323" s="45">
        <v>36462.833333333336</v>
      </c>
      <c r="D1323" s="25">
        <v>0.58693634236902548</v>
      </c>
      <c r="E1323" s="25" t="str">
        <f>_xlfn.XLOOKUP(Table1[[#This Row],[Customer_ID]],Table2[customer_id],Table2[age_group],,0)</f>
        <v>25-34</v>
      </c>
      <c r="F1323" s="25" t="str">
        <f>_xlfn.XLOOKUP(Table1[[#This Row],[Customer_ID]],Table2[customer_id],Table2[city],,0)</f>
        <v>Bengaluru</v>
      </c>
      <c r="G1323" s="25" t="str">
        <f>_xlfn.XLOOKUP(Table1[[#This Row],[Customer_ID]],Table2[customer_id],Table2[occupation],,0)</f>
        <v>Salaried IT Employees</v>
      </c>
      <c r="H1323" s="50" t="str">
        <f>_xlfn.XLOOKUP(Table1[[#This Row],[Customer_ID]],Table2[customer_id],Table2[gender],,0)</f>
        <v>Male</v>
      </c>
      <c r="I1323" s="50" t="str">
        <f>_xlfn.XLOOKUP(Table1[[#This Row],[Customer_ID]],Table2[customer_id],Table2[marital status],,0)</f>
        <v>Married</v>
      </c>
      <c r="J1323" t="str">
        <f t="shared" si="80"/>
        <v>Moderate Income</v>
      </c>
      <c r="K1323" s="52" t="b">
        <f t="shared" si="81"/>
        <v>0</v>
      </c>
      <c r="L1323" s="43" t="b">
        <f t="shared" si="82"/>
        <v>0</v>
      </c>
      <c r="M1323" s="43" t="b">
        <f t="shared" si="83"/>
        <v>0</v>
      </c>
      <c r="N13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24" spans="1:14" x14ac:dyDescent="0.25">
      <c r="A1324" t="s">
        <v>40</v>
      </c>
      <c r="B1324" s="45">
        <v>62124</v>
      </c>
      <c r="C1324" s="45">
        <v>46307.833333333336</v>
      </c>
      <c r="D1324" s="25">
        <v>0.74540971819801261</v>
      </c>
      <c r="E1324" s="25" t="str">
        <f>_xlfn.XLOOKUP(Table1[[#This Row],[Customer_ID]],Table2[customer_id],Table2[age_group],,0)</f>
        <v>25-34</v>
      </c>
      <c r="F1324" s="25" t="str">
        <f>_xlfn.XLOOKUP(Table1[[#This Row],[Customer_ID]],Table2[customer_id],Table2[city],,0)</f>
        <v>Mumbai</v>
      </c>
      <c r="G1324" s="25" t="str">
        <f>_xlfn.XLOOKUP(Table1[[#This Row],[Customer_ID]],Table2[customer_id],Table2[occupation],,0)</f>
        <v>Salaried IT Employees</v>
      </c>
      <c r="H1324" s="50" t="str">
        <f>_xlfn.XLOOKUP(Table1[[#This Row],[Customer_ID]],Table2[customer_id],Table2[gender],,0)</f>
        <v>Male</v>
      </c>
      <c r="I1324" s="50" t="str">
        <f>_xlfn.XLOOKUP(Table1[[#This Row],[Customer_ID]],Table2[customer_id],Table2[marital status],,0)</f>
        <v>Married</v>
      </c>
      <c r="J1324" t="str">
        <f t="shared" si="80"/>
        <v>Moderate Income</v>
      </c>
      <c r="K1324" s="52" t="b">
        <f t="shared" si="81"/>
        <v>0</v>
      </c>
      <c r="L1324" s="43" t="str">
        <f t="shared" si="82"/>
        <v>High Spend</v>
      </c>
      <c r="M1324" s="43" t="b">
        <f t="shared" si="83"/>
        <v>0</v>
      </c>
      <c r="N1324" t="str">
        <f>IF(OR(Table1[[#This Row],[High requirement of Credit Card (Low Income)]]="High Spend",Table1[[#This Row],[High requirement of Credit Card (Moderate Income)]]="High Spend",Table1[[#This Row],[High requirement of Credit Card (hIGHER Income)]]="High Spend"),"High chance","Low or moderate Chance")</f>
        <v>High chance</v>
      </c>
    </row>
    <row r="1325" spans="1:14" hidden="1" x14ac:dyDescent="0.25">
      <c r="A1325" t="s">
        <v>824</v>
      </c>
      <c r="B1325" s="45">
        <v>62116</v>
      </c>
      <c r="C1325" s="45">
        <v>33546.833333333336</v>
      </c>
      <c r="D1325" s="25">
        <v>0.54006750810311899</v>
      </c>
      <c r="E1325" s="25" t="str">
        <f>_xlfn.XLOOKUP(Table1[[#This Row],[Customer_ID]],Table2[customer_id],Table2[age_group],,0)</f>
        <v>25-34</v>
      </c>
      <c r="F1325" s="25" t="str">
        <f>_xlfn.XLOOKUP(Table1[[#This Row],[Customer_ID]],Table2[customer_id],Table2[city],,0)</f>
        <v>Bengaluru</v>
      </c>
      <c r="G1325" s="25" t="str">
        <f>_xlfn.XLOOKUP(Table1[[#This Row],[Customer_ID]],Table2[customer_id],Table2[occupation],,0)</f>
        <v>Salaried IT Employees</v>
      </c>
      <c r="H1325" s="50" t="str">
        <f>_xlfn.XLOOKUP(Table1[[#This Row],[Customer_ID]],Table2[customer_id],Table2[gender],,0)</f>
        <v>Female</v>
      </c>
      <c r="I1325" s="50" t="str">
        <f>_xlfn.XLOOKUP(Table1[[#This Row],[Customer_ID]],Table2[customer_id],Table2[marital status],,0)</f>
        <v>Single</v>
      </c>
      <c r="J1325" t="str">
        <f t="shared" si="80"/>
        <v>Moderate Income</v>
      </c>
      <c r="K1325" s="52" t="b">
        <f t="shared" si="81"/>
        <v>0</v>
      </c>
      <c r="L1325" s="43" t="b">
        <f t="shared" si="82"/>
        <v>0</v>
      </c>
      <c r="M1325" s="43" t="b">
        <f t="shared" si="83"/>
        <v>0</v>
      </c>
      <c r="N13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26" spans="1:14" hidden="1" x14ac:dyDescent="0.25">
      <c r="A1326" t="s">
        <v>461</v>
      </c>
      <c r="B1326" s="45">
        <v>62104</v>
      </c>
      <c r="C1326" s="45">
        <v>36902.166666666664</v>
      </c>
      <c r="D1326" s="25">
        <v>0.59419951479239119</v>
      </c>
      <c r="E1326" s="25" t="str">
        <f>_xlfn.XLOOKUP(Table1[[#This Row],[Customer_ID]],Table2[customer_id],Table2[age_group],,0)</f>
        <v>25-34</v>
      </c>
      <c r="F1326" s="25" t="str">
        <f>_xlfn.XLOOKUP(Table1[[#This Row],[Customer_ID]],Table2[customer_id],Table2[city],,0)</f>
        <v>Mumbai</v>
      </c>
      <c r="G1326" s="25" t="str">
        <f>_xlfn.XLOOKUP(Table1[[#This Row],[Customer_ID]],Table2[customer_id],Table2[occupation],,0)</f>
        <v>Salaried IT Employees</v>
      </c>
      <c r="H1326" s="50" t="str">
        <f>_xlfn.XLOOKUP(Table1[[#This Row],[Customer_ID]],Table2[customer_id],Table2[gender],,0)</f>
        <v>Female</v>
      </c>
      <c r="I1326" s="50" t="str">
        <f>_xlfn.XLOOKUP(Table1[[#This Row],[Customer_ID]],Table2[customer_id],Table2[marital status],,0)</f>
        <v>Married</v>
      </c>
      <c r="J1326" t="str">
        <f t="shared" si="80"/>
        <v>Moderate Income</v>
      </c>
      <c r="K1326" s="52" t="b">
        <f t="shared" si="81"/>
        <v>0</v>
      </c>
      <c r="L1326" s="43" t="b">
        <f t="shared" si="82"/>
        <v>0</v>
      </c>
      <c r="M1326" s="43" t="b">
        <f t="shared" si="83"/>
        <v>0</v>
      </c>
      <c r="N13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27" spans="1:14" hidden="1" x14ac:dyDescent="0.25">
      <c r="A1327" t="s">
        <v>1049</v>
      </c>
      <c r="B1327" s="45">
        <v>62081</v>
      </c>
      <c r="C1327" s="45">
        <v>31941.5</v>
      </c>
      <c r="D1327" s="25">
        <v>0.51451329714405369</v>
      </c>
      <c r="E1327" s="25" t="str">
        <f>_xlfn.XLOOKUP(Table1[[#This Row],[Customer_ID]],Table2[customer_id],Table2[age_group],,0)</f>
        <v>25-34</v>
      </c>
      <c r="F1327" s="25" t="str">
        <f>_xlfn.XLOOKUP(Table1[[#This Row],[Customer_ID]],Table2[customer_id],Table2[city],,0)</f>
        <v>Delhi NCR</v>
      </c>
      <c r="G1327" s="25" t="str">
        <f>_xlfn.XLOOKUP(Table1[[#This Row],[Customer_ID]],Table2[customer_id],Table2[occupation],,0)</f>
        <v>Salaried IT Employees</v>
      </c>
      <c r="H1327" s="50" t="str">
        <f>_xlfn.XLOOKUP(Table1[[#This Row],[Customer_ID]],Table2[customer_id],Table2[gender],,0)</f>
        <v>Female</v>
      </c>
      <c r="I1327" s="50" t="str">
        <f>_xlfn.XLOOKUP(Table1[[#This Row],[Customer_ID]],Table2[customer_id],Table2[marital status],,0)</f>
        <v>Married</v>
      </c>
      <c r="J1327" t="str">
        <f t="shared" si="80"/>
        <v>Moderate Income</v>
      </c>
      <c r="K1327" s="52" t="b">
        <f t="shared" si="81"/>
        <v>0</v>
      </c>
      <c r="L1327" s="43" t="b">
        <f t="shared" si="82"/>
        <v>0</v>
      </c>
      <c r="M1327" s="43" t="b">
        <f t="shared" si="83"/>
        <v>0</v>
      </c>
      <c r="N13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28" spans="1:14" x14ac:dyDescent="0.25">
      <c r="A1328" t="s">
        <v>68</v>
      </c>
      <c r="B1328" s="45">
        <v>62076</v>
      </c>
      <c r="C1328" s="45">
        <v>44984.666666666664</v>
      </c>
      <c r="D1328" s="25">
        <v>0.72467083360182138</v>
      </c>
      <c r="E1328" s="25" t="str">
        <f>_xlfn.XLOOKUP(Table1[[#This Row],[Customer_ID]],Table2[customer_id],Table2[age_group],,0)</f>
        <v>25-34</v>
      </c>
      <c r="F1328" s="25" t="str">
        <f>_xlfn.XLOOKUP(Table1[[#This Row],[Customer_ID]],Table2[customer_id],Table2[city],,0)</f>
        <v>Mumbai</v>
      </c>
      <c r="G1328" s="25" t="str">
        <f>_xlfn.XLOOKUP(Table1[[#This Row],[Customer_ID]],Table2[customer_id],Table2[occupation],,0)</f>
        <v>Salaried IT Employees</v>
      </c>
      <c r="H1328" s="50" t="str">
        <f>_xlfn.XLOOKUP(Table1[[#This Row],[Customer_ID]],Table2[customer_id],Table2[gender],,0)</f>
        <v>Male</v>
      </c>
      <c r="I1328" s="50" t="str">
        <f>_xlfn.XLOOKUP(Table1[[#This Row],[Customer_ID]],Table2[customer_id],Table2[marital status],,0)</f>
        <v>Married</v>
      </c>
      <c r="J1328" t="str">
        <f t="shared" si="80"/>
        <v>Moderate Income</v>
      </c>
      <c r="K1328" s="52" t="b">
        <f t="shared" si="81"/>
        <v>0</v>
      </c>
      <c r="L1328" s="43" t="str">
        <f t="shared" si="82"/>
        <v>High Spend</v>
      </c>
      <c r="M1328" s="43" t="b">
        <f t="shared" si="83"/>
        <v>0</v>
      </c>
      <c r="N1328" t="str">
        <f>IF(OR(Table1[[#This Row],[High requirement of Credit Card (Low Income)]]="High Spend",Table1[[#This Row],[High requirement of Credit Card (Moderate Income)]]="High Spend",Table1[[#This Row],[High requirement of Credit Card (hIGHER Income)]]="High Spend"),"High chance","Low or moderate Chance")</f>
        <v>High chance</v>
      </c>
    </row>
    <row r="1329" spans="1:14" hidden="1" x14ac:dyDescent="0.25">
      <c r="A1329" t="s">
        <v>494</v>
      </c>
      <c r="B1329" s="45">
        <v>62074</v>
      </c>
      <c r="C1329" s="45">
        <v>36567</v>
      </c>
      <c r="D1329" s="25">
        <v>0.58908721848116763</v>
      </c>
      <c r="E1329" s="25" t="str">
        <f>_xlfn.XLOOKUP(Table1[[#This Row],[Customer_ID]],Table2[customer_id],Table2[age_group],,0)</f>
        <v>25-34</v>
      </c>
      <c r="F1329" s="25" t="str">
        <f>_xlfn.XLOOKUP(Table1[[#This Row],[Customer_ID]],Table2[customer_id],Table2[city],,0)</f>
        <v>Mumbai</v>
      </c>
      <c r="G1329" s="25" t="str">
        <f>_xlfn.XLOOKUP(Table1[[#This Row],[Customer_ID]],Table2[customer_id],Table2[occupation],,0)</f>
        <v>Salaried IT Employees</v>
      </c>
      <c r="H1329" s="50" t="str">
        <f>_xlfn.XLOOKUP(Table1[[#This Row],[Customer_ID]],Table2[customer_id],Table2[gender],,0)</f>
        <v>Male</v>
      </c>
      <c r="I1329" s="50" t="str">
        <f>_xlfn.XLOOKUP(Table1[[#This Row],[Customer_ID]],Table2[customer_id],Table2[marital status],,0)</f>
        <v>Single</v>
      </c>
      <c r="J1329" t="str">
        <f t="shared" si="80"/>
        <v>Moderate Income</v>
      </c>
      <c r="K1329" s="52" t="b">
        <f t="shared" si="81"/>
        <v>0</v>
      </c>
      <c r="L1329" s="43" t="b">
        <f t="shared" si="82"/>
        <v>0</v>
      </c>
      <c r="M1329" s="43" t="b">
        <f t="shared" si="83"/>
        <v>0</v>
      </c>
      <c r="N13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30" spans="1:14" hidden="1" x14ac:dyDescent="0.25">
      <c r="A1330" t="s">
        <v>1974</v>
      </c>
      <c r="B1330" s="45">
        <v>62042</v>
      </c>
      <c r="C1330" s="45">
        <v>26275.333333333332</v>
      </c>
      <c r="D1330" s="25">
        <v>0.42350880586269513</v>
      </c>
      <c r="E1330" s="25" t="str">
        <f>_xlfn.XLOOKUP(Table1[[#This Row],[Customer_ID]],Table2[customer_id],Table2[age_group],,0)</f>
        <v>25-34</v>
      </c>
      <c r="F1330" s="25" t="str">
        <f>_xlfn.XLOOKUP(Table1[[#This Row],[Customer_ID]],Table2[customer_id],Table2[city],,0)</f>
        <v>Hyderabad</v>
      </c>
      <c r="G1330" s="25" t="str">
        <f>_xlfn.XLOOKUP(Table1[[#This Row],[Customer_ID]],Table2[customer_id],Table2[occupation],,0)</f>
        <v>Salaried IT Employees</v>
      </c>
      <c r="H1330" s="50" t="str">
        <f>_xlfn.XLOOKUP(Table1[[#This Row],[Customer_ID]],Table2[customer_id],Table2[gender],,0)</f>
        <v>Female</v>
      </c>
      <c r="I1330" s="50" t="str">
        <f>_xlfn.XLOOKUP(Table1[[#This Row],[Customer_ID]],Table2[customer_id],Table2[marital status],,0)</f>
        <v>Married</v>
      </c>
      <c r="J1330" t="str">
        <f t="shared" si="80"/>
        <v>Moderate Income</v>
      </c>
      <c r="K1330" s="52" t="b">
        <f t="shared" si="81"/>
        <v>0</v>
      </c>
      <c r="L1330" s="43" t="b">
        <f t="shared" si="82"/>
        <v>0</v>
      </c>
      <c r="M1330" s="43" t="b">
        <f t="shared" si="83"/>
        <v>0</v>
      </c>
      <c r="N13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31" spans="1:14" hidden="1" x14ac:dyDescent="0.25">
      <c r="A1331" t="s">
        <v>4024</v>
      </c>
      <c r="B1331" s="45">
        <v>61997</v>
      </c>
      <c r="C1331" s="45">
        <v>10085.5</v>
      </c>
      <c r="D1331" s="25">
        <v>0.16267722631740245</v>
      </c>
      <c r="E1331" s="25" t="str">
        <f>_xlfn.XLOOKUP(Table1[[#This Row],[Customer_ID]],Table2[customer_id],Table2[age_group],,0)</f>
        <v>45+</v>
      </c>
      <c r="F1331" s="25" t="str">
        <f>_xlfn.XLOOKUP(Table1[[#This Row],[Customer_ID]],Table2[customer_id],Table2[city],,0)</f>
        <v>Chennai</v>
      </c>
      <c r="G1331" s="25" t="str">
        <f>_xlfn.XLOOKUP(Table1[[#This Row],[Customer_ID]],Table2[customer_id],Table2[occupation],,0)</f>
        <v>Government Employees</v>
      </c>
      <c r="H1331" s="50" t="str">
        <f>_xlfn.XLOOKUP(Table1[[#This Row],[Customer_ID]],Table2[customer_id],Table2[gender],,0)</f>
        <v>Female</v>
      </c>
      <c r="I1331" s="50" t="str">
        <f>_xlfn.XLOOKUP(Table1[[#This Row],[Customer_ID]],Table2[customer_id],Table2[marital status],,0)</f>
        <v>Married</v>
      </c>
      <c r="J1331" t="str">
        <f t="shared" si="80"/>
        <v>Moderate Income</v>
      </c>
      <c r="K1331" s="52" t="b">
        <f t="shared" si="81"/>
        <v>0</v>
      </c>
      <c r="L1331" s="43" t="str">
        <f t="shared" si="82"/>
        <v>Low Spend</v>
      </c>
      <c r="M1331" s="43" t="b">
        <f t="shared" si="83"/>
        <v>0</v>
      </c>
      <c r="N13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32" spans="1:14" hidden="1" x14ac:dyDescent="0.25">
      <c r="A1332" t="s">
        <v>690</v>
      </c>
      <c r="B1332" s="45">
        <v>61991</v>
      </c>
      <c r="C1332" s="45">
        <v>34809.833333333336</v>
      </c>
      <c r="D1332" s="25">
        <v>0.5615304372140042</v>
      </c>
      <c r="E1332" s="25" t="str">
        <f>_xlfn.XLOOKUP(Table1[[#This Row],[Customer_ID]],Table2[customer_id],Table2[age_group],,0)</f>
        <v>25-34</v>
      </c>
      <c r="F1332" s="25" t="str">
        <f>_xlfn.XLOOKUP(Table1[[#This Row],[Customer_ID]],Table2[customer_id],Table2[city],,0)</f>
        <v>Delhi NCR</v>
      </c>
      <c r="G1332" s="25" t="str">
        <f>_xlfn.XLOOKUP(Table1[[#This Row],[Customer_ID]],Table2[customer_id],Table2[occupation],,0)</f>
        <v>Salaried IT Employees</v>
      </c>
      <c r="H1332" s="50" t="str">
        <f>_xlfn.XLOOKUP(Table1[[#This Row],[Customer_ID]],Table2[customer_id],Table2[gender],,0)</f>
        <v>Female</v>
      </c>
      <c r="I1332" s="50" t="str">
        <f>_xlfn.XLOOKUP(Table1[[#This Row],[Customer_ID]],Table2[customer_id],Table2[marital status],,0)</f>
        <v>Married</v>
      </c>
      <c r="J1332" t="str">
        <f t="shared" si="80"/>
        <v>Moderate Income</v>
      </c>
      <c r="K1332" s="52" t="b">
        <f t="shared" si="81"/>
        <v>0</v>
      </c>
      <c r="L1332" s="43" t="b">
        <f t="shared" si="82"/>
        <v>0</v>
      </c>
      <c r="M1332" s="43" t="b">
        <f t="shared" si="83"/>
        <v>0</v>
      </c>
      <c r="N13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33" spans="1:14" hidden="1" x14ac:dyDescent="0.25">
      <c r="A1333" t="s">
        <v>2423</v>
      </c>
      <c r="B1333" s="45">
        <v>61976</v>
      </c>
      <c r="C1333" s="45">
        <v>23906.166666666668</v>
      </c>
      <c r="D1333" s="25">
        <v>0.38573264919753886</v>
      </c>
      <c r="E1333" s="25" t="str">
        <f>_xlfn.XLOOKUP(Table1[[#This Row],[Customer_ID]],Table2[customer_id],Table2[age_group],,0)</f>
        <v>25-34</v>
      </c>
      <c r="F1333" s="25" t="str">
        <f>_xlfn.XLOOKUP(Table1[[#This Row],[Customer_ID]],Table2[customer_id],Table2[city],,0)</f>
        <v>Chennai</v>
      </c>
      <c r="G1333" s="25" t="str">
        <f>_xlfn.XLOOKUP(Table1[[#This Row],[Customer_ID]],Table2[customer_id],Table2[occupation],,0)</f>
        <v>Salaried IT Employees</v>
      </c>
      <c r="H1333" s="50" t="str">
        <f>_xlfn.XLOOKUP(Table1[[#This Row],[Customer_ID]],Table2[customer_id],Table2[gender],,0)</f>
        <v>Female</v>
      </c>
      <c r="I1333" s="50" t="str">
        <f>_xlfn.XLOOKUP(Table1[[#This Row],[Customer_ID]],Table2[customer_id],Table2[marital status],,0)</f>
        <v>Married</v>
      </c>
      <c r="J1333" t="str">
        <f t="shared" si="80"/>
        <v>Moderate Income</v>
      </c>
      <c r="K1333" s="52" t="b">
        <f t="shared" si="81"/>
        <v>0</v>
      </c>
      <c r="L1333" s="43" t="b">
        <f t="shared" si="82"/>
        <v>0</v>
      </c>
      <c r="M1333" s="43" t="b">
        <f t="shared" si="83"/>
        <v>0</v>
      </c>
      <c r="N13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34" spans="1:14" hidden="1" x14ac:dyDescent="0.25">
      <c r="A1334" t="s">
        <v>286</v>
      </c>
      <c r="B1334" s="45">
        <v>61976</v>
      </c>
      <c r="C1334" s="45">
        <v>38622.5</v>
      </c>
      <c r="D1334" s="25">
        <v>0.62318478120562804</v>
      </c>
      <c r="E1334" s="25" t="str">
        <f>_xlfn.XLOOKUP(Table1[[#This Row],[Customer_ID]],Table2[customer_id],Table2[age_group],,0)</f>
        <v>25-34</v>
      </c>
      <c r="F1334" s="25" t="str">
        <f>_xlfn.XLOOKUP(Table1[[#This Row],[Customer_ID]],Table2[customer_id],Table2[city],,0)</f>
        <v>Delhi NCR</v>
      </c>
      <c r="G1334" s="25" t="str">
        <f>_xlfn.XLOOKUP(Table1[[#This Row],[Customer_ID]],Table2[customer_id],Table2[occupation],,0)</f>
        <v>Salaried IT Employees</v>
      </c>
      <c r="H1334" s="50" t="str">
        <f>_xlfn.XLOOKUP(Table1[[#This Row],[Customer_ID]],Table2[customer_id],Table2[gender],,0)</f>
        <v>Male</v>
      </c>
      <c r="I1334" s="50" t="str">
        <f>_xlfn.XLOOKUP(Table1[[#This Row],[Customer_ID]],Table2[customer_id],Table2[marital status],,0)</f>
        <v>Married</v>
      </c>
      <c r="J1334" t="str">
        <f t="shared" si="80"/>
        <v>Moderate Income</v>
      </c>
      <c r="K1334" s="52" t="b">
        <f t="shared" si="81"/>
        <v>0</v>
      </c>
      <c r="L1334" s="43" t="b">
        <f t="shared" si="82"/>
        <v>0</v>
      </c>
      <c r="M1334" s="43" t="b">
        <f t="shared" si="83"/>
        <v>0</v>
      </c>
      <c r="N13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35" spans="1:14" hidden="1" x14ac:dyDescent="0.25">
      <c r="A1335" t="s">
        <v>112</v>
      </c>
      <c r="B1335" s="45">
        <v>61970</v>
      </c>
      <c r="C1335" s="45">
        <v>43067</v>
      </c>
      <c r="D1335" s="25">
        <v>0.69496530579312565</v>
      </c>
      <c r="E1335" s="25" t="str">
        <f>_xlfn.XLOOKUP(Table1[[#This Row],[Customer_ID]],Table2[customer_id],Table2[age_group],,0)</f>
        <v>25-34</v>
      </c>
      <c r="F1335" s="25" t="str">
        <f>_xlfn.XLOOKUP(Table1[[#This Row],[Customer_ID]],Table2[customer_id],Table2[city],,0)</f>
        <v>Mumbai</v>
      </c>
      <c r="G1335" s="25" t="str">
        <f>_xlfn.XLOOKUP(Table1[[#This Row],[Customer_ID]],Table2[customer_id],Table2[occupation],,0)</f>
        <v>Salaried IT Employees</v>
      </c>
      <c r="H1335" s="50" t="str">
        <f>_xlfn.XLOOKUP(Table1[[#This Row],[Customer_ID]],Table2[customer_id],Table2[gender],,0)</f>
        <v>Male</v>
      </c>
      <c r="I1335" s="50" t="str">
        <f>_xlfn.XLOOKUP(Table1[[#This Row],[Customer_ID]],Table2[customer_id],Table2[marital status],,0)</f>
        <v>Married</v>
      </c>
      <c r="J1335" t="str">
        <f t="shared" si="80"/>
        <v>Moderate Income</v>
      </c>
      <c r="K1335" s="52" t="b">
        <f t="shared" si="81"/>
        <v>0</v>
      </c>
      <c r="L1335" s="43" t="b">
        <f t="shared" si="82"/>
        <v>0</v>
      </c>
      <c r="M1335" s="43" t="b">
        <f t="shared" si="83"/>
        <v>0</v>
      </c>
      <c r="N13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36" spans="1:14" hidden="1" x14ac:dyDescent="0.25">
      <c r="A1336" t="s">
        <v>767</v>
      </c>
      <c r="B1336" s="45">
        <v>61962</v>
      </c>
      <c r="C1336" s="45">
        <v>33992.5</v>
      </c>
      <c r="D1336" s="25">
        <v>0.54860236919402217</v>
      </c>
      <c r="E1336" s="25" t="str">
        <f>_xlfn.XLOOKUP(Table1[[#This Row],[Customer_ID]],Table2[customer_id],Table2[age_group],,0)</f>
        <v>25-34</v>
      </c>
      <c r="F1336" s="25" t="str">
        <f>_xlfn.XLOOKUP(Table1[[#This Row],[Customer_ID]],Table2[customer_id],Table2[city],,0)</f>
        <v>Bengaluru</v>
      </c>
      <c r="G1336" s="25" t="str">
        <f>_xlfn.XLOOKUP(Table1[[#This Row],[Customer_ID]],Table2[customer_id],Table2[occupation],,0)</f>
        <v>Salaried IT Employees</v>
      </c>
      <c r="H1336" s="50" t="str">
        <f>_xlfn.XLOOKUP(Table1[[#This Row],[Customer_ID]],Table2[customer_id],Table2[gender],,0)</f>
        <v>Male</v>
      </c>
      <c r="I1336" s="50" t="str">
        <f>_xlfn.XLOOKUP(Table1[[#This Row],[Customer_ID]],Table2[customer_id],Table2[marital status],,0)</f>
        <v>Married</v>
      </c>
      <c r="J1336" t="str">
        <f t="shared" si="80"/>
        <v>Moderate Income</v>
      </c>
      <c r="K1336" s="52" t="b">
        <f t="shared" si="81"/>
        <v>0</v>
      </c>
      <c r="L1336" s="43" t="b">
        <f t="shared" si="82"/>
        <v>0</v>
      </c>
      <c r="M1336" s="43" t="b">
        <f t="shared" si="83"/>
        <v>0</v>
      </c>
      <c r="N13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37" spans="1:14" hidden="1" x14ac:dyDescent="0.25">
      <c r="A1337" t="s">
        <v>434</v>
      </c>
      <c r="B1337" s="45">
        <v>61924</v>
      </c>
      <c r="C1337" s="45">
        <v>36989.666666666664</v>
      </c>
      <c r="D1337" s="25">
        <v>0.59733974980083104</v>
      </c>
      <c r="E1337" s="25" t="str">
        <f>_xlfn.XLOOKUP(Table1[[#This Row],[Customer_ID]],Table2[customer_id],Table2[age_group],,0)</f>
        <v>35-45</v>
      </c>
      <c r="F1337" s="25" t="str">
        <f>_xlfn.XLOOKUP(Table1[[#This Row],[Customer_ID]],Table2[customer_id],Table2[city],,0)</f>
        <v>Bengaluru</v>
      </c>
      <c r="G1337" s="25" t="str">
        <f>_xlfn.XLOOKUP(Table1[[#This Row],[Customer_ID]],Table2[customer_id],Table2[occupation],,0)</f>
        <v>Salaried IT Employees</v>
      </c>
      <c r="H1337" s="50" t="str">
        <f>_xlfn.XLOOKUP(Table1[[#This Row],[Customer_ID]],Table2[customer_id],Table2[gender],,0)</f>
        <v>Male</v>
      </c>
      <c r="I1337" s="50" t="str">
        <f>_xlfn.XLOOKUP(Table1[[#This Row],[Customer_ID]],Table2[customer_id],Table2[marital status],,0)</f>
        <v>Married</v>
      </c>
      <c r="J1337" t="str">
        <f t="shared" si="80"/>
        <v>Moderate Income</v>
      </c>
      <c r="K1337" s="52" t="b">
        <f t="shared" si="81"/>
        <v>0</v>
      </c>
      <c r="L1337" s="43" t="b">
        <f t="shared" si="82"/>
        <v>0</v>
      </c>
      <c r="M1337" s="43" t="b">
        <f t="shared" si="83"/>
        <v>0</v>
      </c>
      <c r="N13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38" spans="1:14" hidden="1" x14ac:dyDescent="0.25">
      <c r="A1338" t="s">
        <v>2668</v>
      </c>
      <c r="B1338" s="45">
        <v>61918</v>
      </c>
      <c r="C1338" s="45">
        <v>22483</v>
      </c>
      <c r="D1338" s="25">
        <v>0.36310927355534739</v>
      </c>
      <c r="E1338" s="25" t="str">
        <f>_xlfn.XLOOKUP(Table1[[#This Row],[Customer_ID]],Table2[customer_id],Table2[age_group],,0)</f>
        <v>35-45</v>
      </c>
      <c r="F1338" s="25" t="str">
        <f>_xlfn.XLOOKUP(Table1[[#This Row],[Customer_ID]],Table2[customer_id],Table2[city],,0)</f>
        <v>Chennai</v>
      </c>
      <c r="G1338" s="25" t="str">
        <f>_xlfn.XLOOKUP(Table1[[#This Row],[Customer_ID]],Table2[customer_id],Table2[occupation],,0)</f>
        <v>Salaried IT Employees</v>
      </c>
      <c r="H1338" s="50" t="str">
        <f>_xlfn.XLOOKUP(Table1[[#This Row],[Customer_ID]],Table2[customer_id],Table2[gender],,0)</f>
        <v>Female</v>
      </c>
      <c r="I1338" s="50" t="str">
        <f>_xlfn.XLOOKUP(Table1[[#This Row],[Customer_ID]],Table2[customer_id],Table2[marital status],,0)</f>
        <v>Married</v>
      </c>
      <c r="J1338" t="str">
        <f t="shared" si="80"/>
        <v>Moderate Income</v>
      </c>
      <c r="K1338" s="52" t="b">
        <f t="shared" si="81"/>
        <v>0</v>
      </c>
      <c r="L1338" s="43" t="b">
        <f t="shared" si="82"/>
        <v>0</v>
      </c>
      <c r="M1338" s="43" t="b">
        <f t="shared" si="83"/>
        <v>0</v>
      </c>
      <c r="N13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39" spans="1:14" hidden="1" x14ac:dyDescent="0.25">
      <c r="A1339" t="s">
        <v>975</v>
      </c>
      <c r="B1339" s="45">
        <v>61917</v>
      </c>
      <c r="C1339" s="45">
        <v>32360</v>
      </c>
      <c r="D1339" s="25">
        <v>0.5226351405914369</v>
      </c>
      <c r="E1339" s="25" t="str">
        <f>_xlfn.XLOOKUP(Table1[[#This Row],[Customer_ID]],Table2[customer_id],Table2[age_group],,0)</f>
        <v>25-34</v>
      </c>
      <c r="F1339" s="25" t="str">
        <f>_xlfn.XLOOKUP(Table1[[#This Row],[Customer_ID]],Table2[customer_id],Table2[city],,0)</f>
        <v>Bengaluru</v>
      </c>
      <c r="G1339" s="25" t="str">
        <f>_xlfn.XLOOKUP(Table1[[#This Row],[Customer_ID]],Table2[customer_id],Table2[occupation],,0)</f>
        <v>Salaried IT Employees</v>
      </c>
      <c r="H1339" s="50" t="str">
        <f>_xlfn.XLOOKUP(Table1[[#This Row],[Customer_ID]],Table2[customer_id],Table2[gender],,0)</f>
        <v>Female</v>
      </c>
      <c r="I1339" s="50" t="str">
        <f>_xlfn.XLOOKUP(Table1[[#This Row],[Customer_ID]],Table2[customer_id],Table2[marital status],,0)</f>
        <v>Single</v>
      </c>
      <c r="J1339" t="str">
        <f t="shared" si="80"/>
        <v>Moderate Income</v>
      </c>
      <c r="K1339" s="52" t="b">
        <f t="shared" si="81"/>
        <v>0</v>
      </c>
      <c r="L1339" s="43" t="b">
        <f t="shared" si="82"/>
        <v>0</v>
      </c>
      <c r="M1339" s="43" t="b">
        <f t="shared" si="83"/>
        <v>0</v>
      </c>
      <c r="N13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40" spans="1:14" hidden="1" x14ac:dyDescent="0.25">
      <c r="A1340" t="s">
        <v>519</v>
      </c>
      <c r="B1340" s="45">
        <v>61878</v>
      </c>
      <c r="C1340" s="45">
        <v>36223.166666666664</v>
      </c>
      <c r="D1340" s="25">
        <v>0.58539653296271155</v>
      </c>
      <c r="E1340" s="25" t="str">
        <f>_xlfn.XLOOKUP(Table1[[#This Row],[Customer_ID]],Table2[customer_id],Table2[age_group],,0)</f>
        <v>25-34</v>
      </c>
      <c r="F1340" s="25" t="str">
        <f>_xlfn.XLOOKUP(Table1[[#This Row],[Customer_ID]],Table2[customer_id],Table2[city],,0)</f>
        <v>Delhi NCR</v>
      </c>
      <c r="G1340" s="25" t="str">
        <f>_xlfn.XLOOKUP(Table1[[#This Row],[Customer_ID]],Table2[customer_id],Table2[occupation],,0)</f>
        <v>Salaried IT Employees</v>
      </c>
      <c r="H1340" s="50" t="str">
        <f>_xlfn.XLOOKUP(Table1[[#This Row],[Customer_ID]],Table2[customer_id],Table2[gender],,0)</f>
        <v>Male</v>
      </c>
      <c r="I1340" s="50" t="str">
        <f>_xlfn.XLOOKUP(Table1[[#This Row],[Customer_ID]],Table2[customer_id],Table2[marital status],,0)</f>
        <v>Married</v>
      </c>
      <c r="J1340" t="str">
        <f t="shared" si="80"/>
        <v>Moderate Income</v>
      </c>
      <c r="K1340" s="52" t="b">
        <f t="shared" si="81"/>
        <v>0</v>
      </c>
      <c r="L1340" s="43" t="b">
        <f t="shared" si="82"/>
        <v>0</v>
      </c>
      <c r="M1340" s="43" t="b">
        <f t="shared" si="83"/>
        <v>0</v>
      </c>
      <c r="N13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41" spans="1:14" hidden="1" x14ac:dyDescent="0.25">
      <c r="A1341" t="s">
        <v>760</v>
      </c>
      <c r="B1341" s="45">
        <v>61876</v>
      </c>
      <c r="C1341" s="45">
        <v>33994</v>
      </c>
      <c r="D1341" s="25">
        <v>0.54938910078220959</v>
      </c>
      <c r="E1341" s="25" t="str">
        <f>_xlfn.XLOOKUP(Table1[[#This Row],[Customer_ID]],Table2[customer_id],Table2[age_group],,0)</f>
        <v>35-45</v>
      </c>
      <c r="F1341" s="25" t="str">
        <f>_xlfn.XLOOKUP(Table1[[#This Row],[Customer_ID]],Table2[customer_id],Table2[city],,0)</f>
        <v>Delhi NCR</v>
      </c>
      <c r="G1341" s="25" t="str">
        <f>_xlfn.XLOOKUP(Table1[[#This Row],[Customer_ID]],Table2[customer_id],Table2[occupation],,0)</f>
        <v>Salaried IT Employees</v>
      </c>
      <c r="H1341" s="50" t="str">
        <f>_xlfn.XLOOKUP(Table1[[#This Row],[Customer_ID]],Table2[customer_id],Table2[gender],,0)</f>
        <v>Female</v>
      </c>
      <c r="I1341" s="50" t="str">
        <f>_xlfn.XLOOKUP(Table1[[#This Row],[Customer_ID]],Table2[customer_id],Table2[marital status],,0)</f>
        <v>Married</v>
      </c>
      <c r="J1341" t="str">
        <f t="shared" si="80"/>
        <v>Moderate Income</v>
      </c>
      <c r="K1341" s="52" t="b">
        <f t="shared" si="81"/>
        <v>0</v>
      </c>
      <c r="L1341" s="43" t="b">
        <f t="shared" si="82"/>
        <v>0</v>
      </c>
      <c r="M1341" s="43" t="b">
        <f t="shared" si="83"/>
        <v>0</v>
      </c>
      <c r="N13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42" spans="1:14" hidden="1" x14ac:dyDescent="0.25">
      <c r="A1342" t="s">
        <v>3046</v>
      </c>
      <c r="B1342" s="45">
        <v>61872</v>
      </c>
      <c r="C1342" s="45">
        <v>20698.666666666668</v>
      </c>
      <c r="D1342" s="25">
        <v>0.33454012585121973</v>
      </c>
      <c r="E1342" s="25" t="str">
        <f>_xlfn.XLOOKUP(Table1[[#This Row],[Customer_ID]],Table2[customer_id],Table2[age_group],,0)</f>
        <v>25-34</v>
      </c>
      <c r="F1342" s="25" t="str">
        <f>_xlfn.XLOOKUP(Table1[[#This Row],[Customer_ID]],Table2[customer_id],Table2[city],,0)</f>
        <v>Chennai</v>
      </c>
      <c r="G1342" s="25" t="str">
        <f>_xlfn.XLOOKUP(Table1[[#This Row],[Customer_ID]],Table2[customer_id],Table2[occupation],,0)</f>
        <v>Salaried IT Employees</v>
      </c>
      <c r="H1342" s="50" t="str">
        <f>_xlfn.XLOOKUP(Table1[[#This Row],[Customer_ID]],Table2[customer_id],Table2[gender],,0)</f>
        <v>Female</v>
      </c>
      <c r="I1342" s="50" t="str">
        <f>_xlfn.XLOOKUP(Table1[[#This Row],[Customer_ID]],Table2[customer_id],Table2[marital status],,0)</f>
        <v>Married</v>
      </c>
      <c r="J1342" t="str">
        <f t="shared" si="80"/>
        <v>Moderate Income</v>
      </c>
      <c r="K1342" s="52" t="b">
        <f t="shared" si="81"/>
        <v>0</v>
      </c>
      <c r="L1342" s="43" t="b">
        <f t="shared" si="82"/>
        <v>0</v>
      </c>
      <c r="M1342" s="43" t="b">
        <f t="shared" si="83"/>
        <v>0</v>
      </c>
      <c r="N13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43" spans="1:14" hidden="1" x14ac:dyDescent="0.25">
      <c r="A1343" t="s">
        <v>1439</v>
      </c>
      <c r="B1343" s="45">
        <v>61866</v>
      </c>
      <c r="C1343" s="45">
        <v>29586.333333333332</v>
      </c>
      <c r="D1343" s="25">
        <v>0.47823252405737127</v>
      </c>
      <c r="E1343" s="25" t="str">
        <f>_xlfn.XLOOKUP(Table1[[#This Row],[Customer_ID]],Table2[customer_id],Table2[age_group],,0)</f>
        <v>25-34</v>
      </c>
      <c r="F1343" s="25" t="str">
        <f>_xlfn.XLOOKUP(Table1[[#This Row],[Customer_ID]],Table2[customer_id],Table2[city],,0)</f>
        <v>Hyderabad</v>
      </c>
      <c r="G1343" s="25" t="str">
        <f>_xlfn.XLOOKUP(Table1[[#This Row],[Customer_ID]],Table2[customer_id],Table2[occupation],,0)</f>
        <v>Salaried IT Employees</v>
      </c>
      <c r="H1343" s="50" t="str">
        <f>_xlfn.XLOOKUP(Table1[[#This Row],[Customer_ID]],Table2[customer_id],Table2[gender],,0)</f>
        <v>Male</v>
      </c>
      <c r="I1343" s="50" t="str">
        <f>_xlfn.XLOOKUP(Table1[[#This Row],[Customer_ID]],Table2[customer_id],Table2[marital status],,0)</f>
        <v>Married</v>
      </c>
      <c r="J1343" t="str">
        <f t="shared" si="80"/>
        <v>Moderate Income</v>
      </c>
      <c r="K1343" s="52" t="b">
        <f t="shared" si="81"/>
        <v>0</v>
      </c>
      <c r="L1343" s="43" t="b">
        <f t="shared" si="82"/>
        <v>0</v>
      </c>
      <c r="M1343" s="43" t="b">
        <f t="shared" si="83"/>
        <v>0</v>
      </c>
      <c r="N13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44" spans="1:14" hidden="1" x14ac:dyDescent="0.25">
      <c r="A1344" t="s">
        <v>1181</v>
      </c>
      <c r="B1344" s="45">
        <v>61865</v>
      </c>
      <c r="C1344" s="45">
        <v>31135.166666666668</v>
      </c>
      <c r="D1344" s="25">
        <v>0.50327595032193762</v>
      </c>
      <c r="E1344" s="25" t="str">
        <f>_xlfn.XLOOKUP(Table1[[#This Row],[Customer_ID]],Table2[customer_id],Table2[age_group],,0)</f>
        <v>25-34</v>
      </c>
      <c r="F1344" s="25" t="str">
        <f>_xlfn.XLOOKUP(Table1[[#This Row],[Customer_ID]],Table2[customer_id],Table2[city],,0)</f>
        <v>Delhi NCR</v>
      </c>
      <c r="G1344" s="25" t="str">
        <f>_xlfn.XLOOKUP(Table1[[#This Row],[Customer_ID]],Table2[customer_id],Table2[occupation],,0)</f>
        <v>Salaried IT Employees</v>
      </c>
      <c r="H1344" s="50" t="str">
        <f>_xlfn.XLOOKUP(Table1[[#This Row],[Customer_ID]],Table2[customer_id],Table2[gender],,0)</f>
        <v>Female</v>
      </c>
      <c r="I1344" s="50" t="str">
        <f>_xlfn.XLOOKUP(Table1[[#This Row],[Customer_ID]],Table2[customer_id],Table2[marital status],,0)</f>
        <v>Married</v>
      </c>
      <c r="J1344" t="str">
        <f t="shared" si="80"/>
        <v>Moderate Income</v>
      </c>
      <c r="K1344" s="52" t="b">
        <f t="shared" si="81"/>
        <v>0</v>
      </c>
      <c r="L1344" s="43" t="b">
        <f t="shared" si="82"/>
        <v>0</v>
      </c>
      <c r="M1344" s="43" t="b">
        <f t="shared" si="83"/>
        <v>0</v>
      </c>
      <c r="N13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45" spans="1:14" hidden="1" x14ac:dyDescent="0.25">
      <c r="A1345" t="s">
        <v>2182</v>
      </c>
      <c r="B1345" s="45">
        <v>61861</v>
      </c>
      <c r="C1345" s="45">
        <v>25260</v>
      </c>
      <c r="D1345" s="25">
        <v>0.40833481515009457</v>
      </c>
      <c r="E1345" s="25" t="str">
        <f>_xlfn.XLOOKUP(Table1[[#This Row],[Customer_ID]],Table2[customer_id],Table2[age_group],,0)</f>
        <v>25-34</v>
      </c>
      <c r="F1345" s="25" t="str">
        <f>_xlfn.XLOOKUP(Table1[[#This Row],[Customer_ID]],Table2[customer_id],Table2[city],,0)</f>
        <v>Hyderabad</v>
      </c>
      <c r="G1345" s="25" t="str">
        <f>_xlfn.XLOOKUP(Table1[[#This Row],[Customer_ID]],Table2[customer_id],Table2[occupation],,0)</f>
        <v>Salaried IT Employees</v>
      </c>
      <c r="H1345" s="50" t="str">
        <f>_xlfn.XLOOKUP(Table1[[#This Row],[Customer_ID]],Table2[customer_id],Table2[gender],,0)</f>
        <v>Female</v>
      </c>
      <c r="I1345" s="50" t="str">
        <f>_xlfn.XLOOKUP(Table1[[#This Row],[Customer_ID]],Table2[customer_id],Table2[marital status],,0)</f>
        <v>Married</v>
      </c>
      <c r="J1345" t="str">
        <f t="shared" si="80"/>
        <v>Moderate Income</v>
      </c>
      <c r="K1345" s="52" t="b">
        <f t="shared" si="81"/>
        <v>0</v>
      </c>
      <c r="L1345" s="43" t="b">
        <f t="shared" si="82"/>
        <v>0</v>
      </c>
      <c r="M1345" s="43" t="b">
        <f t="shared" si="83"/>
        <v>0</v>
      </c>
      <c r="N13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46" spans="1:14" hidden="1" x14ac:dyDescent="0.25">
      <c r="A1346" t="s">
        <v>2231</v>
      </c>
      <c r="B1346" s="45">
        <v>61852</v>
      </c>
      <c r="C1346" s="45">
        <v>24963</v>
      </c>
      <c r="D1346" s="25">
        <v>0.40359244648515813</v>
      </c>
      <c r="E1346" s="25" t="str">
        <f>_xlfn.XLOOKUP(Table1[[#This Row],[Customer_ID]],Table2[customer_id],Table2[age_group],,0)</f>
        <v>25-34</v>
      </c>
      <c r="F1346" s="25" t="str">
        <f>_xlfn.XLOOKUP(Table1[[#This Row],[Customer_ID]],Table2[customer_id],Table2[city],,0)</f>
        <v>Chennai</v>
      </c>
      <c r="G1346" s="25" t="str">
        <f>_xlfn.XLOOKUP(Table1[[#This Row],[Customer_ID]],Table2[customer_id],Table2[occupation],,0)</f>
        <v>Salaried IT Employees</v>
      </c>
      <c r="H1346" s="50" t="str">
        <f>_xlfn.XLOOKUP(Table1[[#This Row],[Customer_ID]],Table2[customer_id],Table2[gender],,0)</f>
        <v>Male</v>
      </c>
      <c r="I1346" s="50" t="str">
        <f>_xlfn.XLOOKUP(Table1[[#This Row],[Customer_ID]],Table2[customer_id],Table2[marital status],,0)</f>
        <v>Single</v>
      </c>
      <c r="J1346" t="str">
        <f t="shared" ref="J1346:J1409" si="84">IF(B1346&lt;=40000,"Lower Income",IF(AND(B1346&gt;40000,B1346&lt;=65000),"Moderate Income","Higher Income"))</f>
        <v>Moderate Income</v>
      </c>
      <c r="K1346" s="52" t="b">
        <f t="shared" ref="K1346:K1409" si="85">IF(AND(J1346="Lower Income",D1346&gt;=60%),"High Spend",IF(AND(J1346="Lower Income",D1346&lt;30%),"Low Spend"))</f>
        <v>0</v>
      </c>
      <c r="L1346" s="43" t="b">
        <f t="shared" ref="L1346:L1409" si="86">IF(AND(J1346="Moderate Income",D1346&gt;=70%),"High Spend",IF(AND(J1346="Moderate Income",D1346&lt;30%),"Low Spend"))</f>
        <v>0</v>
      </c>
      <c r="M1346" s="43" t="b">
        <f t="shared" ref="M1346:M1409" si="87">IF(AND(J1346="Higher Income",D1346&gt;=70%),"High Spend",IF(AND(J1346="Higher Income",D1346&lt;20%),"Low Spend"))</f>
        <v>0</v>
      </c>
      <c r="N13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47" spans="1:14" hidden="1" x14ac:dyDescent="0.25">
      <c r="A1347" t="s">
        <v>678</v>
      </c>
      <c r="B1347" s="45">
        <v>61814</v>
      </c>
      <c r="C1347" s="45">
        <v>34774.333333333336</v>
      </c>
      <c r="D1347" s="25">
        <v>0.56256403619460538</v>
      </c>
      <c r="E1347" s="25" t="str">
        <f>_xlfn.XLOOKUP(Table1[[#This Row],[Customer_ID]],Table2[customer_id],Table2[age_group],,0)</f>
        <v>25-34</v>
      </c>
      <c r="F1347" s="25" t="str">
        <f>_xlfn.XLOOKUP(Table1[[#This Row],[Customer_ID]],Table2[customer_id],Table2[city],,0)</f>
        <v>Mumbai</v>
      </c>
      <c r="G1347" s="25" t="str">
        <f>_xlfn.XLOOKUP(Table1[[#This Row],[Customer_ID]],Table2[customer_id],Table2[occupation],,0)</f>
        <v>Salaried IT Employees</v>
      </c>
      <c r="H1347" s="50" t="str">
        <f>_xlfn.XLOOKUP(Table1[[#This Row],[Customer_ID]],Table2[customer_id],Table2[gender],,0)</f>
        <v>Female</v>
      </c>
      <c r="I1347" s="50" t="str">
        <f>_xlfn.XLOOKUP(Table1[[#This Row],[Customer_ID]],Table2[customer_id],Table2[marital status],,0)</f>
        <v>Married</v>
      </c>
      <c r="J1347" t="str">
        <f t="shared" si="84"/>
        <v>Moderate Income</v>
      </c>
      <c r="K1347" s="52" t="b">
        <f t="shared" si="85"/>
        <v>0</v>
      </c>
      <c r="L1347" s="43" t="b">
        <f t="shared" si="86"/>
        <v>0</v>
      </c>
      <c r="M1347" s="43" t="b">
        <f t="shared" si="87"/>
        <v>0</v>
      </c>
      <c r="N13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48" spans="1:14" hidden="1" x14ac:dyDescent="0.25">
      <c r="A1348" t="s">
        <v>978</v>
      </c>
      <c r="B1348" s="45">
        <v>61814</v>
      </c>
      <c r="C1348" s="45">
        <v>32301.333333333332</v>
      </c>
      <c r="D1348" s="25">
        <v>0.522556918066026</v>
      </c>
      <c r="E1348" s="25" t="str">
        <f>_xlfn.XLOOKUP(Table1[[#This Row],[Customer_ID]],Table2[customer_id],Table2[age_group],,0)</f>
        <v>25-34</v>
      </c>
      <c r="F1348" s="25" t="str">
        <f>_xlfn.XLOOKUP(Table1[[#This Row],[Customer_ID]],Table2[customer_id],Table2[city],,0)</f>
        <v>Delhi NCR</v>
      </c>
      <c r="G1348" s="25" t="str">
        <f>_xlfn.XLOOKUP(Table1[[#This Row],[Customer_ID]],Table2[customer_id],Table2[occupation],,0)</f>
        <v>Salaried IT Employees</v>
      </c>
      <c r="H1348" s="50" t="str">
        <f>_xlfn.XLOOKUP(Table1[[#This Row],[Customer_ID]],Table2[customer_id],Table2[gender],,0)</f>
        <v>Female</v>
      </c>
      <c r="I1348" s="50" t="str">
        <f>_xlfn.XLOOKUP(Table1[[#This Row],[Customer_ID]],Table2[customer_id],Table2[marital status],,0)</f>
        <v>Married</v>
      </c>
      <c r="J1348" t="str">
        <f t="shared" si="84"/>
        <v>Moderate Income</v>
      </c>
      <c r="K1348" s="52" t="b">
        <f t="shared" si="85"/>
        <v>0</v>
      </c>
      <c r="L1348" s="43" t="b">
        <f t="shared" si="86"/>
        <v>0</v>
      </c>
      <c r="M1348" s="43" t="b">
        <f t="shared" si="87"/>
        <v>0</v>
      </c>
      <c r="N13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49" spans="1:14" hidden="1" x14ac:dyDescent="0.25">
      <c r="A1349" t="s">
        <v>2623</v>
      </c>
      <c r="B1349" s="45">
        <v>61799</v>
      </c>
      <c r="C1349" s="45">
        <v>22634.166666666668</v>
      </c>
      <c r="D1349" s="25">
        <v>0.36625457801366801</v>
      </c>
      <c r="E1349" s="25" t="str">
        <f>_xlfn.XLOOKUP(Table1[[#This Row],[Customer_ID]],Table2[customer_id],Table2[age_group],,0)</f>
        <v>35-45</v>
      </c>
      <c r="F1349" s="25" t="str">
        <f>_xlfn.XLOOKUP(Table1[[#This Row],[Customer_ID]],Table2[customer_id],Table2[city],,0)</f>
        <v>Chennai</v>
      </c>
      <c r="G1349" s="25" t="str">
        <f>_xlfn.XLOOKUP(Table1[[#This Row],[Customer_ID]],Table2[customer_id],Table2[occupation],,0)</f>
        <v>Salaried IT Employees</v>
      </c>
      <c r="H1349" s="50" t="str">
        <f>_xlfn.XLOOKUP(Table1[[#This Row],[Customer_ID]],Table2[customer_id],Table2[gender],,0)</f>
        <v>Female</v>
      </c>
      <c r="I1349" s="50" t="str">
        <f>_xlfn.XLOOKUP(Table1[[#This Row],[Customer_ID]],Table2[customer_id],Table2[marital status],,0)</f>
        <v>Married</v>
      </c>
      <c r="J1349" t="str">
        <f t="shared" si="84"/>
        <v>Moderate Income</v>
      </c>
      <c r="K1349" s="52" t="b">
        <f t="shared" si="85"/>
        <v>0</v>
      </c>
      <c r="L1349" s="43" t="b">
        <f t="shared" si="86"/>
        <v>0</v>
      </c>
      <c r="M1349" s="43" t="b">
        <f t="shared" si="87"/>
        <v>0</v>
      </c>
      <c r="N13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50" spans="1:14" hidden="1" x14ac:dyDescent="0.25">
      <c r="A1350" t="s">
        <v>1081</v>
      </c>
      <c r="B1350" s="45">
        <v>61799</v>
      </c>
      <c r="C1350" s="45">
        <v>31653.5</v>
      </c>
      <c r="D1350" s="25">
        <v>0.51220084467386207</v>
      </c>
      <c r="E1350" s="25" t="str">
        <f>_xlfn.XLOOKUP(Table1[[#This Row],[Customer_ID]],Table2[customer_id],Table2[age_group],,0)</f>
        <v>25-34</v>
      </c>
      <c r="F1350" s="25" t="str">
        <f>_xlfn.XLOOKUP(Table1[[#This Row],[Customer_ID]],Table2[customer_id],Table2[city],,0)</f>
        <v>Delhi NCR</v>
      </c>
      <c r="G1350" s="25" t="str">
        <f>_xlfn.XLOOKUP(Table1[[#This Row],[Customer_ID]],Table2[customer_id],Table2[occupation],,0)</f>
        <v>Salaried IT Employees</v>
      </c>
      <c r="H1350" s="50" t="str">
        <f>_xlfn.XLOOKUP(Table1[[#This Row],[Customer_ID]],Table2[customer_id],Table2[gender],,0)</f>
        <v>Female</v>
      </c>
      <c r="I1350" s="50" t="str">
        <f>_xlfn.XLOOKUP(Table1[[#This Row],[Customer_ID]],Table2[customer_id],Table2[marital status],,0)</f>
        <v>Married</v>
      </c>
      <c r="J1350" t="str">
        <f t="shared" si="84"/>
        <v>Moderate Income</v>
      </c>
      <c r="K1350" s="52" t="b">
        <f t="shared" si="85"/>
        <v>0</v>
      </c>
      <c r="L1350" s="43" t="b">
        <f t="shared" si="86"/>
        <v>0</v>
      </c>
      <c r="M1350" s="43" t="b">
        <f t="shared" si="87"/>
        <v>0</v>
      </c>
      <c r="N13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51" spans="1:14" hidden="1" x14ac:dyDescent="0.25">
      <c r="A1351" t="s">
        <v>2348</v>
      </c>
      <c r="B1351" s="45">
        <v>61792</v>
      </c>
      <c r="C1351" s="45">
        <v>24259.333333333332</v>
      </c>
      <c r="D1351" s="25">
        <v>0.39259666839288793</v>
      </c>
      <c r="E1351" s="25" t="str">
        <f>_xlfn.XLOOKUP(Table1[[#This Row],[Customer_ID]],Table2[customer_id],Table2[age_group],,0)</f>
        <v>25-34</v>
      </c>
      <c r="F1351" s="25" t="str">
        <f>_xlfn.XLOOKUP(Table1[[#This Row],[Customer_ID]],Table2[customer_id],Table2[city],,0)</f>
        <v>Hyderabad</v>
      </c>
      <c r="G1351" s="25" t="str">
        <f>_xlfn.XLOOKUP(Table1[[#This Row],[Customer_ID]],Table2[customer_id],Table2[occupation],,0)</f>
        <v>Salaried IT Employees</v>
      </c>
      <c r="H1351" s="50" t="str">
        <f>_xlfn.XLOOKUP(Table1[[#This Row],[Customer_ID]],Table2[customer_id],Table2[gender],,0)</f>
        <v>Female</v>
      </c>
      <c r="I1351" s="50" t="str">
        <f>_xlfn.XLOOKUP(Table1[[#This Row],[Customer_ID]],Table2[customer_id],Table2[marital status],,0)</f>
        <v>Married</v>
      </c>
      <c r="J1351" t="str">
        <f t="shared" si="84"/>
        <v>Moderate Income</v>
      </c>
      <c r="K1351" s="52" t="b">
        <f t="shared" si="85"/>
        <v>0</v>
      </c>
      <c r="L1351" s="43" t="b">
        <f t="shared" si="86"/>
        <v>0</v>
      </c>
      <c r="M1351" s="43" t="b">
        <f t="shared" si="87"/>
        <v>0</v>
      </c>
      <c r="N13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52" spans="1:14" hidden="1" x14ac:dyDescent="0.25">
      <c r="A1352" t="s">
        <v>2832</v>
      </c>
      <c r="B1352" s="45">
        <v>61781</v>
      </c>
      <c r="C1352" s="45">
        <v>21556.333333333332</v>
      </c>
      <c r="D1352" s="25">
        <v>0.34891525442018312</v>
      </c>
      <c r="E1352" s="25" t="str">
        <f>_xlfn.XLOOKUP(Table1[[#This Row],[Customer_ID]],Table2[customer_id],Table2[age_group],,0)</f>
        <v>35-45</v>
      </c>
      <c r="F1352" s="25" t="str">
        <f>_xlfn.XLOOKUP(Table1[[#This Row],[Customer_ID]],Table2[customer_id],Table2[city],,0)</f>
        <v>Chennai</v>
      </c>
      <c r="G1352" s="25" t="str">
        <f>_xlfn.XLOOKUP(Table1[[#This Row],[Customer_ID]],Table2[customer_id],Table2[occupation],,0)</f>
        <v>Salaried IT Employees</v>
      </c>
      <c r="H1352" s="50" t="str">
        <f>_xlfn.XLOOKUP(Table1[[#This Row],[Customer_ID]],Table2[customer_id],Table2[gender],,0)</f>
        <v>Female</v>
      </c>
      <c r="I1352" s="50" t="str">
        <f>_xlfn.XLOOKUP(Table1[[#This Row],[Customer_ID]],Table2[customer_id],Table2[marital status],,0)</f>
        <v>Married</v>
      </c>
      <c r="J1352" t="str">
        <f t="shared" si="84"/>
        <v>Moderate Income</v>
      </c>
      <c r="K1352" s="52" t="b">
        <f t="shared" si="85"/>
        <v>0</v>
      </c>
      <c r="L1352" s="43" t="b">
        <f t="shared" si="86"/>
        <v>0</v>
      </c>
      <c r="M1352" s="43" t="b">
        <f t="shared" si="87"/>
        <v>0</v>
      </c>
      <c r="N13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53" spans="1:14" hidden="1" x14ac:dyDescent="0.25">
      <c r="A1353" t="s">
        <v>670</v>
      </c>
      <c r="B1353" s="45">
        <v>61780</v>
      </c>
      <c r="C1353" s="45">
        <v>34804.333333333336</v>
      </c>
      <c r="D1353" s="25">
        <v>0.56335923168231361</v>
      </c>
      <c r="E1353" s="25" t="str">
        <f>_xlfn.XLOOKUP(Table1[[#This Row],[Customer_ID]],Table2[customer_id],Table2[age_group],,0)</f>
        <v>25-34</v>
      </c>
      <c r="F1353" s="25" t="str">
        <f>_xlfn.XLOOKUP(Table1[[#This Row],[Customer_ID]],Table2[customer_id],Table2[city],,0)</f>
        <v>Bengaluru</v>
      </c>
      <c r="G1353" s="25" t="str">
        <f>_xlfn.XLOOKUP(Table1[[#This Row],[Customer_ID]],Table2[customer_id],Table2[occupation],,0)</f>
        <v>Salaried IT Employees</v>
      </c>
      <c r="H1353" s="50" t="str">
        <f>_xlfn.XLOOKUP(Table1[[#This Row],[Customer_ID]],Table2[customer_id],Table2[gender],,0)</f>
        <v>Male</v>
      </c>
      <c r="I1353" s="50" t="str">
        <f>_xlfn.XLOOKUP(Table1[[#This Row],[Customer_ID]],Table2[customer_id],Table2[marital status],,0)</f>
        <v>Married</v>
      </c>
      <c r="J1353" t="str">
        <f t="shared" si="84"/>
        <v>Moderate Income</v>
      </c>
      <c r="K1353" s="52" t="b">
        <f t="shared" si="85"/>
        <v>0</v>
      </c>
      <c r="L1353" s="43" t="b">
        <f t="shared" si="86"/>
        <v>0</v>
      </c>
      <c r="M1353" s="43" t="b">
        <f t="shared" si="87"/>
        <v>0</v>
      </c>
      <c r="N13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54" spans="1:14" hidden="1" x14ac:dyDescent="0.25">
      <c r="A1354" t="s">
        <v>1288</v>
      </c>
      <c r="B1354" s="45">
        <v>61772</v>
      </c>
      <c r="C1354" s="45">
        <v>30474.666666666668</v>
      </c>
      <c r="D1354" s="25">
        <v>0.49334110384424446</v>
      </c>
      <c r="E1354" s="25" t="str">
        <f>_xlfn.XLOOKUP(Table1[[#This Row],[Customer_ID]],Table2[customer_id],Table2[age_group],,0)</f>
        <v>25-34</v>
      </c>
      <c r="F1354" s="25" t="str">
        <f>_xlfn.XLOOKUP(Table1[[#This Row],[Customer_ID]],Table2[customer_id],Table2[city],,0)</f>
        <v>Hyderabad</v>
      </c>
      <c r="G1354" s="25" t="str">
        <f>_xlfn.XLOOKUP(Table1[[#This Row],[Customer_ID]],Table2[customer_id],Table2[occupation],,0)</f>
        <v>Salaried IT Employees</v>
      </c>
      <c r="H1354" s="50" t="str">
        <f>_xlfn.XLOOKUP(Table1[[#This Row],[Customer_ID]],Table2[customer_id],Table2[gender],,0)</f>
        <v>Male</v>
      </c>
      <c r="I1354" s="50" t="str">
        <f>_xlfn.XLOOKUP(Table1[[#This Row],[Customer_ID]],Table2[customer_id],Table2[marital status],,0)</f>
        <v>Married</v>
      </c>
      <c r="J1354" t="str">
        <f t="shared" si="84"/>
        <v>Moderate Income</v>
      </c>
      <c r="K1354" s="52" t="b">
        <f t="shared" si="85"/>
        <v>0</v>
      </c>
      <c r="L1354" s="43" t="b">
        <f t="shared" si="86"/>
        <v>0</v>
      </c>
      <c r="M1354" s="43" t="b">
        <f t="shared" si="87"/>
        <v>0</v>
      </c>
      <c r="N13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55" spans="1:14" hidden="1" x14ac:dyDescent="0.25">
      <c r="A1355" t="s">
        <v>3727</v>
      </c>
      <c r="B1355" s="45">
        <v>61753</v>
      </c>
      <c r="C1355" s="45">
        <v>16045.333333333334</v>
      </c>
      <c r="D1355" s="25">
        <v>0.25983083143059177</v>
      </c>
      <c r="E1355" s="25" t="str">
        <f>_xlfn.XLOOKUP(Table1[[#This Row],[Customer_ID]],Table2[customer_id],Table2[age_group],,0)</f>
        <v>45+</v>
      </c>
      <c r="F1355" s="25" t="str">
        <f>_xlfn.XLOOKUP(Table1[[#This Row],[Customer_ID]],Table2[customer_id],Table2[city],,0)</f>
        <v>Delhi NCR</v>
      </c>
      <c r="G1355" s="25" t="str">
        <f>_xlfn.XLOOKUP(Table1[[#This Row],[Customer_ID]],Table2[customer_id],Table2[occupation],,0)</f>
        <v>Government Employees</v>
      </c>
      <c r="H1355" s="50" t="str">
        <f>_xlfn.XLOOKUP(Table1[[#This Row],[Customer_ID]],Table2[customer_id],Table2[gender],,0)</f>
        <v>Male</v>
      </c>
      <c r="I1355" s="50" t="str">
        <f>_xlfn.XLOOKUP(Table1[[#This Row],[Customer_ID]],Table2[customer_id],Table2[marital status],,0)</f>
        <v>Married</v>
      </c>
      <c r="J1355" t="str">
        <f t="shared" si="84"/>
        <v>Moderate Income</v>
      </c>
      <c r="K1355" s="52" t="b">
        <f t="shared" si="85"/>
        <v>0</v>
      </c>
      <c r="L1355" s="43" t="str">
        <f t="shared" si="86"/>
        <v>Low Spend</v>
      </c>
      <c r="M1355" s="43" t="b">
        <f t="shared" si="87"/>
        <v>0</v>
      </c>
      <c r="N13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56" spans="1:14" hidden="1" x14ac:dyDescent="0.25">
      <c r="A1356" t="s">
        <v>2094</v>
      </c>
      <c r="B1356" s="45">
        <v>61744</v>
      </c>
      <c r="C1356" s="45">
        <v>25598.166666666668</v>
      </c>
      <c r="D1356" s="25">
        <v>0.41458549278742335</v>
      </c>
      <c r="E1356" s="25" t="str">
        <f>_xlfn.XLOOKUP(Table1[[#This Row],[Customer_ID]],Table2[customer_id],Table2[age_group],,0)</f>
        <v>25-34</v>
      </c>
      <c r="F1356" s="25" t="str">
        <f>_xlfn.XLOOKUP(Table1[[#This Row],[Customer_ID]],Table2[customer_id],Table2[city],,0)</f>
        <v>Hyderabad</v>
      </c>
      <c r="G1356" s="25" t="str">
        <f>_xlfn.XLOOKUP(Table1[[#This Row],[Customer_ID]],Table2[customer_id],Table2[occupation],,0)</f>
        <v>Salaried IT Employees</v>
      </c>
      <c r="H1356" s="50" t="str">
        <f>_xlfn.XLOOKUP(Table1[[#This Row],[Customer_ID]],Table2[customer_id],Table2[gender],,0)</f>
        <v>Female</v>
      </c>
      <c r="I1356" s="50" t="str">
        <f>_xlfn.XLOOKUP(Table1[[#This Row],[Customer_ID]],Table2[customer_id],Table2[marital status],,0)</f>
        <v>Married</v>
      </c>
      <c r="J1356" t="str">
        <f t="shared" si="84"/>
        <v>Moderate Income</v>
      </c>
      <c r="K1356" s="52" t="b">
        <f t="shared" si="85"/>
        <v>0</v>
      </c>
      <c r="L1356" s="43" t="b">
        <f t="shared" si="86"/>
        <v>0</v>
      </c>
      <c r="M1356" s="43" t="b">
        <f t="shared" si="87"/>
        <v>0</v>
      </c>
      <c r="N13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57" spans="1:14" hidden="1" x14ac:dyDescent="0.25">
      <c r="A1357" t="s">
        <v>2353</v>
      </c>
      <c r="B1357" s="45">
        <v>61742</v>
      </c>
      <c r="C1357" s="45">
        <v>24204</v>
      </c>
      <c r="D1357" s="25">
        <v>0.3920183991448285</v>
      </c>
      <c r="E1357" s="25" t="str">
        <f>_xlfn.XLOOKUP(Table1[[#This Row],[Customer_ID]],Table2[customer_id],Table2[age_group],,0)</f>
        <v>25-34</v>
      </c>
      <c r="F1357" s="25" t="str">
        <f>_xlfn.XLOOKUP(Table1[[#This Row],[Customer_ID]],Table2[customer_id],Table2[city],,0)</f>
        <v>Chennai</v>
      </c>
      <c r="G1357" s="25" t="str">
        <f>_xlfn.XLOOKUP(Table1[[#This Row],[Customer_ID]],Table2[customer_id],Table2[occupation],,0)</f>
        <v>Salaried IT Employees</v>
      </c>
      <c r="H1357" s="50" t="str">
        <f>_xlfn.XLOOKUP(Table1[[#This Row],[Customer_ID]],Table2[customer_id],Table2[gender],,0)</f>
        <v>Male</v>
      </c>
      <c r="I1357" s="50" t="str">
        <f>_xlfn.XLOOKUP(Table1[[#This Row],[Customer_ID]],Table2[customer_id],Table2[marital status],,0)</f>
        <v>Single</v>
      </c>
      <c r="J1357" t="str">
        <f t="shared" si="84"/>
        <v>Moderate Income</v>
      </c>
      <c r="K1357" s="52" t="b">
        <f t="shared" si="85"/>
        <v>0</v>
      </c>
      <c r="L1357" s="43" t="b">
        <f t="shared" si="86"/>
        <v>0</v>
      </c>
      <c r="M1357" s="43" t="b">
        <f t="shared" si="87"/>
        <v>0</v>
      </c>
      <c r="N13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58" spans="1:14" hidden="1" x14ac:dyDescent="0.25">
      <c r="A1358" t="s">
        <v>1195</v>
      </c>
      <c r="B1358" s="45">
        <v>61740</v>
      </c>
      <c r="C1358" s="45">
        <v>30979.333333333332</v>
      </c>
      <c r="D1358" s="25">
        <v>0.50177086707698948</v>
      </c>
      <c r="E1358" s="25" t="str">
        <f>_xlfn.XLOOKUP(Table1[[#This Row],[Customer_ID]],Table2[customer_id],Table2[age_group],,0)</f>
        <v>25-34</v>
      </c>
      <c r="F1358" s="25" t="str">
        <f>_xlfn.XLOOKUP(Table1[[#This Row],[Customer_ID]],Table2[customer_id],Table2[city],,0)</f>
        <v>Hyderabad</v>
      </c>
      <c r="G1358" s="25" t="str">
        <f>_xlfn.XLOOKUP(Table1[[#This Row],[Customer_ID]],Table2[customer_id],Table2[occupation],,0)</f>
        <v>Salaried IT Employees</v>
      </c>
      <c r="H1358" s="50" t="str">
        <f>_xlfn.XLOOKUP(Table1[[#This Row],[Customer_ID]],Table2[customer_id],Table2[gender],,0)</f>
        <v>Male</v>
      </c>
      <c r="I1358" s="50" t="str">
        <f>_xlfn.XLOOKUP(Table1[[#This Row],[Customer_ID]],Table2[customer_id],Table2[marital status],,0)</f>
        <v>Single</v>
      </c>
      <c r="J1358" t="str">
        <f t="shared" si="84"/>
        <v>Moderate Income</v>
      </c>
      <c r="K1358" s="52" t="b">
        <f t="shared" si="85"/>
        <v>0</v>
      </c>
      <c r="L1358" s="43" t="b">
        <f t="shared" si="86"/>
        <v>0</v>
      </c>
      <c r="M1358" s="43" t="b">
        <f t="shared" si="87"/>
        <v>0</v>
      </c>
      <c r="N13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59" spans="1:14" hidden="1" x14ac:dyDescent="0.25">
      <c r="A1359" t="s">
        <v>509</v>
      </c>
      <c r="B1359" s="45">
        <v>61735</v>
      </c>
      <c r="C1359" s="45">
        <v>36206.833333333336</v>
      </c>
      <c r="D1359" s="25">
        <v>0.58648794578980057</v>
      </c>
      <c r="E1359" s="25" t="str">
        <f>_xlfn.XLOOKUP(Table1[[#This Row],[Customer_ID]],Table2[customer_id],Table2[age_group],,0)</f>
        <v>25-34</v>
      </c>
      <c r="F1359" s="25" t="str">
        <f>_xlfn.XLOOKUP(Table1[[#This Row],[Customer_ID]],Table2[customer_id],Table2[city],,0)</f>
        <v>Bengaluru</v>
      </c>
      <c r="G1359" s="25" t="str">
        <f>_xlfn.XLOOKUP(Table1[[#This Row],[Customer_ID]],Table2[customer_id],Table2[occupation],,0)</f>
        <v>Salaried IT Employees</v>
      </c>
      <c r="H1359" s="50" t="str">
        <f>_xlfn.XLOOKUP(Table1[[#This Row],[Customer_ID]],Table2[customer_id],Table2[gender],,0)</f>
        <v>Male</v>
      </c>
      <c r="I1359" s="50" t="str">
        <f>_xlfn.XLOOKUP(Table1[[#This Row],[Customer_ID]],Table2[customer_id],Table2[marital status],,0)</f>
        <v>Single</v>
      </c>
      <c r="J1359" t="str">
        <f t="shared" si="84"/>
        <v>Moderate Income</v>
      </c>
      <c r="K1359" s="52" t="b">
        <f t="shared" si="85"/>
        <v>0</v>
      </c>
      <c r="L1359" s="43" t="b">
        <f t="shared" si="86"/>
        <v>0</v>
      </c>
      <c r="M1359" s="43" t="b">
        <f t="shared" si="87"/>
        <v>0</v>
      </c>
      <c r="N13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60" spans="1:14" hidden="1" x14ac:dyDescent="0.25">
      <c r="A1360" t="s">
        <v>2217</v>
      </c>
      <c r="B1360" s="45">
        <v>61733</v>
      </c>
      <c r="C1360" s="45">
        <v>24988.333333333332</v>
      </c>
      <c r="D1360" s="25">
        <v>0.4047808033520699</v>
      </c>
      <c r="E1360" s="25" t="str">
        <f>_xlfn.XLOOKUP(Table1[[#This Row],[Customer_ID]],Table2[customer_id],Table2[age_group],,0)</f>
        <v>25-34</v>
      </c>
      <c r="F1360" s="25" t="str">
        <f>_xlfn.XLOOKUP(Table1[[#This Row],[Customer_ID]],Table2[customer_id],Table2[city],,0)</f>
        <v>Hyderabad</v>
      </c>
      <c r="G1360" s="25" t="str">
        <f>_xlfn.XLOOKUP(Table1[[#This Row],[Customer_ID]],Table2[customer_id],Table2[occupation],,0)</f>
        <v>Salaried IT Employees</v>
      </c>
      <c r="H1360" s="50" t="str">
        <f>_xlfn.XLOOKUP(Table1[[#This Row],[Customer_ID]],Table2[customer_id],Table2[gender],,0)</f>
        <v>Female</v>
      </c>
      <c r="I1360" s="50" t="str">
        <f>_xlfn.XLOOKUP(Table1[[#This Row],[Customer_ID]],Table2[customer_id],Table2[marital status],,0)</f>
        <v>Married</v>
      </c>
      <c r="J1360" t="str">
        <f t="shared" si="84"/>
        <v>Moderate Income</v>
      </c>
      <c r="K1360" s="52" t="b">
        <f t="shared" si="85"/>
        <v>0</v>
      </c>
      <c r="L1360" s="43" t="b">
        <f t="shared" si="86"/>
        <v>0</v>
      </c>
      <c r="M1360" s="43" t="b">
        <f t="shared" si="87"/>
        <v>0</v>
      </c>
      <c r="N13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61" spans="1:14" hidden="1" x14ac:dyDescent="0.25">
      <c r="A1361" t="s">
        <v>1441</v>
      </c>
      <c r="B1361" s="45">
        <v>61719</v>
      </c>
      <c r="C1361" s="45">
        <v>29510</v>
      </c>
      <c r="D1361" s="25">
        <v>0.47813477211231548</v>
      </c>
      <c r="E1361" s="25" t="str">
        <f>_xlfn.XLOOKUP(Table1[[#This Row],[Customer_ID]],Table2[customer_id],Table2[age_group],,0)</f>
        <v>25-34</v>
      </c>
      <c r="F1361" s="25" t="str">
        <f>_xlfn.XLOOKUP(Table1[[#This Row],[Customer_ID]],Table2[customer_id],Table2[city],,0)</f>
        <v>Bengaluru</v>
      </c>
      <c r="G1361" s="25" t="str">
        <f>_xlfn.XLOOKUP(Table1[[#This Row],[Customer_ID]],Table2[customer_id],Table2[occupation],,0)</f>
        <v>Salaried IT Employees</v>
      </c>
      <c r="H1361" s="50" t="str">
        <f>_xlfn.XLOOKUP(Table1[[#This Row],[Customer_ID]],Table2[customer_id],Table2[gender],,0)</f>
        <v>Female</v>
      </c>
      <c r="I1361" s="50" t="str">
        <f>_xlfn.XLOOKUP(Table1[[#This Row],[Customer_ID]],Table2[customer_id],Table2[marital status],,0)</f>
        <v>Single</v>
      </c>
      <c r="J1361" t="str">
        <f t="shared" si="84"/>
        <v>Moderate Income</v>
      </c>
      <c r="K1361" s="52" t="b">
        <f t="shared" si="85"/>
        <v>0</v>
      </c>
      <c r="L1361" s="43" t="b">
        <f t="shared" si="86"/>
        <v>0</v>
      </c>
      <c r="M1361" s="43" t="b">
        <f t="shared" si="87"/>
        <v>0</v>
      </c>
      <c r="N13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62" spans="1:14" x14ac:dyDescent="0.25">
      <c r="A1362" t="s">
        <v>50</v>
      </c>
      <c r="B1362" s="45">
        <v>61715</v>
      </c>
      <c r="C1362" s="45">
        <v>45686.333333333336</v>
      </c>
      <c r="D1362" s="25">
        <v>0.74027924059520922</v>
      </c>
      <c r="E1362" s="25" t="str">
        <f>_xlfn.XLOOKUP(Table1[[#This Row],[Customer_ID]],Table2[customer_id],Table2[age_group],,0)</f>
        <v>25-34</v>
      </c>
      <c r="F1362" s="25" t="str">
        <f>_xlfn.XLOOKUP(Table1[[#This Row],[Customer_ID]],Table2[customer_id],Table2[city],,0)</f>
        <v>Mumbai</v>
      </c>
      <c r="G1362" s="25" t="str">
        <f>_xlfn.XLOOKUP(Table1[[#This Row],[Customer_ID]],Table2[customer_id],Table2[occupation],,0)</f>
        <v>Salaried IT Employees</v>
      </c>
      <c r="H1362" s="50" t="str">
        <f>_xlfn.XLOOKUP(Table1[[#This Row],[Customer_ID]],Table2[customer_id],Table2[gender],,0)</f>
        <v>Male</v>
      </c>
      <c r="I1362" s="50" t="str">
        <f>_xlfn.XLOOKUP(Table1[[#This Row],[Customer_ID]],Table2[customer_id],Table2[marital status],,0)</f>
        <v>Married</v>
      </c>
      <c r="J1362" t="str">
        <f t="shared" si="84"/>
        <v>Moderate Income</v>
      </c>
      <c r="K1362" s="52" t="b">
        <f t="shared" si="85"/>
        <v>0</v>
      </c>
      <c r="L1362" s="43" t="str">
        <f t="shared" si="86"/>
        <v>High Spend</v>
      </c>
      <c r="M1362" s="43" t="b">
        <f t="shared" si="87"/>
        <v>0</v>
      </c>
      <c r="N1362" t="str">
        <f>IF(OR(Table1[[#This Row],[High requirement of Credit Card (Low Income)]]="High Spend",Table1[[#This Row],[High requirement of Credit Card (Moderate Income)]]="High Spend",Table1[[#This Row],[High requirement of Credit Card (hIGHER Income)]]="High Spend"),"High chance","Low or moderate Chance")</f>
        <v>High chance</v>
      </c>
    </row>
    <row r="1363" spans="1:14" hidden="1" x14ac:dyDescent="0.25">
      <c r="A1363" t="s">
        <v>223</v>
      </c>
      <c r="B1363" s="45">
        <v>61709</v>
      </c>
      <c r="C1363" s="45">
        <v>39441.166666666664</v>
      </c>
      <c r="D1363" s="25">
        <v>0.63914772021369115</v>
      </c>
      <c r="E1363" s="25" t="str">
        <f>_xlfn.XLOOKUP(Table1[[#This Row],[Customer_ID]],Table2[customer_id],Table2[age_group],,0)</f>
        <v>35-45</v>
      </c>
      <c r="F1363" s="25" t="str">
        <f>_xlfn.XLOOKUP(Table1[[#This Row],[Customer_ID]],Table2[customer_id],Table2[city],,0)</f>
        <v>Delhi NCR</v>
      </c>
      <c r="G1363" s="25" t="str">
        <f>_xlfn.XLOOKUP(Table1[[#This Row],[Customer_ID]],Table2[customer_id],Table2[occupation],,0)</f>
        <v>Salaried IT Employees</v>
      </c>
      <c r="H1363" s="50" t="str">
        <f>_xlfn.XLOOKUP(Table1[[#This Row],[Customer_ID]],Table2[customer_id],Table2[gender],,0)</f>
        <v>Male</v>
      </c>
      <c r="I1363" s="50" t="str">
        <f>_xlfn.XLOOKUP(Table1[[#This Row],[Customer_ID]],Table2[customer_id],Table2[marital status],,0)</f>
        <v>Married</v>
      </c>
      <c r="J1363" t="str">
        <f t="shared" si="84"/>
        <v>Moderate Income</v>
      </c>
      <c r="K1363" s="52" t="b">
        <f t="shared" si="85"/>
        <v>0</v>
      </c>
      <c r="L1363" s="43" t="b">
        <f t="shared" si="86"/>
        <v>0</v>
      </c>
      <c r="M1363" s="43" t="b">
        <f t="shared" si="87"/>
        <v>0</v>
      </c>
      <c r="N13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64" spans="1:14" hidden="1" x14ac:dyDescent="0.25">
      <c r="A1364" t="s">
        <v>1824</v>
      </c>
      <c r="B1364" s="45">
        <v>61707</v>
      </c>
      <c r="C1364" s="45">
        <v>26937.166666666668</v>
      </c>
      <c r="D1364" s="25">
        <v>0.43653340247729866</v>
      </c>
      <c r="E1364" s="25" t="str">
        <f>_xlfn.XLOOKUP(Table1[[#This Row],[Customer_ID]],Table2[customer_id],Table2[age_group],,0)</f>
        <v>25-34</v>
      </c>
      <c r="F1364" s="25" t="str">
        <f>_xlfn.XLOOKUP(Table1[[#This Row],[Customer_ID]],Table2[customer_id],Table2[city],,0)</f>
        <v>Chennai</v>
      </c>
      <c r="G1364" s="25" t="str">
        <f>_xlfn.XLOOKUP(Table1[[#This Row],[Customer_ID]],Table2[customer_id],Table2[occupation],,0)</f>
        <v>Salaried IT Employees</v>
      </c>
      <c r="H1364" s="50" t="str">
        <f>_xlfn.XLOOKUP(Table1[[#This Row],[Customer_ID]],Table2[customer_id],Table2[gender],,0)</f>
        <v>Male</v>
      </c>
      <c r="I1364" s="50" t="str">
        <f>_xlfn.XLOOKUP(Table1[[#This Row],[Customer_ID]],Table2[customer_id],Table2[marital status],,0)</f>
        <v>Married</v>
      </c>
      <c r="J1364" t="str">
        <f t="shared" si="84"/>
        <v>Moderate Income</v>
      </c>
      <c r="K1364" s="52" t="b">
        <f t="shared" si="85"/>
        <v>0</v>
      </c>
      <c r="L1364" s="43" t="b">
        <f t="shared" si="86"/>
        <v>0</v>
      </c>
      <c r="M1364" s="43" t="b">
        <f t="shared" si="87"/>
        <v>0</v>
      </c>
      <c r="N13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65" spans="1:14" hidden="1" x14ac:dyDescent="0.25">
      <c r="A1365" t="s">
        <v>122</v>
      </c>
      <c r="B1365" s="45">
        <v>61698</v>
      </c>
      <c r="C1365" s="45">
        <v>42444</v>
      </c>
      <c r="D1365" s="25">
        <v>0.68793153748905966</v>
      </c>
      <c r="E1365" s="25" t="str">
        <f>_xlfn.XLOOKUP(Table1[[#This Row],[Customer_ID]],Table2[customer_id],Table2[age_group],,0)</f>
        <v>35-45</v>
      </c>
      <c r="F1365" s="25" t="str">
        <f>_xlfn.XLOOKUP(Table1[[#This Row],[Customer_ID]],Table2[customer_id],Table2[city],,0)</f>
        <v>Mumbai</v>
      </c>
      <c r="G1365" s="25" t="str">
        <f>_xlfn.XLOOKUP(Table1[[#This Row],[Customer_ID]],Table2[customer_id],Table2[occupation],,0)</f>
        <v>Salaried IT Employees</v>
      </c>
      <c r="H1365" s="50" t="str">
        <f>_xlfn.XLOOKUP(Table1[[#This Row],[Customer_ID]],Table2[customer_id],Table2[gender],,0)</f>
        <v>Male</v>
      </c>
      <c r="I1365" s="50" t="str">
        <f>_xlfn.XLOOKUP(Table1[[#This Row],[Customer_ID]],Table2[customer_id],Table2[marital status],,0)</f>
        <v>Married</v>
      </c>
      <c r="J1365" t="str">
        <f t="shared" si="84"/>
        <v>Moderate Income</v>
      </c>
      <c r="K1365" s="52" t="b">
        <f t="shared" si="85"/>
        <v>0</v>
      </c>
      <c r="L1365" s="43" t="b">
        <f t="shared" si="86"/>
        <v>0</v>
      </c>
      <c r="M1365" s="43" t="b">
        <f t="shared" si="87"/>
        <v>0</v>
      </c>
      <c r="N13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66" spans="1:14" hidden="1" x14ac:dyDescent="0.25">
      <c r="A1366" t="s">
        <v>495</v>
      </c>
      <c r="B1366" s="45">
        <v>61688</v>
      </c>
      <c r="C1366" s="45">
        <v>36330.5</v>
      </c>
      <c r="D1366" s="25">
        <v>0.58893950201011547</v>
      </c>
      <c r="E1366" s="25" t="str">
        <f>_xlfn.XLOOKUP(Table1[[#This Row],[Customer_ID]],Table2[customer_id],Table2[age_group],,0)</f>
        <v>35-45</v>
      </c>
      <c r="F1366" s="25" t="str">
        <f>_xlfn.XLOOKUP(Table1[[#This Row],[Customer_ID]],Table2[customer_id],Table2[city],,0)</f>
        <v>Delhi NCR</v>
      </c>
      <c r="G1366" s="25" t="str">
        <f>_xlfn.XLOOKUP(Table1[[#This Row],[Customer_ID]],Table2[customer_id],Table2[occupation],,0)</f>
        <v>Salaried IT Employees</v>
      </c>
      <c r="H1366" s="50" t="str">
        <f>_xlfn.XLOOKUP(Table1[[#This Row],[Customer_ID]],Table2[customer_id],Table2[gender],,0)</f>
        <v>Female</v>
      </c>
      <c r="I1366" s="50" t="str">
        <f>_xlfn.XLOOKUP(Table1[[#This Row],[Customer_ID]],Table2[customer_id],Table2[marital status],,0)</f>
        <v>Married</v>
      </c>
      <c r="J1366" t="str">
        <f t="shared" si="84"/>
        <v>Moderate Income</v>
      </c>
      <c r="K1366" s="52" t="b">
        <f t="shared" si="85"/>
        <v>0</v>
      </c>
      <c r="L1366" s="43" t="b">
        <f t="shared" si="86"/>
        <v>0</v>
      </c>
      <c r="M1366" s="43" t="b">
        <f t="shared" si="87"/>
        <v>0</v>
      </c>
      <c r="N13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67" spans="1:14" hidden="1" x14ac:dyDescent="0.25">
      <c r="A1367" t="s">
        <v>2396</v>
      </c>
      <c r="B1367" s="45">
        <v>61656</v>
      </c>
      <c r="C1367" s="45">
        <v>23898.833333333332</v>
      </c>
      <c r="D1367" s="25">
        <v>0.38761569568790277</v>
      </c>
      <c r="E1367" s="25" t="str">
        <f>_xlfn.XLOOKUP(Table1[[#This Row],[Customer_ID]],Table2[customer_id],Table2[age_group],,0)</f>
        <v>25-34</v>
      </c>
      <c r="F1367" s="25" t="str">
        <f>_xlfn.XLOOKUP(Table1[[#This Row],[Customer_ID]],Table2[customer_id],Table2[city],,0)</f>
        <v>Chennai</v>
      </c>
      <c r="G1367" s="25" t="str">
        <f>_xlfn.XLOOKUP(Table1[[#This Row],[Customer_ID]],Table2[customer_id],Table2[occupation],,0)</f>
        <v>Salaried IT Employees</v>
      </c>
      <c r="H1367" s="50" t="str">
        <f>_xlfn.XLOOKUP(Table1[[#This Row],[Customer_ID]],Table2[customer_id],Table2[gender],,0)</f>
        <v>Male</v>
      </c>
      <c r="I1367" s="50" t="str">
        <f>_xlfn.XLOOKUP(Table1[[#This Row],[Customer_ID]],Table2[customer_id],Table2[marital status],,0)</f>
        <v>Married</v>
      </c>
      <c r="J1367" t="str">
        <f t="shared" si="84"/>
        <v>Moderate Income</v>
      </c>
      <c r="K1367" s="52" t="b">
        <f t="shared" si="85"/>
        <v>0</v>
      </c>
      <c r="L1367" s="43" t="b">
        <f t="shared" si="86"/>
        <v>0</v>
      </c>
      <c r="M1367" s="43" t="b">
        <f t="shared" si="87"/>
        <v>0</v>
      </c>
      <c r="N13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68" spans="1:14" x14ac:dyDescent="0.25">
      <c r="A1368" t="s">
        <v>100</v>
      </c>
      <c r="B1368" s="45">
        <v>61642</v>
      </c>
      <c r="C1368" s="45">
        <v>43380.333333333336</v>
      </c>
      <c r="D1368" s="25">
        <v>0.703746363410229</v>
      </c>
      <c r="E1368" s="25" t="str">
        <f>_xlfn.XLOOKUP(Table1[[#This Row],[Customer_ID]],Table2[customer_id],Table2[age_group],,0)</f>
        <v>35-45</v>
      </c>
      <c r="F1368" s="25" t="str">
        <f>_xlfn.XLOOKUP(Table1[[#This Row],[Customer_ID]],Table2[customer_id],Table2[city],,0)</f>
        <v>Mumbai</v>
      </c>
      <c r="G1368" s="25" t="str">
        <f>_xlfn.XLOOKUP(Table1[[#This Row],[Customer_ID]],Table2[customer_id],Table2[occupation],,0)</f>
        <v>Salaried IT Employees</v>
      </c>
      <c r="H1368" s="50" t="str">
        <f>_xlfn.XLOOKUP(Table1[[#This Row],[Customer_ID]],Table2[customer_id],Table2[gender],,0)</f>
        <v>Male</v>
      </c>
      <c r="I1368" s="50" t="str">
        <f>_xlfn.XLOOKUP(Table1[[#This Row],[Customer_ID]],Table2[customer_id],Table2[marital status],,0)</f>
        <v>Married</v>
      </c>
      <c r="J1368" t="str">
        <f t="shared" si="84"/>
        <v>Moderate Income</v>
      </c>
      <c r="K1368" s="52" t="b">
        <f t="shared" si="85"/>
        <v>0</v>
      </c>
      <c r="L1368" s="43" t="str">
        <f t="shared" si="86"/>
        <v>High Spend</v>
      </c>
      <c r="M1368" s="43" t="b">
        <f t="shared" si="87"/>
        <v>0</v>
      </c>
      <c r="N1368" t="str">
        <f>IF(OR(Table1[[#This Row],[High requirement of Credit Card (Low Income)]]="High Spend",Table1[[#This Row],[High requirement of Credit Card (Moderate Income)]]="High Spend",Table1[[#This Row],[High requirement of Credit Card (hIGHER Income)]]="High Spend"),"High chance","Low or moderate Chance")</f>
        <v>High chance</v>
      </c>
    </row>
    <row r="1369" spans="1:14" hidden="1" x14ac:dyDescent="0.25">
      <c r="A1369" t="s">
        <v>574</v>
      </c>
      <c r="B1369" s="45">
        <v>61641</v>
      </c>
      <c r="C1369" s="45">
        <v>35594.166666666664</v>
      </c>
      <c r="D1369" s="25">
        <v>0.57744304386149903</v>
      </c>
      <c r="E1369" s="25" t="str">
        <f>_xlfn.XLOOKUP(Table1[[#This Row],[Customer_ID]],Table2[customer_id],Table2[age_group],,0)</f>
        <v>35-45</v>
      </c>
      <c r="F1369" s="25" t="str">
        <f>_xlfn.XLOOKUP(Table1[[#This Row],[Customer_ID]],Table2[customer_id],Table2[city],,0)</f>
        <v>Mumbai</v>
      </c>
      <c r="G1369" s="25" t="str">
        <f>_xlfn.XLOOKUP(Table1[[#This Row],[Customer_ID]],Table2[customer_id],Table2[occupation],,0)</f>
        <v>Salaried IT Employees</v>
      </c>
      <c r="H1369" s="50" t="str">
        <f>_xlfn.XLOOKUP(Table1[[#This Row],[Customer_ID]],Table2[customer_id],Table2[gender],,0)</f>
        <v>Female</v>
      </c>
      <c r="I1369" s="50" t="str">
        <f>_xlfn.XLOOKUP(Table1[[#This Row],[Customer_ID]],Table2[customer_id],Table2[marital status],,0)</f>
        <v>Married</v>
      </c>
      <c r="J1369" t="str">
        <f t="shared" si="84"/>
        <v>Moderate Income</v>
      </c>
      <c r="K1369" s="52" t="b">
        <f t="shared" si="85"/>
        <v>0</v>
      </c>
      <c r="L1369" s="43" t="b">
        <f t="shared" si="86"/>
        <v>0</v>
      </c>
      <c r="M1369" s="43" t="b">
        <f t="shared" si="87"/>
        <v>0</v>
      </c>
      <c r="N13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70" spans="1:14" hidden="1" x14ac:dyDescent="0.25">
      <c r="A1370" t="s">
        <v>206</v>
      </c>
      <c r="B1370" s="45">
        <v>61641</v>
      </c>
      <c r="C1370" s="45">
        <v>39887</v>
      </c>
      <c r="D1370" s="25">
        <v>0.64708554371278859</v>
      </c>
      <c r="E1370" s="25" t="str">
        <f>_xlfn.XLOOKUP(Table1[[#This Row],[Customer_ID]],Table2[customer_id],Table2[age_group],,0)</f>
        <v>35-45</v>
      </c>
      <c r="F1370" s="25" t="str">
        <f>_xlfn.XLOOKUP(Table1[[#This Row],[Customer_ID]],Table2[customer_id],Table2[city],,0)</f>
        <v>Bengaluru</v>
      </c>
      <c r="G1370" s="25" t="str">
        <f>_xlfn.XLOOKUP(Table1[[#This Row],[Customer_ID]],Table2[customer_id],Table2[occupation],,0)</f>
        <v>Salaried IT Employees</v>
      </c>
      <c r="H1370" s="50" t="str">
        <f>_xlfn.XLOOKUP(Table1[[#This Row],[Customer_ID]],Table2[customer_id],Table2[gender],,0)</f>
        <v>Male</v>
      </c>
      <c r="I1370" s="50" t="str">
        <f>_xlfn.XLOOKUP(Table1[[#This Row],[Customer_ID]],Table2[customer_id],Table2[marital status],,0)</f>
        <v>Married</v>
      </c>
      <c r="J1370" t="str">
        <f t="shared" si="84"/>
        <v>Moderate Income</v>
      </c>
      <c r="K1370" s="52" t="b">
        <f t="shared" si="85"/>
        <v>0</v>
      </c>
      <c r="L1370" s="43" t="b">
        <f t="shared" si="86"/>
        <v>0</v>
      </c>
      <c r="M1370" s="43" t="b">
        <f t="shared" si="87"/>
        <v>0</v>
      </c>
      <c r="N13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71" spans="1:14" hidden="1" x14ac:dyDescent="0.25">
      <c r="A1371" t="s">
        <v>955</v>
      </c>
      <c r="B1371" s="45">
        <v>61632</v>
      </c>
      <c r="C1371" s="45">
        <v>32317.666666666668</v>
      </c>
      <c r="D1371" s="25">
        <v>0.52436504845967469</v>
      </c>
      <c r="E1371" s="25" t="str">
        <f>_xlfn.XLOOKUP(Table1[[#This Row],[Customer_ID]],Table2[customer_id],Table2[age_group],,0)</f>
        <v>25-34</v>
      </c>
      <c r="F1371" s="25" t="str">
        <f>_xlfn.XLOOKUP(Table1[[#This Row],[Customer_ID]],Table2[customer_id],Table2[city],,0)</f>
        <v>Delhi NCR</v>
      </c>
      <c r="G1371" s="25" t="str">
        <f>_xlfn.XLOOKUP(Table1[[#This Row],[Customer_ID]],Table2[customer_id],Table2[occupation],,0)</f>
        <v>Salaried IT Employees</v>
      </c>
      <c r="H1371" s="50" t="str">
        <f>_xlfn.XLOOKUP(Table1[[#This Row],[Customer_ID]],Table2[customer_id],Table2[gender],,0)</f>
        <v>Female</v>
      </c>
      <c r="I1371" s="50" t="str">
        <f>_xlfn.XLOOKUP(Table1[[#This Row],[Customer_ID]],Table2[customer_id],Table2[marital status],,0)</f>
        <v>Married</v>
      </c>
      <c r="J1371" t="str">
        <f t="shared" si="84"/>
        <v>Moderate Income</v>
      </c>
      <c r="K1371" s="52" t="b">
        <f t="shared" si="85"/>
        <v>0</v>
      </c>
      <c r="L1371" s="43" t="b">
        <f t="shared" si="86"/>
        <v>0</v>
      </c>
      <c r="M1371" s="43" t="b">
        <f t="shared" si="87"/>
        <v>0</v>
      </c>
      <c r="N13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72" spans="1:14" hidden="1" x14ac:dyDescent="0.25">
      <c r="A1372" t="s">
        <v>2732</v>
      </c>
      <c r="B1372" s="45">
        <v>61631</v>
      </c>
      <c r="C1372" s="45">
        <v>21999.333333333332</v>
      </c>
      <c r="D1372" s="25">
        <v>0.35695239949592467</v>
      </c>
      <c r="E1372" s="25" t="str">
        <f>_xlfn.XLOOKUP(Table1[[#This Row],[Customer_ID]],Table2[customer_id],Table2[age_group],,0)</f>
        <v>25-34</v>
      </c>
      <c r="F1372" s="25" t="str">
        <f>_xlfn.XLOOKUP(Table1[[#This Row],[Customer_ID]],Table2[customer_id],Table2[city],,0)</f>
        <v>Chennai</v>
      </c>
      <c r="G1372" s="25" t="str">
        <f>_xlfn.XLOOKUP(Table1[[#This Row],[Customer_ID]],Table2[customer_id],Table2[occupation],,0)</f>
        <v>Salaried IT Employees</v>
      </c>
      <c r="H1372" s="50" t="str">
        <f>_xlfn.XLOOKUP(Table1[[#This Row],[Customer_ID]],Table2[customer_id],Table2[gender],,0)</f>
        <v>Female</v>
      </c>
      <c r="I1372" s="50" t="str">
        <f>_xlfn.XLOOKUP(Table1[[#This Row],[Customer_ID]],Table2[customer_id],Table2[marital status],,0)</f>
        <v>Married</v>
      </c>
      <c r="J1372" t="str">
        <f t="shared" si="84"/>
        <v>Moderate Income</v>
      </c>
      <c r="K1372" s="52" t="b">
        <f t="shared" si="85"/>
        <v>0</v>
      </c>
      <c r="L1372" s="43" t="b">
        <f t="shared" si="86"/>
        <v>0</v>
      </c>
      <c r="M1372" s="43" t="b">
        <f t="shared" si="87"/>
        <v>0</v>
      </c>
      <c r="N13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73" spans="1:14" hidden="1" x14ac:dyDescent="0.25">
      <c r="A1373" t="s">
        <v>2779</v>
      </c>
      <c r="B1373" s="45">
        <v>61627</v>
      </c>
      <c r="C1373" s="45">
        <v>21772.666666666668</v>
      </c>
      <c r="D1373" s="25">
        <v>0.35329752651705693</v>
      </c>
      <c r="E1373" s="25" t="str">
        <f>_xlfn.XLOOKUP(Table1[[#This Row],[Customer_ID]],Table2[customer_id],Table2[age_group],,0)</f>
        <v>35-45</v>
      </c>
      <c r="F1373" s="25" t="str">
        <f>_xlfn.XLOOKUP(Table1[[#This Row],[Customer_ID]],Table2[customer_id],Table2[city],,0)</f>
        <v>Chennai</v>
      </c>
      <c r="G1373" s="25" t="str">
        <f>_xlfn.XLOOKUP(Table1[[#This Row],[Customer_ID]],Table2[customer_id],Table2[occupation],,0)</f>
        <v>Salaried IT Employees</v>
      </c>
      <c r="H1373" s="50" t="str">
        <f>_xlfn.XLOOKUP(Table1[[#This Row],[Customer_ID]],Table2[customer_id],Table2[gender],,0)</f>
        <v>Female</v>
      </c>
      <c r="I1373" s="50" t="str">
        <f>_xlfn.XLOOKUP(Table1[[#This Row],[Customer_ID]],Table2[customer_id],Table2[marital status],,0)</f>
        <v>Married</v>
      </c>
      <c r="J1373" t="str">
        <f t="shared" si="84"/>
        <v>Moderate Income</v>
      </c>
      <c r="K1373" s="52" t="b">
        <f t="shared" si="85"/>
        <v>0</v>
      </c>
      <c r="L1373" s="43" t="b">
        <f t="shared" si="86"/>
        <v>0</v>
      </c>
      <c r="M1373" s="43" t="b">
        <f t="shared" si="87"/>
        <v>0</v>
      </c>
      <c r="N13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74" spans="1:14" hidden="1" x14ac:dyDescent="0.25">
      <c r="A1374" t="s">
        <v>928</v>
      </c>
      <c r="B1374" s="45">
        <v>61626</v>
      </c>
      <c r="C1374" s="45">
        <v>32562</v>
      </c>
      <c r="D1374" s="25">
        <v>0.52838087820075941</v>
      </c>
      <c r="E1374" s="25" t="str">
        <f>_xlfn.XLOOKUP(Table1[[#This Row],[Customer_ID]],Table2[customer_id],Table2[age_group],,0)</f>
        <v>35-45</v>
      </c>
      <c r="F1374" s="25" t="str">
        <f>_xlfn.XLOOKUP(Table1[[#This Row],[Customer_ID]],Table2[customer_id],Table2[city],,0)</f>
        <v>Bengaluru</v>
      </c>
      <c r="G1374" s="25" t="str">
        <f>_xlfn.XLOOKUP(Table1[[#This Row],[Customer_ID]],Table2[customer_id],Table2[occupation],,0)</f>
        <v>Salaried IT Employees</v>
      </c>
      <c r="H1374" s="50" t="str">
        <f>_xlfn.XLOOKUP(Table1[[#This Row],[Customer_ID]],Table2[customer_id],Table2[gender],,0)</f>
        <v>Female</v>
      </c>
      <c r="I1374" s="50" t="str">
        <f>_xlfn.XLOOKUP(Table1[[#This Row],[Customer_ID]],Table2[customer_id],Table2[marital status],,0)</f>
        <v>Married</v>
      </c>
      <c r="J1374" t="str">
        <f t="shared" si="84"/>
        <v>Moderate Income</v>
      </c>
      <c r="K1374" s="52" t="b">
        <f t="shared" si="85"/>
        <v>0</v>
      </c>
      <c r="L1374" s="43" t="b">
        <f t="shared" si="86"/>
        <v>0</v>
      </c>
      <c r="M1374" s="43" t="b">
        <f t="shared" si="87"/>
        <v>0</v>
      </c>
      <c r="N13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75" spans="1:14" hidden="1" x14ac:dyDescent="0.25">
      <c r="A1375" t="s">
        <v>2456</v>
      </c>
      <c r="B1375" s="45">
        <v>61601</v>
      </c>
      <c r="C1375" s="45">
        <v>23513.166666666668</v>
      </c>
      <c r="D1375" s="25">
        <v>0.38170105463655896</v>
      </c>
      <c r="E1375" s="25" t="str">
        <f>_xlfn.XLOOKUP(Table1[[#This Row],[Customer_ID]],Table2[customer_id],Table2[age_group],,0)</f>
        <v>25-34</v>
      </c>
      <c r="F1375" s="25" t="str">
        <f>_xlfn.XLOOKUP(Table1[[#This Row],[Customer_ID]],Table2[customer_id],Table2[city],,0)</f>
        <v>Chennai</v>
      </c>
      <c r="G1375" s="25" t="str">
        <f>_xlfn.XLOOKUP(Table1[[#This Row],[Customer_ID]],Table2[customer_id],Table2[occupation],,0)</f>
        <v>Salaried IT Employees</v>
      </c>
      <c r="H1375" s="50" t="str">
        <f>_xlfn.XLOOKUP(Table1[[#This Row],[Customer_ID]],Table2[customer_id],Table2[gender],,0)</f>
        <v>Male</v>
      </c>
      <c r="I1375" s="50" t="str">
        <f>_xlfn.XLOOKUP(Table1[[#This Row],[Customer_ID]],Table2[customer_id],Table2[marital status],,0)</f>
        <v>Married</v>
      </c>
      <c r="J1375" t="str">
        <f t="shared" si="84"/>
        <v>Moderate Income</v>
      </c>
      <c r="K1375" s="52" t="b">
        <f t="shared" si="85"/>
        <v>0</v>
      </c>
      <c r="L1375" s="43" t="b">
        <f t="shared" si="86"/>
        <v>0</v>
      </c>
      <c r="M1375" s="43" t="b">
        <f t="shared" si="87"/>
        <v>0</v>
      </c>
      <c r="N13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76" spans="1:14" hidden="1" x14ac:dyDescent="0.25">
      <c r="A1376" t="s">
        <v>1905</v>
      </c>
      <c r="B1376" s="45">
        <v>61591</v>
      </c>
      <c r="C1376" s="45">
        <v>26511.166666666668</v>
      </c>
      <c r="D1376" s="25">
        <v>0.43043897106178935</v>
      </c>
      <c r="E1376" s="25" t="str">
        <f>_xlfn.XLOOKUP(Table1[[#This Row],[Customer_ID]],Table2[customer_id],Table2[age_group],,0)</f>
        <v>25-34</v>
      </c>
      <c r="F1376" s="25" t="str">
        <f>_xlfn.XLOOKUP(Table1[[#This Row],[Customer_ID]],Table2[customer_id],Table2[city],,0)</f>
        <v>Hyderabad</v>
      </c>
      <c r="G1376" s="25" t="str">
        <f>_xlfn.XLOOKUP(Table1[[#This Row],[Customer_ID]],Table2[customer_id],Table2[occupation],,0)</f>
        <v>Salaried IT Employees</v>
      </c>
      <c r="H1376" s="50" t="str">
        <f>_xlfn.XLOOKUP(Table1[[#This Row],[Customer_ID]],Table2[customer_id],Table2[gender],,0)</f>
        <v>Female</v>
      </c>
      <c r="I1376" s="50" t="str">
        <f>_xlfn.XLOOKUP(Table1[[#This Row],[Customer_ID]],Table2[customer_id],Table2[marital status],,0)</f>
        <v>Married</v>
      </c>
      <c r="J1376" t="str">
        <f t="shared" si="84"/>
        <v>Moderate Income</v>
      </c>
      <c r="K1376" s="52" t="b">
        <f t="shared" si="85"/>
        <v>0</v>
      </c>
      <c r="L1376" s="43" t="b">
        <f t="shared" si="86"/>
        <v>0</v>
      </c>
      <c r="M1376" s="43" t="b">
        <f t="shared" si="87"/>
        <v>0</v>
      </c>
      <c r="N13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77" spans="1:14" hidden="1" x14ac:dyDescent="0.25">
      <c r="A1377" t="s">
        <v>654</v>
      </c>
      <c r="B1377" s="45">
        <v>61591</v>
      </c>
      <c r="C1377" s="45">
        <v>34865.333333333336</v>
      </c>
      <c r="D1377" s="25">
        <v>0.56607837725208776</v>
      </c>
      <c r="E1377" s="25" t="str">
        <f>_xlfn.XLOOKUP(Table1[[#This Row],[Customer_ID]],Table2[customer_id],Table2[age_group],,0)</f>
        <v>25-34</v>
      </c>
      <c r="F1377" s="25" t="str">
        <f>_xlfn.XLOOKUP(Table1[[#This Row],[Customer_ID]],Table2[customer_id],Table2[city],,0)</f>
        <v>Mumbai</v>
      </c>
      <c r="G1377" s="25" t="str">
        <f>_xlfn.XLOOKUP(Table1[[#This Row],[Customer_ID]],Table2[customer_id],Table2[occupation],,0)</f>
        <v>Salaried IT Employees</v>
      </c>
      <c r="H1377" s="50" t="str">
        <f>_xlfn.XLOOKUP(Table1[[#This Row],[Customer_ID]],Table2[customer_id],Table2[gender],,0)</f>
        <v>Female</v>
      </c>
      <c r="I1377" s="50" t="str">
        <f>_xlfn.XLOOKUP(Table1[[#This Row],[Customer_ID]],Table2[customer_id],Table2[marital status],,0)</f>
        <v>Married</v>
      </c>
      <c r="J1377" t="str">
        <f t="shared" si="84"/>
        <v>Moderate Income</v>
      </c>
      <c r="K1377" s="52" t="b">
        <f t="shared" si="85"/>
        <v>0</v>
      </c>
      <c r="L1377" s="43" t="b">
        <f t="shared" si="86"/>
        <v>0</v>
      </c>
      <c r="M1377" s="43" t="b">
        <f t="shared" si="87"/>
        <v>0</v>
      </c>
      <c r="N13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78" spans="1:14" hidden="1" x14ac:dyDescent="0.25">
      <c r="A1378" t="s">
        <v>674</v>
      </c>
      <c r="B1378" s="45">
        <v>61583</v>
      </c>
      <c r="C1378" s="45">
        <v>34673</v>
      </c>
      <c r="D1378" s="25">
        <v>0.56302875793644347</v>
      </c>
      <c r="E1378" s="25" t="str">
        <f>_xlfn.XLOOKUP(Table1[[#This Row],[Customer_ID]],Table2[customer_id],Table2[age_group],,0)</f>
        <v>35-45</v>
      </c>
      <c r="F1378" s="25" t="str">
        <f>_xlfn.XLOOKUP(Table1[[#This Row],[Customer_ID]],Table2[customer_id],Table2[city],,0)</f>
        <v>Delhi NCR</v>
      </c>
      <c r="G1378" s="25" t="str">
        <f>_xlfn.XLOOKUP(Table1[[#This Row],[Customer_ID]],Table2[customer_id],Table2[occupation],,0)</f>
        <v>Salaried IT Employees</v>
      </c>
      <c r="H1378" s="50" t="str">
        <f>_xlfn.XLOOKUP(Table1[[#This Row],[Customer_ID]],Table2[customer_id],Table2[gender],,0)</f>
        <v>Female</v>
      </c>
      <c r="I1378" s="50" t="str">
        <f>_xlfn.XLOOKUP(Table1[[#This Row],[Customer_ID]],Table2[customer_id],Table2[marital status],,0)</f>
        <v>Married</v>
      </c>
      <c r="J1378" t="str">
        <f t="shared" si="84"/>
        <v>Moderate Income</v>
      </c>
      <c r="K1378" s="52" t="b">
        <f t="shared" si="85"/>
        <v>0</v>
      </c>
      <c r="L1378" s="43" t="b">
        <f t="shared" si="86"/>
        <v>0</v>
      </c>
      <c r="M1378" s="43" t="b">
        <f t="shared" si="87"/>
        <v>0</v>
      </c>
      <c r="N13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79" spans="1:14" hidden="1" x14ac:dyDescent="0.25">
      <c r="A1379" t="s">
        <v>1097</v>
      </c>
      <c r="B1379" s="45">
        <v>61581</v>
      </c>
      <c r="C1379" s="45">
        <v>31446.666666666668</v>
      </c>
      <c r="D1379" s="25">
        <v>0.51065534282760372</v>
      </c>
      <c r="E1379" s="25" t="str">
        <f>_xlfn.XLOOKUP(Table1[[#This Row],[Customer_ID]],Table2[customer_id],Table2[age_group],,0)</f>
        <v>25-34</v>
      </c>
      <c r="F1379" s="25" t="str">
        <f>_xlfn.XLOOKUP(Table1[[#This Row],[Customer_ID]],Table2[customer_id],Table2[city],,0)</f>
        <v>Bengaluru</v>
      </c>
      <c r="G1379" s="25" t="str">
        <f>_xlfn.XLOOKUP(Table1[[#This Row],[Customer_ID]],Table2[customer_id],Table2[occupation],,0)</f>
        <v>Salaried IT Employees</v>
      </c>
      <c r="H1379" s="50" t="str">
        <f>_xlfn.XLOOKUP(Table1[[#This Row],[Customer_ID]],Table2[customer_id],Table2[gender],,0)</f>
        <v>Female</v>
      </c>
      <c r="I1379" s="50" t="str">
        <f>_xlfn.XLOOKUP(Table1[[#This Row],[Customer_ID]],Table2[customer_id],Table2[marital status],,0)</f>
        <v>Married</v>
      </c>
      <c r="J1379" t="str">
        <f t="shared" si="84"/>
        <v>Moderate Income</v>
      </c>
      <c r="K1379" s="52" t="b">
        <f t="shared" si="85"/>
        <v>0</v>
      </c>
      <c r="L1379" s="43" t="b">
        <f t="shared" si="86"/>
        <v>0</v>
      </c>
      <c r="M1379" s="43" t="b">
        <f t="shared" si="87"/>
        <v>0</v>
      </c>
      <c r="N13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80" spans="1:14" hidden="1" x14ac:dyDescent="0.25">
      <c r="A1380" t="s">
        <v>3025</v>
      </c>
      <c r="B1380" s="45">
        <v>61560</v>
      </c>
      <c r="C1380" s="45">
        <v>20692.666666666668</v>
      </c>
      <c r="D1380" s="25">
        <v>0.33613818496859432</v>
      </c>
      <c r="E1380" s="25" t="str">
        <f>_xlfn.XLOOKUP(Table1[[#This Row],[Customer_ID]],Table2[customer_id],Table2[age_group],,0)</f>
        <v>25-34</v>
      </c>
      <c r="F1380" s="25" t="str">
        <f>_xlfn.XLOOKUP(Table1[[#This Row],[Customer_ID]],Table2[customer_id],Table2[city],,0)</f>
        <v>Chennai</v>
      </c>
      <c r="G1380" s="25" t="str">
        <f>_xlfn.XLOOKUP(Table1[[#This Row],[Customer_ID]],Table2[customer_id],Table2[occupation],,0)</f>
        <v>Salaried IT Employees</v>
      </c>
      <c r="H1380" s="50" t="str">
        <f>_xlfn.XLOOKUP(Table1[[#This Row],[Customer_ID]],Table2[customer_id],Table2[gender],,0)</f>
        <v>Female</v>
      </c>
      <c r="I1380" s="50" t="str">
        <f>_xlfn.XLOOKUP(Table1[[#This Row],[Customer_ID]],Table2[customer_id],Table2[marital status],,0)</f>
        <v>Single</v>
      </c>
      <c r="J1380" t="str">
        <f t="shared" si="84"/>
        <v>Moderate Income</v>
      </c>
      <c r="K1380" s="52" t="b">
        <f t="shared" si="85"/>
        <v>0</v>
      </c>
      <c r="L1380" s="43" t="b">
        <f t="shared" si="86"/>
        <v>0</v>
      </c>
      <c r="M1380" s="43" t="b">
        <f t="shared" si="87"/>
        <v>0</v>
      </c>
      <c r="N13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81" spans="1:14" hidden="1" x14ac:dyDescent="0.25">
      <c r="A1381" t="s">
        <v>145</v>
      </c>
      <c r="B1381" s="45">
        <v>61554</v>
      </c>
      <c r="C1381" s="45">
        <v>41642.166666666664</v>
      </c>
      <c r="D1381" s="25">
        <v>0.67651438845024958</v>
      </c>
      <c r="E1381" s="25" t="str">
        <f>_xlfn.XLOOKUP(Table1[[#This Row],[Customer_ID]],Table2[customer_id],Table2[age_group],,0)</f>
        <v>25-34</v>
      </c>
      <c r="F1381" s="25" t="str">
        <f>_xlfn.XLOOKUP(Table1[[#This Row],[Customer_ID]],Table2[customer_id],Table2[city],,0)</f>
        <v>Mumbai</v>
      </c>
      <c r="G1381" s="25" t="str">
        <f>_xlfn.XLOOKUP(Table1[[#This Row],[Customer_ID]],Table2[customer_id],Table2[occupation],,0)</f>
        <v>Salaried IT Employees</v>
      </c>
      <c r="H1381" s="50" t="str">
        <f>_xlfn.XLOOKUP(Table1[[#This Row],[Customer_ID]],Table2[customer_id],Table2[gender],,0)</f>
        <v>Male</v>
      </c>
      <c r="I1381" s="50" t="str">
        <f>_xlfn.XLOOKUP(Table1[[#This Row],[Customer_ID]],Table2[customer_id],Table2[marital status],,0)</f>
        <v>Married</v>
      </c>
      <c r="J1381" t="str">
        <f t="shared" si="84"/>
        <v>Moderate Income</v>
      </c>
      <c r="K1381" s="52" t="b">
        <f t="shared" si="85"/>
        <v>0</v>
      </c>
      <c r="L1381" s="43" t="b">
        <f t="shared" si="86"/>
        <v>0</v>
      </c>
      <c r="M1381" s="43" t="b">
        <f t="shared" si="87"/>
        <v>0</v>
      </c>
      <c r="N13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82" spans="1:14" hidden="1" x14ac:dyDescent="0.25">
      <c r="A1382" t="s">
        <v>1609</v>
      </c>
      <c r="B1382" s="45">
        <v>61542</v>
      </c>
      <c r="C1382" s="45">
        <v>28229.333333333332</v>
      </c>
      <c r="D1382" s="25">
        <v>0.45870029139991114</v>
      </c>
      <c r="E1382" s="25" t="str">
        <f>_xlfn.XLOOKUP(Table1[[#This Row],[Customer_ID]],Table2[customer_id],Table2[age_group],,0)</f>
        <v>25-34</v>
      </c>
      <c r="F1382" s="25" t="str">
        <f>_xlfn.XLOOKUP(Table1[[#This Row],[Customer_ID]],Table2[customer_id],Table2[city],,0)</f>
        <v>Bengaluru</v>
      </c>
      <c r="G1382" s="25" t="str">
        <f>_xlfn.XLOOKUP(Table1[[#This Row],[Customer_ID]],Table2[customer_id],Table2[occupation],,0)</f>
        <v>Salaried IT Employees</v>
      </c>
      <c r="H1382" s="50" t="str">
        <f>_xlfn.XLOOKUP(Table1[[#This Row],[Customer_ID]],Table2[customer_id],Table2[gender],,0)</f>
        <v>Female</v>
      </c>
      <c r="I1382" s="50" t="str">
        <f>_xlfn.XLOOKUP(Table1[[#This Row],[Customer_ID]],Table2[customer_id],Table2[marital status],,0)</f>
        <v>Married</v>
      </c>
      <c r="J1382" t="str">
        <f t="shared" si="84"/>
        <v>Moderate Income</v>
      </c>
      <c r="K1382" s="52" t="b">
        <f t="shared" si="85"/>
        <v>0</v>
      </c>
      <c r="L1382" s="43" t="b">
        <f t="shared" si="86"/>
        <v>0</v>
      </c>
      <c r="M1382" s="43" t="b">
        <f t="shared" si="87"/>
        <v>0</v>
      </c>
      <c r="N13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83" spans="1:14" hidden="1" x14ac:dyDescent="0.25">
      <c r="A1383" t="s">
        <v>1575</v>
      </c>
      <c r="B1383" s="45">
        <v>61528</v>
      </c>
      <c r="C1383" s="45">
        <v>28467.666666666668</v>
      </c>
      <c r="D1383" s="25">
        <v>0.46267823863390112</v>
      </c>
      <c r="E1383" s="25" t="str">
        <f>_xlfn.XLOOKUP(Table1[[#This Row],[Customer_ID]],Table2[customer_id],Table2[age_group],,0)</f>
        <v>25-34</v>
      </c>
      <c r="F1383" s="25" t="str">
        <f>_xlfn.XLOOKUP(Table1[[#This Row],[Customer_ID]],Table2[customer_id],Table2[city],,0)</f>
        <v>Hyderabad</v>
      </c>
      <c r="G1383" s="25" t="str">
        <f>_xlfn.XLOOKUP(Table1[[#This Row],[Customer_ID]],Table2[customer_id],Table2[occupation],,0)</f>
        <v>Salaried IT Employees</v>
      </c>
      <c r="H1383" s="50" t="str">
        <f>_xlfn.XLOOKUP(Table1[[#This Row],[Customer_ID]],Table2[customer_id],Table2[gender],,0)</f>
        <v>Male</v>
      </c>
      <c r="I1383" s="50" t="str">
        <f>_xlfn.XLOOKUP(Table1[[#This Row],[Customer_ID]],Table2[customer_id],Table2[marital status],,0)</f>
        <v>Married</v>
      </c>
      <c r="J1383" t="str">
        <f t="shared" si="84"/>
        <v>Moderate Income</v>
      </c>
      <c r="K1383" s="52" t="b">
        <f t="shared" si="85"/>
        <v>0</v>
      </c>
      <c r="L1383" s="43" t="b">
        <f t="shared" si="86"/>
        <v>0</v>
      </c>
      <c r="M1383" s="43" t="b">
        <f t="shared" si="87"/>
        <v>0</v>
      </c>
      <c r="N13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84" spans="1:14" hidden="1" x14ac:dyDescent="0.25">
      <c r="A1384" t="s">
        <v>466</v>
      </c>
      <c r="B1384" s="45">
        <v>61508</v>
      </c>
      <c r="C1384" s="45">
        <v>36500.666666666664</v>
      </c>
      <c r="D1384" s="25">
        <v>0.59342958097591636</v>
      </c>
      <c r="E1384" s="25" t="str">
        <f>_xlfn.XLOOKUP(Table1[[#This Row],[Customer_ID]],Table2[customer_id],Table2[age_group],,0)</f>
        <v>25-34</v>
      </c>
      <c r="F1384" s="25" t="str">
        <f>_xlfn.XLOOKUP(Table1[[#This Row],[Customer_ID]],Table2[customer_id],Table2[city],,0)</f>
        <v>Bengaluru</v>
      </c>
      <c r="G1384" s="25" t="str">
        <f>_xlfn.XLOOKUP(Table1[[#This Row],[Customer_ID]],Table2[customer_id],Table2[occupation],,0)</f>
        <v>Salaried IT Employees</v>
      </c>
      <c r="H1384" s="50" t="str">
        <f>_xlfn.XLOOKUP(Table1[[#This Row],[Customer_ID]],Table2[customer_id],Table2[gender],,0)</f>
        <v>Male</v>
      </c>
      <c r="I1384" s="50" t="str">
        <f>_xlfn.XLOOKUP(Table1[[#This Row],[Customer_ID]],Table2[customer_id],Table2[marital status],,0)</f>
        <v>Single</v>
      </c>
      <c r="J1384" t="str">
        <f t="shared" si="84"/>
        <v>Moderate Income</v>
      </c>
      <c r="K1384" s="52" t="b">
        <f t="shared" si="85"/>
        <v>0</v>
      </c>
      <c r="L1384" s="43" t="b">
        <f t="shared" si="86"/>
        <v>0</v>
      </c>
      <c r="M1384" s="43" t="b">
        <f t="shared" si="87"/>
        <v>0</v>
      </c>
      <c r="N13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85" spans="1:14" hidden="1" x14ac:dyDescent="0.25">
      <c r="A1385" t="s">
        <v>2304</v>
      </c>
      <c r="B1385" s="45">
        <v>61508</v>
      </c>
      <c r="C1385" s="45">
        <v>24439</v>
      </c>
      <c r="D1385" s="25">
        <v>0.39733042856213824</v>
      </c>
      <c r="E1385" s="25" t="str">
        <f>_xlfn.XLOOKUP(Table1[[#This Row],[Customer_ID]],Table2[customer_id],Table2[age_group],,0)</f>
        <v>25-34</v>
      </c>
      <c r="F1385" s="25" t="str">
        <f>_xlfn.XLOOKUP(Table1[[#This Row],[Customer_ID]],Table2[customer_id],Table2[city],,0)</f>
        <v>Chennai</v>
      </c>
      <c r="G1385" s="25" t="str">
        <f>_xlfn.XLOOKUP(Table1[[#This Row],[Customer_ID]],Table2[customer_id],Table2[occupation],,0)</f>
        <v>Salaried IT Employees</v>
      </c>
      <c r="H1385" s="50" t="str">
        <f>_xlfn.XLOOKUP(Table1[[#This Row],[Customer_ID]],Table2[customer_id],Table2[gender],,0)</f>
        <v>Male</v>
      </c>
      <c r="I1385" s="50" t="str">
        <f>_xlfn.XLOOKUP(Table1[[#This Row],[Customer_ID]],Table2[customer_id],Table2[marital status],,0)</f>
        <v>Married</v>
      </c>
      <c r="J1385" t="str">
        <f t="shared" si="84"/>
        <v>Moderate Income</v>
      </c>
      <c r="K1385" s="52" t="b">
        <f t="shared" si="85"/>
        <v>0</v>
      </c>
      <c r="L1385" s="43" t="b">
        <f t="shared" si="86"/>
        <v>0</v>
      </c>
      <c r="M1385" s="43" t="b">
        <f t="shared" si="87"/>
        <v>0</v>
      </c>
      <c r="N13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86" spans="1:14" hidden="1" x14ac:dyDescent="0.25">
      <c r="A1386" t="s">
        <v>2670</v>
      </c>
      <c r="B1386" s="45">
        <v>61501</v>
      </c>
      <c r="C1386" s="45">
        <v>22328</v>
      </c>
      <c r="D1386" s="25">
        <v>0.36305100730069428</v>
      </c>
      <c r="E1386" s="25" t="str">
        <f>_xlfn.XLOOKUP(Table1[[#This Row],[Customer_ID]],Table2[customer_id],Table2[age_group],,0)</f>
        <v>25-34</v>
      </c>
      <c r="F1386" s="25" t="str">
        <f>_xlfn.XLOOKUP(Table1[[#This Row],[Customer_ID]],Table2[customer_id],Table2[city],,0)</f>
        <v>Chennai</v>
      </c>
      <c r="G1386" s="25" t="str">
        <f>_xlfn.XLOOKUP(Table1[[#This Row],[Customer_ID]],Table2[customer_id],Table2[occupation],,0)</f>
        <v>Salaried IT Employees</v>
      </c>
      <c r="H1386" s="50" t="str">
        <f>_xlfn.XLOOKUP(Table1[[#This Row],[Customer_ID]],Table2[customer_id],Table2[gender],,0)</f>
        <v>Male</v>
      </c>
      <c r="I1386" s="50" t="str">
        <f>_xlfn.XLOOKUP(Table1[[#This Row],[Customer_ID]],Table2[customer_id],Table2[marital status],,0)</f>
        <v>Married</v>
      </c>
      <c r="J1386" t="str">
        <f t="shared" si="84"/>
        <v>Moderate Income</v>
      </c>
      <c r="K1386" s="52" t="b">
        <f t="shared" si="85"/>
        <v>0</v>
      </c>
      <c r="L1386" s="43" t="b">
        <f t="shared" si="86"/>
        <v>0</v>
      </c>
      <c r="M1386" s="43" t="b">
        <f t="shared" si="87"/>
        <v>0</v>
      </c>
      <c r="N13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87" spans="1:14" hidden="1" x14ac:dyDescent="0.25">
      <c r="A1387" t="s">
        <v>3234</v>
      </c>
      <c r="B1387" s="45">
        <v>61496</v>
      </c>
      <c r="C1387" s="45">
        <v>19602.5</v>
      </c>
      <c r="D1387" s="25">
        <v>0.31876056979315726</v>
      </c>
      <c r="E1387" s="25" t="str">
        <f>_xlfn.XLOOKUP(Table1[[#This Row],[Customer_ID]],Table2[customer_id],Table2[age_group],,0)</f>
        <v>25-34</v>
      </c>
      <c r="F1387" s="25" t="str">
        <f>_xlfn.XLOOKUP(Table1[[#This Row],[Customer_ID]],Table2[customer_id],Table2[city],,0)</f>
        <v>Chennai</v>
      </c>
      <c r="G1387" s="25" t="str">
        <f>_xlfn.XLOOKUP(Table1[[#This Row],[Customer_ID]],Table2[customer_id],Table2[occupation],,0)</f>
        <v>Salaried IT Employees</v>
      </c>
      <c r="H1387" s="50" t="str">
        <f>_xlfn.XLOOKUP(Table1[[#This Row],[Customer_ID]],Table2[customer_id],Table2[gender],,0)</f>
        <v>Female</v>
      </c>
      <c r="I1387" s="50" t="str">
        <f>_xlfn.XLOOKUP(Table1[[#This Row],[Customer_ID]],Table2[customer_id],Table2[marital status],,0)</f>
        <v>Married</v>
      </c>
      <c r="J1387" t="str">
        <f t="shared" si="84"/>
        <v>Moderate Income</v>
      </c>
      <c r="K1387" s="52" t="b">
        <f t="shared" si="85"/>
        <v>0</v>
      </c>
      <c r="L1387" s="43" t="b">
        <f t="shared" si="86"/>
        <v>0</v>
      </c>
      <c r="M1387" s="43" t="b">
        <f t="shared" si="87"/>
        <v>0</v>
      </c>
      <c r="N13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88" spans="1:14" hidden="1" x14ac:dyDescent="0.25">
      <c r="A1388" t="s">
        <v>993</v>
      </c>
      <c r="B1388" s="45">
        <v>61489</v>
      </c>
      <c r="C1388" s="45">
        <v>32044.5</v>
      </c>
      <c r="D1388" s="25">
        <v>0.52114199287677476</v>
      </c>
      <c r="E1388" s="25" t="str">
        <f>_xlfn.XLOOKUP(Table1[[#This Row],[Customer_ID]],Table2[customer_id],Table2[age_group],,0)</f>
        <v>25-34</v>
      </c>
      <c r="F1388" s="25" t="str">
        <f>_xlfn.XLOOKUP(Table1[[#This Row],[Customer_ID]],Table2[customer_id],Table2[city],,0)</f>
        <v>Delhi NCR</v>
      </c>
      <c r="G1388" s="25" t="str">
        <f>_xlfn.XLOOKUP(Table1[[#This Row],[Customer_ID]],Table2[customer_id],Table2[occupation],,0)</f>
        <v>Salaried IT Employees</v>
      </c>
      <c r="H1388" s="50" t="str">
        <f>_xlfn.XLOOKUP(Table1[[#This Row],[Customer_ID]],Table2[customer_id],Table2[gender],,0)</f>
        <v>Female</v>
      </c>
      <c r="I1388" s="50" t="str">
        <f>_xlfn.XLOOKUP(Table1[[#This Row],[Customer_ID]],Table2[customer_id],Table2[marital status],,0)</f>
        <v>Married</v>
      </c>
      <c r="J1388" t="str">
        <f t="shared" si="84"/>
        <v>Moderate Income</v>
      </c>
      <c r="K1388" s="52" t="b">
        <f t="shared" si="85"/>
        <v>0</v>
      </c>
      <c r="L1388" s="43" t="b">
        <f t="shared" si="86"/>
        <v>0</v>
      </c>
      <c r="M1388" s="43" t="b">
        <f t="shared" si="87"/>
        <v>0</v>
      </c>
      <c r="N13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89" spans="1:14" hidden="1" x14ac:dyDescent="0.25">
      <c r="A1389" t="s">
        <v>2713</v>
      </c>
      <c r="B1389" s="45">
        <v>61486</v>
      </c>
      <c r="C1389" s="45">
        <v>22069</v>
      </c>
      <c r="D1389" s="25">
        <v>0.35892723546823668</v>
      </c>
      <c r="E1389" s="25" t="str">
        <f>_xlfn.XLOOKUP(Table1[[#This Row],[Customer_ID]],Table2[customer_id],Table2[age_group],,0)</f>
        <v>35-45</v>
      </c>
      <c r="F1389" s="25" t="str">
        <f>_xlfn.XLOOKUP(Table1[[#This Row],[Customer_ID]],Table2[customer_id],Table2[city],,0)</f>
        <v>Chennai</v>
      </c>
      <c r="G1389" s="25" t="str">
        <f>_xlfn.XLOOKUP(Table1[[#This Row],[Customer_ID]],Table2[customer_id],Table2[occupation],,0)</f>
        <v>Salaried IT Employees</v>
      </c>
      <c r="H1389" s="50" t="str">
        <f>_xlfn.XLOOKUP(Table1[[#This Row],[Customer_ID]],Table2[customer_id],Table2[gender],,0)</f>
        <v>Female</v>
      </c>
      <c r="I1389" s="50" t="str">
        <f>_xlfn.XLOOKUP(Table1[[#This Row],[Customer_ID]],Table2[customer_id],Table2[marital status],,0)</f>
        <v>Married</v>
      </c>
      <c r="J1389" t="str">
        <f t="shared" si="84"/>
        <v>Moderate Income</v>
      </c>
      <c r="K1389" s="52" t="b">
        <f t="shared" si="85"/>
        <v>0</v>
      </c>
      <c r="L1389" s="43" t="b">
        <f t="shared" si="86"/>
        <v>0</v>
      </c>
      <c r="M1389" s="43" t="b">
        <f t="shared" si="87"/>
        <v>0</v>
      </c>
      <c r="N13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90" spans="1:14" hidden="1" x14ac:dyDescent="0.25">
      <c r="A1390" t="s">
        <v>659</v>
      </c>
      <c r="B1390" s="45">
        <v>61472</v>
      </c>
      <c r="C1390" s="45">
        <v>34740</v>
      </c>
      <c r="D1390" s="25">
        <v>0.56513534617386774</v>
      </c>
      <c r="E1390" s="25" t="str">
        <f>_xlfn.XLOOKUP(Table1[[#This Row],[Customer_ID]],Table2[customer_id],Table2[age_group],,0)</f>
        <v>25-34</v>
      </c>
      <c r="F1390" s="25" t="str">
        <f>_xlfn.XLOOKUP(Table1[[#This Row],[Customer_ID]],Table2[customer_id],Table2[city],,0)</f>
        <v>Delhi NCR</v>
      </c>
      <c r="G1390" s="25" t="str">
        <f>_xlfn.XLOOKUP(Table1[[#This Row],[Customer_ID]],Table2[customer_id],Table2[occupation],,0)</f>
        <v>Salaried IT Employees</v>
      </c>
      <c r="H1390" s="50" t="str">
        <f>_xlfn.XLOOKUP(Table1[[#This Row],[Customer_ID]],Table2[customer_id],Table2[gender],,0)</f>
        <v>Male</v>
      </c>
      <c r="I1390" s="50" t="str">
        <f>_xlfn.XLOOKUP(Table1[[#This Row],[Customer_ID]],Table2[customer_id],Table2[marital status],,0)</f>
        <v>Single</v>
      </c>
      <c r="J1390" t="str">
        <f t="shared" si="84"/>
        <v>Moderate Income</v>
      </c>
      <c r="K1390" s="52" t="b">
        <f t="shared" si="85"/>
        <v>0</v>
      </c>
      <c r="L1390" s="43" t="b">
        <f t="shared" si="86"/>
        <v>0</v>
      </c>
      <c r="M1390" s="43" t="b">
        <f t="shared" si="87"/>
        <v>0</v>
      </c>
      <c r="N13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91" spans="1:14" hidden="1" x14ac:dyDescent="0.25">
      <c r="A1391" t="s">
        <v>108</v>
      </c>
      <c r="B1391" s="45">
        <v>61462</v>
      </c>
      <c r="C1391" s="45">
        <v>42883.666666666664</v>
      </c>
      <c r="D1391" s="25">
        <v>0.6977265085201696</v>
      </c>
      <c r="E1391" s="25" t="str">
        <f>_xlfn.XLOOKUP(Table1[[#This Row],[Customer_ID]],Table2[customer_id],Table2[age_group],,0)</f>
        <v>25-34</v>
      </c>
      <c r="F1391" s="25" t="str">
        <f>_xlfn.XLOOKUP(Table1[[#This Row],[Customer_ID]],Table2[customer_id],Table2[city],,0)</f>
        <v>Mumbai</v>
      </c>
      <c r="G1391" s="25" t="str">
        <f>_xlfn.XLOOKUP(Table1[[#This Row],[Customer_ID]],Table2[customer_id],Table2[occupation],,0)</f>
        <v>Salaried IT Employees</v>
      </c>
      <c r="H1391" s="50" t="str">
        <f>_xlfn.XLOOKUP(Table1[[#This Row],[Customer_ID]],Table2[customer_id],Table2[gender],,0)</f>
        <v>Male</v>
      </c>
      <c r="I1391" s="50" t="str">
        <f>_xlfn.XLOOKUP(Table1[[#This Row],[Customer_ID]],Table2[customer_id],Table2[marital status],,0)</f>
        <v>Married</v>
      </c>
      <c r="J1391" t="str">
        <f t="shared" si="84"/>
        <v>Moderate Income</v>
      </c>
      <c r="K1391" s="52" t="b">
        <f t="shared" si="85"/>
        <v>0</v>
      </c>
      <c r="L1391" s="43" t="b">
        <f t="shared" si="86"/>
        <v>0</v>
      </c>
      <c r="M1391" s="43" t="b">
        <f t="shared" si="87"/>
        <v>0</v>
      </c>
      <c r="N13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92" spans="1:14" hidden="1" x14ac:dyDescent="0.25">
      <c r="A1392" t="s">
        <v>305</v>
      </c>
      <c r="B1392" s="45">
        <v>61449</v>
      </c>
      <c r="C1392" s="45">
        <v>38095.166666666664</v>
      </c>
      <c r="D1392" s="25">
        <v>0.61994770731283932</v>
      </c>
      <c r="E1392" s="25" t="str">
        <f>_xlfn.XLOOKUP(Table1[[#This Row],[Customer_ID]],Table2[customer_id],Table2[age_group],,0)</f>
        <v>35-45</v>
      </c>
      <c r="F1392" s="25" t="str">
        <f>_xlfn.XLOOKUP(Table1[[#This Row],[Customer_ID]],Table2[customer_id],Table2[city],,0)</f>
        <v>Mumbai</v>
      </c>
      <c r="G1392" s="25" t="str">
        <f>_xlfn.XLOOKUP(Table1[[#This Row],[Customer_ID]],Table2[customer_id],Table2[occupation],,0)</f>
        <v>Salaried IT Employees</v>
      </c>
      <c r="H1392" s="50" t="str">
        <f>_xlfn.XLOOKUP(Table1[[#This Row],[Customer_ID]],Table2[customer_id],Table2[gender],,0)</f>
        <v>Female</v>
      </c>
      <c r="I1392" s="50" t="str">
        <f>_xlfn.XLOOKUP(Table1[[#This Row],[Customer_ID]],Table2[customer_id],Table2[marital status],,0)</f>
        <v>Married</v>
      </c>
      <c r="J1392" t="str">
        <f t="shared" si="84"/>
        <v>Moderate Income</v>
      </c>
      <c r="K1392" s="52" t="b">
        <f t="shared" si="85"/>
        <v>0</v>
      </c>
      <c r="L1392" s="43" t="b">
        <f t="shared" si="86"/>
        <v>0</v>
      </c>
      <c r="M1392" s="43" t="b">
        <f t="shared" si="87"/>
        <v>0</v>
      </c>
      <c r="N13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93" spans="1:14" hidden="1" x14ac:dyDescent="0.25">
      <c r="A1393" t="s">
        <v>1397</v>
      </c>
      <c r="B1393" s="45">
        <v>61441</v>
      </c>
      <c r="C1393" s="45">
        <v>29644.5</v>
      </c>
      <c r="D1393" s="25">
        <v>0.48248726420468419</v>
      </c>
      <c r="E1393" s="25" t="str">
        <f>_xlfn.XLOOKUP(Table1[[#This Row],[Customer_ID]],Table2[customer_id],Table2[age_group],,0)</f>
        <v>25-34</v>
      </c>
      <c r="F1393" s="25" t="str">
        <f>_xlfn.XLOOKUP(Table1[[#This Row],[Customer_ID]],Table2[customer_id],Table2[city],,0)</f>
        <v>Bengaluru</v>
      </c>
      <c r="G1393" s="25" t="str">
        <f>_xlfn.XLOOKUP(Table1[[#This Row],[Customer_ID]],Table2[customer_id],Table2[occupation],,0)</f>
        <v>Salaried IT Employees</v>
      </c>
      <c r="H1393" s="50" t="str">
        <f>_xlfn.XLOOKUP(Table1[[#This Row],[Customer_ID]],Table2[customer_id],Table2[gender],,0)</f>
        <v>Female</v>
      </c>
      <c r="I1393" s="50" t="str">
        <f>_xlfn.XLOOKUP(Table1[[#This Row],[Customer_ID]],Table2[customer_id],Table2[marital status],,0)</f>
        <v>Married</v>
      </c>
      <c r="J1393" t="str">
        <f t="shared" si="84"/>
        <v>Moderate Income</v>
      </c>
      <c r="K1393" s="52" t="b">
        <f t="shared" si="85"/>
        <v>0</v>
      </c>
      <c r="L1393" s="43" t="b">
        <f t="shared" si="86"/>
        <v>0</v>
      </c>
      <c r="M1393" s="43" t="b">
        <f t="shared" si="87"/>
        <v>0</v>
      </c>
      <c r="N13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94" spans="1:14" hidden="1" x14ac:dyDescent="0.25">
      <c r="A1394" t="s">
        <v>1512</v>
      </c>
      <c r="B1394" s="45">
        <v>61434</v>
      </c>
      <c r="C1394" s="45">
        <v>28850.833333333332</v>
      </c>
      <c r="D1394" s="25">
        <v>0.46962322709465981</v>
      </c>
      <c r="E1394" s="25" t="str">
        <f>_xlfn.XLOOKUP(Table1[[#This Row],[Customer_ID]],Table2[customer_id],Table2[age_group],,0)</f>
        <v>25-34</v>
      </c>
      <c r="F1394" s="25" t="str">
        <f>_xlfn.XLOOKUP(Table1[[#This Row],[Customer_ID]],Table2[customer_id],Table2[city],,0)</f>
        <v>Hyderabad</v>
      </c>
      <c r="G1394" s="25" t="str">
        <f>_xlfn.XLOOKUP(Table1[[#This Row],[Customer_ID]],Table2[customer_id],Table2[occupation],,0)</f>
        <v>Salaried IT Employees</v>
      </c>
      <c r="H1394" s="50" t="str">
        <f>_xlfn.XLOOKUP(Table1[[#This Row],[Customer_ID]],Table2[customer_id],Table2[gender],,0)</f>
        <v>Male</v>
      </c>
      <c r="I1394" s="50" t="str">
        <f>_xlfn.XLOOKUP(Table1[[#This Row],[Customer_ID]],Table2[customer_id],Table2[marital status],,0)</f>
        <v>Married</v>
      </c>
      <c r="J1394" t="str">
        <f t="shared" si="84"/>
        <v>Moderate Income</v>
      </c>
      <c r="K1394" s="52" t="b">
        <f t="shared" si="85"/>
        <v>0</v>
      </c>
      <c r="L1394" s="43" t="b">
        <f t="shared" si="86"/>
        <v>0</v>
      </c>
      <c r="M1394" s="43" t="b">
        <f t="shared" si="87"/>
        <v>0</v>
      </c>
      <c r="N13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95" spans="1:14" hidden="1" x14ac:dyDescent="0.25">
      <c r="A1395" t="s">
        <v>198</v>
      </c>
      <c r="B1395" s="45">
        <v>61417</v>
      </c>
      <c r="C1395" s="45">
        <v>39960.666666666664</v>
      </c>
      <c r="D1395" s="25">
        <v>0.65064504398890644</v>
      </c>
      <c r="E1395" s="25" t="str">
        <f>_xlfn.XLOOKUP(Table1[[#This Row],[Customer_ID]],Table2[customer_id],Table2[age_group],,0)</f>
        <v>25-34</v>
      </c>
      <c r="F1395" s="25" t="str">
        <f>_xlfn.XLOOKUP(Table1[[#This Row],[Customer_ID]],Table2[customer_id],Table2[city],,0)</f>
        <v>Mumbai</v>
      </c>
      <c r="G1395" s="25" t="str">
        <f>_xlfn.XLOOKUP(Table1[[#This Row],[Customer_ID]],Table2[customer_id],Table2[occupation],,0)</f>
        <v>Salaried IT Employees</v>
      </c>
      <c r="H1395" s="50" t="str">
        <f>_xlfn.XLOOKUP(Table1[[#This Row],[Customer_ID]],Table2[customer_id],Table2[gender],,0)</f>
        <v>Male</v>
      </c>
      <c r="I1395" s="50" t="str">
        <f>_xlfn.XLOOKUP(Table1[[#This Row],[Customer_ID]],Table2[customer_id],Table2[marital status],,0)</f>
        <v>Married</v>
      </c>
      <c r="J1395" t="str">
        <f t="shared" si="84"/>
        <v>Moderate Income</v>
      </c>
      <c r="K1395" s="52" t="b">
        <f t="shared" si="85"/>
        <v>0</v>
      </c>
      <c r="L1395" s="43" t="b">
        <f t="shared" si="86"/>
        <v>0</v>
      </c>
      <c r="M1395" s="43" t="b">
        <f t="shared" si="87"/>
        <v>0</v>
      </c>
      <c r="N13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96" spans="1:14" hidden="1" x14ac:dyDescent="0.25">
      <c r="A1396" t="s">
        <v>418</v>
      </c>
      <c r="B1396" s="45">
        <v>61406</v>
      </c>
      <c r="C1396" s="45">
        <v>36853</v>
      </c>
      <c r="D1396" s="25">
        <v>0.60015307950363161</v>
      </c>
      <c r="E1396" s="25" t="str">
        <f>_xlfn.XLOOKUP(Table1[[#This Row],[Customer_ID]],Table2[customer_id],Table2[age_group],,0)</f>
        <v>35-45</v>
      </c>
      <c r="F1396" s="25" t="str">
        <f>_xlfn.XLOOKUP(Table1[[#This Row],[Customer_ID]],Table2[customer_id],Table2[city],,0)</f>
        <v>Mumbai</v>
      </c>
      <c r="G1396" s="25" t="str">
        <f>_xlfn.XLOOKUP(Table1[[#This Row],[Customer_ID]],Table2[customer_id],Table2[occupation],,0)</f>
        <v>Salaried IT Employees</v>
      </c>
      <c r="H1396" s="50" t="str">
        <f>_xlfn.XLOOKUP(Table1[[#This Row],[Customer_ID]],Table2[customer_id],Table2[gender],,0)</f>
        <v>Female</v>
      </c>
      <c r="I1396" s="50" t="str">
        <f>_xlfn.XLOOKUP(Table1[[#This Row],[Customer_ID]],Table2[customer_id],Table2[marital status],,0)</f>
        <v>Married</v>
      </c>
      <c r="J1396" t="str">
        <f t="shared" si="84"/>
        <v>Moderate Income</v>
      </c>
      <c r="K1396" s="52" t="b">
        <f t="shared" si="85"/>
        <v>0</v>
      </c>
      <c r="L1396" s="43" t="b">
        <f t="shared" si="86"/>
        <v>0</v>
      </c>
      <c r="M1396" s="43" t="b">
        <f t="shared" si="87"/>
        <v>0</v>
      </c>
      <c r="N13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97" spans="1:14" hidden="1" x14ac:dyDescent="0.25">
      <c r="A1397" t="s">
        <v>2015</v>
      </c>
      <c r="B1397" s="45">
        <v>61401</v>
      </c>
      <c r="C1397" s="45">
        <v>25810.333333333332</v>
      </c>
      <c r="D1397" s="25">
        <v>0.42035688886717371</v>
      </c>
      <c r="E1397" s="25" t="str">
        <f>_xlfn.XLOOKUP(Table1[[#This Row],[Customer_ID]],Table2[customer_id],Table2[age_group],,0)</f>
        <v>25-34</v>
      </c>
      <c r="F1397" s="25" t="str">
        <f>_xlfn.XLOOKUP(Table1[[#This Row],[Customer_ID]],Table2[customer_id],Table2[city],,0)</f>
        <v>Chennai</v>
      </c>
      <c r="G1397" s="25" t="str">
        <f>_xlfn.XLOOKUP(Table1[[#This Row],[Customer_ID]],Table2[customer_id],Table2[occupation],,0)</f>
        <v>Salaried IT Employees</v>
      </c>
      <c r="H1397" s="50" t="str">
        <f>_xlfn.XLOOKUP(Table1[[#This Row],[Customer_ID]],Table2[customer_id],Table2[gender],,0)</f>
        <v>Male</v>
      </c>
      <c r="I1397" s="50" t="str">
        <f>_xlfn.XLOOKUP(Table1[[#This Row],[Customer_ID]],Table2[customer_id],Table2[marital status],,0)</f>
        <v>Married</v>
      </c>
      <c r="J1397" t="str">
        <f t="shared" si="84"/>
        <v>Moderate Income</v>
      </c>
      <c r="K1397" s="52" t="b">
        <f t="shared" si="85"/>
        <v>0</v>
      </c>
      <c r="L1397" s="43" t="b">
        <f t="shared" si="86"/>
        <v>0</v>
      </c>
      <c r="M1397" s="43" t="b">
        <f t="shared" si="87"/>
        <v>0</v>
      </c>
      <c r="N13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98" spans="1:14" hidden="1" x14ac:dyDescent="0.25">
      <c r="A1398" t="s">
        <v>1084</v>
      </c>
      <c r="B1398" s="45">
        <v>61399</v>
      </c>
      <c r="C1398" s="45">
        <v>31430.166666666668</v>
      </c>
      <c r="D1398" s="25">
        <v>0.51190030239363293</v>
      </c>
      <c r="E1398" s="25" t="str">
        <f>_xlfn.XLOOKUP(Table1[[#This Row],[Customer_ID]],Table2[customer_id],Table2[age_group],,0)</f>
        <v>35-45</v>
      </c>
      <c r="F1398" s="25" t="str">
        <f>_xlfn.XLOOKUP(Table1[[#This Row],[Customer_ID]],Table2[customer_id],Table2[city],,0)</f>
        <v>Hyderabad</v>
      </c>
      <c r="G1398" s="25" t="str">
        <f>_xlfn.XLOOKUP(Table1[[#This Row],[Customer_ID]],Table2[customer_id],Table2[occupation],,0)</f>
        <v>Salaried IT Employees</v>
      </c>
      <c r="H1398" s="50" t="str">
        <f>_xlfn.XLOOKUP(Table1[[#This Row],[Customer_ID]],Table2[customer_id],Table2[gender],,0)</f>
        <v>Male</v>
      </c>
      <c r="I1398" s="50" t="str">
        <f>_xlfn.XLOOKUP(Table1[[#This Row],[Customer_ID]],Table2[customer_id],Table2[marital status],,0)</f>
        <v>Married</v>
      </c>
      <c r="J1398" t="str">
        <f t="shared" si="84"/>
        <v>Moderate Income</v>
      </c>
      <c r="K1398" s="52" t="b">
        <f t="shared" si="85"/>
        <v>0</v>
      </c>
      <c r="L1398" s="43" t="b">
        <f t="shared" si="86"/>
        <v>0</v>
      </c>
      <c r="M1398" s="43" t="b">
        <f t="shared" si="87"/>
        <v>0</v>
      </c>
      <c r="N13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399" spans="1:14" x14ac:dyDescent="0.25">
      <c r="A1399" t="s">
        <v>103</v>
      </c>
      <c r="B1399" s="45">
        <v>61386</v>
      </c>
      <c r="C1399" s="45">
        <v>43004.833333333336</v>
      </c>
      <c r="D1399" s="25">
        <v>0.70056418944601917</v>
      </c>
      <c r="E1399" s="25" t="str">
        <f>_xlfn.XLOOKUP(Table1[[#This Row],[Customer_ID]],Table2[customer_id],Table2[age_group],,0)</f>
        <v>25-34</v>
      </c>
      <c r="F1399" s="25" t="str">
        <f>_xlfn.XLOOKUP(Table1[[#This Row],[Customer_ID]],Table2[customer_id],Table2[city],,0)</f>
        <v>Mumbai</v>
      </c>
      <c r="G1399" s="25" t="str">
        <f>_xlfn.XLOOKUP(Table1[[#This Row],[Customer_ID]],Table2[customer_id],Table2[occupation],,0)</f>
        <v>Salaried IT Employees</v>
      </c>
      <c r="H1399" s="50" t="str">
        <f>_xlfn.XLOOKUP(Table1[[#This Row],[Customer_ID]],Table2[customer_id],Table2[gender],,0)</f>
        <v>Male</v>
      </c>
      <c r="I1399" s="50" t="str">
        <f>_xlfn.XLOOKUP(Table1[[#This Row],[Customer_ID]],Table2[customer_id],Table2[marital status],,0)</f>
        <v>Married</v>
      </c>
      <c r="J1399" t="str">
        <f t="shared" si="84"/>
        <v>Moderate Income</v>
      </c>
      <c r="K1399" s="52" t="b">
        <f t="shared" si="85"/>
        <v>0</v>
      </c>
      <c r="L1399" s="43" t="str">
        <f t="shared" si="86"/>
        <v>High Spend</v>
      </c>
      <c r="M1399" s="43" t="b">
        <f t="shared" si="87"/>
        <v>0</v>
      </c>
      <c r="N1399" t="str">
        <f>IF(OR(Table1[[#This Row],[High requirement of Credit Card (Low Income)]]="High Spend",Table1[[#This Row],[High requirement of Credit Card (Moderate Income)]]="High Spend",Table1[[#This Row],[High requirement of Credit Card (hIGHER Income)]]="High Spend"),"High chance","Low or moderate Chance")</f>
        <v>High chance</v>
      </c>
    </row>
    <row r="1400" spans="1:14" hidden="1" x14ac:dyDescent="0.25">
      <c r="A1400" t="s">
        <v>135</v>
      </c>
      <c r="B1400" s="45">
        <v>61381</v>
      </c>
      <c r="C1400" s="45">
        <v>41755</v>
      </c>
      <c r="D1400" s="25">
        <v>0.68025936364673112</v>
      </c>
      <c r="E1400" s="25" t="str">
        <f>_xlfn.XLOOKUP(Table1[[#This Row],[Customer_ID]],Table2[customer_id],Table2[age_group],,0)</f>
        <v>25-34</v>
      </c>
      <c r="F1400" s="25" t="str">
        <f>_xlfn.XLOOKUP(Table1[[#This Row],[Customer_ID]],Table2[customer_id],Table2[city],,0)</f>
        <v>Mumbai</v>
      </c>
      <c r="G1400" s="25" t="str">
        <f>_xlfn.XLOOKUP(Table1[[#This Row],[Customer_ID]],Table2[customer_id],Table2[occupation],,0)</f>
        <v>Salaried IT Employees</v>
      </c>
      <c r="H1400" s="50" t="str">
        <f>_xlfn.XLOOKUP(Table1[[#This Row],[Customer_ID]],Table2[customer_id],Table2[gender],,0)</f>
        <v>Male</v>
      </c>
      <c r="I1400" s="50" t="str">
        <f>_xlfn.XLOOKUP(Table1[[#This Row],[Customer_ID]],Table2[customer_id],Table2[marital status],,0)</f>
        <v>Married</v>
      </c>
      <c r="J1400" t="str">
        <f t="shared" si="84"/>
        <v>Moderate Income</v>
      </c>
      <c r="K1400" s="52" t="b">
        <f t="shared" si="85"/>
        <v>0</v>
      </c>
      <c r="L1400" s="43" t="b">
        <f t="shared" si="86"/>
        <v>0</v>
      </c>
      <c r="M1400" s="43" t="b">
        <f t="shared" si="87"/>
        <v>0</v>
      </c>
      <c r="N14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01" spans="1:14" hidden="1" x14ac:dyDescent="0.25">
      <c r="A1401" t="s">
        <v>1832</v>
      </c>
      <c r="B1401" s="45">
        <v>61379</v>
      </c>
      <c r="C1401" s="45">
        <v>26748.5</v>
      </c>
      <c r="D1401" s="25">
        <v>0.4357923719839033</v>
      </c>
      <c r="E1401" s="25" t="str">
        <f>_xlfn.XLOOKUP(Table1[[#This Row],[Customer_ID]],Table2[customer_id],Table2[age_group],,0)</f>
        <v>35-45</v>
      </c>
      <c r="F1401" s="25" t="str">
        <f>_xlfn.XLOOKUP(Table1[[#This Row],[Customer_ID]],Table2[customer_id],Table2[city],,0)</f>
        <v>Chennai</v>
      </c>
      <c r="G1401" s="25" t="str">
        <f>_xlfn.XLOOKUP(Table1[[#This Row],[Customer_ID]],Table2[customer_id],Table2[occupation],,0)</f>
        <v>Salaried IT Employees</v>
      </c>
      <c r="H1401" s="50" t="str">
        <f>_xlfn.XLOOKUP(Table1[[#This Row],[Customer_ID]],Table2[customer_id],Table2[gender],,0)</f>
        <v>Male</v>
      </c>
      <c r="I1401" s="50" t="str">
        <f>_xlfn.XLOOKUP(Table1[[#This Row],[Customer_ID]],Table2[customer_id],Table2[marital status],,0)</f>
        <v>Married</v>
      </c>
      <c r="J1401" t="str">
        <f t="shared" si="84"/>
        <v>Moderate Income</v>
      </c>
      <c r="K1401" s="52" t="b">
        <f t="shared" si="85"/>
        <v>0</v>
      </c>
      <c r="L1401" s="43" t="b">
        <f t="shared" si="86"/>
        <v>0</v>
      </c>
      <c r="M1401" s="43" t="b">
        <f t="shared" si="87"/>
        <v>0</v>
      </c>
      <c r="N14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02" spans="1:14" hidden="1" x14ac:dyDescent="0.25">
      <c r="A1402" t="s">
        <v>572</v>
      </c>
      <c r="B1402" s="45">
        <v>61376</v>
      </c>
      <c r="C1402" s="45">
        <v>35477.666666666664</v>
      </c>
      <c r="D1402" s="25">
        <v>0.57803810392770238</v>
      </c>
      <c r="E1402" s="25" t="str">
        <f>_xlfn.XLOOKUP(Table1[[#This Row],[Customer_ID]],Table2[customer_id],Table2[age_group],,0)</f>
        <v>25-34</v>
      </c>
      <c r="F1402" s="25" t="str">
        <f>_xlfn.XLOOKUP(Table1[[#This Row],[Customer_ID]],Table2[customer_id],Table2[city],,0)</f>
        <v>Delhi NCR</v>
      </c>
      <c r="G1402" s="25" t="str">
        <f>_xlfn.XLOOKUP(Table1[[#This Row],[Customer_ID]],Table2[customer_id],Table2[occupation],,0)</f>
        <v>Salaried IT Employees</v>
      </c>
      <c r="H1402" s="50" t="str">
        <f>_xlfn.XLOOKUP(Table1[[#This Row],[Customer_ID]],Table2[customer_id],Table2[gender],,0)</f>
        <v>Female</v>
      </c>
      <c r="I1402" s="50" t="str">
        <f>_xlfn.XLOOKUP(Table1[[#This Row],[Customer_ID]],Table2[customer_id],Table2[marital status],,0)</f>
        <v>Married</v>
      </c>
      <c r="J1402" t="str">
        <f t="shared" si="84"/>
        <v>Moderate Income</v>
      </c>
      <c r="K1402" s="52" t="b">
        <f t="shared" si="85"/>
        <v>0</v>
      </c>
      <c r="L1402" s="43" t="b">
        <f t="shared" si="86"/>
        <v>0</v>
      </c>
      <c r="M1402" s="43" t="b">
        <f t="shared" si="87"/>
        <v>0</v>
      </c>
      <c r="N14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03" spans="1:14" hidden="1" x14ac:dyDescent="0.25">
      <c r="A1403" t="s">
        <v>2671</v>
      </c>
      <c r="B1403" s="45">
        <v>61376</v>
      </c>
      <c r="C1403" s="45">
        <v>22280.333333333332</v>
      </c>
      <c r="D1403" s="25">
        <v>0.36301377302745913</v>
      </c>
      <c r="E1403" s="25" t="str">
        <f>_xlfn.XLOOKUP(Table1[[#This Row],[Customer_ID]],Table2[customer_id],Table2[age_group],,0)</f>
        <v>25-34</v>
      </c>
      <c r="F1403" s="25" t="str">
        <f>_xlfn.XLOOKUP(Table1[[#This Row],[Customer_ID]],Table2[customer_id],Table2[city],,0)</f>
        <v>Chennai</v>
      </c>
      <c r="G1403" s="25" t="str">
        <f>_xlfn.XLOOKUP(Table1[[#This Row],[Customer_ID]],Table2[customer_id],Table2[occupation],,0)</f>
        <v>Salaried IT Employees</v>
      </c>
      <c r="H1403" s="50" t="str">
        <f>_xlfn.XLOOKUP(Table1[[#This Row],[Customer_ID]],Table2[customer_id],Table2[gender],,0)</f>
        <v>Male</v>
      </c>
      <c r="I1403" s="50" t="str">
        <f>_xlfn.XLOOKUP(Table1[[#This Row],[Customer_ID]],Table2[customer_id],Table2[marital status],,0)</f>
        <v>Married</v>
      </c>
      <c r="J1403" t="str">
        <f t="shared" si="84"/>
        <v>Moderate Income</v>
      </c>
      <c r="K1403" s="52" t="b">
        <f t="shared" si="85"/>
        <v>0</v>
      </c>
      <c r="L1403" s="43" t="b">
        <f t="shared" si="86"/>
        <v>0</v>
      </c>
      <c r="M1403" s="43" t="b">
        <f t="shared" si="87"/>
        <v>0</v>
      </c>
      <c r="N14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04" spans="1:14" hidden="1" x14ac:dyDescent="0.25">
      <c r="A1404" t="s">
        <v>304</v>
      </c>
      <c r="B1404" s="45">
        <v>61364</v>
      </c>
      <c r="C1404" s="45">
        <v>38049</v>
      </c>
      <c r="D1404" s="25">
        <v>0.62005410338309108</v>
      </c>
      <c r="E1404" s="25" t="str">
        <f>_xlfn.XLOOKUP(Table1[[#This Row],[Customer_ID]],Table2[customer_id],Table2[age_group],,0)</f>
        <v>25-34</v>
      </c>
      <c r="F1404" s="25" t="str">
        <f>_xlfn.XLOOKUP(Table1[[#This Row],[Customer_ID]],Table2[customer_id],Table2[city],,0)</f>
        <v>Delhi NCR</v>
      </c>
      <c r="G1404" s="25" t="str">
        <f>_xlfn.XLOOKUP(Table1[[#This Row],[Customer_ID]],Table2[customer_id],Table2[occupation],,0)</f>
        <v>Salaried IT Employees</v>
      </c>
      <c r="H1404" s="50" t="str">
        <f>_xlfn.XLOOKUP(Table1[[#This Row],[Customer_ID]],Table2[customer_id],Table2[gender],,0)</f>
        <v>Male</v>
      </c>
      <c r="I1404" s="50" t="str">
        <f>_xlfn.XLOOKUP(Table1[[#This Row],[Customer_ID]],Table2[customer_id],Table2[marital status],,0)</f>
        <v>Married</v>
      </c>
      <c r="J1404" t="str">
        <f t="shared" si="84"/>
        <v>Moderate Income</v>
      </c>
      <c r="K1404" s="52" t="b">
        <f t="shared" si="85"/>
        <v>0</v>
      </c>
      <c r="L1404" s="43" t="b">
        <f t="shared" si="86"/>
        <v>0</v>
      </c>
      <c r="M1404" s="43" t="b">
        <f t="shared" si="87"/>
        <v>0</v>
      </c>
      <c r="N14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05" spans="1:14" hidden="1" x14ac:dyDescent="0.25">
      <c r="A1405" t="s">
        <v>1303</v>
      </c>
      <c r="B1405" s="45">
        <v>61357</v>
      </c>
      <c r="C1405" s="45">
        <v>30218.166666666668</v>
      </c>
      <c r="D1405" s="25">
        <v>0.49249746021915458</v>
      </c>
      <c r="E1405" s="25" t="str">
        <f>_xlfn.XLOOKUP(Table1[[#This Row],[Customer_ID]],Table2[customer_id],Table2[age_group],,0)</f>
        <v>25-34</v>
      </c>
      <c r="F1405" s="25" t="str">
        <f>_xlfn.XLOOKUP(Table1[[#This Row],[Customer_ID]],Table2[customer_id],Table2[city],,0)</f>
        <v>Hyderabad</v>
      </c>
      <c r="G1405" s="25" t="str">
        <f>_xlfn.XLOOKUP(Table1[[#This Row],[Customer_ID]],Table2[customer_id],Table2[occupation],,0)</f>
        <v>Salaried IT Employees</v>
      </c>
      <c r="H1405" s="50" t="str">
        <f>_xlfn.XLOOKUP(Table1[[#This Row],[Customer_ID]],Table2[customer_id],Table2[gender],,0)</f>
        <v>Male</v>
      </c>
      <c r="I1405" s="50" t="str">
        <f>_xlfn.XLOOKUP(Table1[[#This Row],[Customer_ID]],Table2[customer_id],Table2[marital status],,0)</f>
        <v>Single</v>
      </c>
      <c r="J1405" t="str">
        <f t="shared" si="84"/>
        <v>Moderate Income</v>
      </c>
      <c r="K1405" s="52" t="b">
        <f t="shared" si="85"/>
        <v>0</v>
      </c>
      <c r="L1405" s="43" t="b">
        <f t="shared" si="86"/>
        <v>0</v>
      </c>
      <c r="M1405" s="43" t="b">
        <f t="shared" si="87"/>
        <v>0</v>
      </c>
      <c r="N14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06" spans="1:14" hidden="1" x14ac:dyDescent="0.25">
      <c r="A1406" t="s">
        <v>545</v>
      </c>
      <c r="B1406" s="45">
        <v>61350</v>
      </c>
      <c r="C1406" s="45">
        <v>35714.666666666664</v>
      </c>
      <c r="D1406" s="25">
        <v>0.58214615593588692</v>
      </c>
      <c r="E1406" s="25" t="str">
        <f>_xlfn.XLOOKUP(Table1[[#This Row],[Customer_ID]],Table2[customer_id],Table2[age_group],,0)</f>
        <v>35-45</v>
      </c>
      <c r="F1406" s="25" t="str">
        <f>_xlfn.XLOOKUP(Table1[[#This Row],[Customer_ID]],Table2[customer_id],Table2[city],,0)</f>
        <v>Bengaluru</v>
      </c>
      <c r="G1406" s="25" t="str">
        <f>_xlfn.XLOOKUP(Table1[[#This Row],[Customer_ID]],Table2[customer_id],Table2[occupation],,0)</f>
        <v>Salaried IT Employees</v>
      </c>
      <c r="H1406" s="50" t="str">
        <f>_xlfn.XLOOKUP(Table1[[#This Row],[Customer_ID]],Table2[customer_id],Table2[gender],,0)</f>
        <v>Male</v>
      </c>
      <c r="I1406" s="50" t="str">
        <f>_xlfn.XLOOKUP(Table1[[#This Row],[Customer_ID]],Table2[customer_id],Table2[marital status],,0)</f>
        <v>Married</v>
      </c>
      <c r="J1406" t="str">
        <f t="shared" si="84"/>
        <v>Moderate Income</v>
      </c>
      <c r="K1406" s="52" t="b">
        <f t="shared" si="85"/>
        <v>0</v>
      </c>
      <c r="L1406" s="43" t="b">
        <f t="shared" si="86"/>
        <v>0</v>
      </c>
      <c r="M1406" s="43" t="b">
        <f t="shared" si="87"/>
        <v>0</v>
      </c>
      <c r="N14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07" spans="1:14" hidden="1" x14ac:dyDescent="0.25">
      <c r="A1407" t="s">
        <v>2228</v>
      </c>
      <c r="B1407" s="45">
        <v>61343</v>
      </c>
      <c r="C1407" s="45">
        <v>24762.833333333332</v>
      </c>
      <c r="D1407" s="25">
        <v>0.40367822462764019</v>
      </c>
      <c r="E1407" s="25" t="str">
        <f>_xlfn.XLOOKUP(Table1[[#This Row],[Customer_ID]],Table2[customer_id],Table2[age_group],,0)</f>
        <v>25-34</v>
      </c>
      <c r="F1407" s="25" t="str">
        <f>_xlfn.XLOOKUP(Table1[[#This Row],[Customer_ID]],Table2[customer_id],Table2[city],,0)</f>
        <v>Chennai</v>
      </c>
      <c r="G1407" s="25" t="str">
        <f>_xlfn.XLOOKUP(Table1[[#This Row],[Customer_ID]],Table2[customer_id],Table2[occupation],,0)</f>
        <v>Salaried IT Employees</v>
      </c>
      <c r="H1407" s="50" t="str">
        <f>_xlfn.XLOOKUP(Table1[[#This Row],[Customer_ID]],Table2[customer_id],Table2[gender],,0)</f>
        <v>Male</v>
      </c>
      <c r="I1407" s="50" t="str">
        <f>_xlfn.XLOOKUP(Table1[[#This Row],[Customer_ID]],Table2[customer_id],Table2[marital status],,0)</f>
        <v>Married</v>
      </c>
      <c r="J1407" t="str">
        <f t="shared" si="84"/>
        <v>Moderate Income</v>
      </c>
      <c r="K1407" s="52" t="b">
        <f t="shared" si="85"/>
        <v>0</v>
      </c>
      <c r="L1407" s="43" t="b">
        <f t="shared" si="86"/>
        <v>0</v>
      </c>
      <c r="M1407" s="43" t="b">
        <f t="shared" si="87"/>
        <v>0</v>
      </c>
      <c r="N14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08" spans="1:14" hidden="1" x14ac:dyDescent="0.25">
      <c r="A1408" t="s">
        <v>593</v>
      </c>
      <c r="B1408" s="45">
        <v>61332</v>
      </c>
      <c r="C1408" s="45">
        <v>35243.166666666664</v>
      </c>
      <c r="D1408" s="25">
        <v>0.57462933976825581</v>
      </c>
      <c r="E1408" s="25" t="str">
        <f>_xlfn.XLOOKUP(Table1[[#This Row],[Customer_ID]],Table2[customer_id],Table2[age_group],,0)</f>
        <v>25-34</v>
      </c>
      <c r="F1408" s="25" t="str">
        <f>_xlfn.XLOOKUP(Table1[[#This Row],[Customer_ID]],Table2[customer_id],Table2[city],,0)</f>
        <v>Mumbai</v>
      </c>
      <c r="G1408" s="25" t="str">
        <f>_xlfn.XLOOKUP(Table1[[#This Row],[Customer_ID]],Table2[customer_id],Table2[occupation],,0)</f>
        <v>Salaried IT Employees</v>
      </c>
      <c r="H1408" s="50" t="str">
        <f>_xlfn.XLOOKUP(Table1[[#This Row],[Customer_ID]],Table2[customer_id],Table2[gender],,0)</f>
        <v>Female</v>
      </c>
      <c r="I1408" s="50" t="str">
        <f>_xlfn.XLOOKUP(Table1[[#This Row],[Customer_ID]],Table2[customer_id],Table2[marital status],,0)</f>
        <v>Married</v>
      </c>
      <c r="J1408" t="str">
        <f t="shared" si="84"/>
        <v>Moderate Income</v>
      </c>
      <c r="K1408" s="52" t="b">
        <f t="shared" si="85"/>
        <v>0</v>
      </c>
      <c r="L1408" s="43" t="b">
        <f t="shared" si="86"/>
        <v>0</v>
      </c>
      <c r="M1408" s="43" t="b">
        <f t="shared" si="87"/>
        <v>0</v>
      </c>
      <c r="N14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09" spans="1:14" hidden="1" x14ac:dyDescent="0.25">
      <c r="A1409" t="s">
        <v>342</v>
      </c>
      <c r="B1409" s="45">
        <v>61315</v>
      </c>
      <c r="C1409" s="45">
        <v>37531.5</v>
      </c>
      <c r="D1409" s="25">
        <v>0.61210959797765641</v>
      </c>
      <c r="E1409" s="25" t="str">
        <f>_xlfn.XLOOKUP(Table1[[#This Row],[Customer_ID]],Table2[customer_id],Table2[age_group],,0)</f>
        <v>25-34</v>
      </c>
      <c r="F1409" s="25" t="str">
        <f>_xlfn.XLOOKUP(Table1[[#This Row],[Customer_ID]],Table2[customer_id],Table2[city],,0)</f>
        <v>Mumbai</v>
      </c>
      <c r="G1409" s="25" t="str">
        <f>_xlfn.XLOOKUP(Table1[[#This Row],[Customer_ID]],Table2[customer_id],Table2[occupation],,0)</f>
        <v>Salaried IT Employees</v>
      </c>
      <c r="H1409" s="50" t="str">
        <f>_xlfn.XLOOKUP(Table1[[#This Row],[Customer_ID]],Table2[customer_id],Table2[gender],,0)</f>
        <v>Female</v>
      </c>
      <c r="I1409" s="50" t="str">
        <f>_xlfn.XLOOKUP(Table1[[#This Row],[Customer_ID]],Table2[customer_id],Table2[marital status],,0)</f>
        <v>Single</v>
      </c>
      <c r="J1409" t="str">
        <f t="shared" si="84"/>
        <v>Moderate Income</v>
      </c>
      <c r="K1409" s="52" t="b">
        <f t="shared" si="85"/>
        <v>0</v>
      </c>
      <c r="L1409" s="43" t="b">
        <f t="shared" si="86"/>
        <v>0</v>
      </c>
      <c r="M1409" s="43" t="b">
        <f t="shared" si="87"/>
        <v>0</v>
      </c>
      <c r="N14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10" spans="1:14" hidden="1" x14ac:dyDescent="0.25">
      <c r="A1410" t="s">
        <v>210</v>
      </c>
      <c r="B1410" s="45">
        <v>61309</v>
      </c>
      <c r="C1410" s="45">
        <v>39560.833333333336</v>
      </c>
      <c r="D1410" s="25">
        <v>0.64526959065281342</v>
      </c>
      <c r="E1410" s="25" t="str">
        <f>_xlfn.XLOOKUP(Table1[[#This Row],[Customer_ID]],Table2[customer_id],Table2[age_group],,0)</f>
        <v>35-45</v>
      </c>
      <c r="F1410" s="25" t="str">
        <f>_xlfn.XLOOKUP(Table1[[#This Row],[Customer_ID]],Table2[customer_id],Table2[city],,0)</f>
        <v>Mumbai</v>
      </c>
      <c r="G1410" s="25" t="str">
        <f>_xlfn.XLOOKUP(Table1[[#This Row],[Customer_ID]],Table2[customer_id],Table2[occupation],,0)</f>
        <v>Salaried IT Employees</v>
      </c>
      <c r="H1410" s="50" t="str">
        <f>_xlfn.XLOOKUP(Table1[[#This Row],[Customer_ID]],Table2[customer_id],Table2[gender],,0)</f>
        <v>Female</v>
      </c>
      <c r="I1410" s="50" t="str">
        <f>_xlfn.XLOOKUP(Table1[[#This Row],[Customer_ID]],Table2[customer_id],Table2[marital status],,0)</f>
        <v>Married</v>
      </c>
      <c r="J1410" t="str">
        <f t="shared" ref="J1410:J1473" si="88">IF(B1410&lt;=40000,"Lower Income",IF(AND(B1410&gt;40000,B1410&lt;=65000),"Moderate Income","Higher Income"))</f>
        <v>Moderate Income</v>
      </c>
      <c r="K1410" s="52" t="b">
        <f t="shared" ref="K1410:K1473" si="89">IF(AND(J1410="Lower Income",D1410&gt;=60%),"High Spend",IF(AND(J1410="Lower Income",D1410&lt;30%),"Low Spend"))</f>
        <v>0</v>
      </c>
      <c r="L1410" s="43" t="b">
        <f t="shared" ref="L1410:L1473" si="90">IF(AND(J1410="Moderate Income",D1410&gt;=70%),"High Spend",IF(AND(J1410="Moderate Income",D1410&lt;30%),"Low Spend"))</f>
        <v>0</v>
      </c>
      <c r="M1410" s="43" t="b">
        <f t="shared" ref="M1410:M1473" si="91">IF(AND(J1410="Higher Income",D1410&gt;=70%),"High Spend",IF(AND(J1410="Higher Income",D1410&lt;20%),"Low Spend"))</f>
        <v>0</v>
      </c>
      <c r="N14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11" spans="1:14" hidden="1" x14ac:dyDescent="0.25">
      <c r="A1411" t="s">
        <v>347</v>
      </c>
      <c r="B1411" s="45">
        <v>61306</v>
      </c>
      <c r="C1411" s="45">
        <v>37482.5</v>
      </c>
      <c r="D1411" s="25">
        <v>0.6114001892147588</v>
      </c>
      <c r="E1411" s="25" t="str">
        <f>_xlfn.XLOOKUP(Table1[[#This Row],[Customer_ID]],Table2[customer_id],Table2[age_group],,0)</f>
        <v>25-34</v>
      </c>
      <c r="F1411" s="25" t="str">
        <f>_xlfn.XLOOKUP(Table1[[#This Row],[Customer_ID]],Table2[customer_id],Table2[city],,0)</f>
        <v>Bengaluru</v>
      </c>
      <c r="G1411" s="25" t="str">
        <f>_xlfn.XLOOKUP(Table1[[#This Row],[Customer_ID]],Table2[customer_id],Table2[occupation],,0)</f>
        <v>Salaried IT Employees</v>
      </c>
      <c r="H1411" s="50" t="str">
        <f>_xlfn.XLOOKUP(Table1[[#This Row],[Customer_ID]],Table2[customer_id],Table2[gender],,0)</f>
        <v>Male</v>
      </c>
      <c r="I1411" s="50" t="str">
        <f>_xlfn.XLOOKUP(Table1[[#This Row],[Customer_ID]],Table2[customer_id],Table2[marital status],,0)</f>
        <v>Married</v>
      </c>
      <c r="J1411" t="str">
        <f t="shared" si="88"/>
        <v>Moderate Income</v>
      </c>
      <c r="K1411" s="52" t="b">
        <f t="shared" si="89"/>
        <v>0</v>
      </c>
      <c r="L1411" s="43" t="b">
        <f t="shared" si="90"/>
        <v>0</v>
      </c>
      <c r="M1411" s="43" t="b">
        <f t="shared" si="91"/>
        <v>0</v>
      </c>
      <c r="N14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12" spans="1:14" hidden="1" x14ac:dyDescent="0.25">
      <c r="A1412" t="s">
        <v>632</v>
      </c>
      <c r="B1412" s="45">
        <v>61299</v>
      </c>
      <c r="C1412" s="45">
        <v>34880.166666666664</v>
      </c>
      <c r="D1412" s="25">
        <v>0.56901689532727551</v>
      </c>
      <c r="E1412" s="25" t="str">
        <f>_xlfn.XLOOKUP(Table1[[#This Row],[Customer_ID]],Table2[customer_id],Table2[age_group],,0)</f>
        <v>25-34</v>
      </c>
      <c r="F1412" s="25" t="str">
        <f>_xlfn.XLOOKUP(Table1[[#This Row],[Customer_ID]],Table2[customer_id],Table2[city],,0)</f>
        <v>Delhi NCR</v>
      </c>
      <c r="G1412" s="25" t="str">
        <f>_xlfn.XLOOKUP(Table1[[#This Row],[Customer_ID]],Table2[customer_id],Table2[occupation],,0)</f>
        <v>Salaried IT Employees</v>
      </c>
      <c r="H1412" s="50" t="str">
        <f>_xlfn.XLOOKUP(Table1[[#This Row],[Customer_ID]],Table2[customer_id],Table2[gender],,0)</f>
        <v>Female</v>
      </c>
      <c r="I1412" s="50" t="str">
        <f>_xlfn.XLOOKUP(Table1[[#This Row],[Customer_ID]],Table2[customer_id],Table2[marital status],,0)</f>
        <v>Married</v>
      </c>
      <c r="J1412" t="str">
        <f t="shared" si="88"/>
        <v>Moderate Income</v>
      </c>
      <c r="K1412" s="52" t="b">
        <f t="shared" si="89"/>
        <v>0</v>
      </c>
      <c r="L1412" s="43" t="b">
        <f t="shared" si="90"/>
        <v>0</v>
      </c>
      <c r="M1412" s="43" t="b">
        <f t="shared" si="91"/>
        <v>0</v>
      </c>
      <c r="N14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13" spans="1:14" hidden="1" x14ac:dyDescent="0.25">
      <c r="A1413" t="s">
        <v>123</v>
      </c>
      <c r="B1413" s="45">
        <v>61278</v>
      </c>
      <c r="C1413" s="45">
        <v>42145.166666666664</v>
      </c>
      <c r="D1413" s="25">
        <v>0.68776994462395413</v>
      </c>
      <c r="E1413" s="25" t="str">
        <f>_xlfn.XLOOKUP(Table1[[#This Row],[Customer_ID]],Table2[customer_id],Table2[age_group],,0)</f>
        <v>25-34</v>
      </c>
      <c r="F1413" s="25" t="str">
        <f>_xlfn.XLOOKUP(Table1[[#This Row],[Customer_ID]],Table2[customer_id],Table2[city],,0)</f>
        <v>Mumbai</v>
      </c>
      <c r="G1413" s="25" t="str">
        <f>_xlfn.XLOOKUP(Table1[[#This Row],[Customer_ID]],Table2[customer_id],Table2[occupation],,0)</f>
        <v>Salaried IT Employees</v>
      </c>
      <c r="H1413" s="50" t="str">
        <f>_xlfn.XLOOKUP(Table1[[#This Row],[Customer_ID]],Table2[customer_id],Table2[gender],,0)</f>
        <v>Male</v>
      </c>
      <c r="I1413" s="50" t="str">
        <f>_xlfn.XLOOKUP(Table1[[#This Row],[Customer_ID]],Table2[customer_id],Table2[marital status],,0)</f>
        <v>Single</v>
      </c>
      <c r="J1413" t="str">
        <f t="shared" si="88"/>
        <v>Moderate Income</v>
      </c>
      <c r="K1413" s="52" t="b">
        <f t="shared" si="89"/>
        <v>0</v>
      </c>
      <c r="L1413" s="43" t="b">
        <f t="shared" si="90"/>
        <v>0</v>
      </c>
      <c r="M1413" s="43" t="b">
        <f t="shared" si="91"/>
        <v>0</v>
      </c>
      <c r="N14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14" spans="1:14" hidden="1" x14ac:dyDescent="0.25">
      <c r="A1414" t="s">
        <v>778</v>
      </c>
      <c r="B1414" s="45">
        <v>61276</v>
      </c>
      <c r="C1414" s="45">
        <v>33487.5</v>
      </c>
      <c r="D1414" s="25">
        <v>0.5465027090541158</v>
      </c>
      <c r="E1414" s="25" t="str">
        <f>_xlfn.XLOOKUP(Table1[[#This Row],[Customer_ID]],Table2[customer_id],Table2[age_group],,0)</f>
        <v>25-34</v>
      </c>
      <c r="F1414" s="25" t="str">
        <f>_xlfn.XLOOKUP(Table1[[#This Row],[Customer_ID]],Table2[customer_id],Table2[city],,0)</f>
        <v>Bengaluru</v>
      </c>
      <c r="G1414" s="25" t="str">
        <f>_xlfn.XLOOKUP(Table1[[#This Row],[Customer_ID]],Table2[customer_id],Table2[occupation],,0)</f>
        <v>Salaried IT Employees</v>
      </c>
      <c r="H1414" s="50" t="str">
        <f>_xlfn.XLOOKUP(Table1[[#This Row],[Customer_ID]],Table2[customer_id],Table2[gender],,0)</f>
        <v>Female</v>
      </c>
      <c r="I1414" s="50" t="str">
        <f>_xlfn.XLOOKUP(Table1[[#This Row],[Customer_ID]],Table2[customer_id],Table2[marital status],,0)</f>
        <v>Married</v>
      </c>
      <c r="J1414" t="str">
        <f t="shared" si="88"/>
        <v>Moderate Income</v>
      </c>
      <c r="K1414" s="52" t="b">
        <f t="shared" si="89"/>
        <v>0</v>
      </c>
      <c r="L1414" s="43" t="b">
        <f t="shared" si="90"/>
        <v>0</v>
      </c>
      <c r="M1414" s="43" t="b">
        <f t="shared" si="91"/>
        <v>0</v>
      </c>
      <c r="N14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15" spans="1:14" hidden="1" x14ac:dyDescent="0.25">
      <c r="A1415" t="s">
        <v>1095</v>
      </c>
      <c r="B1415" s="45">
        <v>61264</v>
      </c>
      <c r="C1415" s="45">
        <v>31311.166666666668</v>
      </c>
      <c r="D1415" s="25">
        <v>0.51108590145381738</v>
      </c>
      <c r="E1415" s="25" t="str">
        <f>_xlfn.XLOOKUP(Table1[[#This Row],[Customer_ID]],Table2[customer_id],Table2[age_group],,0)</f>
        <v>25-34</v>
      </c>
      <c r="F1415" s="25" t="str">
        <f>_xlfn.XLOOKUP(Table1[[#This Row],[Customer_ID]],Table2[customer_id],Table2[city],,0)</f>
        <v>Delhi NCR</v>
      </c>
      <c r="G1415" s="25" t="str">
        <f>_xlfn.XLOOKUP(Table1[[#This Row],[Customer_ID]],Table2[customer_id],Table2[occupation],,0)</f>
        <v>Salaried IT Employees</v>
      </c>
      <c r="H1415" s="50" t="str">
        <f>_xlfn.XLOOKUP(Table1[[#This Row],[Customer_ID]],Table2[customer_id],Table2[gender],,0)</f>
        <v>Female</v>
      </c>
      <c r="I1415" s="50" t="str">
        <f>_xlfn.XLOOKUP(Table1[[#This Row],[Customer_ID]],Table2[customer_id],Table2[marital status],,0)</f>
        <v>Married</v>
      </c>
      <c r="J1415" t="str">
        <f t="shared" si="88"/>
        <v>Moderate Income</v>
      </c>
      <c r="K1415" s="52" t="b">
        <f t="shared" si="89"/>
        <v>0</v>
      </c>
      <c r="L1415" s="43" t="b">
        <f t="shared" si="90"/>
        <v>0</v>
      </c>
      <c r="M1415" s="43" t="b">
        <f t="shared" si="91"/>
        <v>0</v>
      </c>
      <c r="N14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16" spans="1:14" hidden="1" x14ac:dyDescent="0.25">
      <c r="A1416" t="s">
        <v>233</v>
      </c>
      <c r="B1416" s="45">
        <v>61255</v>
      </c>
      <c r="C1416" s="45">
        <v>38983.166666666664</v>
      </c>
      <c r="D1416" s="25">
        <v>0.63640791227926963</v>
      </c>
      <c r="E1416" s="25" t="str">
        <f>_xlfn.XLOOKUP(Table1[[#This Row],[Customer_ID]],Table2[customer_id],Table2[age_group],,0)</f>
        <v>25-34</v>
      </c>
      <c r="F1416" s="25" t="str">
        <f>_xlfn.XLOOKUP(Table1[[#This Row],[Customer_ID]],Table2[customer_id],Table2[city],,0)</f>
        <v>Delhi NCR</v>
      </c>
      <c r="G1416" s="25" t="str">
        <f>_xlfn.XLOOKUP(Table1[[#This Row],[Customer_ID]],Table2[customer_id],Table2[occupation],,0)</f>
        <v>Salaried IT Employees</v>
      </c>
      <c r="H1416" s="50" t="str">
        <f>_xlfn.XLOOKUP(Table1[[#This Row],[Customer_ID]],Table2[customer_id],Table2[gender],,0)</f>
        <v>Male</v>
      </c>
      <c r="I1416" s="50" t="str">
        <f>_xlfn.XLOOKUP(Table1[[#This Row],[Customer_ID]],Table2[customer_id],Table2[marital status],,0)</f>
        <v>Married</v>
      </c>
      <c r="J1416" t="str">
        <f t="shared" si="88"/>
        <v>Moderate Income</v>
      </c>
      <c r="K1416" s="52" t="b">
        <f t="shared" si="89"/>
        <v>0</v>
      </c>
      <c r="L1416" s="43" t="b">
        <f t="shared" si="90"/>
        <v>0</v>
      </c>
      <c r="M1416" s="43" t="b">
        <f t="shared" si="91"/>
        <v>0</v>
      </c>
      <c r="N14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17" spans="1:14" hidden="1" x14ac:dyDescent="0.25">
      <c r="A1417" t="s">
        <v>1060</v>
      </c>
      <c r="B1417" s="45">
        <v>61231</v>
      </c>
      <c r="C1417" s="45">
        <v>31448.666666666668</v>
      </c>
      <c r="D1417" s="25">
        <v>0.51360694201738777</v>
      </c>
      <c r="E1417" s="25" t="str">
        <f>_xlfn.XLOOKUP(Table1[[#This Row],[Customer_ID]],Table2[customer_id],Table2[age_group],,0)</f>
        <v>25-34</v>
      </c>
      <c r="F1417" s="25" t="str">
        <f>_xlfn.XLOOKUP(Table1[[#This Row],[Customer_ID]],Table2[customer_id],Table2[city],,0)</f>
        <v>Hyderabad</v>
      </c>
      <c r="G1417" s="25" t="str">
        <f>_xlfn.XLOOKUP(Table1[[#This Row],[Customer_ID]],Table2[customer_id],Table2[occupation],,0)</f>
        <v>Salaried IT Employees</v>
      </c>
      <c r="H1417" s="50" t="str">
        <f>_xlfn.XLOOKUP(Table1[[#This Row],[Customer_ID]],Table2[customer_id],Table2[gender],,0)</f>
        <v>Male</v>
      </c>
      <c r="I1417" s="50" t="str">
        <f>_xlfn.XLOOKUP(Table1[[#This Row],[Customer_ID]],Table2[customer_id],Table2[marital status],,0)</f>
        <v>Married</v>
      </c>
      <c r="J1417" t="str">
        <f t="shared" si="88"/>
        <v>Moderate Income</v>
      </c>
      <c r="K1417" s="52" t="b">
        <f t="shared" si="89"/>
        <v>0</v>
      </c>
      <c r="L1417" s="43" t="b">
        <f t="shared" si="90"/>
        <v>0</v>
      </c>
      <c r="M1417" s="43" t="b">
        <f t="shared" si="91"/>
        <v>0</v>
      </c>
      <c r="N14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18" spans="1:14" hidden="1" x14ac:dyDescent="0.25">
      <c r="A1418" t="s">
        <v>266</v>
      </c>
      <c r="B1418" s="45">
        <v>61221</v>
      </c>
      <c r="C1418" s="45">
        <v>38447.666666666664</v>
      </c>
      <c r="D1418" s="25">
        <v>0.62801435237364078</v>
      </c>
      <c r="E1418" s="25" t="str">
        <f>_xlfn.XLOOKUP(Table1[[#This Row],[Customer_ID]],Table2[customer_id],Table2[age_group],,0)</f>
        <v>25-34</v>
      </c>
      <c r="F1418" s="25" t="str">
        <f>_xlfn.XLOOKUP(Table1[[#This Row],[Customer_ID]],Table2[customer_id],Table2[city],,0)</f>
        <v>Delhi NCR</v>
      </c>
      <c r="G1418" s="25" t="str">
        <f>_xlfn.XLOOKUP(Table1[[#This Row],[Customer_ID]],Table2[customer_id],Table2[occupation],,0)</f>
        <v>Salaried IT Employees</v>
      </c>
      <c r="H1418" s="50" t="str">
        <f>_xlfn.XLOOKUP(Table1[[#This Row],[Customer_ID]],Table2[customer_id],Table2[gender],,0)</f>
        <v>Male</v>
      </c>
      <c r="I1418" s="50" t="str">
        <f>_xlfn.XLOOKUP(Table1[[#This Row],[Customer_ID]],Table2[customer_id],Table2[marital status],,0)</f>
        <v>Single</v>
      </c>
      <c r="J1418" t="str">
        <f t="shared" si="88"/>
        <v>Moderate Income</v>
      </c>
      <c r="K1418" s="52" t="b">
        <f t="shared" si="89"/>
        <v>0</v>
      </c>
      <c r="L1418" s="43" t="b">
        <f t="shared" si="90"/>
        <v>0</v>
      </c>
      <c r="M1418" s="43" t="b">
        <f t="shared" si="91"/>
        <v>0</v>
      </c>
      <c r="N14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19" spans="1:14" hidden="1" x14ac:dyDescent="0.25">
      <c r="A1419" t="s">
        <v>634</v>
      </c>
      <c r="B1419" s="45">
        <v>61208</v>
      </c>
      <c r="C1419" s="45">
        <v>34809.166666666664</v>
      </c>
      <c r="D1419" s="25">
        <v>0.56870289286803466</v>
      </c>
      <c r="E1419" s="25" t="str">
        <f>_xlfn.XLOOKUP(Table1[[#This Row],[Customer_ID]],Table2[customer_id],Table2[age_group],,0)</f>
        <v>25-34</v>
      </c>
      <c r="F1419" s="25" t="str">
        <f>_xlfn.XLOOKUP(Table1[[#This Row],[Customer_ID]],Table2[customer_id],Table2[city],,0)</f>
        <v>Delhi NCR</v>
      </c>
      <c r="G1419" s="25" t="str">
        <f>_xlfn.XLOOKUP(Table1[[#This Row],[Customer_ID]],Table2[customer_id],Table2[occupation],,0)</f>
        <v>Salaried IT Employees</v>
      </c>
      <c r="H1419" s="50" t="str">
        <f>_xlfn.XLOOKUP(Table1[[#This Row],[Customer_ID]],Table2[customer_id],Table2[gender],,0)</f>
        <v>Female</v>
      </c>
      <c r="I1419" s="50" t="str">
        <f>_xlfn.XLOOKUP(Table1[[#This Row],[Customer_ID]],Table2[customer_id],Table2[marital status],,0)</f>
        <v>Single</v>
      </c>
      <c r="J1419" t="str">
        <f t="shared" si="88"/>
        <v>Moderate Income</v>
      </c>
      <c r="K1419" s="52" t="b">
        <f t="shared" si="89"/>
        <v>0</v>
      </c>
      <c r="L1419" s="43" t="b">
        <f t="shared" si="90"/>
        <v>0</v>
      </c>
      <c r="M1419" s="43" t="b">
        <f t="shared" si="91"/>
        <v>0</v>
      </c>
      <c r="N14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20" spans="1:14" hidden="1" x14ac:dyDescent="0.25">
      <c r="A1420" t="s">
        <v>2715</v>
      </c>
      <c r="B1420" s="45">
        <v>61194</v>
      </c>
      <c r="C1420" s="45">
        <v>21960</v>
      </c>
      <c r="D1420" s="25">
        <v>0.35885871163839594</v>
      </c>
      <c r="E1420" s="25" t="str">
        <f>_xlfn.XLOOKUP(Table1[[#This Row],[Customer_ID]],Table2[customer_id],Table2[age_group],,0)</f>
        <v>25-34</v>
      </c>
      <c r="F1420" s="25" t="str">
        <f>_xlfn.XLOOKUP(Table1[[#This Row],[Customer_ID]],Table2[customer_id],Table2[city],,0)</f>
        <v>Chennai</v>
      </c>
      <c r="G1420" s="25" t="str">
        <f>_xlfn.XLOOKUP(Table1[[#This Row],[Customer_ID]],Table2[customer_id],Table2[occupation],,0)</f>
        <v>Salaried IT Employees</v>
      </c>
      <c r="H1420" s="50" t="str">
        <f>_xlfn.XLOOKUP(Table1[[#This Row],[Customer_ID]],Table2[customer_id],Table2[gender],,0)</f>
        <v>Male</v>
      </c>
      <c r="I1420" s="50" t="str">
        <f>_xlfn.XLOOKUP(Table1[[#This Row],[Customer_ID]],Table2[customer_id],Table2[marital status],,0)</f>
        <v>Single</v>
      </c>
      <c r="J1420" t="str">
        <f t="shared" si="88"/>
        <v>Moderate Income</v>
      </c>
      <c r="K1420" s="52" t="b">
        <f t="shared" si="89"/>
        <v>0</v>
      </c>
      <c r="L1420" s="43" t="b">
        <f t="shared" si="90"/>
        <v>0</v>
      </c>
      <c r="M1420" s="43" t="b">
        <f t="shared" si="91"/>
        <v>0</v>
      </c>
      <c r="N14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21" spans="1:14" hidden="1" x14ac:dyDescent="0.25">
      <c r="A1421" t="s">
        <v>140</v>
      </c>
      <c r="B1421" s="45">
        <v>61189</v>
      </c>
      <c r="C1421" s="45">
        <v>41503.666666666664</v>
      </c>
      <c r="D1421" s="25">
        <v>0.67828640224005399</v>
      </c>
      <c r="E1421" s="25" t="str">
        <f>_xlfn.XLOOKUP(Table1[[#This Row],[Customer_ID]],Table2[customer_id],Table2[age_group],,0)</f>
        <v>25-34</v>
      </c>
      <c r="F1421" s="25" t="str">
        <f>_xlfn.XLOOKUP(Table1[[#This Row],[Customer_ID]],Table2[customer_id],Table2[city],,0)</f>
        <v>Mumbai</v>
      </c>
      <c r="G1421" s="25" t="str">
        <f>_xlfn.XLOOKUP(Table1[[#This Row],[Customer_ID]],Table2[customer_id],Table2[occupation],,0)</f>
        <v>Salaried IT Employees</v>
      </c>
      <c r="H1421" s="50" t="str">
        <f>_xlfn.XLOOKUP(Table1[[#This Row],[Customer_ID]],Table2[customer_id],Table2[gender],,0)</f>
        <v>Male</v>
      </c>
      <c r="I1421" s="50" t="str">
        <f>_xlfn.XLOOKUP(Table1[[#This Row],[Customer_ID]],Table2[customer_id],Table2[marital status],,0)</f>
        <v>Single</v>
      </c>
      <c r="J1421" t="str">
        <f t="shared" si="88"/>
        <v>Moderate Income</v>
      </c>
      <c r="K1421" s="52" t="b">
        <f t="shared" si="89"/>
        <v>0</v>
      </c>
      <c r="L1421" s="43" t="b">
        <f t="shared" si="90"/>
        <v>0</v>
      </c>
      <c r="M1421" s="43" t="b">
        <f t="shared" si="91"/>
        <v>0</v>
      </c>
      <c r="N14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22" spans="1:14" hidden="1" x14ac:dyDescent="0.25">
      <c r="A1422" t="s">
        <v>512</v>
      </c>
      <c r="B1422" s="45">
        <v>61174</v>
      </c>
      <c r="C1422" s="45">
        <v>35852.833333333336</v>
      </c>
      <c r="D1422" s="25">
        <v>0.58607959808633303</v>
      </c>
      <c r="E1422" s="25" t="str">
        <f>_xlfn.XLOOKUP(Table1[[#This Row],[Customer_ID]],Table2[customer_id],Table2[age_group],,0)</f>
        <v>25-34</v>
      </c>
      <c r="F1422" s="25" t="str">
        <f>_xlfn.XLOOKUP(Table1[[#This Row],[Customer_ID]],Table2[customer_id],Table2[city],,0)</f>
        <v>Mumbai</v>
      </c>
      <c r="G1422" s="25" t="str">
        <f>_xlfn.XLOOKUP(Table1[[#This Row],[Customer_ID]],Table2[customer_id],Table2[occupation],,0)</f>
        <v>Salaried IT Employees</v>
      </c>
      <c r="H1422" s="50" t="str">
        <f>_xlfn.XLOOKUP(Table1[[#This Row],[Customer_ID]],Table2[customer_id],Table2[gender],,0)</f>
        <v>Female</v>
      </c>
      <c r="I1422" s="50" t="str">
        <f>_xlfn.XLOOKUP(Table1[[#This Row],[Customer_ID]],Table2[customer_id],Table2[marital status],,0)</f>
        <v>Married</v>
      </c>
      <c r="J1422" t="str">
        <f t="shared" si="88"/>
        <v>Moderate Income</v>
      </c>
      <c r="K1422" s="52" t="b">
        <f t="shared" si="89"/>
        <v>0</v>
      </c>
      <c r="L1422" s="43" t="b">
        <f t="shared" si="90"/>
        <v>0</v>
      </c>
      <c r="M1422" s="43" t="b">
        <f t="shared" si="91"/>
        <v>0</v>
      </c>
      <c r="N14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23" spans="1:14" hidden="1" x14ac:dyDescent="0.25">
      <c r="A1423" t="s">
        <v>291</v>
      </c>
      <c r="B1423" s="45">
        <v>61170</v>
      </c>
      <c r="C1423" s="45">
        <v>38069.5</v>
      </c>
      <c r="D1423" s="25">
        <v>0.62235572993297372</v>
      </c>
      <c r="E1423" s="25" t="str">
        <f>_xlfn.XLOOKUP(Table1[[#This Row],[Customer_ID]],Table2[customer_id],Table2[age_group],,0)</f>
        <v>25-34</v>
      </c>
      <c r="F1423" s="25" t="str">
        <f>_xlfn.XLOOKUP(Table1[[#This Row],[Customer_ID]],Table2[customer_id],Table2[city],,0)</f>
        <v>Delhi NCR</v>
      </c>
      <c r="G1423" s="25" t="str">
        <f>_xlfn.XLOOKUP(Table1[[#This Row],[Customer_ID]],Table2[customer_id],Table2[occupation],,0)</f>
        <v>Salaried IT Employees</v>
      </c>
      <c r="H1423" s="50" t="str">
        <f>_xlfn.XLOOKUP(Table1[[#This Row],[Customer_ID]],Table2[customer_id],Table2[gender],,0)</f>
        <v>Male</v>
      </c>
      <c r="I1423" s="50" t="str">
        <f>_xlfn.XLOOKUP(Table1[[#This Row],[Customer_ID]],Table2[customer_id],Table2[marital status],,0)</f>
        <v>Single</v>
      </c>
      <c r="J1423" t="str">
        <f t="shared" si="88"/>
        <v>Moderate Income</v>
      </c>
      <c r="K1423" s="52" t="b">
        <f t="shared" si="89"/>
        <v>0</v>
      </c>
      <c r="L1423" s="43" t="b">
        <f t="shared" si="90"/>
        <v>0</v>
      </c>
      <c r="M1423" s="43" t="b">
        <f t="shared" si="91"/>
        <v>0</v>
      </c>
      <c r="N14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24" spans="1:14" hidden="1" x14ac:dyDescent="0.25">
      <c r="A1424" t="s">
        <v>1002</v>
      </c>
      <c r="B1424" s="45">
        <v>61157</v>
      </c>
      <c r="C1424" s="45">
        <v>31815.333333333332</v>
      </c>
      <c r="D1424" s="25">
        <v>0.52022390459527657</v>
      </c>
      <c r="E1424" s="25" t="str">
        <f>_xlfn.XLOOKUP(Table1[[#This Row],[Customer_ID]],Table2[customer_id],Table2[age_group],,0)</f>
        <v>25-34</v>
      </c>
      <c r="F1424" s="25" t="str">
        <f>_xlfn.XLOOKUP(Table1[[#This Row],[Customer_ID]],Table2[customer_id],Table2[city],,0)</f>
        <v>Mumbai</v>
      </c>
      <c r="G1424" s="25" t="str">
        <f>_xlfn.XLOOKUP(Table1[[#This Row],[Customer_ID]],Table2[customer_id],Table2[occupation],,0)</f>
        <v>Salaried IT Employees</v>
      </c>
      <c r="H1424" s="50" t="str">
        <f>_xlfn.XLOOKUP(Table1[[#This Row],[Customer_ID]],Table2[customer_id],Table2[gender],,0)</f>
        <v>Female</v>
      </c>
      <c r="I1424" s="50" t="str">
        <f>_xlfn.XLOOKUP(Table1[[#This Row],[Customer_ID]],Table2[customer_id],Table2[marital status],,0)</f>
        <v>Married</v>
      </c>
      <c r="J1424" t="str">
        <f t="shared" si="88"/>
        <v>Moderate Income</v>
      </c>
      <c r="K1424" s="52" t="b">
        <f t="shared" si="89"/>
        <v>0</v>
      </c>
      <c r="L1424" s="43" t="b">
        <f t="shared" si="90"/>
        <v>0</v>
      </c>
      <c r="M1424" s="43" t="b">
        <f t="shared" si="91"/>
        <v>0</v>
      </c>
      <c r="N14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25" spans="1:14" hidden="1" x14ac:dyDescent="0.25">
      <c r="A1425" t="s">
        <v>2798</v>
      </c>
      <c r="B1425" s="45">
        <v>61140</v>
      </c>
      <c r="C1425" s="45">
        <v>21508.833333333332</v>
      </c>
      <c r="D1425" s="25">
        <v>0.35179642350888668</v>
      </c>
      <c r="E1425" s="25" t="str">
        <f>_xlfn.XLOOKUP(Table1[[#This Row],[Customer_ID]],Table2[customer_id],Table2[age_group],,0)</f>
        <v>25-34</v>
      </c>
      <c r="F1425" s="25" t="str">
        <f>_xlfn.XLOOKUP(Table1[[#This Row],[Customer_ID]],Table2[customer_id],Table2[city],,0)</f>
        <v>Chennai</v>
      </c>
      <c r="G1425" s="25" t="str">
        <f>_xlfn.XLOOKUP(Table1[[#This Row],[Customer_ID]],Table2[customer_id],Table2[occupation],,0)</f>
        <v>Salaried IT Employees</v>
      </c>
      <c r="H1425" s="50" t="str">
        <f>_xlfn.XLOOKUP(Table1[[#This Row],[Customer_ID]],Table2[customer_id],Table2[gender],,0)</f>
        <v>Female</v>
      </c>
      <c r="I1425" s="50" t="str">
        <f>_xlfn.XLOOKUP(Table1[[#This Row],[Customer_ID]],Table2[customer_id],Table2[marital status],,0)</f>
        <v>Married</v>
      </c>
      <c r="J1425" t="str">
        <f t="shared" si="88"/>
        <v>Moderate Income</v>
      </c>
      <c r="K1425" s="52" t="b">
        <f t="shared" si="89"/>
        <v>0</v>
      </c>
      <c r="L1425" s="43" t="b">
        <f t="shared" si="90"/>
        <v>0</v>
      </c>
      <c r="M1425" s="43" t="b">
        <f t="shared" si="91"/>
        <v>0</v>
      </c>
      <c r="N14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26" spans="1:14" hidden="1" x14ac:dyDescent="0.25">
      <c r="A1426" t="s">
        <v>2034</v>
      </c>
      <c r="B1426" s="45">
        <v>61137</v>
      </c>
      <c r="C1426" s="45">
        <v>25595.5</v>
      </c>
      <c r="D1426" s="25">
        <v>0.41865809575216317</v>
      </c>
      <c r="E1426" s="25" t="str">
        <f>_xlfn.XLOOKUP(Table1[[#This Row],[Customer_ID]],Table2[customer_id],Table2[age_group],,0)</f>
        <v>25-34</v>
      </c>
      <c r="F1426" s="25" t="str">
        <f>_xlfn.XLOOKUP(Table1[[#This Row],[Customer_ID]],Table2[customer_id],Table2[city],,0)</f>
        <v>Hyderabad</v>
      </c>
      <c r="G1426" s="25" t="str">
        <f>_xlfn.XLOOKUP(Table1[[#This Row],[Customer_ID]],Table2[customer_id],Table2[occupation],,0)</f>
        <v>Salaried IT Employees</v>
      </c>
      <c r="H1426" s="50" t="str">
        <f>_xlfn.XLOOKUP(Table1[[#This Row],[Customer_ID]],Table2[customer_id],Table2[gender],,0)</f>
        <v>Female</v>
      </c>
      <c r="I1426" s="50" t="str">
        <f>_xlfn.XLOOKUP(Table1[[#This Row],[Customer_ID]],Table2[customer_id],Table2[marital status],,0)</f>
        <v>Married</v>
      </c>
      <c r="J1426" t="str">
        <f t="shared" si="88"/>
        <v>Moderate Income</v>
      </c>
      <c r="K1426" s="52" t="b">
        <f t="shared" si="89"/>
        <v>0</v>
      </c>
      <c r="L1426" s="43" t="b">
        <f t="shared" si="90"/>
        <v>0</v>
      </c>
      <c r="M1426" s="43" t="b">
        <f t="shared" si="91"/>
        <v>0</v>
      </c>
      <c r="N14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27" spans="1:14" hidden="1" x14ac:dyDescent="0.25">
      <c r="A1427" t="s">
        <v>1198</v>
      </c>
      <c r="B1427" s="45">
        <v>61076</v>
      </c>
      <c r="C1427" s="45">
        <v>30631</v>
      </c>
      <c r="D1427" s="25">
        <v>0.50152269303818198</v>
      </c>
      <c r="E1427" s="25" t="str">
        <f>_xlfn.XLOOKUP(Table1[[#This Row],[Customer_ID]],Table2[customer_id],Table2[age_group],,0)</f>
        <v>25-34</v>
      </c>
      <c r="F1427" s="25" t="str">
        <f>_xlfn.XLOOKUP(Table1[[#This Row],[Customer_ID]],Table2[customer_id],Table2[city],,0)</f>
        <v>Hyderabad</v>
      </c>
      <c r="G1427" s="25" t="str">
        <f>_xlfn.XLOOKUP(Table1[[#This Row],[Customer_ID]],Table2[customer_id],Table2[occupation],,0)</f>
        <v>Salaried IT Employees</v>
      </c>
      <c r="H1427" s="50" t="str">
        <f>_xlfn.XLOOKUP(Table1[[#This Row],[Customer_ID]],Table2[customer_id],Table2[gender],,0)</f>
        <v>Male</v>
      </c>
      <c r="I1427" s="50" t="str">
        <f>_xlfn.XLOOKUP(Table1[[#This Row],[Customer_ID]],Table2[customer_id],Table2[marital status],,0)</f>
        <v>Single</v>
      </c>
      <c r="J1427" t="str">
        <f t="shared" si="88"/>
        <v>Moderate Income</v>
      </c>
      <c r="K1427" s="52" t="b">
        <f t="shared" si="89"/>
        <v>0</v>
      </c>
      <c r="L1427" s="43" t="b">
        <f t="shared" si="90"/>
        <v>0</v>
      </c>
      <c r="M1427" s="43" t="b">
        <f t="shared" si="91"/>
        <v>0</v>
      </c>
      <c r="N14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28" spans="1:14" hidden="1" x14ac:dyDescent="0.25">
      <c r="A1428" t="s">
        <v>1260</v>
      </c>
      <c r="B1428" s="45">
        <v>61075</v>
      </c>
      <c r="C1428" s="45">
        <v>30321.166666666668</v>
      </c>
      <c r="D1428" s="25">
        <v>0.49645790694501296</v>
      </c>
      <c r="E1428" s="25" t="str">
        <f>_xlfn.XLOOKUP(Table1[[#This Row],[Customer_ID]],Table2[customer_id],Table2[age_group],,0)</f>
        <v>25-34</v>
      </c>
      <c r="F1428" s="25" t="str">
        <f>_xlfn.XLOOKUP(Table1[[#This Row],[Customer_ID]],Table2[customer_id],Table2[city],,0)</f>
        <v>Bengaluru</v>
      </c>
      <c r="G1428" s="25" t="str">
        <f>_xlfn.XLOOKUP(Table1[[#This Row],[Customer_ID]],Table2[customer_id],Table2[occupation],,0)</f>
        <v>Salaried IT Employees</v>
      </c>
      <c r="H1428" s="50" t="str">
        <f>_xlfn.XLOOKUP(Table1[[#This Row],[Customer_ID]],Table2[customer_id],Table2[gender],,0)</f>
        <v>Female</v>
      </c>
      <c r="I1428" s="50" t="str">
        <f>_xlfn.XLOOKUP(Table1[[#This Row],[Customer_ID]],Table2[customer_id],Table2[marital status],,0)</f>
        <v>Single</v>
      </c>
      <c r="J1428" t="str">
        <f t="shared" si="88"/>
        <v>Moderate Income</v>
      </c>
      <c r="K1428" s="52" t="b">
        <f t="shared" si="89"/>
        <v>0</v>
      </c>
      <c r="L1428" s="43" t="b">
        <f t="shared" si="90"/>
        <v>0</v>
      </c>
      <c r="M1428" s="43" t="b">
        <f t="shared" si="91"/>
        <v>0</v>
      </c>
      <c r="N14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29" spans="1:14" hidden="1" x14ac:dyDescent="0.25">
      <c r="A1429" t="s">
        <v>336</v>
      </c>
      <c r="B1429" s="45">
        <v>61071</v>
      </c>
      <c r="C1429" s="45">
        <v>37416.333333333336</v>
      </c>
      <c r="D1429" s="25">
        <v>0.61266940664690828</v>
      </c>
      <c r="E1429" s="25" t="str">
        <f>_xlfn.XLOOKUP(Table1[[#This Row],[Customer_ID]],Table2[customer_id],Table2[age_group],,0)</f>
        <v>25-34</v>
      </c>
      <c r="F1429" s="25" t="str">
        <f>_xlfn.XLOOKUP(Table1[[#This Row],[Customer_ID]],Table2[customer_id],Table2[city],,0)</f>
        <v>Mumbai</v>
      </c>
      <c r="G1429" s="25" t="str">
        <f>_xlfn.XLOOKUP(Table1[[#This Row],[Customer_ID]],Table2[customer_id],Table2[occupation],,0)</f>
        <v>Salaried IT Employees</v>
      </c>
      <c r="H1429" s="50" t="str">
        <f>_xlfn.XLOOKUP(Table1[[#This Row],[Customer_ID]],Table2[customer_id],Table2[gender],,0)</f>
        <v>Female</v>
      </c>
      <c r="I1429" s="50" t="str">
        <f>_xlfn.XLOOKUP(Table1[[#This Row],[Customer_ID]],Table2[customer_id],Table2[marital status],,0)</f>
        <v>Married</v>
      </c>
      <c r="J1429" t="str">
        <f t="shared" si="88"/>
        <v>Moderate Income</v>
      </c>
      <c r="K1429" s="52" t="b">
        <f t="shared" si="89"/>
        <v>0</v>
      </c>
      <c r="L1429" s="43" t="b">
        <f t="shared" si="90"/>
        <v>0</v>
      </c>
      <c r="M1429" s="43" t="b">
        <f t="shared" si="91"/>
        <v>0</v>
      </c>
      <c r="N14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30" spans="1:14" hidden="1" x14ac:dyDescent="0.25">
      <c r="A1430" t="s">
        <v>3452</v>
      </c>
      <c r="B1430" s="45">
        <v>61054</v>
      </c>
      <c r="C1430" s="45">
        <v>18019.833333333332</v>
      </c>
      <c r="D1430" s="25">
        <v>0.29514582719122961</v>
      </c>
      <c r="E1430" s="25" t="str">
        <f>_xlfn.XLOOKUP(Table1[[#This Row],[Customer_ID]],Table2[customer_id],Table2[age_group],,0)</f>
        <v>45+</v>
      </c>
      <c r="F1430" s="25" t="str">
        <f>_xlfn.XLOOKUP(Table1[[#This Row],[Customer_ID]],Table2[customer_id],Table2[city],,0)</f>
        <v>Mumbai</v>
      </c>
      <c r="G1430" s="25" t="str">
        <f>_xlfn.XLOOKUP(Table1[[#This Row],[Customer_ID]],Table2[customer_id],Table2[occupation],,0)</f>
        <v>Government Employees</v>
      </c>
      <c r="H1430" s="50" t="str">
        <f>_xlfn.XLOOKUP(Table1[[#This Row],[Customer_ID]],Table2[customer_id],Table2[gender],,0)</f>
        <v>Male</v>
      </c>
      <c r="I1430" s="50" t="str">
        <f>_xlfn.XLOOKUP(Table1[[#This Row],[Customer_ID]],Table2[customer_id],Table2[marital status],,0)</f>
        <v>Married</v>
      </c>
      <c r="J1430" t="str">
        <f t="shared" si="88"/>
        <v>Moderate Income</v>
      </c>
      <c r="K1430" s="52" t="b">
        <f t="shared" si="89"/>
        <v>0</v>
      </c>
      <c r="L1430" s="43" t="str">
        <f t="shared" si="90"/>
        <v>Low Spend</v>
      </c>
      <c r="M1430" s="43" t="b">
        <f t="shared" si="91"/>
        <v>0</v>
      </c>
      <c r="N14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31" spans="1:14" hidden="1" x14ac:dyDescent="0.25">
      <c r="A1431" t="s">
        <v>1829</v>
      </c>
      <c r="B1431" s="45">
        <v>61054</v>
      </c>
      <c r="C1431" s="45">
        <v>26630.5</v>
      </c>
      <c r="D1431" s="25">
        <v>0.43617944770203426</v>
      </c>
      <c r="E1431" s="25" t="str">
        <f>_xlfn.XLOOKUP(Table1[[#This Row],[Customer_ID]],Table2[customer_id],Table2[age_group],,0)</f>
        <v>25-34</v>
      </c>
      <c r="F1431" s="25" t="str">
        <f>_xlfn.XLOOKUP(Table1[[#This Row],[Customer_ID]],Table2[customer_id],Table2[city],,0)</f>
        <v>Chennai</v>
      </c>
      <c r="G1431" s="25" t="str">
        <f>_xlfn.XLOOKUP(Table1[[#This Row],[Customer_ID]],Table2[customer_id],Table2[occupation],,0)</f>
        <v>Salaried IT Employees</v>
      </c>
      <c r="H1431" s="50" t="str">
        <f>_xlfn.XLOOKUP(Table1[[#This Row],[Customer_ID]],Table2[customer_id],Table2[gender],,0)</f>
        <v>Male</v>
      </c>
      <c r="I1431" s="50" t="str">
        <f>_xlfn.XLOOKUP(Table1[[#This Row],[Customer_ID]],Table2[customer_id],Table2[marital status],,0)</f>
        <v>Married</v>
      </c>
      <c r="J1431" t="str">
        <f t="shared" si="88"/>
        <v>Moderate Income</v>
      </c>
      <c r="K1431" s="52" t="b">
        <f t="shared" si="89"/>
        <v>0</v>
      </c>
      <c r="L1431" s="43" t="b">
        <f t="shared" si="90"/>
        <v>0</v>
      </c>
      <c r="M1431" s="43" t="b">
        <f t="shared" si="91"/>
        <v>0</v>
      </c>
      <c r="N14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32" spans="1:14" hidden="1" x14ac:dyDescent="0.25">
      <c r="A1432" t="s">
        <v>1228</v>
      </c>
      <c r="B1432" s="45">
        <v>61048</v>
      </c>
      <c r="C1432" s="45">
        <v>30471.166666666668</v>
      </c>
      <c r="D1432" s="25">
        <v>0.49913456078277202</v>
      </c>
      <c r="E1432" s="25" t="str">
        <f>_xlfn.XLOOKUP(Table1[[#This Row],[Customer_ID]],Table2[customer_id],Table2[age_group],,0)</f>
        <v>25-34</v>
      </c>
      <c r="F1432" s="25" t="str">
        <f>_xlfn.XLOOKUP(Table1[[#This Row],[Customer_ID]],Table2[customer_id],Table2[city],,0)</f>
        <v>Bengaluru</v>
      </c>
      <c r="G1432" s="25" t="str">
        <f>_xlfn.XLOOKUP(Table1[[#This Row],[Customer_ID]],Table2[customer_id],Table2[occupation],,0)</f>
        <v>Salaried IT Employees</v>
      </c>
      <c r="H1432" s="50" t="str">
        <f>_xlfn.XLOOKUP(Table1[[#This Row],[Customer_ID]],Table2[customer_id],Table2[gender],,0)</f>
        <v>Female</v>
      </c>
      <c r="I1432" s="50" t="str">
        <f>_xlfn.XLOOKUP(Table1[[#This Row],[Customer_ID]],Table2[customer_id],Table2[marital status],,0)</f>
        <v>Married</v>
      </c>
      <c r="J1432" t="str">
        <f t="shared" si="88"/>
        <v>Moderate Income</v>
      </c>
      <c r="K1432" s="52" t="b">
        <f t="shared" si="89"/>
        <v>0</v>
      </c>
      <c r="L1432" s="43" t="b">
        <f t="shared" si="90"/>
        <v>0</v>
      </c>
      <c r="M1432" s="43" t="b">
        <f t="shared" si="91"/>
        <v>0</v>
      </c>
      <c r="N14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33" spans="1:14" hidden="1" x14ac:dyDescent="0.25">
      <c r="A1433" t="s">
        <v>249</v>
      </c>
      <c r="B1433" s="45">
        <v>61043</v>
      </c>
      <c r="C1433" s="45">
        <v>38523.666666666664</v>
      </c>
      <c r="D1433" s="25">
        <v>0.63109065194480385</v>
      </c>
      <c r="E1433" s="25" t="str">
        <f>_xlfn.XLOOKUP(Table1[[#This Row],[Customer_ID]],Table2[customer_id],Table2[age_group],,0)</f>
        <v>25-34</v>
      </c>
      <c r="F1433" s="25" t="str">
        <f>_xlfn.XLOOKUP(Table1[[#This Row],[Customer_ID]],Table2[customer_id],Table2[city],,0)</f>
        <v>Delhi NCR</v>
      </c>
      <c r="G1433" s="25" t="str">
        <f>_xlfn.XLOOKUP(Table1[[#This Row],[Customer_ID]],Table2[customer_id],Table2[occupation],,0)</f>
        <v>Salaried IT Employees</v>
      </c>
      <c r="H1433" s="50" t="str">
        <f>_xlfn.XLOOKUP(Table1[[#This Row],[Customer_ID]],Table2[customer_id],Table2[gender],,0)</f>
        <v>Male</v>
      </c>
      <c r="I1433" s="50" t="str">
        <f>_xlfn.XLOOKUP(Table1[[#This Row],[Customer_ID]],Table2[customer_id],Table2[marital status],,0)</f>
        <v>Married</v>
      </c>
      <c r="J1433" t="str">
        <f t="shared" si="88"/>
        <v>Moderate Income</v>
      </c>
      <c r="K1433" s="52" t="b">
        <f t="shared" si="89"/>
        <v>0</v>
      </c>
      <c r="L1433" s="43" t="b">
        <f t="shared" si="90"/>
        <v>0</v>
      </c>
      <c r="M1433" s="43" t="b">
        <f t="shared" si="91"/>
        <v>0</v>
      </c>
      <c r="N14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34" spans="1:14" hidden="1" x14ac:dyDescent="0.25">
      <c r="A1434" t="s">
        <v>313</v>
      </c>
      <c r="B1434" s="45">
        <v>61036</v>
      </c>
      <c r="C1434" s="45">
        <v>37760.166666666664</v>
      </c>
      <c r="D1434" s="25">
        <v>0.6186540183935163</v>
      </c>
      <c r="E1434" s="25" t="str">
        <f>_xlfn.XLOOKUP(Table1[[#This Row],[Customer_ID]],Table2[customer_id],Table2[age_group],,0)</f>
        <v>25-34</v>
      </c>
      <c r="F1434" s="25" t="str">
        <f>_xlfn.XLOOKUP(Table1[[#This Row],[Customer_ID]],Table2[customer_id],Table2[city],,0)</f>
        <v>Mumbai</v>
      </c>
      <c r="G1434" s="25" t="str">
        <f>_xlfn.XLOOKUP(Table1[[#This Row],[Customer_ID]],Table2[customer_id],Table2[occupation],,0)</f>
        <v>Salaried IT Employees</v>
      </c>
      <c r="H1434" s="50" t="str">
        <f>_xlfn.XLOOKUP(Table1[[#This Row],[Customer_ID]],Table2[customer_id],Table2[gender],,0)</f>
        <v>Male</v>
      </c>
      <c r="I1434" s="50" t="str">
        <f>_xlfn.XLOOKUP(Table1[[#This Row],[Customer_ID]],Table2[customer_id],Table2[marital status],,0)</f>
        <v>Married</v>
      </c>
      <c r="J1434" t="str">
        <f t="shared" si="88"/>
        <v>Moderate Income</v>
      </c>
      <c r="K1434" s="52" t="b">
        <f t="shared" si="89"/>
        <v>0</v>
      </c>
      <c r="L1434" s="43" t="b">
        <f t="shared" si="90"/>
        <v>0</v>
      </c>
      <c r="M1434" s="43" t="b">
        <f t="shared" si="91"/>
        <v>0</v>
      </c>
      <c r="N14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35" spans="1:14" hidden="1" x14ac:dyDescent="0.25">
      <c r="A1435" t="s">
        <v>309</v>
      </c>
      <c r="B1435" s="45">
        <v>61032</v>
      </c>
      <c r="C1435" s="45">
        <v>37790</v>
      </c>
      <c r="D1435" s="25">
        <v>0.61918337921090572</v>
      </c>
      <c r="E1435" s="25" t="str">
        <f>_xlfn.XLOOKUP(Table1[[#This Row],[Customer_ID]],Table2[customer_id],Table2[age_group],,0)</f>
        <v>35-45</v>
      </c>
      <c r="F1435" s="25" t="str">
        <f>_xlfn.XLOOKUP(Table1[[#This Row],[Customer_ID]],Table2[customer_id],Table2[city],,0)</f>
        <v>Mumbai</v>
      </c>
      <c r="G1435" s="25" t="str">
        <f>_xlfn.XLOOKUP(Table1[[#This Row],[Customer_ID]],Table2[customer_id],Table2[occupation],,0)</f>
        <v>Salaried IT Employees</v>
      </c>
      <c r="H1435" s="50" t="str">
        <f>_xlfn.XLOOKUP(Table1[[#This Row],[Customer_ID]],Table2[customer_id],Table2[gender],,0)</f>
        <v>Female</v>
      </c>
      <c r="I1435" s="50" t="str">
        <f>_xlfn.XLOOKUP(Table1[[#This Row],[Customer_ID]],Table2[customer_id],Table2[marital status],,0)</f>
        <v>Married</v>
      </c>
      <c r="J1435" t="str">
        <f t="shared" si="88"/>
        <v>Moderate Income</v>
      </c>
      <c r="K1435" s="52" t="b">
        <f t="shared" si="89"/>
        <v>0</v>
      </c>
      <c r="L1435" s="43" t="b">
        <f t="shared" si="90"/>
        <v>0</v>
      </c>
      <c r="M1435" s="43" t="b">
        <f t="shared" si="91"/>
        <v>0</v>
      </c>
      <c r="N14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36" spans="1:14" hidden="1" x14ac:dyDescent="0.25">
      <c r="A1436" t="s">
        <v>1631</v>
      </c>
      <c r="B1436" s="45">
        <v>61028</v>
      </c>
      <c r="C1436" s="45">
        <v>27812</v>
      </c>
      <c r="D1436" s="25">
        <v>0.45572524087304189</v>
      </c>
      <c r="E1436" s="25" t="str">
        <f>_xlfn.XLOOKUP(Table1[[#This Row],[Customer_ID]],Table2[customer_id],Table2[age_group],,0)</f>
        <v>25-34</v>
      </c>
      <c r="F1436" s="25" t="str">
        <f>_xlfn.XLOOKUP(Table1[[#This Row],[Customer_ID]],Table2[customer_id],Table2[city],,0)</f>
        <v>Hyderabad</v>
      </c>
      <c r="G1436" s="25" t="str">
        <f>_xlfn.XLOOKUP(Table1[[#This Row],[Customer_ID]],Table2[customer_id],Table2[occupation],,0)</f>
        <v>Salaried IT Employees</v>
      </c>
      <c r="H1436" s="50" t="str">
        <f>_xlfn.XLOOKUP(Table1[[#This Row],[Customer_ID]],Table2[customer_id],Table2[gender],,0)</f>
        <v>Male</v>
      </c>
      <c r="I1436" s="50" t="str">
        <f>_xlfn.XLOOKUP(Table1[[#This Row],[Customer_ID]],Table2[customer_id],Table2[marital status],,0)</f>
        <v>Married</v>
      </c>
      <c r="J1436" t="str">
        <f t="shared" si="88"/>
        <v>Moderate Income</v>
      </c>
      <c r="K1436" s="52" t="b">
        <f t="shared" si="89"/>
        <v>0</v>
      </c>
      <c r="L1436" s="43" t="b">
        <f t="shared" si="90"/>
        <v>0</v>
      </c>
      <c r="M1436" s="43" t="b">
        <f t="shared" si="91"/>
        <v>0</v>
      </c>
      <c r="N14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37" spans="1:14" hidden="1" x14ac:dyDescent="0.25">
      <c r="A1437" t="s">
        <v>1170</v>
      </c>
      <c r="B1437" s="45">
        <v>61009</v>
      </c>
      <c r="C1437" s="45">
        <v>30759.666666666668</v>
      </c>
      <c r="D1437" s="25">
        <v>0.50418244302753146</v>
      </c>
      <c r="E1437" s="25" t="str">
        <f>_xlfn.XLOOKUP(Table1[[#This Row],[Customer_ID]],Table2[customer_id],Table2[age_group],,0)</f>
        <v>25-34</v>
      </c>
      <c r="F1437" s="25" t="str">
        <f>_xlfn.XLOOKUP(Table1[[#This Row],[Customer_ID]],Table2[customer_id],Table2[city],,0)</f>
        <v>Bengaluru</v>
      </c>
      <c r="G1437" s="25" t="str">
        <f>_xlfn.XLOOKUP(Table1[[#This Row],[Customer_ID]],Table2[customer_id],Table2[occupation],,0)</f>
        <v>Salaried IT Employees</v>
      </c>
      <c r="H1437" s="50" t="str">
        <f>_xlfn.XLOOKUP(Table1[[#This Row],[Customer_ID]],Table2[customer_id],Table2[gender],,0)</f>
        <v>Female</v>
      </c>
      <c r="I1437" s="50" t="str">
        <f>_xlfn.XLOOKUP(Table1[[#This Row],[Customer_ID]],Table2[customer_id],Table2[marital status],,0)</f>
        <v>Single</v>
      </c>
      <c r="J1437" t="str">
        <f t="shared" si="88"/>
        <v>Moderate Income</v>
      </c>
      <c r="K1437" s="52" t="b">
        <f t="shared" si="89"/>
        <v>0</v>
      </c>
      <c r="L1437" s="43" t="b">
        <f t="shared" si="90"/>
        <v>0</v>
      </c>
      <c r="M1437" s="43" t="b">
        <f t="shared" si="91"/>
        <v>0</v>
      </c>
      <c r="N14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38" spans="1:14" hidden="1" x14ac:dyDescent="0.25">
      <c r="A1438" t="s">
        <v>2465</v>
      </c>
      <c r="B1438" s="45">
        <v>61006</v>
      </c>
      <c r="C1438" s="45">
        <v>23247</v>
      </c>
      <c r="D1438" s="25">
        <v>0.38106087925777793</v>
      </c>
      <c r="E1438" s="25" t="str">
        <f>_xlfn.XLOOKUP(Table1[[#This Row],[Customer_ID]],Table2[customer_id],Table2[age_group],,0)</f>
        <v>35-45</v>
      </c>
      <c r="F1438" s="25" t="str">
        <f>_xlfn.XLOOKUP(Table1[[#This Row],[Customer_ID]],Table2[customer_id],Table2[city],,0)</f>
        <v>Chennai</v>
      </c>
      <c r="G1438" s="25" t="str">
        <f>_xlfn.XLOOKUP(Table1[[#This Row],[Customer_ID]],Table2[customer_id],Table2[occupation],,0)</f>
        <v>Salaried IT Employees</v>
      </c>
      <c r="H1438" s="50" t="str">
        <f>_xlfn.XLOOKUP(Table1[[#This Row],[Customer_ID]],Table2[customer_id],Table2[gender],,0)</f>
        <v>Female</v>
      </c>
      <c r="I1438" s="50" t="str">
        <f>_xlfn.XLOOKUP(Table1[[#This Row],[Customer_ID]],Table2[customer_id],Table2[marital status],,0)</f>
        <v>Married</v>
      </c>
      <c r="J1438" t="str">
        <f t="shared" si="88"/>
        <v>Moderate Income</v>
      </c>
      <c r="K1438" s="52" t="b">
        <f t="shared" si="89"/>
        <v>0</v>
      </c>
      <c r="L1438" s="43" t="b">
        <f t="shared" si="90"/>
        <v>0</v>
      </c>
      <c r="M1438" s="43" t="b">
        <f t="shared" si="91"/>
        <v>0</v>
      </c>
      <c r="N14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39" spans="1:14" hidden="1" x14ac:dyDescent="0.25">
      <c r="A1439" t="s">
        <v>2076</v>
      </c>
      <c r="B1439" s="45">
        <v>61000</v>
      </c>
      <c r="C1439" s="45">
        <v>25345.166666666668</v>
      </c>
      <c r="D1439" s="25">
        <v>0.41549453551912569</v>
      </c>
      <c r="E1439" s="25" t="str">
        <f>_xlfn.XLOOKUP(Table1[[#This Row],[Customer_ID]],Table2[customer_id],Table2[age_group],,0)</f>
        <v>25-34</v>
      </c>
      <c r="F1439" s="25" t="str">
        <f>_xlfn.XLOOKUP(Table1[[#This Row],[Customer_ID]],Table2[customer_id],Table2[city],,0)</f>
        <v>Chennai</v>
      </c>
      <c r="G1439" s="25" t="str">
        <f>_xlfn.XLOOKUP(Table1[[#This Row],[Customer_ID]],Table2[customer_id],Table2[occupation],,0)</f>
        <v>Salaried IT Employees</v>
      </c>
      <c r="H1439" s="50" t="str">
        <f>_xlfn.XLOOKUP(Table1[[#This Row],[Customer_ID]],Table2[customer_id],Table2[gender],,0)</f>
        <v>Male</v>
      </c>
      <c r="I1439" s="50" t="str">
        <f>_xlfn.XLOOKUP(Table1[[#This Row],[Customer_ID]],Table2[customer_id],Table2[marital status],,0)</f>
        <v>Single</v>
      </c>
      <c r="J1439" t="str">
        <f t="shared" si="88"/>
        <v>Moderate Income</v>
      </c>
      <c r="K1439" s="52" t="b">
        <f t="shared" si="89"/>
        <v>0</v>
      </c>
      <c r="L1439" s="43" t="b">
        <f t="shared" si="90"/>
        <v>0</v>
      </c>
      <c r="M1439" s="43" t="b">
        <f t="shared" si="91"/>
        <v>0</v>
      </c>
      <c r="N14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40" spans="1:14" hidden="1" x14ac:dyDescent="0.25">
      <c r="A1440" t="s">
        <v>742</v>
      </c>
      <c r="B1440" s="45">
        <v>60994</v>
      </c>
      <c r="C1440" s="45">
        <v>33725.166666666664</v>
      </c>
      <c r="D1440" s="25">
        <v>0.55292597086052175</v>
      </c>
      <c r="E1440" s="25" t="str">
        <f>_xlfn.XLOOKUP(Table1[[#This Row],[Customer_ID]],Table2[customer_id],Table2[age_group],,0)</f>
        <v>35-45</v>
      </c>
      <c r="F1440" s="25" t="str">
        <f>_xlfn.XLOOKUP(Table1[[#This Row],[Customer_ID]],Table2[customer_id],Table2[city],,0)</f>
        <v>Delhi NCR</v>
      </c>
      <c r="G1440" s="25" t="str">
        <f>_xlfn.XLOOKUP(Table1[[#This Row],[Customer_ID]],Table2[customer_id],Table2[occupation],,0)</f>
        <v>Salaried IT Employees</v>
      </c>
      <c r="H1440" s="50" t="str">
        <f>_xlfn.XLOOKUP(Table1[[#This Row],[Customer_ID]],Table2[customer_id],Table2[gender],,0)</f>
        <v>Female</v>
      </c>
      <c r="I1440" s="50" t="str">
        <f>_xlfn.XLOOKUP(Table1[[#This Row],[Customer_ID]],Table2[customer_id],Table2[marital status],,0)</f>
        <v>Married</v>
      </c>
      <c r="J1440" t="str">
        <f t="shared" si="88"/>
        <v>Moderate Income</v>
      </c>
      <c r="K1440" s="52" t="b">
        <f t="shared" si="89"/>
        <v>0</v>
      </c>
      <c r="L1440" s="43" t="b">
        <f t="shared" si="90"/>
        <v>0</v>
      </c>
      <c r="M1440" s="43" t="b">
        <f t="shared" si="91"/>
        <v>0</v>
      </c>
      <c r="N14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41" spans="1:14" hidden="1" x14ac:dyDescent="0.25">
      <c r="A1441" t="s">
        <v>886</v>
      </c>
      <c r="B1441" s="45">
        <v>60990</v>
      </c>
      <c r="C1441" s="45">
        <v>32492.833333333332</v>
      </c>
      <c r="D1441" s="25">
        <v>0.53275673607695251</v>
      </c>
      <c r="E1441" s="25" t="str">
        <f>_xlfn.XLOOKUP(Table1[[#This Row],[Customer_ID]],Table2[customer_id],Table2[age_group],,0)</f>
        <v>25-34</v>
      </c>
      <c r="F1441" s="25" t="str">
        <f>_xlfn.XLOOKUP(Table1[[#This Row],[Customer_ID]],Table2[customer_id],Table2[city],,0)</f>
        <v>Mumbai</v>
      </c>
      <c r="G1441" s="25" t="str">
        <f>_xlfn.XLOOKUP(Table1[[#This Row],[Customer_ID]],Table2[customer_id],Table2[occupation],,0)</f>
        <v>Salaried IT Employees</v>
      </c>
      <c r="H1441" s="50" t="str">
        <f>_xlfn.XLOOKUP(Table1[[#This Row],[Customer_ID]],Table2[customer_id],Table2[gender],,0)</f>
        <v>Female</v>
      </c>
      <c r="I1441" s="50" t="str">
        <f>_xlfn.XLOOKUP(Table1[[#This Row],[Customer_ID]],Table2[customer_id],Table2[marital status],,0)</f>
        <v>Married</v>
      </c>
      <c r="J1441" t="str">
        <f t="shared" si="88"/>
        <v>Moderate Income</v>
      </c>
      <c r="K1441" s="52" t="b">
        <f t="shared" si="89"/>
        <v>0</v>
      </c>
      <c r="L1441" s="43" t="b">
        <f t="shared" si="90"/>
        <v>0</v>
      </c>
      <c r="M1441" s="43" t="b">
        <f t="shared" si="91"/>
        <v>0</v>
      </c>
      <c r="N14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42" spans="1:14" x14ac:dyDescent="0.25">
      <c r="A1442" t="s">
        <v>89</v>
      </c>
      <c r="B1442" s="45">
        <v>60986</v>
      </c>
      <c r="C1442" s="45">
        <v>43172.833333333336</v>
      </c>
      <c r="D1442" s="25">
        <v>0.70791383814864617</v>
      </c>
      <c r="E1442" s="25" t="str">
        <f>_xlfn.XLOOKUP(Table1[[#This Row],[Customer_ID]],Table2[customer_id],Table2[age_group],,0)</f>
        <v>25-34</v>
      </c>
      <c r="F1442" s="25" t="str">
        <f>_xlfn.XLOOKUP(Table1[[#This Row],[Customer_ID]],Table2[customer_id],Table2[city],,0)</f>
        <v>Delhi NCR</v>
      </c>
      <c r="G1442" s="25" t="str">
        <f>_xlfn.XLOOKUP(Table1[[#This Row],[Customer_ID]],Table2[customer_id],Table2[occupation],,0)</f>
        <v>Salaried IT Employees</v>
      </c>
      <c r="H1442" s="50" t="str">
        <f>_xlfn.XLOOKUP(Table1[[#This Row],[Customer_ID]],Table2[customer_id],Table2[gender],,0)</f>
        <v>Male</v>
      </c>
      <c r="I1442" s="50" t="str">
        <f>_xlfn.XLOOKUP(Table1[[#This Row],[Customer_ID]],Table2[customer_id],Table2[marital status],,0)</f>
        <v>Married</v>
      </c>
      <c r="J1442" t="str">
        <f t="shared" si="88"/>
        <v>Moderate Income</v>
      </c>
      <c r="K1442" s="52" t="b">
        <f t="shared" si="89"/>
        <v>0</v>
      </c>
      <c r="L1442" s="43" t="str">
        <f t="shared" si="90"/>
        <v>High Spend</v>
      </c>
      <c r="M1442" s="43" t="b">
        <f t="shared" si="91"/>
        <v>0</v>
      </c>
      <c r="N1442" t="str">
        <f>IF(OR(Table1[[#This Row],[High requirement of Credit Card (Low Income)]]="High Spend",Table1[[#This Row],[High requirement of Credit Card (Moderate Income)]]="High Spend",Table1[[#This Row],[High requirement of Credit Card (hIGHER Income)]]="High Spend"),"High chance","Low or moderate Chance")</f>
        <v>High chance</v>
      </c>
    </row>
    <row r="1443" spans="1:14" hidden="1" x14ac:dyDescent="0.25">
      <c r="A1443" t="s">
        <v>1836</v>
      </c>
      <c r="B1443" s="45">
        <v>60985</v>
      </c>
      <c r="C1443" s="45">
        <v>26553.833333333332</v>
      </c>
      <c r="D1443" s="25">
        <v>0.4354158126315214</v>
      </c>
      <c r="E1443" s="25" t="str">
        <f>_xlfn.XLOOKUP(Table1[[#This Row],[Customer_ID]],Table2[customer_id],Table2[age_group],,0)</f>
        <v>25-34</v>
      </c>
      <c r="F1443" s="25" t="str">
        <f>_xlfn.XLOOKUP(Table1[[#This Row],[Customer_ID]],Table2[customer_id],Table2[city],,0)</f>
        <v>Chennai</v>
      </c>
      <c r="G1443" s="25" t="str">
        <f>_xlfn.XLOOKUP(Table1[[#This Row],[Customer_ID]],Table2[customer_id],Table2[occupation],,0)</f>
        <v>Salaried IT Employees</v>
      </c>
      <c r="H1443" s="50" t="str">
        <f>_xlfn.XLOOKUP(Table1[[#This Row],[Customer_ID]],Table2[customer_id],Table2[gender],,0)</f>
        <v>Male</v>
      </c>
      <c r="I1443" s="50" t="str">
        <f>_xlfn.XLOOKUP(Table1[[#This Row],[Customer_ID]],Table2[customer_id],Table2[marital status],,0)</f>
        <v>Married</v>
      </c>
      <c r="J1443" t="str">
        <f t="shared" si="88"/>
        <v>Moderate Income</v>
      </c>
      <c r="K1443" s="52" t="b">
        <f t="shared" si="89"/>
        <v>0</v>
      </c>
      <c r="L1443" s="43" t="b">
        <f t="shared" si="90"/>
        <v>0</v>
      </c>
      <c r="M1443" s="43" t="b">
        <f t="shared" si="91"/>
        <v>0</v>
      </c>
      <c r="N14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44" spans="1:14" hidden="1" x14ac:dyDescent="0.25">
      <c r="A1444" t="s">
        <v>1100</v>
      </c>
      <c r="B1444" s="45">
        <v>60980</v>
      </c>
      <c r="C1444" s="45">
        <v>31135</v>
      </c>
      <c r="D1444" s="25">
        <v>0.5105772384388324</v>
      </c>
      <c r="E1444" s="25" t="str">
        <f>_xlfn.XLOOKUP(Table1[[#This Row],[Customer_ID]],Table2[customer_id],Table2[age_group],,0)</f>
        <v>25-34</v>
      </c>
      <c r="F1444" s="25" t="str">
        <f>_xlfn.XLOOKUP(Table1[[#This Row],[Customer_ID]],Table2[customer_id],Table2[city],,0)</f>
        <v>Delhi NCR</v>
      </c>
      <c r="G1444" s="25" t="str">
        <f>_xlfn.XLOOKUP(Table1[[#This Row],[Customer_ID]],Table2[customer_id],Table2[occupation],,0)</f>
        <v>Salaried IT Employees</v>
      </c>
      <c r="H1444" s="50" t="str">
        <f>_xlfn.XLOOKUP(Table1[[#This Row],[Customer_ID]],Table2[customer_id],Table2[gender],,0)</f>
        <v>Female</v>
      </c>
      <c r="I1444" s="50" t="str">
        <f>_xlfn.XLOOKUP(Table1[[#This Row],[Customer_ID]],Table2[customer_id],Table2[marital status],,0)</f>
        <v>Married</v>
      </c>
      <c r="J1444" t="str">
        <f t="shared" si="88"/>
        <v>Moderate Income</v>
      </c>
      <c r="K1444" s="52" t="b">
        <f t="shared" si="89"/>
        <v>0</v>
      </c>
      <c r="L1444" s="43" t="b">
        <f t="shared" si="90"/>
        <v>0</v>
      </c>
      <c r="M1444" s="43" t="b">
        <f t="shared" si="91"/>
        <v>0</v>
      </c>
      <c r="N14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45" spans="1:14" hidden="1" x14ac:dyDescent="0.25">
      <c r="A1445" t="s">
        <v>1007</v>
      </c>
      <c r="B1445" s="45">
        <v>60963</v>
      </c>
      <c r="C1445" s="45">
        <v>31680.166666666668</v>
      </c>
      <c r="D1445" s="25">
        <v>0.51966219947618508</v>
      </c>
      <c r="E1445" s="25" t="str">
        <f>_xlfn.XLOOKUP(Table1[[#This Row],[Customer_ID]],Table2[customer_id],Table2[age_group],,0)</f>
        <v>25-34</v>
      </c>
      <c r="F1445" s="25" t="str">
        <f>_xlfn.XLOOKUP(Table1[[#This Row],[Customer_ID]],Table2[customer_id],Table2[city],,0)</f>
        <v>Delhi NCR</v>
      </c>
      <c r="G1445" s="25" t="str">
        <f>_xlfn.XLOOKUP(Table1[[#This Row],[Customer_ID]],Table2[customer_id],Table2[occupation],,0)</f>
        <v>Salaried IT Employees</v>
      </c>
      <c r="H1445" s="50" t="str">
        <f>_xlfn.XLOOKUP(Table1[[#This Row],[Customer_ID]],Table2[customer_id],Table2[gender],,0)</f>
        <v>Female</v>
      </c>
      <c r="I1445" s="50" t="str">
        <f>_xlfn.XLOOKUP(Table1[[#This Row],[Customer_ID]],Table2[customer_id],Table2[marital status],,0)</f>
        <v>Married</v>
      </c>
      <c r="J1445" t="str">
        <f t="shared" si="88"/>
        <v>Moderate Income</v>
      </c>
      <c r="K1445" s="52" t="b">
        <f t="shared" si="89"/>
        <v>0</v>
      </c>
      <c r="L1445" s="43" t="b">
        <f t="shared" si="90"/>
        <v>0</v>
      </c>
      <c r="M1445" s="43" t="b">
        <f t="shared" si="91"/>
        <v>0</v>
      </c>
      <c r="N14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46" spans="1:14" hidden="1" x14ac:dyDescent="0.25">
      <c r="A1446" t="s">
        <v>363</v>
      </c>
      <c r="B1446" s="45">
        <v>60952</v>
      </c>
      <c r="C1446" s="45">
        <v>37133.5</v>
      </c>
      <c r="D1446" s="25">
        <v>0.60922529203307518</v>
      </c>
      <c r="E1446" s="25" t="str">
        <f>_xlfn.XLOOKUP(Table1[[#This Row],[Customer_ID]],Table2[customer_id],Table2[age_group],,0)</f>
        <v>35-45</v>
      </c>
      <c r="F1446" s="25" t="str">
        <f>_xlfn.XLOOKUP(Table1[[#This Row],[Customer_ID]],Table2[customer_id],Table2[city],,0)</f>
        <v>Mumbai</v>
      </c>
      <c r="G1446" s="25" t="str">
        <f>_xlfn.XLOOKUP(Table1[[#This Row],[Customer_ID]],Table2[customer_id],Table2[occupation],,0)</f>
        <v>Salaried IT Employees</v>
      </c>
      <c r="H1446" s="50" t="str">
        <f>_xlfn.XLOOKUP(Table1[[#This Row],[Customer_ID]],Table2[customer_id],Table2[gender],,0)</f>
        <v>Female</v>
      </c>
      <c r="I1446" s="50" t="str">
        <f>_xlfn.XLOOKUP(Table1[[#This Row],[Customer_ID]],Table2[customer_id],Table2[marital status],,0)</f>
        <v>Married</v>
      </c>
      <c r="J1446" t="str">
        <f t="shared" si="88"/>
        <v>Moderate Income</v>
      </c>
      <c r="K1446" s="52" t="b">
        <f t="shared" si="89"/>
        <v>0</v>
      </c>
      <c r="L1446" s="43" t="b">
        <f t="shared" si="90"/>
        <v>0</v>
      </c>
      <c r="M1446" s="43" t="b">
        <f t="shared" si="91"/>
        <v>0</v>
      </c>
      <c r="N14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47" spans="1:14" hidden="1" x14ac:dyDescent="0.25">
      <c r="A1447" t="s">
        <v>529</v>
      </c>
      <c r="B1447" s="45">
        <v>60945</v>
      </c>
      <c r="C1447" s="45">
        <v>35559.5</v>
      </c>
      <c r="D1447" s="25">
        <v>0.58346870128804662</v>
      </c>
      <c r="E1447" s="25" t="str">
        <f>_xlfn.XLOOKUP(Table1[[#This Row],[Customer_ID]],Table2[customer_id],Table2[age_group],,0)</f>
        <v>25-34</v>
      </c>
      <c r="F1447" s="25" t="str">
        <f>_xlfn.XLOOKUP(Table1[[#This Row],[Customer_ID]],Table2[customer_id],Table2[city],,0)</f>
        <v>Bengaluru</v>
      </c>
      <c r="G1447" s="25" t="str">
        <f>_xlfn.XLOOKUP(Table1[[#This Row],[Customer_ID]],Table2[customer_id],Table2[occupation],,0)</f>
        <v>Salaried IT Employees</v>
      </c>
      <c r="H1447" s="50" t="str">
        <f>_xlfn.XLOOKUP(Table1[[#This Row],[Customer_ID]],Table2[customer_id],Table2[gender],,0)</f>
        <v>Male</v>
      </c>
      <c r="I1447" s="50" t="str">
        <f>_xlfn.XLOOKUP(Table1[[#This Row],[Customer_ID]],Table2[customer_id],Table2[marital status],,0)</f>
        <v>Married</v>
      </c>
      <c r="J1447" t="str">
        <f t="shared" si="88"/>
        <v>Moderate Income</v>
      </c>
      <c r="K1447" s="52" t="b">
        <f t="shared" si="89"/>
        <v>0</v>
      </c>
      <c r="L1447" s="43" t="b">
        <f t="shared" si="90"/>
        <v>0</v>
      </c>
      <c r="M1447" s="43" t="b">
        <f t="shared" si="91"/>
        <v>0</v>
      </c>
      <c r="N14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48" spans="1:14" hidden="1" x14ac:dyDescent="0.25">
      <c r="A1448" t="s">
        <v>2239</v>
      </c>
      <c r="B1448" s="45">
        <v>60927</v>
      </c>
      <c r="C1448" s="45">
        <v>24549.333333333332</v>
      </c>
      <c r="D1448" s="25">
        <v>0.40293028268802555</v>
      </c>
      <c r="E1448" s="25" t="str">
        <f>_xlfn.XLOOKUP(Table1[[#This Row],[Customer_ID]],Table2[customer_id],Table2[age_group],,0)</f>
        <v>35-45</v>
      </c>
      <c r="F1448" s="25" t="str">
        <f>_xlfn.XLOOKUP(Table1[[#This Row],[Customer_ID]],Table2[customer_id],Table2[city],,0)</f>
        <v>Hyderabad</v>
      </c>
      <c r="G1448" s="25" t="str">
        <f>_xlfn.XLOOKUP(Table1[[#This Row],[Customer_ID]],Table2[customer_id],Table2[occupation],,0)</f>
        <v>Salaried IT Employees</v>
      </c>
      <c r="H1448" s="50" t="str">
        <f>_xlfn.XLOOKUP(Table1[[#This Row],[Customer_ID]],Table2[customer_id],Table2[gender],,0)</f>
        <v>Female</v>
      </c>
      <c r="I1448" s="50" t="str">
        <f>_xlfn.XLOOKUP(Table1[[#This Row],[Customer_ID]],Table2[customer_id],Table2[marital status],,0)</f>
        <v>Married</v>
      </c>
      <c r="J1448" t="str">
        <f t="shared" si="88"/>
        <v>Moderate Income</v>
      </c>
      <c r="K1448" s="52" t="b">
        <f t="shared" si="89"/>
        <v>0</v>
      </c>
      <c r="L1448" s="43" t="b">
        <f t="shared" si="90"/>
        <v>0</v>
      </c>
      <c r="M1448" s="43" t="b">
        <f t="shared" si="91"/>
        <v>0</v>
      </c>
      <c r="N14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49" spans="1:14" hidden="1" x14ac:dyDescent="0.25">
      <c r="A1449" t="s">
        <v>900</v>
      </c>
      <c r="B1449" s="45">
        <v>60920</v>
      </c>
      <c r="C1449" s="45">
        <v>32372.5</v>
      </c>
      <c r="D1449" s="25">
        <v>0.53139363099146419</v>
      </c>
      <c r="E1449" s="25" t="str">
        <f>_xlfn.XLOOKUP(Table1[[#This Row],[Customer_ID]],Table2[customer_id],Table2[age_group],,0)</f>
        <v>25-34</v>
      </c>
      <c r="F1449" s="25" t="str">
        <f>_xlfn.XLOOKUP(Table1[[#This Row],[Customer_ID]],Table2[customer_id],Table2[city],,0)</f>
        <v>Bengaluru</v>
      </c>
      <c r="G1449" s="25" t="str">
        <f>_xlfn.XLOOKUP(Table1[[#This Row],[Customer_ID]],Table2[customer_id],Table2[occupation],,0)</f>
        <v>Salaried IT Employees</v>
      </c>
      <c r="H1449" s="50" t="str">
        <f>_xlfn.XLOOKUP(Table1[[#This Row],[Customer_ID]],Table2[customer_id],Table2[gender],,0)</f>
        <v>Male</v>
      </c>
      <c r="I1449" s="50" t="str">
        <f>_xlfn.XLOOKUP(Table1[[#This Row],[Customer_ID]],Table2[customer_id],Table2[marital status],,0)</f>
        <v>Married</v>
      </c>
      <c r="J1449" t="str">
        <f t="shared" si="88"/>
        <v>Moderate Income</v>
      </c>
      <c r="K1449" s="52" t="b">
        <f t="shared" si="89"/>
        <v>0</v>
      </c>
      <c r="L1449" s="43" t="b">
        <f t="shared" si="90"/>
        <v>0</v>
      </c>
      <c r="M1449" s="43" t="b">
        <f t="shared" si="91"/>
        <v>0</v>
      </c>
      <c r="N14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50" spans="1:14" hidden="1" x14ac:dyDescent="0.25">
      <c r="A1450" t="s">
        <v>739</v>
      </c>
      <c r="B1450" s="45">
        <v>60898</v>
      </c>
      <c r="C1450" s="45">
        <v>33690.5</v>
      </c>
      <c r="D1450" s="25">
        <v>0.55322834904266149</v>
      </c>
      <c r="E1450" s="25" t="str">
        <f>_xlfn.XLOOKUP(Table1[[#This Row],[Customer_ID]],Table2[customer_id],Table2[age_group],,0)</f>
        <v>25-34</v>
      </c>
      <c r="F1450" s="25" t="str">
        <f>_xlfn.XLOOKUP(Table1[[#This Row],[Customer_ID]],Table2[customer_id],Table2[city],,0)</f>
        <v>Delhi NCR</v>
      </c>
      <c r="G1450" s="25" t="str">
        <f>_xlfn.XLOOKUP(Table1[[#This Row],[Customer_ID]],Table2[customer_id],Table2[occupation],,0)</f>
        <v>Salaried IT Employees</v>
      </c>
      <c r="H1450" s="50" t="str">
        <f>_xlfn.XLOOKUP(Table1[[#This Row],[Customer_ID]],Table2[customer_id],Table2[gender],,0)</f>
        <v>Female</v>
      </c>
      <c r="I1450" s="50" t="str">
        <f>_xlfn.XLOOKUP(Table1[[#This Row],[Customer_ID]],Table2[customer_id],Table2[marital status],,0)</f>
        <v>Married</v>
      </c>
      <c r="J1450" t="str">
        <f t="shared" si="88"/>
        <v>Moderate Income</v>
      </c>
      <c r="K1450" s="52" t="b">
        <f t="shared" si="89"/>
        <v>0</v>
      </c>
      <c r="L1450" s="43" t="b">
        <f t="shared" si="90"/>
        <v>0</v>
      </c>
      <c r="M1450" s="43" t="b">
        <f t="shared" si="91"/>
        <v>0</v>
      </c>
      <c r="N14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51" spans="1:14" hidden="1" x14ac:dyDescent="0.25">
      <c r="A1451" t="s">
        <v>194</v>
      </c>
      <c r="B1451" s="45">
        <v>60891</v>
      </c>
      <c r="C1451" s="45">
        <v>39739.5</v>
      </c>
      <c r="D1451" s="25">
        <v>0.65263339409764987</v>
      </c>
      <c r="E1451" s="25" t="str">
        <f>_xlfn.XLOOKUP(Table1[[#This Row],[Customer_ID]],Table2[customer_id],Table2[age_group],,0)</f>
        <v>25-34</v>
      </c>
      <c r="F1451" s="25" t="str">
        <f>_xlfn.XLOOKUP(Table1[[#This Row],[Customer_ID]],Table2[customer_id],Table2[city],,0)</f>
        <v>Delhi NCR</v>
      </c>
      <c r="G1451" s="25" t="str">
        <f>_xlfn.XLOOKUP(Table1[[#This Row],[Customer_ID]],Table2[customer_id],Table2[occupation],,0)</f>
        <v>Salaried IT Employees</v>
      </c>
      <c r="H1451" s="50" t="str">
        <f>_xlfn.XLOOKUP(Table1[[#This Row],[Customer_ID]],Table2[customer_id],Table2[gender],,0)</f>
        <v>Male</v>
      </c>
      <c r="I1451" s="50" t="str">
        <f>_xlfn.XLOOKUP(Table1[[#This Row],[Customer_ID]],Table2[customer_id],Table2[marital status],,0)</f>
        <v>Married</v>
      </c>
      <c r="J1451" t="str">
        <f t="shared" si="88"/>
        <v>Moderate Income</v>
      </c>
      <c r="K1451" s="52" t="b">
        <f t="shared" si="89"/>
        <v>0</v>
      </c>
      <c r="L1451" s="43" t="b">
        <f t="shared" si="90"/>
        <v>0</v>
      </c>
      <c r="M1451" s="43" t="b">
        <f t="shared" si="91"/>
        <v>0</v>
      </c>
      <c r="N14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52" spans="1:14" hidden="1" x14ac:dyDescent="0.25">
      <c r="A1452" t="s">
        <v>1008</v>
      </c>
      <c r="B1452" s="45">
        <v>60873</v>
      </c>
      <c r="C1452" s="45">
        <v>31632.166666666668</v>
      </c>
      <c r="D1452" s="25">
        <v>0.51964198686883623</v>
      </c>
      <c r="E1452" s="25" t="str">
        <f>_xlfn.XLOOKUP(Table1[[#This Row],[Customer_ID]],Table2[customer_id],Table2[age_group],,0)</f>
        <v>25-34</v>
      </c>
      <c r="F1452" s="25" t="str">
        <f>_xlfn.XLOOKUP(Table1[[#This Row],[Customer_ID]],Table2[customer_id],Table2[city],,0)</f>
        <v>Hyderabad</v>
      </c>
      <c r="G1452" s="25" t="str">
        <f>_xlfn.XLOOKUP(Table1[[#This Row],[Customer_ID]],Table2[customer_id],Table2[occupation],,0)</f>
        <v>Salaried IT Employees</v>
      </c>
      <c r="H1452" s="50" t="str">
        <f>_xlfn.XLOOKUP(Table1[[#This Row],[Customer_ID]],Table2[customer_id],Table2[gender],,0)</f>
        <v>Male</v>
      </c>
      <c r="I1452" s="50" t="str">
        <f>_xlfn.XLOOKUP(Table1[[#This Row],[Customer_ID]],Table2[customer_id],Table2[marital status],,0)</f>
        <v>Single</v>
      </c>
      <c r="J1452" t="str">
        <f t="shared" si="88"/>
        <v>Moderate Income</v>
      </c>
      <c r="K1452" s="52" t="b">
        <f t="shared" si="89"/>
        <v>0</v>
      </c>
      <c r="L1452" s="43" t="b">
        <f t="shared" si="90"/>
        <v>0</v>
      </c>
      <c r="M1452" s="43" t="b">
        <f t="shared" si="91"/>
        <v>0</v>
      </c>
      <c r="N14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53" spans="1:14" hidden="1" x14ac:dyDescent="0.25">
      <c r="A1453" t="s">
        <v>116</v>
      </c>
      <c r="B1453" s="45">
        <v>60866</v>
      </c>
      <c r="C1453" s="45">
        <v>42018.166666666664</v>
      </c>
      <c r="D1453" s="25">
        <v>0.69033888651573394</v>
      </c>
      <c r="E1453" s="25" t="str">
        <f>_xlfn.XLOOKUP(Table1[[#This Row],[Customer_ID]],Table2[customer_id],Table2[age_group],,0)</f>
        <v>25-34</v>
      </c>
      <c r="F1453" s="25" t="str">
        <f>_xlfn.XLOOKUP(Table1[[#This Row],[Customer_ID]],Table2[customer_id],Table2[city],,0)</f>
        <v>Delhi NCR</v>
      </c>
      <c r="G1453" s="25" t="str">
        <f>_xlfn.XLOOKUP(Table1[[#This Row],[Customer_ID]],Table2[customer_id],Table2[occupation],,0)</f>
        <v>Salaried IT Employees</v>
      </c>
      <c r="H1453" s="50" t="str">
        <f>_xlfn.XLOOKUP(Table1[[#This Row],[Customer_ID]],Table2[customer_id],Table2[gender],,0)</f>
        <v>Male</v>
      </c>
      <c r="I1453" s="50" t="str">
        <f>_xlfn.XLOOKUP(Table1[[#This Row],[Customer_ID]],Table2[customer_id],Table2[marital status],,0)</f>
        <v>Married</v>
      </c>
      <c r="J1453" t="str">
        <f t="shared" si="88"/>
        <v>Moderate Income</v>
      </c>
      <c r="K1453" s="52" t="b">
        <f t="shared" si="89"/>
        <v>0</v>
      </c>
      <c r="L1453" s="43" t="b">
        <f t="shared" si="90"/>
        <v>0</v>
      </c>
      <c r="M1453" s="43" t="b">
        <f t="shared" si="91"/>
        <v>0</v>
      </c>
      <c r="N14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54" spans="1:14" hidden="1" x14ac:dyDescent="0.25">
      <c r="A1454" t="s">
        <v>2784</v>
      </c>
      <c r="B1454" s="45">
        <v>60862</v>
      </c>
      <c r="C1454" s="45">
        <v>21486.333333333332</v>
      </c>
      <c r="D1454" s="25">
        <v>0.35303363894274475</v>
      </c>
      <c r="E1454" s="25" t="str">
        <f>_xlfn.XLOOKUP(Table1[[#This Row],[Customer_ID]],Table2[customer_id],Table2[age_group],,0)</f>
        <v>25-34</v>
      </c>
      <c r="F1454" s="25" t="str">
        <f>_xlfn.XLOOKUP(Table1[[#This Row],[Customer_ID]],Table2[customer_id],Table2[city],,0)</f>
        <v>Chennai</v>
      </c>
      <c r="G1454" s="25" t="str">
        <f>_xlfn.XLOOKUP(Table1[[#This Row],[Customer_ID]],Table2[customer_id],Table2[occupation],,0)</f>
        <v>Salaried IT Employees</v>
      </c>
      <c r="H1454" s="50" t="str">
        <f>_xlfn.XLOOKUP(Table1[[#This Row],[Customer_ID]],Table2[customer_id],Table2[gender],,0)</f>
        <v>Female</v>
      </c>
      <c r="I1454" s="50" t="str">
        <f>_xlfn.XLOOKUP(Table1[[#This Row],[Customer_ID]],Table2[customer_id],Table2[marital status],,0)</f>
        <v>Married</v>
      </c>
      <c r="J1454" t="str">
        <f t="shared" si="88"/>
        <v>Moderate Income</v>
      </c>
      <c r="K1454" s="52" t="b">
        <f t="shared" si="89"/>
        <v>0</v>
      </c>
      <c r="L1454" s="43" t="b">
        <f t="shared" si="90"/>
        <v>0</v>
      </c>
      <c r="M1454" s="43" t="b">
        <f t="shared" si="91"/>
        <v>0</v>
      </c>
      <c r="N14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55" spans="1:14" hidden="1" x14ac:dyDescent="0.25">
      <c r="A1455" t="s">
        <v>247</v>
      </c>
      <c r="B1455" s="45">
        <v>60849</v>
      </c>
      <c r="C1455" s="45">
        <v>38449.333333333336</v>
      </c>
      <c r="D1455" s="25">
        <v>0.631881104592242</v>
      </c>
      <c r="E1455" s="25" t="str">
        <f>_xlfn.XLOOKUP(Table1[[#This Row],[Customer_ID]],Table2[customer_id],Table2[age_group],,0)</f>
        <v>35-45</v>
      </c>
      <c r="F1455" s="25" t="str">
        <f>_xlfn.XLOOKUP(Table1[[#This Row],[Customer_ID]],Table2[customer_id],Table2[city],,0)</f>
        <v>Delhi NCR</v>
      </c>
      <c r="G1455" s="25" t="str">
        <f>_xlfn.XLOOKUP(Table1[[#This Row],[Customer_ID]],Table2[customer_id],Table2[occupation],,0)</f>
        <v>Salaried IT Employees</v>
      </c>
      <c r="H1455" s="50" t="str">
        <f>_xlfn.XLOOKUP(Table1[[#This Row],[Customer_ID]],Table2[customer_id],Table2[gender],,0)</f>
        <v>Male</v>
      </c>
      <c r="I1455" s="50" t="str">
        <f>_xlfn.XLOOKUP(Table1[[#This Row],[Customer_ID]],Table2[customer_id],Table2[marital status],,0)</f>
        <v>Married</v>
      </c>
      <c r="J1455" t="str">
        <f t="shared" si="88"/>
        <v>Moderate Income</v>
      </c>
      <c r="K1455" s="52" t="b">
        <f t="shared" si="89"/>
        <v>0</v>
      </c>
      <c r="L1455" s="43" t="b">
        <f t="shared" si="90"/>
        <v>0</v>
      </c>
      <c r="M1455" s="43" t="b">
        <f t="shared" si="91"/>
        <v>0</v>
      </c>
      <c r="N14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56" spans="1:14" hidden="1" x14ac:dyDescent="0.25">
      <c r="A1456" t="s">
        <v>3676</v>
      </c>
      <c r="B1456" s="45">
        <v>60844</v>
      </c>
      <c r="C1456" s="45">
        <v>16323</v>
      </c>
      <c r="D1456" s="25">
        <v>0.2682762474525015</v>
      </c>
      <c r="E1456" s="25" t="str">
        <f>_xlfn.XLOOKUP(Table1[[#This Row],[Customer_ID]],Table2[customer_id],Table2[age_group],,0)</f>
        <v>45+</v>
      </c>
      <c r="F1456" s="25" t="str">
        <f>_xlfn.XLOOKUP(Table1[[#This Row],[Customer_ID]],Table2[customer_id],Table2[city],,0)</f>
        <v>Mumbai</v>
      </c>
      <c r="G1456" s="25" t="str">
        <f>_xlfn.XLOOKUP(Table1[[#This Row],[Customer_ID]],Table2[customer_id],Table2[occupation],,0)</f>
        <v>Government Employees</v>
      </c>
      <c r="H1456" s="50" t="str">
        <f>_xlfn.XLOOKUP(Table1[[#This Row],[Customer_ID]],Table2[customer_id],Table2[gender],,0)</f>
        <v>Female</v>
      </c>
      <c r="I1456" s="50" t="str">
        <f>_xlfn.XLOOKUP(Table1[[#This Row],[Customer_ID]],Table2[customer_id],Table2[marital status],,0)</f>
        <v>Married</v>
      </c>
      <c r="J1456" t="str">
        <f t="shared" si="88"/>
        <v>Moderate Income</v>
      </c>
      <c r="K1456" s="52" t="b">
        <f t="shared" si="89"/>
        <v>0</v>
      </c>
      <c r="L1456" s="43" t="str">
        <f t="shared" si="90"/>
        <v>Low Spend</v>
      </c>
      <c r="M1456" s="43" t="b">
        <f t="shared" si="91"/>
        <v>0</v>
      </c>
      <c r="N14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57" spans="1:14" hidden="1" x14ac:dyDescent="0.25">
      <c r="A1457" t="s">
        <v>1058</v>
      </c>
      <c r="B1457" s="45">
        <v>60836</v>
      </c>
      <c r="C1457" s="45">
        <v>31252.333333333332</v>
      </c>
      <c r="D1457" s="25">
        <v>0.51371446731102199</v>
      </c>
      <c r="E1457" s="25" t="str">
        <f>_xlfn.XLOOKUP(Table1[[#This Row],[Customer_ID]],Table2[customer_id],Table2[age_group],,0)</f>
        <v>25-34</v>
      </c>
      <c r="F1457" s="25" t="str">
        <f>_xlfn.XLOOKUP(Table1[[#This Row],[Customer_ID]],Table2[customer_id],Table2[city],,0)</f>
        <v>Bengaluru</v>
      </c>
      <c r="G1457" s="25" t="str">
        <f>_xlfn.XLOOKUP(Table1[[#This Row],[Customer_ID]],Table2[customer_id],Table2[occupation],,0)</f>
        <v>Salaried IT Employees</v>
      </c>
      <c r="H1457" s="50" t="str">
        <f>_xlfn.XLOOKUP(Table1[[#This Row],[Customer_ID]],Table2[customer_id],Table2[gender],,0)</f>
        <v>Female</v>
      </c>
      <c r="I1457" s="50" t="str">
        <f>_xlfn.XLOOKUP(Table1[[#This Row],[Customer_ID]],Table2[customer_id],Table2[marital status],,0)</f>
        <v>Married</v>
      </c>
      <c r="J1457" t="str">
        <f t="shared" si="88"/>
        <v>Moderate Income</v>
      </c>
      <c r="K1457" s="52" t="b">
        <f t="shared" si="89"/>
        <v>0</v>
      </c>
      <c r="L1457" s="43" t="b">
        <f t="shared" si="90"/>
        <v>0</v>
      </c>
      <c r="M1457" s="43" t="b">
        <f t="shared" si="91"/>
        <v>0</v>
      </c>
      <c r="N14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58" spans="1:14" hidden="1" x14ac:dyDescent="0.25">
      <c r="A1458" t="s">
        <v>1329</v>
      </c>
      <c r="B1458" s="45">
        <v>60835</v>
      </c>
      <c r="C1458" s="45">
        <v>29775.833333333332</v>
      </c>
      <c r="D1458" s="25">
        <v>0.48945234377140351</v>
      </c>
      <c r="E1458" s="25" t="str">
        <f>_xlfn.XLOOKUP(Table1[[#This Row],[Customer_ID]],Table2[customer_id],Table2[age_group],,0)</f>
        <v>25-34</v>
      </c>
      <c r="F1458" s="25" t="str">
        <f>_xlfn.XLOOKUP(Table1[[#This Row],[Customer_ID]],Table2[customer_id],Table2[city],,0)</f>
        <v>Bengaluru</v>
      </c>
      <c r="G1458" s="25" t="str">
        <f>_xlfn.XLOOKUP(Table1[[#This Row],[Customer_ID]],Table2[customer_id],Table2[occupation],,0)</f>
        <v>Salaried IT Employees</v>
      </c>
      <c r="H1458" s="50" t="str">
        <f>_xlfn.XLOOKUP(Table1[[#This Row],[Customer_ID]],Table2[customer_id],Table2[gender],,0)</f>
        <v>Female</v>
      </c>
      <c r="I1458" s="50" t="str">
        <f>_xlfn.XLOOKUP(Table1[[#This Row],[Customer_ID]],Table2[customer_id],Table2[marital status],,0)</f>
        <v>Married</v>
      </c>
      <c r="J1458" t="str">
        <f t="shared" si="88"/>
        <v>Moderate Income</v>
      </c>
      <c r="K1458" s="52" t="b">
        <f t="shared" si="89"/>
        <v>0</v>
      </c>
      <c r="L1458" s="43" t="b">
        <f t="shared" si="90"/>
        <v>0</v>
      </c>
      <c r="M1458" s="43" t="b">
        <f t="shared" si="91"/>
        <v>0</v>
      </c>
      <c r="N14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59" spans="1:14" hidden="1" x14ac:dyDescent="0.25">
      <c r="A1459" t="s">
        <v>2809</v>
      </c>
      <c r="B1459" s="45">
        <v>60816</v>
      </c>
      <c r="C1459" s="45">
        <v>21326.5</v>
      </c>
      <c r="D1459" s="25">
        <v>0.35067252038937125</v>
      </c>
      <c r="E1459" s="25" t="str">
        <f>_xlfn.XLOOKUP(Table1[[#This Row],[Customer_ID]],Table2[customer_id],Table2[age_group],,0)</f>
        <v>25-34</v>
      </c>
      <c r="F1459" s="25" t="str">
        <f>_xlfn.XLOOKUP(Table1[[#This Row],[Customer_ID]],Table2[customer_id],Table2[city],,0)</f>
        <v>Chennai</v>
      </c>
      <c r="G1459" s="25" t="str">
        <f>_xlfn.XLOOKUP(Table1[[#This Row],[Customer_ID]],Table2[customer_id],Table2[occupation],,0)</f>
        <v>Salaried IT Employees</v>
      </c>
      <c r="H1459" s="50" t="str">
        <f>_xlfn.XLOOKUP(Table1[[#This Row],[Customer_ID]],Table2[customer_id],Table2[gender],,0)</f>
        <v>Female</v>
      </c>
      <c r="I1459" s="50" t="str">
        <f>_xlfn.XLOOKUP(Table1[[#This Row],[Customer_ID]],Table2[customer_id],Table2[marital status],,0)</f>
        <v>Married</v>
      </c>
      <c r="J1459" t="str">
        <f t="shared" si="88"/>
        <v>Moderate Income</v>
      </c>
      <c r="K1459" s="52" t="b">
        <f t="shared" si="89"/>
        <v>0</v>
      </c>
      <c r="L1459" s="43" t="b">
        <f t="shared" si="90"/>
        <v>0</v>
      </c>
      <c r="M1459" s="43" t="b">
        <f t="shared" si="91"/>
        <v>0</v>
      </c>
      <c r="N14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60" spans="1:14" hidden="1" x14ac:dyDescent="0.25">
      <c r="A1460" t="s">
        <v>773</v>
      </c>
      <c r="B1460" s="45">
        <v>60808</v>
      </c>
      <c r="C1460" s="45">
        <v>33314</v>
      </c>
      <c r="D1460" s="25">
        <v>0.54785554532298386</v>
      </c>
      <c r="E1460" s="25" t="str">
        <f>_xlfn.XLOOKUP(Table1[[#This Row],[Customer_ID]],Table2[customer_id],Table2[age_group],,0)</f>
        <v>25-34</v>
      </c>
      <c r="F1460" s="25" t="str">
        <f>_xlfn.XLOOKUP(Table1[[#This Row],[Customer_ID]],Table2[customer_id],Table2[city],,0)</f>
        <v>Mumbai</v>
      </c>
      <c r="G1460" s="25" t="str">
        <f>_xlfn.XLOOKUP(Table1[[#This Row],[Customer_ID]],Table2[customer_id],Table2[occupation],,0)</f>
        <v>Salaried IT Employees</v>
      </c>
      <c r="H1460" s="50" t="str">
        <f>_xlfn.XLOOKUP(Table1[[#This Row],[Customer_ID]],Table2[customer_id],Table2[gender],,0)</f>
        <v>Female</v>
      </c>
      <c r="I1460" s="50" t="str">
        <f>_xlfn.XLOOKUP(Table1[[#This Row],[Customer_ID]],Table2[customer_id],Table2[marital status],,0)</f>
        <v>Single</v>
      </c>
      <c r="J1460" t="str">
        <f t="shared" si="88"/>
        <v>Moderate Income</v>
      </c>
      <c r="K1460" s="52" t="b">
        <f t="shared" si="89"/>
        <v>0</v>
      </c>
      <c r="L1460" s="43" t="b">
        <f t="shared" si="90"/>
        <v>0</v>
      </c>
      <c r="M1460" s="43" t="b">
        <f t="shared" si="91"/>
        <v>0</v>
      </c>
      <c r="N14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61" spans="1:14" hidden="1" x14ac:dyDescent="0.25">
      <c r="A1461" t="s">
        <v>600</v>
      </c>
      <c r="B1461" s="45">
        <v>60801</v>
      </c>
      <c r="C1461" s="45">
        <v>34905.833333333336</v>
      </c>
      <c r="D1461" s="25">
        <v>0.57409965844860011</v>
      </c>
      <c r="E1461" s="25" t="str">
        <f>_xlfn.XLOOKUP(Table1[[#This Row],[Customer_ID]],Table2[customer_id],Table2[age_group],,0)</f>
        <v>35-45</v>
      </c>
      <c r="F1461" s="25" t="str">
        <f>_xlfn.XLOOKUP(Table1[[#This Row],[Customer_ID]],Table2[customer_id],Table2[city],,0)</f>
        <v>Delhi NCR</v>
      </c>
      <c r="G1461" s="25" t="str">
        <f>_xlfn.XLOOKUP(Table1[[#This Row],[Customer_ID]],Table2[customer_id],Table2[occupation],,0)</f>
        <v>Salaried IT Employees</v>
      </c>
      <c r="H1461" s="50" t="str">
        <f>_xlfn.XLOOKUP(Table1[[#This Row],[Customer_ID]],Table2[customer_id],Table2[gender],,0)</f>
        <v>Male</v>
      </c>
      <c r="I1461" s="50" t="str">
        <f>_xlfn.XLOOKUP(Table1[[#This Row],[Customer_ID]],Table2[customer_id],Table2[marital status],,0)</f>
        <v>Married</v>
      </c>
      <c r="J1461" t="str">
        <f t="shared" si="88"/>
        <v>Moderate Income</v>
      </c>
      <c r="K1461" s="52" t="b">
        <f t="shared" si="89"/>
        <v>0</v>
      </c>
      <c r="L1461" s="43" t="b">
        <f t="shared" si="90"/>
        <v>0</v>
      </c>
      <c r="M1461" s="43" t="b">
        <f t="shared" si="91"/>
        <v>0</v>
      </c>
      <c r="N14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62" spans="1:14" hidden="1" x14ac:dyDescent="0.25">
      <c r="A1462" t="s">
        <v>551</v>
      </c>
      <c r="B1462" s="45">
        <v>60792</v>
      </c>
      <c r="C1462" s="45">
        <v>35328.166666666664</v>
      </c>
      <c r="D1462" s="25">
        <v>0.58113183752248099</v>
      </c>
      <c r="E1462" s="25" t="str">
        <f>_xlfn.XLOOKUP(Table1[[#This Row],[Customer_ID]],Table2[customer_id],Table2[age_group],,0)</f>
        <v>25-34</v>
      </c>
      <c r="F1462" s="25" t="str">
        <f>_xlfn.XLOOKUP(Table1[[#This Row],[Customer_ID]],Table2[customer_id],Table2[city],,0)</f>
        <v>Mumbai</v>
      </c>
      <c r="G1462" s="25" t="str">
        <f>_xlfn.XLOOKUP(Table1[[#This Row],[Customer_ID]],Table2[customer_id],Table2[occupation],,0)</f>
        <v>Salaried IT Employees</v>
      </c>
      <c r="H1462" s="50" t="str">
        <f>_xlfn.XLOOKUP(Table1[[#This Row],[Customer_ID]],Table2[customer_id],Table2[gender],,0)</f>
        <v>Female</v>
      </c>
      <c r="I1462" s="50" t="str">
        <f>_xlfn.XLOOKUP(Table1[[#This Row],[Customer_ID]],Table2[customer_id],Table2[marital status],,0)</f>
        <v>Married</v>
      </c>
      <c r="J1462" t="str">
        <f t="shared" si="88"/>
        <v>Moderate Income</v>
      </c>
      <c r="K1462" s="52" t="b">
        <f t="shared" si="89"/>
        <v>0</v>
      </c>
      <c r="L1462" s="43" t="b">
        <f t="shared" si="90"/>
        <v>0</v>
      </c>
      <c r="M1462" s="43" t="b">
        <f t="shared" si="91"/>
        <v>0</v>
      </c>
      <c r="N14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63" spans="1:14" hidden="1" x14ac:dyDescent="0.25">
      <c r="A1463" t="s">
        <v>2289</v>
      </c>
      <c r="B1463" s="45">
        <v>60792</v>
      </c>
      <c r="C1463" s="45">
        <v>24232.666666666668</v>
      </c>
      <c r="D1463" s="25">
        <v>0.39861604597096112</v>
      </c>
      <c r="E1463" s="25" t="str">
        <f>_xlfn.XLOOKUP(Table1[[#This Row],[Customer_ID]],Table2[customer_id],Table2[age_group],,0)</f>
        <v>25-34</v>
      </c>
      <c r="F1463" s="25" t="str">
        <f>_xlfn.XLOOKUP(Table1[[#This Row],[Customer_ID]],Table2[customer_id],Table2[city],,0)</f>
        <v>Chennai</v>
      </c>
      <c r="G1463" s="25" t="str">
        <f>_xlfn.XLOOKUP(Table1[[#This Row],[Customer_ID]],Table2[customer_id],Table2[occupation],,0)</f>
        <v>Salaried IT Employees</v>
      </c>
      <c r="H1463" s="50" t="str">
        <f>_xlfn.XLOOKUP(Table1[[#This Row],[Customer_ID]],Table2[customer_id],Table2[gender],,0)</f>
        <v>Male</v>
      </c>
      <c r="I1463" s="50" t="str">
        <f>_xlfn.XLOOKUP(Table1[[#This Row],[Customer_ID]],Table2[customer_id],Table2[marital status],,0)</f>
        <v>Married</v>
      </c>
      <c r="J1463" t="str">
        <f t="shared" si="88"/>
        <v>Moderate Income</v>
      </c>
      <c r="K1463" s="52" t="b">
        <f t="shared" si="89"/>
        <v>0</v>
      </c>
      <c r="L1463" s="43" t="b">
        <f t="shared" si="90"/>
        <v>0</v>
      </c>
      <c r="M1463" s="43" t="b">
        <f t="shared" si="91"/>
        <v>0</v>
      </c>
      <c r="N14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64" spans="1:14" hidden="1" x14ac:dyDescent="0.25">
      <c r="A1464" t="s">
        <v>1435</v>
      </c>
      <c r="B1464" s="45">
        <v>60789</v>
      </c>
      <c r="C1464" s="45">
        <v>29078.666666666668</v>
      </c>
      <c r="D1464" s="25">
        <v>0.47835408818481417</v>
      </c>
      <c r="E1464" s="25" t="str">
        <f>_xlfn.XLOOKUP(Table1[[#This Row],[Customer_ID]],Table2[customer_id],Table2[age_group],,0)</f>
        <v>35-45</v>
      </c>
      <c r="F1464" s="25" t="str">
        <f>_xlfn.XLOOKUP(Table1[[#This Row],[Customer_ID]],Table2[customer_id],Table2[city],,0)</f>
        <v>Bengaluru</v>
      </c>
      <c r="G1464" s="25" t="str">
        <f>_xlfn.XLOOKUP(Table1[[#This Row],[Customer_ID]],Table2[customer_id],Table2[occupation],,0)</f>
        <v>Salaried IT Employees</v>
      </c>
      <c r="H1464" s="50" t="str">
        <f>_xlfn.XLOOKUP(Table1[[#This Row],[Customer_ID]],Table2[customer_id],Table2[gender],,0)</f>
        <v>Female</v>
      </c>
      <c r="I1464" s="50" t="str">
        <f>_xlfn.XLOOKUP(Table1[[#This Row],[Customer_ID]],Table2[customer_id],Table2[marital status],,0)</f>
        <v>Married</v>
      </c>
      <c r="J1464" t="str">
        <f t="shared" si="88"/>
        <v>Moderate Income</v>
      </c>
      <c r="K1464" s="52" t="b">
        <f t="shared" si="89"/>
        <v>0</v>
      </c>
      <c r="L1464" s="43" t="b">
        <f t="shared" si="90"/>
        <v>0</v>
      </c>
      <c r="M1464" s="43" t="b">
        <f t="shared" si="91"/>
        <v>0</v>
      </c>
      <c r="N14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65" spans="1:14" hidden="1" x14ac:dyDescent="0.25">
      <c r="A1465" t="s">
        <v>1481</v>
      </c>
      <c r="B1465" s="45">
        <v>60777</v>
      </c>
      <c r="C1465" s="45">
        <v>28765.666666666668</v>
      </c>
      <c r="D1465" s="25">
        <v>0.47329856140755</v>
      </c>
      <c r="E1465" s="25" t="str">
        <f>_xlfn.XLOOKUP(Table1[[#This Row],[Customer_ID]],Table2[customer_id],Table2[age_group],,0)</f>
        <v>25-34</v>
      </c>
      <c r="F1465" s="25" t="str">
        <f>_xlfn.XLOOKUP(Table1[[#This Row],[Customer_ID]],Table2[customer_id],Table2[city],,0)</f>
        <v>Hyderabad</v>
      </c>
      <c r="G1465" s="25" t="str">
        <f>_xlfn.XLOOKUP(Table1[[#This Row],[Customer_ID]],Table2[customer_id],Table2[occupation],,0)</f>
        <v>Salaried IT Employees</v>
      </c>
      <c r="H1465" s="50" t="str">
        <f>_xlfn.XLOOKUP(Table1[[#This Row],[Customer_ID]],Table2[customer_id],Table2[gender],,0)</f>
        <v>Male</v>
      </c>
      <c r="I1465" s="50" t="str">
        <f>_xlfn.XLOOKUP(Table1[[#This Row],[Customer_ID]],Table2[customer_id],Table2[marital status],,0)</f>
        <v>Married</v>
      </c>
      <c r="J1465" t="str">
        <f t="shared" si="88"/>
        <v>Moderate Income</v>
      </c>
      <c r="K1465" s="52" t="b">
        <f t="shared" si="89"/>
        <v>0</v>
      </c>
      <c r="L1465" s="43" t="b">
        <f t="shared" si="90"/>
        <v>0</v>
      </c>
      <c r="M1465" s="43" t="b">
        <f t="shared" si="91"/>
        <v>0</v>
      </c>
      <c r="N14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66" spans="1:14" hidden="1" x14ac:dyDescent="0.25">
      <c r="A1466" t="s">
        <v>2303</v>
      </c>
      <c r="B1466" s="45">
        <v>60767</v>
      </c>
      <c r="C1466" s="45">
        <v>24150.5</v>
      </c>
      <c r="D1466" s="25">
        <v>0.39742788026395903</v>
      </c>
      <c r="E1466" s="25" t="str">
        <f>_xlfn.XLOOKUP(Table1[[#This Row],[Customer_ID]],Table2[customer_id],Table2[age_group],,0)</f>
        <v>25-34</v>
      </c>
      <c r="F1466" s="25" t="str">
        <f>_xlfn.XLOOKUP(Table1[[#This Row],[Customer_ID]],Table2[customer_id],Table2[city],,0)</f>
        <v>Chennai</v>
      </c>
      <c r="G1466" s="25" t="str">
        <f>_xlfn.XLOOKUP(Table1[[#This Row],[Customer_ID]],Table2[customer_id],Table2[occupation],,0)</f>
        <v>Salaried IT Employees</v>
      </c>
      <c r="H1466" s="50" t="str">
        <f>_xlfn.XLOOKUP(Table1[[#This Row],[Customer_ID]],Table2[customer_id],Table2[gender],,0)</f>
        <v>Male</v>
      </c>
      <c r="I1466" s="50" t="str">
        <f>_xlfn.XLOOKUP(Table1[[#This Row],[Customer_ID]],Table2[customer_id],Table2[marital status],,0)</f>
        <v>Married</v>
      </c>
      <c r="J1466" t="str">
        <f t="shared" si="88"/>
        <v>Moderate Income</v>
      </c>
      <c r="K1466" s="52" t="b">
        <f t="shared" si="89"/>
        <v>0</v>
      </c>
      <c r="L1466" s="43" t="b">
        <f t="shared" si="90"/>
        <v>0</v>
      </c>
      <c r="M1466" s="43" t="b">
        <f t="shared" si="91"/>
        <v>0</v>
      </c>
      <c r="N14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67" spans="1:14" hidden="1" x14ac:dyDescent="0.25">
      <c r="A1467" t="s">
        <v>2417</v>
      </c>
      <c r="B1467" s="45">
        <v>60762</v>
      </c>
      <c r="C1467" s="45">
        <v>23474.166666666668</v>
      </c>
      <c r="D1467" s="25">
        <v>0.38632972362112289</v>
      </c>
      <c r="E1467" s="25" t="str">
        <f>_xlfn.XLOOKUP(Table1[[#This Row],[Customer_ID]],Table2[customer_id],Table2[age_group],,0)</f>
        <v>25-34</v>
      </c>
      <c r="F1467" s="25" t="str">
        <f>_xlfn.XLOOKUP(Table1[[#This Row],[Customer_ID]],Table2[customer_id],Table2[city],,0)</f>
        <v>Chennai</v>
      </c>
      <c r="G1467" s="25" t="str">
        <f>_xlfn.XLOOKUP(Table1[[#This Row],[Customer_ID]],Table2[customer_id],Table2[occupation],,0)</f>
        <v>Salaried IT Employees</v>
      </c>
      <c r="H1467" s="50" t="str">
        <f>_xlfn.XLOOKUP(Table1[[#This Row],[Customer_ID]],Table2[customer_id],Table2[gender],,0)</f>
        <v>Male</v>
      </c>
      <c r="I1467" s="50" t="str">
        <f>_xlfn.XLOOKUP(Table1[[#This Row],[Customer_ID]],Table2[customer_id],Table2[marital status],,0)</f>
        <v>Married</v>
      </c>
      <c r="J1467" t="str">
        <f t="shared" si="88"/>
        <v>Moderate Income</v>
      </c>
      <c r="K1467" s="52" t="b">
        <f t="shared" si="89"/>
        <v>0</v>
      </c>
      <c r="L1467" s="43" t="b">
        <f t="shared" si="90"/>
        <v>0</v>
      </c>
      <c r="M1467" s="43" t="b">
        <f t="shared" si="91"/>
        <v>0</v>
      </c>
      <c r="N14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68" spans="1:14" hidden="1" x14ac:dyDescent="0.25">
      <c r="A1468" t="s">
        <v>3084</v>
      </c>
      <c r="B1468" s="45">
        <v>60744</v>
      </c>
      <c r="C1468" s="45">
        <v>20161.833333333332</v>
      </c>
      <c r="D1468" s="25">
        <v>0.33191481188814259</v>
      </c>
      <c r="E1468" s="25" t="str">
        <f>_xlfn.XLOOKUP(Table1[[#This Row],[Customer_ID]],Table2[customer_id],Table2[age_group],,0)</f>
        <v>35-45</v>
      </c>
      <c r="F1468" s="25" t="str">
        <f>_xlfn.XLOOKUP(Table1[[#This Row],[Customer_ID]],Table2[customer_id],Table2[city],,0)</f>
        <v>Chennai</v>
      </c>
      <c r="G1468" s="25" t="str">
        <f>_xlfn.XLOOKUP(Table1[[#This Row],[Customer_ID]],Table2[customer_id],Table2[occupation],,0)</f>
        <v>Salaried IT Employees</v>
      </c>
      <c r="H1468" s="50" t="str">
        <f>_xlfn.XLOOKUP(Table1[[#This Row],[Customer_ID]],Table2[customer_id],Table2[gender],,0)</f>
        <v>Female</v>
      </c>
      <c r="I1468" s="50" t="str">
        <f>_xlfn.XLOOKUP(Table1[[#This Row],[Customer_ID]],Table2[customer_id],Table2[marital status],,0)</f>
        <v>Married</v>
      </c>
      <c r="J1468" t="str">
        <f t="shared" si="88"/>
        <v>Moderate Income</v>
      </c>
      <c r="K1468" s="52" t="b">
        <f t="shared" si="89"/>
        <v>0</v>
      </c>
      <c r="L1468" s="43" t="b">
        <f t="shared" si="90"/>
        <v>0</v>
      </c>
      <c r="M1468" s="43" t="b">
        <f t="shared" si="91"/>
        <v>0</v>
      </c>
      <c r="N14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69" spans="1:14" hidden="1" x14ac:dyDescent="0.25">
      <c r="A1469" t="s">
        <v>625</v>
      </c>
      <c r="B1469" s="45">
        <v>60743</v>
      </c>
      <c r="C1469" s="45">
        <v>34636</v>
      </c>
      <c r="D1469" s="25">
        <v>0.57020562040070466</v>
      </c>
      <c r="E1469" s="25" t="str">
        <f>_xlfn.XLOOKUP(Table1[[#This Row],[Customer_ID]],Table2[customer_id],Table2[age_group],,0)</f>
        <v>25-34</v>
      </c>
      <c r="F1469" s="25" t="str">
        <f>_xlfn.XLOOKUP(Table1[[#This Row],[Customer_ID]],Table2[customer_id],Table2[city],,0)</f>
        <v>Bengaluru</v>
      </c>
      <c r="G1469" s="25" t="str">
        <f>_xlfn.XLOOKUP(Table1[[#This Row],[Customer_ID]],Table2[customer_id],Table2[occupation],,0)</f>
        <v>Salaried IT Employees</v>
      </c>
      <c r="H1469" s="50" t="str">
        <f>_xlfn.XLOOKUP(Table1[[#This Row],[Customer_ID]],Table2[customer_id],Table2[gender],,0)</f>
        <v>Male</v>
      </c>
      <c r="I1469" s="50" t="str">
        <f>_xlfn.XLOOKUP(Table1[[#This Row],[Customer_ID]],Table2[customer_id],Table2[marital status],,0)</f>
        <v>Married</v>
      </c>
      <c r="J1469" t="str">
        <f t="shared" si="88"/>
        <v>Moderate Income</v>
      </c>
      <c r="K1469" s="52" t="b">
        <f t="shared" si="89"/>
        <v>0</v>
      </c>
      <c r="L1469" s="43" t="b">
        <f t="shared" si="90"/>
        <v>0</v>
      </c>
      <c r="M1469" s="43" t="b">
        <f t="shared" si="91"/>
        <v>0</v>
      </c>
      <c r="N14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70" spans="1:14" hidden="1" x14ac:dyDescent="0.25">
      <c r="A1470" t="s">
        <v>1326</v>
      </c>
      <c r="B1470" s="45">
        <v>60740</v>
      </c>
      <c r="C1470" s="45">
        <v>29773</v>
      </c>
      <c r="D1470" s="25">
        <v>0.49017122160026344</v>
      </c>
      <c r="E1470" s="25" t="str">
        <f>_xlfn.XLOOKUP(Table1[[#This Row],[Customer_ID]],Table2[customer_id],Table2[age_group],,0)</f>
        <v>25-34</v>
      </c>
      <c r="F1470" s="25" t="str">
        <f>_xlfn.XLOOKUP(Table1[[#This Row],[Customer_ID]],Table2[customer_id],Table2[city],,0)</f>
        <v>Hyderabad</v>
      </c>
      <c r="G1470" s="25" t="str">
        <f>_xlfn.XLOOKUP(Table1[[#This Row],[Customer_ID]],Table2[customer_id],Table2[occupation],,0)</f>
        <v>Salaried IT Employees</v>
      </c>
      <c r="H1470" s="50" t="str">
        <f>_xlfn.XLOOKUP(Table1[[#This Row],[Customer_ID]],Table2[customer_id],Table2[gender],,0)</f>
        <v>Male</v>
      </c>
      <c r="I1470" s="50" t="str">
        <f>_xlfn.XLOOKUP(Table1[[#This Row],[Customer_ID]],Table2[customer_id],Table2[marital status],,0)</f>
        <v>Married</v>
      </c>
      <c r="J1470" t="str">
        <f t="shared" si="88"/>
        <v>Moderate Income</v>
      </c>
      <c r="K1470" s="52" t="b">
        <f t="shared" si="89"/>
        <v>0</v>
      </c>
      <c r="L1470" s="43" t="b">
        <f t="shared" si="90"/>
        <v>0</v>
      </c>
      <c r="M1470" s="43" t="b">
        <f t="shared" si="91"/>
        <v>0</v>
      </c>
      <c r="N14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71" spans="1:14" hidden="1" x14ac:dyDescent="0.25">
      <c r="A1471" t="s">
        <v>3812</v>
      </c>
      <c r="B1471" s="45">
        <v>60718</v>
      </c>
      <c r="C1471" s="45">
        <v>14981.5</v>
      </c>
      <c r="D1471" s="25">
        <v>0.24673902302447379</v>
      </c>
      <c r="E1471" s="25" t="str">
        <f>_xlfn.XLOOKUP(Table1[[#This Row],[Customer_ID]],Table2[customer_id],Table2[age_group],,0)</f>
        <v>45+</v>
      </c>
      <c r="F1471" s="25" t="str">
        <f>_xlfn.XLOOKUP(Table1[[#This Row],[Customer_ID]],Table2[customer_id],Table2[city],,0)</f>
        <v>Delhi NCR</v>
      </c>
      <c r="G1471" s="25" t="str">
        <f>_xlfn.XLOOKUP(Table1[[#This Row],[Customer_ID]],Table2[customer_id],Table2[occupation],,0)</f>
        <v>Government Employees</v>
      </c>
      <c r="H1471" s="50" t="str">
        <f>_xlfn.XLOOKUP(Table1[[#This Row],[Customer_ID]],Table2[customer_id],Table2[gender],,0)</f>
        <v>Female</v>
      </c>
      <c r="I1471" s="50" t="str">
        <f>_xlfn.XLOOKUP(Table1[[#This Row],[Customer_ID]],Table2[customer_id],Table2[marital status],,0)</f>
        <v>Married</v>
      </c>
      <c r="J1471" t="str">
        <f t="shared" si="88"/>
        <v>Moderate Income</v>
      </c>
      <c r="K1471" s="52" t="b">
        <f t="shared" si="89"/>
        <v>0</v>
      </c>
      <c r="L1471" s="43" t="str">
        <f t="shared" si="90"/>
        <v>Low Spend</v>
      </c>
      <c r="M1471" s="43" t="b">
        <f t="shared" si="91"/>
        <v>0</v>
      </c>
      <c r="N14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72" spans="1:14" hidden="1" x14ac:dyDescent="0.25">
      <c r="A1472" t="s">
        <v>2709</v>
      </c>
      <c r="B1472" s="45">
        <v>60692</v>
      </c>
      <c r="C1472" s="45">
        <v>21802.5</v>
      </c>
      <c r="D1472" s="25">
        <v>0.35923185922362089</v>
      </c>
      <c r="E1472" s="25" t="str">
        <f>_xlfn.XLOOKUP(Table1[[#This Row],[Customer_ID]],Table2[customer_id],Table2[age_group],,0)</f>
        <v>25-34</v>
      </c>
      <c r="F1472" s="25" t="str">
        <f>_xlfn.XLOOKUP(Table1[[#This Row],[Customer_ID]],Table2[customer_id],Table2[city],,0)</f>
        <v>Chennai</v>
      </c>
      <c r="G1472" s="25" t="str">
        <f>_xlfn.XLOOKUP(Table1[[#This Row],[Customer_ID]],Table2[customer_id],Table2[occupation],,0)</f>
        <v>Salaried IT Employees</v>
      </c>
      <c r="H1472" s="50" t="str">
        <f>_xlfn.XLOOKUP(Table1[[#This Row],[Customer_ID]],Table2[customer_id],Table2[gender],,0)</f>
        <v>Female</v>
      </c>
      <c r="I1472" s="50" t="str">
        <f>_xlfn.XLOOKUP(Table1[[#This Row],[Customer_ID]],Table2[customer_id],Table2[marital status],,0)</f>
        <v>Married</v>
      </c>
      <c r="J1472" t="str">
        <f t="shared" si="88"/>
        <v>Moderate Income</v>
      </c>
      <c r="K1472" s="52" t="b">
        <f t="shared" si="89"/>
        <v>0</v>
      </c>
      <c r="L1472" s="43" t="b">
        <f t="shared" si="90"/>
        <v>0</v>
      </c>
      <c r="M1472" s="43" t="b">
        <f t="shared" si="91"/>
        <v>0</v>
      </c>
      <c r="N14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73" spans="1:14" hidden="1" x14ac:dyDescent="0.25">
      <c r="A1473" t="s">
        <v>1643</v>
      </c>
      <c r="B1473" s="45">
        <v>60666</v>
      </c>
      <c r="C1473" s="45">
        <v>27484</v>
      </c>
      <c r="D1473" s="25">
        <v>0.45303794547192827</v>
      </c>
      <c r="E1473" s="25" t="str">
        <f>_xlfn.XLOOKUP(Table1[[#This Row],[Customer_ID]],Table2[customer_id],Table2[age_group],,0)</f>
        <v>35-45</v>
      </c>
      <c r="F1473" s="25" t="str">
        <f>_xlfn.XLOOKUP(Table1[[#This Row],[Customer_ID]],Table2[customer_id],Table2[city],,0)</f>
        <v>Hyderabad</v>
      </c>
      <c r="G1473" s="25" t="str">
        <f>_xlfn.XLOOKUP(Table1[[#This Row],[Customer_ID]],Table2[customer_id],Table2[occupation],,0)</f>
        <v>Salaried IT Employees</v>
      </c>
      <c r="H1473" s="50" t="str">
        <f>_xlfn.XLOOKUP(Table1[[#This Row],[Customer_ID]],Table2[customer_id],Table2[gender],,0)</f>
        <v>Male</v>
      </c>
      <c r="I1473" s="50" t="str">
        <f>_xlfn.XLOOKUP(Table1[[#This Row],[Customer_ID]],Table2[customer_id],Table2[marital status],,0)</f>
        <v>Married</v>
      </c>
      <c r="J1473" t="str">
        <f t="shared" si="88"/>
        <v>Moderate Income</v>
      </c>
      <c r="K1473" s="52" t="b">
        <f t="shared" si="89"/>
        <v>0</v>
      </c>
      <c r="L1473" s="43" t="b">
        <f t="shared" si="90"/>
        <v>0</v>
      </c>
      <c r="M1473" s="43" t="b">
        <f t="shared" si="91"/>
        <v>0</v>
      </c>
      <c r="N14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74" spans="1:14" hidden="1" x14ac:dyDescent="0.25">
      <c r="A1474" t="s">
        <v>1214</v>
      </c>
      <c r="B1474" s="45">
        <v>60661</v>
      </c>
      <c r="C1474" s="45">
        <v>30351.333333333332</v>
      </c>
      <c r="D1474" s="25">
        <v>0.50034343867284303</v>
      </c>
      <c r="E1474" s="25" t="str">
        <f>_xlfn.XLOOKUP(Table1[[#This Row],[Customer_ID]],Table2[customer_id],Table2[age_group],,0)</f>
        <v>25-34</v>
      </c>
      <c r="F1474" s="25" t="str">
        <f>_xlfn.XLOOKUP(Table1[[#This Row],[Customer_ID]],Table2[customer_id],Table2[city],,0)</f>
        <v>Mumbai</v>
      </c>
      <c r="G1474" s="25" t="str">
        <f>_xlfn.XLOOKUP(Table1[[#This Row],[Customer_ID]],Table2[customer_id],Table2[occupation],,0)</f>
        <v>Salaried IT Employees</v>
      </c>
      <c r="H1474" s="50" t="str">
        <f>_xlfn.XLOOKUP(Table1[[#This Row],[Customer_ID]],Table2[customer_id],Table2[gender],,0)</f>
        <v>Female</v>
      </c>
      <c r="I1474" s="50" t="str">
        <f>_xlfn.XLOOKUP(Table1[[#This Row],[Customer_ID]],Table2[customer_id],Table2[marital status],,0)</f>
        <v>Married</v>
      </c>
      <c r="J1474" t="str">
        <f t="shared" ref="J1474:J1537" si="92">IF(B1474&lt;=40000,"Lower Income",IF(AND(B1474&gt;40000,B1474&lt;=65000),"Moderate Income","Higher Income"))</f>
        <v>Moderate Income</v>
      </c>
      <c r="K1474" s="52" t="b">
        <f t="shared" ref="K1474:K1537" si="93">IF(AND(J1474="Lower Income",D1474&gt;=60%),"High Spend",IF(AND(J1474="Lower Income",D1474&lt;30%),"Low Spend"))</f>
        <v>0</v>
      </c>
      <c r="L1474" s="43" t="b">
        <f t="shared" ref="L1474:L1537" si="94">IF(AND(J1474="Moderate Income",D1474&gt;=70%),"High Spend",IF(AND(J1474="Moderate Income",D1474&lt;30%),"Low Spend"))</f>
        <v>0</v>
      </c>
      <c r="M1474" s="43" t="b">
        <f t="shared" ref="M1474:M1537" si="95">IF(AND(J1474="Higher Income",D1474&gt;=70%),"High Spend",IF(AND(J1474="Higher Income",D1474&lt;20%),"Low Spend"))</f>
        <v>0</v>
      </c>
      <c r="N14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75" spans="1:14" hidden="1" x14ac:dyDescent="0.25">
      <c r="A1475" t="s">
        <v>3281</v>
      </c>
      <c r="B1475" s="45">
        <v>60656</v>
      </c>
      <c r="C1475" s="45">
        <v>19020.5</v>
      </c>
      <c r="D1475" s="25">
        <v>0.31357986019519918</v>
      </c>
      <c r="E1475" s="25" t="str">
        <f>_xlfn.XLOOKUP(Table1[[#This Row],[Customer_ID]],Table2[customer_id],Table2[age_group],,0)</f>
        <v>45+</v>
      </c>
      <c r="F1475" s="25" t="str">
        <f>_xlfn.XLOOKUP(Table1[[#This Row],[Customer_ID]],Table2[customer_id],Table2[city],,0)</f>
        <v>Mumbai</v>
      </c>
      <c r="G1475" s="25" t="str">
        <f>_xlfn.XLOOKUP(Table1[[#This Row],[Customer_ID]],Table2[customer_id],Table2[occupation],,0)</f>
        <v>Government Employees</v>
      </c>
      <c r="H1475" s="50" t="str">
        <f>_xlfn.XLOOKUP(Table1[[#This Row],[Customer_ID]],Table2[customer_id],Table2[gender],,0)</f>
        <v>Male</v>
      </c>
      <c r="I1475" s="50" t="str">
        <f>_xlfn.XLOOKUP(Table1[[#This Row],[Customer_ID]],Table2[customer_id],Table2[marital status],,0)</f>
        <v>Married</v>
      </c>
      <c r="J1475" t="str">
        <f t="shared" si="92"/>
        <v>Moderate Income</v>
      </c>
      <c r="K1475" s="52" t="b">
        <f t="shared" si="93"/>
        <v>0</v>
      </c>
      <c r="L1475" s="43" t="b">
        <f t="shared" si="94"/>
        <v>0</v>
      </c>
      <c r="M1475" s="43" t="b">
        <f t="shared" si="95"/>
        <v>0</v>
      </c>
      <c r="N14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76" spans="1:14" hidden="1" x14ac:dyDescent="0.25">
      <c r="A1476" t="s">
        <v>1399</v>
      </c>
      <c r="B1476" s="45">
        <v>60656</v>
      </c>
      <c r="C1476" s="45">
        <v>29254</v>
      </c>
      <c r="D1476" s="25">
        <v>0.48229359008177264</v>
      </c>
      <c r="E1476" s="25" t="str">
        <f>_xlfn.XLOOKUP(Table1[[#This Row],[Customer_ID]],Table2[customer_id],Table2[age_group],,0)</f>
        <v>25-34</v>
      </c>
      <c r="F1476" s="25" t="str">
        <f>_xlfn.XLOOKUP(Table1[[#This Row],[Customer_ID]],Table2[customer_id],Table2[city],,0)</f>
        <v>Hyderabad</v>
      </c>
      <c r="G1476" s="25" t="str">
        <f>_xlfn.XLOOKUP(Table1[[#This Row],[Customer_ID]],Table2[customer_id],Table2[occupation],,0)</f>
        <v>Salaried IT Employees</v>
      </c>
      <c r="H1476" s="50" t="str">
        <f>_xlfn.XLOOKUP(Table1[[#This Row],[Customer_ID]],Table2[customer_id],Table2[gender],,0)</f>
        <v>Male</v>
      </c>
      <c r="I1476" s="50" t="str">
        <f>_xlfn.XLOOKUP(Table1[[#This Row],[Customer_ID]],Table2[customer_id],Table2[marital status],,0)</f>
        <v>Married</v>
      </c>
      <c r="J1476" t="str">
        <f t="shared" si="92"/>
        <v>Moderate Income</v>
      </c>
      <c r="K1476" s="52" t="b">
        <f t="shared" si="93"/>
        <v>0</v>
      </c>
      <c r="L1476" s="43" t="b">
        <f t="shared" si="94"/>
        <v>0</v>
      </c>
      <c r="M1476" s="43" t="b">
        <f t="shared" si="95"/>
        <v>0</v>
      </c>
      <c r="N14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77" spans="1:14" hidden="1" x14ac:dyDescent="0.25">
      <c r="A1477" t="s">
        <v>459</v>
      </c>
      <c r="B1477" s="45">
        <v>60646</v>
      </c>
      <c r="C1477" s="45">
        <v>36040.833333333336</v>
      </c>
      <c r="D1477" s="25">
        <v>0.59428211808418252</v>
      </c>
      <c r="E1477" s="25" t="str">
        <f>_xlfn.XLOOKUP(Table1[[#This Row],[Customer_ID]],Table2[customer_id],Table2[age_group],,0)</f>
        <v>25-34</v>
      </c>
      <c r="F1477" s="25" t="str">
        <f>_xlfn.XLOOKUP(Table1[[#This Row],[Customer_ID]],Table2[customer_id],Table2[city],,0)</f>
        <v>Mumbai</v>
      </c>
      <c r="G1477" s="25" t="str">
        <f>_xlfn.XLOOKUP(Table1[[#This Row],[Customer_ID]],Table2[customer_id],Table2[occupation],,0)</f>
        <v>Salaried IT Employees</v>
      </c>
      <c r="H1477" s="50" t="str">
        <f>_xlfn.XLOOKUP(Table1[[#This Row],[Customer_ID]],Table2[customer_id],Table2[gender],,0)</f>
        <v>Female</v>
      </c>
      <c r="I1477" s="50" t="str">
        <f>_xlfn.XLOOKUP(Table1[[#This Row],[Customer_ID]],Table2[customer_id],Table2[marital status],,0)</f>
        <v>Married</v>
      </c>
      <c r="J1477" t="str">
        <f t="shared" si="92"/>
        <v>Moderate Income</v>
      </c>
      <c r="K1477" s="52" t="b">
        <f t="shared" si="93"/>
        <v>0</v>
      </c>
      <c r="L1477" s="43" t="b">
        <f t="shared" si="94"/>
        <v>0</v>
      </c>
      <c r="M1477" s="43" t="b">
        <f t="shared" si="95"/>
        <v>0</v>
      </c>
      <c r="N14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78" spans="1:14" hidden="1" x14ac:dyDescent="0.25">
      <c r="A1478" t="s">
        <v>237</v>
      </c>
      <c r="B1478" s="45">
        <v>60632</v>
      </c>
      <c r="C1478" s="45">
        <v>38483.166666666664</v>
      </c>
      <c r="D1478" s="25">
        <v>0.63470059814399438</v>
      </c>
      <c r="E1478" s="25" t="str">
        <f>_xlfn.XLOOKUP(Table1[[#This Row],[Customer_ID]],Table2[customer_id],Table2[age_group],,0)</f>
        <v>25-34</v>
      </c>
      <c r="F1478" s="25" t="str">
        <f>_xlfn.XLOOKUP(Table1[[#This Row],[Customer_ID]],Table2[customer_id],Table2[city],,0)</f>
        <v>Delhi NCR</v>
      </c>
      <c r="G1478" s="25" t="str">
        <f>_xlfn.XLOOKUP(Table1[[#This Row],[Customer_ID]],Table2[customer_id],Table2[occupation],,0)</f>
        <v>Salaried IT Employees</v>
      </c>
      <c r="H1478" s="50" t="str">
        <f>_xlfn.XLOOKUP(Table1[[#This Row],[Customer_ID]],Table2[customer_id],Table2[gender],,0)</f>
        <v>Male</v>
      </c>
      <c r="I1478" s="50" t="str">
        <f>_xlfn.XLOOKUP(Table1[[#This Row],[Customer_ID]],Table2[customer_id],Table2[marital status],,0)</f>
        <v>Married</v>
      </c>
      <c r="J1478" t="str">
        <f t="shared" si="92"/>
        <v>Moderate Income</v>
      </c>
      <c r="K1478" s="52" t="b">
        <f t="shared" si="93"/>
        <v>0</v>
      </c>
      <c r="L1478" s="43" t="b">
        <f t="shared" si="94"/>
        <v>0</v>
      </c>
      <c r="M1478" s="43" t="b">
        <f t="shared" si="95"/>
        <v>0</v>
      </c>
      <c r="N14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79" spans="1:14" hidden="1" x14ac:dyDescent="0.25">
      <c r="A1479" t="s">
        <v>3165</v>
      </c>
      <c r="B1479" s="45">
        <v>60627</v>
      </c>
      <c r="C1479" s="45">
        <v>19688.5</v>
      </c>
      <c r="D1479" s="25">
        <v>0.32474804954888087</v>
      </c>
      <c r="E1479" s="25" t="str">
        <f>_xlfn.XLOOKUP(Table1[[#This Row],[Customer_ID]],Table2[customer_id],Table2[age_group],,0)</f>
        <v>25-34</v>
      </c>
      <c r="F1479" s="25" t="str">
        <f>_xlfn.XLOOKUP(Table1[[#This Row],[Customer_ID]],Table2[customer_id],Table2[city],,0)</f>
        <v>Chennai</v>
      </c>
      <c r="G1479" s="25" t="str">
        <f>_xlfn.XLOOKUP(Table1[[#This Row],[Customer_ID]],Table2[customer_id],Table2[occupation],,0)</f>
        <v>Salaried IT Employees</v>
      </c>
      <c r="H1479" s="50" t="str">
        <f>_xlfn.XLOOKUP(Table1[[#This Row],[Customer_ID]],Table2[customer_id],Table2[gender],,0)</f>
        <v>Female</v>
      </c>
      <c r="I1479" s="50" t="str">
        <f>_xlfn.XLOOKUP(Table1[[#This Row],[Customer_ID]],Table2[customer_id],Table2[marital status],,0)</f>
        <v>Married</v>
      </c>
      <c r="J1479" t="str">
        <f t="shared" si="92"/>
        <v>Moderate Income</v>
      </c>
      <c r="K1479" s="52" t="b">
        <f t="shared" si="93"/>
        <v>0</v>
      </c>
      <c r="L1479" s="43" t="b">
        <f t="shared" si="94"/>
        <v>0</v>
      </c>
      <c r="M1479" s="43" t="b">
        <f t="shared" si="95"/>
        <v>0</v>
      </c>
      <c r="N14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80" spans="1:14" hidden="1" x14ac:dyDescent="0.25">
      <c r="A1480" t="s">
        <v>452</v>
      </c>
      <c r="B1480" s="45">
        <v>60624</v>
      </c>
      <c r="C1480" s="45">
        <v>36078.333333333336</v>
      </c>
      <c r="D1480" s="25">
        <v>0.59511634556171378</v>
      </c>
      <c r="E1480" s="25" t="str">
        <f>_xlfn.XLOOKUP(Table1[[#This Row],[Customer_ID]],Table2[customer_id],Table2[age_group],,0)</f>
        <v>25-34</v>
      </c>
      <c r="F1480" s="25" t="str">
        <f>_xlfn.XLOOKUP(Table1[[#This Row],[Customer_ID]],Table2[customer_id],Table2[city],,0)</f>
        <v>Bengaluru</v>
      </c>
      <c r="G1480" s="25" t="str">
        <f>_xlfn.XLOOKUP(Table1[[#This Row],[Customer_ID]],Table2[customer_id],Table2[occupation],,0)</f>
        <v>Salaried IT Employees</v>
      </c>
      <c r="H1480" s="50" t="str">
        <f>_xlfn.XLOOKUP(Table1[[#This Row],[Customer_ID]],Table2[customer_id],Table2[gender],,0)</f>
        <v>Male</v>
      </c>
      <c r="I1480" s="50" t="str">
        <f>_xlfn.XLOOKUP(Table1[[#This Row],[Customer_ID]],Table2[customer_id],Table2[marital status],,0)</f>
        <v>Married</v>
      </c>
      <c r="J1480" t="str">
        <f t="shared" si="92"/>
        <v>Moderate Income</v>
      </c>
      <c r="K1480" s="52" t="b">
        <f t="shared" si="93"/>
        <v>0</v>
      </c>
      <c r="L1480" s="43" t="b">
        <f t="shared" si="94"/>
        <v>0</v>
      </c>
      <c r="M1480" s="43" t="b">
        <f t="shared" si="95"/>
        <v>0</v>
      </c>
      <c r="N14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81" spans="1:14" hidden="1" x14ac:dyDescent="0.25">
      <c r="A1481" t="s">
        <v>2183</v>
      </c>
      <c r="B1481" s="45">
        <v>60623</v>
      </c>
      <c r="C1481" s="45">
        <v>24749.333333333332</v>
      </c>
      <c r="D1481" s="25">
        <v>0.40824989415458379</v>
      </c>
      <c r="E1481" s="25" t="str">
        <f>_xlfn.XLOOKUP(Table1[[#This Row],[Customer_ID]],Table2[customer_id],Table2[age_group],,0)</f>
        <v>25-34</v>
      </c>
      <c r="F1481" s="25" t="str">
        <f>_xlfn.XLOOKUP(Table1[[#This Row],[Customer_ID]],Table2[customer_id],Table2[city],,0)</f>
        <v>Chennai</v>
      </c>
      <c r="G1481" s="25" t="str">
        <f>_xlfn.XLOOKUP(Table1[[#This Row],[Customer_ID]],Table2[customer_id],Table2[occupation],,0)</f>
        <v>Salaried IT Employees</v>
      </c>
      <c r="H1481" s="50" t="str">
        <f>_xlfn.XLOOKUP(Table1[[#This Row],[Customer_ID]],Table2[customer_id],Table2[gender],,0)</f>
        <v>Male</v>
      </c>
      <c r="I1481" s="50" t="str">
        <f>_xlfn.XLOOKUP(Table1[[#This Row],[Customer_ID]],Table2[customer_id],Table2[marital status],,0)</f>
        <v>Married</v>
      </c>
      <c r="J1481" t="str">
        <f t="shared" si="92"/>
        <v>Moderate Income</v>
      </c>
      <c r="K1481" s="52" t="b">
        <f t="shared" si="93"/>
        <v>0</v>
      </c>
      <c r="L1481" s="43" t="b">
        <f t="shared" si="94"/>
        <v>0</v>
      </c>
      <c r="M1481" s="43" t="b">
        <f t="shared" si="95"/>
        <v>0</v>
      </c>
      <c r="N14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82" spans="1:14" hidden="1" x14ac:dyDescent="0.25">
      <c r="A1482" t="s">
        <v>2376</v>
      </c>
      <c r="B1482" s="45">
        <v>60610</v>
      </c>
      <c r="C1482" s="45">
        <v>23638.833333333332</v>
      </c>
      <c r="D1482" s="25">
        <v>0.39001539899906507</v>
      </c>
      <c r="E1482" s="25" t="str">
        <f>_xlfn.XLOOKUP(Table1[[#This Row],[Customer_ID]],Table2[customer_id],Table2[age_group],,0)</f>
        <v>25-34</v>
      </c>
      <c r="F1482" s="25" t="str">
        <f>_xlfn.XLOOKUP(Table1[[#This Row],[Customer_ID]],Table2[customer_id],Table2[city],,0)</f>
        <v>Chennai</v>
      </c>
      <c r="G1482" s="25" t="str">
        <f>_xlfn.XLOOKUP(Table1[[#This Row],[Customer_ID]],Table2[customer_id],Table2[occupation],,0)</f>
        <v>Salaried IT Employees</v>
      </c>
      <c r="H1482" s="50" t="str">
        <f>_xlfn.XLOOKUP(Table1[[#This Row],[Customer_ID]],Table2[customer_id],Table2[gender],,0)</f>
        <v>Male</v>
      </c>
      <c r="I1482" s="50" t="str">
        <f>_xlfn.XLOOKUP(Table1[[#This Row],[Customer_ID]],Table2[customer_id],Table2[marital status],,0)</f>
        <v>Single</v>
      </c>
      <c r="J1482" t="str">
        <f t="shared" si="92"/>
        <v>Moderate Income</v>
      </c>
      <c r="K1482" s="52" t="b">
        <f t="shared" si="93"/>
        <v>0</v>
      </c>
      <c r="L1482" s="43" t="b">
        <f t="shared" si="94"/>
        <v>0</v>
      </c>
      <c r="M1482" s="43" t="b">
        <f t="shared" si="95"/>
        <v>0</v>
      </c>
      <c r="N14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83" spans="1:14" hidden="1" x14ac:dyDescent="0.25">
      <c r="A1483" t="s">
        <v>107</v>
      </c>
      <c r="B1483" s="45">
        <v>60601</v>
      </c>
      <c r="C1483" s="45">
        <v>42287.166666666664</v>
      </c>
      <c r="D1483" s="25">
        <v>0.69779651600908676</v>
      </c>
      <c r="E1483" s="25" t="str">
        <f>_xlfn.XLOOKUP(Table1[[#This Row],[Customer_ID]],Table2[customer_id],Table2[age_group],,0)</f>
        <v>25-34</v>
      </c>
      <c r="F1483" s="25" t="str">
        <f>_xlfn.XLOOKUP(Table1[[#This Row],[Customer_ID]],Table2[customer_id],Table2[city],,0)</f>
        <v>Mumbai</v>
      </c>
      <c r="G1483" s="25" t="str">
        <f>_xlfn.XLOOKUP(Table1[[#This Row],[Customer_ID]],Table2[customer_id],Table2[occupation],,0)</f>
        <v>Salaried IT Employees</v>
      </c>
      <c r="H1483" s="50" t="str">
        <f>_xlfn.XLOOKUP(Table1[[#This Row],[Customer_ID]],Table2[customer_id],Table2[gender],,0)</f>
        <v>Male</v>
      </c>
      <c r="I1483" s="50" t="str">
        <f>_xlfn.XLOOKUP(Table1[[#This Row],[Customer_ID]],Table2[customer_id],Table2[marital status],,0)</f>
        <v>Married</v>
      </c>
      <c r="J1483" t="str">
        <f t="shared" si="92"/>
        <v>Moderate Income</v>
      </c>
      <c r="K1483" s="52" t="b">
        <f t="shared" si="93"/>
        <v>0</v>
      </c>
      <c r="L1483" s="43" t="b">
        <f t="shared" si="94"/>
        <v>0</v>
      </c>
      <c r="M1483" s="43" t="b">
        <f t="shared" si="95"/>
        <v>0</v>
      </c>
      <c r="N14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84" spans="1:14" x14ac:dyDescent="0.25">
      <c r="A1484" t="s">
        <v>66</v>
      </c>
      <c r="B1484" s="45">
        <v>60592</v>
      </c>
      <c r="C1484" s="45">
        <v>43997</v>
      </c>
      <c r="D1484" s="25">
        <v>0.72611895959862693</v>
      </c>
      <c r="E1484" s="25" t="str">
        <f>_xlfn.XLOOKUP(Table1[[#This Row],[Customer_ID]],Table2[customer_id],Table2[age_group],,0)</f>
        <v>25-34</v>
      </c>
      <c r="F1484" s="25" t="str">
        <f>_xlfn.XLOOKUP(Table1[[#This Row],[Customer_ID]],Table2[customer_id],Table2[city],,0)</f>
        <v>Mumbai</v>
      </c>
      <c r="G1484" s="25" t="str">
        <f>_xlfn.XLOOKUP(Table1[[#This Row],[Customer_ID]],Table2[customer_id],Table2[occupation],,0)</f>
        <v>Salaried IT Employees</v>
      </c>
      <c r="H1484" s="50" t="str">
        <f>_xlfn.XLOOKUP(Table1[[#This Row],[Customer_ID]],Table2[customer_id],Table2[gender],,0)</f>
        <v>Male</v>
      </c>
      <c r="I1484" s="50" t="str">
        <f>_xlfn.XLOOKUP(Table1[[#This Row],[Customer_ID]],Table2[customer_id],Table2[marital status],,0)</f>
        <v>Married</v>
      </c>
      <c r="J1484" t="str">
        <f t="shared" si="92"/>
        <v>Moderate Income</v>
      </c>
      <c r="K1484" s="52" t="b">
        <f t="shared" si="93"/>
        <v>0</v>
      </c>
      <c r="L1484" s="43" t="str">
        <f t="shared" si="94"/>
        <v>High Spend</v>
      </c>
      <c r="M1484" s="43" t="b">
        <f t="shared" si="95"/>
        <v>0</v>
      </c>
      <c r="N1484" t="str">
        <f>IF(OR(Table1[[#This Row],[High requirement of Credit Card (Low Income)]]="High Spend",Table1[[#This Row],[High requirement of Credit Card (Moderate Income)]]="High Spend",Table1[[#This Row],[High requirement of Credit Card (hIGHER Income)]]="High Spend"),"High chance","Low or moderate Chance")</f>
        <v>High chance</v>
      </c>
    </row>
    <row r="1485" spans="1:14" hidden="1" x14ac:dyDescent="0.25">
      <c r="A1485" t="s">
        <v>866</v>
      </c>
      <c r="B1485" s="45">
        <v>60591</v>
      </c>
      <c r="C1485" s="45">
        <v>32424.666666666668</v>
      </c>
      <c r="D1485" s="25">
        <v>0.535139982285598</v>
      </c>
      <c r="E1485" s="25" t="str">
        <f>_xlfn.XLOOKUP(Table1[[#This Row],[Customer_ID]],Table2[customer_id],Table2[age_group],,0)</f>
        <v>25-34</v>
      </c>
      <c r="F1485" s="25" t="str">
        <f>_xlfn.XLOOKUP(Table1[[#This Row],[Customer_ID]],Table2[customer_id],Table2[city],,0)</f>
        <v>Delhi NCR</v>
      </c>
      <c r="G1485" s="25" t="str">
        <f>_xlfn.XLOOKUP(Table1[[#This Row],[Customer_ID]],Table2[customer_id],Table2[occupation],,0)</f>
        <v>Salaried IT Employees</v>
      </c>
      <c r="H1485" s="50" t="str">
        <f>_xlfn.XLOOKUP(Table1[[#This Row],[Customer_ID]],Table2[customer_id],Table2[gender],,0)</f>
        <v>Female</v>
      </c>
      <c r="I1485" s="50" t="str">
        <f>_xlfn.XLOOKUP(Table1[[#This Row],[Customer_ID]],Table2[customer_id],Table2[marital status],,0)</f>
        <v>Married</v>
      </c>
      <c r="J1485" t="str">
        <f t="shared" si="92"/>
        <v>Moderate Income</v>
      </c>
      <c r="K1485" s="52" t="b">
        <f t="shared" si="93"/>
        <v>0</v>
      </c>
      <c r="L1485" s="43" t="b">
        <f t="shared" si="94"/>
        <v>0</v>
      </c>
      <c r="M1485" s="43" t="b">
        <f t="shared" si="95"/>
        <v>0</v>
      </c>
      <c r="N14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86" spans="1:14" hidden="1" x14ac:dyDescent="0.25">
      <c r="A1486" t="s">
        <v>167</v>
      </c>
      <c r="B1486" s="45">
        <v>60583</v>
      </c>
      <c r="C1486" s="45">
        <v>40342.333333333336</v>
      </c>
      <c r="D1486" s="25">
        <v>0.66590187566369008</v>
      </c>
      <c r="E1486" s="25" t="str">
        <f>_xlfn.XLOOKUP(Table1[[#This Row],[Customer_ID]],Table2[customer_id],Table2[age_group],,0)</f>
        <v>25-34</v>
      </c>
      <c r="F1486" s="25" t="str">
        <f>_xlfn.XLOOKUP(Table1[[#This Row],[Customer_ID]],Table2[customer_id],Table2[city],,0)</f>
        <v>Delhi NCR</v>
      </c>
      <c r="G1486" s="25" t="str">
        <f>_xlfn.XLOOKUP(Table1[[#This Row],[Customer_ID]],Table2[customer_id],Table2[occupation],,0)</f>
        <v>Salaried IT Employees</v>
      </c>
      <c r="H1486" s="50" t="str">
        <f>_xlfn.XLOOKUP(Table1[[#This Row],[Customer_ID]],Table2[customer_id],Table2[gender],,0)</f>
        <v>Male</v>
      </c>
      <c r="I1486" s="50" t="str">
        <f>_xlfn.XLOOKUP(Table1[[#This Row],[Customer_ID]],Table2[customer_id],Table2[marital status],,0)</f>
        <v>Married</v>
      </c>
      <c r="J1486" t="str">
        <f t="shared" si="92"/>
        <v>Moderate Income</v>
      </c>
      <c r="K1486" s="52" t="b">
        <f t="shared" si="93"/>
        <v>0</v>
      </c>
      <c r="L1486" s="43" t="b">
        <f t="shared" si="94"/>
        <v>0</v>
      </c>
      <c r="M1486" s="43" t="b">
        <f t="shared" si="95"/>
        <v>0</v>
      </c>
      <c r="N14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87" spans="1:14" hidden="1" x14ac:dyDescent="0.25">
      <c r="A1487" t="s">
        <v>859</v>
      </c>
      <c r="B1487" s="45">
        <v>60582</v>
      </c>
      <c r="C1487" s="45">
        <v>32460.666666666668</v>
      </c>
      <c r="D1487" s="25">
        <v>0.53581371804606426</v>
      </c>
      <c r="E1487" s="25" t="str">
        <f>_xlfn.XLOOKUP(Table1[[#This Row],[Customer_ID]],Table2[customer_id],Table2[age_group],,0)</f>
        <v>25-34</v>
      </c>
      <c r="F1487" s="25" t="str">
        <f>_xlfn.XLOOKUP(Table1[[#This Row],[Customer_ID]],Table2[customer_id],Table2[city],,0)</f>
        <v>Delhi NCR</v>
      </c>
      <c r="G1487" s="25" t="str">
        <f>_xlfn.XLOOKUP(Table1[[#This Row],[Customer_ID]],Table2[customer_id],Table2[occupation],,0)</f>
        <v>Salaried IT Employees</v>
      </c>
      <c r="H1487" s="50" t="str">
        <f>_xlfn.XLOOKUP(Table1[[#This Row],[Customer_ID]],Table2[customer_id],Table2[gender],,0)</f>
        <v>Female</v>
      </c>
      <c r="I1487" s="50" t="str">
        <f>_xlfn.XLOOKUP(Table1[[#This Row],[Customer_ID]],Table2[customer_id],Table2[marital status],,0)</f>
        <v>Married</v>
      </c>
      <c r="J1487" t="str">
        <f t="shared" si="92"/>
        <v>Moderate Income</v>
      </c>
      <c r="K1487" s="52" t="b">
        <f t="shared" si="93"/>
        <v>0</v>
      </c>
      <c r="L1487" s="43" t="b">
        <f t="shared" si="94"/>
        <v>0</v>
      </c>
      <c r="M1487" s="43" t="b">
        <f t="shared" si="95"/>
        <v>0</v>
      </c>
      <c r="N14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88" spans="1:14" hidden="1" x14ac:dyDescent="0.25">
      <c r="A1488" t="s">
        <v>1238</v>
      </c>
      <c r="B1488" s="45">
        <v>60575</v>
      </c>
      <c r="C1488" s="45">
        <v>30205.666666666668</v>
      </c>
      <c r="D1488" s="25">
        <v>0.49864905764204159</v>
      </c>
      <c r="E1488" s="25" t="str">
        <f>_xlfn.XLOOKUP(Table1[[#This Row],[Customer_ID]],Table2[customer_id],Table2[age_group],,0)</f>
        <v>25-34</v>
      </c>
      <c r="F1488" s="25" t="str">
        <f>_xlfn.XLOOKUP(Table1[[#This Row],[Customer_ID]],Table2[customer_id],Table2[city],,0)</f>
        <v>Hyderabad</v>
      </c>
      <c r="G1488" s="25" t="str">
        <f>_xlfn.XLOOKUP(Table1[[#This Row],[Customer_ID]],Table2[customer_id],Table2[occupation],,0)</f>
        <v>Salaried IT Employees</v>
      </c>
      <c r="H1488" s="50" t="str">
        <f>_xlfn.XLOOKUP(Table1[[#This Row],[Customer_ID]],Table2[customer_id],Table2[gender],,0)</f>
        <v>Male</v>
      </c>
      <c r="I1488" s="50" t="str">
        <f>_xlfn.XLOOKUP(Table1[[#This Row],[Customer_ID]],Table2[customer_id],Table2[marital status],,0)</f>
        <v>Married</v>
      </c>
      <c r="J1488" t="str">
        <f t="shared" si="92"/>
        <v>Moderate Income</v>
      </c>
      <c r="K1488" s="52" t="b">
        <f t="shared" si="93"/>
        <v>0</v>
      </c>
      <c r="L1488" s="43" t="b">
        <f t="shared" si="94"/>
        <v>0</v>
      </c>
      <c r="M1488" s="43" t="b">
        <f t="shared" si="95"/>
        <v>0</v>
      </c>
      <c r="N14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89" spans="1:14" x14ac:dyDescent="0.25">
      <c r="A1489" t="s">
        <v>101</v>
      </c>
      <c r="B1489" s="45">
        <v>60555</v>
      </c>
      <c r="C1489" s="45">
        <v>42555.166666666664</v>
      </c>
      <c r="D1489" s="25">
        <v>0.70275231882861311</v>
      </c>
      <c r="E1489" s="25" t="str">
        <f>_xlfn.XLOOKUP(Table1[[#This Row],[Customer_ID]],Table2[customer_id],Table2[age_group],,0)</f>
        <v>25-34</v>
      </c>
      <c r="F1489" s="25" t="str">
        <f>_xlfn.XLOOKUP(Table1[[#This Row],[Customer_ID]],Table2[customer_id],Table2[city],,0)</f>
        <v>Mumbai</v>
      </c>
      <c r="G1489" s="25" t="str">
        <f>_xlfn.XLOOKUP(Table1[[#This Row],[Customer_ID]],Table2[customer_id],Table2[occupation],,0)</f>
        <v>Salaried IT Employees</v>
      </c>
      <c r="H1489" s="50" t="str">
        <f>_xlfn.XLOOKUP(Table1[[#This Row],[Customer_ID]],Table2[customer_id],Table2[gender],,0)</f>
        <v>Male</v>
      </c>
      <c r="I1489" s="50" t="str">
        <f>_xlfn.XLOOKUP(Table1[[#This Row],[Customer_ID]],Table2[customer_id],Table2[marital status],,0)</f>
        <v>Married</v>
      </c>
      <c r="J1489" t="str">
        <f t="shared" si="92"/>
        <v>Moderate Income</v>
      </c>
      <c r="K1489" s="52" t="b">
        <f t="shared" si="93"/>
        <v>0</v>
      </c>
      <c r="L1489" s="43" t="str">
        <f t="shared" si="94"/>
        <v>High Spend</v>
      </c>
      <c r="M1489" s="43" t="b">
        <f t="shared" si="95"/>
        <v>0</v>
      </c>
      <c r="N1489" t="str">
        <f>IF(OR(Table1[[#This Row],[High requirement of Credit Card (Low Income)]]="High Spend",Table1[[#This Row],[High requirement of Credit Card (Moderate Income)]]="High Spend",Table1[[#This Row],[High requirement of Credit Card (hIGHER Income)]]="High Spend"),"High chance","Low or moderate Chance")</f>
        <v>High chance</v>
      </c>
    </row>
    <row r="1490" spans="1:14" hidden="1" x14ac:dyDescent="0.25">
      <c r="A1490" t="s">
        <v>655</v>
      </c>
      <c r="B1490" s="45">
        <v>60538</v>
      </c>
      <c r="C1490" s="45">
        <v>34259.166666666664</v>
      </c>
      <c r="D1490" s="25">
        <v>0.5659117689164932</v>
      </c>
      <c r="E1490" s="25" t="str">
        <f>_xlfn.XLOOKUP(Table1[[#This Row],[Customer_ID]],Table2[customer_id],Table2[age_group],,0)</f>
        <v>25-34</v>
      </c>
      <c r="F1490" s="25" t="str">
        <f>_xlfn.XLOOKUP(Table1[[#This Row],[Customer_ID]],Table2[customer_id],Table2[city],,0)</f>
        <v>Delhi NCR</v>
      </c>
      <c r="G1490" s="25" t="str">
        <f>_xlfn.XLOOKUP(Table1[[#This Row],[Customer_ID]],Table2[customer_id],Table2[occupation],,0)</f>
        <v>Salaried IT Employees</v>
      </c>
      <c r="H1490" s="50" t="str">
        <f>_xlfn.XLOOKUP(Table1[[#This Row],[Customer_ID]],Table2[customer_id],Table2[gender],,0)</f>
        <v>Male</v>
      </c>
      <c r="I1490" s="50" t="str">
        <f>_xlfn.XLOOKUP(Table1[[#This Row],[Customer_ID]],Table2[customer_id],Table2[marital status],,0)</f>
        <v>Married</v>
      </c>
      <c r="J1490" t="str">
        <f t="shared" si="92"/>
        <v>Moderate Income</v>
      </c>
      <c r="K1490" s="52" t="b">
        <f t="shared" si="93"/>
        <v>0</v>
      </c>
      <c r="L1490" s="43" t="b">
        <f t="shared" si="94"/>
        <v>0</v>
      </c>
      <c r="M1490" s="43" t="b">
        <f t="shared" si="95"/>
        <v>0</v>
      </c>
      <c r="N14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91" spans="1:14" hidden="1" x14ac:dyDescent="0.25">
      <c r="A1491" t="s">
        <v>207</v>
      </c>
      <c r="B1491" s="45">
        <v>60497</v>
      </c>
      <c r="C1491" s="45">
        <v>39081</v>
      </c>
      <c r="D1491" s="25">
        <v>0.64599897515579285</v>
      </c>
      <c r="E1491" s="25" t="str">
        <f>_xlfn.XLOOKUP(Table1[[#This Row],[Customer_ID]],Table2[customer_id],Table2[age_group],,0)</f>
        <v>25-34</v>
      </c>
      <c r="F1491" s="25" t="str">
        <f>_xlfn.XLOOKUP(Table1[[#This Row],[Customer_ID]],Table2[customer_id],Table2[city],,0)</f>
        <v>Mumbai</v>
      </c>
      <c r="G1491" s="25" t="str">
        <f>_xlfn.XLOOKUP(Table1[[#This Row],[Customer_ID]],Table2[customer_id],Table2[occupation],,0)</f>
        <v>Salaried IT Employees</v>
      </c>
      <c r="H1491" s="50" t="str">
        <f>_xlfn.XLOOKUP(Table1[[#This Row],[Customer_ID]],Table2[customer_id],Table2[gender],,0)</f>
        <v>Female</v>
      </c>
      <c r="I1491" s="50" t="str">
        <f>_xlfn.XLOOKUP(Table1[[#This Row],[Customer_ID]],Table2[customer_id],Table2[marital status],,0)</f>
        <v>Married</v>
      </c>
      <c r="J1491" t="str">
        <f t="shared" si="92"/>
        <v>Moderate Income</v>
      </c>
      <c r="K1491" s="52" t="b">
        <f t="shared" si="93"/>
        <v>0</v>
      </c>
      <c r="L1491" s="43" t="b">
        <f t="shared" si="94"/>
        <v>0</v>
      </c>
      <c r="M1491" s="43" t="b">
        <f t="shared" si="95"/>
        <v>0</v>
      </c>
      <c r="N14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92" spans="1:14" hidden="1" x14ac:dyDescent="0.25">
      <c r="A1492" t="s">
        <v>1475</v>
      </c>
      <c r="B1492" s="45">
        <v>60488</v>
      </c>
      <c r="C1492" s="45">
        <v>28658</v>
      </c>
      <c r="D1492" s="25">
        <v>0.47377992329057</v>
      </c>
      <c r="E1492" s="25" t="str">
        <f>_xlfn.XLOOKUP(Table1[[#This Row],[Customer_ID]],Table2[customer_id],Table2[age_group],,0)</f>
        <v>35-45</v>
      </c>
      <c r="F1492" s="25" t="str">
        <f>_xlfn.XLOOKUP(Table1[[#This Row],[Customer_ID]],Table2[customer_id],Table2[city],,0)</f>
        <v>Hyderabad</v>
      </c>
      <c r="G1492" s="25" t="str">
        <f>_xlfn.XLOOKUP(Table1[[#This Row],[Customer_ID]],Table2[customer_id],Table2[occupation],,0)</f>
        <v>Salaried IT Employees</v>
      </c>
      <c r="H1492" s="50" t="str">
        <f>_xlfn.XLOOKUP(Table1[[#This Row],[Customer_ID]],Table2[customer_id],Table2[gender],,0)</f>
        <v>Male</v>
      </c>
      <c r="I1492" s="50" t="str">
        <f>_xlfn.XLOOKUP(Table1[[#This Row],[Customer_ID]],Table2[customer_id],Table2[marital status],,0)</f>
        <v>Married</v>
      </c>
      <c r="J1492" t="str">
        <f t="shared" si="92"/>
        <v>Moderate Income</v>
      </c>
      <c r="K1492" s="52" t="b">
        <f t="shared" si="93"/>
        <v>0</v>
      </c>
      <c r="L1492" s="43" t="b">
        <f t="shared" si="94"/>
        <v>0</v>
      </c>
      <c r="M1492" s="43" t="b">
        <f t="shared" si="95"/>
        <v>0</v>
      </c>
      <c r="N14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93" spans="1:14" hidden="1" x14ac:dyDescent="0.25">
      <c r="A1493" t="s">
        <v>228</v>
      </c>
      <c r="B1493" s="45">
        <v>60481</v>
      </c>
      <c r="C1493" s="45">
        <v>38619.166666666664</v>
      </c>
      <c r="D1493" s="25">
        <v>0.63853386462966322</v>
      </c>
      <c r="E1493" s="25" t="str">
        <f>_xlfn.XLOOKUP(Table1[[#This Row],[Customer_ID]],Table2[customer_id],Table2[age_group],,0)</f>
        <v>25-34</v>
      </c>
      <c r="F1493" s="25" t="str">
        <f>_xlfn.XLOOKUP(Table1[[#This Row],[Customer_ID]],Table2[customer_id],Table2[city],,0)</f>
        <v>Delhi NCR</v>
      </c>
      <c r="G1493" s="25" t="str">
        <f>_xlfn.XLOOKUP(Table1[[#This Row],[Customer_ID]],Table2[customer_id],Table2[occupation],,0)</f>
        <v>Salaried IT Employees</v>
      </c>
      <c r="H1493" s="50" t="str">
        <f>_xlfn.XLOOKUP(Table1[[#This Row],[Customer_ID]],Table2[customer_id],Table2[gender],,0)</f>
        <v>Male</v>
      </c>
      <c r="I1493" s="50" t="str">
        <f>_xlfn.XLOOKUP(Table1[[#This Row],[Customer_ID]],Table2[customer_id],Table2[marital status],,0)</f>
        <v>Married</v>
      </c>
      <c r="J1493" t="str">
        <f t="shared" si="92"/>
        <v>Moderate Income</v>
      </c>
      <c r="K1493" s="52" t="b">
        <f t="shared" si="93"/>
        <v>0</v>
      </c>
      <c r="L1493" s="43" t="b">
        <f t="shared" si="94"/>
        <v>0</v>
      </c>
      <c r="M1493" s="43" t="b">
        <f t="shared" si="95"/>
        <v>0</v>
      </c>
      <c r="N14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94" spans="1:14" hidden="1" x14ac:dyDescent="0.25">
      <c r="A1494" t="s">
        <v>1242</v>
      </c>
      <c r="B1494" s="45">
        <v>60467</v>
      </c>
      <c r="C1494" s="45">
        <v>30144.666666666668</v>
      </c>
      <c r="D1494" s="25">
        <v>0.49853087910209981</v>
      </c>
      <c r="E1494" s="25" t="str">
        <f>_xlfn.XLOOKUP(Table1[[#This Row],[Customer_ID]],Table2[customer_id],Table2[age_group],,0)</f>
        <v>25-34</v>
      </c>
      <c r="F1494" s="25" t="str">
        <f>_xlfn.XLOOKUP(Table1[[#This Row],[Customer_ID]],Table2[customer_id],Table2[city],,0)</f>
        <v>Hyderabad</v>
      </c>
      <c r="G1494" s="25" t="str">
        <f>_xlfn.XLOOKUP(Table1[[#This Row],[Customer_ID]],Table2[customer_id],Table2[occupation],,0)</f>
        <v>Salaried IT Employees</v>
      </c>
      <c r="H1494" s="50" t="str">
        <f>_xlfn.XLOOKUP(Table1[[#This Row],[Customer_ID]],Table2[customer_id],Table2[gender],,0)</f>
        <v>Male</v>
      </c>
      <c r="I1494" s="50" t="str">
        <f>_xlfn.XLOOKUP(Table1[[#This Row],[Customer_ID]],Table2[customer_id],Table2[marital status],,0)</f>
        <v>Married</v>
      </c>
      <c r="J1494" t="str">
        <f t="shared" si="92"/>
        <v>Moderate Income</v>
      </c>
      <c r="K1494" s="52" t="b">
        <f t="shared" si="93"/>
        <v>0</v>
      </c>
      <c r="L1494" s="43" t="b">
        <f t="shared" si="94"/>
        <v>0</v>
      </c>
      <c r="M1494" s="43" t="b">
        <f t="shared" si="95"/>
        <v>0</v>
      </c>
      <c r="N14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95" spans="1:14" hidden="1" x14ac:dyDescent="0.25">
      <c r="A1495" t="s">
        <v>120</v>
      </c>
      <c r="B1495" s="45">
        <v>60450</v>
      </c>
      <c r="C1495" s="45">
        <v>41603</v>
      </c>
      <c r="D1495" s="25">
        <v>0.688221670802316</v>
      </c>
      <c r="E1495" s="25" t="str">
        <f>_xlfn.XLOOKUP(Table1[[#This Row],[Customer_ID]],Table2[customer_id],Table2[age_group],,0)</f>
        <v>25-34</v>
      </c>
      <c r="F1495" s="25" t="str">
        <f>_xlfn.XLOOKUP(Table1[[#This Row],[Customer_ID]],Table2[customer_id],Table2[city],,0)</f>
        <v>Mumbai</v>
      </c>
      <c r="G1495" s="25" t="str">
        <f>_xlfn.XLOOKUP(Table1[[#This Row],[Customer_ID]],Table2[customer_id],Table2[occupation],,0)</f>
        <v>Salaried IT Employees</v>
      </c>
      <c r="H1495" s="50" t="str">
        <f>_xlfn.XLOOKUP(Table1[[#This Row],[Customer_ID]],Table2[customer_id],Table2[gender],,0)</f>
        <v>Male</v>
      </c>
      <c r="I1495" s="50" t="str">
        <f>_xlfn.XLOOKUP(Table1[[#This Row],[Customer_ID]],Table2[customer_id],Table2[marital status],,0)</f>
        <v>Married</v>
      </c>
      <c r="J1495" t="str">
        <f t="shared" si="92"/>
        <v>Moderate Income</v>
      </c>
      <c r="K1495" s="52" t="b">
        <f t="shared" si="93"/>
        <v>0</v>
      </c>
      <c r="L1495" s="43" t="b">
        <f t="shared" si="94"/>
        <v>0</v>
      </c>
      <c r="M1495" s="43" t="b">
        <f t="shared" si="95"/>
        <v>0</v>
      </c>
      <c r="N14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96" spans="1:14" hidden="1" x14ac:dyDescent="0.25">
      <c r="A1496" t="s">
        <v>3665</v>
      </c>
      <c r="B1496" s="45">
        <v>60447</v>
      </c>
      <c r="C1496" s="45">
        <v>16275.333333333334</v>
      </c>
      <c r="D1496" s="25">
        <v>0.26924964569512688</v>
      </c>
      <c r="E1496" s="25" t="str">
        <f>_xlfn.XLOOKUP(Table1[[#This Row],[Customer_ID]],Table2[customer_id],Table2[age_group],,0)</f>
        <v>45+</v>
      </c>
      <c r="F1496" s="25" t="str">
        <f>_xlfn.XLOOKUP(Table1[[#This Row],[Customer_ID]],Table2[customer_id],Table2[city],,0)</f>
        <v>Bengaluru</v>
      </c>
      <c r="G1496" s="25" t="str">
        <f>_xlfn.XLOOKUP(Table1[[#This Row],[Customer_ID]],Table2[customer_id],Table2[occupation],,0)</f>
        <v>Government Employees</v>
      </c>
      <c r="H1496" s="50" t="str">
        <f>_xlfn.XLOOKUP(Table1[[#This Row],[Customer_ID]],Table2[customer_id],Table2[gender],,0)</f>
        <v>Male</v>
      </c>
      <c r="I1496" s="50" t="str">
        <f>_xlfn.XLOOKUP(Table1[[#This Row],[Customer_ID]],Table2[customer_id],Table2[marital status],,0)</f>
        <v>Married</v>
      </c>
      <c r="J1496" t="str">
        <f t="shared" si="92"/>
        <v>Moderate Income</v>
      </c>
      <c r="K1496" s="52" t="b">
        <f t="shared" si="93"/>
        <v>0</v>
      </c>
      <c r="L1496" s="43" t="str">
        <f t="shared" si="94"/>
        <v>Low Spend</v>
      </c>
      <c r="M1496" s="43" t="b">
        <f t="shared" si="95"/>
        <v>0</v>
      </c>
      <c r="N14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97" spans="1:14" hidden="1" x14ac:dyDescent="0.25">
      <c r="A1497" t="s">
        <v>1691</v>
      </c>
      <c r="B1497" s="45">
        <v>60424</v>
      </c>
      <c r="C1497" s="45">
        <v>27108</v>
      </c>
      <c r="D1497" s="25">
        <v>0.44862968356944261</v>
      </c>
      <c r="E1497" s="25" t="str">
        <f>_xlfn.XLOOKUP(Table1[[#This Row],[Customer_ID]],Table2[customer_id],Table2[age_group],,0)</f>
        <v>25-34</v>
      </c>
      <c r="F1497" s="25" t="str">
        <f>_xlfn.XLOOKUP(Table1[[#This Row],[Customer_ID]],Table2[customer_id],Table2[city],,0)</f>
        <v>Chennai</v>
      </c>
      <c r="G1497" s="25" t="str">
        <f>_xlfn.XLOOKUP(Table1[[#This Row],[Customer_ID]],Table2[customer_id],Table2[occupation],,0)</f>
        <v>Salaried IT Employees</v>
      </c>
      <c r="H1497" s="50" t="str">
        <f>_xlfn.XLOOKUP(Table1[[#This Row],[Customer_ID]],Table2[customer_id],Table2[gender],,0)</f>
        <v>Male</v>
      </c>
      <c r="I1497" s="50" t="str">
        <f>_xlfn.XLOOKUP(Table1[[#This Row],[Customer_ID]],Table2[customer_id],Table2[marital status],,0)</f>
        <v>Married</v>
      </c>
      <c r="J1497" t="str">
        <f t="shared" si="92"/>
        <v>Moderate Income</v>
      </c>
      <c r="K1497" s="52" t="b">
        <f t="shared" si="93"/>
        <v>0</v>
      </c>
      <c r="L1497" s="43" t="b">
        <f t="shared" si="94"/>
        <v>0</v>
      </c>
      <c r="M1497" s="43" t="b">
        <f t="shared" si="95"/>
        <v>0</v>
      </c>
      <c r="N14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98" spans="1:14" hidden="1" x14ac:dyDescent="0.25">
      <c r="A1498" t="s">
        <v>121</v>
      </c>
      <c r="B1498" s="45">
        <v>60422</v>
      </c>
      <c r="C1498" s="45">
        <v>41568</v>
      </c>
      <c r="D1498" s="25">
        <v>0.68796133858528352</v>
      </c>
      <c r="E1498" s="25" t="str">
        <f>_xlfn.XLOOKUP(Table1[[#This Row],[Customer_ID]],Table2[customer_id],Table2[age_group],,0)</f>
        <v>25-34</v>
      </c>
      <c r="F1498" s="25" t="str">
        <f>_xlfn.XLOOKUP(Table1[[#This Row],[Customer_ID]],Table2[customer_id],Table2[city],,0)</f>
        <v>Mumbai</v>
      </c>
      <c r="G1498" s="25" t="str">
        <f>_xlfn.XLOOKUP(Table1[[#This Row],[Customer_ID]],Table2[customer_id],Table2[occupation],,0)</f>
        <v>Salaried IT Employees</v>
      </c>
      <c r="H1498" s="50" t="str">
        <f>_xlfn.XLOOKUP(Table1[[#This Row],[Customer_ID]],Table2[customer_id],Table2[gender],,0)</f>
        <v>Male</v>
      </c>
      <c r="I1498" s="50" t="str">
        <f>_xlfn.XLOOKUP(Table1[[#This Row],[Customer_ID]],Table2[customer_id],Table2[marital status],,0)</f>
        <v>Married</v>
      </c>
      <c r="J1498" t="str">
        <f t="shared" si="92"/>
        <v>Moderate Income</v>
      </c>
      <c r="K1498" s="52" t="b">
        <f t="shared" si="93"/>
        <v>0</v>
      </c>
      <c r="L1498" s="43" t="b">
        <f t="shared" si="94"/>
        <v>0</v>
      </c>
      <c r="M1498" s="43" t="b">
        <f t="shared" si="95"/>
        <v>0</v>
      </c>
      <c r="N14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499" spans="1:14" hidden="1" x14ac:dyDescent="0.25">
      <c r="A1499" t="s">
        <v>1704</v>
      </c>
      <c r="B1499" s="45">
        <v>60391</v>
      </c>
      <c r="C1499" s="45">
        <v>27014.166666666668</v>
      </c>
      <c r="D1499" s="25">
        <v>0.4473210688126818</v>
      </c>
      <c r="E1499" s="25" t="str">
        <f>_xlfn.XLOOKUP(Table1[[#This Row],[Customer_ID]],Table2[customer_id],Table2[age_group],,0)</f>
        <v>25-34</v>
      </c>
      <c r="F1499" s="25" t="str">
        <f>_xlfn.XLOOKUP(Table1[[#This Row],[Customer_ID]],Table2[customer_id],Table2[city],,0)</f>
        <v>Hyderabad</v>
      </c>
      <c r="G1499" s="25" t="str">
        <f>_xlfn.XLOOKUP(Table1[[#This Row],[Customer_ID]],Table2[customer_id],Table2[occupation],,0)</f>
        <v>Salaried IT Employees</v>
      </c>
      <c r="H1499" s="50" t="str">
        <f>_xlfn.XLOOKUP(Table1[[#This Row],[Customer_ID]],Table2[customer_id],Table2[gender],,0)</f>
        <v>Male</v>
      </c>
      <c r="I1499" s="50" t="str">
        <f>_xlfn.XLOOKUP(Table1[[#This Row],[Customer_ID]],Table2[customer_id],Table2[marital status],,0)</f>
        <v>Married</v>
      </c>
      <c r="J1499" t="str">
        <f t="shared" si="92"/>
        <v>Moderate Income</v>
      </c>
      <c r="K1499" s="52" t="b">
        <f t="shared" si="93"/>
        <v>0</v>
      </c>
      <c r="L1499" s="43" t="b">
        <f t="shared" si="94"/>
        <v>0</v>
      </c>
      <c r="M1499" s="43" t="b">
        <f t="shared" si="95"/>
        <v>0</v>
      </c>
      <c r="N14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00" spans="1:14" hidden="1" x14ac:dyDescent="0.25">
      <c r="A1500" t="s">
        <v>2369</v>
      </c>
      <c r="B1500" s="45">
        <v>60383</v>
      </c>
      <c r="C1500" s="45">
        <v>23604.333333333332</v>
      </c>
      <c r="D1500" s="25">
        <v>0.39091024515730144</v>
      </c>
      <c r="E1500" s="25" t="str">
        <f>_xlfn.XLOOKUP(Table1[[#This Row],[Customer_ID]],Table2[customer_id],Table2[age_group],,0)</f>
        <v>25-34</v>
      </c>
      <c r="F1500" s="25" t="str">
        <f>_xlfn.XLOOKUP(Table1[[#This Row],[Customer_ID]],Table2[customer_id],Table2[city],,0)</f>
        <v>Hyderabad</v>
      </c>
      <c r="G1500" s="25" t="str">
        <f>_xlfn.XLOOKUP(Table1[[#This Row],[Customer_ID]],Table2[customer_id],Table2[occupation],,0)</f>
        <v>Salaried IT Employees</v>
      </c>
      <c r="H1500" s="50" t="str">
        <f>_xlfn.XLOOKUP(Table1[[#This Row],[Customer_ID]],Table2[customer_id],Table2[gender],,0)</f>
        <v>Female</v>
      </c>
      <c r="I1500" s="50" t="str">
        <f>_xlfn.XLOOKUP(Table1[[#This Row],[Customer_ID]],Table2[customer_id],Table2[marital status],,0)</f>
        <v>Married</v>
      </c>
      <c r="J1500" t="str">
        <f t="shared" si="92"/>
        <v>Moderate Income</v>
      </c>
      <c r="K1500" s="52" t="b">
        <f t="shared" si="93"/>
        <v>0</v>
      </c>
      <c r="L1500" s="43" t="b">
        <f t="shared" si="94"/>
        <v>0</v>
      </c>
      <c r="M1500" s="43" t="b">
        <f t="shared" si="95"/>
        <v>0</v>
      </c>
      <c r="N15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01" spans="1:14" hidden="1" x14ac:dyDescent="0.25">
      <c r="A1501" t="s">
        <v>573</v>
      </c>
      <c r="B1501" s="45">
        <v>60378</v>
      </c>
      <c r="C1501" s="45">
        <v>34896.5</v>
      </c>
      <c r="D1501" s="25">
        <v>0.57796714034913377</v>
      </c>
      <c r="E1501" s="25" t="str">
        <f>_xlfn.XLOOKUP(Table1[[#This Row],[Customer_ID]],Table2[customer_id],Table2[age_group],,0)</f>
        <v>25-34</v>
      </c>
      <c r="F1501" s="25" t="str">
        <f>_xlfn.XLOOKUP(Table1[[#This Row],[Customer_ID]],Table2[customer_id],Table2[city],,0)</f>
        <v>Mumbai</v>
      </c>
      <c r="G1501" s="25" t="str">
        <f>_xlfn.XLOOKUP(Table1[[#This Row],[Customer_ID]],Table2[customer_id],Table2[occupation],,0)</f>
        <v>Salaried IT Employees</v>
      </c>
      <c r="H1501" s="50" t="str">
        <f>_xlfn.XLOOKUP(Table1[[#This Row],[Customer_ID]],Table2[customer_id],Table2[gender],,0)</f>
        <v>Female</v>
      </c>
      <c r="I1501" s="50" t="str">
        <f>_xlfn.XLOOKUP(Table1[[#This Row],[Customer_ID]],Table2[customer_id],Table2[marital status],,0)</f>
        <v>Single</v>
      </c>
      <c r="J1501" t="str">
        <f t="shared" si="92"/>
        <v>Moderate Income</v>
      </c>
      <c r="K1501" s="52" t="b">
        <f t="shared" si="93"/>
        <v>0</v>
      </c>
      <c r="L1501" s="43" t="b">
        <f t="shared" si="94"/>
        <v>0</v>
      </c>
      <c r="M1501" s="43" t="b">
        <f t="shared" si="95"/>
        <v>0</v>
      </c>
      <c r="N15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02" spans="1:14" hidden="1" x14ac:dyDescent="0.25">
      <c r="A1502" t="s">
        <v>877</v>
      </c>
      <c r="B1502" s="45">
        <v>60336</v>
      </c>
      <c r="C1502" s="45">
        <v>32212</v>
      </c>
      <c r="D1502" s="25">
        <v>0.53387695571466454</v>
      </c>
      <c r="E1502" s="25" t="str">
        <f>_xlfn.XLOOKUP(Table1[[#This Row],[Customer_ID]],Table2[customer_id],Table2[age_group],,0)</f>
        <v>25-34</v>
      </c>
      <c r="F1502" s="25" t="str">
        <f>_xlfn.XLOOKUP(Table1[[#This Row],[Customer_ID]],Table2[customer_id],Table2[city],,0)</f>
        <v>Mumbai</v>
      </c>
      <c r="G1502" s="25" t="str">
        <f>_xlfn.XLOOKUP(Table1[[#This Row],[Customer_ID]],Table2[customer_id],Table2[occupation],,0)</f>
        <v>Salaried IT Employees</v>
      </c>
      <c r="H1502" s="50" t="str">
        <f>_xlfn.XLOOKUP(Table1[[#This Row],[Customer_ID]],Table2[customer_id],Table2[gender],,0)</f>
        <v>Female</v>
      </c>
      <c r="I1502" s="50" t="str">
        <f>_xlfn.XLOOKUP(Table1[[#This Row],[Customer_ID]],Table2[customer_id],Table2[marital status],,0)</f>
        <v>Married</v>
      </c>
      <c r="J1502" t="str">
        <f t="shared" si="92"/>
        <v>Moderate Income</v>
      </c>
      <c r="K1502" s="52" t="b">
        <f t="shared" si="93"/>
        <v>0</v>
      </c>
      <c r="L1502" s="43" t="b">
        <f t="shared" si="94"/>
        <v>0</v>
      </c>
      <c r="M1502" s="43" t="b">
        <f t="shared" si="95"/>
        <v>0</v>
      </c>
      <c r="N15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03" spans="1:14" hidden="1" x14ac:dyDescent="0.25">
      <c r="A1503" t="s">
        <v>254</v>
      </c>
      <c r="B1503" s="45">
        <v>60327</v>
      </c>
      <c r="C1503" s="45">
        <v>38033.666666666664</v>
      </c>
      <c r="D1503" s="25">
        <v>0.63045844591421196</v>
      </c>
      <c r="E1503" s="25" t="str">
        <f>_xlfn.XLOOKUP(Table1[[#This Row],[Customer_ID]],Table2[customer_id],Table2[age_group],,0)</f>
        <v>25-34</v>
      </c>
      <c r="F1503" s="25" t="str">
        <f>_xlfn.XLOOKUP(Table1[[#This Row],[Customer_ID]],Table2[customer_id],Table2[city],,0)</f>
        <v>Delhi NCR</v>
      </c>
      <c r="G1503" s="25" t="str">
        <f>_xlfn.XLOOKUP(Table1[[#This Row],[Customer_ID]],Table2[customer_id],Table2[occupation],,0)</f>
        <v>Salaried IT Employees</v>
      </c>
      <c r="H1503" s="50" t="str">
        <f>_xlfn.XLOOKUP(Table1[[#This Row],[Customer_ID]],Table2[customer_id],Table2[gender],,0)</f>
        <v>Male</v>
      </c>
      <c r="I1503" s="50" t="str">
        <f>_xlfn.XLOOKUP(Table1[[#This Row],[Customer_ID]],Table2[customer_id],Table2[marital status],,0)</f>
        <v>Married</v>
      </c>
      <c r="J1503" t="str">
        <f t="shared" si="92"/>
        <v>Moderate Income</v>
      </c>
      <c r="K1503" s="52" t="b">
        <f t="shared" si="93"/>
        <v>0</v>
      </c>
      <c r="L1503" s="43" t="b">
        <f t="shared" si="94"/>
        <v>0</v>
      </c>
      <c r="M1503" s="43" t="b">
        <f t="shared" si="95"/>
        <v>0</v>
      </c>
      <c r="N15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04" spans="1:14" hidden="1" x14ac:dyDescent="0.25">
      <c r="A1504" t="s">
        <v>534</v>
      </c>
      <c r="B1504" s="45">
        <v>60324</v>
      </c>
      <c r="C1504" s="45">
        <v>35161.166666666664</v>
      </c>
      <c r="D1504" s="25">
        <v>0.5828719359900979</v>
      </c>
      <c r="E1504" s="25" t="str">
        <f>_xlfn.XLOOKUP(Table1[[#This Row],[Customer_ID]],Table2[customer_id],Table2[age_group],,0)</f>
        <v>25-34</v>
      </c>
      <c r="F1504" s="25" t="str">
        <f>_xlfn.XLOOKUP(Table1[[#This Row],[Customer_ID]],Table2[customer_id],Table2[city],,0)</f>
        <v>Mumbai</v>
      </c>
      <c r="G1504" s="25" t="str">
        <f>_xlfn.XLOOKUP(Table1[[#This Row],[Customer_ID]],Table2[customer_id],Table2[occupation],,0)</f>
        <v>Salaried IT Employees</v>
      </c>
      <c r="H1504" s="50" t="str">
        <f>_xlfn.XLOOKUP(Table1[[#This Row],[Customer_ID]],Table2[customer_id],Table2[gender],,0)</f>
        <v>Female</v>
      </c>
      <c r="I1504" s="50" t="str">
        <f>_xlfn.XLOOKUP(Table1[[#This Row],[Customer_ID]],Table2[customer_id],Table2[marital status],,0)</f>
        <v>Single</v>
      </c>
      <c r="J1504" t="str">
        <f t="shared" si="92"/>
        <v>Moderate Income</v>
      </c>
      <c r="K1504" s="52" t="b">
        <f t="shared" si="93"/>
        <v>0</v>
      </c>
      <c r="L1504" s="43" t="b">
        <f t="shared" si="94"/>
        <v>0</v>
      </c>
      <c r="M1504" s="43" t="b">
        <f t="shared" si="95"/>
        <v>0</v>
      </c>
      <c r="N15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05" spans="1:14" hidden="1" x14ac:dyDescent="0.25">
      <c r="A1505" t="s">
        <v>2346</v>
      </c>
      <c r="B1505" s="45">
        <v>60303</v>
      </c>
      <c r="C1505" s="45">
        <v>23689.333333333332</v>
      </c>
      <c r="D1505" s="25">
        <v>0.39283838836099916</v>
      </c>
      <c r="E1505" s="25" t="str">
        <f>_xlfn.XLOOKUP(Table1[[#This Row],[Customer_ID]],Table2[customer_id],Table2[age_group],,0)</f>
        <v>25-34</v>
      </c>
      <c r="F1505" s="25" t="str">
        <f>_xlfn.XLOOKUP(Table1[[#This Row],[Customer_ID]],Table2[customer_id],Table2[city],,0)</f>
        <v>Hyderabad</v>
      </c>
      <c r="G1505" s="25" t="str">
        <f>_xlfn.XLOOKUP(Table1[[#This Row],[Customer_ID]],Table2[customer_id],Table2[occupation],,0)</f>
        <v>Salaried IT Employees</v>
      </c>
      <c r="H1505" s="50" t="str">
        <f>_xlfn.XLOOKUP(Table1[[#This Row],[Customer_ID]],Table2[customer_id],Table2[gender],,0)</f>
        <v>Female</v>
      </c>
      <c r="I1505" s="50" t="str">
        <f>_xlfn.XLOOKUP(Table1[[#This Row],[Customer_ID]],Table2[customer_id],Table2[marital status],,0)</f>
        <v>Married</v>
      </c>
      <c r="J1505" t="str">
        <f t="shared" si="92"/>
        <v>Moderate Income</v>
      </c>
      <c r="K1505" s="52" t="b">
        <f t="shared" si="93"/>
        <v>0</v>
      </c>
      <c r="L1505" s="43" t="b">
        <f t="shared" si="94"/>
        <v>0</v>
      </c>
      <c r="M1505" s="43" t="b">
        <f t="shared" si="95"/>
        <v>0</v>
      </c>
      <c r="N15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06" spans="1:14" x14ac:dyDescent="0.25">
      <c r="A1506" t="s">
        <v>90</v>
      </c>
      <c r="B1506" s="45">
        <v>60296</v>
      </c>
      <c r="C1506" s="45">
        <v>42649.833333333336</v>
      </c>
      <c r="D1506" s="25">
        <v>0.707341006589713</v>
      </c>
      <c r="E1506" s="25" t="str">
        <f>_xlfn.XLOOKUP(Table1[[#This Row],[Customer_ID]],Table2[customer_id],Table2[age_group],,0)</f>
        <v>25-34</v>
      </c>
      <c r="F1506" s="25" t="str">
        <f>_xlfn.XLOOKUP(Table1[[#This Row],[Customer_ID]],Table2[customer_id],Table2[city],,0)</f>
        <v>Mumbai</v>
      </c>
      <c r="G1506" s="25" t="str">
        <f>_xlfn.XLOOKUP(Table1[[#This Row],[Customer_ID]],Table2[customer_id],Table2[occupation],,0)</f>
        <v>Salaried IT Employees</v>
      </c>
      <c r="H1506" s="50" t="str">
        <f>_xlfn.XLOOKUP(Table1[[#This Row],[Customer_ID]],Table2[customer_id],Table2[gender],,0)</f>
        <v>Male</v>
      </c>
      <c r="I1506" s="50" t="str">
        <f>_xlfn.XLOOKUP(Table1[[#This Row],[Customer_ID]],Table2[customer_id],Table2[marital status],,0)</f>
        <v>Married</v>
      </c>
      <c r="J1506" t="str">
        <f t="shared" si="92"/>
        <v>Moderate Income</v>
      </c>
      <c r="K1506" s="52" t="b">
        <f t="shared" si="93"/>
        <v>0</v>
      </c>
      <c r="L1506" s="43" t="str">
        <f t="shared" si="94"/>
        <v>High Spend</v>
      </c>
      <c r="M1506" s="43" t="b">
        <f t="shared" si="95"/>
        <v>0</v>
      </c>
      <c r="N1506" t="str">
        <f>IF(OR(Table1[[#This Row],[High requirement of Credit Card (Low Income)]]="High Spend",Table1[[#This Row],[High requirement of Credit Card (Moderate Income)]]="High Spend",Table1[[#This Row],[High requirement of Credit Card (hIGHER Income)]]="High Spend"),"High chance","Low or moderate Chance")</f>
        <v>High chance</v>
      </c>
    </row>
    <row r="1507" spans="1:14" hidden="1" x14ac:dyDescent="0.25">
      <c r="A1507" t="s">
        <v>2656</v>
      </c>
      <c r="B1507" s="45">
        <v>60283</v>
      </c>
      <c r="C1507" s="45">
        <v>21928.833333333332</v>
      </c>
      <c r="D1507" s="25">
        <v>0.3637647982571095</v>
      </c>
      <c r="E1507" s="25" t="str">
        <f>_xlfn.XLOOKUP(Table1[[#This Row],[Customer_ID]],Table2[customer_id],Table2[age_group],,0)</f>
        <v>25-34</v>
      </c>
      <c r="F1507" s="25" t="str">
        <f>_xlfn.XLOOKUP(Table1[[#This Row],[Customer_ID]],Table2[customer_id],Table2[city],,0)</f>
        <v>Chennai</v>
      </c>
      <c r="G1507" s="25" t="str">
        <f>_xlfn.XLOOKUP(Table1[[#This Row],[Customer_ID]],Table2[customer_id],Table2[occupation],,0)</f>
        <v>Salaried IT Employees</v>
      </c>
      <c r="H1507" s="50" t="str">
        <f>_xlfn.XLOOKUP(Table1[[#This Row],[Customer_ID]],Table2[customer_id],Table2[gender],,0)</f>
        <v>Female</v>
      </c>
      <c r="I1507" s="50" t="str">
        <f>_xlfn.XLOOKUP(Table1[[#This Row],[Customer_ID]],Table2[customer_id],Table2[marital status],,0)</f>
        <v>Single</v>
      </c>
      <c r="J1507" t="str">
        <f t="shared" si="92"/>
        <v>Moderate Income</v>
      </c>
      <c r="K1507" s="52" t="b">
        <f t="shared" si="93"/>
        <v>0</v>
      </c>
      <c r="L1507" s="43" t="b">
        <f t="shared" si="94"/>
        <v>0</v>
      </c>
      <c r="M1507" s="43" t="b">
        <f t="shared" si="95"/>
        <v>0</v>
      </c>
      <c r="N15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08" spans="1:14" hidden="1" x14ac:dyDescent="0.25">
      <c r="A1508" t="s">
        <v>530</v>
      </c>
      <c r="B1508" s="45">
        <v>60281</v>
      </c>
      <c r="C1508" s="45">
        <v>35169.5</v>
      </c>
      <c r="D1508" s="25">
        <v>0.58342595511023376</v>
      </c>
      <c r="E1508" s="25" t="str">
        <f>_xlfn.XLOOKUP(Table1[[#This Row],[Customer_ID]],Table2[customer_id],Table2[age_group],,0)</f>
        <v>25-34</v>
      </c>
      <c r="F1508" s="25" t="str">
        <f>_xlfn.XLOOKUP(Table1[[#This Row],[Customer_ID]],Table2[customer_id],Table2[city],,0)</f>
        <v>Mumbai</v>
      </c>
      <c r="G1508" s="25" t="str">
        <f>_xlfn.XLOOKUP(Table1[[#This Row],[Customer_ID]],Table2[customer_id],Table2[occupation],,0)</f>
        <v>Salaried IT Employees</v>
      </c>
      <c r="H1508" s="50" t="str">
        <f>_xlfn.XLOOKUP(Table1[[#This Row],[Customer_ID]],Table2[customer_id],Table2[gender],,0)</f>
        <v>Female</v>
      </c>
      <c r="I1508" s="50" t="str">
        <f>_xlfn.XLOOKUP(Table1[[#This Row],[Customer_ID]],Table2[customer_id],Table2[marital status],,0)</f>
        <v>Married</v>
      </c>
      <c r="J1508" t="str">
        <f t="shared" si="92"/>
        <v>Moderate Income</v>
      </c>
      <c r="K1508" s="52" t="b">
        <f t="shared" si="93"/>
        <v>0</v>
      </c>
      <c r="L1508" s="43" t="b">
        <f t="shared" si="94"/>
        <v>0</v>
      </c>
      <c r="M1508" s="43" t="b">
        <f t="shared" si="95"/>
        <v>0</v>
      </c>
      <c r="N15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09" spans="1:14" hidden="1" x14ac:dyDescent="0.25">
      <c r="A1509" t="s">
        <v>310</v>
      </c>
      <c r="B1509" s="45">
        <v>60280</v>
      </c>
      <c r="C1509" s="45">
        <v>37324.333333333336</v>
      </c>
      <c r="D1509" s="25">
        <v>0.61918270294182709</v>
      </c>
      <c r="E1509" s="25" t="str">
        <f>_xlfn.XLOOKUP(Table1[[#This Row],[Customer_ID]],Table2[customer_id],Table2[age_group],,0)</f>
        <v>25-34</v>
      </c>
      <c r="F1509" s="25" t="str">
        <f>_xlfn.XLOOKUP(Table1[[#This Row],[Customer_ID]],Table2[customer_id],Table2[city],,0)</f>
        <v>Delhi NCR</v>
      </c>
      <c r="G1509" s="25" t="str">
        <f>_xlfn.XLOOKUP(Table1[[#This Row],[Customer_ID]],Table2[customer_id],Table2[occupation],,0)</f>
        <v>Salaried IT Employees</v>
      </c>
      <c r="H1509" s="50" t="str">
        <f>_xlfn.XLOOKUP(Table1[[#This Row],[Customer_ID]],Table2[customer_id],Table2[gender],,0)</f>
        <v>Male</v>
      </c>
      <c r="I1509" s="50" t="str">
        <f>_xlfn.XLOOKUP(Table1[[#This Row],[Customer_ID]],Table2[customer_id],Table2[marital status],,0)</f>
        <v>Married</v>
      </c>
      <c r="J1509" t="str">
        <f t="shared" si="92"/>
        <v>Moderate Income</v>
      </c>
      <c r="K1509" s="52" t="b">
        <f t="shared" si="93"/>
        <v>0</v>
      </c>
      <c r="L1509" s="43" t="b">
        <f t="shared" si="94"/>
        <v>0</v>
      </c>
      <c r="M1509" s="43" t="b">
        <f t="shared" si="95"/>
        <v>0</v>
      </c>
      <c r="N15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10" spans="1:14" hidden="1" x14ac:dyDescent="0.25">
      <c r="A1510" t="s">
        <v>1264</v>
      </c>
      <c r="B1510" s="45">
        <v>60276</v>
      </c>
      <c r="C1510" s="45">
        <v>29891</v>
      </c>
      <c r="D1510" s="25">
        <v>0.49590218329019842</v>
      </c>
      <c r="E1510" s="25" t="str">
        <f>_xlfn.XLOOKUP(Table1[[#This Row],[Customer_ID]],Table2[customer_id],Table2[age_group],,0)</f>
        <v>25-34</v>
      </c>
      <c r="F1510" s="25" t="str">
        <f>_xlfn.XLOOKUP(Table1[[#This Row],[Customer_ID]],Table2[customer_id],Table2[city],,0)</f>
        <v>Bengaluru</v>
      </c>
      <c r="G1510" s="25" t="str">
        <f>_xlfn.XLOOKUP(Table1[[#This Row],[Customer_ID]],Table2[customer_id],Table2[occupation],,0)</f>
        <v>Salaried IT Employees</v>
      </c>
      <c r="H1510" s="50" t="str">
        <f>_xlfn.XLOOKUP(Table1[[#This Row],[Customer_ID]],Table2[customer_id],Table2[gender],,0)</f>
        <v>Female</v>
      </c>
      <c r="I1510" s="50" t="str">
        <f>_xlfn.XLOOKUP(Table1[[#This Row],[Customer_ID]],Table2[customer_id],Table2[marital status],,0)</f>
        <v>Married</v>
      </c>
      <c r="J1510" t="str">
        <f t="shared" si="92"/>
        <v>Moderate Income</v>
      </c>
      <c r="K1510" s="52" t="b">
        <f t="shared" si="93"/>
        <v>0</v>
      </c>
      <c r="L1510" s="43" t="b">
        <f t="shared" si="94"/>
        <v>0</v>
      </c>
      <c r="M1510" s="43" t="b">
        <f t="shared" si="95"/>
        <v>0</v>
      </c>
      <c r="N15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11" spans="1:14" hidden="1" x14ac:dyDescent="0.25">
      <c r="A1511" t="s">
        <v>549</v>
      </c>
      <c r="B1511" s="45">
        <v>60269</v>
      </c>
      <c r="C1511" s="45">
        <v>35030.666666666664</v>
      </c>
      <c r="D1511" s="25">
        <v>0.58123855824166093</v>
      </c>
      <c r="E1511" s="25" t="str">
        <f>_xlfn.XLOOKUP(Table1[[#This Row],[Customer_ID]],Table2[customer_id],Table2[age_group],,0)</f>
        <v>25-34</v>
      </c>
      <c r="F1511" s="25" t="str">
        <f>_xlfn.XLOOKUP(Table1[[#This Row],[Customer_ID]],Table2[customer_id],Table2[city],,0)</f>
        <v>Delhi NCR</v>
      </c>
      <c r="G1511" s="25" t="str">
        <f>_xlfn.XLOOKUP(Table1[[#This Row],[Customer_ID]],Table2[customer_id],Table2[occupation],,0)</f>
        <v>Salaried IT Employees</v>
      </c>
      <c r="H1511" s="50" t="str">
        <f>_xlfn.XLOOKUP(Table1[[#This Row],[Customer_ID]],Table2[customer_id],Table2[gender],,0)</f>
        <v>Female</v>
      </c>
      <c r="I1511" s="50" t="str">
        <f>_xlfn.XLOOKUP(Table1[[#This Row],[Customer_ID]],Table2[customer_id],Table2[marital status],,0)</f>
        <v>Single</v>
      </c>
      <c r="J1511" t="str">
        <f t="shared" si="92"/>
        <v>Moderate Income</v>
      </c>
      <c r="K1511" s="52" t="b">
        <f t="shared" si="93"/>
        <v>0</v>
      </c>
      <c r="L1511" s="43" t="b">
        <f t="shared" si="94"/>
        <v>0</v>
      </c>
      <c r="M1511" s="43" t="b">
        <f t="shared" si="95"/>
        <v>0</v>
      </c>
      <c r="N15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12" spans="1:14" hidden="1" x14ac:dyDescent="0.25">
      <c r="A1512" t="s">
        <v>1675</v>
      </c>
      <c r="B1512" s="45">
        <v>60249</v>
      </c>
      <c r="C1512" s="45">
        <v>27100</v>
      </c>
      <c r="D1512" s="25">
        <v>0.44979999668044285</v>
      </c>
      <c r="E1512" s="25" t="str">
        <f>_xlfn.XLOOKUP(Table1[[#This Row],[Customer_ID]],Table2[customer_id],Table2[age_group],,0)</f>
        <v>25-34</v>
      </c>
      <c r="F1512" s="25" t="str">
        <f>_xlfn.XLOOKUP(Table1[[#This Row],[Customer_ID]],Table2[customer_id],Table2[city],,0)</f>
        <v>Hyderabad</v>
      </c>
      <c r="G1512" s="25" t="str">
        <f>_xlfn.XLOOKUP(Table1[[#This Row],[Customer_ID]],Table2[customer_id],Table2[occupation],,0)</f>
        <v>Salaried IT Employees</v>
      </c>
      <c r="H1512" s="50" t="str">
        <f>_xlfn.XLOOKUP(Table1[[#This Row],[Customer_ID]],Table2[customer_id],Table2[gender],,0)</f>
        <v>Male</v>
      </c>
      <c r="I1512" s="50" t="str">
        <f>_xlfn.XLOOKUP(Table1[[#This Row],[Customer_ID]],Table2[customer_id],Table2[marital status],,0)</f>
        <v>Married</v>
      </c>
      <c r="J1512" t="str">
        <f t="shared" si="92"/>
        <v>Moderate Income</v>
      </c>
      <c r="K1512" s="52" t="b">
        <f t="shared" si="93"/>
        <v>0</v>
      </c>
      <c r="L1512" s="43" t="b">
        <f t="shared" si="94"/>
        <v>0</v>
      </c>
      <c r="M1512" s="43" t="b">
        <f t="shared" si="95"/>
        <v>0</v>
      </c>
      <c r="N15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13" spans="1:14" hidden="1" x14ac:dyDescent="0.25">
      <c r="A1513" t="s">
        <v>295</v>
      </c>
      <c r="B1513" s="45">
        <v>60218</v>
      </c>
      <c r="C1513" s="45">
        <v>37422.166666666664</v>
      </c>
      <c r="D1513" s="25">
        <v>0.62144486144785049</v>
      </c>
      <c r="E1513" s="25" t="str">
        <f>_xlfn.XLOOKUP(Table1[[#This Row],[Customer_ID]],Table2[customer_id],Table2[age_group],,0)</f>
        <v>25-34</v>
      </c>
      <c r="F1513" s="25" t="str">
        <f>_xlfn.XLOOKUP(Table1[[#This Row],[Customer_ID]],Table2[customer_id],Table2[city],,0)</f>
        <v>Delhi NCR</v>
      </c>
      <c r="G1513" s="25" t="str">
        <f>_xlfn.XLOOKUP(Table1[[#This Row],[Customer_ID]],Table2[customer_id],Table2[occupation],,0)</f>
        <v>Salaried IT Employees</v>
      </c>
      <c r="H1513" s="50" t="str">
        <f>_xlfn.XLOOKUP(Table1[[#This Row],[Customer_ID]],Table2[customer_id],Table2[gender],,0)</f>
        <v>Male</v>
      </c>
      <c r="I1513" s="50" t="str">
        <f>_xlfn.XLOOKUP(Table1[[#This Row],[Customer_ID]],Table2[customer_id],Table2[marital status],,0)</f>
        <v>Married</v>
      </c>
      <c r="J1513" t="str">
        <f t="shared" si="92"/>
        <v>Moderate Income</v>
      </c>
      <c r="K1513" s="52" t="b">
        <f t="shared" si="93"/>
        <v>0</v>
      </c>
      <c r="L1513" s="43" t="b">
        <f t="shared" si="94"/>
        <v>0</v>
      </c>
      <c r="M1513" s="43" t="b">
        <f t="shared" si="95"/>
        <v>0</v>
      </c>
      <c r="N15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14" spans="1:14" hidden="1" x14ac:dyDescent="0.25">
      <c r="A1514" t="s">
        <v>597</v>
      </c>
      <c r="B1514" s="45">
        <v>60188</v>
      </c>
      <c r="C1514" s="45">
        <v>34562.666666666664</v>
      </c>
      <c r="D1514" s="25">
        <v>0.57424514299638907</v>
      </c>
      <c r="E1514" s="25" t="str">
        <f>_xlfn.XLOOKUP(Table1[[#This Row],[Customer_ID]],Table2[customer_id],Table2[age_group],,0)</f>
        <v>25-34</v>
      </c>
      <c r="F1514" s="25" t="str">
        <f>_xlfn.XLOOKUP(Table1[[#This Row],[Customer_ID]],Table2[customer_id],Table2[city],,0)</f>
        <v>Mumbai</v>
      </c>
      <c r="G1514" s="25" t="str">
        <f>_xlfn.XLOOKUP(Table1[[#This Row],[Customer_ID]],Table2[customer_id],Table2[occupation],,0)</f>
        <v>Salaried IT Employees</v>
      </c>
      <c r="H1514" s="50" t="str">
        <f>_xlfn.XLOOKUP(Table1[[#This Row],[Customer_ID]],Table2[customer_id],Table2[gender],,0)</f>
        <v>Female</v>
      </c>
      <c r="I1514" s="50" t="str">
        <f>_xlfn.XLOOKUP(Table1[[#This Row],[Customer_ID]],Table2[customer_id],Table2[marital status],,0)</f>
        <v>Married</v>
      </c>
      <c r="J1514" t="str">
        <f t="shared" si="92"/>
        <v>Moderate Income</v>
      </c>
      <c r="K1514" s="52" t="b">
        <f t="shared" si="93"/>
        <v>0</v>
      </c>
      <c r="L1514" s="43" t="b">
        <f t="shared" si="94"/>
        <v>0</v>
      </c>
      <c r="M1514" s="43" t="b">
        <f t="shared" si="95"/>
        <v>0</v>
      </c>
      <c r="N15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15" spans="1:14" hidden="1" x14ac:dyDescent="0.25">
      <c r="A1515" t="s">
        <v>326</v>
      </c>
      <c r="B1515" s="45">
        <v>60118</v>
      </c>
      <c r="C1515" s="45">
        <v>36968.5</v>
      </c>
      <c r="D1515" s="25">
        <v>0.6149322998103729</v>
      </c>
      <c r="E1515" s="25" t="str">
        <f>_xlfn.XLOOKUP(Table1[[#This Row],[Customer_ID]],Table2[customer_id],Table2[age_group],,0)</f>
        <v>25-34</v>
      </c>
      <c r="F1515" s="25" t="str">
        <f>_xlfn.XLOOKUP(Table1[[#This Row],[Customer_ID]],Table2[customer_id],Table2[city],,0)</f>
        <v>Bengaluru</v>
      </c>
      <c r="G1515" s="25" t="str">
        <f>_xlfn.XLOOKUP(Table1[[#This Row],[Customer_ID]],Table2[customer_id],Table2[occupation],,0)</f>
        <v>Salaried IT Employees</v>
      </c>
      <c r="H1515" s="50" t="str">
        <f>_xlfn.XLOOKUP(Table1[[#This Row],[Customer_ID]],Table2[customer_id],Table2[gender],,0)</f>
        <v>Male</v>
      </c>
      <c r="I1515" s="50" t="str">
        <f>_xlfn.XLOOKUP(Table1[[#This Row],[Customer_ID]],Table2[customer_id],Table2[marital status],,0)</f>
        <v>Married</v>
      </c>
      <c r="J1515" t="str">
        <f t="shared" si="92"/>
        <v>Moderate Income</v>
      </c>
      <c r="K1515" s="52" t="b">
        <f t="shared" si="93"/>
        <v>0</v>
      </c>
      <c r="L1515" s="43" t="b">
        <f t="shared" si="94"/>
        <v>0</v>
      </c>
      <c r="M1515" s="43" t="b">
        <f t="shared" si="95"/>
        <v>0</v>
      </c>
      <c r="N15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16" spans="1:14" hidden="1" x14ac:dyDescent="0.25">
      <c r="A1516" t="s">
        <v>168</v>
      </c>
      <c r="B1516" s="45">
        <v>60110</v>
      </c>
      <c r="C1516" s="45">
        <v>40026.666666666664</v>
      </c>
      <c r="D1516" s="25">
        <v>0.66589031220540118</v>
      </c>
      <c r="E1516" s="25" t="str">
        <f>_xlfn.XLOOKUP(Table1[[#This Row],[Customer_ID]],Table2[customer_id],Table2[age_group],,0)</f>
        <v>25-34</v>
      </c>
      <c r="F1516" s="25" t="str">
        <f>_xlfn.XLOOKUP(Table1[[#This Row],[Customer_ID]],Table2[customer_id],Table2[city],,0)</f>
        <v>Delhi NCR</v>
      </c>
      <c r="G1516" s="25" t="str">
        <f>_xlfn.XLOOKUP(Table1[[#This Row],[Customer_ID]],Table2[customer_id],Table2[occupation],,0)</f>
        <v>Salaried IT Employees</v>
      </c>
      <c r="H1516" s="50" t="str">
        <f>_xlfn.XLOOKUP(Table1[[#This Row],[Customer_ID]],Table2[customer_id],Table2[gender],,0)</f>
        <v>Male</v>
      </c>
      <c r="I1516" s="50" t="str">
        <f>_xlfn.XLOOKUP(Table1[[#This Row],[Customer_ID]],Table2[customer_id],Table2[marital status],,0)</f>
        <v>Married</v>
      </c>
      <c r="J1516" t="str">
        <f t="shared" si="92"/>
        <v>Moderate Income</v>
      </c>
      <c r="K1516" s="52" t="b">
        <f t="shared" si="93"/>
        <v>0</v>
      </c>
      <c r="L1516" s="43" t="b">
        <f t="shared" si="94"/>
        <v>0</v>
      </c>
      <c r="M1516" s="43" t="b">
        <f t="shared" si="95"/>
        <v>0</v>
      </c>
      <c r="N15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17" spans="1:14" hidden="1" x14ac:dyDescent="0.25">
      <c r="A1517" t="s">
        <v>272</v>
      </c>
      <c r="B1517" s="45">
        <v>60110</v>
      </c>
      <c r="C1517" s="45">
        <v>37642.833333333336</v>
      </c>
      <c r="D1517" s="25">
        <v>0.62623246270725896</v>
      </c>
      <c r="E1517" s="25" t="str">
        <f>_xlfn.XLOOKUP(Table1[[#This Row],[Customer_ID]],Table2[customer_id],Table2[age_group],,0)</f>
        <v>25-34</v>
      </c>
      <c r="F1517" s="25" t="str">
        <f>_xlfn.XLOOKUP(Table1[[#This Row],[Customer_ID]],Table2[customer_id],Table2[city],,0)</f>
        <v>Delhi NCR</v>
      </c>
      <c r="G1517" s="25" t="str">
        <f>_xlfn.XLOOKUP(Table1[[#This Row],[Customer_ID]],Table2[customer_id],Table2[occupation],,0)</f>
        <v>Salaried IT Employees</v>
      </c>
      <c r="H1517" s="50" t="str">
        <f>_xlfn.XLOOKUP(Table1[[#This Row],[Customer_ID]],Table2[customer_id],Table2[gender],,0)</f>
        <v>Male</v>
      </c>
      <c r="I1517" s="50" t="str">
        <f>_xlfn.XLOOKUP(Table1[[#This Row],[Customer_ID]],Table2[customer_id],Table2[marital status],,0)</f>
        <v>Married</v>
      </c>
      <c r="J1517" t="str">
        <f t="shared" si="92"/>
        <v>Moderate Income</v>
      </c>
      <c r="K1517" s="52" t="b">
        <f t="shared" si="93"/>
        <v>0</v>
      </c>
      <c r="L1517" s="43" t="b">
        <f t="shared" si="94"/>
        <v>0</v>
      </c>
      <c r="M1517" s="43" t="b">
        <f t="shared" si="95"/>
        <v>0</v>
      </c>
      <c r="N15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18" spans="1:14" hidden="1" x14ac:dyDescent="0.25">
      <c r="A1518" t="s">
        <v>368</v>
      </c>
      <c r="B1518" s="45">
        <v>60063</v>
      </c>
      <c r="C1518" s="45">
        <v>36562.666666666664</v>
      </c>
      <c r="D1518" s="25">
        <v>0.60873860224542009</v>
      </c>
      <c r="E1518" s="25" t="str">
        <f>_xlfn.XLOOKUP(Table1[[#This Row],[Customer_ID]],Table2[customer_id],Table2[age_group],,0)</f>
        <v>25-34</v>
      </c>
      <c r="F1518" s="25" t="str">
        <f>_xlfn.XLOOKUP(Table1[[#This Row],[Customer_ID]],Table2[customer_id],Table2[city],,0)</f>
        <v>Mumbai</v>
      </c>
      <c r="G1518" s="25" t="str">
        <f>_xlfn.XLOOKUP(Table1[[#This Row],[Customer_ID]],Table2[customer_id],Table2[occupation],,0)</f>
        <v>Salaried IT Employees</v>
      </c>
      <c r="H1518" s="50" t="str">
        <f>_xlfn.XLOOKUP(Table1[[#This Row],[Customer_ID]],Table2[customer_id],Table2[gender],,0)</f>
        <v>Female</v>
      </c>
      <c r="I1518" s="50" t="str">
        <f>_xlfn.XLOOKUP(Table1[[#This Row],[Customer_ID]],Table2[customer_id],Table2[marital status],,0)</f>
        <v>Married</v>
      </c>
      <c r="J1518" t="str">
        <f t="shared" si="92"/>
        <v>Moderate Income</v>
      </c>
      <c r="K1518" s="52" t="b">
        <f t="shared" si="93"/>
        <v>0</v>
      </c>
      <c r="L1518" s="43" t="b">
        <f t="shared" si="94"/>
        <v>0</v>
      </c>
      <c r="M1518" s="43" t="b">
        <f t="shared" si="95"/>
        <v>0</v>
      </c>
      <c r="N15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19" spans="1:14" hidden="1" x14ac:dyDescent="0.25">
      <c r="A1519" t="s">
        <v>243</v>
      </c>
      <c r="B1519" s="45">
        <v>60041</v>
      </c>
      <c r="C1519" s="45">
        <v>37992.5</v>
      </c>
      <c r="D1519" s="25">
        <v>0.63277593644343033</v>
      </c>
      <c r="E1519" s="25" t="str">
        <f>_xlfn.XLOOKUP(Table1[[#This Row],[Customer_ID]],Table2[customer_id],Table2[age_group],,0)</f>
        <v>25-34</v>
      </c>
      <c r="F1519" s="25" t="str">
        <f>_xlfn.XLOOKUP(Table1[[#This Row],[Customer_ID]],Table2[customer_id],Table2[city],,0)</f>
        <v>Mumbai</v>
      </c>
      <c r="G1519" s="25" t="str">
        <f>_xlfn.XLOOKUP(Table1[[#This Row],[Customer_ID]],Table2[customer_id],Table2[occupation],,0)</f>
        <v>Salaried IT Employees</v>
      </c>
      <c r="H1519" s="50" t="str">
        <f>_xlfn.XLOOKUP(Table1[[#This Row],[Customer_ID]],Table2[customer_id],Table2[gender],,0)</f>
        <v>Female</v>
      </c>
      <c r="I1519" s="50" t="str">
        <f>_xlfn.XLOOKUP(Table1[[#This Row],[Customer_ID]],Table2[customer_id],Table2[marital status],,0)</f>
        <v>Single</v>
      </c>
      <c r="J1519" t="str">
        <f t="shared" si="92"/>
        <v>Moderate Income</v>
      </c>
      <c r="K1519" s="52" t="b">
        <f t="shared" si="93"/>
        <v>0</v>
      </c>
      <c r="L1519" s="43" t="b">
        <f t="shared" si="94"/>
        <v>0</v>
      </c>
      <c r="M1519" s="43" t="b">
        <f t="shared" si="95"/>
        <v>0</v>
      </c>
      <c r="N15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20" spans="1:14" hidden="1" x14ac:dyDescent="0.25">
      <c r="A1520" t="s">
        <v>3623</v>
      </c>
      <c r="B1520" s="45">
        <v>60033</v>
      </c>
      <c r="C1520" s="45">
        <v>16494</v>
      </c>
      <c r="D1520" s="25">
        <v>0.27474888811153864</v>
      </c>
      <c r="E1520" s="25" t="str">
        <f>_xlfn.XLOOKUP(Table1[[#This Row],[Customer_ID]],Table2[customer_id],Table2[age_group],,0)</f>
        <v>45+</v>
      </c>
      <c r="F1520" s="25" t="str">
        <f>_xlfn.XLOOKUP(Table1[[#This Row],[Customer_ID]],Table2[customer_id],Table2[city],,0)</f>
        <v>Bengaluru</v>
      </c>
      <c r="G1520" s="25" t="str">
        <f>_xlfn.XLOOKUP(Table1[[#This Row],[Customer_ID]],Table2[customer_id],Table2[occupation],,0)</f>
        <v>Government Employees</v>
      </c>
      <c r="H1520" s="50" t="str">
        <f>_xlfn.XLOOKUP(Table1[[#This Row],[Customer_ID]],Table2[customer_id],Table2[gender],,0)</f>
        <v>Male</v>
      </c>
      <c r="I1520" s="50" t="str">
        <f>_xlfn.XLOOKUP(Table1[[#This Row],[Customer_ID]],Table2[customer_id],Table2[marital status],,0)</f>
        <v>Married</v>
      </c>
      <c r="J1520" t="str">
        <f t="shared" si="92"/>
        <v>Moderate Income</v>
      </c>
      <c r="K1520" s="52" t="b">
        <f t="shared" si="93"/>
        <v>0</v>
      </c>
      <c r="L1520" s="43" t="str">
        <f t="shared" si="94"/>
        <v>Low Spend</v>
      </c>
      <c r="M1520" s="43" t="b">
        <f t="shared" si="95"/>
        <v>0</v>
      </c>
      <c r="N15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21" spans="1:14" hidden="1" x14ac:dyDescent="0.25">
      <c r="A1521" t="s">
        <v>1490</v>
      </c>
      <c r="B1521" s="45">
        <v>60032</v>
      </c>
      <c r="C1521" s="45">
        <v>28336.333333333332</v>
      </c>
      <c r="D1521" s="25">
        <v>0.47202047796730628</v>
      </c>
      <c r="E1521" s="25" t="str">
        <f>_xlfn.XLOOKUP(Table1[[#This Row],[Customer_ID]],Table2[customer_id],Table2[age_group],,0)</f>
        <v>25-34</v>
      </c>
      <c r="F1521" s="25" t="str">
        <f>_xlfn.XLOOKUP(Table1[[#This Row],[Customer_ID]],Table2[customer_id],Table2[city],,0)</f>
        <v>Bengaluru</v>
      </c>
      <c r="G1521" s="25" t="str">
        <f>_xlfn.XLOOKUP(Table1[[#This Row],[Customer_ID]],Table2[customer_id],Table2[occupation],,0)</f>
        <v>Salaried IT Employees</v>
      </c>
      <c r="H1521" s="50" t="str">
        <f>_xlfn.XLOOKUP(Table1[[#This Row],[Customer_ID]],Table2[customer_id],Table2[gender],,0)</f>
        <v>Female</v>
      </c>
      <c r="I1521" s="50" t="str">
        <f>_xlfn.XLOOKUP(Table1[[#This Row],[Customer_ID]],Table2[customer_id],Table2[marital status],,0)</f>
        <v>Married</v>
      </c>
      <c r="J1521" t="str">
        <f t="shared" si="92"/>
        <v>Moderate Income</v>
      </c>
      <c r="K1521" s="52" t="b">
        <f t="shared" si="93"/>
        <v>0</v>
      </c>
      <c r="L1521" s="43" t="b">
        <f t="shared" si="94"/>
        <v>0</v>
      </c>
      <c r="M1521" s="43" t="b">
        <f t="shared" si="95"/>
        <v>0</v>
      </c>
      <c r="N15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22" spans="1:14" x14ac:dyDescent="0.25">
      <c r="A1522" t="s">
        <v>76</v>
      </c>
      <c r="B1522" s="45">
        <v>60010</v>
      </c>
      <c r="C1522" s="45">
        <v>43061.833333333336</v>
      </c>
      <c r="D1522" s="25">
        <v>0.71757762595123042</v>
      </c>
      <c r="E1522" s="25" t="str">
        <f>_xlfn.XLOOKUP(Table1[[#This Row],[Customer_ID]],Table2[customer_id],Table2[age_group],,0)</f>
        <v>25-34</v>
      </c>
      <c r="F1522" s="25" t="str">
        <f>_xlfn.XLOOKUP(Table1[[#This Row],[Customer_ID]],Table2[customer_id],Table2[city],,0)</f>
        <v>Mumbai</v>
      </c>
      <c r="G1522" s="25" t="str">
        <f>_xlfn.XLOOKUP(Table1[[#This Row],[Customer_ID]],Table2[customer_id],Table2[occupation],,0)</f>
        <v>Salaried IT Employees</v>
      </c>
      <c r="H1522" s="50" t="str">
        <f>_xlfn.XLOOKUP(Table1[[#This Row],[Customer_ID]],Table2[customer_id],Table2[gender],,0)</f>
        <v>Male</v>
      </c>
      <c r="I1522" s="50" t="str">
        <f>_xlfn.XLOOKUP(Table1[[#This Row],[Customer_ID]],Table2[customer_id],Table2[marital status],,0)</f>
        <v>Married</v>
      </c>
      <c r="J1522" t="str">
        <f t="shared" si="92"/>
        <v>Moderate Income</v>
      </c>
      <c r="K1522" s="52" t="b">
        <f t="shared" si="93"/>
        <v>0</v>
      </c>
      <c r="L1522" s="43" t="str">
        <f t="shared" si="94"/>
        <v>High Spend</v>
      </c>
      <c r="M1522" s="43" t="b">
        <f t="shared" si="95"/>
        <v>0</v>
      </c>
      <c r="N1522" t="str">
        <f>IF(OR(Table1[[#This Row],[High requirement of Credit Card (Low Income)]]="High Spend",Table1[[#This Row],[High requirement of Credit Card (Moderate Income)]]="High Spend",Table1[[#This Row],[High requirement of Credit Card (hIGHER Income)]]="High Spend"),"High chance","Low or moderate Chance")</f>
        <v>High chance</v>
      </c>
    </row>
    <row r="1523" spans="1:14" hidden="1" x14ac:dyDescent="0.25">
      <c r="A1523" t="s">
        <v>2141</v>
      </c>
      <c r="B1523" s="45">
        <v>60008</v>
      </c>
      <c r="C1523" s="45">
        <v>24650.166666666668</v>
      </c>
      <c r="D1523" s="25">
        <v>0.41078134026574237</v>
      </c>
      <c r="E1523" s="25" t="str">
        <f>_xlfn.XLOOKUP(Table1[[#This Row],[Customer_ID]],Table2[customer_id],Table2[age_group],,0)</f>
        <v>25-34</v>
      </c>
      <c r="F1523" s="25" t="str">
        <f>_xlfn.XLOOKUP(Table1[[#This Row],[Customer_ID]],Table2[customer_id],Table2[city],,0)</f>
        <v>Chennai</v>
      </c>
      <c r="G1523" s="25" t="str">
        <f>_xlfn.XLOOKUP(Table1[[#This Row],[Customer_ID]],Table2[customer_id],Table2[occupation],,0)</f>
        <v>Salaried IT Employees</v>
      </c>
      <c r="H1523" s="50" t="str">
        <f>_xlfn.XLOOKUP(Table1[[#This Row],[Customer_ID]],Table2[customer_id],Table2[gender],,0)</f>
        <v>Male</v>
      </c>
      <c r="I1523" s="50" t="str">
        <f>_xlfn.XLOOKUP(Table1[[#This Row],[Customer_ID]],Table2[customer_id],Table2[marital status],,0)</f>
        <v>Married</v>
      </c>
      <c r="J1523" t="str">
        <f t="shared" si="92"/>
        <v>Moderate Income</v>
      </c>
      <c r="K1523" s="52" t="b">
        <f t="shared" si="93"/>
        <v>0</v>
      </c>
      <c r="L1523" s="43" t="b">
        <f t="shared" si="94"/>
        <v>0</v>
      </c>
      <c r="M1523" s="43" t="b">
        <f t="shared" si="95"/>
        <v>0</v>
      </c>
      <c r="N15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24" spans="1:14" hidden="1" x14ac:dyDescent="0.25">
      <c r="A1524" t="s">
        <v>3249</v>
      </c>
      <c r="B1524" s="45">
        <v>59987</v>
      </c>
      <c r="C1524" s="45">
        <v>19038.5</v>
      </c>
      <c r="D1524" s="25">
        <v>0.31737709837131378</v>
      </c>
      <c r="E1524" s="25" t="str">
        <f>_xlfn.XLOOKUP(Table1[[#This Row],[Customer_ID]],Table2[customer_id],Table2[age_group],,0)</f>
        <v>25-34</v>
      </c>
      <c r="F1524" s="25" t="str">
        <f>_xlfn.XLOOKUP(Table1[[#This Row],[Customer_ID]],Table2[customer_id],Table2[city],,0)</f>
        <v>Chennai</v>
      </c>
      <c r="G1524" s="25" t="str">
        <f>_xlfn.XLOOKUP(Table1[[#This Row],[Customer_ID]],Table2[customer_id],Table2[occupation],,0)</f>
        <v>Salaried IT Employees</v>
      </c>
      <c r="H1524" s="50" t="str">
        <f>_xlfn.XLOOKUP(Table1[[#This Row],[Customer_ID]],Table2[customer_id],Table2[gender],,0)</f>
        <v>Female</v>
      </c>
      <c r="I1524" s="50" t="str">
        <f>_xlfn.XLOOKUP(Table1[[#This Row],[Customer_ID]],Table2[customer_id],Table2[marital status],,0)</f>
        <v>Single</v>
      </c>
      <c r="J1524" t="str">
        <f t="shared" si="92"/>
        <v>Moderate Income</v>
      </c>
      <c r="K1524" s="52" t="b">
        <f t="shared" si="93"/>
        <v>0</v>
      </c>
      <c r="L1524" s="43" t="b">
        <f t="shared" si="94"/>
        <v>0</v>
      </c>
      <c r="M1524" s="43" t="b">
        <f t="shared" si="95"/>
        <v>0</v>
      </c>
      <c r="N15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25" spans="1:14" hidden="1" x14ac:dyDescent="0.25">
      <c r="A1525" t="s">
        <v>1548</v>
      </c>
      <c r="B1525" s="45">
        <v>59978</v>
      </c>
      <c r="C1525" s="45">
        <v>27918.5</v>
      </c>
      <c r="D1525" s="25">
        <v>0.46547900896995564</v>
      </c>
      <c r="E1525" s="25" t="str">
        <f>_xlfn.XLOOKUP(Table1[[#This Row],[Customer_ID]],Table2[customer_id],Table2[age_group],,0)</f>
        <v>25-34</v>
      </c>
      <c r="F1525" s="25" t="str">
        <f>_xlfn.XLOOKUP(Table1[[#This Row],[Customer_ID]],Table2[customer_id],Table2[city],,0)</f>
        <v>Bengaluru</v>
      </c>
      <c r="G1525" s="25" t="str">
        <f>_xlfn.XLOOKUP(Table1[[#This Row],[Customer_ID]],Table2[customer_id],Table2[occupation],,0)</f>
        <v>Salaried IT Employees</v>
      </c>
      <c r="H1525" s="50" t="str">
        <f>_xlfn.XLOOKUP(Table1[[#This Row],[Customer_ID]],Table2[customer_id],Table2[gender],,0)</f>
        <v>Female</v>
      </c>
      <c r="I1525" s="50" t="str">
        <f>_xlfn.XLOOKUP(Table1[[#This Row],[Customer_ID]],Table2[customer_id],Table2[marital status],,0)</f>
        <v>Married</v>
      </c>
      <c r="J1525" t="str">
        <f t="shared" si="92"/>
        <v>Moderate Income</v>
      </c>
      <c r="K1525" s="52" t="b">
        <f t="shared" si="93"/>
        <v>0</v>
      </c>
      <c r="L1525" s="43" t="b">
        <f t="shared" si="94"/>
        <v>0</v>
      </c>
      <c r="M1525" s="43" t="b">
        <f t="shared" si="95"/>
        <v>0</v>
      </c>
      <c r="N15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26" spans="1:14" hidden="1" x14ac:dyDescent="0.25">
      <c r="A1526" t="s">
        <v>3260</v>
      </c>
      <c r="B1526" s="45">
        <v>59963</v>
      </c>
      <c r="C1526" s="45">
        <v>18940.666666666668</v>
      </c>
      <c r="D1526" s="25">
        <v>0.31587256586005819</v>
      </c>
      <c r="E1526" s="25" t="str">
        <f>_xlfn.XLOOKUP(Table1[[#This Row],[Customer_ID]],Table2[customer_id],Table2[age_group],,0)</f>
        <v>45+</v>
      </c>
      <c r="F1526" s="25" t="str">
        <f>_xlfn.XLOOKUP(Table1[[#This Row],[Customer_ID]],Table2[customer_id],Table2[city],,0)</f>
        <v>Mumbai</v>
      </c>
      <c r="G1526" s="25" t="str">
        <f>_xlfn.XLOOKUP(Table1[[#This Row],[Customer_ID]],Table2[customer_id],Table2[occupation],,0)</f>
        <v>Government Employees</v>
      </c>
      <c r="H1526" s="50" t="str">
        <f>_xlfn.XLOOKUP(Table1[[#This Row],[Customer_ID]],Table2[customer_id],Table2[gender],,0)</f>
        <v>Male</v>
      </c>
      <c r="I1526" s="50" t="str">
        <f>_xlfn.XLOOKUP(Table1[[#This Row],[Customer_ID]],Table2[customer_id],Table2[marital status],,0)</f>
        <v>Married</v>
      </c>
      <c r="J1526" t="str">
        <f t="shared" si="92"/>
        <v>Moderate Income</v>
      </c>
      <c r="K1526" s="52" t="b">
        <f t="shared" si="93"/>
        <v>0</v>
      </c>
      <c r="L1526" s="43" t="b">
        <f t="shared" si="94"/>
        <v>0</v>
      </c>
      <c r="M1526" s="43" t="b">
        <f t="shared" si="95"/>
        <v>0</v>
      </c>
      <c r="N15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27" spans="1:14" hidden="1" x14ac:dyDescent="0.25">
      <c r="A1527" t="s">
        <v>2110</v>
      </c>
      <c r="B1527" s="45">
        <v>59951</v>
      </c>
      <c r="C1527" s="45">
        <v>24776.333333333332</v>
      </c>
      <c r="D1527" s="25">
        <v>0.41327639794721244</v>
      </c>
      <c r="E1527" s="25" t="str">
        <f>_xlfn.XLOOKUP(Table1[[#This Row],[Customer_ID]],Table2[customer_id],Table2[age_group],,0)</f>
        <v>25-34</v>
      </c>
      <c r="F1527" s="25" t="str">
        <f>_xlfn.XLOOKUP(Table1[[#This Row],[Customer_ID]],Table2[customer_id],Table2[city],,0)</f>
        <v>Chennai</v>
      </c>
      <c r="G1527" s="25" t="str">
        <f>_xlfn.XLOOKUP(Table1[[#This Row],[Customer_ID]],Table2[customer_id],Table2[occupation],,0)</f>
        <v>Salaried IT Employees</v>
      </c>
      <c r="H1527" s="50" t="str">
        <f>_xlfn.XLOOKUP(Table1[[#This Row],[Customer_ID]],Table2[customer_id],Table2[gender],,0)</f>
        <v>Male</v>
      </c>
      <c r="I1527" s="50" t="str">
        <f>_xlfn.XLOOKUP(Table1[[#This Row],[Customer_ID]],Table2[customer_id],Table2[marital status],,0)</f>
        <v>Married</v>
      </c>
      <c r="J1527" t="str">
        <f t="shared" si="92"/>
        <v>Moderate Income</v>
      </c>
      <c r="K1527" s="52" t="b">
        <f t="shared" si="93"/>
        <v>0</v>
      </c>
      <c r="L1527" s="43" t="b">
        <f t="shared" si="94"/>
        <v>0</v>
      </c>
      <c r="M1527" s="43" t="b">
        <f t="shared" si="95"/>
        <v>0</v>
      </c>
      <c r="N15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28" spans="1:14" hidden="1" x14ac:dyDescent="0.25">
      <c r="A1528" t="s">
        <v>1296</v>
      </c>
      <c r="B1528" s="45">
        <v>59944</v>
      </c>
      <c r="C1528" s="45">
        <v>29540.5</v>
      </c>
      <c r="D1528" s="25">
        <v>0.49280161484051782</v>
      </c>
      <c r="E1528" s="25" t="str">
        <f>_xlfn.XLOOKUP(Table1[[#This Row],[Customer_ID]],Table2[customer_id],Table2[age_group],,0)</f>
        <v>25-34</v>
      </c>
      <c r="F1528" s="25" t="str">
        <f>_xlfn.XLOOKUP(Table1[[#This Row],[Customer_ID]],Table2[customer_id],Table2[city],,0)</f>
        <v>Hyderabad</v>
      </c>
      <c r="G1528" s="25" t="str">
        <f>_xlfn.XLOOKUP(Table1[[#This Row],[Customer_ID]],Table2[customer_id],Table2[occupation],,0)</f>
        <v>Salaried IT Employees</v>
      </c>
      <c r="H1528" s="50" t="str">
        <f>_xlfn.XLOOKUP(Table1[[#This Row],[Customer_ID]],Table2[customer_id],Table2[gender],,0)</f>
        <v>Male</v>
      </c>
      <c r="I1528" s="50" t="str">
        <f>_xlfn.XLOOKUP(Table1[[#This Row],[Customer_ID]],Table2[customer_id],Table2[marital status],,0)</f>
        <v>Married</v>
      </c>
      <c r="J1528" t="str">
        <f t="shared" si="92"/>
        <v>Moderate Income</v>
      </c>
      <c r="K1528" s="52" t="b">
        <f t="shared" si="93"/>
        <v>0</v>
      </c>
      <c r="L1528" s="43" t="b">
        <f t="shared" si="94"/>
        <v>0</v>
      </c>
      <c r="M1528" s="43" t="b">
        <f t="shared" si="95"/>
        <v>0</v>
      </c>
      <c r="N15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29" spans="1:14" hidden="1" x14ac:dyDescent="0.25">
      <c r="A1529" t="s">
        <v>2461</v>
      </c>
      <c r="B1529" s="45">
        <v>59934</v>
      </c>
      <c r="C1529" s="45">
        <v>22860.333333333332</v>
      </c>
      <c r="D1529" s="25">
        <v>0.3814251231910657</v>
      </c>
      <c r="E1529" s="25" t="str">
        <f>_xlfn.XLOOKUP(Table1[[#This Row],[Customer_ID]],Table2[customer_id],Table2[age_group],,0)</f>
        <v>25-34</v>
      </c>
      <c r="F1529" s="25" t="str">
        <f>_xlfn.XLOOKUP(Table1[[#This Row],[Customer_ID]],Table2[customer_id],Table2[city],,0)</f>
        <v>Chennai</v>
      </c>
      <c r="G1529" s="25" t="str">
        <f>_xlfn.XLOOKUP(Table1[[#This Row],[Customer_ID]],Table2[customer_id],Table2[occupation],,0)</f>
        <v>Salaried IT Employees</v>
      </c>
      <c r="H1529" s="50" t="str">
        <f>_xlfn.XLOOKUP(Table1[[#This Row],[Customer_ID]],Table2[customer_id],Table2[gender],,0)</f>
        <v>Male</v>
      </c>
      <c r="I1529" s="50" t="str">
        <f>_xlfn.XLOOKUP(Table1[[#This Row],[Customer_ID]],Table2[customer_id],Table2[marital status],,0)</f>
        <v>Married</v>
      </c>
      <c r="J1529" t="str">
        <f t="shared" si="92"/>
        <v>Moderate Income</v>
      </c>
      <c r="K1529" s="52" t="b">
        <f t="shared" si="93"/>
        <v>0</v>
      </c>
      <c r="L1529" s="43" t="b">
        <f t="shared" si="94"/>
        <v>0</v>
      </c>
      <c r="M1529" s="43" t="b">
        <f t="shared" si="95"/>
        <v>0</v>
      </c>
      <c r="N15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30" spans="1:14" hidden="1" x14ac:dyDescent="0.25">
      <c r="A1530" t="s">
        <v>612</v>
      </c>
      <c r="B1530" s="45">
        <v>59921</v>
      </c>
      <c r="C1530" s="45">
        <v>34306.5</v>
      </c>
      <c r="D1530" s="25">
        <v>0.57252882962567375</v>
      </c>
      <c r="E1530" s="25" t="str">
        <f>_xlfn.XLOOKUP(Table1[[#This Row],[Customer_ID]],Table2[customer_id],Table2[age_group],,0)</f>
        <v>25-34</v>
      </c>
      <c r="F1530" s="25" t="str">
        <f>_xlfn.XLOOKUP(Table1[[#This Row],[Customer_ID]],Table2[customer_id],Table2[city],,0)</f>
        <v>Delhi NCR</v>
      </c>
      <c r="G1530" s="25" t="str">
        <f>_xlfn.XLOOKUP(Table1[[#This Row],[Customer_ID]],Table2[customer_id],Table2[occupation],,0)</f>
        <v>Salaried IT Employees</v>
      </c>
      <c r="H1530" s="50" t="str">
        <f>_xlfn.XLOOKUP(Table1[[#This Row],[Customer_ID]],Table2[customer_id],Table2[gender],,0)</f>
        <v>Male</v>
      </c>
      <c r="I1530" s="50" t="str">
        <f>_xlfn.XLOOKUP(Table1[[#This Row],[Customer_ID]],Table2[customer_id],Table2[marital status],,0)</f>
        <v>Married</v>
      </c>
      <c r="J1530" t="str">
        <f t="shared" si="92"/>
        <v>Moderate Income</v>
      </c>
      <c r="K1530" s="52" t="b">
        <f t="shared" si="93"/>
        <v>0</v>
      </c>
      <c r="L1530" s="43" t="b">
        <f t="shared" si="94"/>
        <v>0</v>
      </c>
      <c r="M1530" s="43" t="b">
        <f t="shared" si="95"/>
        <v>0</v>
      </c>
      <c r="N15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31" spans="1:14" x14ac:dyDescent="0.25">
      <c r="A1531" t="s">
        <v>24</v>
      </c>
      <c r="B1531" s="45">
        <v>59919</v>
      </c>
      <c r="C1531" s="45">
        <v>45188</v>
      </c>
      <c r="D1531" s="25">
        <v>0.75415143777432869</v>
      </c>
      <c r="E1531" s="25" t="str">
        <f>_xlfn.XLOOKUP(Table1[[#This Row],[Customer_ID]],Table2[customer_id],Table2[age_group],,0)</f>
        <v>25-34</v>
      </c>
      <c r="F1531" s="25" t="str">
        <f>_xlfn.XLOOKUP(Table1[[#This Row],[Customer_ID]],Table2[customer_id],Table2[city],,0)</f>
        <v>Mumbai</v>
      </c>
      <c r="G1531" s="25" t="str">
        <f>_xlfn.XLOOKUP(Table1[[#This Row],[Customer_ID]],Table2[customer_id],Table2[occupation],,0)</f>
        <v>Salaried IT Employees</v>
      </c>
      <c r="H1531" s="50" t="str">
        <f>_xlfn.XLOOKUP(Table1[[#This Row],[Customer_ID]],Table2[customer_id],Table2[gender],,0)</f>
        <v>Male</v>
      </c>
      <c r="I1531" s="50" t="str">
        <f>_xlfn.XLOOKUP(Table1[[#This Row],[Customer_ID]],Table2[customer_id],Table2[marital status],,0)</f>
        <v>Married</v>
      </c>
      <c r="J1531" t="str">
        <f t="shared" si="92"/>
        <v>Moderate Income</v>
      </c>
      <c r="K1531" s="52" t="b">
        <f t="shared" si="93"/>
        <v>0</v>
      </c>
      <c r="L1531" s="43" t="str">
        <f t="shared" si="94"/>
        <v>High Spend</v>
      </c>
      <c r="M1531" s="43" t="b">
        <f t="shared" si="95"/>
        <v>0</v>
      </c>
      <c r="N1531" t="str">
        <f>IF(OR(Table1[[#This Row],[High requirement of Credit Card (Low Income)]]="High Spend",Table1[[#This Row],[High requirement of Credit Card (Moderate Income)]]="High Spend",Table1[[#This Row],[High requirement of Credit Card (hIGHER Income)]]="High Spend"),"High chance","Low or moderate Chance")</f>
        <v>High chance</v>
      </c>
    </row>
    <row r="1532" spans="1:14" hidden="1" x14ac:dyDescent="0.25">
      <c r="A1532" t="s">
        <v>1457</v>
      </c>
      <c r="B1532" s="45">
        <v>59869</v>
      </c>
      <c r="C1532" s="45">
        <v>28494.833333333332</v>
      </c>
      <c r="D1532" s="25">
        <v>0.47595305305472502</v>
      </c>
      <c r="E1532" s="25" t="str">
        <f>_xlfn.XLOOKUP(Table1[[#This Row],[Customer_ID]],Table2[customer_id],Table2[age_group],,0)</f>
        <v>25-34</v>
      </c>
      <c r="F1532" s="25" t="str">
        <f>_xlfn.XLOOKUP(Table1[[#This Row],[Customer_ID]],Table2[customer_id],Table2[city],,0)</f>
        <v>Bengaluru</v>
      </c>
      <c r="G1532" s="25" t="str">
        <f>_xlfn.XLOOKUP(Table1[[#This Row],[Customer_ID]],Table2[customer_id],Table2[occupation],,0)</f>
        <v>Salaried IT Employees</v>
      </c>
      <c r="H1532" s="50" t="str">
        <f>_xlfn.XLOOKUP(Table1[[#This Row],[Customer_ID]],Table2[customer_id],Table2[gender],,0)</f>
        <v>Female</v>
      </c>
      <c r="I1532" s="50" t="str">
        <f>_xlfn.XLOOKUP(Table1[[#This Row],[Customer_ID]],Table2[customer_id],Table2[marital status],,0)</f>
        <v>Married</v>
      </c>
      <c r="J1532" t="str">
        <f t="shared" si="92"/>
        <v>Moderate Income</v>
      </c>
      <c r="K1532" s="52" t="b">
        <f t="shared" si="93"/>
        <v>0</v>
      </c>
      <c r="L1532" s="43" t="b">
        <f t="shared" si="94"/>
        <v>0</v>
      </c>
      <c r="M1532" s="43" t="b">
        <f t="shared" si="95"/>
        <v>0</v>
      </c>
      <c r="N15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33" spans="1:14" hidden="1" x14ac:dyDescent="0.25">
      <c r="A1533" t="s">
        <v>3775</v>
      </c>
      <c r="B1533" s="45">
        <v>59824</v>
      </c>
      <c r="C1533" s="45">
        <v>15101.5</v>
      </c>
      <c r="D1533" s="25">
        <v>0.25243213426049743</v>
      </c>
      <c r="E1533" s="25" t="str">
        <f>_xlfn.XLOOKUP(Table1[[#This Row],[Customer_ID]],Table2[customer_id],Table2[age_group],,0)</f>
        <v>45+</v>
      </c>
      <c r="F1533" s="25" t="str">
        <f>_xlfn.XLOOKUP(Table1[[#This Row],[Customer_ID]],Table2[customer_id],Table2[city],,0)</f>
        <v>Mumbai</v>
      </c>
      <c r="G1533" s="25" t="str">
        <f>_xlfn.XLOOKUP(Table1[[#This Row],[Customer_ID]],Table2[customer_id],Table2[occupation],,0)</f>
        <v>Government Employees</v>
      </c>
      <c r="H1533" s="50" t="str">
        <f>_xlfn.XLOOKUP(Table1[[#This Row],[Customer_ID]],Table2[customer_id],Table2[gender],,0)</f>
        <v>Female</v>
      </c>
      <c r="I1533" s="50" t="str">
        <f>_xlfn.XLOOKUP(Table1[[#This Row],[Customer_ID]],Table2[customer_id],Table2[marital status],,0)</f>
        <v>Married</v>
      </c>
      <c r="J1533" t="str">
        <f t="shared" si="92"/>
        <v>Moderate Income</v>
      </c>
      <c r="K1533" s="52" t="b">
        <f t="shared" si="93"/>
        <v>0</v>
      </c>
      <c r="L1533" s="43" t="str">
        <f t="shared" si="94"/>
        <v>Low Spend</v>
      </c>
      <c r="M1533" s="43" t="b">
        <f t="shared" si="95"/>
        <v>0</v>
      </c>
      <c r="N15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34" spans="1:14" hidden="1" x14ac:dyDescent="0.25">
      <c r="A1534" t="s">
        <v>3135</v>
      </c>
      <c r="B1534" s="45">
        <v>59797</v>
      </c>
      <c r="C1534" s="45">
        <v>19616.333333333332</v>
      </c>
      <c r="D1534" s="25">
        <v>0.32804878728587272</v>
      </c>
      <c r="E1534" s="25" t="str">
        <f>_xlfn.XLOOKUP(Table1[[#This Row],[Customer_ID]],Table2[customer_id],Table2[age_group],,0)</f>
        <v>25-34</v>
      </c>
      <c r="F1534" s="25" t="str">
        <f>_xlfn.XLOOKUP(Table1[[#This Row],[Customer_ID]],Table2[customer_id],Table2[city],,0)</f>
        <v>Chennai</v>
      </c>
      <c r="G1534" s="25" t="str">
        <f>_xlfn.XLOOKUP(Table1[[#This Row],[Customer_ID]],Table2[customer_id],Table2[occupation],,0)</f>
        <v>Salaried IT Employees</v>
      </c>
      <c r="H1534" s="50" t="str">
        <f>_xlfn.XLOOKUP(Table1[[#This Row],[Customer_ID]],Table2[customer_id],Table2[gender],,0)</f>
        <v>Female</v>
      </c>
      <c r="I1534" s="50" t="str">
        <f>_xlfn.XLOOKUP(Table1[[#This Row],[Customer_ID]],Table2[customer_id],Table2[marital status],,0)</f>
        <v>Married</v>
      </c>
      <c r="J1534" t="str">
        <f t="shared" si="92"/>
        <v>Moderate Income</v>
      </c>
      <c r="K1534" s="52" t="b">
        <f t="shared" si="93"/>
        <v>0</v>
      </c>
      <c r="L1534" s="43" t="b">
        <f t="shared" si="94"/>
        <v>0</v>
      </c>
      <c r="M1534" s="43" t="b">
        <f t="shared" si="95"/>
        <v>0</v>
      </c>
      <c r="N15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35" spans="1:14" hidden="1" x14ac:dyDescent="0.25">
      <c r="A1535" t="s">
        <v>3028</v>
      </c>
      <c r="B1535" s="45">
        <v>59797</v>
      </c>
      <c r="C1535" s="45">
        <v>20093.833333333332</v>
      </c>
      <c r="D1535" s="25">
        <v>0.3360341377215133</v>
      </c>
      <c r="E1535" s="25" t="str">
        <f>_xlfn.XLOOKUP(Table1[[#This Row],[Customer_ID]],Table2[customer_id],Table2[age_group],,0)</f>
        <v>25-34</v>
      </c>
      <c r="F1535" s="25" t="str">
        <f>_xlfn.XLOOKUP(Table1[[#This Row],[Customer_ID]],Table2[customer_id],Table2[city],,0)</f>
        <v>Chennai</v>
      </c>
      <c r="G1535" s="25" t="str">
        <f>_xlfn.XLOOKUP(Table1[[#This Row],[Customer_ID]],Table2[customer_id],Table2[occupation],,0)</f>
        <v>Salaried IT Employees</v>
      </c>
      <c r="H1535" s="50" t="str">
        <f>_xlfn.XLOOKUP(Table1[[#This Row],[Customer_ID]],Table2[customer_id],Table2[gender],,0)</f>
        <v>Female</v>
      </c>
      <c r="I1535" s="50" t="str">
        <f>_xlfn.XLOOKUP(Table1[[#This Row],[Customer_ID]],Table2[customer_id],Table2[marital status],,0)</f>
        <v>Married</v>
      </c>
      <c r="J1535" t="str">
        <f t="shared" si="92"/>
        <v>Moderate Income</v>
      </c>
      <c r="K1535" s="52" t="b">
        <f t="shared" si="93"/>
        <v>0</v>
      </c>
      <c r="L1535" s="43" t="b">
        <f t="shared" si="94"/>
        <v>0</v>
      </c>
      <c r="M1535" s="43" t="b">
        <f t="shared" si="95"/>
        <v>0</v>
      </c>
      <c r="N15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36" spans="1:14" hidden="1" x14ac:dyDescent="0.25">
      <c r="A1536" t="s">
        <v>1646</v>
      </c>
      <c r="B1536" s="45">
        <v>59757</v>
      </c>
      <c r="C1536" s="45">
        <v>27059.666666666668</v>
      </c>
      <c r="D1536" s="25">
        <v>0.45282839946226666</v>
      </c>
      <c r="E1536" s="25" t="str">
        <f>_xlfn.XLOOKUP(Table1[[#This Row],[Customer_ID]],Table2[customer_id],Table2[age_group],,0)</f>
        <v>25-34</v>
      </c>
      <c r="F1536" s="25" t="str">
        <f>_xlfn.XLOOKUP(Table1[[#This Row],[Customer_ID]],Table2[customer_id],Table2[city],,0)</f>
        <v>Hyderabad</v>
      </c>
      <c r="G1536" s="25" t="str">
        <f>_xlfn.XLOOKUP(Table1[[#This Row],[Customer_ID]],Table2[customer_id],Table2[occupation],,0)</f>
        <v>Salaried IT Employees</v>
      </c>
      <c r="H1536" s="50" t="str">
        <f>_xlfn.XLOOKUP(Table1[[#This Row],[Customer_ID]],Table2[customer_id],Table2[gender],,0)</f>
        <v>Male</v>
      </c>
      <c r="I1536" s="50" t="str">
        <f>_xlfn.XLOOKUP(Table1[[#This Row],[Customer_ID]],Table2[customer_id],Table2[marital status],,0)</f>
        <v>Married</v>
      </c>
      <c r="J1536" t="str">
        <f t="shared" si="92"/>
        <v>Moderate Income</v>
      </c>
      <c r="K1536" s="52" t="b">
        <f t="shared" si="93"/>
        <v>0</v>
      </c>
      <c r="L1536" s="43" t="b">
        <f t="shared" si="94"/>
        <v>0</v>
      </c>
      <c r="M1536" s="43" t="b">
        <f t="shared" si="95"/>
        <v>0</v>
      </c>
      <c r="N15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37" spans="1:14" hidden="1" x14ac:dyDescent="0.25">
      <c r="A1537" t="s">
        <v>788</v>
      </c>
      <c r="B1537" s="45">
        <v>59749</v>
      </c>
      <c r="C1537" s="45">
        <v>32569.5</v>
      </c>
      <c r="D1537" s="25">
        <v>0.54510535741183952</v>
      </c>
      <c r="E1537" s="25" t="str">
        <f>_xlfn.XLOOKUP(Table1[[#This Row],[Customer_ID]],Table2[customer_id],Table2[age_group],,0)</f>
        <v>25-34</v>
      </c>
      <c r="F1537" s="25" t="str">
        <f>_xlfn.XLOOKUP(Table1[[#This Row],[Customer_ID]],Table2[customer_id],Table2[city],,0)</f>
        <v>Mumbai</v>
      </c>
      <c r="G1537" s="25" t="str">
        <f>_xlfn.XLOOKUP(Table1[[#This Row],[Customer_ID]],Table2[customer_id],Table2[occupation],,0)</f>
        <v>Salaried IT Employees</v>
      </c>
      <c r="H1537" s="50" t="str">
        <f>_xlfn.XLOOKUP(Table1[[#This Row],[Customer_ID]],Table2[customer_id],Table2[gender],,0)</f>
        <v>Female</v>
      </c>
      <c r="I1537" s="50" t="str">
        <f>_xlfn.XLOOKUP(Table1[[#This Row],[Customer_ID]],Table2[customer_id],Table2[marital status],,0)</f>
        <v>Married</v>
      </c>
      <c r="J1537" t="str">
        <f t="shared" si="92"/>
        <v>Moderate Income</v>
      </c>
      <c r="K1537" s="52" t="b">
        <f t="shared" si="93"/>
        <v>0</v>
      </c>
      <c r="L1537" s="43" t="b">
        <f t="shared" si="94"/>
        <v>0</v>
      </c>
      <c r="M1537" s="43" t="b">
        <f t="shared" si="95"/>
        <v>0</v>
      </c>
      <c r="N15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38" spans="1:14" hidden="1" x14ac:dyDescent="0.25">
      <c r="A1538" t="s">
        <v>1989</v>
      </c>
      <c r="B1538" s="45">
        <v>59703</v>
      </c>
      <c r="C1538" s="45">
        <v>25214.5</v>
      </c>
      <c r="D1538" s="25">
        <v>0.42233221111166941</v>
      </c>
      <c r="E1538" s="25" t="str">
        <f>_xlfn.XLOOKUP(Table1[[#This Row],[Customer_ID]],Table2[customer_id],Table2[age_group],,0)</f>
        <v>35-45</v>
      </c>
      <c r="F1538" s="25" t="str">
        <f>_xlfn.XLOOKUP(Table1[[#This Row],[Customer_ID]],Table2[customer_id],Table2[city],,0)</f>
        <v>Mumbai</v>
      </c>
      <c r="G1538" s="25" t="str">
        <f>_xlfn.XLOOKUP(Table1[[#This Row],[Customer_ID]],Table2[customer_id],Table2[occupation],,0)</f>
        <v>Government Employees</v>
      </c>
      <c r="H1538" s="50" t="str">
        <f>_xlfn.XLOOKUP(Table1[[#This Row],[Customer_ID]],Table2[customer_id],Table2[gender],,0)</f>
        <v>Male</v>
      </c>
      <c r="I1538" s="50" t="str">
        <f>_xlfn.XLOOKUP(Table1[[#This Row],[Customer_ID]],Table2[customer_id],Table2[marital status],,0)</f>
        <v>Married</v>
      </c>
      <c r="J1538" t="str">
        <f t="shared" ref="J1538:J1601" si="96">IF(B1538&lt;=40000,"Lower Income",IF(AND(B1538&gt;40000,B1538&lt;=65000),"Moderate Income","Higher Income"))</f>
        <v>Moderate Income</v>
      </c>
      <c r="K1538" s="52" t="b">
        <f t="shared" ref="K1538:K1601" si="97">IF(AND(J1538="Lower Income",D1538&gt;=60%),"High Spend",IF(AND(J1538="Lower Income",D1538&lt;30%),"Low Spend"))</f>
        <v>0</v>
      </c>
      <c r="L1538" s="43" t="b">
        <f t="shared" ref="L1538:L1601" si="98">IF(AND(J1538="Moderate Income",D1538&gt;=70%),"High Spend",IF(AND(J1538="Moderate Income",D1538&lt;30%),"Low Spend"))</f>
        <v>0</v>
      </c>
      <c r="M1538" s="43" t="b">
        <f t="shared" ref="M1538:M1601" si="99">IF(AND(J1538="Higher Income",D1538&gt;=70%),"High Spend",IF(AND(J1538="Higher Income",D1538&lt;20%),"Low Spend"))</f>
        <v>0</v>
      </c>
      <c r="N15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39" spans="1:14" hidden="1" x14ac:dyDescent="0.25">
      <c r="A1539" t="s">
        <v>873</v>
      </c>
      <c r="B1539" s="45">
        <v>59702</v>
      </c>
      <c r="C1539" s="45">
        <v>31893.333333333332</v>
      </c>
      <c r="D1539" s="25">
        <v>0.53420879255859655</v>
      </c>
      <c r="E1539" s="25" t="str">
        <f>_xlfn.XLOOKUP(Table1[[#This Row],[Customer_ID]],Table2[customer_id],Table2[age_group],,0)</f>
        <v>25-34</v>
      </c>
      <c r="F1539" s="25" t="str">
        <f>_xlfn.XLOOKUP(Table1[[#This Row],[Customer_ID]],Table2[customer_id],Table2[city],,0)</f>
        <v>Mumbai</v>
      </c>
      <c r="G1539" s="25" t="str">
        <f>_xlfn.XLOOKUP(Table1[[#This Row],[Customer_ID]],Table2[customer_id],Table2[occupation],,0)</f>
        <v>Salaried IT Employees</v>
      </c>
      <c r="H1539" s="50" t="str">
        <f>_xlfn.XLOOKUP(Table1[[#This Row],[Customer_ID]],Table2[customer_id],Table2[gender],,0)</f>
        <v>Female</v>
      </c>
      <c r="I1539" s="50" t="str">
        <f>_xlfn.XLOOKUP(Table1[[#This Row],[Customer_ID]],Table2[customer_id],Table2[marital status],,0)</f>
        <v>Married</v>
      </c>
      <c r="J1539" t="str">
        <f t="shared" si="96"/>
        <v>Moderate Income</v>
      </c>
      <c r="K1539" s="52" t="b">
        <f t="shared" si="97"/>
        <v>0</v>
      </c>
      <c r="L1539" s="43" t="b">
        <f t="shared" si="98"/>
        <v>0</v>
      </c>
      <c r="M1539" s="43" t="b">
        <f t="shared" si="99"/>
        <v>0</v>
      </c>
      <c r="N15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40" spans="1:14" hidden="1" x14ac:dyDescent="0.25">
      <c r="A1540" t="s">
        <v>1973</v>
      </c>
      <c r="B1540" s="45">
        <v>59679</v>
      </c>
      <c r="C1540" s="45">
        <v>25282</v>
      </c>
      <c r="D1540" s="25">
        <v>0.42363310377184604</v>
      </c>
      <c r="E1540" s="25" t="str">
        <f>_xlfn.XLOOKUP(Table1[[#This Row],[Customer_ID]],Table2[customer_id],Table2[age_group],,0)</f>
        <v>25-34</v>
      </c>
      <c r="F1540" s="25" t="str">
        <f>_xlfn.XLOOKUP(Table1[[#This Row],[Customer_ID]],Table2[customer_id],Table2[city],,0)</f>
        <v>Hyderabad</v>
      </c>
      <c r="G1540" s="25" t="str">
        <f>_xlfn.XLOOKUP(Table1[[#This Row],[Customer_ID]],Table2[customer_id],Table2[occupation],,0)</f>
        <v>Salaried IT Employees</v>
      </c>
      <c r="H1540" s="50" t="str">
        <f>_xlfn.XLOOKUP(Table1[[#This Row],[Customer_ID]],Table2[customer_id],Table2[gender],,0)</f>
        <v>Female</v>
      </c>
      <c r="I1540" s="50" t="str">
        <f>_xlfn.XLOOKUP(Table1[[#This Row],[Customer_ID]],Table2[customer_id],Table2[marital status],,0)</f>
        <v>Married</v>
      </c>
      <c r="J1540" t="str">
        <f t="shared" si="96"/>
        <v>Moderate Income</v>
      </c>
      <c r="K1540" s="52" t="b">
        <f t="shared" si="97"/>
        <v>0</v>
      </c>
      <c r="L1540" s="43" t="b">
        <f t="shared" si="98"/>
        <v>0</v>
      </c>
      <c r="M1540" s="43" t="b">
        <f t="shared" si="99"/>
        <v>0</v>
      </c>
      <c r="N15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41" spans="1:14" hidden="1" x14ac:dyDescent="0.25">
      <c r="A1541" t="s">
        <v>3851</v>
      </c>
      <c r="B1541" s="45">
        <v>59677</v>
      </c>
      <c r="C1541" s="45">
        <v>14233.166666666666</v>
      </c>
      <c r="D1541" s="25">
        <v>0.23850338768146298</v>
      </c>
      <c r="E1541" s="25" t="str">
        <f>_xlfn.XLOOKUP(Table1[[#This Row],[Customer_ID]],Table2[customer_id],Table2[age_group],,0)</f>
        <v>45+</v>
      </c>
      <c r="F1541" s="25" t="str">
        <f>_xlfn.XLOOKUP(Table1[[#This Row],[Customer_ID]],Table2[customer_id],Table2[city],,0)</f>
        <v>Delhi NCR</v>
      </c>
      <c r="G1541" s="25" t="str">
        <f>_xlfn.XLOOKUP(Table1[[#This Row],[Customer_ID]],Table2[customer_id],Table2[occupation],,0)</f>
        <v>Government Employees</v>
      </c>
      <c r="H1541" s="50" t="str">
        <f>_xlfn.XLOOKUP(Table1[[#This Row],[Customer_ID]],Table2[customer_id],Table2[gender],,0)</f>
        <v>Female</v>
      </c>
      <c r="I1541" s="50" t="str">
        <f>_xlfn.XLOOKUP(Table1[[#This Row],[Customer_ID]],Table2[customer_id],Table2[marital status],,0)</f>
        <v>Married</v>
      </c>
      <c r="J1541" t="str">
        <f t="shared" si="96"/>
        <v>Moderate Income</v>
      </c>
      <c r="K1541" s="52" t="b">
        <f t="shared" si="97"/>
        <v>0</v>
      </c>
      <c r="L1541" s="43" t="str">
        <f t="shared" si="98"/>
        <v>Low Spend</v>
      </c>
      <c r="M1541" s="43" t="b">
        <f t="shared" si="99"/>
        <v>0</v>
      </c>
      <c r="N15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42" spans="1:14" hidden="1" x14ac:dyDescent="0.25">
      <c r="A1542" t="s">
        <v>1290</v>
      </c>
      <c r="B1542" s="45">
        <v>59676</v>
      </c>
      <c r="C1542" s="45">
        <v>29434</v>
      </c>
      <c r="D1542" s="25">
        <v>0.49323010925665262</v>
      </c>
      <c r="E1542" s="25" t="str">
        <f>_xlfn.XLOOKUP(Table1[[#This Row],[Customer_ID]],Table2[customer_id],Table2[age_group],,0)</f>
        <v>25-34</v>
      </c>
      <c r="F1542" s="25" t="str">
        <f>_xlfn.XLOOKUP(Table1[[#This Row],[Customer_ID]],Table2[customer_id],Table2[city],,0)</f>
        <v>Bengaluru</v>
      </c>
      <c r="G1542" s="25" t="str">
        <f>_xlfn.XLOOKUP(Table1[[#This Row],[Customer_ID]],Table2[customer_id],Table2[occupation],,0)</f>
        <v>Salaried IT Employees</v>
      </c>
      <c r="H1542" s="50" t="str">
        <f>_xlfn.XLOOKUP(Table1[[#This Row],[Customer_ID]],Table2[customer_id],Table2[gender],,0)</f>
        <v>Female</v>
      </c>
      <c r="I1542" s="50" t="str">
        <f>_xlfn.XLOOKUP(Table1[[#This Row],[Customer_ID]],Table2[customer_id],Table2[marital status],,0)</f>
        <v>Single</v>
      </c>
      <c r="J1542" t="str">
        <f t="shared" si="96"/>
        <v>Moderate Income</v>
      </c>
      <c r="K1542" s="52" t="b">
        <f t="shared" si="97"/>
        <v>0</v>
      </c>
      <c r="L1542" s="43" t="b">
        <f t="shared" si="98"/>
        <v>0</v>
      </c>
      <c r="M1542" s="43" t="b">
        <f t="shared" si="99"/>
        <v>0</v>
      </c>
      <c r="N15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43" spans="1:14" hidden="1" x14ac:dyDescent="0.25">
      <c r="A1543" t="s">
        <v>1538</v>
      </c>
      <c r="B1543" s="45">
        <v>59666</v>
      </c>
      <c r="C1543" s="45">
        <v>27874.833333333332</v>
      </c>
      <c r="D1543" s="25">
        <v>0.46718119755527993</v>
      </c>
      <c r="E1543" s="25" t="str">
        <f>_xlfn.XLOOKUP(Table1[[#This Row],[Customer_ID]],Table2[customer_id],Table2[age_group],,0)</f>
        <v>25-34</v>
      </c>
      <c r="F1543" s="25" t="str">
        <f>_xlfn.XLOOKUP(Table1[[#This Row],[Customer_ID]],Table2[customer_id],Table2[city],,0)</f>
        <v>Hyderabad</v>
      </c>
      <c r="G1543" s="25" t="str">
        <f>_xlfn.XLOOKUP(Table1[[#This Row],[Customer_ID]],Table2[customer_id],Table2[occupation],,0)</f>
        <v>Salaried IT Employees</v>
      </c>
      <c r="H1543" s="50" t="str">
        <f>_xlfn.XLOOKUP(Table1[[#This Row],[Customer_ID]],Table2[customer_id],Table2[gender],,0)</f>
        <v>Male</v>
      </c>
      <c r="I1543" s="50" t="str">
        <f>_xlfn.XLOOKUP(Table1[[#This Row],[Customer_ID]],Table2[customer_id],Table2[marital status],,0)</f>
        <v>Married</v>
      </c>
      <c r="J1543" t="str">
        <f t="shared" si="96"/>
        <v>Moderate Income</v>
      </c>
      <c r="K1543" s="52" t="b">
        <f t="shared" si="97"/>
        <v>0</v>
      </c>
      <c r="L1543" s="43" t="b">
        <f t="shared" si="98"/>
        <v>0</v>
      </c>
      <c r="M1543" s="43" t="b">
        <f t="shared" si="99"/>
        <v>0</v>
      </c>
      <c r="N15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44" spans="1:14" hidden="1" x14ac:dyDescent="0.25">
      <c r="A1544" t="s">
        <v>614</v>
      </c>
      <c r="B1544" s="45">
        <v>59657</v>
      </c>
      <c r="C1544" s="45">
        <v>34151.5</v>
      </c>
      <c r="D1544" s="25">
        <v>0.57246425398528256</v>
      </c>
      <c r="E1544" s="25" t="str">
        <f>_xlfn.XLOOKUP(Table1[[#This Row],[Customer_ID]],Table2[customer_id],Table2[age_group],,0)</f>
        <v>25-34</v>
      </c>
      <c r="F1544" s="25" t="str">
        <f>_xlfn.XLOOKUP(Table1[[#This Row],[Customer_ID]],Table2[customer_id],Table2[city],,0)</f>
        <v>Bengaluru</v>
      </c>
      <c r="G1544" s="25" t="str">
        <f>_xlfn.XLOOKUP(Table1[[#This Row],[Customer_ID]],Table2[customer_id],Table2[occupation],,0)</f>
        <v>Salaried IT Employees</v>
      </c>
      <c r="H1544" s="50" t="str">
        <f>_xlfn.XLOOKUP(Table1[[#This Row],[Customer_ID]],Table2[customer_id],Table2[gender],,0)</f>
        <v>Male</v>
      </c>
      <c r="I1544" s="50" t="str">
        <f>_xlfn.XLOOKUP(Table1[[#This Row],[Customer_ID]],Table2[customer_id],Table2[marital status],,0)</f>
        <v>Married</v>
      </c>
      <c r="J1544" t="str">
        <f t="shared" si="96"/>
        <v>Moderate Income</v>
      </c>
      <c r="K1544" s="52" t="b">
        <f t="shared" si="97"/>
        <v>0</v>
      </c>
      <c r="L1544" s="43" t="b">
        <f t="shared" si="98"/>
        <v>0</v>
      </c>
      <c r="M1544" s="43" t="b">
        <f t="shared" si="99"/>
        <v>0</v>
      </c>
      <c r="N15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45" spans="1:14" hidden="1" x14ac:dyDescent="0.25">
      <c r="A1545" t="s">
        <v>487</v>
      </c>
      <c r="B1545" s="45">
        <v>59647</v>
      </c>
      <c r="C1545" s="45">
        <v>35182.833333333336</v>
      </c>
      <c r="D1545" s="25">
        <v>0.5898508446918258</v>
      </c>
      <c r="E1545" s="25" t="str">
        <f>_xlfn.XLOOKUP(Table1[[#This Row],[Customer_ID]],Table2[customer_id],Table2[age_group],,0)</f>
        <v>25-34</v>
      </c>
      <c r="F1545" s="25" t="str">
        <f>_xlfn.XLOOKUP(Table1[[#This Row],[Customer_ID]],Table2[customer_id],Table2[city],,0)</f>
        <v>Mumbai</v>
      </c>
      <c r="G1545" s="25" t="str">
        <f>_xlfn.XLOOKUP(Table1[[#This Row],[Customer_ID]],Table2[customer_id],Table2[occupation],,0)</f>
        <v>Salaried IT Employees</v>
      </c>
      <c r="H1545" s="50" t="str">
        <f>_xlfn.XLOOKUP(Table1[[#This Row],[Customer_ID]],Table2[customer_id],Table2[gender],,0)</f>
        <v>Female</v>
      </c>
      <c r="I1545" s="50" t="str">
        <f>_xlfn.XLOOKUP(Table1[[#This Row],[Customer_ID]],Table2[customer_id],Table2[marital status],,0)</f>
        <v>Married</v>
      </c>
      <c r="J1545" t="str">
        <f t="shared" si="96"/>
        <v>Moderate Income</v>
      </c>
      <c r="K1545" s="52" t="b">
        <f t="shared" si="97"/>
        <v>0</v>
      </c>
      <c r="L1545" s="43" t="b">
        <f t="shared" si="98"/>
        <v>0</v>
      </c>
      <c r="M1545" s="43" t="b">
        <f t="shared" si="99"/>
        <v>0</v>
      </c>
      <c r="N15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46" spans="1:14" hidden="1" x14ac:dyDescent="0.25">
      <c r="A1546" t="s">
        <v>1223</v>
      </c>
      <c r="B1546" s="45">
        <v>59632</v>
      </c>
      <c r="C1546" s="45">
        <v>29784</v>
      </c>
      <c r="D1546" s="25">
        <v>0.49946337536892943</v>
      </c>
      <c r="E1546" s="25" t="str">
        <f>_xlfn.XLOOKUP(Table1[[#This Row],[Customer_ID]],Table2[customer_id],Table2[age_group],,0)</f>
        <v>25-34</v>
      </c>
      <c r="F1546" s="25" t="str">
        <f>_xlfn.XLOOKUP(Table1[[#This Row],[Customer_ID]],Table2[customer_id],Table2[city],,0)</f>
        <v>Delhi NCR</v>
      </c>
      <c r="G1546" s="25" t="str">
        <f>_xlfn.XLOOKUP(Table1[[#This Row],[Customer_ID]],Table2[customer_id],Table2[occupation],,0)</f>
        <v>Salaried IT Employees</v>
      </c>
      <c r="H1546" s="50" t="str">
        <f>_xlfn.XLOOKUP(Table1[[#This Row],[Customer_ID]],Table2[customer_id],Table2[gender],,0)</f>
        <v>Female</v>
      </c>
      <c r="I1546" s="50" t="str">
        <f>_xlfn.XLOOKUP(Table1[[#This Row],[Customer_ID]],Table2[customer_id],Table2[marital status],,0)</f>
        <v>Married</v>
      </c>
      <c r="J1546" t="str">
        <f t="shared" si="96"/>
        <v>Moderate Income</v>
      </c>
      <c r="K1546" s="52" t="b">
        <f t="shared" si="97"/>
        <v>0</v>
      </c>
      <c r="L1546" s="43" t="b">
        <f t="shared" si="98"/>
        <v>0</v>
      </c>
      <c r="M1546" s="43" t="b">
        <f t="shared" si="99"/>
        <v>0</v>
      </c>
      <c r="N15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47" spans="1:14" hidden="1" x14ac:dyDescent="0.25">
      <c r="A1547" t="s">
        <v>617</v>
      </c>
      <c r="B1547" s="45">
        <v>59631</v>
      </c>
      <c r="C1547" s="45">
        <v>34061.166666666664</v>
      </c>
      <c r="D1547" s="25">
        <v>0.57119898486804954</v>
      </c>
      <c r="E1547" s="25" t="str">
        <f>_xlfn.XLOOKUP(Table1[[#This Row],[Customer_ID]],Table2[customer_id],Table2[age_group],,0)</f>
        <v>25-34</v>
      </c>
      <c r="F1547" s="25" t="str">
        <f>_xlfn.XLOOKUP(Table1[[#This Row],[Customer_ID]],Table2[customer_id],Table2[city],,0)</f>
        <v>Bengaluru</v>
      </c>
      <c r="G1547" s="25" t="str">
        <f>_xlfn.XLOOKUP(Table1[[#This Row],[Customer_ID]],Table2[customer_id],Table2[occupation],,0)</f>
        <v>Salaried IT Employees</v>
      </c>
      <c r="H1547" s="50" t="str">
        <f>_xlfn.XLOOKUP(Table1[[#This Row],[Customer_ID]],Table2[customer_id],Table2[gender],,0)</f>
        <v>Male</v>
      </c>
      <c r="I1547" s="50" t="str">
        <f>_xlfn.XLOOKUP(Table1[[#This Row],[Customer_ID]],Table2[customer_id],Table2[marital status],,0)</f>
        <v>Married</v>
      </c>
      <c r="J1547" t="str">
        <f t="shared" si="96"/>
        <v>Moderate Income</v>
      </c>
      <c r="K1547" s="52" t="b">
        <f t="shared" si="97"/>
        <v>0</v>
      </c>
      <c r="L1547" s="43" t="b">
        <f t="shared" si="98"/>
        <v>0</v>
      </c>
      <c r="M1547" s="43" t="b">
        <f t="shared" si="99"/>
        <v>0</v>
      </c>
      <c r="N15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48" spans="1:14" hidden="1" x14ac:dyDescent="0.25">
      <c r="A1548" t="s">
        <v>697</v>
      </c>
      <c r="B1548" s="45">
        <v>59629</v>
      </c>
      <c r="C1548" s="45">
        <v>33448.166666666664</v>
      </c>
      <c r="D1548" s="25">
        <v>0.56093791052452102</v>
      </c>
      <c r="E1548" s="25" t="str">
        <f>_xlfn.XLOOKUP(Table1[[#This Row],[Customer_ID]],Table2[customer_id],Table2[age_group],,0)</f>
        <v>25-34</v>
      </c>
      <c r="F1548" s="25" t="str">
        <f>_xlfn.XLOOKUP(Table1[[#This Row],[Customer_ID]],Table2[customer_id],Table2[city],,0)</f>
        <v>Mumbai</v>
      </c>
      <c r="G1548" s="25" t="str">
        <f>_xlfn.XLOOKUP(Table1[[#This Row],[Customer_ID]],Table2[customer_id],Table2[occupation],,0)</f>
        <v>Salaried IT Employees</v>
      </c>
      <c r="H1548" s="50" t="str">
        <f>_xlfn.XLOOKUP(Table1[[#This Row],[Customer_ID]],Table2[customer_id],Table2[gender],,0)</f>
        <v>Female</v>
      </c>
      <c r="I1548" s="50" t="str">
        <f>_xlfn.XLOOKUP(Table1[[#This Row],[Customer_ID]],Table2[customer_id],Table2[marital status],,0)</f>
        <v>Married</v>
      </c>
      <c r="J1548" t="str">
        <f t="shared" si="96"/>
        <v>Moderate Income</v>
      </c>
      <c r="K1548" s="52" t="b">
        <f t="shared" si="97"/>
        <v>0</v>
      </c>
      <c r="L1548" s="43" t="b">
        <f t="shared" si="98"/>
        <v>0</v>
      </c>
      <c r="M1548" s="43" t="b">
        <f t="shared" si="99"/>
        <v>0</v>
      </c>
      <c r="N15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49" spans="1:14" hidden="1" x14ac:dyDescent="0.25">
      <c r="A1549" t="s">
        <v>946</v>
      </c>
      <c r="B1549" s="45">
        <v>59606</v>
      </c>
      <c r="C1549" s="45">
        <v>31343.333333333332</v>
      </c>
      <c r="D1549" s="25">
        <v>0.52584191748034315</v>
      </c>
      <c r="E1549" s="25" t="str">
        <f>_xlfn.XLOOKUP(Table1[[#This Row],[Customer_ID]],Table2[customer_id],Table2[age_group],,0)</f>
        <v>25-34</v>
      </c>
      <c r="F1549" s="25" t="str">
        <f>_xlfn.XLOOKUP(Table1[[#This Row],[Customer_ID]],Table2[customer_id],Table2[city],,0)</f>
        <v>Bengaluru</v>
      </c>
      <c r="G1549" s="25" t="str">
        <f>_xlfn.XLOOKUP(Table1[[#This Row],[Customer_ID]],Table2[customer_id],Table2[occupation],,0)</f>
        <v>Salaried IT Employees</v>
      </c>
      <c r="H1549" s="50" t="str">
        <f>_xlfn.XLOOKUP(Table1[[#This Row],[Customer_ID]],Table2[customer_id],Table2[gender],,0)</f>
        <v>Female</v>
      </c>
      <c r="I1549" s="50" t="str">
        <f>_xlfn.XLOOKUP(Table1[[#This Row],[Customer_ID]],Table2[customer_id],Table2[marital status],,0)</f>
        <v>Single</v>
      </c>
      <c r="J1549" t="str">
        <f t="shared" si="96"/>
        <v>Moderate Income</v>
      </c>
      <c r="K1549" s="52" t="b">
        <f t="shared" si="97"/>
        <v>0</v>
      </c>
      <c r="L1549" s="43" t="b">
        <f t="shared" si="98"/>
        <v>0</v>
      </c>
      <c r="M1549" s="43" t="b">
        <f t="shared" si="99"/>
        <v>0</v>
      </c>
      <c r="N15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50" spans="1:14" hidden="1" x14ac:dyDescent="0.25">
      <c r="A1550" t="s">
        <v>1149</v>
      </c>
      <c r="B1550" s="45">
        <v>59597</v>
      </c>
      <c r="C1550" s="45">
        <v>30146</v>
      </c>
      <c r="D1550" s="25">
        <v>0.50583083041092669</v>
      </c>
      <c r="E1550" s="25" t="str">
        <f>_xlfn.XLOOKUP(Table1[[#This Row],[Customer_ID]],Table2[customer_id],Table2[age_group],,0)</f>
        <v>25-34</v>
      </c>
      <c r="F1550" s="25" t="str">
        <f>_xlfn.XLOOKUP(Table1[[#This Row],[Customer_ID]],Table2[customer_id],Table2[city],,0)</f>
        <v>Bengaluru</v>
      </c>
      <c r="G1550" s="25" t="str">
        <f>_xlfn.XLOOKUP(Table1[[#This Row],[Customer_ID]],Table2[customer_id],Table2[occupation],,0)</f>
        <v>Salaried IT Employees</v>
      </c>
      <c r="H1550" s="50" t="str">
        <f>_xlfn.XLOOKUP(Table1[[#This Row],[Customer_ID]],Table2[customer_id],Table2[gender],,0)</f>
        <v>Female</v>
      </c>
      <c r="I1550" s="50" t="str">
        <f>_xlfn.XLOOKUP(Table1[[#This Row],[Customer_ID]],Table2[customer_id],Table2[marital status],,0)</f>
        <v>Married</v>
      </c>
      <c r="J1550" t="str">
        <f t="shared" si="96"/>
        <v>Moderate Income</v>
      </c>
      <c r="K1550" s="52" t="b">
        <f t="shared" si="97"/>
        <v>0</v>
      </c>
      <c r="L1550" s="43" t="b">
        <f t="shared" si="98"/>
        <v>0</v>
      </c>
      <c r="M1550" s="43" t="b">
        <f t="shared" si="99"/>
        <v>0</v>
      </c>
      <c r="N15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51" spans="1:14" hidden="1" x14ac:dyDescent="0.25">
      <c r="A1551" t="s">
        <v>589</v>
      </c>
      <c r="B1551" s="45">
        <v>59583</v>
      </c>
      <c r="C1551" s="45">
        <v>34269.333333333336</v>
      </c>
      <c r="D1551" s="25">
        <v>0.57515286798807275</v>
      </c>
      <c r="E1551" s="25" t="str">
        <f>_xlfn.XLOOKUP(Table1[[#This Row],[Customer_ID]],Table2[customer_id],Table2[age_group],,0)</f>
        <v>25-34</v>
      </c>
      <c r="F1551" s="25" t="str">
        <f>_xlfn.XLOOKUP(Table1[[#This Row],[Customer_ID]],Table2[customer_id],Table2[city],,0)</f>
        <v>Delhi NCR</v>
      </c>
      <c r="G1551" s="25" t="str">
        <f>_xlfn.XLOOKUP(Table1[[#This Row],[Customer_ID]],Table2[customer_id],Table2[occupation],,0)</f>
        <v>Salaried IT Employees</v>
      </c>
      <c r="H1551" s="50" t="str">
        <f>_xlfn.XLOOKUP(Table1[[#This Row],[Customer_ID]],Table2[customer_id],Table2[gender],,0)</f>
        <v>Male</v>
      </c>
      <c r="I1551" s="50" t="str">
        <f>_xlfn.XLOOKUP(Table1[[#This Row],[Customer_ID]],Table2[customer_id],Table2[marital status],,0)</f>
        <v>Single</v>
      </c>
      <c r="J1551" t="str">
        <f t="shared" si="96"/>
        <v>Moderate Income</v>
      </c>
      <c r="K1551" s="52" t="b">
        <f t="shared" si="97"/>
        <v>0</v>
      </c>
      <c r="L1551" s="43" t="b">
        <f t="shared" si="98"/>
        <v>0</v>
      </c>
      <c r="M1551" s="43" t="b">
        <f t="shared" si="99"/>
        <v>0</v>
      </c>
      <c r="N15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52" spans="1:14" hidden="1" x14ac:dyDescent="0.25">
      <c r="A1552" t="s">
        <v>927</v>
      </c>
      <c r="B1552" s="45">
        <v>59537</v>
      </c>
      <c r="C1552" s="45">
        <v>31459.333333333332</v>
      </c>
      <c r="D1552" s="25">
        <v>0.5283997066250119</v>
      </c>
      <c r="E1552" s="25" t="str">
        <f>_xlfn.XLOOKUP(Table1[[#This Row],[Customer_ID]],Table2[customer_id],Table2[age_group],,0)</f>
        <v>25-34</v>
      </c>
      <c r="F1552" s="25" t="str">
        <f>_xlfn.XLOOKUP(Table1[[#This Row],[Customer_ID]],Table2[customer_id],Table2[city],,0)</f>
        <v>Delhi NCR</v>
      </c>
      <c r="G1552" s="25" t="str">
        <f>_xlfn.XLOOKUP(Table1[[#This Row],[Customer_ID]],Table2[customer_id],Table2[occupation],,0)</f>
        <v>Salaried IT Employees</v>
      </c>
      <c r="H1552" s="50" t="str">
        <f>_xlfn.XLOOKUP(Table1[[#This Row],[Customer_ID]],Table2[customer_id],Table2[gender],,0)</f>
        <v>Female</v>
      </c>
      <c r="I1552" s="50" t="str">
        <f>_xlfn.XLOOKUP(Table1[[#This Row],[Customer_ID]],Table2[customer_id],Table2[marital status],,0)</f>
        <v>Married</v>
      </c>
      <c r="J1552" t="str">
        <f t="shared" si="96"/>
        <v>Moderate Income</v>
      </c>
      <c r="K1552" s="52" t="b">
        <f t="shared" si="97"/>
        <v>0</v>
      </c>
      <c r="L1552" s="43" t="b">
        <f t="shared" si="98"/>
        <v>0</v>
      </c>
      <c r="M1552" s="43" t="b">
        <f t="shared" si="99"/>
        <v>0</v>
      </c>
      <c r="N15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53" spans="1:14" hidden="1" x14ac:dyDescent="0.25">
      <c r="A1553" t="s">
        <v>131</v>
      </c>
      <c r="B1553" s="45">
        <v>59519</v>
      </c>
      <c r="C1553" s="45">
        <v>40622.166666666664</v>
      </c>
      <c r="D1553" s="25">
        <v>0.68250754660976598</v>
      </c>
      <c r="E1553" s="25" t="str">
        <f>_xlfn.XLOOKUP(Table1[[#This Row],[Customer_ID]],Table2[customer_id],Table2[age_group],,0)</f>
        <v>25-34</v>
      </c>
      <c r="F1553" s="25" t="str">
        <f>_xlfn.XLOOKUP(Table1[[#This Row],[Customer_ID]],Table2[customer_id],Table2[city],,0)</f>
        <v>Mumbai</v>
      </c>
      <c r="G1553" s="25" t="str">
        <f>_xlfn.XLOOKUP(Table1[[#This Row],[Customer_ID]],Table2[customer_id],Table2[occupation],,0)</f>
        <v>Salaried IT Employees</v>
      </c>
      <c r="H1553" s="50" t="str">
        <f>_xlfn.XLOOKUP(Table1[[#This Row],[Customer_ID]],Table2[customer_id],Table2[gender],,0)</f>
        <v>Male</v>
      </c>
      <c r="I1553" s="50" t="str">
        <f>_xlfn.XLOOKUP(Table1[[#This Row],[Customer_ID]],Table2[customer_id],Table2[marital status],,0)</f>
        <v>Married</v>
      </c>
      <c r="J1553" t="str">
        <f t="shared" si="96"/>
        <v>Moderate Income</v>
      </c>
      <c r="K1553" s="52" t="b">
        <f t="shared" si="97"/>
        <v>0</v>
      </c>
      <c r="L1553" s="43" t="b">
        <f t="shared" si="98"/>
        <v>0</v>
      </c>
      <c r="M1553" s="43" t="b">
        <f t="shared" si="99"/>
        <v>0</v>
      </c>
      <c r="N15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54" spans="1:14" hidden="1" x14ac:dyDescent="0.25">
      <c r="A1554" t="s">
        <v>443</v>
      </c>
      <c r="B1554" s="45">
        <v>59483</v>
      </c>
      <c r="C1554" s="45">
        <v>35474.666666666664</v>
      </c>
      <c r="D1554" s="25">
        <v>0.59638328037702648</v>
      </c>
      <c r="E1554" s="25" t="str">
        <f>_xlfn.XLOOKUP(Table1[[#This Row],[Customer_ID]],Table2[customer_id],Table2[age_group],,0)</f>
        <v>25-34</v>
      </c>
      <c r="F1554" s="25" t="str">
        <f>_xlfn.XLOOKUP(Table1[[#This Row],[Customer_ID]],Table2[customer_id],Table2[city],,0)</f>
        <v>Delhi NCR</v>
      </c>
      <c r="G1554" s="25" t="str">
        <f>_xlfn.XLOOKUP(Table1[[#This Row],[Customer_ID]],Table2[customer_id],Table2[occupation],,0)</f>
        <v>Salaried IT Employees</v>
      </c>
      <c r="H1554" s="50" t="str">
        <f>_xlfn.XLOOKUP(Table1[[#This Row],[Customer_ID]],Table2[customer_id],Table2[gender],,0)</f>
        <v>Male</v>
      </c>
      <c r="I1554" s="50" t="str">
        <f>_xlfn.XLOOKUP(Table1[[#This Row],[Customer_ID]],Table2[customer_id],Table2[marital status],,0)</f>
        <v>Married</v>
      </c>
      <c r="J1554" t="str">
        <f t="shared" si="96"/>
        <v>Moderate Income</v>
      </c>
      <c r="K1554" s="52" t="b">
        <f t="shared" si="97"/>
        <v>0</v>
      </c>
      <c r="L1554" s="43" t="b">
        <f t="shared" si="98"/>
        <v>0</v>
      </c>
      <c r="M1554" s="43" t="b">
        <f t="shared" si="99"/>
        <v>0</v>
      </c>
      <c r="N15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55" spans="1:14" hidden="1" x14ac:dyDescent="0.25">
      <c r="A1555" t="s">
        <v>212</v>
      </c>
      <c r="B1555" s="45">
        <v>59478</v>
      </c>
      <c r="C1555" s="45">
        <v>38368.666666666664</v>
      </c>
      <c r="D1555" s="25">
        <v>0.64509006131118507</v>
      </c>
      <c r="E1555" s="25" t="str">
        <f>_xlfn.XLOOKUP(Table1[[#This Row],[Customer_ID]],Table2[customer_id],Table2[age_group],,0)</f>
        <v>25-34</v>
      </c>
      <c r="F1555" s="25" t="str">
        <f>_xlfn.XLOOKUP(Table1[[#This Row],[Customer_ID]],Table2[customer_id],Table2[city],,0)</f>
        <v>Delhi NCR</v>
      </c>
      <c r="G1555" s="25" t="str">
        <f>_xlfn.XLOOKUP(Table1[[#This Row],[Customer_ID]],Table2[customer_id],Table2[occupation],,0)</f>
        <v>Salaried IT Employees</v>
      </c>
      <c r="H1555" s="50" t="str">
        <f>_xlfn.XLOOKUP(Table1[[#This Row],[Customer_ID]],Table2[customer_id],Table2[gender],,0)</f>
        <v>Male</v>
      </c>
      <c r="I1555" s="50" t="str">
        <f>_xlfn.XLOOKUP(Table1[[#This Row],[Customer_ID]],Table2[customer_id],Table2[marital status],,0)</f>
        <v>Married</v>
      </c>
      <c r="J1555" t="str">
        <f t="shared" si="96"/>
        <v>Moderate Income</v>
      </c>
      <c r="K1555" s="52" t="b">
        <f t="shared" si="97"/>
        <v>0</v>
      </c>
      <c r="L1555" s="43" t="b">
        <f t="shared" si="98"/>
        <v>0</v>
      </c>
      <c r="M1555" s="43" t="b">
        <f t="shared" si="99"/>
        <v>0</v>
      </c>
      <c r="N15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56" spans="1:14" hidden="1" x14ac:dyDescent="0.25">
      <c r="A1556" t="s">
        <v>3489</v>
      </c>
      <c r="B1556" s="45">
        <v>59473</v>
      </c>
      <c r="C1556" s="45">
        <v>17337.5</v>
      </c>
      <c r="D1556" s="25">
        <v>0.29151884048223564</v>
      </c>
      <c r="E1556" s="25" t="str">
        <f>_xlfn.XLOOKUP(Table1[[#This Row],[Customer_ID]],Table2[customer_id],Table2[age_group],,0)</f>
        <v>45+</v>
      </c>
      <c r="F1556" s="25" t="str">
        <f>_xlfn.XLOOKUP(Table1[[#This Row],[Customer_ID]],Table2[customer_id],Table2[city],,0)</f>
        <v>Delhi NCR</v>
      </c>
      <c r="G1556" s="25" t="str">
        <f>_xlfn.XLOOKUP(Table1[[#This Row],[Customer_ID]],Table2[customer_id],Table2[occupation],,0)</f>
        <v>Government Employees</v>
      </c>
      <c r="H1556" s="50" t="str">
        <f>_xlfn.XLOOKUP(Table1[[#This Row],[Customer_ID]],Table2[customer_id],Table2[gender],,0)</f>
        <v>Male</v>
      </c>
      <c r="I1556" s="50" t="str">
        <f>_xlfn.XLOOKUP(Table1[[#This Row],[Customer_ID]],Table2[customer_id],Table2[marital status],,0)</f>
        <v>Married</v>
      </c>
      <c r="J1556" t="str">
        <f t="shared" si="96"/>
        <v>Moderate Income</v>
      </c>
      <c r="K1556" s="52" t="b">
        <f t="shared" si="97"/>
        <v>0</v>
      </c>
      <c r="L1556" s="43" t="str">
        <f t="shared" si="98"/>
        <v>Low Spend</v>
      </c>
      <c r="M1556" s="43" t="b">
        <f t="shared" si="99"/>
        <v>0</v>
      </c>
      <c r="N15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57" spans="1:14" hidden="1" x14ac:dyDescent="0.25">
      <c r="A1557" t="s">
        <v>595</v>
      </c>
      <c r="B1557" s="45">
        <v>59429</v>
      </c>
      <c r="C1557" s="45">
        <v>34134.5</v>
      </c>
      <c r="D1557" s="25">
        <v>0.57437446364569489</v>
      </c>
      <c r="E1557" s="25" t="str">
        <f>_xlfn.XLOOKUP(Table1[[#This Row],[Customer_ID]],Table2[customer_id],Table2[age_group],,0)</f>
        <v>25-34</v>
      </c>
      <c r="F1557" s="25" t="str">
        <f>_xlfn.XLOOKUP(Table1[[#This Row],[Customer_ID]],Table2[customer_id],Table2[city],,0)</f>
        <v>Bengaluru</v>
      </c>
      <c r="G1557" s="25" t="str">
        <f>_xlfn.XLOOKUP(Table1[[#This Row],[Customer_ID]],Table2[customer_id],Table2[occupation],,0)</f>
        <v>Salaried IT Employees</v>
      </c>
      <c r="H1557" s="50" t="str">
        <f>_xlfn.XLOOKUP(Table1[[#This Row],[Customer_ID]],Table2[customer_id],Table2[gender],,0)</f>
        <v>Male</v>
      </c>
      <c r="I1557" s="50" t="str">
        <f>_xlfn.XLOOKUP(Table1[[#This Row],[Customer_ID]],Table2[customer_id],Table2[marital status],,0)</f>
        <v>Married</v>
      </c>
      <c r="J1557" t="str">
        <f t="shared" si="96"/>
        <v>Moderate Income</v>
      </c>
      <c r="K1557" s="52" t="b">
        <f t="shared" si="97"/>
        <v>0</v>
      </c>
      <c r="L1557" s="43" t="b">
        <f t="shared" si="98"/>
        <v>0</v>
      </c>
      <c r="M1557" s="43" t="b">
        <f t="shared" si="99"/>
        <v>0</v>
      </c>
      <c r="N15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58" spans="1:14" hidden="1" x14ac:dyDescent="0.25">
      <c r="A1558" t="s">
        <v>4003</v>
      </c>
      <c r="B1558" s="45">
        <v>59417</v>
      </c>
      <c r="C1558" s="45">
        <v>11221.666666666666</v>
      </c>
      <c r="D1558" s="25">
        <v>0.18886289557982844</v>
      </c>
      <c r="E1558" s="25" t="str">
        <f>_xlfn.XLOOKUP(Table1[[#This Row],[Customer_ID]],Table2[customer_id],Table2[age_group],,0)</f>
        <v>35-45</v>
      </c>
      <c r="F1558" s="25" t="str">
        <f>_xlfn.XLOOKUP(Table1[[#This Row],[Customer_ID]],Table2[customer_id],Table2[city],,0)</f>
        <v>Chennai</v>
      </c>
      <c r="G1558" s="25" t="str">
        <f>_xlfn.XLOOKUP(Table1[[#This Row],[Customer_ID]],Table2[customer_id],Table2[occupation],,0)</f>
        <v>Government Employees</v>
      </c>
      <c r="H1558" s="50" t="str">
        <f>_xlfn.XLOOKUP(Table1[[#This Row],[Customer_ID]],Table2[customer_id],Table2[gender],,0)</f>
        <v>Female</v>
      </c>
      <c r="I1558" s="50" t="str">
        <f>_xlfn.XLOOKUP(Table1[[#This Row],[Customer_ID]],Table2[customer_id],Table2[marital status],,0)</f>
        <v>Married</v>
      </c>
      <c r="J1558" t="str">
        <f t="shared" si="96"/>
        <v>Moderate Income</v>
      </c>
      <c r="K1558" s="52" t="b">
        <f t="shared" si="97"/>
        <v>0</v>
      </c>
      <c r="L1558" s="43" t="str">
        <f t="shared" si="98"/>
        <v>Low Spend</v>
      </c>
      <c r="M1558" s="43" t="b">
        <f t="shared" si="99"/>
        <v>0</v>
      </c>
      <c r="N15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59" spans="1:14" hidden="1" x14ac:dyDescent="0.25">
      <c r="A1559" t="s">
        <v>1753</v>
      </c>
      <c r="B1559" s="45">
        <v>59358</v>
      </c>
      <c r="C1559" s="45">
        <v>26289.166666666668</v>
      </c>
      <c r="D1559" s="25">
        <v>0.44289171917292813</v>
      </c>
      <c r="E1559" s="25" t="str">
        <f>_xlfn.XLOOKUP(Table1[[#This Row],[Customer_ID]],Table2[customer_id],Table2[age_group],,0)</f>
        <v>25-34</v>
      </c>
      <c r="F1559" s="25" t="str">
        <f>_xlfn.XLOOKUP(Table1[[#This Row],[Customer_ID]],Table2[customer_id],Table2[city],,0)</f>
        <v>Chennai</v>
      </c>
      <c r="G1559" s="25" t="str">
        <f>_xlfn.XLOOKUP(Table1[[#This Row],[Customer_ID]],Table2[customer_id],Table2[occupation],,0)</f>
        <v>Salaried IT Employees</v>
      </c>
      <c r="H1559" s="50" t="str">
        <f>_xlfn.XLOOKUP(Table1[[#This Row],[Customer_ID]],Table2[customer_id],Table2[gender],,0)</f>
        <v>Male</v>
      </c>
      <c r="I1559" s="50" t="str">
        <f>_xlfn.XLOOKUP(Table1[[#This Row],[Customer_ID]],Table2[customer_id],Table2[marital status],,0)</f>
        <v>Married</v>
      </c>
      <c r="J1559" t="str">
        <f t="shared" si="96"/>
        <v>Moderate Income</v>
      </c>
      <c r="K1559" s="52" t="b">
        <f t="shared" si="97"/>
        <v>0</v>
      </c>
      <c r="L1559" s="43" t="b">
        <f t="shared" si="98"/>
        <v>0</v>
      </c>
      <c r="M1559" s="43" t="b">
        <f t="shared" si="99"/>
        <v>0</v>
      </c>
      <c r="N15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60" spans="1:14" hidden="1" x14ac:dyDescent="0.25">
      <c r="A1560" t="s">
        <v>496</v>
      </c>
      <c r="B1560" s="45">
        <v>59352</v>
      </c>
      <c r="C1560" s="45">
        <v>34948.666666666664</v>
      </c>
      <c r="D1560" s="25">
        <v>0.58883721975108949</v>
      </c>
      <c r="E1560" s="25" t="str">
        <f>_xlfn.XLOOKUP(Table1[[#This Row],[Customer_ID]],Table2[customer_id],Table2[age_group],,0)</f>
        <v>25-34</v>
      </c>
      <c r="F1560" s="25" t="str">
        <f>_xlfn.XLOOKUP(Table1[[#This Row],[Customer_ID]],Table2[customer_id],Table2[city],,0)</f>
        <v>Bengaluru</v>
      </c>
      <c r="G1560" s="25" t="str">
        <f>_xlfn.XLOOKUP(Table1[[#This Row],[Customer_ID]],Table2[customer_id],Table2[occupation],,0)</f>
        <v>Salaried IT Employees</v>
      </c>
      <c r="H1560" s="50" t="str">
        <f>_xlfn.XLOOKUP(Table1[[#This Row],[Customer_ID]],Table2[customer_id],Table2[gender],,0)</f>
        <v>Male</v>
      </c>
      <c r="I1560" s="50" t="str">
        <f>_xlfn.XLOOKUP(Table1[[#This Row],[Customer_ID]],Table2[customer_id],Table2[marital status],,0)</f>
        <v>Married</v>
      </c>
      <c r="J1560" t="str">
        <f t="shared" si="96"/>
        <v>Moderate Income</v>
      </c>
      <c r="K1560" s="52" t="b">
        <f t="shared" si="97"/>
        <v>0</v>
      </c>
      <c r="L1560" s="43" t="b">
        <f t="shared" si="98"/>
        <v>0</v>
      </c>
      <c r="M1560" s="43" t="b">
        <f t="shared" si="99"/>
        <v>0</v>
      </c>
      <c r="N15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61" spans="1:14" hidden="1" x14ac:dyDescent="0.25">
      <c r="A1561" t="s">
        <v>2607</v>
      </c>
      <c r="B1561" s="45">
        <v>59291</v>
      </c>
      <c r="C1561" s="45">
        <v>21797.833333333332</v>
      </c>
      <c r="D1561" s="25">
        <v>0.36764151951111185</v>
      </c>
      <c r="E1561" s="25" t="str">
        <f>_xlfn.XLOOKUP(Table1[[#This Row],[Customer_ID]],Table2[customer_id],Table2[age_group],,0)</f>
        <v>35-45</v>
      </c>
      <c r="F1561" s="25" t="str">
        <f>_xlfn.XLOOKUP(Table1[[#This Row],[Customer_ID]],Table2[customer_id],Table2[city],,0)</f>
        <v>Delhi NCR</v>
      </c>
      <c r="G1561" s="25" t="str">
        <f>_xlfn.XLOOKUP(Table1[[#This Row],[Customer_ID]],Table2[customer_id],Table2[occupation],,0)</f>
        <v>Government Employees</v>
      </c>
      <c r="H1561" s="50" t="str">
        <f>_xlfn.XLOOKUP(Table1[[#This Row],[Customer_ID]],Table2[customer_id],Table2[gender],,0)</f>
        <v>Male</v>
      </c>
      <c r="I1561" s="50" t="str">
        <f>_xlfn.XLOOKUP(Table1[[#This Row],[Customer_ID]],Table2[customer_id],Table2[marital status],,0)</f>
        <v>Married</v>
      </c>
      <c r="J1561" t="str">
        <f t="shared" si="96"/>
        <v>Moderate Income</v>
      </c>
      <c r="K1561" s="52" t="b">
        <f t="shared" si="97"/>
        <v>0</v>
      </c>
      <c r="L1561" s="43" t="b">
        <f t="shared" si="98"/>
        <v>0</v>
      </c>
      <c r="M1561" s="43" t="b">
        <f t="shared" si="99"/>
        <v>0</v>
      </c>
      <c r="N15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62" spans="1:14" hidden="1" x14ac:dyDescent="0.25">
      <c r="A1562" t="s">
        <v>1166</v>
      </c>
      <c r="B1562" s="45">
        <v>59281</v>
      </c>
      <c r="C1562" s="45">
        <v>29901</v>
      </c>
      <c r="D1562" s="25">
        <v>0.50439432533189388</v>
      </c>
      <c r="E1562" s="25" t="str">
        <f>_xlfn.XLOOKUP(Table1[[#This Row],[Customer_ID]],Table2[customer_id],Table2[age_group],,0)</f>
        <v>25-34</v>
      </c>
      <c r="F1562" s="25" t="str">
        <f>_xlfn.XLOOKUP(Table1[[#This Row],[Customer_ID]],Table2[customer_id],Table2[city],,0)</f>
        <v>Delhi NCR</v>
      </c>
      <c r="G1562" s="25" t="str">
        <f>_xlfn.XLOOKUP(Table1[[#This Row],[Customer_ID]],Table2[customer_id],Table2[occupation],,0)</f>
        <v>Salaried IT Employees</v>
      </c>
      <c r="H1562" s="50" t="str">
        <f>_xlfn.XLOOKUP(Table1[[#This Row],[Customer_ID]],Table2[customer_id],Table2[gender],,0)</f>
        <v>Female</v>
      </c>
      <c r="I1562" s="50" t="str">
        <f>_xlfn.XLOOKUP(Table1[[#This Row],[Customer_ID]],Table2[customer_id],Table2[marital status],,0)</f>
        <v>Married</v>
      </c>
      <c r="J1562" t="str">
        <f t="shared" si="96"/>
        <v>Moderate Income</v>
      </c>
      <c r="K1562" s="52" t="b">
        <f t="shared" si="97"/>
        <v>0</v>
      </c>
      <c r="L1562" s="43" t="b">
        <f t="shared" si="98"/>
        <v>0</v>
      </c>
      <c r="M1562" s="43" t="b">
        <f t="shared" si="99"/>
        <v>0</v>
      </c>
      <c r="N15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63" spans="1:14" hidden="1" x14ac:dyDescent="0.25">
      <c r="A1563" t="s">
        <v>3043</v>
      </c>
      <c r="B1563" s="45">
        <v>59238</v>
      </c>
      <c r="C1563" s="45">
        <v>19822.5</v>
      </c>
      <c r="D1563" s="25">
        <v>0.33462473412336674</v>
      </c>
      <c r="E1563" s="25" t="str">
        <f>_xlfn.XLOOKUP(Table1[[#This Row],[Customer_ID]],Table2[customer_id],Table2[age_group],,0)</f>
        <v>25-34</v>
      </c>
      <c r="F1563" s="25" t="str">
        <f>_xlfn.XLOOKUP(Table1[[#This Row],[Customer_ID]],Table2[customer_id],Table2[city],,0)</f>
        <v>Chennai</v>
      </c>
      <c r="G1563" s="25" t="str">
        <f>_xlfn.XLOOKUP(Table1[[#This Row],[Customer_ID]],Table2[customer_id],Table2[occupation],,0)</f>
        <v>Salaried IT Employees</v>
      </c>
      <c r="H1563" s="50" t="str">
        <f>_xlfn.XLOOKUP(Table1[[#This Row],[Customer_ID]],Table2[customer_id],Table2[gender],,0)</f>
        <v>Female</v>
      </c>
      <c r="I1563" s="50" t="str">
        <f>_xlfn.XLOOKUP(Table1[[#This Row],[Customer_ID]],Table2[customer_id],Table2[marital status],,0)</f>
        <v>Married</v>
      </c>
      <c r="J1563" t="str">
        <f t="shared" si="96"/>
        <v>Moderate Income</v>
      </c>
      <c r="K1563" s="52" t="b">
        <f t="shared" si="97"/>
        <v>0</v>
      </c>
      <c r="L1563" s="43" t="b">
        <f t="shared" si="98"/>
        <v>0</v>
      </c>
      <c r="M1563" s="43" t="b">
        <f t="shared" si="99"/>
        <v>0</v>
      </c>
      <c r="N15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64" spans="1:14" hidden="1" x14ac:dyDescent="0.25">
      <c r="A1564" t="s">
        <v>1714</v>
      </c>
      <c r="B1564" s="45">
        <v>59224</v>
      </c>
      <c r="C1564" s="45">
        <v>26448.666666666668</v>
      </c>
      <c r="D1564" s="25">
        <v>0.44658696924670183</v>
      </c>
      <c r="E1564" s="25" t="str">
        <f>_xlfn.XLOOKUP(Table1[[#This Row],[Customer_ID]],Table2[customer_id],Table2[age_group],,0)</f>
        <v>25-34</v>
      </c>
      <c r="F1564" s="25" t="str">
        <f>_xlfn.XLOOKUP(Table1[[#This Row],[Customer_ID]],Table2[customer_id],Table2[city],,0)</f>
        <v>Bengaluru</v>
      </c>
      <c r="G1564" s="25" t="str">
        <f>_xlfn.XLOOKUP(Table1[[#This Row],[Customer_ID]],Table2[customer_id],Table2[occupation],,0)</f>
        <v>Salaried IT Employees</v>
      </c>
      <c r="H1564" s="50" t="str">
        <f>_xlfn.XLOOKUP(Table1[[#This Row],[Customer_ID]],Table2[customer_id],Table2[gender],,0)</f>
        <v>Female</v>
      </c>
      <c r="I1564" s="50" t="str">
        <f>_xlfn.XLOOKUP(Table1[[#This Row],[Customer_ID]],Table2[customer_id],Table2[marital status],,0)</f>
        <v>Married</v>
      </c>
      <c r="J1564" t="str">
        <f t="shared" si="96"/>
        <v>Moderate Income</v>
      </c>
      <c r="K1564" s="52" t="b">
        <f t="shared" si="97"/>
        <v>0</v>
      </c>
      <c r="L1564" s="43" t="b">
        <f t="shared" si="98"/>
        <v>0</v>
      </c>
      <c r="M1564" s="43" t="b">
        <f t="shared" si="99"/>
        <v>0</v>
      </c>
      <c r="N15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65" spans="1:14" hidden="1" x14ac:dyDescent="0.25">
      <c r="A1565" t="s">
        <v>1612</v>
      </c>
      <c r="B1565" s="45">
        <v>59193</v>
      </c>
      <c r="C1565" s="45">
        <v>27132.166666666668</v>
      </c>
      <c r="D1565" s="25">
        <v>0.45836782502435536</v>
      </c>
      <c r="E1565" s="25" t="str">
        <f>_xlfn.XLOOKUP(Table1[[#This Row],[Customer_ID]],Table2[customer_id],Table2[age_group],,0)</f>
        <v>25-34</v>
      </c>
      <c r="F1565" s="25" t="str">
        <f>_xlfn.XLOOKUP(Table1[[#This Row],[Customer_ID]],Table2[customer_id],Table2[city],,0)</f>
        <v>Hyderabad</v>
      </c>
      <c r="G1565" s="25" t="str">
        <f>_xlfn.XLOOKUP(Table1[[#This Row],[Customer_ID]],Table2[customer_id],Table2[occupation],,0)</f>
        <v>Salaried IT Employees</v>
      </c>
      <c r="H1565" s="50" t="str">
        <f>_xlfn.XLOOKUP(Table1[[#This Row],[Customer_ID]],Table2[customer_id],Table2[gender],,0)</f>
        <v>Male</v>
      </c>
      <c r="I1565" s="50" t="str">
        <f>_xlfn.XLOOKUP(Table1[[#This Row],[Customer_ID]],Table2[customer_id],Table2[marital status],,0)</f>
        <v>Married</v>
      </c>
      <c r="J1565" t="str">
        <f t="shared" si="96"/>
        <v>Moderate Income</v>
      </c>
      <c r="K1565" s="52" t="b">
        <f t="shared" si="97"/>
        <v>0</v>
      </c>
      <c r="L1565" s="43" t="b">
        <f t="shared" si="98"/>
        <v>0</v>
      </c>
      <c r="M1565" s="43" t="b">
        <f t="shared" si="99"/>
        <v>0</v>
      </c>
      <c r="N15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66" spans="1:14" hidden="1" x14ac:dyDescent="0.25">
      <c r="A1566" t="s">
        <v>317</v>
      </c>
      <c r="B1566" s="45">
        <v>59191</v>
      </c>
      <c r="C1566" s="45">
        <v>36556.666666666664</v>
      </c>
      <c r="D1566" s="25">
        <v>0.6176051539366908</v>
      </c>
      <c r="E1566" s="25" t="str">
        <f>_xlfn.XLOOKUP(Table1[[#This Row],[Customer_ID]],Table2[customer_id],Table2[age_group],,0)</f>
        <v>25-34</v>
      </c>
      <c r="F1566" s="25" t="str">
        <f>_xlfn.XLOOKUP(Table1[[#This Row],[Customer_ID]],Table2[customer_id],Table2[city],,0)</f>
        <v>Delhi NCR</v>
      </c>
      <c r="G1566" s="25" t="str">
        <f>_xlfn.XLOOKUP(Table1[[#This Row],[Customer_ID]],Table2[customer_id],Table2[occupation],,0)</f>
        <v>Salaried IT Employees</v>
      </c>
      <c r="H1566" s="50" t="str">
        <f>_xlfn.XLOOKUP(Table1[[#This Row],[Customer_ID]],Table2[customer_id],Table2[gender],,0)</f>
        <v>Male</v>
      </c>
      <c r="I1566" s="50" t="str">
        <f>_xlfn.XLOOKUP(Table1[[#This Row],[Customer_ID]],Table2[customer_id],Table2[marital status],,0)</f>
        <v>Married</v>
      </c>
      <c r="J1566" t="str">
        <f t="shared" si="96"/>
        <v>Moderate Income</v>
      </c>
      <c r="K1566" s="52" t="b">
        <f t="shared" si="97"/>
        <v>0</v>
      </c>
      <c r="L1566" s="43" t="b">
        <f t="shared" si="98"/>
        <v>0</v>
      </c>
      <c r="M1566" s="43" t="b">
        <f t="shared" si="99"/>
        <v>0</v>
      </c>
      <c r="N15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67" spans="1:14" hidden="1" x14ac:dyDescent="0.25">
      <c r="A1567" t="s">
        <v>156</v>
      </c>
      <c r="B1567" s="45">
        <v>59185</v>
      </c>
      <c r="C1567" s="45">
        <v>39705.5</v>
      </c>
      <c r="D1567" s="25">
        <v>0.67087099771901659</v>
      </c>
      <c r="E1567" s="25" t="str">
        <f>_xlfn.XLOOKUP(Table1[[#This Row],[Customer_ID]],Table2[customer_id],Table2[age_group],,0)</f>
        <v>25-34</v>
      </c>
      <c r="F1567" s="25" t="str">
        <f>_xlfn.XLOOKUP(Table1[[#This Row],[Customer_ID]],Table2[customer_id],Table2[city],,0)</f>
        <v>Mumbai</v>
      </c>
      <c r="G1567" s="25" t="str">
        <f>_xlfn.XLOOKUP(Table1[[#This Row],[Customer_ID]],Table2[customer_id],Table2[occupation],,0)</f>
        <v>Salaried IT Employees</v>
      </c>
      <c r="H1567" s="50" t="str">
        <f>_xlfn.XLOOKUP(Table1[[#This Row],[Customer_ID]],Table2[customer_id],Table2[gender],,0)</f>
        <v>Male</v>
      </c>
      <c r="I1567" s="50" t="str">
        <f>_xlfn.XLOOKUP(Table1[[#This Row],[Customer_ID]],Table2[customer_id],Table2[marital status],,0)</f>
        <v>Married</v>
      </c>
      <c r="J1567" t="str">
        <f t="shared" si="96"/>
        <v>Moderate Income</v>
      </c>
      <c r="K1567" s="52" t="b">
        <f t="shared" si="97"/>
        <v>0</v>
      </c>
      <c r="L1567" s="43" t="b">
        <f t="shared" si="98"/>
        <v>0</v>
      </c>
      <c r="M1567" s="43" t="b">
        <f t="shared" si="99"/>
        <v>0</v>
      </c>
      <c r="N15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68" spans="1:14" hidden="1" x14ac:dyDescent="0.25">
      <c r="A1568" t="s">
        <v>2312</v>
      </c>
      <c r="B1568" s="45">
        <v>59180</v>
      </c>
      <c r="C1568" s="45">
        <v>23466.666666666668</v>
      </c>
      <c r="D1568" s="25">
        <v>0.39653035935563818</v>
      </c>
      <c r="E1568" s="25" t="str">
        <f>_xlfn.XLOOKUP(Table1[[#This Row],[Customer_ID]],Table2[customer_id],Table2[age_group],,0)</f>
        <v>35-45</v>
      </c>
      <c r="F1568" s="25" t="str">
        <f>_xlfn.XLOOKUP(Table1[[#This Row],[Customer_ID]],Table2[customer_id],Table2[city],,0)</f>
        <v>Mumbai</v>
      </c>
      <c r="G1568" s="25" t="str">
        <f>_xlfn.XLOOKUP(Table1[[#This Row],[Customer_ID]],Table2[customer_id],Table2[occupation],,0)</f>
        <v>Government Employees</v>
      </c>
      <c r="H1568" s="50" t="str">
        <f>_xlfn.XLOOKUP(Table1[[#This Row],[Customer_ID]],Table2[customer_id],Table2[gender],,0)</f>
        <v>Male</v>
      </c>
      <c r="I1568" s="50" t="str">
        <f>_xlfn.XLOOKUP(Table1[[#This Row],[Customer_ID]],Table2[customer_id],Table2[marital status],,0)</f>
        <v>Married</v>
      </c>
      <c r="J1568" t="str">
        <f t="shared" si="96"/>
        <v>Moderate Income</v>
      </c>
      <c r="K1568" s="52" t="b">
        <f t="shared" si="97"/>
        <v>0</v>
      </c>
      <c r="L1568" s="43" t="b">
        <f t="shared" si="98"/>
        <v>0</v>
      </c>
      <c r="M1568" s="43" t="b">
        <f t="shared" si="99"/>
        <v>0</v>
      </c>
      <c r="N15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69" spans="1:14" hidden="1" x14ac:dyDescent="0.25">
      <c r="A1569" t="s">
        <v>2603</v>
      </c>
      <c r="B1569" s="45">
        <v>59164</v>
      </c>
      <c r="C1569" s="45">
        <v>21764.5</v>
      </c>
      <c r="D1569" s="25">
        <v>0.36786728415928605</v>
      </c>
      <c r="E1569" s="25" t="str">
        <f>_xlfn.XLOOKUP(Table1[[#This Row],[Customer_ID]],Table2[customer_id],Table2[age_group],,0)</f>
        <v>25-34</v>
      </c>
      <c r="F1569" s="25" t="str">
        <f>_xlfn.XLOOKUP(Table1[[#This Row],[Customer_ID]],Table2[customer_id],Table2[city],,0)</f>
        <v>Chennai</v>
      </c>
      <c r="G1569" s="25" t="str">
        <f>_xlfn.XLOOKUP(Table1[[#This Row],[Customer_ID]],Table2[customer_id],Table2[occupation],,0)</f>
        <v>Salaried IT Employees</v>
      </c>
      <c r="H1569" s="50" t="str">
        <f>_xlfn.XLOOKUP(Table1[[#This Row],[Customer_ID]],Table2[customer_id],Table2[gender],,0)</f>
        <v>Female</v>
      </c>
      <c r="I1569" s="50" t="str">
        <f>_xlfn.XLOOKUP(Table1[[#This Row],[Customer_ID]],Table2[customer_id],Table2[marital status],,0)</f>
        <v>Married</v>
      </c>
      <c r="J1569" t="str">
        <f t="shared" si="96"/>
        <v>Moderate Income</v>
      </c>
      <c r="K1569" s="52" t="b">
        <f t="shared" si="97"/>
        <v>0</v>
      </c>
      <c r="L1569" s="43" t="b">
        <f t="shared" si="98"/>
        <v>0</v>
      </c>
      <c r="M1569" s="43" t="b">
        <f t="shared" si="99"/>
        <v>0</v>
      </c>
      <c r="N15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70" spans="1:14" hidden="1" x14ac:dyDescent="0.25">
      <c r="A1570" t="s">
        <v>3428</v>
      </c>
      <c r="B1570" s="45">
        <v>59122</v>
      </c>
      <c r="C1570" s="45">
        <v>17611.333333333332</v>
      </c>
      <c r="D1570" s="25">
        <v>0.29788121736973261</v>
      </c>
      <c r="E1570" s="25" t="str">
        <f>_xlfn.XLOOKUP(Table1[[#This Row],[Customer_ID]],Table2[customer_id],Table2[age_group],,0)</f>
        <v>35-45</v>
      </c>
      <c r="F1570" s="25" t="str">
        <f>_xlfn.XLOOKUP(Table1[[#This Row],[Customer_ID]],Table2[customer_id],Table2[city],,0)</f>
        <v>Hyderabad</v>
      </c>
      <c r="G1570" s="25" t="str">
        <f>_xlfn.XLOOKUP(Table1[[#This Row],[Customer_ID]],Table2[customer_id],Table2[occupation],,0)</f>
        <v>Government Employees</v>
      </c>
      <c r="H1570" s="50" t="str">
        <f>_xlfn.XLOOKUP(Table1[[#This Row],[Customer_ID]],Table2[customer_id],Table2[gender],,0)</f>
        <v>Male</v>
      </c>
      <c r="I1570" s="50" t="str">
        <f>_xlfn.XLOOKUP(Table1[[#This Row],[Customer_ID]],Table2[customer_id],Table2[marital status],,0)</f>
        <v>Married</v>
      </c>
      <c r="J1570" t="str">
        <f t="shared" si="96"/>
        <v>Moderate Income</v>
      </c>
      <c r="K1570" s="52" t="b">
        <f t="shared" si="97"/>
        <v>0</v>
      </c>
      <c r="L1570" s="43" t="str">
        <f t="shared" si="98"/>
        <v>Low Spend</v>
      </c>
      <c r="M1570" s="43" t="b">
        <f t="shared" si="99"/>
        <v>0</v>
      </c>
      <c r="N15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71" spans="1:14" x14ac:dyDescent="0.25">
      <c r="A1571" t="s">
        <v>77</v>
      </c>
      <c r="B1571" s="45">
        <v>59120</v>
      </c>
      <c r="C1571" s="45">
        <v>42331.833333333336</v>
      </c>
      <c r="D1571" s="25">
        <v>0.71603236355435274</v>
      </c>
      <c r="E1571" s="25" t="str">
        <f>_xlfn.XLOOKUP(Table1[[#This Row],[Customer_ID]],Table2[customer_id],Table2[age_group],,0)</f>
        <v>25-34</v>
      </c>
      <c r="F1571" s="25" t="str">
        <f>_xlfn.XLOOKUP(Table1[[#This Row],[Customer_ID]],Table2[customer_id],Table2[city],,0)</f>
        <v>Mumbai</v>
      </c>
      <c r="G1571" s="25" t="str">
        <f>_xlfn.XLOOKUP(Table1[[#This Row],[Customer_ID]],Table2[customer_id],Table2[occupation],,0)</f>
        <v>Salaried IT Employees</v>
      </c>
      <c r="H1571" s="50" t="str">
        <f>_xlfn.XLOOKUP(Table1[[#This Row],[Customer_ID]],Table2[customer_id],Table2[gender],,0)</f>
        <v>Male</v>
      </c>
      <c r="I1571" s="50" t="str">
        <f>_xlfn.XLOOKUP(Table1[[#This Row],[Customer_ID]],Table2[customer_id],Table2[marital status],,0)</f>
        <v>Married</v>
      </c>
      <c r="J1571" t="str">
        <f t="shared" si="96"/>
        <v>Moderate Income</v>
      </c>
      <c r="K1571" s="52" t="b">
        <f t="shared" si="97"/>
        <v>0</v>
      </c>
      <c r="L1571" s="43" t="str">
        <f t="shared" si="98"/>
        <v>High Spend</v>
      </c>
      <c r="M1571" s="43" t="b">
        <f t="shared" si="99"/>
        <v>0</v>
      </c>
      <c r="N1571" t="str">
        <f>IF(OR(Table1[[#This Row],[High requirement of Credit Card (Low Income)]]="High Spend",Table1[[#This Row],[High requirement of Credit Card (Moderate Income)]]="High Spend",Table1[[#This Row],[High requirement of Credit Card (hIGHER Income)]]="High Spend"),"High chance","Low or moderate Chance")</f>
        <v>High chance</v>
      </c>
    </row>
    <row r="1572" spans="1:14" hidden="1" x14ac:dyDescent="0.25">
      <c r="A1572" t="s">
        <v>1187</v>
      </c>
      <c r="B1572" s="45">
        <v>59119</v>
      </c>
      <c r="C1572" s="45">
        <v>29722.166666666668</v>
      </c>
      <c r="D1572" s="25">
        <v>0.5027515124861156</v>
      </c>
      <c r="E1572" s="25" t="str">
        <f>_xlfn.XLOOKUP(Table1[[#This Row],[Customer_ID]],Table2[customer_id],Table2[age_group],,0)</f>
        <v>25-34</v>
      </c>
      <c r="F1572" s="25" t="str">
        <f>_xlfn.XLOOKUP(Table1[[#This Row],[Customer_ID]],Table2[customer_id],Table2[city],,0)</f>
        <v>Bengaluru</v>
      </c>
      <c r="G1572" s="25" t="str">
        <f>_xlfn.XLOOKUP(Table1[[#This Row],[Customer_ID]],Table2[customer_id],Table2[occupation],,0)</f>
        <v>Salaried IT Employees</v>
      </c>
      <c r="H1572" s="50" t="str">
        <f>_xlfn.XLOOKUP(Table1[[#This Row],[Customer_ID]],Table2[customer_id],Table2[gender],,0)</f>
        <v>Female</v>
      </c>
      <c r="I1572" s="50" t="str">
        <f>_xlfn.XLOOKUP(Table1[[#This Row],[Customer_ID]],Table2[customer_id],Table2[marital status],,0)</f>
        <v>Married</v>
      </c>
      <c r="J1572" t="str">
        <f t="shared" si="96"/>
        <v>Moderate Income</v>
      </c>
      <c r="K1572" s="52" t="b">
        <f t="shared" si="97"/>
        <v>0</v>
      </c>
      <c r="L1572" s="43" t="b">
        <f t="shared" si="98"/>
        <v>0</v>
      </c>
      <c r="M1572" s="43" t="b">
        <f t="shared" si="99"/>
        <v>0</v>
      </c>
      <c r="N15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73" spans="1:14" hidden="1" x14ac:dyDescent="0.25">
      <c r="A1573" t="s">
        <v>1021</v>
      </c>
      <c r="B1573" s="45">
        <v>59101</v>
      </c>
      <c r="C1573" s="45">
        <v>30600.333333333332</v>
      </c>
      <c r="D1573" s="25">
        <v>0.51776337681821516</v>
      </c>
      <c r="E1573" s="25" t="str">
        <f>_xlfn.XLOOKUP(Table1[[#This Row],[Customer_ID]],Table2[customer_id],Table2[age_group],,0)</f>
        <v>25-34</v>
      </c>
      <c r="F1573" s="25" t="str">
        <f>_xlfn.XLOOKUP(Table1[[#This Row],[Customer_ID]],Table2[customer_id],Table2[city],,0)</f>
        <v>Delhi NCR</v>
      </c>
      <c r="G1573" s="25" t="str">
        <f>_xlfn.XLOOKUP(Table1[[#This Row],[Customer_ID]],Table2[customer_id],Table2[occupation],,0)</f>
        <v>Salaried IT Employees</v>
      </c>
      <c r="H1573" s="50" t="str">
        <f>_xlfn.XLOOKUP(Table1[[#This Row],[Customer_ID]],Table2[customer_id],Table2[gender],,0)</f>
        <v>Female</v>
      </c>
      <c r="I1573" s="50" t="str">
        <f>_xlfn.XLOOKUP(Table1[[#This Row],[Customer_ID]],Table2[customer_id],Table2[marital status],,0)</f>
        <v>Married</v>
      </c>
      <c r="J1573" t="str">
        <f t="shared" si="96"/>
        <v>Moderate Income</v>
      </c>
      <c r="K1573" s="52" t="b">
        <f t="shared" si="97"/>
        <v>0</v>
      </c>
      <c r="L1573" s="43" t="b">
        <f t="shared" si="98"/>
        <v>0</v>
      </c>
      <c r="M1573" s="43" t="b">
        <f t="shared" si="99"/>
        <v>0</v>
      </c>
      <c r="N15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74" spans="1:14" hidden="1" x14ac:dyDescent="0.25">
      <c r="A1574" t="s">
        <v>2468</v>
      </c>
      <c r="B1574" s="45">
        <v>59078</v>
      </c>
      <c r="C1574" s="45">
        <v>22498.666666666668</v>
      </c>
      <c r="D1574" s="25">
        <v>0.38082986334450503</v>
      </c>
      <c r="E1574" s="25" t="str">
        <f>_xlfn.XLOOKUP(Table1[[#This Row],[Customer_ID]],Table2[customer_id],Table2[age_group],,0)</f>
        <v>25-34</v>
      </c>
      <c r="F1574" s="25" t="str">
        <f>_xlfn.XLOOKUP(Table1[[#This Row],[Customer_ID]],Table2[customer_id],Table2[city],,0)</f>
        <v>Chennai</v>
      </c>
      <c r="G1574" s="25" t="str">
        <f>_xlfn.XLOOKUP(Table1[[#This Row],[Customer_ID]],Table2[customer_id],Table2[occupation],,0)</f>
        <v>Salaried IT Employees</v>
      </c>
      <c r="H1574" s="50" t="str">
        <f>_xlfn.XLOOKUP(Table1[[#This Row],[Customer_ID]],Table2[customer_id],Table2[gender],,0)</f>
        <v>Male</v>
      </c>
      <c r="I1574" s="50" t="str">
        <f>_xlfn.XLOOKUP(Table1[[#This Row],[Customer_ID]],Table2[customer_id],Table2[marital status],,0)</f>
        <v>Married</v>
      </c>
      <c r="J1574" t="str">
        <f t="shared" si="96"/>
        <v>Moderate Income</v>
      </c>
      <c r="K1574" s="52" t="b">
        <f t="shared" si="97"/>
        <v>0</v>
      </c>
      <c r="L1574" s="43" t="b">
        <f t="shared" si="98"/>
        <v>0</v>
      </c>
      <c r="M1574" s="43" t="b">
        <f t="shared" si="99"/>
        <v>0</v>
      </c>
      <c r="N15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75" spans="1:14" hidden="1" x14ac:dyDescent="0.25">
      <c r="A1575" t="s">
        <v>2090</v>
      </c>
      <c r="B1575" s="45">
        <v>59067</v>
      </c>
      <c r="C1575" s="45">
        <v>24494.833333333332</v>
      </c>
      <c r="D1575" s="25">
        <v>0.41469574099468964</v>
      </c>
      <c r="E1575" s="25" t="str">
        <f>_xlfn.XLOOKUP(Table1[[#This Row],[Customer_ID]],Table2[customer_id],Table2[age_group],,0)</f>
        <v>25-34</v>
      </c>
      <c r="F1575" s="25" t="str">
        <f>_xlfn.XLOOKUP(Table1[[#This Row],[Customer_ID]],Table2[customer_id],Table2[city],,0)</f>
        <v>Chennai</v>
      </c>
      <c r="G1575" s="25" t="str">
        <f>_xlfn.XLOOKUP(Table1[[#This Row],[Customer_ID]],Table2[customer_id],Table2[occupation],,0)</f>
        <v>Salaried IT Employees</v>
      </c>
      <c r="H1575" s="50" t="str">
        <f>_xlfn.XLOOKUP(Table1[[#This Row],[Customer_ID]],Table2[customer_id],Table2[gender],,0)</f>
        <v>Male</v>
      </c>
      <c r="I1575" s="50" t="str">
        <f>_xlfn.XLOOKUP(Table1[[#This Row],[Customer_ID]],Table2[customer_id],Table2[marital status],,0)</f>
        <v>Single</v>
      </c>
      <c r="J1575" t="str">
        <f t="shared" si="96"/>
        <v>Moderate Income</v>
      </c>
      <c r="K1575" s="52" t="b">
        <f t="shared" si="97"/>
        <v>0</v>
      </c>
      <c r="L1575" s="43" t="b">
        <f t="shared" si="98"/>
        <v>0</v>
      </c>
      <c r="M1575" s="43" t="b">
        <f t="shared" si="99"/>
        <v>0</v>
      </c>
      <c r="N15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76" spans="1:14" hidden="1" x14ac:dyDescent="0.25">
      <c r="A1576" t="s">
        <v>3149</v>
      </c>
      <c r="B1576" s="45">
        <v>59023</v>
      </c>
      <c r="C1576" s="45">
        <v>19292.5</v>
      </c>
      <c r="D1576" s="25">
        <v>0.32686410382393305</v>
      </c>
      <c r="E1576" s="25" t="str">
        <f>_xlfn.XLOOKUP(Table1[[#This Row],[Customer_ID]],Table2[customer_id],Table2[age_group],,0)</f>
        <v>25-34</v>
      </c>
      <c r="F1576" s="25" t="str">
        <f>_xlfn.XLOOKUP(Table1[[#This Row],[Customer_ID]],Table2[customer_id],Table2[city],,0)</f>
        <v>Chennai</v>
      </c>
      <c r="G1576" s="25" t="str">
        <f>_xlfn.XLOOKUP(Table1[[#This Row],[Customer_ID]],Table2[customer_id],Table2[occupation],,0)</f>
        <v>Salaried IT Employees</v>
      </c>
      <c r="H1576" s="50" t="str">
        <f>_xlfn.XLOOKUP(Table1[[#This Row],[Customer_ID]],Table2[customer_id],Table2[gender],,0)</f>
        <v>Female</v>
      </c>
      <c r="I1576" s="50" t="str">
        <f>_xlfn.XLOOKUP(Table1[[#This Row],[Customer_ID]],Table2[customer_id],Table2[marital status],,0)</f>
        <v>Married</v>
      </c>
      <c r="J1576" t="str">
        <f t="shared" si="96"/>
        <v>Moderate Income</v>
      </c>
      <c r="K1576" s="52" t="b">
        <f t="shared" si="97"/>
        <v>0</v>
      </c>
      <c r="L1576" s="43" t="b">
        <f t="shared" si="98"/>
        <v>0</v>
      </c>
      <c r="M1576" s="43" t="b">
        <f t="shared" si="99"/>
        <v>0</v>
      </c>
      <c r="N15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77" spans="1:14" hidden="1" x14ac:dyDescent="0.25">
      <c r="A1577" t="s">
        <v>1944</v>
      </c>
      <c r="B1577" s="45">
        <v>59022</v>
      </c>
      <c r="C1577" s="45">
        <v>25164.833333333332</v>
      </c>
      <c r="D1577" s="25">
        <v>0.42636361582686677</v>
      </c>
      <c r="E1577" s="25" t="str">
        <f>_xlfn.XLOOKUP(Table1[[#This Row],[Customer_ID]],Table2[customer_id],Table2[age_group],,0)</f>
        <v>25-34</v>
      </c>
      <c r="F1577" s="25" t="str">
        <f>_xlfn.XLOOKUP(Table1[[#This Row],[Customer_ID]],Table2[customer_id],Table2[city],,0)</f>
        <v>Chennai</v>
      </c>
      <c r="G1577" s="25" t="str">
        <f>_xlfn.XLOOKUP(Table1[[#This Row],[Customer_ID]],Table2[customer_id],Table2[occupation],,0)</f>
        <v>Salaried IT Employees</v>
      </c>
      <c r="H1577" s="50" t="str">
        <f>_xlfn.XLOOKUP(Table1[[#This Row],[Customer_ID]],Table2[customer_id],Table2[gender],,0)</f>
        <v>Male</v>
      </c>
      <c r="I1577" s="50" t="str">
        <f>_xlfn.XLOOKUP(Table1[[#This Row],[Customer_ID]],Table2[customer_id],Table2[marital status],,0)</f>
        <v>Single</v>
      </c>
      <c r="J1577" t="str">
        <f t="shared" si="96"/>
        <v>Moderate Income</v>
      </c>
      <c r="K1577" s="52" t="b">
        <f t="shared" si="97"/>
        <v>0</v>
      </c>
      <c r="L1577" s="43" t="b">
        <f t="shared" si="98"/>
        <v>0</v>
      </c>
      <c r="M1577" s="43" t="b">
        <f t="shared" si="99"/>
        <v>0</v>
      </c>
      <c r="N15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78" spans="1:14" hidden="1" x14ac:dyDescent="0.25">
      <c r="A1578" t="s">
        <v>660</v>
      </c>
      <c r="B1578" s="45">
        <v>59020</v>
      </c>
      <c r="C1578" s="45">
        <v>33329.5</v>
      </c>
      <c r="D1578" s="25">
        <v>0.5647153507285666</v>
      </c>
      <c r="E1578" s="25" t="str">
        <f>_xlfn.XLOOKUP(Table1[[#This Row],[Customer_ID]],Table2[customer_id],Table2[age_group],,0)</f>
        <v>25-34</v>
      </c>
      <c r="F1578" s="25" t="str">
        <f>_xlfn.XLOOKUP(Table1[[#This Row],[Customer_ID]],Table2[customer_id],Table2[city],,0)</f>
        <v>Mumbai</v>
      </c>
      <c r="G1578" s="25" t="str">
        <f>_xlfn.XLOOKUP(Table1[[#This Row],[Customer_ID]],Table2[customer_id],Table2[occupation],,0)</f>
        <v>Salaried IT Employees</v>
      </c>
      <c r="H1578" s="50" t="str">
        <f>_xlfn.XLOOKUP(Table1[[#This Row],[Customer_ID]],Table2[customer_id],Table2[gender],,0)</f>
        <v>Female</v>
      </c>
      <c r="I1578" s="50" t="str">
        <f>_xlfn.XLOOKUP(Table1[[#This Row],[Customer_ID]],Table2[customer_id],Table2[marital status],,0)</f>
        <v>Married</v>
      </c>
      <c r="J1578" t="str">
        <f t="shared" si="96"/>
        <v>Moderate Income</v>
      </c>
      <c r="K1578" s="52" t="b">
        <f t="shared" si="97"/>
        <v>0</v>
      </c>
      <c r="L1578" s="43" t="b">
        <f t="shared" si="98"/>
        <v>0</v>
      </c>
      <c r="M1578" s="43" t="b">
        <f t="shared" si="99"/>
        <v>0</v>
      </c>
      <c r="N15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79" spans="1:14" hidden="1" x14ac:dyDescent="0.25">
      <c r="A1579" t="s">
        <v>115</v>
      </c>
      <c r="B1579" s="45">
        <v>59015</v>
      </c>
      <c r="C1579" s="45">
        <v>40741.333333333336</v>
      </c>
      <c r="D1579" s="25">
        <v>0.69035555932107662</v>
      </c>
      <c r="E1579" s="25" t="str">
        <f>_xlfn.XLOOKUP(Table1[[#This Row],[Customer_ID]],Table2[customer_id],Table2[age_group],,0)</f>
        <v>25-34</v>
      </c>
      <c r="F1579" s="25" t="str">
        <f>_xlfn.XLOOKUP(Table1[[#This Row],[Customer_ID]],Table2[customer_id],Table2[city],,0)</f>
        <v>Mumbai</v>
      </c>
      <c r="G1579" s="25" t="str">
        <f>_xlfn.XLOOKUP(Table1[[#This Row],[Customer_ID]],Table2[customer_id],Table2[occupation],,0)</f>
        <v>Salaried IT Employees</v>
      </c>
      <c r="H1579" s="50" t="str">
        <f>_xlfn.XLOOKUP(Table1[[#This Row],[Customer_ID]],Table2[customer_id],Table2[gender],,0)</f>
        <v>Male</v>
      </c>
      <c r="I1579" s="50" t="str">
        <f>_xlfn.XLOOKUP(Table1[[#This Row],[Customer_ID]],Table2[customer_id],Table2[marital status],,0)</f>
        <v>Married</v>
      </c>
      <c r="J1579" t="str">
        <f t="shared" si="96"/>
        <v>Moderate Income</v>
      </c>
      <c r="K1579" s="52" t="b">
        <f t="shared" si="97"/>
        <v>0</v>
      </c>
      <c r="L1579" s="43" t="b">
        <f t="shared" si="98"/>
        <v>0</v>
      </c>
      <c r="M1579" s="43" t="b">
        <f t="shared" si="99"/>
        <v>0</v>
      </c>
      <c r="N15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80" spans="1:14" hidden="1" x14ac:dyDescent="0.25">
      <c r="A1580" t="s">
        <v>2135</v>
      </c>
      <c r="B1580" s="45">
        <v>59012</v>
      </c>
      <c r="C1580" s="45">
        <v>24257.333333333332</v>
      </c>
      <c r="D1580" s="25">
        <v>0.41105763799453215</v>
      </c>
      <c r="E1580" s="25" t="str">
        <f>_xlfn.XLOOKUP(Table1[[#This Row],[Customer_ID]],Table2[customer_id],Table2[age_group],,0)</f>
        <v>25-34</v>
      </c>
      <c r="F1580" s="25" t="str">
        <f>_xlfn.XLOOKUP(Table1[[#This Row],[Customer_ID]],Table2[customer_id],Table2[city],,0)</f>
        <v>Chennai</v>
      </c>
      <c r="G1580" s="25" t="str">
        <f>_xlfn.XLOOKUP(Table1[[#This Row],[Customer_ID]],Table2[customer_id],Table2[occupation],,0)</f>
        <v>Salaried IT Employees</v>
      </c>
      <c r="H1580" s="50" t="str">
        <f>_xlfn.XLOOKUP(Table1[[#This Row],[Customer_ID]],Table2[customer_id],Table2[gender],,0)</f>
        <v>Male</v>
      </c>
      <c r="I1580" s="50" t="str">
        <f>_xlfn.XLOOKUP(Table1[[#This Row],[Customer_ID]],Table2[customer_id],Table2[marital status],,0)</f>
        <v>Single</v>
      </c>
      <c r="J1580" t="str">
        <f t="shared" si="96"/>
        <v>Moderate Income</v>
      </c>
      <c r="K1580" s="52" t="b">
        <f t="shared" si="97"/>
        <v>0</v>
      </c>
      <c r="L1580" s="43" t="b">
        <f t="shared" si="98"/>
        <v>0</v>
      </c>
      <c r="M1580" s="43" t="b">
        <f t="shared" si="99"/>
        <v>0</v>
      </c>
      <c r="N15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81" spans="1:14" hidden="1" x14ac:dyDescent="0.25">
      <c r="A1581" t="s">
        <v>3915</v>
      </c>
      <c r="B1581" s="45">
        <v>58980</v>
      </c>
      <c r="C1581" s="45">
        <v>13227.333333333334</v>
      </c>
      <c r="D1581" s="25">
        <v>0.22426811348479711</v>
      </c>
      <c r="E1581" s="25" t="str">
        <f>_xlfn.XLOOKUP(Table1[[#This Row],[Customer_ID]],Table2[customer_id],Table2[age_group],,0)</f>
        <v>45+</v>
      </c>
      <c r="F1581" s="25" t="str">
        <f>_xlfn.XLOOKUP(Table1[[#This Row],[Customer_ID]],Table2[customer_id],Table2[city],,0)</f>
        <v>Hyderabad</v>
      </c>
      <c r="G1581" s="25" t="str">
        <f>_xlfn.XLOOKUP(Table1[[#This Row],[Customer_ID]],Table2[customer_id],Table2[occupation],,0)</f>
        <v>Government Employees</v>
      </c>
      <c r="H1581" s="50" t="str">
        <f>_xlfn.XLOOKUP(Table1[[#This Row],[Customer_ID]],Table2[customer_id],Table2[gender],,0)</f>
        <v>Male</v>
      </c>
      <c r="I1581" s="50" t="str">
        <f>_xlfn.XLOOKUP(Table1[[#This Row],[Customer_ID]],Table2[customer_id],Table2[marital status],,0)</f>
        <v>Married</v>
      </c>
      <c r="J1581" t="str">
        <f t="shared" si="96"/>
        <v>Moderate Income</v>
      </c>
      <c r="K1581" s="52" t="b">
        <f t="shared" si="97"/>
        <v>0</v>
      </c>
      <c r="L1581" s="43" t="str">
        <f t="shared" si="98"/>
        <v>Low Spend</v>
      </c>
      <c r="M1581" s="43" t="b">
        <f t="shared" si="99"/>
        <v>0</v>
      </c>
      <c r="N15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82" spans="1:14" hidden="1" x14ac:dyDescent="0.25">
      <c r="A1582" t="s">
        <v>202</v>
      </c>
      <c r="B1582" s="45">
        <v>58970</v>
      </c>
      <c r="C1582" s="45">
        <v>38239.833333333336</v>
      </c>
      <c r="D1582" s="25">
        <v>0.64846249505398235</v>
      </c>
      <c r="E1582" s="25" t="str">
        <f>_xlfn.XLOOKUP(Table1[[#This Row],[Customer_ID]],Table2[customer_id],Table2[age_group],,0)</f>
        <v>25-34</v>
      </c>
      <c r="F1582" s="25" t="str">
        <f>_xlfn.XLOOKUP(Table1[[#This Row],[Customer_ID]],Table2[customer_id],Table2[city],,0)</f>
        <v>Delhi NCR</v>
      </c>
      <c r="G1582" s="25" t="str">
        <f>_xlfn.XLOOKUP(Table1[[#This Row],[Customer_ID]],Table2[customer_id],Table2[occupation],,0)</f>
        <v>Salaried IT Employees</v>
      </c>
      <c r="H1582" s="50" t="str">
        <f>_xlfn.XLOOKUP(Table1[[#This Row],[Customer_ID]],Table2[customer_id],Table2[gender],,0)</f>
        <v>Male</v>
      </c>
      <c r="I1582" s="50" t="str">
        <f>_xlfn.XLOOKUP(Table1[[#This Row],[Customer_ID]],Table2[customer_id],Table2[marital status],,0)</f>
        <v>Single</v>
      </c>
      <c r="J1582" t="str">
        <f t="shared" si="96"/>
        <v>Moderate Income</v>
      </c>
      <c r="K1582" s="52" t="b">
        <f t="shared" si="97"/>
        <v>0</v>
      </c>
      <c r="L1582" s="43" t="b">
        <f t="shared" si="98"/>
        <v>0</v>
      </c>
      <c r="M1582" s="43" t="b">
        <f t="shared" si="99"/>
        <v>0</v>
      </c>
      <c r="N15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83" spans="1:14" hidden="1" x14ac:dyDescent="0.25">
      <c r="A1583" t="s">
        <v>1039</v>
      </c>
      <c r="B1583" s="45">
        <v>58954</v>
      </c>
      <c r="C1583" s="45">
        <v>30379.666666666668</v>
      </c>
      <c r="D1583" s="25">
        <v>0.51531137270866556</v>
      </c>
      <c r="E1583" s="25" t="str">
        <f>_xlfn.XLOOKUP(Table1[[#This Row],[Customer_ID]],Table2[customer_id],Table2[age_group],,0)</f>
        <v>25-34</v>
      </c>
      <c r="F1583" s="25" t="str">
        <f>_xlfn.XLOOKUP(Table1[[#This Row],[Customer_ID]],Table2[customer_id],Table2[city],,0)</f>
        <v>Delhi NCR</v>
      </c>
      <c r="G1583" s="25" t="str">
        <f>_xlfn.XLOOKUP(Table1[[#This Row],[Customer_ID]],Table2[customer_id],Table2[occupation],,0)</f>
        <v>Salaried IT Employees</v>
      </c>
      <c r="H1583" s="50" t="str">
        <f>_xlfn.XLOOKUP(Table1[[#This Row],[Customer_ID]],Table2[customer_id],Table2[gender],,0)</f>
        <v>Female</v>
      </c>
      <c r="I1583" s="50" t="str">
        <f>_xlfn.XLOOKUP(Table1[[#This Row],[Customer_ID]],Table2[customer_id],Table2[marital status],,0)</f>
        <v>Married</v>
      </c>
      <c r="J1583" t="str">
        <f t="shared" si="96"/>
        <v>Moderate Income</v>
      </c>
      <c r="K1583" s="52" t="b">
        <f t="shared" si="97"/>
        <v>0</v>
      </c>
      <c r="L1583" s="43" t="b">
        <f t="shared" si="98"/>
        <v>0</v>
      </c>
      <c r="M1583" s="43" t="b">
        <f t="shared" si="99"/>
        <v>0</v>
      </c>
      <c r="N15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84" spans="1:14" hidden="1" x14ac:dyDescent="0.25">
      <c r="A1584" t="s">
        <v>2739</v>
      </c>
      <c r="B1584" s="45">
        <v>58954</v>
      </c>
      <c r="C1584" s="45">
        <v>20999.5</v>
      </c>
      <c r="D1584" s="25">
        <v>0.35620144519455849</v>
      </c>
      <c r="E1584" s="25" t="str">
        <f>_xlfn.XLOOKUP(Table1[[#This Row],[Customer_ID]],Table2[customer_id],Table2[age_group],,0)</f>
        <v>35-45</v>
      </c>
      <c r="F1584" s="25" t="str">
        <f>_xlfn.XLOOKUP(Table1[[#This Row],[Customer_ID]],Table2[customer_id],Table2[city],,0)</f>
        <v>Bengaluru</v>
      </c>
      <c r="G1584" s="25" t="str">
        <f>_xlfn.XLOOKUP(Table1[[#This Row],[Customer_ID]],Table2[customer_id],Table2[occupation],,0)</f>
        <v>Government Employees</v>
      </c>
      <c r="H1584" s="50" t="str">
        <f>_xlfn.XLOOKUP(Table1[[#This Row],[Customer_ID]],Table2[customer_id],Table2[gender],,0)</f>
        <v>Male</v>
      </c>
      <c r="I1584" s="50" t="str">
        <f>_xlfn.XLOOKUP(Table1[[#This Row],[Customer_ID]],Table2[customer_id],Table2[marital status],,0)</f>
        <v>Married</v>
      </c>
      <c r="J1584" t="str">
        <f t="shared" si="96"/>
        <v>Moderate Income</v>
      </c>
      <c r="K1584" s="52" t="b">
        <f t="shared" si="97"/>
        <v>0</v>
      </c>
      <c r="L1584" s="43" t="b">
        <f t="shared" si="98"/>
        <v>0</v>
      </c>
      <c r="M1584" s="43" t="b">
        <f t="shared" si="99"/>
        <v>0</v>
      </c>
      <c r="N15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85" spans="1:14" hidden="1" x14ac:dyDescent="0.25">
      <c r="A1585" t="s">
        <v>540</v>
      </c>
      <c r="B1585" s="45">
        <v>58952</v>
      </c>
      <c r="C1585" s="45">
        <v>34340.166666666664</v>
      </c>
      <c r="D1585" s="25">
        <v>0.58251063011715742</v>
      </c>
      <c r="E1585" s="25" t="str">
        <f>_xlfn.XLOOKUP(Table1[[#This Row],[Customer_ID]],Table2[customer_id],Table2[age_group],,0)</f>
        <v>25-34</v>
      </c>
      <c r="F1585" s="25" t="str">
        <f>_xlfn.XLOOKUP(Table1[[#This Row],[Customer_ID]],Table2[customer_id],Table2[city],,0)</f>
        <v>Mumbai</v>
      </c>
      <c r="G1585" s="25" t="str">
        <f>_xlfn.XLOOKUP(Table1[[#This Row],[Customer_ID]],Table2[customer_id],Table2[occupation],,0)</f>
        <v>Salaried IT Employees</v>
      </c>
      <c r="H1585" s="50" t="str">
        <f>_xlfn.XLOOKUP(Table1[[#This Row],[Customer_ID]],Table2[customer_id],Table2[gender],,0)</f>
        <v>Female</v>
      </c>
      <c r="I1585" s="50" t="str">
        <f>_xlfn.XLOOKUP(Table1[[#This Row],[Customer_ID]],Table2[customer_id],Table2[marital status],,0)</f>
        <v>Married</v>
      </c>
      <c r="J1585" t="str">
        <f t="shared" si="96"/>
        <v>Moderate Income</v>
      </c>
      <c r="K1585" s="52" t="b">
        <f t="shared" si="97"/>
        <v>0</v>
      </c>
      <c r="L1585" s="43" t="b">
        <f t="shared" si="98"/>
        <v>0</v>
      </c>
      <c r="M1585" s="43" t="b">
        <f t="shared" si="99"/>
        <v>0</v>
      </c>
      <c r="N15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86" spans="1:14" hidden="1" x14ac:dyDescent="0.25">
      <c r="A1586" t="s">
        <v>2783</v>
      </c>
      <c r="B1586" s="45">
        <v>58940</v>
      </c>
      <c r="C1586" s="45">
        <v>20809.833333333332</v>
      </c>
      <c r="D1586" s="25">
        <v>0.35306809184481391</v>
      </c>
      <c r="E1586" s="25" t="str">
        <f>_xlfn.XLOOKUP(Table1[[#This Row],[Customer_ID]],Table2[customer_id],Table2[age_group],,0)</f>
        <v>25-34</v>
      </c>
      <c r="F1586" s="25" t="str">
        <f>_xlfn.XLOOKUP(Table1[[#This Row],[Customer_ID]],Table2[customer_id],Table2[city],,0)</f>
        <v>Chennai</v>
      </c>
      <c r="G1586" s="25" t="str">
        <f>_xlfn.XLOOKUP(Table1[[#This Row],[Customer_ID]],Table2[customer_id],Table2[occupation],,0)</f>
        <v>Salaried IT Employees</v>
      </c>
      <c r="H1586" s="50" t="str">
        <f>_xlfn.XLOOKUP(Table1[[#This Row],[Customer_ID]],Table2[customer_id],Table2[gender],,0)</f>
        <v>Female</v>
      </c>
      <c r="I1586" s="50" t="str">
        <f>_xlfn.XLOOKUP(Table1[[#This Row],[Customer_ID]],Table2[customer_id],Table2[marital status],,0)</f>
        <v>Married</v>
      </c>
      <c r="J1586" t="str">
        <f t="shared" si="96"/>
        <v>Moderate Income</v>
      </c>
      <c r="K1586" s="52" t="b">
        <f t="shared" si="97"/>
        <v>0</v>
      </c>
      <c r="L1586" s="43" t="b">
        <f t="shared" si="98"/>
        <v>0</v>
      </c>
      <c r="M1586" s="43" t="b">
        <f t="shared" si="99"/>
        <v>0</v>
      </c>
      <c r="N15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87" spans="1:14" hidden="1" x14ac:dyDescent="0.25">
      <c r="A1587" t="s">
        <v>2767</v>
      </c>
      <c r="B1587" s="45">
        <v>58924</v>
      </c>
      <c r="C1587" s="45">
        <v>20866.833333333332</v>
      </c>
      <c r="D1587" s="25">
        <v>0.35413131038852302</v>
      </c>
      <c r="E1587" s="25" t="str">
        <f>_xlfn.XLOOKUP(Table1[[#This Row],[Customer_ID]],Table2[customer_id],Table2[age_group],,0)</f>
        <v>35-45</v>
      </c>
      <c r="F1587" s="25" t="str">
        <f>_xlfn.XLOOKUP(Table1[[#This Row],[Customer_ID]],Table2[customer_id],Table2[city],,0)</f>
        <v>Bengaluru</v>
      </c>
      <c r="G1587" s="25" t="str">
        <f>_xlfn.XLOOKUP(Table1[[#This Row],[Customer_ID]],Table2[customer_id],Table2[occupation],,0)</f>
        <v>Government Employees</v>
      </c>
      <c r="H1587" s="50" t="str">
        <f>_xlfn.XLOOKUP(Table1[[#This Row],[Customer_ID]],Table2[customer_id],Table2[gender],,0)</f>
        <v>Male</v>
      </c>
      <c r="I1587" s="50" t="str">
        <f>_xlfn.XLOOKUP(Table1[[#This Row],[Customer_ID]],Table2[customer_id],Table2[marital status],,0)</f>
        <v>Married</v>
      </c>
      <c r="J1587" t="str">
        <f t="shared" si="96"/>
        <v>Moderate Income</v>
      </c>
      <c r="K1587" s="52" t="b">
        <f t="shared" si="97"/>
        <v>0</v>
      </c>
      <c r="L1587" s="43" t="b">
        <f t="shared" si="98"/>
        <v>0</v>
      </c>
      <c r="M1587" s="43" t="b">
        <f t="shared" si="99"/>
        <v>0</v>
      </c>
      <c r="N15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88" spans="1:14" hidden="1" x14ac:dyDescent="0.25">
      <c r="A1588" t="s">
        <v>3172</v>
      </c>
      <c r="B1588" s="45">
        <v>58803</v>
      </c>
      <c r="C1588" s="45">
        <v>19084.166666666668</v>
      </c>
      <c r="D1588" s="25">
        <v>0.32454409922396249</v>
      </c>
      <c r="E1588" s="25" t="str">
        <f>_xlfn.XLOOKUP(Table1[[#This Row],[Customer_ID]],Table2[customer_id],Table2[age_group],,0)</f>
        <v>35-45</v>
      </c>
      <c r="F1588" s="25" t="str">
        <f>_xlfn.XLOOKUP(Table1[[#This Row],[Customer_ID]],Table2[customer_id],Table2[city],,0)</f>
        <v>Delhi NCR</v>
      </c>
      <c r="G1588" s="25" t="str">
        <f>_xlfn.XLOOKUP(Table1[[#This Row],[Customer_ID]],Table2[customer_id],Table2[occupation],,0)</f>
        <v>Government Employees</v>
      </c>
      <c r="H1588" s="50" t="str">
        <f>_xlfn.XLOOKUP(Table1[[#This Row],[Customer_ID]],Table2[customer_id],Table2[gender],,0)</f>
        <v>Female</v>
      </c>
      <c r="I1588" s="50" t="str">
        <f>_xlfn.XLOOKUP(Table1[[#This Row],[Customer_ID]],Table2[customer_id],Table2[marital status],,0)</f>
        <v>Married</v>
      </c>
      <c r="J1588" t="str">
        <f t="shared" si="96"/>
        <v>Moderate Income</v>
      </c>
      <c r="K1588" s="52" t="b">
        <f t="shared" si="97"/>
        <v>0</v>
      </c>
      <c r="L1588" s="43" t="b">
        <f t="shared" si="98"/>
        <v>0</v>
      </c>
      <c r="M1588" s="43" t="b">
        <f t="shared" si="99"/>
        <v>0</v>
      </c>
      <c r="N15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89" spans="1:14" hidden="1" x14ac:dyDescent="0.25">
      <c r="A1589" t="s">
        <v>3803</v>
      </c>
      <c r="B1589" s="45">
        <v>58771</v>
      </c>
      <c r="C1589" s="45">
        <v>14551.833333333334</v>
      </c>
      <c r="D1589" s="25">
        <v>0.24760227549868699</v>
      </c>
      <c r="E1589" s="25" t="str">
        <f>_xlfn.XLOOKUP(Table1[[#This Row],[Customer_ID]],Table2[customer_id],Table2[age_group],,0)</f>
        <v>45+</v>
      </c>
      <c r="F1589" s="25" t="str">
        <f>_xlfn.XLOOKUP(Table1[[#This Row],[Customer_ID]],Table2[customer_id],Table2[city],,0)</f>
        <v>Bengaluru</v>
      </c>
      <c r="G1589" s="25" t="str">
        <f>_xlfn.XLOOKUP(Table1[[#This Row],[Customer_ID]],Table2[customer_id],Table2[occupation],,0)</f>
        <v>Government Employees</v>
      </c>
      <c r="H1589" s="50" t="str">
        <f>_xlfn.XLOOKUP(Table1[[#This Row],[Customer_ID]],Table2[customer_id],Table2[gender],,0)</f>
        <v>Male</v>
      </c>
      <c r="I1589" s="50" t="str">
        <f>_xlfn.XLOOKUP(Table1[[#This Row],[Customer_ID]],Table2[customer_id],Table2[marital status],,0)</f>
        <v>Married</v>
      </c>
      <c r="J1589" t="str">
        <f t="shared" si="96"/>
        <v>Moderate Income</v>
      </c>
      <c r="K1589" s="52" t="b">
        <f t="shared" si="97"/>
        <v>0</v>
      </c>
      <c r="L1589" s="43" t="str">
        <f t="shared" si="98"/>
        <v>Low Spend</v>
      </c>
      <c r="M1589" s="43" t="b">
        <f t="shared" si="99"/>
        <v>0</v>
      </c>
      <c r="N15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90" spans="1:14" hidden="1" x14ac:dyDescent="0.25">
      <c r="A1590" t="s">
        <v>3616</v>
      </c>
      <c r="B1590" s="45">
        <v>58756</v>
      </c>
      <c r="C1590" s="45">
        <v>16202.666666666666</v>
      </c>
      <c r="D1590" s="25">
        <v>0.27576190800372158</v>
      </c>
      <c r="E1590" s="25" t="str">
        <f>_xlfn.XLOOKUP(Table1[[#This Row],[Customer_ID]],Table2[customer_id],Table2[age_group],,0)</f>
        <v>35-45</v>
      </c>
      <c r="F1590" s="25" t="str">
        <f>_xlfn.XLOOKUP(Table1[[#This Row],[Customer_ID]],Table2[customer_id],Table2[city],,0)</f>
        <v>Hyderabad</v>
      </c>
      <c r="G1590" s="25" t="str">
        <f>_xlfn.XLOOKUP(Table1[[#This Row],[Customer_ID]],Table2[customer_id],Table2[occupation],,0)</f>
        <v>Government Employees</v>
      </c>
      <c r="H1590" s="50" t="str">
        <f>_xlfn.XLOOKUP(Table1[[#This Row],[Customer_ID]],Table2[customer_id],Table2[gender],,0)</f>
        <v>Male</v>
      </c>
      <c r="I1590" s="50" t="str">
        <f>_xlfn.XLOOKUP(Table1[[#This Row],[Customer_ID]],Table2[customer_id],Table2[marital status],,0)</f>
        <v>Married</v>
      </c>
      <c r="J1590" t="str">
        <f t="shared" si="96"/>
        <v>Moderate Income</v>
      </c>
      <c r="K1590" s="52" t="b">
        <f t="shared" si="97"/>
        <v>0</v>
      </c>
      <c r="L1590" s="43" t="str">
        <f t="shared" si="98"/>
        <v>Low Spend</v>
      </c>
      <c r="M1590" s="43" t="b">
        <f t="shared" si="99"/>
        <v>0</v>
      </c>
      <c r="N15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91" spans="1:14" x14ac:dyDescent="0.25">
      <c r="A1591" t="s">
        <v>21</v>
      </c>
      <c r="B1591" s="45">
        <v>58736</v>
      </c>
      <c r="C1591" s="45">
        <v>44363.666666666664</v>
      </c>
      <c r="D1591" s="25">
        <v>0.75530622900208844</v>
      </c>
      <c r="E1591" s="25" t="str">
        <f>_xlfn.XLOOKUP(Table1[[#This Row],[Customer_ID]],Table2[customer_id],Table2[age_group],,0)</f>
        <v>25-34</v>
      </c>
      <c r="F1591" s="25" t="str">
        <f>_xlfn.XLOOKUP(Table1[[#This Row],[Customer_ID]],Table2[customer_id],Table2[city],,0)</f>
        <v>Mumbai</v>
      </c>
      <c r="G1591" s="25" t="str">
        <f>_xlfn.XLOOKUP(Table1[[#This Row],[Customer_ID]],Table2[customer_id],Table2[occupation],,0)</f>
        <v>Salaried IT Employees</v>
      </c>
      <c r="H1591" s="50" t="str">
        <f>_xlfn.XLOOKUP(Table1[[#This Row],[Customer_ID]],Table2[customer_id],Table2[gender],,0)</f>
        <v>Male</v>
      </c>
      <c r="I1591" s="50" t="str">
        <f>_xlfn.XLOOKUP(Table1[[#This Row],[Customer_ID]],Table2[customer_id],Table2[marital status],,0)</f>
        <v>Married</v>
      </c>
      <c r="J1591" t="str">
        <f t="shared" si="96"/>
        <v>Moderate Income</v>
      </c>
      <c r="K1591" s="52" t="b">
        <f t="shared" si="97"/>
        <v>0</v>
      </c>
      <c r="L1591" s="43" t="str">
        <f t="shared" si="98"/>
        <v>High Spend</v>
      </c>
      <c r="M1591" s="43" t="b">
        <f t="shared" si="99"/>
        <v>0</v>
      </c>
      <c r="N1591" t="str">
        <f>IF(OR(Table1[[#This Row],[High requirement of Credit Card (Low Income)]]="High Spend",Table1[[#This Row],[High requirement of Credit Card (Moderate Income)]]="High Spend",Table1[[#This Row],[High requirement of Credit Card (hIGHER Income)]]="High Spend"),"High chance","Low or moderate Chance")</f>
        <v>High chance</v>
      </c>
    </row>
    <row r="1592" spans="1:14" hidden="1" x14ac:dyDescent="0.25">
      <c r="A1592" t="s">
        <v>807</v>
      </c>
      <c r="B1592" s="45">
        <v>58722</v>
      </c>
      <c r="C1592" s="45">
        <v>31837.5</v>
      </c>
      <c r="D1592" s="25">
        <v>0.54217329110043933</v>
      </c>
      <c r="E1592" s="25" t="str">
        <f>_xlfn.XLOOKUP(Table1[[#This Row],[Customer_ID]],Table2[customer_id],Table2[age_group],,0)</f>
        <v>25-34</v>
      </c>
      <c r="F1592" s="25" t="str">
        <f>_xlfn.XLOOKUP(Table1[[#This Row],[Customer_ID]],Table2[customer_id],Table2[city],,0)</f>
        <v>Delhi NCR</v>
      </c>
      <c r="G1592" s="25" t="str">
        <f>_xlfn.XLOOKUP(Table1[[#This Row],[Customer_ID]],Table2[customer_id],Table2[occupation],,0)</f>
        <v>Salaried IT Employees</v>
      </c>
      <c r="H1592" s="50" t="str">
        <f>_xlfn.XLOOKUP(Table1[[#This Row],[Customer_ID]],Table2[customer_id],Table2[gender],,0)</f>
        <v>Female</v>
      </c>
      <c r="I1592" s="50" t="str">
        <f>_xlfn.XLOOKUP(Table1[[#This Row],[Customer_ID]],Table2[customer_id],Table2[marital status],,0)</f>
        <v>Married</v>
      </c>
      <c r="J1592" t="str">
        <f t="shared" si="96"/>
        <v>Moderate Income</v>
      </c>
      <c r="K1592" s="52" t="b">
        <f t="shared" si="97"/>
        <v>0</v>
      </c>
      <c r="L1592" s="43" t="b">
        <f t="shared" si="98"/>
        <v>0</v>
      </c>
      <c r="M1592" s="43" t="b">
        <f t="shared" si="99"/>
        <v>0</v>
      </c>
      <c r="N15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93" spans="1:14" hidden="1" x14ac:dyDescent="0.25">
      <c r="A1593" t="s">
        <v>2848</v>
      </c>
      <c r="B1593" s="45">
        <v>58721</v>
      </c>
      <c r="C1593" s="45">
        <v>20442.333333333332</v>
      </c>
      <c r="D1593" s="25">
        <v>0.34812645107088319</v>
      </c>
      <c r="E1593" s="25" t="str">
        <f>_xlfn.XLOOKUP(Table1[[#This Row],[Customer_ID]],Table2[customer_id],Table2[age_group],,0)</f>
        <v>25-34</v>
      </c>
      <c r="F1593" s="25" t="str">
        <f>_xlfn.XLOOKUP(Table1[[#This Row],[Customer_ID]],Table2[customer_id],Table2[city],,0)</f>
        <v>Chennai</v>
      </c>
      <c r="G1593" s="25" t="str">
        <f>_xlfn.XLOOKUP(Table1[[#This Row],[Customer_ID]],Table2[customer_id],Table2[occupation],,0)</f>
        <v>Salaried IT Employees</v>
      </c>
      <c r="H1593" s="50" t="str">
        <f>_xlfn.XLOOKUP(Table1[[#This Row],[Customer_ID]],Table2[customer_id],Table2[gender],,0)</f>
        <v>Female</v>
      </c>
      <c r="I1593" s="50" t="str">
        <f>_xlfn.XLOOKUP(Table1[[#This Row],[Customer_ID]],Table2[customer_id],Table2[marital status],,0)</f>
        <v>Married</v>
      </c>
      <c r="J1593" t="str">
        <f t="shared" si="96"/>
        <v>Moderate Income</v>
      </c>
      <c r="K1593" s="52" t="b">
        <f t="shared" si="97"/>
        <v>0</v>
      </c>
      <c r="L1593" s="43" t="b">
        <f t="shared" si="98"/>
        <v>0</v>
      </c>
      <c r="M1593" s="43" t="b">
        <f t="shared" si="99"/>
        <v>0</v>
      </c>
      <c r="N15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94" spans="1:14" hidden="1" x14ac:dyDescent="0.25">
      <c r="A1594" t="s">
        <v>3865</v>
      </c>
      <c r="B1594" s="45">
        <v>58653</v>
      </c>
      <c r="C1594" s="45">
        <v>13829.833333333334</v>
      </c>
      <c r="D1594" s="25">
        <v>0.23579072397547157</v>
      </c>
      <c r="E1594" s="25" t="str">
        <f>_xlfn.XLOOKUP(Table1[[#This Row],[Customer_ID]],Table2[customer_id],Table2[age_group],,0)</f>
        <v>35-45</v>
      </c>
      <c r="F1594" s="25" t="str">
        <f>_xlfn.XLOOKUP(Table1[[#This Row],[Customer_ID]],Table2[customer_id],Table2[city],,0)</f>
        <v>Chennai</v>
      </c>
      <c r="G1594" s="25" t="str">
        <f>_xlfn.XLOOKUP(Table1[[#This Row],[Customer_ID]],Table2[customer_id],Table2[occupation],,0)</f>
        <v>Government Employees</v>
      </c>
      <c r="H1594" s="50" t="str">
        <f>_xlfn.XLOOKUP(Table1[[#This Row],[Customer_ID]],Table2[customer_id],Table2[gender],,0)</f>
        <v>Male</v>
      </c>
      <c r="I1594" s="50" t="str">
        <f>_xlfn.XLOOKUP(Table1[[#This Row],[Customer_ID]],Table2[customer_id],Table2[marital status],,0)</f>
        <v>Married</v>
      </c>
      <c r="J1594" t="str">
        <f t="shared" si="96"/>
        <v>Moderate Income</v>
      </c>
      <c r="K1594" s="52" t="b">
        <f t="shared" si="97"/>
        <v>0</v>
      </c>
      <c r="L1594" s="43" t="str">
        <f t="shared" si="98"/>
        <v>Low Spend</v>
      </c>
      <c r="M1594" s="43" t="b">
        <f t="shared" si="99"/>
        <v>0</v>
      </c>
      <c r="N15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95" spans="1:14" hidden="1" x14ac:dyDescent="0.25">
      <c r="A1595" t="s">
        <v>204</v>
      </c>
      <c r="B1595" s="45">
        <v>58653</v>
      </c>
      <c r="C1595" s="45">
        <v>38015.5</v>
      </c>
      <c r="D1595" s="25">
        <v>0.64814246500605255</v>
      </c>
      <c r="E1595" s="25" t="str">
        <f>_xlfn.XLOOKUP(Table1[[#This Row],[Customer_ID]],Table2[customer_id],Table2[age_group],,0)</f>
        <v>25-34</v>
      </c>
      <c r="F1595" s="25" t="str">
        <f>_xlfn.XLOOKUP(Table1[[#This Row],[Customer_ID]],Table2[customer_id],Table2[city],,0)</f>
        <v>Mumbai</v>
      </c>
      <c r="G1595" s="25" t="str">
        <f>_xlfn.XLOOKUP(Table1[[#This Row],[Customer_ID]],Table2[customer_id],Table2[occupation],,0)</f>
        <v>Salaried IT Employees</v>
      </c>
      <c r="H1595" s="50" t="str">
        <f>_xlfn.XLOOKUP(Table1[[#This Row],[Customer_ID]],Table2[customer_id],Table2[gender],,0)</f>
        <v>Male</v>
      </c>
      <c r="I1595" s="50" t="str">
        <f>_xlfn.XLOOKUP(Table1[[#This Row],[Customer_ID]],Table2[customer_id],Table2[marital status],,0)</f>
        <v>Married</v>
      </c>
      <c r="J1595" t="str">
        <f t="shared" si="96"/>
        <v>Moderate Income</v>
      </c>
      <c r="K1595" s="52" t="b">
        <f t="shared" si="97"/>
        <v>0</v>
      </c>
      <c r="L1595" s="43" t="b">
        <f t="shared" si="98"/>
        <v>0</v>
      </c>
      <c r="M1595" s="43" t="b">
        <f t="shared" si="99"/>
        <v>0</v>
      </c>
      <c r="N15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96" spans="1:14" hidden="1" x14ac:dyDescent="0.25">
      <c r="A1596" t="s">
        <v>485</v>
      </c>
      <c r="B1596" s="45">
        <v>58636</v>
      </c>
      <c r="C1596" s="45">
        <v>34598.833333333336</v>
      </c>
      <c r="D1596" s="25">
        <v>0.59006128203379038</v>
      </c>
      <c r="E1596" s="25" t="str">
        <f>_xlfn.XLOOKUP(Table1[[#This Row],[Customer_ID]],Table2[customer_id],Table2[age_group],,0)</f>
        <v>25-34</v>
      </c>
      <c r="F1596" s="25" t="str">
        <f>_xlfn.XLOOKUP(Table1[[#This Row],[Customer_ID]],Table2[customer_id],Table2[city],,0)</f>
        <v>Mumbai</v>
      </c>
      <c r="G1596" s="25" t="str">
        <f>_xlfn.XLOOKUP(Table1[[#This Row],[Customer_ID]],Table2[customer_id],Table2[occupation],,0)</f>
        <v>Salaried IT Employees</v>
      </c>
      <c r="H1596" s="50" t="str">
        <f>_xlfn.XLOOKUP(Table1[[#This Row],[Customer_ID]],Table2[customer_id],Table2[gender],,0)</f>
        <v>Female</v>
      </c>
      <c r="I1596" s="50" t="str">
        <f>_xlfn.XLOOKUP(Table1[[#This Row],[Customer_ID]],Table2[customer_id],Table2[marital status],,0)</f>
        <v>Married</v>
      </c>
      <c r="J1596" t="str">
        <f t="shared" si="96"/>
        <v>Moderate Income</v>
      </c>
      <c r="K1596" s="52" t="b">
        <f t="shared" si="97"/>
        <v>0</v>
      </c>
      <c r="L1596" s="43" t="b">
        <f t="shared" si="98"/>
        <v>0</v>
      </c>
      <c r="M1596" s="43" t="b">
        <f t="shared" si="99"/>
        <v>0</v>
      </c>
      <c r="N15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97" spans="1:14" hidden="1" x14ac:dyDescent="0.25">
      <c r="A1597" t="s">
        <v>2507</v>
      </c>
      <c r="B1597" s="45">
        <v>58629</v>
      </c>
      <c r="C1597" s="45">
        <v>22083.5</v>
      </c>
      <c r="D1597" s="25">
        <v>0.37666513159016868</v>
      </c>
      <c r="E1597" s="25" t="str">
        <f>_xlfn.XLOOKUP(Table1[[#This Row],[Customer_ID]],Table2[customer_id],Table2[age_group],,0)</f>
        <v>25-34</v>
      </c>
      <c r="F1597" s="25" t="str">
        <f>_xlfn.XLOOKUP(Table1[[#This Row],[Customer_ID]],Table2[customer_id],Table2[city],,0)</f>
        <v>Hyderabad</v>
      </c>
      <c r="G1597" s="25" t="str">
        <f>_xlfn.XLOOKUP(Table1[[#This Row],[Customer_ID]],Table2[customer_id],Table2[occupation],,0)</f>
        <v>Salaried IT Employees</v>
      </c>
      <c r="H1597" s="50" t="str">
        <f>_xlfn.XLOOKUP(Table1[[#This Row],[Customer_ID]],Table2[customer_id],Table2[gender],,0)</f>
        <v>Female</v>
      </c>
      <c r="I1597" s="50" t="str">
        <f>_xlfn.XLOOKUP(Table1[[#This Row],[Customer_ID]],Table2[customer_id],Table2[marital status],,0)</f>
        <v>Married</v>
      </c>
      <c r="J1597" t="str">
        <f t="shared" si="96"/>
        <v>Moderate Income</v>
      </c>
      <c r="K1597" s="52" t="b">
        <f t="shared" si="97"/>
        <v>0</v>
      </c>
      <c r="L1597" s="43" t="b">
        <f t="shared" si="98"/>
        <v>0</v>
      </c>
      <c r="M1597" s="43" t="b">
        <f t="shared" si="99"/>
        <v>0</v>
      </c>
      <c r="N15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98" spans="1:14" hidden="1" x14ac:dyDescent="0.25">
      <c r="A1598" t="s">
        <v>3914</v>
      </c>
      <c r="B1598" s="45">
        <v>58618</v>
      </c>
      <c r="C1598" s="45">
        <v>13149.333333333334</v>
      </c>
      <c r="D1598" s="25">
        <v>0.22432244930453674</v>
      </c>
      <c r="E1598" s="25" t="str">
        <f>_xlfn.XLOOKUP(Table1[[#This Row],[Customer_ID]],Table2[customer_id],Table2[age_group],,0)</f>
        <v>45+</v>
      </c>
      <c r="F1598" s="25" t="str">
        <f>_xlfn.XLOOKUP(Table1[[#This Row],[Customer_ID]],Table2[customer_id],Table2[city],,0)</f>
        <v>Bengaluru</v>
      </c>
      <c r="G1598" s="25" t="str">
        <f>_xlfn.XLOOKUP(Table1[[#This Row],[Customer_ID]],Table2[customer_id],Table2[occupation],,0)</f>
        <v>Government Employees</v>
      </c>
      <c r="H1598" s="50" t="str">
        <f>_xlfn.XLOOKUP(Table1[[#This Row],[Customer_ID]],Table2[customer_id],Table2[gender],,0)</f>
        <v>Female</v>
      </c>
      <c r="I1598" s="50" t="str">
        <f>_xlfn.XLOOKUP(Table1[[#This Row],[Customer_ID]],Table2[customer_id],Table2[marital status],,0)</f>
        <v>Married</v>
      </c>
      <c r="J1598" t="str">
        <f t="shared" si="96"/>
        <v>Moderate Income</v>
      </c>
      <c r="K1598" s="52" t="b">
        <f t="shared" si="97"/>
        <v>0</v>
      </c>
      <c r="L1598" s="43" t="str">
        <f t="shared" si="98"/>
        <v>Low Spend</v>
      </c>
      <c r="M1598" s="43" t="b">
        <f t="shared" si="99"/>
        <v>0</v>
      </c>
      <c r="N15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599" spans="1:14" hidden="1" x14ac:dyDescent="0.25">
      <c r="A1599" t="s">
        <v>3703</v>
      </c>
      <c r="B1599" s="45">
        <v>58611</v>
      </c>
      <c r="C1599" s="45">
        <v>15473.5</v>
      </c>
      <c r="D1599" s="25">
        <v>0.26400334408216886</v>
      </c>
      <c r="E1599" s="25" t="str">
        <f>_xlfn.XLOOKUP(Table1[[#This Row],[Customer_ID]],Table2[customer_id],Table2[age_group],,0)</f>
        <v>45+</v>
      </c>
      <c r="F1599" s="25" t="str">
        <f>_xlfn.XLOOKUP(Table1[[#This Row],[Customer_ID]],Table2[customer_id],Table2[city],,0)</f>
        <v>Mumbai</v>
      </c>
      <c r="G1599" s="25" t="str">
        <f>_xlfn.XLOOKUP(Table1[[#This Row],[Customer_ID]],Table2[customer_id],Table2[occupation],,0)</f>
        <v>Government Employees</v>
      </c>
      <c r="H1599" s="50" t="str">
        <f>_xlfn.XLOOKUP(Table1[[#This Row],[Customer_ID]],Table2[customer_id],Table2[gender],,0)</f>
        <v>Female</v>
      </c>
      <c r="I1599" s="50" t="str">
        <f>_xlfn.XLOOKUP(Table1[[#This Row],[Customer_ID]],Table2[customer_id],Table2[marital status],,0)</f>
        <v>Married</v>
      </c>
      <c r="J1599" t="str">
        <f t="shared" si="96"/>
        <v>Moderate Income</v>
      </c>
      <c r="K1599" s="52" t="b">
        <f t="shared" si="97"/>
        <v>0</v>
      </c>
      <c r="L1599" s="43" t="str">
        <f t="shared" si="98"/>
        <v>Low Spend</v>
      </c>
      <c r="M1599" s="43" t="b">
        <f t="shared" si="99"/>
        <v>0</v>
      </c>
      <c r="N15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00" spans="1:14" hidden="1" x14ac:dyDescent="0.25">
      <c r="A1600" t="s">
        <v>1896</v>
      </c>
      <c r="B1600" s="45">
        <v>58588</v>
      </c>
      <c r="C1600" s="45">
        <v>25257.166666666668</v>
      </c>
      <c r="D1600" s="25">
        <v>0.43109794952322433</v>
      </c>
      <c r="E1600" s="25" t="str">
        <f>_xlfn.XLOOKUP(Table1[[#This Row],[Customer_ID]],Table2[customer_id],Table2[age_group],,0)</f>
        <v>25-34</v>
      </c>
      <c r="F1600" s="25" t="str">
        <f>_xlfn.XLOOKUP(Table1[[#This Row],[Customer_ID]],Table2[customer_id],Table2[city],,0)</f>
        <v>Hyderabad</v>
      </c>
      <c r="G1600" s="25" t="str">
        <f>_xlfn.XLOOKUP(Table1[[#This Row],[Customer_ID]],Table2[customer_id],Table2[occupation],,0)</f>
        <v>Salaried IT Employees</v>
      </c>
      <c r="H1600" s="50" t="str">
        <f>_xlfn.XLOOKUP(Table1[[#This Row],[Customer_ID]],Table2[customer_id],Table2[gender],,0)</f>
        <v>Female</v>
      </c>
      <c r="I1600" s="50" t="str">
        <f>_xlfn.XLOOKUP(Table1[[#This Row],[Customer_ID]],Table2[customer_id],Table2[marital status],,0)</f>
        <v>Married</v>
      </c>
      <c r="J1600" t="str">
        <f t="shared" si="96"/>
        <v>Moderate Income</v>
      </c>
      <c r="K1600" s="52" t="b">
        <f t="shared" si="97"/>
        <v>0</v>
      </c>
      <c r="L1600" s="43" t="b">
        <f t="shared" si="98"/>
        <v>0</v>
      </c>
      <c r="M1600" s="43" t="b">
        <f t="shared" si="99"/>
        <v>0</v>
      </c>
      <c r="N16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01" spans="1:14" x14ac:dyDescent="0.25">
      <c r="A1601" t="s">
        <v>19</v>
      </c>
      <c r="B1601" s="45">
        <v>58558</v>
      </c>
      <c r="C1601" s="45">
        <v>44662.333333333336</v>
      </c>
      <c r="D1601" s="25">
        <v>0.76270250577774745</v>
      </c>
      <c r="E1601" s="25" t="str">
        <f>_xlfn.XLOOKUP(Table1[[#This Row],[Customer_ID]],Table2[customer_id],Table2[age_group],,0)</f>
        <v>25-34</v>
      </c>
      <c r="F1601" s="25" t="str">
        <f>_xlfn.XLOOKUP(Table1[[#This Row],[Customer_ID]],Table2[customer_id],Table2[city],,0)</f>
        <v>Mumbai</v>
      </c>
      <c r="G1601" s="25" t="str">
        <f>_xlfn.XLOOKUP(Table1[[#This Row],[Customer_ID]],Table2[customer_id],Table2[occupation],,0)</f>
        <v>Salaried IT Employees</v>
      </c>
      <c r="H1601" s="50" t="str">
        <f>_xlfn.XLOOKUP(Table1[[#This Row],[Customer_ID]],Table2[customer_id],Table2[gender],,0)</f>
        <v>Male</v>
      </c>
      <c r="I1601" s="50" t="str">
        <f>_xlfn.XLOOKUP(Table1[[#This Row],[Customer_ID]],Table2[customer_id],Table2[marital status],,0)</f>
        <v>Married</v>
      </c>
      <c r="J1601" t="str">
        <f t="shared" si="96"/>
        <v>Moderate Income</v>
      </c>
      <c r="K1601" s="52" t="b">
        <f t="shared" si="97"/>
        <v>0</v>
      </c>
      <c r="L1601" s="43" t="str">
        <f t="shared" si="98"/>
        <v>High Spend</v>
      </c>
      <c r="M1601" s="43" t="b">
        <f t="shared" si="99"/>
        <v>0</v>
      </c>
      <c r="N1601" t="str">
        <f>IF(OR(Table1[[#This Row],[High requirement of Credit Card (Low Income)]]="High Spend",Table1[[#This Row],[High requirement of Credit Card (Moderate Income)]]="High Spend",Table1[[#This Row],[High requirement of Credit Card (hIGHER Income)]]="High Spend"),"High chance","Low or moderate Chance")</f>
        <v>High chance</v>
      </c>
    </row>
    <row r="1602" spans="1:14" hidden="1" x14ac:dyDescent="0.25">
      <c r="A1602" t="s">
        <v>3784</v>
      </c>
      <c r="B1602" s="45">
        <v>58535</v>
      </c>
      <c r="C1602" s="45">
        <v>14700.833333333334</v>
      </c>
      <c r="D1602" s="25">
        <v>0.25114603798297314</v>
      </c>
      <c r="E1602" s="25" t="str">
        <f>_xlfn.XLOOKUP(Table1[[#This Row],[Customer_ID]],Table2[customer_id],Table2[age_group],,0)</f>
        <v>45+</v>
      </c>
      <c r="F1602" s="25" t="str">
        <f>_xlfn.XLOOKUP(Table1[[#This Row],[Customer_ID]],Table2[customer_id],Table2[city],,0)</f>
        <v>Bengaluru</v>
      </c>
      <c r="G1602" s="25" t="str">
        <f>_xlfn.XLOOKUP(Table1[[#This Row],[Customer_ID]],Table2[customer_id],Table2[occupation],,0)</f>
        <v>Government Employees</v>
      </c>
      <c r="H1602" s="50" t="str">
        <f>_xlfn.XLOOKUP(Table1[[#This Row],[Customer_ID]],Table2[customer_id],Table2[gender],,0)</f>
        <v>Male</v>
      </c>
      <c r="I1602" s="50" t="str">
        <f>_xlfn.XLOOKUP(Table1[[#This Row],[Customer_ID]],Table2[customer_id],Table2[marital status],,0)</f>
        <v>Married</v>
      </c>
      <c r="J1602" t="str">
        <f t="shared" ref="J1602:J1665" si="100">IF(B1602&lt;=40000,"Lower Income",IF(AND(B1602&gt;40000,B1602&lt;=65000),"Moderate Income","Higher Income"))</f>
        <v>Moderate Income</v>
      </c>
      <c r="K1602" s="52" t="b">
        <f t="shared" ref="K1602:K1665" si="101">IF(AND(J1602="Lower Income",D1602&gt;=60%),"High Spend",IF(AND(J1602="Lower Income",D1602&lt;30%),"Low Spend"))</f>
        <v>0</v>
      </c>
      <c r="L1602" s="43" t="str">
        <f t="shared" ref="L1602:L1665" si="102">IF(AND(J1602="Moderate Income",D1602&gt;=70%),"High Spend",IF(AND(J1602="Moderate Income",D1602&lt;30%),"Low Spend"))</f>
        <v>Low Spend</v>
      </c>
      <c r="M1602" s="43" t="b">
        <f t="shared" ref="M1602:M1665" si="103">IF(AND(J1602="Higher Income",D1602&gt;=70%),"High Spend",IF(AND(J1602="Higher Income",D1602&lt;20%),"Low Spend"))</f>
        <v>0</v>
      </c>
      <c r="N16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03" spans="1:14" hidden="1" x14ac:dyDescent="0.25">
      <c r="A1603" t="s">
        <v>3978</v>
      </c>
      <c r="B1603" s="45">
        <v>58520</v>
      </c>
      <c r="C1603" s="45">
        <v>11812.166666666666</v>
      </c>
      <c r="D1603" s="25">
        <v>0.20184837092731828</v>
      </c>
      <c r="E1603" s="25" t="str">
        <f>_xlfn.XLOOKUP(Table1[[#This Row],[Customer_ID]],Table2[customer_id],Table2[age_group],,0)</f>
        <v>35-45</v>
      </c>
      <c r="F1603" s="25" t="str">
        <f>_xlfn.XLOOKUP(Table1[[#This Row],[Customer_ID]],Table2[customer_id],Table2[city],,0)</f>
        <v>Chennai</v>
      </c>
      <c r="G1603" s="25" t="str">
        <f>_xlfn.XLOOKUP(Table1[[#This Row],[Customer_ID]],Table2[customer_id],Table2[occupation],,0)</f>
        <v>Government Employees</v>
      </c>
      <c r="H1603" s="50" t="str">
        <f>_xlfn.XLOOKUP(Table1[[#This Row],[Customer_ID]],Table2[customer_id],Table2[gender],,0)</f>
        <v>Female</v>
      </c>
      <c r="I1603" s="50" t="str">
        <f>_xlfn.XLOOKUP(Table1[[#This Row],[Customer_ID]],Table2[customer_id],Table2[marital status],,0)</f>
        <v>Married</v>
      </c>
      <c r="J1603" t="str">
        <f t="shared" si="100"/>
        <v>Moderate Income</v>
      </c>
      <c r="K1603" s="52" t="b">
        <f t="shared" si="101"/>
        <v>0</v>
      </c>
      <c r="L1603" s="43" t="str">
        <f t="shared" si="102"/>
        <v>Low Spend</v>
      </c>
      <c r="M1603" s="43" t="b">
        <f t="shared" si="103"/>
        <v>0</v>
      </c>
      <c r="N16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04" spans="1:14" hidden="1" x14ac:dyDescent="0.25">
      <c r="A1604" t="s">
        <v>2066</v>
      </c>
      <c r="B1604" s="45">
        <v>58488</v>
      </c>
      <c r="C1604" s="45">
        <v>24359.833333333332</v>
      </c>
      <c r="D1604" s="25">
        <v>0.41649284183650204</v>
      </c>
      <c r="E1604" s="25" t="str">
        <f>_xlfn.XLOOKUP(Table1[[#This Row],[Customer_ID]],Table2[customer_id],Table2[age_group],,0)</f>
        <v>21-24</v>
      </c>
      <c r="F1604" s="25" t="str">
        <f>_xlfn.XLOOKUP(Table1[[#This Row],[Customer_ID]],Table2[customer_id],Table2[city],,0)</f>
        <v>Mumbai</v>
      </c>
      <c r="G1604" s="25" t="str">
        <f>_xlfn.XLOOKUP(Table1[[#This Row],[Customer_ID]],Table2[customer_id],Table2[occupation],,0)</f>
        <v>Business Owners</v>
      </c>
      <c r="H1604" s="50" t="str">
        <f>_xlfn.XLOOKUP(Table1[[#This Row],[Customer_ID]],Table2[customer_id],Table2[gender],,0)</f>
        <v>Male</v>
      </c>
      <c r="I1604" s="50" t="str">
        <f>_xlfn.XLOOKUP(Table1[[#This Row],[Customer_ID]],Table2[customer_id],Table2[marital status],,0)</f>
        <v>Single</v>
      </c>
      <c r="J1604" t="str">
        <f t="shared" si="100"/>
        <v>Moderate Income</v>
      </c>
      <c r="K1604" s="52" t="b">
        <f t="shared" si="101"/>
        <v>0</v>
      </c>
      <c r="L1604" s="43" t="b">
        <f t="shared" si="102"/>
        <v>0</v>
      </c>
      <c r="M1604" s="43" t="b">
        <f t="shared" si="103"/>
        <v>0</v>
      </c>
      <c r="N16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05" spans="1:14" hidden="1" x14ac:dyDescent="0.25">
      <c r="A1605" t="s">
        <v>588</v>
      </c>
      <c r="B1605" s="45">
        <v>58485</v>
      </c>
      <c r="C1605" s="45">
        <v>33647.833333333336</v>
      </c>
      <c r="D1605" s="25">
        <v>0.5753241571913027</v>
      </c>
      <c r="E1605" s="25" t="str">
        <f>_xlfn.XLOOKUP(Table1[[#This Row],[Customer_ID]],Table2[customer_id],Table2[age_group],,0)</f>
        <v>25-34</v>
      </c>
      <c r="F1605" s="25" t="str">
        <f>_xlfn.XLOOKUP(Table1[[#This Row],[Customer_ID]],Table2[customer_id],Table2[city],,0)</f>
        <v>Bengaluru</v>
      </c>
      <c r="G1605" s="25" t="str">
        <f>_xlfn.XLOOKUP(Table1[[#This Row],[Customer_ID]],Table2[customer_id],Table2[occupation],,0)</f>
        <v>Salaried IT Employees</v>
      </c>
      <c r="H1605" s="50" t="str">
        <f>_xlfn.XLOOKUP(Table1[[#This Row],[Customer_ID]],Table2[customer_id],Table2[gender],,0)</f>
        <v>Male</v>
      </c>
      <c r="I1605" s="50" t="str">
        <f>_xlfn.XLOOKUP(Table1[[#This Row],[Customer_ID]],Table2[customer_id],Table2[marital status],,0)</f>
        <v>Married</v>
      </c>
      <c r="J1605" t="str">
        <f t="shared" si="100"/>
        <v>Moderate Income</v>
      </c>
      <c r="K1605" s="52" t="b">
        <f t="shared" si="101"/>
        <v>0</v>
      </c>
      <c r="L1605" s="43" t="b">
        <f t="shared" si="102"/>
        <v>0</v>
      </c>
      <c r="M1605" s="43" t="b">
        <f t="shared" si="103"/>
        <v>0</v>
      </c>
      <c r="N16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06" spans="1:14" hidden="1" x14ac:dyDescent="0.25">
      <c r="A1606" t="s">
        <v>173</v>
      </c>
      <c r="B1606" s="45">
        <v>58431</v>
      </c>
      <c r="C1606" s="45">
        <v>38792.666666666664</v>
      </c>
      <c r="D1606" s="25">
        <v>0.66390557523688909</v>
      </c>
      <c r="E1606" s="25" t="str">
        <f>_xlfn.XLOOKUP(Table1[[#This Row],[Customer_ID]],Table2[customer_id],Table2[age_group],,0)</f>
        <v>25-34</v>
      </c>
      <c r="F1606" s="25" t="str">
        <f>_xlfn.XLOOKUP(Table1[[#This Row],[Customer_ID]],Table2[customer_id],Table2[city],,0)</f>
        <v>Delhi NCR</v>
      </c>
      <c r="G1606" s="25" t="str">
        <f>_xlfn.XLOOKUP(Table1[[#This Row],[Customer_ID]],Table2[customer_id],Table2[occupation],,0)</f>
        <v>Salaried IT Employees</v>
      </c>
      <c r="H1606" s="50" t="str">
        <f>_xlfn.XLOOKUP(Table1[[#This Row],[Customer_ID]],Table2[customer_id],Table2[gender],,0)</f>
        <v>Male</v>
      </c>
      <c r="I1606" s="50" t="str">
        <f>_xlfn.XLOOKUP(Table1[[#This Row],[Customer_ID]],Table2[customer_id],Table2[marital status],,0)</f>
        <v>Single</v>
      </c>
      <c r="J1606" t="str">
        <f t="shared" si="100"/>
        <v>Moderate Income</v>
      </c>
      <c r="K1606" s="52" t="b">
        <f t="shared" si="101"/>
        <v>0</v>
      </c>
      <c r="L1606" s="43" t="b">
        <f t="shared" si="102"/>
        <v>0</v>
      </c>
      <c r="M1606" s="43" t="b">
        <f t="shared" si="103"/>
        <v>0</v>
      </c>
      <c r="N16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07" spans="1:14" hidden="1" x14ac:dyDescent="0.25">
      <c r="A1607" t="s">
        <v>1735</v>
      </c>
      <c r="B1607" s="45">
        <v>58396</v>
      </c>
      <c r="C1607" s="45">
        <v>25957.333333333332</v>
      </c>
      <c r="D1607" s="25">
        <v>0.44450533141539372</v>
      </c>
      <c r="E1607" s="25" t="str">
        <f>_xlfn.XLOOKUP(Table1[[#This Row],[Customer_ID]],Table2[customer_id],Table2[age_group],,0)</f>
        <v>25-34</v>
      </c>
      <c r="F1607" s="25" t="str">
        <f>_xlfn.XLOOKUP(Table1[[#This Row],[Customer_ID]],Table2[customer_id],Table2[city],,0)</f>
        <v>Chennai</v>
      </c>
      <c r="G1607" s="25" t="str">
        <f>_xlfn.XLOOKUP(Table1[[#This Row],[Customer_ID]],Table2[customer_id],Table2[occupation],,0)</f>
        <v>Salaried IT Employees</v>
      </c>
      <c r="H1607" s="50" t="str">
        <f>_xlfn.XLOOKUP(Table1[[#This Row],[Customer_ID]],Table2[customer_id],Table2[gender],,0)</f>
        <v>Male</v>
      </c>
      <c r="I1607" s="50" t="str">
        <f>_xlfn.XLOOKUP(Table1[[#This Row],[Customer_ID]],Table2[customer_id],Table2[marital status],,0)</f>
        <v>Married</v>
      </c>
      <c r="J1607" t="str">
        <f t="shared" si="100"/>
        <v>Moderate Income</v>
      </c>
      <c r="K1607" s="52" t="b">
        <f t="shared" si="101"/>
        <v>0</v>
      </c>
      <c r="L1607" s="43" t="b">
        <f t="shared" si="102"/>
        <v>0</v>
      </c>
      <c r="M1607" s="43" t="b">
        <f t="shared" si="103"/>
        <v>0</v>
      </c>
      <c r="N16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08" spans="1:14" x14ac:dyDescent="0.25">
      <c r="A1608" t="s">
        <v>73</v>
      </c>
      <c r="B1608" s="45">
        <v>58381</v>
      </c>
      <c r="C1608" s="45">
        <v>41993</v>
      </c>
      <c r="D1608" s="25">
        <v>0.71929223548757304</v>
      </c>
      <c r="E1608" s="25" t="str">
        <f>_xlfn.XLOOKUP(Table1[[#This Row],[Customer_ID]],Table2[customer_id],Table2[age_group],,0)</f>
        <v>25-34</v>
      </c>
      <c r="F1608" s="25" t="str">
        <f>_xlfn.XLOOKUP(Table1[[#This Row],[Customer_ID]],Table2[customer_id],Table2[city],,0)</f>
        <v>Mumbai</v>
      </c>
      <c r="G1608" s="25" t="str">
        <f>_xlfn.XLOOKUP(Table1[[#This Row],[Customer_ID]],Table2[customer_id],Table2[occupation],,0)</f>
        <v>Salaried IT Employees</v>
      </c>
      <c r="H1608" s="50" t="str">
        <f>_xlfn.XLOOKUP(Table1[[#This Row],[Customer_ID]],Table2[customer_id],Table2[gender],,0)</f>
        <v>Male</v>
      </c>
      <c r="I1608" s="50" t="str">
        <f>_xlfn.XLOOKUP(Table1[[#This Row],[Customer_ID]],Table2[customer_id],Table2[marital status],,0)</f>
        <v>Single</v>
      </c>
      <c r="J1608" t="str">
        <f t="shared" si="100"/>
        <v>Moderate Income</v>
      </c>
      <c r="K1608" s="52" t="b">
        <f t="shared" si="101"/>
        <v>0</v>
      </c>
      <c r="L1608" s="43" t="str">
        <f t="shared" si="102"/>
        <v>High Spend</v>
      </c>
      <c r="M1608" s="43" t="b">
        <f t="shared" si="103"/>
        <v>0</v>
      </c>
      <c r="N1608" t="str">
        <f>IF(OR(Table1[[#This Row],[High requirement of Credit Card (Low Income)]]="High Spend",Table1[[#This Row],[High requirement of Credit Card (Moderate Income)]]="High Spend",Table1[[#This Row],[High requirement of Credit Card (hIGHER Income)]]="High Spend"),"High chance","Low or moderate Chance")</f>
        <v>High chance</v>
      </c>
    </row>
    <row r="1609" spans="1:14" hidden="1" x14ac:dyDescent="0.25">
      <c r="A1609" t="s">
        <v>1142</v>
      </c>
      <c r="B1609" s="45">
        <v>58324</v>
      </c>
      <c r="C1609" s="45">
        <v>29543.166666666668</v>
      </c>
      <c r="D1609" s="25">
        <v>0.50653533136730455</v>
      </c>
      <c r="E1609" s="25" t="str">
        <f>_xlfn.XLOOKUP(Table1[[#This Row],[Customer_ID]],Table2[customer_id],Table2[age_group],,0)</f>
        <v>25-34</v>
      </c>
      <c r="F1609" s="25" t="str">
        <f>_xlfn.XLOOKUP(Table1[[#This Row],[Customer_ID]],Table2[customer_id],Table2[city],,0)</f>
        <v>Hyderabad</v>
      </c>
      <c r="G1609" s="25" t="str">
        <f>_xlfn.XLOOKUP(Table1[[#This Row],[Customer_ID]],Table2[customer_id],Table2[occupation],,0)</f>
        <v>Salaried IT Employees</v>
      </c>
      <c r="H1609" s="50" t="str">
        <f>_xlfn.XLOOKUP(Table1[[#This Row],[Customer_ID]],Table2[customer_id],Table2[gender],,0)</f>
        <v>Male</v>
      </c>
      <c r="I1609" s="50" t="str">
        <f>_xlfn.XLOOKUP(Table1[[#This Row],[Customer_ID]],Table2[customer_id],Table2[marital status],,0)</f>
        <v>Single</v>
      </c>
      <c r="J1609" t="str">
        <f t="shared" si="100"/>
        <v>Moderate Income</v>
      </c>
      <c r="K1609" s="52" t="b">
        <f t="shared" si="101"/>
        <v>0</v>
      </c>
      <c r="L1609" s="43" t="b">
        <f t="shared" si="102"/>
        <v>0</v>
      </c>
      <c r="M1609" s="43" t="b">
        <f t="shared" si="103"/>
        <v>0</v>
      </c>
      <c r="N16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10" spans="1:14" hidden="1" x14ac:dyDescent="0.25">
      <c r="A1610" t="s">
        <v>3983</v>
      </c>
      <c r="B1610" s="45">
        <v>58268</v>
      </c>
      <c r="C1610" s="45">
        <v>11645.5</v>
      </c>
      <c r="D1610" s="25">
        <v>0.19986098716276515</v>
      </c>
      <c r="E1610" s="25" t="str">
        <f>_xlfn.XLOOKUP(Table1[[#This Row],[Customer_ID]],Table2[customer_id],Table2[age_group],,0)</f>
        <v>45+</v>
      </c>
      <c r="F1610" s="25" t="str">
        <f>_xlfn.XLOOKUP(Table1[[#This Row],[Customer_ID]],Table2[customer_id],Table2[city],,0)</f>
        <v>Hyderabad</v>
      </c>
      <c r="G1610" s="25" t="str">
        <f>_xlfn.XLOOKUP(Table1[[#This Row],[Customer_ID]],Table2[customer_id],Table2[occupation],,0)</f>
        <v>Government Employees</v>
      </c>
      <c r="H1610" s="50" t="str">
        <f>_xlfn.XLOOKUP(Table1[[#This Row],[Customer_ID]],Table2[customer_id],Table2[gender],,0)</f>
        <v>Female</v>
      </c>
      <c r="I1610" s="50" t="str">
        <f>_xlfn.XLOOKUP(Table1[[#This Row],[Customer_ID]],Table2[customer_id],Table2[marital status],,0)</f>
        <v>Married</v>
      </c>
      <c r="J1610" t="str">
        <f t="shared" si="100"/>
        <v>Moderate Income</v>
      </c>
      <c r="K1610" s="52" t="b">
        <f t="shared" si="101"/>
        <v>0</v>
      </c>
      <c r="L1610" s="43" t="str">
        <f t="shared" si="102"/>
        <v>Low Spend</v>
      </c>
      <c r="M1610" s="43" t="b">
        <f t="shared" si="103"/>
        <v>0</v>
      </c>
      <c r="N16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11" spans="1:14" hidden="1" x14ac:dyDescent="0.25">
      <c r="A1611" t="s">
        <v>4011</v>
      </c>
      <c r="B1611" s="45">
        <v>58265</v>
      </c>
      <c r="C1611" s="45">
        <v>10604.666666666666</v>
      </c>
      <c r="D1611" s="25">
        <v>0.18200749449354958</v>
      </c>
      <c r="E1611" s="25" t="str">
        <f>_xlfn.XLOOKUP(Table1[[#This Row],[Customer_ID]],Table2[customer_id],Table2[age_group],,0)</f>
        <v>45+</v>
      </c>
      <c r="F1611" s="25" t="str">
        <f>_xlfn.XLOOKUP(Table1[[#This Row],[Customer_ID]],Table2[customer_id],Table2[city],,0)</f>
        <v>Chennai</v>
      </c>
      <c r="G1611" s="25" t="str">
        <f>_xlfn.XLOOKUP(Table1[[#This Row],[Customer_ID]],Table2[customer_id],Table2[occupation],,0)</f>
        <v>Government Employees</v>
      </c>
      <c r="H1611" s="50" t="str">
        <f>_xlfn.XLOOKUP(Table1[[#This Row],[Customer_ID]],Table2[customer_id],Table2[gender],,0)</f>
        <v>Male</v>
      </c>
      <c r="I1611" s="50" t="str">
        <f>_xlfn.XLOOKUP(Table1[[#This Row],[Customer_ID]],Table2[customer_id],Table2[marital status],,0)</f>
        <v>Married</v>
      </c>
      <c r="J1611" t="str">
        <f t="shared" si="100"/>
        <v>Moderate Income</v>
      </c>
      <c r="K1611" s="52" t="b">
        <f t="shared" si="101"/>
        <v>0</v>
      </c>
      <c r="L1611" s="43" t="str">
        <f t="shared" si="102"/>
        <v>Low Spend</v>
      </c>
      <c r="M1611" s="43" t="b">
        <f t="shared" si="103"/>
        <v>0</v>
      </c>
      <c r="N16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12" spans="1:14" hidden="1" x14ac:dyDescent="0.25">
      <c r="A1612" t="s">
        <v>3923</v>
      </c>
      <c r="B1612" s="45">
        <v>58221</v>
      </c>
      <c r="C1612" s="45">
        <v>12896.333333333334</v>
      </c>
      <c r="D1612" s="25">
        <v>0.22150655834378202</v>
      </c>
      <c r="E1612" s="25" t="str">
        <f>_xlfn.XLOOKUP(Table1[[#This Row],[Customer_ID]],Table2[customer_id],Table2[age_group],,0)</f>
        <v>21-24</v>
      </c>
      <c r="F1612" s="25" t="str">
        <f>_xlfn.XLOOKUP(Table1[[#This Row],[Customer_ID]],Table2[customer_id],Table2[city],,0)</f>
        <v>Chennai</v>
      </c>
      <c r="G1612" s="25" t="str">
        <f>_xlfn.XLOOKUP(Table1[[#This Row],[Customer_ID]],Table2[customer_id],Table2[occupation],,0)</f>
        <v>Business Owners</v>
      </c>
      <c r="H1612" s="50" t="str">
        <f>_xlfn.XLOOKUP(Table1[[#This Row],[Customer_ID]],Table2[customer_id],Table2[gender],,0)</f>
        <v>Male</v>
      </c>
      <c r="I1612" s="50" t="str">
        <f>_xlfn.XLOOKUP(Table1[[#This Row],[Customer_ID]],Table2[customer_id],Table2[marital status],,0)</f>
        <v>Single</v>
      </c>
      <c r="J1612" t="str">
        <f t="shared" si="100"/>
        <v>Moderate Income</v>
      </c>
      <c r="K1612" s="52" t="b">
        <f t="shared" si="101"/>
        <v>0</v>
      </c>
      <c r="L1612" s="43" t="str">
        <f t="shared" si="102"/>
        <v>Low Spend</v>
      </c>
      <c r="M1612" s="43" t="b">
        <f t="shared" si="103"/>
        <v>0</v>
      </c>
      <c r="N16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13" spans="1:14" hidden="1" x14ac:dyDescent="0.25">
      <c r="A1613" t="s">
        <v>2071</v>
      </c>
      <c r="B1613" s="45">
        <v>58212</v>
      </c>
      <c r="C1613" s="45">
        <v>24223.333333333332</v>
      </c>
      <c r="D1613" s="25">
        <v>0.41612267802743991</v>
      </c>
      <c r="E1613" s="25" t="str">
        <f>_xlfn.XLOOKUP(Table1[[#This Row],[Customer_ID]],Table2[customer_id],Table2[age_group],,0)</f>
        <v>35-45</v>
      </c>
      <c r="F1613" s="25" t="str">
        <f>_xlfn.XLOOKUP(Table1[[#This Row],[Customer_ID]],Table2[customer_id],Table2[city],,0)</f>
        <v>Mumbai</v>
      </c>
      <c r="G1613" s="25" t="str">
        <f>_xlfn.XLOOKUP(Table1[[#This Row],[Customer_ID]],Table2[customer_id],Table2[occupation],,0)</f>
        <v>Government Employees</v>
      </c>
      <c r="H1613" s="50" t="str">
        <f>_xlfn.XLOOKUP(Table1[[#This Row],[Customer_ID]],Table2[customer_id],Table2[gender],,0)</f>
        <v>Male</v>
      </c>
      <c r="I1613" s="50" t="str">
        <f>_xlfn.XLOOKUP(Table1[[#This Row],[Customer_ID]],Table2[customer_id],Table2[marital status],,0)</f>
        <v>Married</v>
      </c>
      <c r="J1613" t="str">
        <f t="shared" si="100"/>
        <v>Moderate Income</v>
      </c>
      <c r="K1613" s="52" t="b">
        <f t="shared" si="101"/>
        <v>0</v>
      </c>
      <c r="L1613" s="43" t="b">
        <f t="shared" si="102"/>
        <v>0</v>
      </c>
      <c r="M1613" s="43" t="b">
        <f t="shared" si="103"/>
        <v>0</v>
      </c>
      <c r="N16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14" spans="1:14" hidden="1" x14ac:dyDescent="0.25">
      <c r="A1614" t="s">
        <v>2730</v>
      </c>
      <c r="B1614" s="45">
        <v>58174</v>
      </c>
      <c r="C1614" s="45">
        <v>20782.333333333332</v>
      </c>
      <c r="D1614" s="25">
        <v>0.35724435887739081</v>
      </c>
      <c r="E1614" s="25" t="str">
        <f>_xlfn.XLOOKUP(Table1[[#This Row],[Customer_ID]],Table2[customer_id],Table2[age_group],,0)</f>
        <v>35-45</v>
      </c>
      <c r="F1614" s="25" t="str">
        <f>_xlfn.XLOOKUP(Table1[[#This Row],[Customer_ID]],Table2[customer_id],Table2[city],,0)</f>
        <v>Delhi NCR</v>
      </c>
      <c r="G1614" s="25" t="str">
        <f>_xlfn.XLOOKUP(Table1[[#This Row],[Customer_ID]],Table2[customer_id],Table2[occupation],,0)</f>
        <v>Government Employees</v>
      </c>
      <c r="H1614" s="50" t="str">
        <f>_xlfn.XLOOKUP(Table1[[#This Row],[Customer_ID]],Table2[customer_id],Table2[gender],,0)</f>
        <v>Male</v>
      </c>
      <c r="I1614" s="50" t="str">
        <f>_xlfn.XLOOKUP(Table1[[#This Row],[Customer_ID]],Table2[customer_id],Table2[marital status],,0)</f>
        <v>Married</v>
      </c>
      <c r="J1614" t="str">
        <f t="shared" si="100"/>
        <v>Moderate Income</v>
      </c>
      <c r="K1614" s="52" t="b">
        <f t="shared" si="101"/>
        <v>0</v>
      </c>
      <c r="L1614" s="43" t="b">
        <f t="shared" si="102"/>
        <v>0</v>
      </c>
      <c r="M1614" s="43" t="b">
        <f t="shared" si="103"/>
        <v>0</v>
      </c>
      <c r="N16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15" spans="1:14" hidden="1" x14ac:dyDescent="0.25">
      <c r="A1615" t="s">
        <v>1827</v>
      </c>
      <c r="B1615" s="45">
        <v>58172</v>
      </c>
      <c r="C1615" s="45">
        <v>25382.333333333332</v>
      </c>
      <c r="D1615" s="25">
        <v>0.43633248527355656</v>
      </c>
      <c r="E1615" s="25" t="str">
        <f>_xlfn.XLOOKUP(Table1[[#This Row],[Customer_ID]],Table2[customer_id],Table2[age_group],,0)</f>
        <v>35-45</v>
      </c>
      <c r="F1615" s="25" t="str">
        <f>_xlfn.XLOOKUP(Table1[[#This Row],[Customer_ID]],Table2[customer_id],Table2[city],,0)</f>
        <v>Mumbai</v>
      </c>
      <c r="G1615" s="25" t="str">
        <f>_xlfn.XLOOKUP(Table1[[#This Row],[Customer_ID]],Table2[customer_id],Table2[occupation],,0)</f>
        <v>Government Employees</v>
      </c>
      <c r="H1615" s="50" t="str">
        <f>_xlfn.XLOOKUP(Table1[[#This Row],[Customer_ID]],Table2[customer_id],Table2[gender],,0)</f>
        <v>Male</v>
      </c>
      <c r="I1615" s="50" t="str">
        <f>_xlfn.XLOOKUP(Table1[[#This Row],[Customer_ID]],Table2[customer_id],Table2[marital status],,0)</f>
        <v>Single</v>
      </c>
      <c r="J1615" t="str">
        <f t="shared" si="100"/>
        <v>Moderate Income</v>
      </c>
      <c r="K1615" s="52" t="b">
        <f t="shared" si="101"/>
        <v>0</v>
      </c>
      <c r="L1615" s="43" t="b">
        <f t="shared" si="102"/>
        <v>0</v>
      </c>
      <c r="M1615" s="43" t="b">
        <f t="shared" si="103"/>
        <v>0</v>
      </c>
      <c r="N16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16" spans="1:14" hidden="1" x14ac:dyDescent="0.25">
      <c r="A1616" t="s">
        <v>3330</v>
      </c>
      <c r="B1616" s="45">
        <v>58040</v>
      </c>
      <c r="C1616" s="45">
        <v>17930.166666666668</v>
      </c>
      <c r="D1616" s="25">
        <v>0.30892775097633818</v>
      </c>
      <c r="E1616" s="25" t="str">
        <f>_xlfn.XLOOKUP(Table1[[#This Row],[Customer_ID]],Table2[customer_id],Table2[age_group],,0)</f>
        <v>45+</v>
      </c>
      <c r="F1616" s="25" t="str">
        <f>_xlfn.XLOOKUP(Table1[[#This Row],[Customer_ID]],Table2[customer_id],Table2[city],,0)</f>
        <v>Mumbai</v>
      </c>
      <c r="G1616" s="25" t="str">
        <f>_xlfn.XLOOKUP(Table1[[#This Row],[Customer_ID]],Table2[customer_id],Table2[occupation],,0)</f>
        <v>Government Employees</v>
      </c>
      <c r="H1616" s="50" t="str">
        <f>_xlfn.XLOOKUP(Table1[[#This Row],[Customer_ID]],Table2[customer_id],Table2[gender],,0)</f>
        <v>Male</v>
      </c>
      <c r="I1616" s="50" t="str">
        <f>_xlfn.XLOOKUP(Table1[[#This Row],[Customer_ID]],Table2[customer_id],Table2[marital status],,0)</f>
        <v>Married</v>
      </c>
      <c r="J1616" t="str">
        <f t="shared" si="100"/>
        <v>Moderate Income</v>
      </c>
      <c r="K1616" s="52" t="b">
        <f t="shared" si="101"/>
        <v>0</v>
      </c>
      <c r="L1616" s="43" t="b">
        <f t="shared" si="102"/>
        <v>0</v>
      </c>
      <c r="M1616" s="43" t="b">
        <f t="shared" si="103"/>
        <v>0</v>
      </c>
      <c r="N16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17" spans="1:14" hidden="1" x14ac:dyDescent="0.25">
      <c r="A1617" t="s">
        <v>3921</v>
      </c>
      <c r="B1617" s="45">
        <v>57936</v>
      </c>
      <c r="C1617" s="45">
        <v>12941</v>
      </c>
      <c r="D1617" s="25">
        <v>0.22336716376691521</v>
      </c>
      <c r="E1617" s="25" t="str">
        <f>_xlfn.XLOOKUP(Table1[[#This Row],[Customer_ID]],Table2[customer_id],Table2[age_group],,0)</f>
        <v>45+</v>
      </c>
      <c r="F1617" s="25" t="str">
        <f>_xlfn.XLOOKUP(Table1[[#This Row],[Customer_ID]],Table2[customer_id],Table2[city],,0)</f>
        <v>Bengaluru</v>
      </c>
      <c r="G1617" s="25" t="str">
        <f>_xlfn.XLOOKUP(Table1[[#This Row],[Customer_ID]],Table2[customer_id],Table2[occupation],,0)</f>
        <v>Government Employees</v>
      </c>
      <c r="H1617" s="50" t="str">
        <f>_xlfn.XLOOKUP(Table1[[#This Row],[Customer_ID]],Table2[customer_id],Table2[gender],,0)</f>
        <v>Female</v>
      </c>
      <c r="I1617" s="50" t="str">
        <f>_xlfn.XLOOKUP(Table1[[#This Row],[Customer_ID]],Table2[customer_id],Table2[marital status],,0)</f>
        <v>Married</v>
      </c>
      <c r="J1617" t="str">
        <f t="shared" si="100"/>
        <v>Moderate Income</v>
      </c>
      <c r="K1617" s="52" t="b">
        <f t="shared" si="101"/>
        <v>0</v>
      </c>
      <c r="L1617" s="43" t="str">
        <f t="shared" si="102"/>
        <v>Low Spend</v>
      </c>
      <c r="M1617" s="43" t="b">
        <f t="shared" si="103"/>
        <v>0</v>
      </c>
      <c r="N16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18" spans="1:14" hidden="1" x14ac:dyDescent="0.25">
      <c r="A1618" t="s">
        <v>3554</v>
      </c>
      <c r="B1618" s="45">
        <v>57915</v>
      </c>
      <c r="C1618" s="45">
        <v>16365.333333333334</v>
      </c>
      <c r="D1618" s="25">
        <v>0.2825750381305937</v>
      </c>
      <c r="E1618" s="25" t="str">
        <f>_xlfn.XLOOKUP(Table1[[#This Row],[Customer_ID]],Table2[customer_id],Table2[age_group],,0)</f>
        <v>35-45</v>
      </c>
      <c r="F1618" s="25" t="str">
        <f>_xlfn.XLOOKUP(Table1[[#This Row],[Customer_ID]],Table2[customer_id],Table2[city],,0)</f>
        <v>Hyderabad</v>
      </c>
      <c r="G1618" s="25" t="str">
        <f>_xlfn.XLOOKUP(Table1[[#This Row],[Customer_ID]],Table2[customer_id],Table2[occupation],,0)</f>
        <v>Government Employees</v>
      </c>
      <c r="H1618" s="50" t="str">
        <f>_xlfn.XLOOKUP(Table1[[#This Row],[Customer_ID]],Table2[customer_id],Table2[gender],,0)</f>
        <v>Male</v>
      </c>
      <c r="I1618" s="50" t="str">
        <f>_xlfn.XLOOKUP(Table1[[#This Row],[Customer_ID]],Table2[customer_id],Table2[marital status],,0)</f>
        <v>Married</v>
      </c>
      <c r="J1618" t="str">
        <f t="shared" si="100"/>
        <v>Moderate Income</v>
      </c>
      <c r="K1618" s="52" t="b">
        <f t="shared" si="101"/>
        <v>0</v>
      </c>
      <c r="L1618" s="43" t="str">
        <f t="shared" si="102"/>
        <v>Low Spend</v>
      </c>
      <c r="M1618" s="43" t="b">
        <f t="shared" si="103"/>
        <v>0</v>
      </c>
      <c r="N16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19" spans="1:14" hidden="1" x14ac:dyDescent="0.25">
      <c r="A1619" t="s">
        <v>2720</v>
      </c>
      <c r="B1619" s="45">
        <v>57913</v>
      </c>
      <c r="C1619" s="45">
        <v>20731.666666666668</v>
      </c>
      <c r="D1619" s="25">
        <v>0.35797949798260609</v>
      </c>
      <c r="E1619" s="25" t="str">
        <f>_xlfn.XLOOKUP(Table1[[#This Row],[Customer_ID]],Table2[customer_id],Table2[age_group],,0)</f>
        <v>35-45</v>
      </c>
      <c r="F1619" s="25" t="str">
        <f>_xlfn.XLOOKUP(Table1[[#This Row],[Customer_ID]],Table2[customer_id],Table2[city],,0)</f>
        <v>Mumbai</v>
      </c>
      <c r="G1619" s="25" t="str">
        <f>_xlfn.XLOOKUP(Table1[[#This Row],[Customer_ID]],Table2[customer_id],Table2[occupation],,0)</f>
        <v>Government Employees</v>
      </c>
      <c r="H1619" s="50" t="str">
        <f>_xlfn.XLOOKUP(Table1[[#This Row],[Customer_ID]],Table2[customer_id],Table2[gender],,0)</f>
        <v>Female</v>
      </c>
      <c r="I1619" s="50" t="str">
        <f>_xlfn.XLOOKUP(Table1[[#This Row],[Customer_ID]],Table2[customer_id],Table2[marital status],,0)</f>
        <v>Married</v>
      </c>
      <c r="J1619" t="str">
        <f t="shared" si="100"/>
        <v>Moderate Income</v>
      </c>
      <c r="K1619" s="52" t="b">
        <f t="shared" si="101"/>
        <v>0</v>
      </c>
      <c r="L1619" s="43" t="b">
        <f t="shared" si="102"/>
        <v>0</v>
      </c>
      <c r="M1619" s="43" t="b">
        <f t="shared" si="103"/>
        <v>0</v>
      </c>
      <c r="N16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20" spans="1:14" hidden="1" x14ac:dyDescent="0.25">
      <c r="A1620" t="s">
        <v>3677</v>
      </c>
      <c r="B1620" s="45">
        <v>57880</v>
      </c>
      <c r="C1620" s="45">
        <v>15525.166666666666</v>
      </c>
      <c r="D1620" s="25">
        <v>0.26823024648698457</v>
      </c>
      <c r="E1620" s="25" t="str">
        <f>_xlfn.XLOOKUP(Table1[[#This Row],[Customer_ID]],Table2[customer_id],Table2[age_group],,0)</f>
        <v>45+</v>
      </c>
      <c r="F1620" s="25" t="str">
        <f>_xlfn.XLOOKUP(Table1[[#This Row],[Customer_ID]],Table2[customer_id],Table2[city],,0)</f>
        <v>Bengaluru</v>
      </c>
      <c r="G1620" s="25" t="str">
        <f>_xlfn.XLOOKUP(Table1[[#This Row],[Customer_ID]],Table2[customer_id],Table2[occupation],,0)</f>
        <v>Government Employees</v>
      </c>
      <c r="H1620" s="50" t="str">
        <f>_xlfn.XLOOKUP(Table1[[#This Row],[Customer_ID]],Table2[customer_id],Table2[gender],,0)</f>
        <v>Male</v>
      </c>
      <c r="I1620" s="50" t="str">
        <f>_xlfn.XLOOKUP(Table1[[#This Row],[Customer_ID]],Table2[customer_id],Table2[marital status],,0)</f>
        <v>Married</v>
      </c>
      <c r="J1620" t="str">
        <f t="shared" si="100"/>
        <v>Moderate Income</v>
      </c>
      <c r="K1620" s="52" t="b">
        <f t="shared" si="101"/>
        <v>0</v>
      </c>
      <c r="L1620" s="43" t="str">
        <f t="shared" si="102"/>
        <v>Low Spend</v>
      </c>
      <c r="M1620" s="43" t="b">
        <f t="shared" si="103"/>
        <v>0</v>
      </c>
      <c r="N16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21" spans="1:14" hidden="1" x14ac:dyDescent="0.25">
      <c r="A1621" t="s">
        <v>3299</v>
      </c>
      <c r="B1621" s="45">
        <v>57862</v>
      </c>
      <c r="C1621" s="45">
        <v>18062</v>
      </c>
      <c r="D1621" s="25">
        <v>0.31215651031765235</v>
      </c>
      <c r="E1621" s="25" t="str">
        <f>_xlfn.XLOOKUP(Table1[[#This Row],[Customer_ID]],Table2[customer_id],Table2[age_group],,0)</f>
        <v>45+</v>
      </c>
      <c r="F1621" s="25" t="str">
        <f>_xlfn.XLOOKUP(Table1[[#This Row],[Customer_ID]],Table2[customer_id],Table2[city],,0)</f>
        <v>Delhi NCR</v>
      </c>
      <c r="G1621" s="25" t="str">
        <f>_xlfn.XLOOKUP(Table1[[#This Row],[Customer_ID]],Table2[customer_id],Table2[occupation],,0)</f>
        <v>Government Employees</v>
      </c>
      <c r="H1621" s="50" t="str">
        <f>_xlfn.XLOOKUP(Table1[[#This Row],[Customer_ID]],Table2[customer_id],Table2[gender],,0)</f>
        <v>Male</v>
      </c>
      <c r="I1621" s="50" t="str">
        <f>_xlfn.XLOOKUP(Table1[[#This Row],[Customer_ID]],Table2[customer_id],Table2[marital status],,0)</f>
        <v>Married</v>
      </c>
      <c r="J1621" t="str">
        <f t="shared" si="100"/>
        <v>Moderate Income</v>
      </c>
      <c r="K1621" s="52" t="b">
        <f t="shared" si="101"/>
        <v>0</v>
      </c>
      <c r="L1621" s="43" t="b">
        <f t="shared" si="102"/>
        <v>0</v>
      </c>
      <c r="M1621" s="43" t="b">
        <f t="shared" si="103"/>
        <v>0</v>
      </c>
      <c r="N16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22" spans="1:14" hidden="1" x14ac:dyDescent="0.25">
      <c r="A1622" t="s">
        <v>3973</v>
      </c>
      <c r="B1622" s="45">
        <v>57861</v>
      </c>
      <c r="C1622" s="45">
        <v>11759.833333333334</v>
      </c>
      <c r="D1622" s="25">
        <v>0.20324282907888447</v>
      </c>
      <c r="E1622" s="25" t="str">
        <f>_xlfn.XLOOKUP(Table1[[#This Row],[Customer_ID]],Table2[customer_id],Table2[age_group],,0)</f>
        <v>35-45</v>
      </c>
      <c r="F1622" s="25" t="str">
        <f>_xlfn.XLOOKUP(Table1[[#This Row],[Customer_ID]],Table2[customer_id],Table2[city],,0)</f>
        <v>Chennai</v>
      </c>
      <c r="G1622" s="25" t="str">
        <f>_xlfn.XLOOKUP(Table1[[#This Row],[Customer_ID]],Table2[customer_id],Table2[occupation],,0)</f>
        <v>Government Employees</v>
      </c>
      <c r="H1622" s="50" t="str">
        <f>_xlfn.XLOOKUP(Table1[[#This Row],[Customer_ID]],Table2[customer_id],Table2[gender],,0)</f>
        <v>Female</v>
      </c>
      <c r="I1622" s="50" t="str">
        <f>_xlfn.XLOOKUP(Table1[[#This Row],[Customer_ID]],Table2[customer_id],Table2[marital status],,0)</f>
        <v>Married</v>
      </c>
      <c r="J1622" t="str">
        <f t="shared" si="100"/>
        <v>Moderate Income</v>
      </c>
      <c r="K1622" s="52" t="b">
        <f t="shared" si="101"/>
        <v>0</v>
      </c>
      <c r="L1622" s="43" t="str">
        <f t="shared" si="102"/>
        <v>Low Spend</v>
      </c>
      <c r="M1622" s="43" t="b">
        <f t="shared" si="103"/>
        <v>0</v>
      </c>
      <c r="N16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23" spans="1:14" hidden="1" x14ac:dyDescent="0.25">
      <c r="A1623" t="s">
        <v>3211</v>
      </c>
      <c r="B1623" s="45">
        <v>57836</v>
      </c>
      <c r="C1623" s="45">
        <v>18543</v>
      </c>
      <c r="D1623" s="25">
        <v>0.32061345874541808</v>
      </c>
      <c r="E1623" s="25" t="str">
        <f>_xlfn.XLOOKUP(Table1[[#This Row],[Customer_ID]],Table2[customer_id],Table2[age_group],,0)</f>
        <v>35-45</v>
      </c>
      <c r="F1623" s="25" t="str">
        <f>_xlfn.XLOOKUP(Table1[[#This Row],[Customer_ID]],Table2[customer_id],Table2[city],,0)</f>
        <v>Bengaluru</v>
      </c>
      <c r="G1623" s="25" t="str">
        <f>_xlfn.XLOOKUP(Table1[[#This Row],[Customer_ID]],Table2[customer_id],Table2[occupation],,0)</f>
        <v>Government Employees</v>
      </c>
      <c r="H1623" s="50" t="str">
        <f>_xlfn.XLOOKUP(Table1[[#This Row],[Customer_ID]],Table2[customer_id],Table2[gender],,0)</f>
        <v>Male</v>
      </c>
      <c r="I1623" s="50" t="str">
        <f>_xlfn.XLOOKUP(Table1[[#This Row],[Customer_ID]],Table2[customer_id],Table2[marital status],,0)</f>
        <v>Married</v>
      </c>
      <c r="J1623" t="str">
        <f t="shared" si="100"/>
        <v>Moderate Income</v>
      </c>
      <c r="K1623" s="52" t="b">
        <f t="shared" si="101"/>
        <v>0</v>
      </c>
      <c r="L1623" s="43" t="b">
        <f t="shared" si="102"/>
        <v>0</v>
      </c>
      <c r="M1623" s="43" t="b">
        <f t="shared" si="103"/>
        <v>0</v>
      </c>
      <c r="N16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24" spans="1:14" hidden="1" x14ac:dyDescent="0.25">
      <c r="A1624" t="s">
        <v>3762</v>
      </c>
      <c r="B1624" s="45">
        <v>57801</v>
      </c>
      <c r="C1624" s="45">
        <v>14722.166666666666</v>
      </c>
      <c r="D1624" s="25">
        <v>0.25470435920947154</v>
      </c>
      <c r="E1624" s="25" t="str">
        <f>_xlfn.XLOOKUP(Table1[[#This Row],[Customer_ID]],Table2[customer_id],Table2[age_group],,0)</f>
        <v>21-24</v>
      </c>
      <c r="F1624" s="25" t="str">
        <f>_xlfn.XLOOKUP(Table1[[#This Row],[Customer_ID]],Table2[customer_id],Table2[city],,0)</f>
        <v>Hyderabad</v>
      </c>
      <c r="G1624" s="25" t="str">
        <f>_xlfn.XLOOKUP(Table1[[#This Row],[Customer_ID]],Table2[customer_id],Table2[occupation],,0)</f>
        <v>Business Owners</v>
      </c>
      <c r="H1624" s="50" t="str">
        <f>_xlfn.XLOOKUP(Table1[[#This Row],[Customer_ID]],Table2[customer_id],Table2[gender],,0)</f>
        <v>Male</v>
      </c>
      <c r="I1624" s="50" t="str">
        <f>_xlfn.XLOOKUP(Table1[[#This Row],[Customer_ID]],Table2[customer_id],Table2[marital status],,0)</f>
        <v>Single</v>
      </c>
      <c r="J1624" t="str">
        <f t="shared" si="100"/>
        <v>Moderate Income</v>
      </c>
      <c r="K1624" s="52" t="b">
        <f t="shared" si="101"/>
        <v>0</v>
      </c>
      <c r="L1624" s="43" t="str">
        <f t="shared" si="102"/>
        <v>Low Spend</v>
      </c>
      <c r="M1624" s="43" t="b">
        <f t="shared" si="103"/>
        <v>0</v>
      </c>
      <c r="N16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25" spans="1:14" hidden="1" x14ac:dyDescent="0.25">
      <c r="A1625" t="s">
        <v>3745</v>
      </c>
      <c r="B1625" s="45">
        <v>57790</v>
      </c>
      <c r="C1625" s="45">
        <v>14870.166666666666</v>
      </c>
      <c r="D1625" s="25">
        <v>0.25731383745746089</v>
      </c>
      <c r="E1625" s="25" t="str">
        <f>_xlfn.XLOOKUP(Table1[[#This Row],[Customer_ID]],Table2[customer_id],Table2[age_group],,0)</f>
        <v>45+</v>
      </c>
      <c r="F1625" s="25" t="str">
        <f>_xlfn.XLOOKUP(Table1[[#This Row],[Customer_ID]],Table2[customer_id],Table2[city],,0)</f>
        <v>Bengaluru</v>
      </c>
      <c r="G1625" s="25" t="str">
        <f>_xlfn.XLOOKUP(Table1[[#This Row],[Customer_ID]],Table2[customer_id],Table2[occupation],,0)</f>
        <v>Government Employees</v>
      </c>
      <c r="H1625" s="50" t="str">
        <f>_xlfn.XLOOKUP(Table1[[#This Row],[Customer_ID]],Table2[customer_id],Table2[gender],,0)</f>
        <v>Male</v>
      </c>
      <c r="I1625" s="50" t="str">
        <f>_xlfn.XLOOKUP(Table1[[#This Row],[Customer_ID]],Table2[customer_id],Table2[marital status],,0)</f>
        <v>Married</v>
      </c>
      <c r="J1625" t="str">
        <f t="shared" si="100"/>
        <v>Moderate Income</v>
      </c>
      <c r="K1625" s="52" t="b">
        <f t="shared" si="101"/>
        <v>0</v>
      </c>
      <c r="L1625" s="43" t="str">
        <f t="shared" si="102"/>
        <v>Low Spend</v>
      </c>
      <c r="M1625" s="43" t="b">
        <f t="shared" si="103"/>
        <v>0</v>
      </c>
      <c r="N16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26" spans="1:14" hidden="1" x14ac:dyDescent="0.25">
      <c r="A1626" t="s">
        <v>3822</v>
      </c>
      <c r="B1626" s="45">
        <v>57545</v>
      </c>
      <c r="C1626" s="45">
        <v>14059.666666666666</v>
      </c>
      <c r="D1626" s="25">
        <v>0.24432473136965271</v>
      </c>
      <c r="E1626" s="25" t="str">
        <f>_xlfn.XLOOKUP(Table1[[#This Row],[Customer_ID]],Table2[customer_id],Table2[age_group],,0)</f>
        <v>35-45</v>
      </c>
      <c r="F1626" s="25" t="str">
        <f>_xlfn.XLOOKUP(Table1[[#This Row],[Customer_ID]],Table2[customer_id],Table2[city],,0)</f>
        <v>Hyderabad</v>
      </c>
      <c r="G1626" s="25" t="str">
        <f>_xlfn.XLOOKUP(Table1[[#This Row],[Customer_ID]],Table2[customer_id],Table2[occupation],,0)</f>
        <v>Government Employees</v>
      </c>
      <c r="H1626" s="50" t="str">
        <f>_xlfn.XLOOKUP(Table1[[#This Row],[Customer_ID]],Table2[customer_id],Table2[gender],,0)</f>
        <v>Female</v>
      </c>
      <c r="I1626" s="50" t="str">
        <f>_xlfn.XLOOKUP(Table1[[#This Row],[Customer_ID]],Table2[customer_id],Table2[marital status],,0)</f>
        <v>Married</v>
      </c>
      <c r="J1626" t="str">
        <f t="shared" si="100"/>
        <v>Moderate Income</v>
      </c>
      <c r="K1626" s="52" t="b">
        <f t="shared" si="101"/>
        <v>0</v>
      </c>
      <c r="L1626" s="43" t="str">
        <f t="shared" si="102"/>
        <v>Low Spend</v>
      </c>
      <c r="M1626" s="43" t="b">
        <f t="shared" si="103"/>
        <v>0</v>
      </c>
      <c r="N16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27" spans="1:14" hidden="1" x14ac:dyDescent="0.25">
      <c r="A1627" t="s">
        <v>3273</v>
      </c>
      <c r="B1627" s="45">
        <v>57524</v>
      </c>
      <c r="C1627" s="45">
        <v>18075</v>
      </c>
      <c r="D1627" s="25">
        <v>0.3142166747792226</v>
      </c>
      <c r="E1627" s="25" t="str">
        <f>_xlfn.XLOOKUP(Table1[[#This Row],[Customer_ID]],Table2[customer_id],Table2[age_group],,0)</f>
        <v>45+</v>
      </c>
      <c r="F1627" s="25" t="str">
        <f>_xlfn.XLOOKUP(Table1[[#This Row],[Customer_ID]],Table2[customer_id],Table2[city],,0)</f>
        <v>Mumbai</v>
      </c>
      <c r="G1627" s="25" t="str">
        <f>_xlfn.XLOOKUP(Table1[[#This Row],[Customer_ID]],Table2[customer_id],Table2[occupation],,0)</f>
        <v>Government Employees</v>
      </c>
      <c r="H1627" s="50" t="str">
        <f>_xlfn.XLOOKUP(Table1[[#This Row],[Customer_ID]],Table2[customer_id],Table2[gender],,0)</f>
        <v>Male</v>
      </c>
      <c r="I1627" s="50" t="str">
        <f>_xlfn.XLOOKUP(Table1[[#This Row],[Customer_ID]],Table2[customer_id],Table2[marital status],,0)</f>
        <v>Married</v>
      </c>
      <c r="J1627" t="str">
        <f t="shared" si="100"/>
        <v>Moderate Income</v>
      </c>
      <c r="K1627" s="52" t="b">
        <f t="shared" si="101"/>
        <v>0</v>
      </c>
      <c r="L1627" s="43" t="b">
        <f t="shared" si="102"/>
        <v>0</v>
      </c>
      <c r="M1627" s="43" t="b">
        <f t="shared" si="103"/>
        <v>0</v>
      </c>
      <c r="N16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28" spans="1:14" hidden="1" x14ac:dyDescent="0.25">
      <c r="A1628" t="s">
        <v>3510</v>
      </c>
      <c r="B1628" s="45">
        <v>57514</v>
      </c>
      <c r="C1628" s="45">
        <v>16614.5</v>
      </c>
      <c r="D1628" s="25">
        <v>0.28887749069791702</v>
      </c>
      <c r="E1628" s="25" t="str">
        <f>_xlfn.XLOOKUP(Table1[[#This Row],[Customer_ID]],Table2[customer_id],Table2[age_group],,0)</f>
        <v>21-24</v>
      </c>
      <c r="F1628" s="25" t="str">
        <f>_xlfn.XLOOKUP(Table1[[#This Row],[Customer_ID]],Table2[customer_id],Table2[city],,0)</f>
        <v>Mumbai</v>
      </c>
      <c r="G1628" s="25" t="str">
        <f>_xlfn.XLOOKUP(Table1[[#This Row],[Customer_ID]],Table2[customer_id],Table2[occupation],,0)</f>
        <v>Business Owners</v>
      </c>
      <c r="H1628" s="50" t="str">
        <f>_xlfn.XLOOKUP(Table1[[#This Row],[Customer_ID]],Table2[customer_id],Table2[gender],,0)</f>
        <v>Female</v>
      </c>
      <c r="I1628" s="50" t="str">
        <f>_xlfn.XLOOKUP(Table1[[#This Row],[Customer_ID]],Table2[customer_id],Table2[marital status],,0)</f>
        <v>Single</v>
      </c>
      <c r="J1628" t="str">
        <f t="shared" si="100"/>
        <v>Moderate Income</v>
      </c>
      <c r="K1628" s="52" t="b">
        <f t="shared" si="101"/>
        <v>0</v>
      </c>
      <c r="L1628" s="43" t="str">
        <f t="shared" si="102"/>
        <v>Low Spend</v>
      </c>
      <c r="M1628" s="43" t="b">
        <f t="shared" si="103"/>
        <v>0</v>
      </c>
      <c r="N16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29" spans="1:14" hidden="1" x14ac:dyDescent="0.25">
      <c r="A1629" t="s">
        <v>3424</v>
      </c>
      <c r="B1629" s="45">
        <v>57469</v>
      </c>
      <c r="C1629" s="45">
        <v>17139.166666666668</v>
      </c>
      <c r="D1629" s="25">
        <v>0.29823325039006537</v>
      </c>
      <c r="E1629" s="25" t="str">
        <f>_xlfn.XLOOKUP(Table1[[#This Row],[Customer_ID]],Table2[customer_id],Table2[age_group],,0)</f>
        <v>21-24</v>
      </c>
      <c r="F1629" s="25" t="str">
        <f>_xlfn.XLOOKUP(Table1[[#This Row],[Customer_ID]],Table2[customer_id],Table2[city],,0)</f>
        <v>Bengaluru</v>
      </c>
      <c r="G1629" s="25" t="str">
        <f>_xlfn.XLOOKUP(Table1[[#This Row],[Customer_ID]],Table2[customer_id],Table2[occupation],,0)</f>
        <v>Business Owners</v>
      </c>
      <c r="H1629" s="50" t="str">
        <f>_xlfn.XLOOKUP(Table1[[#This Row],[Customer_ID]],Table2[customer_id],Table2[gender],,0)</f>
        <v>Male</v>
      </c>
      <c r="I1629" s="50" t="str">
        <f>_xlfn.XLOOKUP(Table1[[#This Row],[Customer_ID]],Table2[customer_id],Table2[marital status],,0)</f>
        <v>Married</v>
      </c>
      <c r="J1629" t="str">
        <f t="shared" si="100"/>
        <v>Moderate Income</v>
      </c>
      <c r="K1629" s="52" t="b">
        <f t="shared" si="101"/>
        <v>0</v>
      </c>
      <c r="L1629" s="43" t="str">
        <f t="shared" si="102"/>
        <v>Low Spend</v>
      </c>
      <c r="M1629" s="43" t="b">
        <f t="shared" si="103"/>
        <v>0</v>
      </c>
      <c r="N16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30" spans="1:14" hidden="1" x14ac:dyDescent="0.25">
      <c r="A1630" t="s">
        <v>3883</v>
      </c>
      <c r="B1630" s="45">
        <v>57354</v>
      </c>
      <c r="C1630" s="45">
        <v>13252.166666666666</v>
      </c>
      <c r="D1630" s="25">
        <v>0.23105915309597702</v>
      </c>
      <c r="E1630" s="25" t="str">
        <f>_xlfn.XLOOKUP(Table1[[#This Row],[Customer_ID]],Table2[customer_id],Table2[age_group],,0)</f>
        <v>21-24</v>
      </c>
      <c r="F1630" s="25" t="str">
        <f>_xlfn.XLOOKUP(Table1[[#This Row],[Customer_ID]],Table2[customer_id],Table2[city],,0)</f>
        <v>Chennai</v>
      </c>
      <c r="G1630" s="25" t="str">
        <f>_xlfn.XLOOKUP(Table1[[#This Row],[Customer_ID]],Table2[customer_id],Table2[occupation],,0)</f>
        <v>Business Owners</v>
      </c>
      <c r="H1630" s="50" t="str">
        <f>_xlfn.XLOOKUP(Table1[[#This Row],[Customer_ID]],Table2[customer_id],Table2[gender],,0)</f>
        <v>Male</v>
      </c>
      <c r="I1630" s="50" t="str">
        <f>_xlfn.XLOOKUP(Table1[[#This Row],[Customer_ID]],Table2[customer_id],Table2[marital status],,0)</f>
        <v>Married</v>
      </c>
      <c r="J1630" t="str">
        <f t="shared" si="100"/>
        <v>Moderate Income</v>
      </c>
      <c r="K1630" s="52" t="b">
        <f t="shared" si="101"/>
        <v>0</v>
      </c>
      <c r="L1630" s="43" t="str">
        <f t="shared" si="102"/>
        <v>Low Spend</v>
      </c>
      <c r="M1630" s="43" t="b">
        <f t="shared" si="103"/>
        <v>0</v>
      </c>
      <c r="N16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31" spans="1:14" hidden="1" x14ac:dyDescent="0.25">
      <c r="A1631" t="s">
        <v>3933</v>
      </c>
      <c r="B1631" s="45">
        <v>57347</v>
      </c>
      <c r="C1631" s="45">
        <v>12543</v>
      </c>
      <c r="D1631" s="25">
        <v>0.21872111880307601</v>
      </c>
      <c r="E1631" s="25" t="str">
        <f>_xlfn.XLOOKUP(Table1[[#This Row],[Customer_ID]],Table2[customer_id],Table2[age_group],,0)</f>
        <v>35-45</v>
      </c>
      <c r="F1631" s="25" t="str">
        <f>_xlfn.XLOOKUP(Table1[[#This Row],[Customer_ID]],Table2[customer_id],Table2[city],,0)</f>
        <v>Hyderabad</v>
      </c>
      <c r="G1631" s="25" t="str">
        <f>_xlfn.XLOOKUP(Table1[[#This Row],[Customer_ID]],Table2[customer_id],Table2[occupation],,0)</f>
        <v>Government Employees</v>
      </c>
      <c r="H1631" s="50" t="str">
        <f>_xlfn.XLOOKUP(Table1[[#This Row],[Customer_ID]],Table2[customer_id],Table2[gender],,0)</f>
        <v>Female</v>
      </c>
      <c r="I1631" s="50" t="str">
        <f>_xlfn.XLOOKUP(Table1[[#This Row],[Customer_ID]],Table2[customer_id],Table2[marital status],,0)</f>
        <v>Married</v>
      </c>
      <c r="J1631" t="str">
        <f t="shared" si="100"/>
        <v>Moderate Income</v>
      </c>
      <c r="K1631" s="52" t="b">
        <f t="shared" si="101"/>
        <v>0</v>
      </c>
      <c r="L1631" s="43" t="str">
        <f t="shared" si="102"/>
        <v>Low Spend</v>
      </c>
      <c r="M1631" s="43" t="b">
        <f t="shared" si="103"/>
        <v>0</v>
      </c>
      <c r="N16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32" spans="1:14" hidden="1" x14ac:dyDescent="0.25">
      <c r="A1632" t="s">
        <v>3783</v>
      </c>
      <c r="B1632" s="45">
        <v>57343</v>
      </c>
      <c r="C1632" s="45">
        <v>14408</v>
      </c>
      <c r="D1632" s="25">
        <v>0.25125996198315398</v>
      </c>
      <c r="E1632" s="25" t="str">
        <f>_xlfn.XLOOKUP(Table1[[#This Row],[Customer_ID]],Table2[customer_id],Table2[age_group],,0)</f>
        <v>45+</v>
      </c>
      <c r="F1632" s="25" t="str">
        <f>_xlfn.XLOOKUP(Table1[[#This Row],[Customer_ID]],Table2[customer_id],Table2[city],,0)</f>
        <v>Bengaluru</v>
      </c>
      <c r="G1632" s="25" t="str">
        <f>_xlfn.XLOOKUP(Table1[[#This Row],[Customer_ID]],Table2[customer_id],Table2[occupation],,0)</f>
        <v>Government Employees</v>
      </c>
      <c r="H1632" s="50" t="str">
        <f>_xlfn.XLOOKUP(Table1[[#This Row],[Customer_ID]],Table2[customer_id],Table2[gender],,0)</f>
        <v>Male</v>
      </c>
      <c r="I1632" s="50" t="str">
        <f>_xlfn.XLOOKUP(Table1[[#This Row],[Customer_ID]],Table2[customer_id],Table2[marital status],,0)</f>
        <v>Married</v>
      </c>
      <c r="J1632" t="str">
        <f t="shared" si="100"/>
        <v>Moderate Income</v>
      </c>
      <c r="K1632" s="52" t="b">
        <f t="shared" si="101"/>
        <v>0</v>
      </c>
      <c r="L1632" s="43" t="str">
        <f t="shared" si="102"/>
        <v>Low Spend</v>
      </c>
      <c r="M1632" s="43" t="b">
        <f t="shared" si="103"/>
        <v>0</v>
      </c>
      <c r="N16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33" spans="1:14" hidden="1" x14ac:dyDescent="0.25">
      <c r="A1633" t="s">
        <v>3646</v>
      </c>
      <c r="B1633" s="45">
        <v>57267</v>
      </c>
      <c r="C1633" s="45">
        <v>15572.5</v>
      </c>
      <c r="D1633" s="25">
        <v>0.27192798644943861</v>
      </c>
      <c r="E1633" s="25" t="str">
        <f>_xlfn.XLOOKUP(Table1[[#This Row],[Customer_ID]],Table2[customer_id],Table2[age_group],,0)</f>
        <v>35-45</v>
      </c>
      <c r="F1633" s="25" t="str">
        <f>_xlfn.XLOOKUP(Table1[[#This Row],[Customer_ID]],Table2[customer_id],Table2[city],,0)</f>
        <v>Chennai</v>
      </c>
      <c r="G1633" s="25" t="str">
        <f>_xlfn.XLOOKUP(Table1[[#This Row],[Customer_ID]],Table2[customer_id],Table2[occupation],,0)</f>
        <v>Government Employees</v>
      </c>
      <c r="H1633" s="50" t="str">
        <f>_xlfn.XLOOKUP(Table1[[#This Row],[Customer_ID]],Table2[customer_id],Table2[gender],,0)</f>
        <v>Male</v>
      </c>
      <c r="I1633" s="50" t="str">
        <f>_xlfn.XLOOKUP(Table1[[#This Row],[Customer_ID]],Table2[customer_id],Table2[marital status],,0)</f>
        <v>Married</v>
      </c>
      <c r="J1633" t="str">
        <f t="shared" si="100"/>
        <v>Moderate Income</v>
      </c>
      <c r="K1633" s="52" t="b">
        <f t="shared" si="101"/>
        <v>0</v>
      </c>
      <c r="L1633" s="43" t="str">
        <f t="shared" si="102"/>
        <v>Low Spend</v>
      </c>
      <c r="M1633" s="43" t="b">
        <f t="shared" si="103"/>
        <v>0</v>
      </c>
      <c r="N16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34" spans="1:14" hidden="1" x14ac:dyDescent="0.25">
      <c r="A1634" t="s">
        <v>3619</v>
      </c>
      <c r="B1634" s="45">
        <v>57233</v>
      </c>
      <c r="C1634" s="45">
        <v>15759.666666666666</v>
      </c>
      <c r="D1634" s="25">
        <v>0.27535978660329996</v>
      </c>
      <c r="E1634" s="25" t="str">
        <f>_xlfn.XLOOKUP(Table1[[#This Row],[Customer_ID]],Table2[customer_id],Table2[age_group],,0)</f>
        <v>45+</v>
      </c>
      <c r="F1634" s="25" t="str">
        <f>_xlfn.XLOOKUP(Table1[[#This Row],[Customer_ID]],Table2[customer_id],Table2[city],,0)</f>
        <v>Delhi NCR</v>
      </c>
      <c r="G1634" s="25" t="str">
        <f>_xlfn.XLOOKUP(Table1[[#This Row],[Customer_ID]],Table2[customer_id],Table2[occupation],,0)</f>
        <v>Government Employees</v>
      </c>
      <c r="H1634" s="50" t="str">
        <f>_xlfn.XLOOKUP(Table1[[#This Row],[Customer_ID]],Table2[customer_id],Table2[gender],,0)</f>
        <v>Male</v>
      </c>
      <c r="I1634" s="50" t="str">
        <f>_xlfn.XLOOKUP(Table1[[#This Row],[Customer_ID]],Table2[customer_id],Table2[marital status],,0)</f>
        <v>Married</v>
      </c>
      <c r="J1634" t="str">
        <f t="shared" si="100"/>
        <v>Moderate Income</v>
      </c>
      <c r="K1634" s="52" t="b">
        <f t="shared" si="101"/>
        <v>0</v>
      </c>
      <c r="L1634" s="43" t="str">
        <f t="shared" si="102"/>
        <v>Low Spend</v>
      </c>
      <c r="M1634" s="43" t="b">
        <f t="shared" si="103"/>
        <v>0</v>
      </c>
      <c r="N16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35" spans="1:14" hidden="1" x14ac:dyDescent="0.25">
      <c r="A1635" t="s">
        <v>2588</v>
      </c>
      <c r="B1635" s="45">
        <v>57215</v>
      </c>
      <c r="C1635" s="45">
        <v>21116</v>
      </c>
      <c r="D1635" s="25">
        <v>0.3690640566285065</v>
      </c>
      <c r="E1635" s="25" t="str">
        <f>_xlfn.XLOOKUP(Table1[[#This Row],[Customer_ID]],Table2[customer_id],Table2[age_group],,0)</f>
        <v>35-45</v>
      </c>
      <c r="F1635" s="25" t="str">
        <f>_xlfn.XLOOKUP(Table1[[#This Row],[Customer_ID]],Table2[customer_id],Table2[city],,0)</f>
        <v>Bengaluru</v>
      </c>
      <c r="G1635" s="25" t="str">
        <f>_xlfn.XLOOKUP(Table1[[#This Row],[Customer_ID]],Table2[customer_id],Table2[occupation],,0)</f>
        <v>Government Employees</v>
      </c>
      <c r="H1635" s="50" t="str">
        <f>_xlfn.XLOOKUP(Table1[[#This Row],[Customer_ID]],Table2[customer_id],Table2[gender],,0)</f>
        <v>Male</v>
      </c>
      <c r="I1635" s="50" t="str">
        <f>_xlfn.XLOOKUP(Table1[[#This Row],[Customer_ID]],Table2[customer_id],Table2[marital status],,0)</f>
        <v>Married</v>
      </c>
      <c r="J1635" t="str">
        <f t="shared" si="100"/>
        <v>Moderate Income</v>
      </c>
      <c r="K1635" s="52" t="b">
        <f t="shared" si="101"/>
        <v>0</v>
      </c>
      <c r="L1635" s="43" t="b">
        <f t="shared" si="102"/>
        <v>0</v>
      </c>
      <c r="M1635" s="43" t="b">
        <f t="shared" si="103"/>
        <v>0</v>
      </c>
      <c r="N16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36" spans="1:14" hidden="1" x14ac:dyDescent="0.25">
      <c r="A1636" t="s">
        <v>3610</v>
      </c>
      <c r="B1636" s="45">
        <v>57174</v>
      </c>
      <c r="C1636" s="45">
        <v>15814.833333333334</v>
      </c>
      <c r="D1636" s="25">
        <v>0.27660883152015486</v>
      </c>
      <c r="E1636" s="25" t="str">
        <f>_xlfn.XLOOKUP(Table1[[#This Row],[Customer_ID]],Table2[customer_id],Table2[age_group],,0)</f>
        <v>35-45</v>
      </c>
      <c r="F1636" s="25" t="str">
        <f>_xlfn.XLOOKUP(Table1[[#This Row],[Customer_ID]],Table2[customer_id],Table2[city],,0)</f>
        <v>Chennai</v>
      </c>
      <c r="G1636" s="25" t="str">
        <f>_xlfn.XLOOKUP(Table1[[#This Row],[Customer_ID]],Table2[customer_id],Table2[occupation],,0)</f>
        <v>Government Employees</v>
      </c>
      <c r="H1636" s="50" t="str">
        <f>_xlfn.XLOOKUP(Table1[[#This Row],[Customer_ID]],Table2[customer_id],Table2[gender],,0)</f>
        <v>Male</v>
      </c>
      <c r="I1636" s="50" t="str">
        <f>_xlfn.XLOOKUP(Table1[[#This Row],[Customer_ID]],Table2[customer_id],Table2[marital status],,0)</f>
        <v>Married</v>
      </c>
      <c r="J1636" t="str">
        <f t="shared" si="100"/>
        <v>Moderate Income</v>
      </c>
      <c r="K1636" s="52" t="b">
        <f t="shared" si="101"/>
        <v>0</v>
      </c>
      <c r="L1636" s="43" t="str">
        <f t="shared" si="102"/>
        <v>Low Spend</v>
      </c>
      <c r="M1636" s="43" t="b">
        <f t="shared" si="103"/>
        <v>0</v>
      </c>
      <c r="N16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37" spans="1:14" hidden="1" x14ac:dyDescent="0.25">
      <c r="A1637" t="s">
        <v>3789</v>
      </c>
      <c r="B1637" s="45">
        <v>57105</v>
      </c>
      <c r="C1637" s="45">
        <v>14285.833333333334</v>
      </c>
      <c r="D1637" s="25">
        <v>0.25016781951376121</v>
      </c>
      <c r="E1637" s="25" t="str">
        <f>_xlfn.XLOOKUP(Table1[[#This Row],[Customer_ID]],Table2[customer_id],Table2[age_group],,0)</f>
        <v>21-24</v>
      </c>
      <c r="F1637" s="25" t="str">
        <f>_xlfn.XLOOKUP(Table1[[#This Row],[Customer_ID]],Table2[customer_id],Table2[city],,0)</f>
        <v>Hyderabad</v>
      </c>
      <c r="G1637" s="25" t="str">
        <f>_xlfn.XLOOKUP(Table1[[#This Row],[Customer_ID]],Table2[customer_id],Table2[occupation],,0)</f>
        <v>Business Owners</v>
      </c>
      <c r="H1637" s="50" t="str">
        <f>_xlfn.XLOOKUP(Table1[[#This Row],[Customer_ID]],Table2[customer_id],Table2[gender],,0)</f>
        <v>Male</v>
      </c>
      <c r="I1637" s="50" t="str">
        <f>_xlfn.XLOOKUP(Table1[[#This Row],[Customer_ID]],Table2[customer_id],Table2[marital status],,0)</f>
        <v>Married</v>
      </c>
      <c r="J1637" t="str">
        <f t="shared" si="100"/>
        <v>Moderate Income</v>
      </c>
      <c r="K1637" s="52" t="b">
        <f t="shared" si="101"/>
        <v>0</v>
      </c>
      <c r="L1637" s="43" t="str">
        <f t="shared" si="102"/>
        <v>Low Spend</v>
      </c>
      <c r="M1637" s="43" t="b">
        <f t="shared" si="103"/>
        <v>0</v>
      </c>
      <c r="N16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38" spans="1:14" hidden="1" x14ac:dyDescent="0.25">
      <c r="A1638" t="s">
        <v>2017</v>
      </c>
      <c r="B1638" s="45">
        <v>57090</v>
      </c>
      <c r="C1638" s="45">
        <v>23985.333333333332</v>
      </c>
      <c r="D1638" s="25">
        <v>0.42013195539207099</v>
      </c>
      <c r="E1638" s="25" t="str">
        <f>_xlfn.XLOOKUP(Table1[[#This Row],[Customer_ID]],Table2[customer_id],Table2[age_group],,0)</f>
        <v>35-45</v>
      </c>
      <c r="F1638" s="25" t="str">
        <f>_xlfn.XLOOKUP(Table1[[#This Row],[Customer_ID]],Table2[customer_id],Table2[city],,0)</f>
        <v>Mumbai</v>
      </c>
      <c r="G1638" s="25" t="str">
        <f>_xlfn.XLOOKUP(Table1[[#This Row],[Customer_ID]],Table2[customer_id],Table2[occupation],,0)</f>
        <v>Government Employees</v>
      </c>
      <c r="H1638" s="50" t="str">
        <f>_xlfn.XLOOKUP(Table1[[#This Row],[Customer_ID]],Table2[customer_id],Table2[gender],,0)</f>
        <v>Male</v>
      </c>
      <c r="I1638" s="50" t="str">
        <f>_xlfn.XLOOKUP(Table1[[#This Row],[Customer_ID]],Table2[customer_id],Table2[marital status],,0)</f>
        <v>Married</v>
      </c>
      <c r="J1638" t="str">
        <f t="shared" si="100"/>
        <v>Moderate Income</v>
      </c>
      <c r="K1638" s="52" t="b">
        <f t="shared" si="101"/>
        <v>0</v>
      </c>
      <c r="L1638" s="43" t="b">
        <f t="shared" si="102"/>
        <v>0</v>
      </c>
      <c r="M1638" s="43" t="b">
        <f t="shared" si="103"/>
        <v>0</v>
      </c>
      <c r="N16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39" spans="1:14" hidden="1" x14ac:dyDescent="0.25">
      <c r="A1639" t="s">
        <v>3637</v>
      </c>
      <c r="B1639" s="45">
        <v>56994</v>
      </c>
      <c r="C1639" s="45">
        <v>15576.333333333334</v>
      </c>
      <c r="D1639" s="25">
        <v>0.27329777403469374</v>
      </c>
      <c r="E1639" s="25" t="str">
        <f>_xlfn.XLOOKUP(Table1[[#This Row],[Customer_ID]],Table2[customer_id],Table2[age_group],,0)</f>
        <v>35-45</v>
      </c>
      <c r="F1639" s="25" t="str">
        <f>_xlfn.XLOOKUP(Table1[[#This Row],[Customer_ID]],Table2[customer_id],Table2[city],,0)</f>
        <v>Hyderabad</v>
      </c>
      <c r="G1639" s="25" t="str">
        <f>_xlfn.XLOOKUP(Table1[[#This Row],[Customer_ID]],Table2[customer_id],Table2[occupation],,0)</f>
        <v>Government Employees</v>
      </c>
      <c r="H1639" s="50" t="str">
        <f>_xlfn.XLOOKUP(Table1[[#This Row],[Customer_ID]],Table2[customer_id],Table2[gender],,0)</f>
        <v>Male</v>
      </c>
      <c r="I1639" s="50" t="str">
        <f>_xlfn.XLOOKUP(Table1[[#This Row],[Customer_ID]],Table2[customer_id],Table2[marital status],,0)</f>
        <v>Married</v>
      </c>
      <c r="J1639" t="str">
        <f t="shared" si="100"/>
        <v>Moderate Income</v>
      </c>
      <c r="K1639" s="52" t="b">
        <f t="shared" si="101"/>
        <v>0</v>
      </c>
      <c r="L1639" s="43" t="str">
        <f t="shared" si="102"/>
        <v>Low Spend</v>
      </c>
      <c r="M1639" s="43" t="b">
        <f t="shared" si="103"/>
        <v>0</v>
      </c>
      <c r="N16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40" spans="1:14" hidden="1" x14ac:dyDescent="0.25">
      <c r="A1640" t="s">
        <v>3857</v>
      </c>
      <c r="B1640" s="45">
        <v>56991</v>
      </c>
      <c r="C1640" s="45">
        <v>13542</v>
      </c>
      <c r="D1640" s="25">
        <v>0.23761646575775122</v>
      </c>
      <c r="E1640" s="25" t="str">
        <f>_xlfn.XLOOKUP(Table1[[#This Row],[Customer_ID]],Table2[customer_id],Table2[age_group],,0)</f>
        <v>35-45</v>
      </c>
      <c r="F1640" s="25" t="str">
        <f>_xlfn.XLOOKUP(Table1[[#This Row],[Customer_ID]],Table2[customer_id],Table2[city],,0)</f>
        <v>Hyderabad</v>
      </c>
      <c r="G1640" s="25" t="str">
        <f>_xlfn.XLOOKUP(Table1[[#This Row],[Customer_ID]],Table2[customer_id],Table2[occupation],,0)</f>
        <v>Government Employees</v>
      </c>
      <c r="H1640" s="50" t="str">
        <f>_xlfn.XLOOKUP(Table1[[#This Row],[Customer_ID]],Table2[customer_id],Table2[gender],,0)</f>
        <v>Female</v>
      </c>
      <c r="I1640" s="50" t="str">
        <f>_xlfn.XLOOKUP(Table1[[#This Row],[Customer_ID]],Table2[customer_id],Table2[marital status],,0)</f>
        <v>Married</v>
      </c>
      <c r="J1640" t="str">
        <f t="shared" si="100"/>
        <v>Moderate Income</v>
      </c>
      <c r="K1640" s="52" t="b">
        <f t="shared" si="101"/>
        <v>0</v>
      </c>
      <c r="L1640" s="43" t="str">
        <f t="shared" si="102"/>
        <v>Low Spend</v>
      </c>
      <c r="M1640" s="43" t="b">
        <f t="shared" si="103"/>
        <v>0</v>
      </c>
      <c r="N16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41" spans="1:14" hidden="1" x14ac:dyDescent="0.25">
      <c r="A1641" t="s">
        <v>3890</v>
      </c>
      <c r="B1641" s="45">
        <v>56985</v>
      </c>
      <c r="C1641" s="45">
        <v>13068.333333333334</v>
      </c>
      <c r="D1641" s="25">
        <v>0.22932935567839491</v>
      </c>
      <c r="E1641" s="25" t="str">
        <f>_xlfn.XLOOKUP(Table1[[#This Row],[Customer_ID]],Table2[customer_id],Table2[age_group],,0)</f>
        <v>35-45</v>
      </c>
      <c r="F1641" s="25" t="str">
        <f>_xlfn.XLOOKUP(Table1[[#This Row],[Customer_ID]],Table2[customer_id],Table2[city],,0)</f>
        <v>Chennai</v>
      </c>
      <c r="G1641" s="25" t="str">
        <f>_xlfn.XLOOKUP(Table1[[#This Row],[Customer_ID]],Table2[customer_id],Table2[occupation],,0)</f>
        <v>Government Employees</v>
      </c>
      <c r="H1641" s="50" t="str">
        <f>_xlfn.XLOOKUP(Table1[[#This Row],[Customer_ID]],Table2[customer_id],Table2[gender],,0)</f>
        <v>Male</v>
      </c>
      <c r="I1641" s="50" t="str">
        <f>_xlfn.XLOOKUP(Table1[[#This Row],[Customer_ID]],Table2[customer_id],Table2[marital status],,0)</f>
        <v>Married</v>
      </c>
      <c r="J1641" t="str">
        <f t="shared" si="100"/>
        <v>Moderate Income</v>
      </c>
      <c r="K1641" s="52" t="b">
        <f t="shared" si="101"/>
        <v>0</v>
      </c>
      <c r="L1641" s="43" t="str">
        <f t="shared" si="102"/>
        <v>Low Spend</v>
      </c>
      <c r="M1641" s="43" t="b">
        <f t="shared" si="103"/>
        <v>0</v>
      </c>
      <c r="N16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42" spans="1:14" hidden="1" x14ac:dyDescent="0.25">
      <c r="A1642" t="s">
        <v>3201</v>
      </c>
      <c r="B1642" s="45">
        <v>56962</v>
      </c>
      <c r="C1642" s="45">
        <v>18305.5</v>
      </c>
      <c r="D1642" s="25">
        <v>0.32136336505038449</v>
      </c>
      <c r="E1642" s="25" t="str">
        <f>_xlfn.XLOOKUP(Table1[[#This Row],[Customer_ID]],Table2[customer_id],Table2[age_group],,0)</f>
        <v>45+</v>
      </c>
      <c r="F1642" s="25" t="str">
        <f>_xlfn.XLOOKUP(Table1[[#This Row],[Customer_ID]],Table2[customer_id],Table2[city],,0)</f>
        <v>Mumbai</v>
      </c>
      <c r="G1642" s="25" t="str">
        <f>_xlfn.XLOOKUP(Table1[[#This Row],[Customer_ID]],Table2[customer_id],Table2[occupation],,0)</f>
        <v>Government Employees</v>
      </c>
      <c r="H1642" s="50" t="str">
        <f>_xlfn.XLOOKUP(Table1[[#This Row],[Customer_ID]],Table2[customer_id],Table2[gender],,0)</f>
        <v>Male</v>
      </c>
      <c r="I1642" s="50" t="str">
        <f>_xlfn.XLOOKUP(Table1[[#This Row],[Customer_ID]],Table2[customer_id],Table2[marital status],,0)</f>
        <v>Married</v>
      </c>
      <c r="J1642" t="str">
        <f t="shared" si="100"/>
        <v>Moderate Income</v>
      </c>
      <c r="K1642" s="52" t="b">
        <f t="shared" si="101"/>
        <v>0</v>
      </c>
      <c r="L1642" s="43" t="b">
        <f t="shared" si="102"/>
        <v>0</v>
      </c>
      <c r="M1642" s="43" t="b">
        <f t="shared" si="103"/>
        <v>0</v>
      </c>
      <c r="N16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43" spans="1:14" hidden="1" x14ac:dyDescent="0.25">
      <c r="A1643" t="s">
        <v>3548</v>
      </c>
      <c r="B1643" s="45">
        <v>56922</v>
      </c>
      <c r="C1643" s="45">
        <v>16139.333333333334</v>
      </c>
      <c r="D1643" s="25">
        <v>0.28353419298923677</v>
      </c>
      <c r="E1643" s="25" t="str">
        <f>_xlfn.XLOOKUP(Table1[[#This Row],[Customer_ID]],Table2[customer_id],Table2[age_group],,0)</f>
        <v>35-45</v>
      </c>
      <c r="F1643" s="25" t="str">
        <f>_xlfn.XLOOKUP(Table1[[#This Row],[Customer_ID]],Table2[customer_id],Table2[city],,0)</f>
        <v>Hyderabad</v>
      </c>
      <c r="G1643" s="25" t="str">
        <f>_xlfn.XLOOKUP(Table1[[#This Row],[Customer_ID]],Table2[customer_id],Table2[occupation],,0)</f>
        <v>Government Employees</v>
      </c>
      <c r="H1643" s="50" t="str">
        <f>_xlfn.XLOOKUP(Table1[[#This Row],[Customer_ID]],Table2[customer_id],Table2[gender],,0)</f>
        <v>Male</v>
      </c>
      <c r="I1643" s="50" t="str">
        <f>_xlfn.XLOOKUP(Table1[[#This Row],[Customer_ID]],Table2[customer_id],Table2[marital status],,0)</f>
        <v>Married</v>
      </c>
      <c r="J1643" t="str">
        <f t="shared" si="100"/>
        <v>Moderate Income</v>
      </c>
      <c r="K1643" s="52" t="b">
        <f t="shared" si="101"/>
        <v>0</v>
      </c>
      <c r="L1643" s="43" t="str">
        <f t="shared" si="102"/>
        <v>Low Spend</v>
      </c>
      <c r="M1643" s="43" t="b">
        <f t="shared" si="103"/>
        <v>0</v>
      </c>
      <c r="N16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44" spans="1:14" hidden="1" x14ac:dyDescent="0.25">
      <c r="A1644" t="s">
        <v>3961</v>
      </c>
      <c r="B1644" s="45">
        <v>56882</v>
      </c>
      <c r="C1644" s="45">
        <v>11883.333333333334</v>
      </c>
      <c r="D1644" s="25">
        <v>0.208912016689521</v>
      </c>
      <c r="E1644" s="25" t="str">
        <f>_xlfn.XLOOKUP(Table1[[#This Row],[Customer_ID]],Table2[customer_id],Table2[age_group],,0)</f>
        <v>35-45</v>
      </c>
      <c r="F1644" s="25" t="str">
        <f>_xlfn.XLOOKUP(Table1[[#This Row],[Customer_ID]],Table2[customer_id],Table2[city],,0)</f>
        <v>Chennai</v>
      </c>
      <c r="G1644" s="25" t="str">
        <f>_xlfn.XLOOKUP(Table1[[#This Row],[Customer_ID]],Table2[customer_id],Table2[occupation],,0)</f>
        <v>Government Employees</v>
      </c>
      <c r="H1644" s="50" t="str">
        <f>_xlfn.XLOOKUP(Table1[[#This Row],[Customer_ID]],Table2[customer_id],Table2[gender],,0)</f>
        <v>Female</v>
      </c>
      <c r="I1644" s="50" t="str">
        <f>_xlfn.XLOOKUP(Table1[[#This Row],[Customer_ID]],Table2[customer_id],Table2[marital status],,0)</f>
        <v>Married</v>
      </c>
      <c r="J1644" t="str">
        <f t="shared" si="100"/>
        <v>Moderate Income</v>
      </c>
      <c r="K1644" s="52" t="b">
        <f t="shared" si="101"/>
        <v>0</v>
      </c>
      <c r="L1644" s="43" t="str">
        <f t="shared" si="102"/>
        <v>Low Spend</v>
      </c>
      <c r="M1644" s="43" t="b">
        <f t="shared" si="103"/>
        <v>0</v>
      </c>
      <c r="N16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45" spans="1:14" hidden="1" x14ac:dyDescent="0.25">
      <c r="A1645" t="s">
        <v>3722</v>
      </c>
      <c r="B1645" s="45">
        <v>56854</v>
      </c>
      <c r="C1645" s="45">
        <v>14836.833333333334</v>
      </c>
      <c r="D1645" s="25">
        <v>0.2609637551154419</v>
      </c>
      <c r="E1645" s="25" t="str">
        <f>_xlfn.XLOOKUP(Table1[[#This Row],[Customer_ID]],Table2[customer_id],Table2[age_group],,0)</f>
        <v>35-45</v>
      </c>
      <c r="F1645" s="25" t="str">
        <f>_xlfn.XLOOKUP(Table1[[#This Row],[Customer_ID]],Table2[customer_id],Table2[city],,0)</f>
        <v>Chennai</v>
      </c>
      <c r="G1645" s="25" t="str">
        <f>_xlfn.XLOOKUP(Table1[[#This Row],[Customer_ID]],Table2[customer_id],Table2[occupation],,0)</f>
        <v>Government Employees</v>
      </c>
      <c r="H1645" s="50" t="str">
        <f>_xlfn.XLOOKUP(Table1[[#This Row],[Customer_ID]],Table2[customer_id],Table2[gender],,0)</f>
        <v>Male</v>
      </c>
      <c r="I1645" s="50" t="str">
        <f>_xlfn.XLOOKUP(Table1[[#This Row],[Customer_ID]],Table2[customer_id],Table2[marital status],,0)</f>
        <v>Married</v>
      </c>
      <c r="J1645" t="str">
        <f t="shared" si="100"/>
        <v>Moderate Income</v>
      </c>
      <c r="K1645" s="52" t="b">
        <f t="shared" si="101"/>
        <v>0</v>
      </c>
      <c r="L1645" s="43" t="str">
        <f t="shared" si="102"/>
        <v>Low Spend</v>
      </c>
      <c r="M1645" s="43" t="b">
        <f t="shared" si="103"/>
        <v>0</v>
      </c>
      <c r="N16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46" spans="1:14" hidden="1" x14ac:dyDescent="0.25">
      <c r="A1646" t="s">
        <v>3263</v>
      </c>
      <c r="B1646" s="45">
        <v>56785</v>
      </c>
      <c r="C1646" s="45">
        <v>17921.333333333332</v>
      </c>
      <c r="D1646" s="25">
        <v>0.31559977693639751</v>
      </c>
      <c r="E1646" s="25" t="str">
        <f>_xlfn.XLOOKUP(Table1[[#This Row],[Customer_ID]],Table2[customer_id],Table2[age_group],,0)</f>
        <v>21-24</v>
      </c>
      <c r="F1646" s="25" t="str">
        <f>_xlfn.XLOOKUP(Table1[[#This Row],[Customer_ID]],Table2[customer_id],Table2[city],,0)</f>
        <v>Delhi NCR</v>
      </c>
      <c r="G1646" s="25" t="str">
        <f>_xlfn.XLOOKUP(Table1[[#This Row],[Customer_ID]],Table2[customer_id],Table2[occupation],,0)</f>
        <v>Business Owners</v>
      </c>
      <c r="H1646" s="50" t="str">
        <f>_xlfn.XLOOKUP(Table1[[#This Row],[Customer_ID]],Table2[customer_id],Table2[gender],,0)</f>
        <v>Male</v>
      </c>
      <c r="I1646" s="50" t="str">
        <f>_xlfn.XLOOKUP(Table1[[#This Row],[Customer_ID]],Table2[customer_id],Table2[marital status],,0)</f>
        <v>Single</v>
      </c>
      <c r="J1646" t="str">
        <f t="shared" si="100"/>
        <v>Moderate Income</v>
      </c>
      <c r="K1646" s="52" t="b">
        <f t="shared" si="101"/>
        <v>0</v>
      </c>
      <c r="L1646" s="43" t="b">
        <f t="shared" si="102"/>
        <v>0</v>
      </c>
      <c r="M1646" s="43" t="b">
        <f t="shared" si="103"/>
        <v>0</v>
      </c>
      <c r="N16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47" spans="1:14" hidden="1" x14ac:dyDescent="0.25">
      <c r="A1647" t="s">
        <v>3576</v>
      </c>
      <c r="B1647" s="45">
        <v>56785</v>
      </c>
      <c r="C1647" s="45">
        <v>15926.5</v>
      </c>
      <c r="D1647" s="25">
        <v>0.2804701945936427</v>
      </c>
      <c r="E1647" s="25" t="str">
        <f>_xlfn.XLOOKUP(Table1[[#This Row],[Customer_ID]],Table2[customer_id],Table2[age_group],,0)</f>
        <v>35-45</v>
      </c>
      <c r="F1647" s="25" t="str">
        <f>_xlfn.XLOOKUP(Table1[[#This Row],[Customer_ID]],Table2[customer_id],Table2[city],,0)</f>
        <v>Hyderabad</v>
      </c>
      <c r="G1647" s="25" t="str">
        <f>_xlfn.XLOOKUP(Table1[[#This Row],[Customer_ID]],Table2[customer_id],Table2[occupation],,0)</f>
        <v>Government Employees</v>
      </c>
      <c r="H1647" s="50" t="str">
        <f>_xlfn.XLOOKUP(Table1[[#This Row],[Customer_ID]],Table2[customer_id],Table2[gender],,0)</f>
        <v>Male</v>
      </c>
      <c r="I1647" s="50" t="str">
        <f>_xlfn.XLOOKUP(Table1[[#This Row],[Customer_ID]],Table2[customer_id],Table2[marital status],,0)</f>
        <v>Married</v>
      </c>
      <c r="J1647" t="str">
        <f t="shared" si="100"/>
        <v>Moderate Income</v>
      </c>
      <c r="K1647" s="52" t="b">
        <f t="shared" si="101"/>
        <v>0</v>
      </c>
      <c r="L1647" s="43" t="str">
        <f t="shared" si="102"/>
        <v>Low Spend</v>
      </c>
      <c r="M1647" s="43" t="b">
        <f t="shared" si="103"/>
        <v>0</v>
      </c>
      <c r="N16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48" spans="1:14" hidden="1" x14ac:dyDescent="0.25">
      <c r="A1648" t="s">
        <v>3602</v>
      </c>
      <c r="B1648" s="45">
        <v>56775</v>
      </c>
      <c r="C1648" s="45">
        <v>15746.5</v>
      </c>
      <c r="D1648" s="25">
        <v>0.27734918538088948</v>
      </c>
      <c r="E1648" s="25" t="str">
        <f>_xlfn.XLOOKUP(Table1[[#This Row],[Customer_ID]],Table2[customer_id],Table2[age_group],,0)</f>
        <v>35-45</v>
      </c>
      <c r="F1648" s="25" t="str">
        <f>_xlfn.XLOOKUP(Table1[[#This Row],[Customer_ID]],Table2[customer_id],Table2[city],,0)</f>
        <v>Bengaluru</v>
      </c>
      <c r="G1648" s="25" t="str">
        <f>_xlfn.XLOOKUP(Table1[[#This Row],[Customer_ID]],Table2[customer_id],Table2[occupation],,0)</f>
        <v>Government Employees</v>
      </c>
      <c r="H1648" s="50" t="str">
        <f>_xlfn.XLOOKUP(Table1[[#This Row],[Customer_ID]],Table2[customer_id],Table2[gender],,0)</f>
        <v>Female</v>
      </c>
      <c r="I1648" s="50" t="str">
        <f>_xlfn.XLOOKUP(Table1[[#This Row],[Customer_ID]],Table2[customer_id],Table2[marital status],,0)</f>
        <v>Married</v>
      </c>
      <c r="J1648" t="str">
        <f t="shared" si="100"/>
        <v>Moderate Income</v>
      </c>
      <c r="K1648" s="52" t="b">
        <f t="shared" si="101"/>
        <v>0</v>
      </c>
      <c r="L1648" s="43" t="str">
        <f t="shared" si="102"/>
        <v>Low Spend</v>
      </c>
      <c r="M1648" s="43" t="b">
        <f t="shared" si="103"/>
        <v>0</v>
      </c>
      <c r="N16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49" spans="1:14" hidden="1" x14ac:dyDescent="0.25">
      <c r="A1649" t="s">
        <v>3040</v>
      </c>
      <c r="B1649" s="45">
        <v>56775</v>
      </c>
      <c r="C1649" s="45">
        <v>19012.833333333332</v>
      </c>
      <c r="D1649" s="25">
        <v>0.33488037575223834</v>
      </c>
      <c r="E1649" s="25" t="str">
        <f>_xlfn.XLOOKUP(Table1[[#This Row],[Customer_ID]],Table2[customer_id],Table2[age_group],,0)</f>
        <v>35-45</v>
      </c>
      <c r="F1649" s="25" t="str">
        <f>_xlfn.XLOOKUP(Table1[[#This Row],[Customer_ID]],Table2[customer_id],Table2[city],,0)</f>
        <v>Bengaluru</v>
      </c>
      <c r="G1649" s="25" t="str">
        <f>_xlfn.XLOOKUP(Table1[[#This Row],[Customer_ID]],Table2[customer_id],Table2[occupation],,0)</f>
        <v>Government Employees</v>
      </c>
      <c r="H1649" s="50" t="str">
        <f>_xlfn.XLOOKUP(Table1[[#This Row],[Customer_ID]],Table2[customer_id],Table2[gender],,0)</f>
        <v>Male</v>
      </c>
      <c r="I1649" s="50" t="str">
        <f>_xlfn.XLOOKUP(Table1[[#This Row],[Customer_ID]],Table2[customer_id],Table2[marital status],,0)</f>
        <v>Married</v>
      </c>
      <c r="J1649" t="str">
        <f t="shared" si="100"/>
        <v>Moderate Income</v>
      </c>
      <c r="K1649" s="52" t="b">
        <f t="shared" si="101"/>
        <v>0</v>
      </c>
      <c r="L1649" s="43" t="b">
        <f t="shared" si="102"/>
        <v>0</v>
      </c>
      <c r="M1649" s="43" t="b">
        <f t="shared" si="103"/>
        <v>0</v>
      </c>
      <c r="N16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50" spans="1:14" hidden="1" x14ac:dyDescent="0.25">
      <c r="A1650" t="s">
        <v>3399</v>
      </c>
      <c r="B1650" s="45">
        <v>56754</v>
      </c>
      <c r="C1650" s="45">
        <v>17056.166666666668</v>
      </c>
      <c r="D1650" s="25">
        <v>0.30052800977317312</v>
      </c>
      <c r="E1650" s="25" t="str">
        <f>_xlfn.XLOOKUP(Table1[[#This Row],[Customer_ID]],Table2[customer_id],Table2[age_group],,0)</f>
        <v>35-45</v>
      </c>
      <c r="F1650" s="25" t="str">
        <f>_xlfn.XLOOKUP(Table1[[#This Row],[Customer_ID]],Table2[customer_id],Table2[city],,0)</f>
        <v>Bengaluru</v>
      </c>
      <c r="G1650" s="25" t="str">
        <f>_xlfn.XLOOKUP(Table1[[#This Row],[Customer_ID]],Table2[customer_id],Table2[occupation],,0)</f>
        <v>Government Employees</v>
      </c>
      <c r="H1650" s="50" t="str">
        <f>_xlfn.XLOOKUP(Table1[[#This Row],[Customer_ID]],Table2[customer_id],Table2[gender],,0)</f>
        <v>Female</v>
      </c>
      <c r="I1650" s="50" t="str">
        <f>_xlfn.XLOOKUP(Table1[[#This Row],[Customer_ID]],Table2[customer_id],Table2[marital status],,0)</f>
        <v>Married</v>
      </c>
      <c r="J1650" t="str">
        <f t="shared" si="100"/>
        <v>Moderate Income</v>
      </c>
      <c r="K1650" s="52" t="b">
        <f t="shared" si="101"/>
        <v>0</v>
      </c>
      <c r="L1650" s="43" t="b">
        <f t="shared" si="102"/>
        <v>0</v>
      </c>
      <c r="M1650" s="43" t="b">
        <f t="shared" si="103"/>
        <v>0</v>
      </c>
      <c r="N16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51" spans="1:14" hidden="1" x14ac:dyDescent="0.25">
      <c r="A1651" t="s">
        <v>3972</v>
      </c>
      <c r="B1651" s="45">
        <v>56746</v>
      </c>
      <c r="C1651" s="45">
        <v>11554.333333333334</v>
      </c>
      <c r="D1651" s="25">
        <v>0.20361493908528061</v>
      </c>
      <c r="E1651" s="25" t="str">
        <f>_xlfn.XLOOKUP(Table1[[#This Row],[Customer_ID]],Table2[customer_id],Table2[age_group],,0)</f>
        <v>45+</v>
      </c>
      <c r="F1651" s="25" t="str">
        <f>_xlfn.XLOOKUP(Table1[[#This Row],[Customer_ID]],Table2[customer_id],Table2[city],,0)</f>
        <v>Hyderabad</v>
      </c>
      <c r="G1651" s="25" t="str">
        <f>_xlfn.XLOOKUP(Table1[[#This Row],[Customer_ID]],Table2[customer_id],Table2[occupation],,0)</f>
        <v>Government Employees</v>
      </c>
      <c r="H1651" s="50" t="str">
        <f>_xlfn.XLOOKUP(Table1[[#This Row],[Customer_ID]],Table2[customer_id],Table2[gender],,0)</f>
        <v>Male</v>
      </c>
      <c r="I1651" s="50" t="str">
        <f>_xlfn.XLOOKUP(Table1[[#This Row],[Customer_ID]],Table2[customer_id],Table2[marital status],,0)</f>
        <v>Married</v>
      </c>
      <c r="J1651" t="str">
        <f t="shared" si="100"/>
        <v>Moderate Income</v>
      </c>
      <c r="K1651" s="52" t="b">
        <f t="shared" si="101"/>
        <v>0</v>
      </c>
      <c r="L1651" s="43" t="str">
        <f t="shared" si="102"/>
        <v>Low Spend</v>
      </c>
      <c r="M1651" s="43" t="b">
        <f t="shared" si="103"/>
        <v>0</v>
      </c>
      <c r="N16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52" spans="1:14" hidden="1" x14ac:dyDescent="0.25">
      <c r="A1652" t="s">
        <v>3968</v>
      </c>
      <c r="B1652" s="45">
        <v>56728</v>
      </c>
      <c r="C1652" s="45">
        <v>11668.5</v>
      </c>
      <c r="D1652" s="25">
        <v>0.20569207446058385</v>
      </c>
      <c r="E1652" s="25" t="str">
        <f>_xlfn.XLOOKUP(Table1[[#This Row],[Customer_ID]],Table2[customer_id],Table2[age_group],,0)</f>
        <v>45+</v>
      </c>
      <c r="F1652" s="25" t="str">
        <f>_xlfn.XLOOKUP(Table1[[#This Row],[Customer_ID]],Table2[customer_id],Table2[city],,0)</f>
        <v>Hyderabad</v>
      </c>
      <c r="G1652" s="25" t="str">
        <f>_xlfn.XLOOKUP(Table1[[#This Row],[Customer_ID]],Table2[customer_id],Table2[occupation],,0)</f>
        <v>Government Employees</v>
      </c>
      <c r="H1652" s="50" t="str">
        <f>_xlfn.XLOOKUP(Table1[[#This Row],[Customer_ID]],Table2[customer_id],Table2[gender],,0)</f>
        <v>Female</v>
      </c>
      <c r="I1652" s="50" t="str">
        <f>_xlfn.XLOOKUP(Table1[[#This Row],[Customer_ID]],Table2[customer_id],Table2[marital status],,0)</f>
        <v>Married</v>
      </c>
      <c r="J1652" t="str">
        <f t="shared" si="100"/>
        <v>Moderate Income</v>
      </c>
      <c r="K1652" s="52" t="b">
        <f t="shared" si="101"/>
        <v>0</v>
      </c>
      <c r="L1652" s="43" t="str">
        <f t="shared" si="102"/>
        <v>Low Spend</v>
      </c>
      <c r="M1652" s="43" t="b">
        <f t="shared" si="103"/>
        <v>0</v>
      </c>
      <c r="N16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53" spans="1:14" hidden="1" x14ac:dyDescent="0.25">
      <c r="A1653" t="s">
        <v>2613</v>
      </c>
      <c r="B1653" s="45">
        <v>56568</v>
      </c>
      <c r="C1653" s="45">
        <v>20774.833333333332</v>
      </c>
      <c r="D1653" s="25">
        <v>0.36725416018479234</v>
      </c>
      <c r="E1653" s="25" t="str">
        <f>_xlfn.XLOOKUP(Table1[[#This Row],[Customer_ID]],Table2[customer_id],Table2[age_group],,0)</f>
        <v>21-24</v>
      </c>
      <c r="F1653" s="25" t="str">
        <f>_xlfn.XLOOKUP(Table1[[#This Row],[Customer_ID]],Table2[customer_id],Table2[city],,0)</f>
        <v>Mumbai</v>
      </c>
      <c r="G1653" s="25" t="str">
        <f>_xlfn.XLOOKUP(Table1[[#This Row],[Customer_ID]],Table2[customer_id],Table2[occupation],,0)</f>
        <v>Business Owners</v>
      </c>
      <c r="H1653" s="50" t="str">
        <f>_xlfn.XLOOKUP(Table1[[#This Row],[Customer_ID]],Table2[customer_id],Table2[gender],,0)</f>
        <v>Male</v>
      </c>
      <c r="I1653" s="50" t="str">
        <f>_xlfn.XLOOKUP(Table1[[#This Row],[Customer_ID]],Table2[customer_id],Table2[marital status],,0)</f>
        <v>Married</v>
      </c>
      <c r="J1653" t="str">
        <f t="shared" si="100"/>
        <v>Moderate Income</v>
      </c>
      <c r="K1653" s="52" t="b">
        <f t="shared" si="101"/>
        <v>0</v>
      </c>
      <c r="L1653" s="43" t="b">
        <f t="shared" si="102"/>
        <v>0</v>
      </c>
      <c r="M1653" s="43" t="b">
        <f t="shared" si="103"/>
        <v>0</v>
      </c>
      <c r="N16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54" spans="1:14" hidden="1" x14ac:dyDescent="0.25">
      <c r="A1654" t="s">
        <v>2899</v>
      </c>
      <c r="B1654" s="45">
        <v>56533</v>
      </c>
      <c r="C1654" s="45">
        <v>19485.333333333332</v>
      </c>
      <c r="D1654" s="25">
        <v>0.34467184358398339</v>
      </c>
      <c r="E1654" s="25" t="str">
        <f>_xlfn.XLOOKUP(Table1[[#This Row],[Customer_ID]],Table2[customer_id],Table2[age_group],,0)</f>
        <v>35-45</v>
      </c>
      <c r="F1654" s="25" t="str">
        <f>_xlfn.XLOOKUP(Table1[[#This Row],[Customer_ID]],Table2[customer_id],Table2[city],,0)</f>
        <v>Delhi NCR</v>
      </c>
      <c r="G1654" s="25" t="str">
        <f>_xlfn.XLOOKUP(Table1[[#This Row],[Customer_ID]],Table2[customer_id],Table2[occupation],,0)</f>
        <v>Government Employees</v>
      </c>
      <c r="H1654" s="50" t="str">
        <f>_xlfn.XLOOKUP(Table1[[#This Row],[Customer_ID]],Table2[customer_id],Table2[gender],,0)</f>
        <v>Female</v>
      </c>
      <c r="I1654" s="50" t="str">
        <f>_xlfn.XLOOKUP(Table1[[#This Row],[Customer_ID]],Table2[customer_id],Table2[marital status],,0)</f>
        <v>Married</v>
      </c>
      <c r="J1654" t="str">
        <f t="shared" si="100"/>
        <v>Moderate Income</v>
      </c>
      <c r="K1654" s="52" t="b">
        <f t="shared" si="101"/>
        <v>0</v>
      </c>
      <c r="L1654" s="43" t="b">
        <f t="shared" si="102"/>
        <v>0</v>
      </c>
      <c r="M1654" s="43" t="b">
        <f t="shared" si="103"/>
        <v>0</v>
      </c>
      <c r="N16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55" spans="1:14" hidden="1" x14ac:dyDescent="0.25">
      <c r="A1655" t="s">
        <v>3853</v>
      </c>
      <c r="B1655" s="45">
        <v>56530</v>
      </c>
      <c r="C1655" s="45">
        <v>13478.333333333334</v>
      </c>
      <c r="D1655" s="25">
        <v>0.23842797334748511</v>
      </c>
      <c r="E1655" s="25" t="str">
        <f>_xlfn.XLOOKUP(Table1[[#This Row],[Customer_ID]],Table2[customer_id],Table2[age_group],,0)</f>
        <v>35-45</v>
      </c>
      <c r="F1655" s="25" t="str">
        <f>_xlfn.XLOOKUP(Table1[[#This Row],[Customer_ID]],Table2[customer_id],Table2[city],,0)</f>
        <v>Chennai</v>
      </c>
      <c r="G1655" s="25" t="str">
        <f>_xlfn.XLOOKUP(Table1[[#This Row],[Customer_ID]],Table2[customer_id],Table2[occupation],,0)</f>
        <v>Government Employees</v>
      </c>
      <c r="H1655" s="50" t="str">
        <f>_xlfn.XLOOKUP(Table1[[#This Row],[Customer_ID]],Table2[customer_id],Table2[gender],,0)</f>
        <v>Male</v>
      </c>
      <c r="I1655" s="50" t="str">
        <f>_xlfn.XLOOKUP(Table1[[#This Row],[Customer_ID]],Table2[customer_id],Table2[marital status],,0)</f>
        <v>Married</v>
      </c>
      <c r="J1655" t="str">
        <f t="shared" si="100"/>
        <v>Moderate Income</v>
      </c>
      <c r="K1655" s="52" t="b">
        <f t="shared" si="101"/>
        <v>0</v>
      </c>
      <c r="L1655" s="43" t="str">
        <f t="shared" si="102"/>
        <v>Low Spend</v>
      </c>
      <c r="M1655" s="43" t="b">
        <f t="shared" si="103"/>
        <v>0</v>
      </c>
      <c r="N16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56" spans="1:14" hidden="1" x14ac:dyDescent="0.25">
      <c r="A1656" t="s">
        <v>3867</v>
      </c>
      <c r="B1656" s="45">
        <v>56497</v>
      </c>
      <c r="C1656" s="45">
        <v>13317.166666666666</v>
      </c>
      <c r="D1656" s="25">
        <v>0.23571458071520021</v>
      </c>
      <c r="E1656" s="25" t="str">
        <f>_xlfn.XLOOKUP(Table1[[#This Row],[Customer_ID]],Table2[customer_id],Table2[age_group],,0)</f>
        <v>35-45</v>
      </c>
      <c r="F1656" s="25" t="str">
        <f>_xlfn.XLOOKUP(Table1[[#This Row],[Customer_ID]],Table2[customer_id],Table2[city],,0)</f>
        <v>Chennai</v>
      </c>
      <c r="G1656" s="25" t="str">
        <f>_xlfn.XLOOKUP(Table1[[#This Row],[Customer_ID]],Table2[customer_id],Table2[occupation],,0)</f>
        <v>Government Employees</v>
      </c>
      <c r="H1656" s="50" t="str">
        <f>_xlfn.XLOOKUP(Table1[[#This Row],[Customer_ID]],Table2[customer_id],Table2[gender],,0)</f>
        <v>Male</v>
      </c>
      <c r="I1656" s="50" t="str">
        <f>_xlfn.XLOOKUP(Table1[[#This Row],[Customer_ID]],Table2[customer_id],Table2[marital status],,0)</f>
        <v>Married</v>
      </c>
      <c r="J1656" t="str">
        <f t="shared" si="100"/>
        <v>Moderate Income</v>
      </c>
      <c r="K1656" s="52" t="b">
        <f t="shared" si="101"/>
        <v>0</v>
      </c>
      <c r="L1656" s="43" t="str">
        <f t="shared" si="102"/>
        <v>Low Spend</v>
      </c>
      <c r="M1656" s="43" t="b">
        <f t="shared" si="103"/>
        <v>0</v>
      </c>
      <c r="N16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57" spans="1:14" hidden="1" x14ac:dyDescent="0.25">
      <c r="A1657" t="s">
        <v>3731</v>
      </c>
      <c r="B1657" s="45">
        <v>56388</v>
      </c>
      <c r="C1657" s="45">
        <v>14625.333333333334</v>
      </c>
      <c r="D1657" s="25">
        <v>0.25936960582629875</v>
      </c>
      <c r="E1657" s="25" t="str">
        <f>_xlfn.XLOOKUP(Table1[[#This Row],[Customer_ID]],Table2[customer_id],Table2[age_group],,0)</f>
        <v>21-24</v>
      </c>
      <c r="F1657" s="25" t="str">
        <f>_xlfn.XLOOKUP(Table1[[#This Row],[Customer_ID]],Table2[customer_id],Table2[city],,0)</f>
        <v>Hyderabad</v>
      </c>
      <c r="G1657" s="25" t="str">
        <f>_xlfn.XLOOKUP(Table1[[#This Row],[Customer_ID]],Table2[customer_id],Table2[occupation],,0)</f>
        <v>Business Owners</v>
      </c>
      <c r="H1657" s="50" t="str">
        <f>_xlfn.XLOOKUP(Table1[[#This Row],[Customer_ID]],Table2[customer_id],Table2[gender],,0)</f>
        <v>Male</v>
      </c>
      <c r="I1657" s="50" t="str">
        <f>_xlfn.XLOOKUP(Table1[[#This Row],[Customer_ID]],Table2[customer_id],Table2[marital status],,0)</f>
        <v>Married</v>
      </c>
      <c r="J1657" t="str">
        <f t="shared" si="100"/>
        <v>Moderate Income</v>
      </c>
      <c r="K1657" s="52" t="b">
        <f t="shared" si="101"/>
        <v>0</v>
      </c>
      <c r="L1657" s="43" t="str">
        <f t="shared" si="102"/>
        <v>Low Spend</v>
      </c>
      <c r="M1657" s="43" t="b">
        <f t="shared" si="103"/>
        <v>0</v>
      </c>
      <c r="N16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58" spans="1:14" hidden="1" x14ac:dyDescent="0.25">
      <c r="A1658" t="s">
        <v>3884</v>
      </c>
      <c r="B1658" s="45">
        <v>56320</v>
      </c>
      <c r="C1658" s="45">
        <v>12986</v>
      </c>
      <c r="D1658" s="25">
        <v>0.23057528409090908</v>
      </c>
      <c r="E1658" s="25" t="str">
        <f>_xlfn.XLOOKUP(Table1[[#This Row],[Customer_ID]],Table2[customer_id],Table2[age_group],,0)</f>
        <v>45+</v>
      </c>
      <c r="F1658" s="25" t="str">
        <f>_xlfn.XLOOKUP(Table1[[#This Row],[Customer_ID]],Table2[customer_id],Table2[city],,0)</f>
        <v>Delhi NCR</v>
      </c>
      <c r="G1658" s="25" t="str">
        <f>_xlfn.XLOOKUP(Table1[[#This Row],[Customer_ID]],Table2[customer_id],Table2[occupation],,0)</f>
        <v>Government Employees</v>
      </c>
      <c r="H1658" s="50" t="str">
        <f>_xlfn.XLOOKUP(Table1[[#This Row],[Customer_ID]],Table2[customer_id],Table2[gender],,0)</f>
        <v>Female</v>
      </c>
      <c r="I1658" s="50" t="str">
        <f>_xlfn.XLOOKUP(Table1[[#This Row],[Customer_ID]],Table2[customer_id],Table2[marital status],,0)</f>
        <v>Married</v>
      </c>
      <c r="J1658" t="str">
        <f t="shared" si="100"/>
        <v>Moderate Income</v>
      </c>
      <c r="K1658" s="52" t="b">
        <f t="shared" si="101"/>
        <v>0</v>
      </c>
      <c r="L1658" s="43" t="str">
        <f t="shared" si="102"/>
        <v>Low Spend</v>
      </c>
      <c r="M1658" s="43" t="b">
        <f t="shared" si="103"/>
        <v>0</v>
      </c>
      <c r="N16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59" spans="1:14" hidden="1" x14ac:dyDescent="0.25">
      <c r="A1659" t="s">
        <v>3737</v>
      </c>
      <c r="B1659" s="45">
        <v>56316</v>
      </c>
      <c r="C1659" s="45">
        <v>14577</v>
      </c>
      <c r="D1659" s="25">
        <v>0.25884295759642018</v>
      </c>
      <c r="E1659" s="25" t="str">
        <f>_xlfn.XLOOKUP(Table1[[#This Row],[Customer_ID]],Table2[customer_id],Table2[age_group],,0)</f>
        <v>45+</v>
      </c>
      <c r="F1659" s="25" t="str">
        <f>_xlfn.XLOOKUP(Table1[[#This Row],[Customer_ID]],Table2[customer_id],Table2[city],,0)</f>
        <v>Mumbai</v>
      </c>
      <c r="G1659" s="25" t="str">
        <f>_xlfn.XLOOKUP(Table1[[#This Row],[Customer_ID]],Table2[customer_id],Table2[occupation],,0)</f>
        <v>Government Employees</v>
      </c>
      <c r="H1659" s="50" t="str">
        <f>_xlfn.XLOOKUP(Table1[[#This Row],[Customer_ID]],Table2[customer_id],Table2[gender],,0)</f>
        <v>Female</v>
      </c>
      <c r="I1659" s="50" t="str">
        <f>_xlfn.XLOOKUP(Table1[[#This Row],[Customer_ID]],Table2[customer_id],Table2[marital status],,0)</f>
        <v>Married</v>
      </c>
      <c r="J1659" t="str">
        <f t="shared" si="100"/>
        <v>Moderate Income</v>
      </c>
      <c r="K1659" s="52" t="b">
        <f t="shared" si="101"/>
        <v>0</v>
      </c>
      <c r="L1659" s="43" t="str">
        <f t="shared" si="102"/>
        <v>Low Spend</v>
      </c>
      <c r="M1659" s="43" t="b">
        <f t="shared" si="103"/>
        <v>0</v>
      </c>
      <c r="N16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60" spans="1:14" hidden="1" x14ac:dyDescent="0.25">
      <c r="A1660" t="s">
        <v>3974</v>
      </c>
      <c r="B1660" s="45">
        <v>56278</v>
      </c>
      <c r="C1660" s="45">
        <v>11420.5</v>
      </c>
      <c r="D1660" s="25">
        <v>0.20293009701837308</v>
      </c>
      <c r="E1660" s="25" t="str">
        <f>_xlfn.XLOOKUP(Table1[[#This Row],[Customer_ID]],Table2[customer_id],Table2[age_group],,0)</f>
        <v>21-24</v>
      </c>
      <c r="F1660" s="25" t="str">
        <f>_xlfn.XLOOKUP(Table1[[#This Row],[Customer_ID]],Table2[customer_id],Table2[city],,0)</f>
        <v>Chennai</v>
      </c>
      <c r="G1660" s="25" t="str">
        <f>_xlfn.XLOOKUP(Table1[[#This Row],[Customer_ID]],Table2[customer_id],Table2[occupation],,0)</f>
        <v>Business Owners</v>
      </c>
      <c r="H1660" s="50" t="str">
        <f>_xlfn.XLOOKUP(Table1[[#This Row],[Customer_ID]],Table2[customer_id],Table2[gender],,0)</f>
        <v>Male</v>
      </c>
      <c r="I1660" s="50" t="str">
        <f>_xlfn.XLOOKUP(Table1[[#This Row],[Customer_ID]],Table2[customer_id],Table2[marital status],,0)</f>
        <v>Single</v>
      </c>
      <c r="J1660" t="str">
        <f t="shared" si="100"/>
        <v>Moderate Income</v>
      </c>
      <c r="K1660" s="52" t="b">
        <f t="shared" si="101"/>
        <v>0</v>
      </c>
      <c r="L1660" s="43" t="str">
        <f t="shared" si="102"/>
        <v>Low Spend</v>
      </c>
      <c r="M1660" s="43" t="b">
        <f t="shared" si="103"/>
        <v>0</v>
      </c>
      <c r="N16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61" spans="1:14" hidden="1" x14ac:dyDescent="0.25">
      <c r="A1661" t="s">
        <v>2921</v>
      </c>
      <c r="B1661" s="45">
        <v>56272</v>
      </c>
      <c r="C1661" s="45">
        <v>19317.833333333332</v>
      </c>
      <c r="D1661" s="25">
        <v>0.3432938820964837</v>
      </c>
      <c r="E1661" s="25" t="str">
        <f>_xlfn.XLOOKUP(Table1[[#This Row],[Customer_ID]],Table2[customer_id],Table2[age_group],,0)</f>
        <v>21-24</v>
      </c>
      <c r="F1661" s="25" t="str">
        <f>_xlfn.XLOOKUP(Table1[[#This Row],[Customer_ID]],Table2[customer_id],Table2[city],,0)</f>
        <v>Bengaluru</v>
      </c>
      <c r="G1661" s="25" t="str">
        <f>_xlfn.XLOOKUP(Table1[[#This Row],[Customer_ID]],Table2[customer_id],Table2[occupation],,0)</f>
        <v>Business Owners</v>
      </c>
      <c r="H1661" s="50" t="str">
        <f>_xlfn.XLOOKUP(Table1[[#This Row],[Customer_ID]],Table2[customer_id],Table2[gender],,0)</f>
        <v>Male</v>
      </c>
      <c r="I1661" s="50" t="str">
        <f>_xlfn.XLOOKUP(Table1[[#This Row],[Customer_ID]],Table2[customer_id],Table2[marital status],,0)</f>
        <v>Married</v>
      </c>
      <c r="J1661" t="str">
        <f t="shared" si="100"/>
        <v>Moderate Income</v>
      </c>
      <c r="K1661" s="52" t="b">
        <f t="shared" si="101"/>
        <v>0</v>
      </c>
      <c r="L1661" s="43" t="b">
        <f t="shared" si="102"/>
        <v>0</v>
      </c>
      <c r="M1661" s="43" t="b">
        <f t="shared" si="103"/>
        <v>0</v>
      </c>
      <c r="N16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62" spans="1:14" hidden="1" x14ac:dyDescent="0.25">
      <c r="A1662" t="s">
        <v>3900</v>
      </c>
      <c r="B1662" s="45">
        <v>56266</v>
      </c>
      <c r="C1662" s="45">
        <v>12736.5</v>
      </c>
      <c r="D1662" s="25">
        <v>0.22636227917392387</v>
      </c>
      <c r="E1662" s="25" t="str">
        <f>_xlfn.XLOOKUP(Table1[[#This Row],[Customer_ID]],Table2[customer_id],Table2[age_group],,0)</f>
        <v>35-45</v>
      </c>
      <c r="F1662" s="25" t="str">
        <f>_xlfn.XLOOKUP(Table1[[#This Row],[Customer_ID]],Table2[customer_id],Table2[city],,0)</f>
        <v>Hyderabad</v>
      </c>
      <c r="G1662" s="25" t="str">
        <f>_xlfn.XLOOKUP(Table1[[#This Row],[Customer_ID]],Table2[customer_id],Table2[occupation],,0)</f>
        <v>Government Employees</v>
      </c>
      <c r="H1662" s="50" t="str">
        <f>_xlfn.XLOOKUP(Table1[[#This Row],[Customer_ID]],Table2[customer_id],Table2[gender],,0)</f>
        <v>Female</v>
      </c>
      <c r="I1662" s="50" t="str">
        <f>_xlfn.XLOOKUP(Table1[[#This Row],[Customer_ID]],Table2[customer_id],Table2[marital status],,0)</f>
        <v>Married</v>
      </c>
      <c r="J1662" t="str">
        <f t="shared" si="100"/>
        <v>Moderate Income</v>
      </c>
      <c r="K1662" s="52" t="b">
        <f t="shared" si="101"/>
        <v>0</v>
      </c>
      <c r="L1662" s="43" t="str">
        <f t="shared" si="102"/>
        <v>Low Spend</v>
      </c>
      <c r="M1662" s="43" t="b">
        <f t="shared" si="103"/>
        <v>0</v>
      </c>
      <c r="N16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63" spans="1:14" hidden="1" x14ac:dyDescent="0.25">
      <c r="A1663" t="s">
        <v>3237</v>
      </c>
      <c r="B1663" s="45">
        <v>56133</v>
      </c>
      <c r="C1663" s="45">
        <v>17873.333333333332</v>
      </c>
      <c r="D1663" s="25">
        <v>0.31841044186723194</v>
      </c>
      <c r="E1663" s="25" t="str">
        <f>_xlfn.XLOOKUP(Table1[[#This Row],[Customer_ID]],Table2[customer_id],Table2[age_group],,0)</f>
        <v>21-24</v>
      </c>
      <c r="F1663" s="25" t="str">
        <f>_xlfn.XLOOKUP(Table1[[#This Row],[Customer_ID]],Table2[customer_id],Table2[city],,0)</f>
        <v>Delhi NCR</v>
      </c>
      <c r="G1663" s="25" t="str">
        <f>_xlfn.XLOOKUP(Table1[[#This Row],[Customer_ID]],Table2[customer_id],Table2[occupation],,0)</f>
        <v>Business Owners</v>
      </c>
      <c r="H1663" s="50" t="str">
        <f>_xlfn.XLOOKUP(Table1[[#This Row],[Customer_ID]],Table2[customer_id],Table2[gender],,0)</f>
        <v>Male</v>
      </c>
      <c r="I1663" s="50" t="str">
        <f>_xlfn.XLOOKUP(Table1[[#This Row],[Customer_ID]],Table2[customer_id],Table2[marital status],,0)</f>
        <v>Married</v>
      </c>
      <c r="J1663" t="str">
        <f t="shared" si="100"/>
        <v>Moderate Income</v>
      </c>
      <c r="K1663" s="52" t="b">
        <f t="shared" si="101"/>
        <v>0</v>
      </c>
      <c r="L1663" s="43" t="b">
        <f t="shared" si="102"/>
        <v>0</v>
      </c>
      <c r="M1663" s="43" t="b">
        <f t="shared" si="103"/>
        <v>0</v>
      </c>
      <c r="N16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64" spans="1:14" hidden="1" x14ac:dyDescent="0.25">
      <c r="A1664" t="s">
        <v>3836</v>
      </c>
      <c r="B1664" s="45">
        <v>56089</v>
      </c>
      <c r="C1664" s="45">
        <v>13530.333333333334</v>
      </c>
      <c r="D1664" s="25">
        <v>0.24122971230247167</v>
      </c>
      <c r="E1664" s="25" t="str">
        <f>_xlfn.XLOOKUP(Table1[[#This Row],[Customer_ID]],Table2[customer_id],Table2[age_group],,0)</f>
        <v>35-45</v>
      </c>
      <c r="F1664" s="25" t="str">
        <f>_xlfn.XLOOKUP(Table1[[#This Row],[Customer_ID]],Table2[customer_id],Table2[city],,0)</f>
        <v>Chennai</v>
      </c>
      <c r="G1664" s="25" t="str">
        <f>_xlfn.XLOOKUP(Table1[[#This Row],[Customer_ID]],Table2[customer_id],Table2[occupation],,0)</f>
        <v>Government Employees</v>
      </c>
      <c r="H1664" s="50" t="str">
        <f>_xlfn.XLOOKUP(Table1[[#This Row],[Customer_ID]],Table2[customer_id],Table2[gender],,0)</f>
        <v>Male</v>
      </c>
      <c r="I1664" s="50" t="str">
        <f>_xlfn.XLOOKUP(Table1[[#This Row],[Customer_ID]],Table2[customer_id],Table2[marital status],,0)</f>
        <v>Married</v>
      </c>
      <c r="J1664" t="str">
        <f t="shared" si="100"/>
        <v>Moderate Income</v>
      </c>
      <c r="K1664" s="52" t="b">
        <f t="shared" si="101"/>
        <v>0</v>
      </c>
      <c r="L1664" s="43" t="str">
        <f t="shared" si="102"/>
        <v>Low Spend</v>
      </c>
      <c r="M1664" s="43" t="b">
        <f t="shared" si="103"/>
        <v>0</v>
      </c>
      <c r="N16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65" spans="1:14" hidden="1" x14ac:dyDescent="0.25">
      <c r="A1665" t="s">
        <v>3669</v>
      </c>
      <c r="B1665" s="45">
        <v>56032</v>
      </c>
      <c r="C1665" s="45">
        <v>15066.5</v>
      </c>
      <c r="D1665" s="25">
        <v>0.26889099086236434</v>
      </c>
      <c r="E1665" s="25" t="str">
        <f>_xlfn.XLOOKUP(Table1[[#This Row],[Customer_ID]],Table2[customer_id],Table2[age_group],,0)</f>
        <v>45+</v>
      </c>
      <c r="F1665" s="25" t="str">
        <f>_xlfn.XLOOKUP(Table1[[#This Row],[Customer_ID]],Table2[customer_id],Table2[city],,0)</f>
        <v>Mumbai</v>
      </c>
      <c r="G1665" s="25" t="str">
        <f>_xlfn.XLOOKUP(Table1[[#This Row],[Customer_ID]],Table2[customer_id],Table2[occupation],,0)</f>
        <v>Government Employees</v>
      </c>
      <c r="H1665" s="50" t="str">
        <f>_xlfn.XLOOKUP(Table1[[#This Row],[Customer_ID]],Table2[customer_id],Table2[gender],,0)</f>
        <v>Female</v>
      </c>
      <c r="I1665" s="50" t="str">
        <f>_xlfn.XLOOKUP(Table1[[#This Row],[Customer_ID]],Table2[customer_id],Table2[marital status],,0)</f>
        <v>Married</v>
      </c>
      <c r="J1665" t="str">
        <f t="shared" si="100"/>
        <v>Moderate Income</v>
      </c>
      <c r="K1665" s="52" t="b">
        <f t="shared" si="101"/>
        <v>0</v>
      </c>
      <c r="L1665" s="43" t="str">
        <f t="shared" si="102"/>
        <v>Low Spend</v>
      </c>
      <c r="M1665" s="43" t="b">
        <f t="shared" si="103"/>
        <v>0</v>
      </c>
      <c r="N16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66" spans="1:14" hidden="1" x14ac:dyDescent="0.25">
      <c r="A1666" t="s">
        <v>3970</v>
      </c>
      <c r="B1666" s="45">
        <v>56030</v>
      </c>
      <c r="C1666" s="45">
        <v>11474.166666666666</v>
      </c>
      <c r="D1666" s="25">
        <v>0.20478612647986197</v>
      </c>
      <c r="E1666" s="25" t="str">
        <f>_xlfn.XLOOKUP(Table1[[#This Row],[Customer_ID]],Table2[customer_id],Table2[age_group],,0)</f>
        <v>35-45</v>
      </c>
      <c r="F1666" s="25" t="str">
        <f>_xlfn.XLOOKUP(Table1[[#This Row],[Customer_ID]],Table2[customer_id],Table2[city],,0)</f>
        <v>Chennai</v>
      </c>
      <c r="G1666" s="25" t="str">
        <f>_xlfn.XLOOKUP(Table1[[#This Row],[Customer_ID]],Table2[customer_id],Table2[occupation],,0)</f>
        <v>Government Employees</v>
      </c>
      <c r="H1666" s="50" t="str">
        <f>_xlfn.XLOOKUP(Table1[[#This Row],[Customer_ID]],Table2[customer_id],Table2[gender],,0)</f>
        <v>Female</v>
      </c>
      <c r="I1666" s="50" t="str">
        <f>_xlfn.XLOOKUP(Table1[[#This Row],[Customer_ID]],Table2[customer_id],Table2[marital status],,0)</f>
        <v>Married</v>
      </c>
      <c r="J1666" t="str">
        <f t="shared" ref="J1666:J1729" si="104">IF(B1666&lt;=40000,"Lower Income",IF(AND(B1666&gt;40000,B1666&lt;=65000),"Moderate Income","Higher Income"))</f>
        <v>Moderate Income</v>
      </c>
      <c r="K1666" s="52" t="b">
        <f t="shared" ref="K1666:K1729" si="105">IF(AND(J1666="Lower Income",D1666&gt;=60%),"High Spend",IF(AND(J1666="Lower Income",D1666&lt;30%),"Low Spend"))</f>
        <v>0</v>
      </c>
      <c r="L1666" s="43" t="str">
        <f t="shared" ref="L1666:L1729" si="106">IF(AND(J1666="Moderate Income",D1666&gt;=70%),"High Spend",IF(AND(J1666="Moderate Income",D1666&lt;30%),"Low Spend"))</f>
        <v>Low Spend</v>
      </c>
      <c r="M1666" s="43" t="b">
        <f t="shared" ref="M1666:M1729" si="107">IF(AND(J1666="Higher Income",D1666&gt;=70%),"High Spend",IF(AND(J1666="Higher Income",D1666&lt;20%),"Low Spend"))</f>
        <v>0</v>
      </c>
      <c r="N16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67" spans="1:14" hidden="1" x14ac:dyDescent="0.25">
      <c r="A1667" t="s">
        <v>3928</v>
      </c>
      <c r="B1667" s="45">
        <v>55930</v>
      </c>
      <c r="C1667" s="45">
        <v>12318.5</v>
      </c>
      <c r="D1667" s="25">
        <v>0.22024852494189165</v>
      </c>
      <c r="E1667" s="25" t="str">
        <f>_xlfn.XLOOKUP(Table1[[#This Row],[Customer_ID]],Table2[customer_id],Table2[age_group],,0)</f>
        <v>35-45</v>
      </c>
      <c r="F1667" s="25" t="str">
        <f>_xlfn.XLOOKUP(Table1[[#This Row],[Customer_ID]],Table2[customer_id],Table2[city],,0)</f>
        <v>Chennai</v>
      </c>
      <c r="G1667" s="25" t="str">
        <f>_xlfn.XLOOKUP(Table1[[#This Row],[Customer_ID]],Table2[customer_id],Table2[occupation],,0)</f>
        <v>Government Employees</v>
      </c>
      <c r="H1667" s="50" t="str">
        <f>_xlfn.XLOOKUP(Table1[[#This Row],[Customer_ID]],Table2[customer_id],Table2[gender],,0)</f>
        <v>Female</v>
      </c>
      <c r="I1667" s="50" t="str">
        <f>_xlfn.XLOOKUP(Table1[[#This Row],[Customer_ID]],Table2[customer_id],Table2[marital status],,0)</f>
        <v>Married</v>
      </c>
      <c r="J1667" t="str">
        <f t="shared" si="104"/>
        <v>Moderate Income</v>
      </c>
      <c r="K1667" s="52" t="b">
        <f t="shared" si="105"/>
        <v>0</v>
      </c>
      <c r="L1667" s="43" t="str">
        <f t="shared" si="106"/>
        <v>Low Spend</v>
      </c>
      <c r="M1667" s="43" t="b">
        <f t="shared" si="107"/>
        <v>0</v>
      </c>
      <c r="N16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68" spans="1:14" hidden="1" x14ac:dyDescent="0.25">
      <c r="A1668" t="s">
        <v>2929</v>
      </c>
      <c r="B1668" s="45">
        <v>55925</v>
      </c>
      <c r="C1668" s="45">
        <v>19170.5</v>
      </c>
      <c r="D1668" s="25">
        <v>0.34278945015645956</v>
      </c>
      <c r="E1668" s="25" t="str">
        <f>_xlfn.XLOOKUP(Table1[[#This Row],[Customer_ID]],Table2[customer_id],Table2[age_group],,0)</f>
        <v>35-45</v>
      </c>
      <c r="F1668" s="25" t="str">
        <f>_xlfn.XLOOKUP(Table1[[#This Row],[Customer_ID]],Table2[customer_id],Table2[city],,0)</f>
        <v>Delhi NCR</v>
      </c>
      <c r="G1668" s="25" t="str">
        <f>_xlfn.XLOOKUP(Table1[[#This Row],[Customer_ID]],Table2[customer_id],Table2[occupation],,0)</f>
        <v>Government Employees</v>
      </c>
      <c r="H1668" s="50" t="str">
        <f>_xlfn.XLOOKUP(Table1[[#This Row],[Customer_ID]],Table2[customer_id],Table2[gender],,0)</f>
        <v>Male</v>
      </c>
      <c r="I1668" s="50" t="str">
        <f>_xlfn.XLOOKUP(Table1[[#This Row],[Customer_ID]],Table2[customer_id],Table2[marital status],,0)</f>
        <v>Married</v>
      </c>
      <c r="J1668" t="str">
        <f t="shared" si="104"/>
        <v>Moderate Income</v>
      </c>
      <c r="K1668" s="52" t="b">
        <f t="shared" si="105"/>
        <v>0</v>
      </c>
      <c r="L1668" s="43" t="b">
        <f t="shared" si="106"/>
        <v>0</v>
      </c>
      <c r="M1668" s="43" t="b">
        <f t="shared" si="107"/>
        <v>0</v>
      </c>
      <c r="N16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69" spans="1:14" hidden="1" x14ac:dyDescent="0.25">
      <c r="A1669" t="s">
        <v>2575</v>
      </c>
      <c r="B1669" s="45">
        <v>55922</v>
      </c>
      <c r="C1669" s="45">
        <v>20690</v>
      </c>
      <c r="D1669" s="25">
        <v>0.36997961446300204</v>
      </c>
      <c r="E1669" s="25" t="str">
        <f>_xlfn.XLOOKUP(Table1[[#This Row],[Customer_ID]],Table2[customer_id],Table2[age_group],,0)</f>
        <v>21-24</v>
      </c>
      <c r="F1669" s="25" t="str">
        <f>_xlfn.XLOOKUP(Table1[[#This Row],[Customer_ID]],Table2[customer_id],Table2[city],,0)</f>
        <v>Mumbai</v>
      </c>
      <c r="G1669" s="25" t="str">
        <f>_xlfn.XLOOKUP(Table1[[#This Row],[Customer_ID]],Table2[customer_id],Table2[occupation],,0)</f>
        <v>Business Owners</v>
      </c>
      <c r="H1669" s="50" t="str">
        <f>_xlfn.XLOOKUP(Table1[[#This Row],[Customer_ID]],Table2[customer_id],Table2[gender],,0)</f>
        <v>Male</v>
      </c>
      <c r="I1669" s="50" t="str">
        <f>_xlfn.XLOOKUP(Table1[[#This Row],[Customer_ID]],Table2[customer_id],Table2[marital status],,0)</f>
        <v>Single</v>
      </c>
      <c r="J1669" t="str">
        <f t="shared" si="104"/>
        <v>Moderate Income</v>
      </c>
      <c r="K1669" s="52" t="b">
        <f t="shared" si="105"/>
        <v>0</v>
      </c>
      <c r="L1669" s="43" t="b">
        <f t="shared" si="106"/>
        <v>0</v>
      </c>
      <c r="M1669" s="43" t="b">
        <f t="shared" si="107"/>
        <v>0</v>
      </c>
      <c r="N16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70" spans="1:14" hidden="1" x14ac:dyDescent="0.25">
      <c r="A1670" t="s">
        <v>3876</v>
      </c>
      <c r="B1670" s="45">
        <v>55903</v>
      </c>
      <c r="C1670" s="45">
        <v>13049.5</v>
      </c>
      <c r="D1670" s="25">
        <v>0.23343112176448491</v>
      </c>
      <c r="E1670" s="25" t="str">
        <f>_xlfn.XLOOKUP(Table1[[#This Row],[Customer_ID]],Table2[customer_id],Table2[age_group],,0)</f>
        <v>35-45</v>
      </c>
      <c r="F1670" s="25" t="str">
        <f>_xlfn.XLOOKUP(Table1[[#This Row],[Customer_ID]],Table2[customer_id],Table2[city],,0)</f>
        <v>Chennai</v>
      </c>
      <c r="G1670" s="25" t="str">
        <f>_xlfn.XLOOKUP(Table1[[#This Row],[Customer_ID]],Table2[customer_id],Table2[occupation],,0)</f>
        <v>Government Employees</v>
      </c>
      <c r="H1670" s="50" t="str">
        <f>_xlfn.XLOOKUP(Table1[[#This Row],[Customer_ID]],Table2[customer_id],Table2[gender],,0)</f>
        <v>Male</v>
      </c>
      <c r="I1670" s="50" t="str">
        <f>_xlfn.XLOOKUP(Table1[[#This Row],[Customer_ID]],Table2[customer_id],Table2[marital status],,0)</f>
        <v>Married</v>
      </c>
      <c r="J1670" t="str">
        <f t="shared" si="104"/>
        <v>Moderate Income</v>
      </c>
      <c r="K1670" s="52" t="b">
        <f t="shared" si="105"/>
        <v>0</v>
      </c>
      <c r="L1670" s="43" t="str">
        <f t="shared" si="106"/>
        <v>Low Spend</v>
      </c>
      <c r="M1670" s="43" t="b">
        <f t="shared" si="107"/>
        <v>0</v>
      </c>
      <c r="N16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71" spans="1:14" hidden="1" x14ac:dyDescent="0.25">
      <c r="A1671" t="s">
        <v>3990</v>
      </c>
      <c r="B1671" s="45">
        <v>55858</v>
      </c>
      <c r="C1671" s="45">
        <v>10984.5</v>
      </c>
      <c r="D1671" s="25">
        <v>0.1966504350316875</v>
      </c>
      <c r="E1671" s="25" t="str">
        <f>_xlfn.XLOOKUP(Table1[[#This Row],[Customer_ID]],Table2[customer_id],Table2[age_group],,0)</f>
        <v>35-45</v>
      </c>
      <c r="F1671" s="25" t="str">
        <f>_xlfn.XLOOKUP(Table1[[#This Row],[Customer_ID]],Table2[customer_id],Table2[city],,0)</f>
        <v>Chennai</v>
      </c>
      <c r="G1671" s="25" t="str">
        <f>_xlfn.XLOOKUP(Table1[[#This Row],[Customer_ID]],Table2[customer_id],Table2[occupation],,0)</f>
        <v>Government Employees</v>
      </c>
      <c r="H1671" s="50" t="str">
        <f>_xlfn.XLOOKUP(Table1[[#This Row],[Customer_ID]],Table2[customer_id],Table2[gender],,0)</f>
        <v>Female</v>
      </c>
      <c r="I1671" s="50" t="str">
        <f>_xlfn.XLOOKUP(Table1[[#This Row],[Customer_ID]],Table2[customer_id],Table2[marital status],,0)</f>
        <v>Married</v>
      </c>
      <c r="J1671" t="str">
        <f t="shared" si="104"/>
        <v>Moderate Income</v>
      </c>
      <c r="K1671" s="52" t="b">
        <f t="shared" si="105"/>
        <v>0</v>
      </c>
      <c r="L1671" s="43" t="str">
        <f t="shared" si="106"/>
        <v>Low Spend</v>
      </c>
      <c r="M1671" s="43" t="b">
        <f t="shared" si="107"/>
        <v>0</v>
      </c>
      <c r="N16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72" spans="1:14" hidden="1" x14ac:dyDescent="0.25">
      <c r="A1672" t="s">
        <v>3295</v>
      </c>
      <c r="B1672" s="45">
        <v>55842</v>
      </c>
      <c r="C1672" s="45">
        <v>17459.333333333332</v>
      </c>
      <c r="D1672" s="25">
        <v>0.31265594594271934</v>
      </c>
      <c r="E1672" s="25" t="str">
        <f>_xlfn.XLOOKUP(Table1[[#This Row],[Customer_ID]],Table2[customer_id],Table2[age_group],,0)</f>
        <v>35-45</v>
      </c>
      <c r="F1672" s="25" t="str">
        <f>_xlfn.XLOOKUP(Table1[[#This Row],[Customer_ID]],Table2[customer_id],Table2[city],,0)</f>
        <v>Bengaluru</v>
      </c>
      <c r="G1672" s="25" t="str">
        <f>_xlfn.XLOOKUP(Table1[[#This Row],[Customer_ID]],Table2[customer_id],Table2[occupation],,0)</f>
        <v>Government Employees</v>
      </c>
      <c r="H1672" s="50" t="str">
        <f>_xlfn.XLOOKUP(Table1[[#This Row],[Customer_ID]],Table2[customer_id],Table2[gender],,0)</f>
        <v>Female</v>
      </c>
      <c r="I1672" s="50" t="str">
        <f>_xlfn.XLOOKUP(Table1[[#This Row],[Customer_ID]],Table2[customer_id],Table2[marital status],,0)</f>
        <v>Married</v>
      </c>
      <c r="J1672" t="str">
        <f t="shared" si="104"/>
        <v>Moderate Income</v>
      </c>
      <c r="K1672" s="52" t="b">
        <f t="shared" si="105"/>
        <v>0</v>
      </c>
      <c r="L1672" s="43" t="b">
        <f t="shared" si="106"/>
        <v>0</v>
      </c>
      <c r="M1672" s="43" t="b">
        <f t="shared" si="107"/>
        <v>0</v>
      </c>
      <c r="N16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73" spans="1:14" hidden="1" x14ac:dyDescent="0.25">
      <c r="A1673" t="s">
        <v>3651</v>
      </c>
      <c r="B1673" s="45">
        <v>55839</v>
      </c>
      <c r="C1673" s="45">
        <v>15153</v>
      </c>
      <c r="D1673" s="25">
        <v>0.27136947294901415</v>
      </c>
      <c r="E1673" s="25" t="str">
        <f>_xlfn.XLOOKUP(Table1[[#This Row],[Customer_ID]],Table2[customer_id],Table2[age_group],,0)</f>
        <v>21-24</v>
      </c>
      <c r="F1673" s="25" t="str">
        <f>_xlfn.XLOOKUP(Table1[[#This Row],[Customer_ID]],Table2[customer_id],Table2[city],,0)</f>
        <v>Hyderabad</v>
      </c>
      <c r="G1673" s="25" t="str">
        <f>_xlfn.XLOOKUP(Table1[[#This Row],[Customer_ID]],Table2[customer_id],Table2[occupation],,0)</f>
        <v>Business Owners</v>
      </c>
      <c r="H1673" s="50" t="str">
        <f>_xlfn.XLOOKUP(Table1[[#This Row],[Customer_ID]],Table2[customer_id],Table2[gender],,0)</f>
        <v>Male</v>
      </c>
      <c r="I1673" s="50" t="str">
        <f>_xlfn.XLOOKUP(Table1[[#This Row],[Customer_ID]],Table2[customer_id],Table2[marital status],,0)</f>
        <v>Single</v>
      </c>
      <c r="J1673" t="str">
        <f t="shared" si="104"/>
        <v>Moderate Income</v>
      </c>
      <c r="K1673" s="52" t="b">
        <f t="shared" si="105"/>
        <v>0</v>
      </c>
      <c r="L1673" s="43" t="str">
        <f t="shared" si="106"/>
        <v>Low Spend</v>
      </c>
      <c r="M1673" s="43" t="b">
        <f t="shared" si="107"/>
        <v>0</v>
      </c>
      <c r="N16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74" spans="1:14" hidden="1" x14ac:dyDescent="0.25">
      <c r="A1674" t="s">
        <v>3929</v>
      </c>
      <c r="B1674" s="45">
        <v>55814</v>
      </c>
      <c r="C1674" s="45">
        <v>12234.666666666666</v>
      </c>
      <c r="D1674" s="25">
        <v>0.21920426177422628</v>
      </c>
      <c r="E1674" s="25" t="str">
        <f>_xlfn.XLOOKUP(Table1[[#This Row],[Customer_ID]],Table2[customer_id],Table2[age_group],,0)</f>
        <v>21-24</v>
      </c>
      <c r="F1674" s="25" t="str">
        <f>_xlfn.XLOOKUP(Table1[[#This Row],[Customer_ID]],Table2[customer_id],Table2[city],,0)</f>
        <v>Chennai</v>
      </c>
      <c r="G1674" s="25" t="str">
        <f>_xlfn.XLOOKUP(Table1[[#This Row],[Customer_ID]],Table2[customer_id],Table2[occupation],,0)</f>
        <v>Business Owners</v>
      </c>
      <c r="H1674" s="50" t="str">
        <f>_xlfn.XLOOKUP(Table1[[#This Row],[Customer_ID]],Table2[customer_id],Table2[gender],,0)</f>
        <v>Male</v>
      </c>
      <c r="I1674" s="50" t="str">
        <f>_xlfn.XLOOKUP(Table1[[#This Row],[Customer_ID]],Table2[customer_id],Table2[marital status],,0)</f>
        <v>Single</v>
      </c>
      <c r="J1674" t="str">
        <f t="shared" si="104"/>
        <v>Moderate Income</v>
      </c>
      <c r="K1674" s="52" t="b">
        <f t="shared" si="105"/>
        <v>0</v>
      </c>
      <c r="L1674" s="43" t="str">
        <f t="shared" si="106"/>
        <v>Low Spend</v>
      </c>
      <c r="M1674" s="43" t="b">
        <f t="shared" si="107"/>
        <v>0</v>
      </c>
      <c r="N16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75" spans="1:14" hidden="1" x14ac:dyDescent="0.25">
      <c r="A1675" t="s">
        <v>4010</v>
      </c>
      <c r="B1675" s="45">
        <v>55795</v>
      </c>
      <c r="C1675" s="45">
        <v>10254.166666666666</v>
      </c>
      <c r="D1675" s="25">
        <v>0.18378289571944917</v>
      </c>
      <c r="E1675" s="25" t="str">
        <f>_xlfn.XLOOKUP(Table1[[#This Row],[Customer_ID]],Table2[customer_id],Table2[age_group],,0)</f>
        <v>45+</v>
      </c>
      <c r="F1675" s="25" t="str">
        <f>_xlfn.XLOOKUP(Table1[[#This Row],[Customer_ID]],Table2[customer_id],Table2[city],,0)</f>
        <v>Chennai</v>
      </c>
      <c r="G1675" s="25" t="str">
        <f>_xlfn.XLOOKUP(Table1[[#This Row],[Customer_ID]],Table2[customer_id],Table2[occupation],,0)</f>
        <v>Government Employees</v>
      </c>
      <c r="H1675" s="50" t="str">
        <f>_xlfn.XLOOKUP(Table1[[#This Row],[Customer_ID]],Table2[customer_id],Table2[gender],,0)</f>
        <v>Male</v>
      </c>
      <c r="I1675" s="50" t="str">
        <f>_xlfn.XLOOKUP(Table1[[#This Row],[Customer_ID]],Table2[customer_id],Table2[marital status],,0)</f>
        <v>Married</v>
      </c>
      <c r="J1675" t="str">
        <f t="shared" si="104"/>
        <v>Moderate Income</v>
      </c>
      <c r="K1675" s="52" t="b">
        <f t="shared" si="105"/>
        <v>0</v>
      </c>
      <c r="L1675" s="43" t="str">
        <f t="shared" si="106"/>
        <v>Low Spend</v>
      </c>
      <c r="M1675" s="43" t="b">
        <f t="shared" si="107"/>
        <v>0</v>
      </c>
      <c r="N16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76" spans="1:14" hidden="1" x14ac:dyDescent="0.25">
      <c r="A1676" t="s">
        <v>3305</v>
      </c>
      <c r="B1676" s="45">
        <v>55784</v>
      </c>
      <c r="C1676" s="45">
        <v>17372.5</v>
      </c>
      <c r="D1676" s="25">
        <v>0.31142442277355514</v>
      </c>
      <c r="E1676" s="25" t="str">
        <f>_xlfn.XLOOKUP(Table1[[#This Row],[Customer_ID]],Table2[customer_id],Table2[age_group],,0)</f>
        <v>45+</v>
      </c>
      <c r="F1676" s="25" t="str">
        <f>_xlfn.XLOOKUP(Table1[[#This Row],[Customer_ID]],Table2[customer_id],Table2[city],,0)</f>
        <v>Mumbai</v>
      </c>
      <c r="G1676" s="25" t="str">
        <f>_xlfn.XLOOKUP(Table1[[#This Row],[Customer_ID]],Table2[customer_id],Table2[occupation],,0)</f>
        <v>Government Employees</v>
      </c>
      <c r="H1676" s="50" t="str">
        <f>_xlfn.XLOOKUP(Table1[[#This Row],[Customer_ID]],Table2[customer_id],Table2[gender],,0)</f>
        <v>Male</v>
      </c>
      <c r="I1676" s="50" t="str">
        <f>_xlfn.XLOOKUP(Table1[[#This Row],[Customer_ID]],Table2[customer_id],Table2[marital status],,0)</f>
        <v>Married</v>
      </c>
      <c r="J1676" t="str">
        <f t="shared" si="104"/>
        <v>Moderate Income</v>
      </c>
      <c r="K1676" s="52" t="b">
        <f t="shared" si="105"/>
        <v>0</v>
      </c>
      <c r="L1676" s="43" t="b">
        <f t="shared" si="106"/>
        <v>0</v>
      </c>
      <c r="M1676" s="43" t="b">
        <f t="shared" si="107"/>
        <v>0</v>
      </c>
      <c r="N16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77" spans="1:14" hidden="1" x14ac:dyDescent="0.25">
      <c r="A1677" t="s">
        <v>3908</v>
      </c>
      <c r="B1677" s="45">
        <v>55649</v>
      </c>
      <c r="C1677" s="45">
        <v>12530.666666666666</v>
      </c>
      <c r="D1677" s="25">
        <v>0.22517325857907</v>
      </c>
      <c r="E1677" s="25" t="str">
        <f>_xlfn.XLOOKUP(Table1[[#This Row],[Customer_ID]],Table2[customer_id],Table2[age_group],,0)</f>
        <v>35-45</v>
      </c>
      <c r="F1677" s="25" t="str">
        <f>_xlfn.XLOOKUP(Table1[[#This Row],[Customer_ID]],Table2[customer_id],Table2[city],,0)</f>
        <v>Chennai</v>
      </c>
      <c r="G1677" s="25" t="str">
        <f>_xlfn.XLOOKUP(Table1[[#This Row],[Customer_ID]],Table2[customer_id],Table2[occupation],,0)</f>
        <v>Government Employees</v>
      </c>
      <c r="H1677" s="50" t="str">
        <f>_xlfn.XLOOKUP(Table1[[#This Row],[Customer_ID]],Table2[customer_id],Table2[gender],,0)</f>
        <v>Female</v>
      </c>
      <c r="I1677" s="50" t="str">
        <f>_xlfn.XLOOKUP(Table1[[#This Row],[Customer_ID]],Table2[customer_id],Table2[marital status],,0)</f>
        <v>Married</v>
      </c>
      <c r="J1677" t="str">
        <f t="shared" si="104"/>
        <v>Moderate Income</v>
      </c>
      <c r="K1677" s="52" t="b">
        <f t="shared" si="105"/>
        <v>0</v>
      </c>
      <c r="L1677" s="43" t="str">
        <f t="shared" si="106"/>
        <v>Low Spend</v>
      </c>
      <c r="M1677" s="43" t="b">
        <f t="shared" si="107"/>
        <v>0</v>
      </c>
      <c r="N16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78" spans="1:14" hidden="1" x14ac:dyDescent="0.25">
      <c r="A1678" t="s">
        <v>4028</v>
      </c>
      <c r="B1678" s="45">
        <v>55606</v>
      </c>
      <c r="C1678" s="45">
        <v>7946.5</v>
      </c>
      <c r="D1678" s="25">
        <v>0.14290724022587489</v>
      </c>
      <c r="E1678" s="25" t="str">
        <f>_xlfn.XLOOKUP(Table1[[#This Row],[Customer_ID]],Table2[customer_id],Table2[age_group],,0)</f>
        <v>45+</v>
      </c>
      <c r="F1678" s="25" t="str">
        <f>_xlfn.XLOOKUP(Table1[[#This Row],[Customer_ID]],Table2[customer_id],Table2[city],,0)</f>
        <v>Chennai</v>
      </c>
      <c r="G1678" s="25" t="str">
        <f>_xlfn.XLOOKUP(Table1[[#This Row],[Customer_ID]],Table2[customer_id],Table2[occupation],,0)</f>
        <v>Government Employees</v>
      </c>
      <c r="H1678" s="50" t="str">
        <f>_xlfn.XLOOKUP(Table1[[#This Row],[Customer_ID]],Table2[customer_id],Table2[gender],,0)</f>
        <v>Female</v>
      </c>
      <c r="I1678" s="50" t="str">
        <f>_xlfn.XLOOKUP(Table1[[#This Row],[Customer_ID]],Table2[customer_id],Table2[marital status],,0)</f>
        <v>Married</v>
      </c>
      <c r="J1678" t="str">
        <f t="shared" si="104"/>
        <v>Moderate Income</v>
      </c>
      <c r="K1678" s="52" t="b">
        <f t="shared" si="105"/>
        <v>0</v>
      </c>
      <c r="L1678" s="43" t="str">
        <f t="shared" si="106"/>
        <v>Low Spend</v>
      </c>
      <c r="M1678" s="43" t="b">
        <f t="shared" si="107"/>
        <v>0</v>
      </c>
      <c r="N16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79" spans="1:14" hidden="1" x14ac:dyDescent="0.25">
      <c r="A1679" t="s">
        <v>3153</v>
      </c>
      <c r="B1679" s="45">
        <v>55542</v>
      </c>
      <c r="C1679" s="45">
        <v>18114.5</v>
      </c>
      <c r="D1679" s="25">
        <v>0.32614057830110549</v>
      </c>
      <c r="E1679" s="25" t="str">
        <f>_xlfn.XLOOKUP(Table1[[#This Row],[Customer_ID]],Table2[customer_id],Table2[age_group],,0)</f>
        <v>21-24</v>
      </c>
      <c r="F1679" s="25" t="str">
        <f>_xlfn.XLOOKUP(Table1[[#This Row],[Customer_ID]],Table2[customer_id],Table2[city],,0)</f>
        <v>Mumbai</v>
      </c>
      <c r="G1679" s="25" t="str">
        <f>_xlfn.XLOOKUP(Table1[[#This Row],[Customer_ID]],Table2[customer_id],Table2[occupation],,0)</f>
        <v>Business Owners</v>
      </c>
      <c r="H1679" s="50" t="str">
        <f>_xlfn.XLOOKUP(Table1[[#This Row],[Customer_ID]],Table2[customer_id],Table2[gender],,0)</f>
        <v>Male</v>
      </c>
      <c r="I1679" s="50" t="str">
        <f>_xlfn.XLOOKUP(Table1[[#This Row],[Customer_ID]],Table2[customer_id],Table2[marital status],,0)</f>
        <v>Single</v>
      </c>
      <c r="J1679" t="str">
        <f t="shared" si="104"/>
        <v>Moderate Income</v>
      </c>
      <c r="K1679" s="52" t="b">
        <f t="shared" si="105"/>
        <v>0</v>
      </c>
      <c r="L1679" s="43" t="b">
        <f t="shared" si="106"/>
        <v>0</v>
      </c>
      <c r="M1679" s="43" t="b">
        <f t="shared" si="107"/>
        <v>0</v>
      </c>
      <c r="N16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80" spans="1:14" hidden="1" x14ac:dyDescent="0.25">
      <c r="A1680" t="s">
        <v>2811</v>
      </c>
      <c r="B1680" s="45">
        <v>55542</v>
      </c>
      <c r="C1680" s="45">
        <v>19472.666666666668</v>
      </c>
      <c r="D1680" s="25">
        <v>0.35059354482493732</v>
      </c>
      <c r="E1680" s="25" t="str">
        <f>_xlfn.XLOOKUP(Table1[[#This Row],[Customer_ID]],Table2[customer_id],Table2[age_group],,0)</f>
        <v>35-45</v>
      </c>
      <c r="F1680" s="25" t="str">
        <f>_xlfn.XLOOKUP(Table1[[#This Row],[Customer_ID]],Table2[customer_id],Table2[city],,0)</f>
        <v>Mumbai</v>
      </c>
      <c r="G1680" s="25" t="str">
        <f>_xlfn.XLOOKUP(Table1[[#This Row],[Customer_ID]],Table2[customer_id],Table2[occupation],,0)</f>
        <v>Government Employees</v>
      </c>
      <c r="H1680" s="50" t="str">
        <f>_xlfn.XLOOKUP(Table1[[#This Row],[Customer_ID]],Table2[customer_id],Table2[gender],,0)</f>
        <v>Female</v>
      </c>
      <c r="I1680" s="50" t="str">
        <f>_xlfn.XLOOKUP(Table1[[#This Row],[Customer_ID]],Table2[customer_id],Table2[marital status],,0)</f>
        <v>Married</v>
      </c>
      <c r="J1680" t="str">
        <f t="shared" si="104"/>
        <v>Moderate Income</v>
      </c>
      <c r="K1680" s="52" t="b">
        <f t="shared" si="105"/>
        <v>0</v>
      </c>
      <c r="L1680" s="43" t="b">
        <f t="shared" si="106"/>
        <v>0</v>
      </c>
      <c r="M1680" s="43" t="b">
        <f t="shared" si="107"/>
        <v>0</v>
      </c>
      <c r="N16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81" spans="1:14" hidden="1" x14ac:dyDescent="0.25">
      <c r="A1681" t="s">
        <v>3469</v>
      </c>
      <c r="B1681" s="45">
        <v>55506</v>
      </c>
      <c r="C1681" s="45">
        <v>16284</v>
      </c>
      <c r="D1681" s="25">
        <v>0.29337368933088315</v>
      </c>
      <c r="E1681" s="25" t="str">
        <f>_xlfn.XLOOKUP(Table1[[#This Row],[Customer_ID]],Table2[customer_id],Table2[age_group],,0)</f>
        <v>35-45</v>
      </c>
      <c r="F1681" s="25" t="str">
        <f>_xlfn.XLOOKUP(Table1[[#This Row],[Customer_ID]],Table2[customer_id],Table2[city],,0)</f>
        <v>Bengaluru</v>
      </c>
      <c r="G1681" s="25" t="str">
        <f>_xlfn.XLOOKUP(Table1[[#This Row],[Customer_ID]],Table2[customer_id],Table2[occupation],,0)</f>
        <v>Government Employees</v>
      </c>
      <c r="H1681" s="50" t="str">
        <f>_xlfn.XLOOKUP(Table1[[#This Row],[Customer_ID]],Table2[customer_id],Table2[gender],,0)</f>
        <v>Female</v>
      </c>
      <c r="I1681" s="50" t="str">
        <f>_xlfn.XLOOKUP(Table1[[#This Row],[Customer_ID]],Table2[customer_id],Table2[marital status],,0)</f>
        <v>Married</v>
      </c>
      <c r="J1681" t="str">
        <f t="shared" si="104"/>
        <v>Moderate Income</v>
      </c>
      <c r="K1681" s="52" t="b">
        <f t="shared" si="105"/>
        <v>0</v>
      </c>
      <c r="L1681" s="43" t="str">
        <f t="shared" si="106"/>
        <v>Low Spend</v>
      </c>
      <c r="M1681" s="43" t="b">
        <f t="shared" si="107"/>
        <v>0</v>
      </c>
      <c r="N16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82" spans="1:14" hidden="1" x14ac:dyDescent="0.25">
      <c r="A1682" t="s">
        <v>3463</v>
      </c>
      <c r="B1682" s="45">
        <v>55505</v>
      </c>
      <c r="C1682" s="45">
        <v>16322.833333333334</v>
      </c>
      <c r="D1682" s="25">
        <v>0.29407861153649822</v>
      </c>
      <c r="E1682" s="25" t="str">
        <f>_xlfn.XLOOKUP(Table1[[#This Row],[Customer_ID]],Table2[customer_id],Table2[age_group],,0)</f>
        <v>45+</v>
      </c>
      <c r="F1682" s="25" t="str">
        <f>_xlfn.XLOOKUP(Table1[[#This Row],[Customer_ID]],Table2[customer_id],Table2[city],,0)</f>
        <v>Delhi NCR</v>
      </c>
      <c r="G1682" s="25" t="str">
        <f>_xlfn.XLOOKUP(Table1[[#This Row],[Customer_ID]],Table2[customer_id],Table2[occupation],,0)</f>
        <v>Government Employees</v>
      </c>
      <c r="H1682" s="50" t="str">
        <f>_xlfn.XLOOKUP(Table1[[#This Row],[Customer_ID]],Table2[customer_id],Table2[gender],,0)</f>
        <v>Male</v>
      </c>
      <c r="I1682" s="50" t="str">
        <f>_xlfn.XLOOKUP(Table1[[#This Row],[Customer_ID]],Table2[customer_id],Table2[marital status],,0)</f>
        <v>Married</v>
      </c>
      <c r="J1682" t="str">
        <f t="shared" si="104"/>
        <v>Moderate Income</v>
      </c>
      <c r="K1682" s="52" t="b">
        <f t="shared" si="105"/>
        <v>0</v>
      </c>
      <c r="L1682" s="43" t="str">
        <f t="shared" si="106"/>
        <v>Low Spend</v>
      </c>
      <c r="M1682" s="43" t="b">
        <f t="shared" si="107"/>
        <v>0</v>
      </c>
      <c r="N16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83" spans="1:14" hidden="1" x14ac:dyDescent="0.25">
      <c r="A1683" t="s">
        <v>3278</v>
      </c>
      <c r="B1683" s="45">
        <v>55504</v>
      </c>
      <c r="C1683" s="45">
        <v>17418.166666666668</v>
      </c>
      <c r="D1683" s="25">
        <v>0.31381822331123282</v>
      </c>
      <c r="E1683" s="25" t="str">
        <f>_xlfn.XLOOKUP(Table1[[#This Row],[Customer_ID]],Table2[customer_id],Table2[age_group],,0)</f>
        <v>35-45</v>
      </c>
      <c r="F1683" s="25" t="str">
        <f>_xlfn.XLOOKUP(Table1[[#This Row],[Customer_ID]],Table2[customer_id],Table2[city],,0)</f>
        <v>Bengaluru</v>
      </c>
      <c r="G1683" s="25" t="str">
        <f>_xlfn.XLOOKUP(Table1[[#This Row],[Customer_ID]],Table2[customer_id],Table2[occupation],,0)</f>
        <v>Government Employees</v>
      </c>
      <c r="H1683" s="50" t="str">
        <f>_xlfn.XLOOKUP(Table1[[#This Row],[Customer_ID]],Table2[customer_id],Table2[gender],,0)</f>
        <v>Female</v>
      </c>
      <c r="I1683" s="50" t="str">
        <f>_xlfn.XLOOKUP(Table1[[#This Row],[Customer_ID]],Table2[customer_id],Table2[marital status],,0)</f>
        <v>Married</v>
      </c>
      <c r="J1683" t="str">
        <f t="shared" si="104"/>
        <v>Moderate Income</v>
      </c>
      <c r="K1683" s="52" t="b">
        <f t="shared" si="105"/>
        <v>0</v>
      </c>
      <c r="L1683" s="43" t="b">
        <f t="shared" si="106"/>
        <v>0</v>
      </c>
      <c r="M1683" s="43" t="b">
        <f t="shared" si="107"/>
        <v>0</v>
      </c>
      <c r="N16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84" spans="1:14" hidden="1" x14ac:dyDescent="0.25">
      <c r="A1684" t="s">
        <v>2411</v>
      </c>
      <c r="B1684" s="45">
        <v>55473</v>
      </c>
      <c r="C1684" s="45">
        <v>21464</v>
      </c>
      <c r="D1684" s="25">
        <v>0.38692697348259514</v>
      </c>
      <c r="E1684" s="25" t="str">
        <f>_xlfn.XLOOKUP(Table1[[#This Row],[Customer_ID]],Table2[customer_id],Table2[age_group],,0)</f>
        <v>21-24</v>
      </c>
      <c r="F1684" s="25" t="str">
        <f>_xlfn.XLOOKUP(Table1[[#This Row],[Customer_ID]],Table2[customer_id],Table2[city],,0)</f>
        <v>Mumbai</v>
      </c>
      <c r="G1684" s="25" t="str">
        <f>_xlfn.XLOOKUP(Table1[[#This Row],[Customer_ID]],Table2[customer_id],Table2[occupation],,0)</f>
        <v>Business Owners</v>
      </c>
      <c r="H1684" s="50" t="str">
        <f>_xlfn.XLOOKUP(Table1[[#This Row],[Customer_ID]],Table2[customer_id],Table2[gender],,0)</f>
        <v>Male</v>
      </c>
      <c r="I1684" s="50" t="str">
        <f>_xlfn.XLOOKUP(Table1[[#This Row],[Customer_ID]],Table2[customer_id],Table2[marital status],,0)</f>
        <v>Married</v>
      </c>
      <c r="J1684" t="str">
        <f t="shared" si="104"/>
        <v>Moderate Income</v>
      </c>
      <c r="K1684" s="52" t="b">
        <f t="shared" si="105"/>
        <v>0</v>
      </c>
      <c r="L1684" s="43" t="b">
        <f t="shared" si="106"/>
        <v>0</v>
      </c>
      <c r="M1684" s="43" t="b">
        <f t="shared" si="107"/>
        <v>0</v>
      </c>
      <c r="N16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85" spans="1:14" hidden="1" x14ac:dyDescent="0.25">
      <c r="A1685" t="s">
        <v>3032</v>
      </c>
      <c r="B1685" s="45">
        <v>55463</v>
      </c>
      <c r="C1685" s="45">
        <v>18616.166666666668</v>
      </c>
      <c r="D1685" s="25">
        <v>0.3356501932219077</v>
      </c>
      <c r="E1685" s="25" t="str">
        <f>_xlfn.XLOOKUP(Table1[[#This Row],[Customer_ID]],Table2[customer_id],Table2[age_group],,0)</f>
        <v>35-45</v>
      </c>
      <c r="F1685" s="25" t="str">
        <f>_xlfn.XLOOKUP(Table1[[#This Row],[Customer_ID]],Table2[customer_id],Table2[city],,0)</f>
        <v>Bengaluru</v>
      </c>
      <c r="G1685" s="25" t="str">
        <f>_xlfn.XLOOKUP(Table1[[#This Row],[Customer_ID]],Table2[customer_id],Table2[occupation],,0)</f>
        <v>Government Employees</v>
      </c>
      <c r="H1685" s="50" t="str">
        <f>_xlfn.XLOOKUP(Table1[[#This Row],[Customer_ID]],Table2[customer_id],Table2[gender],,0)</f>
        <v>Male</v>
      </c>
      <c r="I1685" s="50" t="str">
        <f>_xlfn.XLOOKUP(Table1[[#This Row],[Customer_ID]],Table2[customer_id],Table2[marital status],,0)</f>
        <v>Married</v>
      </c>
      <c r="J1685" t="str">
        <f t="shared" si="104"/>
        <v>Moderate Income</v>
      </c>
      <c r="K1685" s="52" t="b">
        <f t="shared" si="105"/>
        <v>0</v>
      </c>
      <c r="L1685" s="43" t="b">
        <f t="shared" si="106"/>
        <v>0</v>
      </c>
      <c r="M1685" s="43" t="b">
        <f t="shared" si="107"/>
        <v>0</v>
      </c>
      <c r="N16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86" spans="1:14" hidden="1" x14ac:dyDescent="0.25">
      <c r="A1686" t="s">
        <v>2522</v>
      </c>
      <c r="B1686" s="45">
        <v>55460</v>
      </c>
      <c r="C1686" s="45">
        <v>20829.333333333332</v>
      </c>
      <c r="D1686" s="25">
        <v>0.37557398725808389</v>
      </c>
      <c r="E1686" s="25" t="str">
        <f>_xlfn.XLOOKUP(Table1[[#This Row],[Customer_ID]],Table2[customer_id],Table2[age_group],,0)</f>
        <v>35-45</v>
      </c>
      <c r="F1686" s="25" t="str">
        <f>_xlfn.XLOOKUP(Table1[[#This Row],[Customer_ID]],Table2[customer_id],Table2[city],,0)</f>
        <v>Delhi NCR</v>
      </c>
      <c r="G1686" s="25" t="str">
        <f>_xlfn.XLOOKUP(Table1[[#This Row],[Customer_ID]],Table2[customer_id],Table2[occupation],,0)</f>
        <v>Government Employees</v>
      </c>
      <c r="H1686" s="50" t="str">
        <f>_xlfn.XLOOKUP(Table1[[#This Row],[Customer_ID]],Table2[customer_id],Table2[gender],,0)</f>
        <v>Male</v>
      </c>
      <c r="I1686" s="50" t="str">
        <f>_xlfn.XLOOKUP(Table1[[#This Row],[Customer_ID]],Table2[customer_id],Table2[marital status],,0)</f>
        <v>Married</v>
      </c>
      <c r="J1686" t="str">
        <f t="shared" si="104"/>
        <v>Moderate Income</v>
      </c>
      <c r="K1686" s="52" t="b">
        <f t="shared" si="105"/>
        <v>0</v>
      </c>
      <c r="L1686" s="43" t="b">
        <f t="shared" si="106"/>
        <v>0</v>
      </c>
      <c r="M1686" s="43" t="b">
        <f t="shared" si="107"/>
        <v>0</v>
      </c>
      <c r="N16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87" spans="1:14" hidden="1" x14ac:dyDescent="0.25">
      <c r="A1687" t="s">
        <v>3071</v>
      </c>
      <c r="B1687" s="45">
        <v>55412</v>
      </c>
      <c r="C1687" s="45">
        <v>18433.833333333332</v>
      </c>
      <c r="D1687" s="25">
        <v>0.33266861570297646</v>
      </c>
      <c r="E1687" s="25" t="str">
        <f>_xlfn.XLOOKUP(Table1[[#This Row],[Customer_ID]],Table2[customer_id],Table2[age_group],,0)</f>
        <v>35-45</v>
      </c>
      <c r="F1687" s="25" t="str">
        <f>_xlfn.XLOOKUP(Table1[[#This Row],[Customer_ID]],Table2[customer_id],Table2[city],,0)</f>
        <v>Delhi NCR</v>
      </c>
      <c r="G1687" s="25" t="str">
        <f>_xlfn.XLOOKUP(Table1[[#This Row],[Customer_ID]],Table2[customer_id],Table2[occupation],,0)</f>
        <v>Government Employees</v>
      </c>
      <c r="H1687" s="50" t="str">
        <f>_xlfn.XLOOKUP(Table1[[#This Row],[Customer_ID]],Table2[customer_id],Table2[gender],,0)</f>
        <v>Female</v>
      </c>
      <c r="I1687" s="50" t="str">
        <f>_xlfn.XLOOKUP(Table1[[#This Row],[Customer_ID]],Table2[customer_id],Table2[marital status],,0)</f>
        <v>Married</v>
      </c>
      <c r="J1687" t="str">
        <f t="shared" si="104"/>
        <v>Moderate Income</v>
      </c>
      <c r="K1687" s="52" t="b">
        <f t="shared" si="105"/>
        <v>0</v>
      </c>
      <c r="L1687" s="43" t="b">
        <f t="shared" si="106"/>
        <v>0</v>
      </c>
      <c r="M1687" s="43" t="b">
        <f t="shared" si="107"/>
        <v>0</v>
      </c>
      <c r="N16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88" spans="1:14" hidden="1" x14ac:dyDescent="0.25">
      <c r="A1688" t="s">
        <v>3912</v>
      </c>
      <c r="B1688" s="45">
        <v>55392</v>
      </c>
      <c r="C1688" s="45">
        <v>12434.666666666666</v>
      </c>
      <c r="D1688" s="25">
        <v>0.2244848834970152</v>
      </c>
      <c r="E1688" s="25" t="str">
        <f>_xlfn.XLOOKUP(Table1[[#This Row],[Customer_ID]],Table2[customer_id],Table2[age_group],,0)</f>
        <v>21-24</v>
      </c>
      <c r="F1688" s="25" t="str">
        <f>_xlfn.XLOOKUP(Table1[[#This Row],[Customer_ID]],Table2[customer_id],Table2[city],,0)</f>
        <v>Hyderabad</v>
      </c>
      <c r="G1688" s="25" t="str">
        <f>_xlfn.XLOOKUP(Table1[[#This Row],[Customer_ID]],Table2[customer_id],Table2[occupation],,0)</f>
        <v>Business Owners</v>
      </c>
      <c r="H1688" s="50" t="str">
        <f>_xlfn.XLOOKUP(Table1[[#This Row],[Customer_ID]],Table2[customer_id],Table2[gender],,0)</f>
        <v>Female</v>
      </c>
      <c r="I1688" s="50" t="str">
        <f>_xlfn.XLOOKUP(Table1[[#This Row],[Customer_ID]],Table2[customer_id],Table2[marital status],,0)</f>
        <v>Single</v>
      </c>
      <c r="J1688" t="str">
        <f t="shared" si="104"/>
        <v>Moderate Income</v>
      </c>
      <c r="K1688" s="52" t="b">
        <f t="shared" si="105"/>
        <v>0</v>
      </c>
      <c r="L1688" s="43" t="str">
        <f t="shared" si="106"/>
        <v>Low Spend</v>
      </c>
      <c r="M1688" s="43" t="b">
        <f t="shared" si="107"/>
        <v>0</v>
      </c>
      <c r="N16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89" spans="1:14" hidden="1" x14ac:dyDescent="0.25">
      <c r="A1689" t="s">
        <v>2046</v>
      </c>
      <c r="B1689" s="45">
        <v>55384</v>
      </c>
      <c r="C1689" s="45">
        <v>23155.5</v>
      </c>
      <c r="D1689" s="25">
        <v>0.41809006211180122</v>
      </c>
      <c r="E1689" s="25" t="str">
        <f>_xlfn.XLOOKUP(Table1[[#This Row],[Customer_ID]],Table2[customer_id],Table2[age_group],,0)</f>
        <v>21-24</v>
      </c>
      <c r="F1689" s="25" t="str">
        <f>_xlfn.XLOOKUP(Table1[[#This Row],[Customer_ID]],Table2[customer_id],Table2[city],,0)</f>
        <v>Mumbai</v>
      </c>
      <c r="G1689" s="25" t="str">
        <f>_xlfn.XLOOKUP(Table1[[#This Row],[Customer_ID]],Table2[customer_id],Table2[occupation],,0)</f>
        <v>Business Owners</v>
      </c>
      <c r="H1689" s="50" t="str">
        <f>_xlfn.XLOOKUP(Table1[[#This Row],[Customer_ID]],Table2[customer_id],Table2[gender],,0)</f>
        <v>Male</v>
      </c>
      <c r="I1689" s="50" t="str">
        <f>_xlfn.XLOOKUP(Table1[[#This Row],[Customer_ID]],Table2[customer_id],Table2[marital status],,0)</f>
        <v>Single</v>
      </c>
      <c r="J1689" t="str">
        <f t="shared" si="104"/>
        <v>Moderate Income</v>
      </c>
      <c r="K1689" s="52" t="b">
        <f t="shared" si="105"/>
        <v>0</v>
      </c>
      <c r="L1689" s="43" t="b">
        <f t="shared" si="106"/>
        <v>0</v>
      </c>
      <c r="M1689" s="43" t="b">
        <f t="shared" si="107"/>
        <v>0</v>
      </c>
      <c r="N16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90" spans="1:14" hidden="1" x14ac:dyDescent="0.25">
      <c r="A1690" t="s">
        <v>3820</v>
      </c>
      <c r="B1690" s="45">
        <v>55361</v>
      </c>
      <c r="C1690" s="45">
        <v>13565.833333333334</v>
      </c>
      <c r="D1690" s="25">
        <v>0.24504314108006239</v>
      </c>
      <c r="E1690" s="25" t="str">
        <f>_xlfn.XLOOKUP(Table1[[#This Row],[Customer_ID]],Table2[customer_id],Table2[age_group],,0)</f>
        <v>35-45</v>
      </c>
      <c r="F1690" s="25" t="str">
        <f>_xlfn.XLOOKUP(Table1[[#This Row],[Customer_ID]],Table2[customer_id],Table2[city],,0)</f>
        <v>Chennai</v>
      </c>
      <c r="G1690" s="25" t="str">
        <f>_xlfn.XLOOKUP(Table1[[#This Row],[Customer_ID]],Table2[customer_id],Table2[occupation],,0)</f>
        <v>Government Employees</v>
      </c>
      <c r="H1690" s="50" t="str">
        <f>_xlfn.XLOOKUP(Table1[[#This Row],[Customer_ID]],Table2[customer_id],Table2[gender],,0)</f>
        <v>Male</v>
      </c>
      <c r="I1690" s="50" t="str">
        <f>_xlfn.XLOOKUP(Table1[[#This Row],[Customer_ID]],Table2[customer_id],Table2[marital status],,0)</f>
        <v>Married</v>
      </c>
      <c r="J1690" t="str">
        <f t="shared" si="104"/>
        <v>Moderate Income</v>
      </c>
      <c r="K1690" s="52" t="b">
        <f t="shared" si="105"/>
        <v>0</v>
      </c>
      <c r="L1690" s="43" t="str">
        <f t="shared" si="106"/>
        <v>Low Spend</v>
      </c>
      <c r="M1690" s="43" t="b">
        <f t="shared" si="107"/>
        <v>0</v>
      </c>
      <c r="N16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91" spans="1:14" hidden="1" x14ac:dyDescent="0.25">
      <c r="A1691" t="s">
        <v>3739</v>
      </c>
      <c r="B1691" s="45">
        <v>55324</v>
      </c>
      <c r="C1691" s="45">
        <v>14293.833333333334</v>
      </c>
      <c r="D1691" s="25">
        <v>0.25836586894174923</v>
      </c>
      <c r="E1691" s="25" t="str">
        <f>_xlfn.XLOOKUP(Table1[[#This Row],[Customer_ID]],Table2[customer_id],Table2[age_group],,0)</f>
        <v>35-45</v>
      </c>
      <c r="F1691" s="25" t="str">
        <f>_xlfn.XLOOKUP(Table1[[#This Row],[Customer_ID]],Table2[customer_id],Table2[city],,0)</f>
        <v>Chennai</v>
      </c>
      <c r="G1691" s="25" t="str">
        <f>_xlfn.XLOOKUP(Table1[[#This Row],[Customer_ID]],Table2[customer_id],Table2[occupation],,0)</f>
        <v>Government Employees</v>
      </c>
      <c r="H1691" s="50" t="str">
        <f>_xlfn.XLOOKUP(Table1[[#This Row],[Customer_ID]],Table2[customer_id],Table2[gender],,0)</f>
        <v>Male</v>
      </c>
      <c r="I1691" s="50" t="str">
        <f>_xlfn.XLOOKUP(Table1[[#This Row],[Customer_ID]],Table2[customer_id],Table2[marital status],,0)</f>
        <v>Married</v>
      </c>
      <c r="J1691" t="str">
        <f t="shared" si="104"/>
        <v>Moderate Income</v>
      </c>
      <c r="K1691" s="52" t="b">
        <f t="shared" si="105"/>
        <v>0</v>
      </c>
      <c r="L1691" s="43" t="str">
        <f t="shared" si="106"/>
        <v>Low Spend</v>
      </c>
      <c r="M1691" s="43" t="b">
        <f t="shared" si="107"/>
        <v>0</v>
      </c>
      <c r="N16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92" spans="1:14" hidden="1" x14ac:dyDescent="0.25">
      <c r="A1692" t="s">
        <v>3581</v>
      </c>
      <c r="B1692" s="45">
        <v>55323</v>
      </c>
      <c r="C1692" s="45">
        <v>15451.833333333334</v>
      </c>
      <c r="D1692" s="25">
        <v>0.27930215883689125</v>
      </c>
      <c r="E1692" s="25" t="str">
        <f>_xlfn.XLOOKUP(Table1[[#This Row],[Customer_ID]],Table2[customer_id],Table2[age_group],,0)</f>
        <v>21-24</v>
      </c>
      <c r="F1692" s="25" t="str">
        <f>_xlfn.XLOOKUP(Table1[[#This Row],[Customer_ID]],Table2[customer_id],Table2[city],,0)</f>
        <v>Hyderabad</v>
      </c>
      <c r="G1692" s="25" t="str">
        <f>_xlfn.XLOOKUP(Table1[[#This Row],[Customer_ID]],Table2[customer_id],Table2[occupation],,0)</f>
        <v>Business Owners</v>
      </c>
      <c r="H1692" s="50" t="str">
        <f>_xlfn.XLOOKUP(Table1[[#This Row],[Customer_ID]],Table2[customer_id],Table2[gender],,0)</f>
        <v>Male</v>
      </c>
      <c r="I1692" s="50" t="str">
        <f>_xlfn.XLOOKUP(Table1[[#This Row],[Customer_ID]],Table2[customer_id],Table2[marital status],,0)</f>
        <v>Single</v>
      </c>
      <c r="J1692" t="str">
        <f t="shared" si="104"/>
        <v>Moderate Income</v>
      </c>
      <c r="K1692" s="52" t="b">
        <f t="shared" si="105"/>
        <v>0</v>
      </c>
      <c r="L1692" s="43" t="str">
        <f t="shared" si="106"/>
        <v>Low Spend</v>
      </c>
      <c r="M1692" s="43" t="b">
        <f t="shared" si="107"/>
        <v>0</v>
      </c>
      <c r="N16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93" spans="1:14" hidden="1" x14ac:dyDescent="0.25">
      <c r="A1693" t="s">
        <v>4005</v>
      </c>
      <c r="B1693" s="45">
        <v>55305</v>
      </c>
      <c r="C1693" s="45">
        <v>10335.5</v>
      </c>
      <c r="D1693" s="25">
        <v>0.18688183708525449</v>
      </c>
      <c r="E1693" s="25" t="str">
        <f>_xlfn.XLOOKUP(Table1[[#This Row],[Customer_ID]],Table2[customer_id],Table2[age_group],,0)</f>
        <v>21-24</v>
      </c>
      <c r="F1693" s="25" t="str">
        <f>_xlfn.XLOOKUP(Table1[[#This Row],[Customer_ID]],Table2[customer_id],Table2[city],,0)</f>
        <v>Chennai</v>
      </c>
      <c r="G1693" s="25" t="str">
        <f>_xlfn.XLOOKUP(Table1[[#This Row],[Customer_ID]],Table2[customer_id],Table2[occupation],,0)</f>
        <v>Business Owners</v>
      </c>
      <c r="H1693" s="50" t="str">
        <f>_xlfn.XLOOKUP(Table1[[#This Row],[Customer_ID]],Table2[customer_id],Table2[gender],,0)</f>
        <v>Female</v>
      </c>
      <c r="I1693" s="50" t="str">
        <f>_xlfn.XLOOKUP(Table1[[#This Row],[Customer_ID]],Table2[customer_id],Table2[marital status],,0)</f>
        <v>Married</v>
      </c>
      <c r="J1693" t="str">
        <f t="shared" si="104"/>
        <v>Moderate Income</v>
      </c>
      <c r="K1693" s="52" t="b">
        <f t="shared" si="105"/>
        <v>0</v>
      </c>
      <c r="L1693" s="43" t="str">
        <f t="shared" si="106"/>
        <v>Low Spend</v>
      </c>
      <c r="M1693" s="43" t="b">
        <f t="shared" si="107"/>
        <v>0</v>
      </c>
      <c r="N16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94" spans="1:14" hidden="1" x14ac:dyDescent="0.25">
      <c r="A1694" t="s">
        <v>2945</v>
      </c>
      <c r="B1694" s="45">
        <v>55293</v>
      </c>
      <c r="C1694" s="45">
        <v>18899.333333333332</v>
      </c>
      <c r="D1694" s="25">
        <v>0.34180336269208278</v>
      </c>
      <c r="E1694" s="25" t="str">
        <f>_xlfn.XLOOKUP(Table1[[#This Row],[Customer_ID]],Table2[customer_id],Table2[age_group],,0)</f>
        <v>35-45</v>
      </c>
      <c r="F1694" s="25" t="str">
        <f>_xlfn.XLOOKUP(Table1[[#This Row],[Customer_ID]],Table2[customer_id],Table2[city],,0)</f>
        <v>Bengaluru</v>
      </c>
      <c r="G1694" s="25" t="str">
        <f>_xlfn.XLOOKUP(Table1[[#This Row],[Customer_ID]],Table2[customer_id],Table2[occupation],,0)</f>
        <v>Government Employees</v>
      </c>
      <c r="H1694" s="50" t="str">
        <f>_xlfn.XLOOKUP(Table1[[#This Row],[Customer_ID]],Table2[customer_id],Table2[gender],,0)</f>
        <v>Male</v>
      </c>
      <c r="I1694" s="50" t="str">
        <f>_xlfn.XLOOKUP(Table1[[#This Row],[Customer_ID]],Table2[customer_id],Table2[marital status],,0)</f>
        <v>Married</v>
      </c>
      <c r="J1694" t="str">
        <f t="shared" si="104"/>
        <v>Moderate Income</v>
      </c>
      <c r="K1694" s="52" t="b">
        <f t="shared" si="105"/>
        <v>0</v>
      </c>
      <c r="L1694" s="43" t="b">
        <f t="shared" si="106"/>
        <v>0</v>
      </c>
      <c r="M1694" s="43" t="b">
        <f t="shared" si="107"/>
        <v>0</v>
      </c>
      <c r="N16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95" spans="1:14" hidden="1" x14ac:dyDescent="0.25">
      <c r="A1695" t="s">
        <v>3887</v>
      </c>
      <c r="B1695" s="45">
        <v>55284</v>
      </c>
      <c r="C1695" s="45">
        <v>12691</v>
      </c>
      <c r="D1695" s="25">
        <v>0.22956008971854425</v>
      </c>
      <c r="E1695" s="25" t="str">
        <f>_xlfn.XLOOKUP(Table1[[#This Row],[Customer_ID]],Table2[customer_id],Table2[age_group],,0)</f>
        <v>21-24</v>
      </c>
      <c r="F1695" s="25" t="str">
        <f>_xlfn.XLOOKUP(Table1[[#This Row],[Customer_ID]],Table2[customer_id],Table2[city],,0)</f>
        <v>Chennai</v>
      </c>
      <c r="G1695" s="25" t="str">
        <f>_xlfn.XLOOKUP(Table1[[#This Row],[Customer_ID]],Table2[customer_id],Table2[occupation],,0)</f>
        <v>Business Owners</v>
      </c>
      <c r="H1695" s="50" t="str">
        <f>_xlfn.XLOOKUP(Table1[[#This Row],[Customer_ID]],Table2[customer_id],Table2[gender],,0)</f>
        <v>Male</v>
      </c>
      <c r="I1695" s="50" t="str">
        <f>_xlfn.XLOOKUP(Table1[[#This Row],[Customer_ID]],Table2[customer_id],Table2[marital status],,0)</f>
        <v>Single</v>
      </c>
      <c r="J1695" t="str">
        <f t="shared" si="104"/>
        <v>Moderate Income</v>
      </c>
      <c r="K1695" s="52" t="b">
        <f t="shared" si="105"/>
        <v>0</v>
      </c>
      <c r="L1695" s="43" t="str">
        <f t="shared" si="106"/>
        <v>Low Spend</v>
      </c>
      <c r="M1695" s="43" t="b">
        <f t="shared" si="107"/>
        <v>0</v>
      </c>
      <c r="N16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96" spans="1:14" hidden="1" x14ac:dyDescent="0.25">
      <c r="A1696" t="s">
        <v>3219</v>
      </c>
      <c r="B1696" s="45">
        <v>55174</v>
      </c>
      <c r="C1696" s="45">
        <v>17655.5</v>
      </c>
      <c r="D1696" s="25">
        <v>0.31999673759379416</v>
      </c>
      <c r="E1696" s="25" t="str">
        <f>_xlfn.XLOOKUP(Table1[[#This Row],[Customer_ID]],Table2[customer_id],Table2[age_group],,0)</f>
        <v>21-24</v>
      </c>
      <c r="F1696" s="25" t="str">
        <f>_xlfn.XLOOKUP(Table1[[#This Row],[Customer_ID]],Table2[customer_id],Table2[city],,0)</f>
        <v>Bengaluru</v>
      </c>
      <c r="G1696" s="25" t="str">
        <f>_xlfn.XLOOKUP(Table1[[#This Row],[Customer_ID]],Table2[customer_id],Table2[occupation],,0)</f>
        <v>Business Owners</v>
      </c>
      <c r="H1696" s="50" t="str">
        <f>_xlfn.XLOOKUP(Table1[[#This Row],[Customer_ID]],Table2[customer_id],Table2[gender],,0)</f>
        <v>Male</v>
      </c>
      <c r="I1696" s="50" t="str">
        <f>_xlfn.XLOOKUP(Table1[[#This Row],[Customer_ID]],Table2[customer_id],Table2[marital status],,0)</f>
        <v>Single</v>
      </c>
      <c r="J1696" t="str">
        <f t="shared" si="104"/>
        <v>Moderate Income</v>
      </c>
      <c r="K1696" s="52" t="b">
        <f t="shared" si="105"/>
        <v>0</v>
      </c>
      <c r="L1696" s="43" t="b">
        <f t="shared" si="106"/>
        <v>0</v>
      </c>
      <c r="M1696" s="43" t="b">
        <f t="shared" si="107"/>
        <v>0</v>
      </c>
      <c r="N16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97" spans="1:14" hidden="1" x14ac:dyDescent="0.25">
      <c r="A1697" t="s">
        <v>3340</v>
      </c>
      <c r="B1697" s="45">
        <v>55083</v>
      </c>
      <c r="C1697" s="45">
        <v>16973.5</v>
      </c>
      <c r="D1697" s="25">
        <v>0.30814407348909828</v>
      </c>
      <c r="E1697" s="25" t="str">
        <f>_xlfn.XLOOKUP(Table1[[#This Row],[Customer_ID]],Table2[customer_id],Table2[age_group],,0)</f>
        <v>21-24</v>
      </c>
      <c r="F1697" s="25" t="str">
        <f>_xlfn.XLOOKUP(Table1[[#This Row],[Customer_ID]],Table2[customer_id],Table2[city],,0)</f>
        <v>Mumbai</v>
      </c>
      <c r="G1697" s="25" t="str">
        <f>_xlfn.XLOOKUP(Table1[[#This Row],[Customer_ID]],Table2[customer_id],Table2[occupation],,0)</f>
        <v>Business Owners</v>
      </c>
      <c r="H1697" s="50" t="str">
        <f>_xlfn.XLOOKUP(Table1[[#This Row],[Customer_ID]],Table2[customer_id],Table2[gender],,0)</f>
        <v>Female</v>
      </c>
      <c r="I1697" s="50" t="str">
        <f>_xlfn.XLOOKUP(Table1[[#This Row],[Customer_ID]],Table2[customer_id],Table2[marital status],,0)</f>
        <v>Married</v>
      </c>
      <c r="J1697" t="str">
        <f t="shared" si="104"/>
        <v>Moderate Income</v>
      </c>
      <c r="K1697" s="52" t="b">
        <f t="shared" si="105"/>
        <v>0</v>
      </c>
      <c r="L1697" s="43" t="b">
        <f t="shared" si="106"/>
        <v>0</v>
      </c>
      <c r="M1697" s="43" t="b">
        <f t="shared" si="107"/>
        <v>0</v>
      </c>
      <c r="N16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98" spans="1:14" hidden="1" x14ac:dyDescent="0.25">
      <c r="A1698" t="s">
        <v>3706</v>
      </c>
      <c r="B1698" s="45">
        <v>55061</v>
      </c>
      <c r="C1698" s="45">
        <v>14516</v>
      </c>
      <c r="D1698" s="25">
        <v>0.26363487768111732</v>
      </c>
      <c r="E1698" s="25" t="str">
        <f>_xlfn.XLOOKUP(Table1[[#This Row],[Customer_ID]],Table2[customer_id],Table2[age_group],,0)</f>
        <v>25-34</v>
      </c>
      <c r="F1698" s="25" t="str">
        <f>_xlfn.XLOOKUP(Table1[[#This Row],[Customer_ID]],Table2[customer_id],Table2[city],,0)</f>
        <v>Hyderabad</v>
      </c>
      <c r="G1698" s="25" t="str">
        <f>_xlfn.XLOOKUP(Table1[[#This Row],[Customer_ID]],Table2[customer_id],Table2[occupation],,0)</f>
        <v>Government Employees</v>
      </c>
      <c r="H1698" s="50" t="str">
        <f>_xlfn.XLOOKUP(Table1[[#This Row],[Customer_ID]],Table2[customer_id],Table2[gender],,0)</f>
        <v>Male</v>
      </c>
      <c r="I1698" s="50" t="str">
        <f>_xlfn.XLOOKUP(Table1[[#This Row],[Customer_ID]],Table2[customer_id],Table2[marital status],,0)</f>
        <v>Married</v>
      </c>
      <c r="J1698" t="str">
        <f t="shared" si="104"/>
        <v>Moderate Income</v>
      </c>
      <c r="K1698" s="52" t="b">
        <f t="shared" si="105"/>
        <v>0</v>
      </c>
      <c r="L1698" s="43" t="str">
        <f t="shared" si="106"/>
        <v>Low Spend</v>
      </c>
      <c r="M1698" s="43" t="b">
        <f t="shared" si="107"/>
        <v>0</v>
      </c>
      <c r="N16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699" spans="1:14" hidden="1" x14ac:dyDescent="0.25">
      <c r="A1699" t="s">
        <v>2624</v>
      </c>
      <c r="B1699" s="45">
        <v>55039</v>
      </c>
      <c r="C1699" s="45">
        <v>20154.166666666668</v>
      </c>
      <c r="D1699" s="25">
        <v>0.36617973921522318</v>
      </c>
      <c r="E1699" s="25" t="str">
        <f>_xlfn.XLOOKUP(Table1[[#This Row],[Customer_ID]],Table2[customer_id],Table2[age_group],,0)</f>
        <v>25-34</v>
      </c>
      <c r="F1699" s="25" t="str">
        <f>_xlfn.XLOOKUP(Table1[[#This Row],[Customer_ID]],Table2[customer_id],Table2[city],,0)</f>
        <v>Mumbai</v>
      </c>
      <c r="G1699" s="25" t="str">
        <f>_xlfn.XLOOKUP(Table1[[#This Row],[Customer_ID]],Table2[customer_id],Table2[occupation],,0)</f>
        <v>Government Employees</v>
      </c>
      <c r="H1699" s="50" t="str">
        <f>_xlfn.XLOOKUP(Table1[[#This Row],[Customer_ID]],Table2[customer_id],Table2[gender],,0)</f>
        <v>Male</v>
      </c>
      <c r="I1699" s="50" t="str">
        <f>_xlfn.XLOOKUP(Table1[[#This Row],[Customer_ID]],Table2[customer_id],Table2[marital status],,0)</f>
        <v>Single</v>
      </c>
      <c r="J1699" t="str">
        <f t="shared" si="104"/>
        <v>Moderate Income</v>
      </c>
      <c r="K1699" s="52" t="b">
        <f t="shared" si="105"/>
        <v>0</v>
      </c>
      <c r="L1699" s="43" t="b">
        <f t="shared" si="106"/>
        <v>0</v>
      </c>
      <c r="M1699" s="43" t="b">
        <f t="shared" si="107"/>
        <v>0</v>
      </c>
      <c r="N16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00" spans="1:14" hidden="1" x14ac:dyDescent="0.25">
      <c r="A1700" t="s">
        <v>3720</v>
      </c>
      <c r="B1700" s="45">
        <v>55039</v>
      </c>
      <c r="C1700" s="45">
        <v>14368.5</v>
      </c>
      <c r="D1700" s="25">
        <v>0.26106033903232251</v>
      </c>
      <c r="E1700" s="25" t="str">
        <f>_xlfn.XLOOKUP(Table1[[#This Row],[Customer_ID]],Table2[customer_id],Table2[age_group],,0)</f>
        <v>35-45</v>
      </c>
      <c r="F1700" s="25" t="str">
        <f>_xlfn.XLOOKUP(Table1[[#This Row],[Customer_ID]],Table2[customer_id],Table2[city],,0)</f>
        <v>Hyderabad</v>
      </c>
      <c r="G1700" s="25" t="str">
        <f>_xlfn.XLOOKUP(Table1[[#This Row],[Customer_ID]],Table2[customer_id],Table2[occupation],,0)</f>
        <v>Government Employees</v>
      </c>
      <c r="H1700" s="50" t="str">
        <f>_xlfn.XLOOKUP(Table1[[#This Row],[Customer_ID]],Table2[customer_id],Table2[gender],,0)</f>
        <v>Male</v>
      </c>
      <c r="I1700" s="50" t="str">
        <f>_xlfn.XLOOKUP(Table1[[#This Row],[Customer_ID]],Table2[customer_id],Table2[marital status],,0)</f>
        <v>Married</v>
      </c>
      <c r="J1700" t="str">
        <f t="shared" si="104"/>
        <v>Moderate Income</v>
      </c>
      <c r="K1700" s="52" t="b">
        <f t="shared" si="105"/>
        <v>0</v>
      </c>
      <c r="L1700" s="43" t="str">
        <f t="shared" si="106"/>
        <v>Low Spend</v>
      </c>
      <c r="M1700" s="43" t="b">
        <f t="shared" si="107"/>
        <v>0</v>
      </c>
      <c r="N17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01" spans="1:14" hidden="1" x14ac:dyDescent="0.25">
      <c r="A1701" t="s">
        <v>2405</v>
      </c>
      <c r="B1701" s="45">
        <v>55035</v>
      </c>
      <c r="C1701" s="45">
        <v>21314.833333333332</v>
      </c>
      <c r="D1701" s="25">
        <v>0.38729596317494924</v>
      </c>
      <c r="E1701" s="25" t="str">
        <f>_xlfn.XLOOKUP(Table1[[#This Row],[Customer_ID]],Table2[customer_id],Table2[age_group],,0)</f>
        <v>25-34</v>
      </c>
      <c r="F1701" s="25" t="str">
        <f>_xlfn.XLOOKUP(Table1[[#This Row],[Customer_ID]],Table2[customer_id],Table2[city],,0)</f>
        <v>Mumbai</v>
      </c>
      <c r="G1701" s="25" t="str">
        <f>_xlfn.XLOOKUP(Table1[[#This Row],[Customer_ID]],Table2[customer_id],Table2[occupation],,0)</f>
        <v>Government Employees</v>
      </c>
      <c r="H1701" s="50" t="str">
        <f>_xlfn.XLOOKUP(Table1[[#This Row],[Customer_ID]],Table2[customer_id],Table2[gender],,0)</f>
        <v>Male</v>
      </c>
      <c r="I1701" s="50" t="str">
        <f>_xlfn.XLOOKUP(Table1[[#This Row],[Customer_ID]],Table2[customer_id],Table2[marital status],,0)</f>
        <v>Married</v>
      </c>
      <c r="J1701" t="str">
        <f t="shared" si="104"/>
        <v>Moderate Income</v>
      </c>
      <c r="K1701" s="52" t="b">
        <f t="shared" si="105"/>
        <v>0</v>
      </c>
      <c r="L1701" s="43" t="b">
        <f t="shared" si="106"/>
        <v>0</v>
      </c>
      <c r="M1701" s="43" t="b">
        <f t="shared" si="107"/>
        <v>0</v>
      </c>
      <c r="N17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02" spans="1:14" hidden="1" x14ac:dyDescent="0.25">
      <c r="A1702" t="s">
        <v>2302</v>
      </c>
      <c r="B1702" s="45">
        <v>55029</v>
      </c>
      <c r="C1702" s="45">
        <v>21871.833333333332</v>
      </c>
      <c r="D1702" s="25">
        <v>0.39746012708450695</v>
      </c>
      <c r="E1702" s="25" t="str">
        <f>_xlfn.XLOOKUP(Table1[[#This Row],[Customer_ID]],Table2[customer_id],Table2[age_group],,0)</f>
        <v>25-34</v>
      </c>
      <c r="F1702" s="25" t="str">
        <f>_xlfn.XLOOKUP(Table1[[#This Row],[Customer_ID]],Table2[customer_id],Table2[city],,0)</f>
        <v>Mumbai</v>
      </c>
      <c r="G1702" s="25" t="str">
        <f>_xlfn.XLOOKUP(Table1[[#This Row],[Customer_ID]],Table2[customer_id],Table2[occupation],,0)</f>
        <v>Government Employees</v>
      </c>
      <c r="H1702" s="50" t="str">
        <f>_xlfn.XLOOKUP(Table1[[#This Row],[Customer_ID]],Table2[customer_id],Table2[gender],,0)</f>
        <v>Male</v>
      </c>
      <c r="I1702" s="50" t="str">
        <f>_xlfn.XLOOKUP(Table1[[#This Row],[Customer_ID]],Table2[customer_id],Table2[marital status],,0)</f>
        <v>Married</v>
      </c>
      <c r="J1702" t="str">
        <f t="shared" si="104"/>
        <v>Moderate Income</v>
      </c>
      <c r="K1702" s="52" t="b">
        <f t="shared" si="105"/>
        <v>0</v>
      </c>
      <c r="L1702" s="43" t="b">
        <f t="shared" si="106"/>
        <v>0</v>
      </c>
      <c r="M1702" s="43" t="b">
        <f t="shared" si="107"/>
        <v>0</v>
      </c>
      <c r="N17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03" spans="1:14" hidden="1" x14ac:dyDescent="0.25">
      <c r="A1703" t="s">
        <v>3506</v>
      </c>
      <c r="B1703" s="45">
        <v>55011</v>
      </c>
      <c r="C1703" s="45">
        <v>15916</v>
      </c>
      <c r="D1703" s="25">
        <v>0.28932395339113998</v>
      </c>
      <c r="E1703" s="25" t="str">
        <f>_xlfn.XLOOKUP(Table1[[#This Row],[Customer_ID]],Table2[customer_id],Table2[age_group],,0)</f>
        <v>21-24</v>
      </c>
      <c r="F1703" s="25" t="str">
        <f>_xlfn.XLOOKUP(Table1[[#This Row],[Customer_ID]],Table2[customer_id],Table2[city],,0)</f>
        <v>Delhi NCR</v>
      </c>
      <c r="G1703" s="25" t="str">
        <f>_xlfn.XLOOKUP(Table1[[#This Row],[Customer_ID]],Table2[customer_id],Table2[occupation],,0)</f>
        <v>Business Owners</v>
      </c>
      <c r="H1703" s="50" t="str">
        <f>_xlfn.XLOOKUP(Table1[[#This Row],[Customer_ID]],Table2[customer_id],Table2[gender],,0)</f>
        <v>Female</v>
      </c>
      <c r="I1703" s="50" t="str">
        <f>_xlfn.XLOOKUP(Table1[[#This Row],[Customer_ID]],Table2[customer_id],Table2[marital status],,0)</f>
        <v>Single</v>
      </c>
      <c r="J1703" t="str">
        <f t="shared" si="104"/>
        <v>Moderate Income</v>
      </c>
      <c r="K1703" s="52" t="b">
        <f t="shared" si="105"/>
        <v>0</v>
      </c>
      <c r="L1703" s="43" t="str">
        <f t="shared" si="106"/>
        <v>Low Spend</v>
      </c>
      <c r="M1703" s="43" t="b">
        <f t="shared" si="107"/>
        <v>0</v>
      </c>
      <c r="N17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04" spans="1:14" hidden="1" x14ac:dyDescent="0.25">
      <c r="A1704" t="s">
        <v>2971</v>
      </c>
      <c r="B1704" s="45">
        <v>54961</v>
      </c>
      <c r="C1704" s="45">
        <v>18689.333333333332</v>
      </c>
      <c r="D1704" s="25">
        <v>0.34004718497358732</v>
      </c>
      <c r="E1704" s="25" t="str">
        <f>_xlfn.XLOOKUP(Table1[[#This Row],[Customer_ID]],Table2[customer_id],Table2[age_group],,0)</f>
        <v>35-45</v>
      </c>
      <c r="F1704" s="25" t="str">
        <f>_xlfn.XLOOKUP(Table1[[#This Row],[Customer_ID]],Table2[customer_id],Table2[city],,0)</f>
        <v>Mumbai</v>
      </c>
      <c r="G1704" s="25" t="str">
        <f>_xlfn.XLOOKUP(Table1[[#This Row],[Customer_ID]],Table2[customer_id],Table2[occupation],,0)</f>
        <v>Government Employees</v>
      </c>
      <c r="H1704" s="50" t="str">
        <f>_xlfn.XLOOKUP(Table1[[#This Row],[Customer_ID]],Table2[customer_id],Table2[gender],,0)</f>
        <v>Female</v>
      </c>
      <c r="I1704" s="50" t="str">
        <f>_xlfn.XLOOKUP(Table1[[#This Row],[Customer_ID]],Table2[customer_id],Table2[marital status],,0)</f>
        <v>Married</v>
      </c>
      <c r="J1704" t="str">
        <f t="shared" si="104"/>
        <v>Moderate Income</v>
      </c>
      <c r="K1704" s="52" t="b">
        <f t="shared" si="105"/>
        <v>0</v>
      </c>
      <c r="L1704" s="43" t="b">
        <f t="shared" si="106"/>
        <v>0</v>
      </c>
      <c r="M1704" s="43" t="b">
        <f t="shared" si="107"/>
        <v>0</v>
      </c>
      <c r="N17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05" spans="1:14" hidden="1" x14ac:dyDescent="0.25">
      <c r="A1705" t="s">
        <v>3397</v>
      </c>
      <c r="B1705" s="45">
        <v>54947</v>
      </c>
      <c r="C1705" s="45">
        <v>16537.333333333332</v>
      </c>
      <c r="D1705" s="25">
        <v>0.30096881237070872</v>
      </c>
      <c r="E1705" s="25" t="str">
        <f>_xlfn.XLOOKUP(Table1[[#This Row],[Customer_ID]],Table2[customer_id],Table2[age_group],,0)</f>
        <v>45+</v>
      </c>
      <c r="F1705" s="25" t="str">
        <f>_xlfn.XLOOKUP(Table1[[#This Row],[Customer_ID]],Table2[customer_id],Table2[city],,0)</f>
        <v>Mumbai</v>
      </c>
      <c r="G1705" s="25" t="str">
        <f>_xlfn.XLOOKUP(Table1[[#This Row],[Customer_ID]],Table2[customer_id],Table2[occupation],,0)</f>
        <v>Government Employees</v>
      </c>
      <c r="H1705" s="50" t="str">
        <f>_xlfn.XLOOKUP(Table1[[#This Row],[Customer_ID]],Table2[customer_id],Table2[gender],,0)</f>
        <v>Male</v>
      </c>
      <c r="I1705" s="50" t="str">
        <f>_xlfn.XLOOKUP(Table1[[#This Row],[Customer_ID]],Table2[customer_id],Table2[marital status],,0)</f>
        <v>Married</v>
      </c>
      <c r="J1705" t="str">
        <f t="shared" si="104"/>
        <v>Moderate Income</v>
      </c>
      <c r="K1705" s="52" t="b">
        <f t="shared" si="105"/>
        <v>0</v>
      </c>
      <c r="L1705" s="43" t="b">
        <f t="shared" si="106"/>
        <v>0</v>
      </c>
      <c r="M1705" s="43" t="b">
        <f t="shared" si="107"/>
        <v>0</v>
      </c>
      <c r="N17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06" spans="1:14" hidden="1" x14ac:dyDescent="0.25">
      <c r="A1706" t="s">
        <v>3816</v>
      </c>
      <c r="B1706" s="45">
        <v>54863</v>
      </c>
      <c r="C1706" s="45">
        <v>13493</v>
      </c>
      <c r="D1706" s="25">
        <v>0.24593988662668831</v>
      </c>
      <c r="E1706" s="25" t="str">
        <f>_xlfn.XLOOKUP(Table1[[#This Row],[Customer_ID]],Table2[customer_id],Table2[age_group],,0)</f>
        <v>21-24</v>
      </c>
      <c r="F1706" s="25" t="str">
        <f>_xlfn.XLOOKUP(Table1[[#This Row],[Customer_ID]],Table2[customer_id],Table2[city],,0)</f>
        <v>Hyderabad</v>
      </c>
      <c r="G1706" s="25" t="str">
        <f>_xlfn.XLOOKUP(Table1[[#This Row],[Customer_ID]],Table2[customer_id],Table2[occupation],,0)</f>
        <v>Business Owners</v>
      </c>
      <c r="H1706" s="50" t="str">
        <f>_xlfn.XLOOKUP(Table1[[#This Row],[Customer_ID]],Table2[customer_id],Table2[gender],,0)</f>
        <v>Female</v>
      </c>
      <c r="I1706" s="50" t="str">
        <f>_xlfn.XLOOKUP(Table1[[#This Row],[Customer_ID]],Table2[customer_id],Table2[marital status],,0)</f>
        <v>Married</v>
      </c>
      <c r="J1706" t="str">
        <f t="shared" si="104"/>
        <v>Moderate Income</v>
      </c>
      <c r="K1706" s="52" t="b">
        <f t="shared" si="105"/>
        <v>0</v>
      </c>
      <c r="L1706" s="43" t="str">
        <f t="shared" si="106"/>
        <v>Low Spend</v>
      </c>
      <c r="M1706" s="43" t="b">
        <f t="shared" si="107"/>
        <v>0</v>
      </c>
      <c r="N17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07" spans="1:14" hidden="1" x14ac:dyDescent="0.25">
      <c r="A1707" t="s">
        <v>3656</v>
      </c>
      <c r="B1707" s="45">
        <v>54845</v>
      </c>
      <c r="C1707" s="45">
        <v>14837.166666666666</v>
      </c>
      <c r="D1707" s="25">
        <v>0.27052906676391042</v>
      </c>
      <c r="E1707" s="25" t="str">
        <f>_xlfn.XLOOKUP(Table1[[#This Row],[Customer_ID]],Table2[customer_id],Table2[age_group],,0)</f>
        <v>25-34</v>
      </c>
      <c r="F1707" s="25" t="str">
        <f>_xlfn.XLOOKUP(Table1[[#This Row],[Customer_ID]],Table2[customer_id],Table2[city],,0)</f>
        <v>Bengaluru</v>
      </c>
      <c r="G1707" s="25" t="str">
        <f>_xlfn.XLOOKUP(Table1[[#This Row],[Customer_ID]],Table2[customer_id],Table2[occupation],,0)</f>
        <v>Government Employees</v>
      </c>
      <c r="H1707" s="50" t="str">
        <f>_xlfn.XLOOKUP(Table1[[#This Row],[Customer_ID]],Table2[customer_id],Table2[gender],,0)</f>
        <v>Female</v>
      </c>
      <c r="I1707" s="50" t="str">
        <f>_xlfn.XLOOKUP(Table1[[#This Row],[Customer_ID]],Table2[customer_id],Table2[marital status],,0)</f>
        <v>Married</v>
      </c>
      <c r="J1707" t="str">
        <f t="shared" si="104"/>
        <v>Moderate Income</v>
      </c>
      <c r="K1707" s="52" t="b">
        <f t="shared" si="105"/>
        <v>0</v>
      </c>
      <c r="L1707" s="43" t="str">
        <f t="shared" si="106"/>
        <v>Low Spend</v>
      </c>
      <c r="M1707" s="43" t="b">
        <f t="shared" si="107"/>
        <v>0</v>
      </c>
      <c r="N17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08" spans="1:14" hidden="1" x14ac:dyDescent="0.25">
      <c r="A1708" t="s">
        <v>2884</v>
      </c>
      <c r="B1708" s="45">
        <v>54829</v>
      </c>
      <c r="C1708" s="45">
        <v>18945.5</v>
      </c>
      <c r="D1708" s="25">
        <v>0.34553794524795273</v>
      </c>
      <c r="E1708" s="25" t="str">
        <f>_xlfn.XLOOKUP(Table1[[#This Row],[Customer_ID]],Table2[customer_id],Table2[age_group],,0)</f>
        <v>25-34</v>
      </c>
      <c r="F1708" s="25" t="str">
        <f>_xlfn.XLOOKUP(Table1[[#This Row],[Customer_ID]],Table2[customer_id],Table2[city],,0)</f>
        <v>Delhi NCR</v>
      </c>
      <c r="G1708" s="25" t="str">
        <f>_xlfn.XLOOKUP(Table1[[#This Row],[Customer_ID]],Table2[customer_id],Table2[occupation],,0)</f>
        <v>Government Employees</v>
      </c>
      <c r="H1708" s="50" t="str">
        <f>_xlfn.XLOOKUP(Table1[[#This Row],[Customer_ID]],Table2[customer_id],Table2[gender],,0)</f>
        <v>Male</v>
      </c>
      <c r="I1708" s="50" t="str">
        <f>_xlfn.XLOOKUP(Table1[[#This Row],[Customer_ID]],Table2[customer_id],Table2[marital status],,0)</f>
        <v>Single</v>
      </c>
      <c r="J1708" t="str">
        <f t="shared" si="104"/>
        <v>Moderate Income</v>
      </c>
      <c r="K1708" s="52" t="b">
        <f t="shared" si="105"/>
        <v>0</v>
      </c>
      <c r="L1708" s="43" t="b">
        <f t="shared" si="106"/>
        <v>0</v>
      </c>
      <c r="M1708" s="43" t="b">
        <f t="shared" si="107"/>
        <v>0</v>
      </c>
      <c r="N17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09" spans="1:14" hidden="1" x14ac:dyDescent="0.25">
      <c r="A1709" t="s">
        <v>2636</v>
      </c>
      <c r="B1709" s="45">
        <v>54829</v>
      </c>
      <c r="C1709" s="45">
        <v>20034.166666666668</v>
      </c>
      <c r="D1709" s="25">
        <v>0.3653936177327084</v>
      </c>
      <c r="E1709" s="25" t="str">
        <f>_xlfn.XLOOKUP(Table1[[#This Row],[Customer_ID]],Table2[customer_id],Table2[age_group],,0)</f>
        <v>35-45</v>
      </c>
      <c r="F1709" s="25" t="str">
        <f>_xlfn.XLOOKUP(Table1[[#This Row],[Customer_ID]],Table2[customer_id],Table2[city],,0)</f>
        <v>Delhi NCR</v>
      </c>
      <c r="G1709" s="25" t="str">
        <f>_xlfn.XLOOKUP(Table1[[#This Row],[Customer_ID]],Table2[customer_id],Table2[occupation],,0)</f>
        <v>Government Employees</v>
      </c>
      <c r="H1709" s="50" t="str">
        <f>_xlfn.XLOOKUP(Table1[[#This Row],[Customer_ID]],Table2[customer_id],Table2[gender],,0)</f>
        <v>Male</v>
      </c>
      <c r="I1709" s="50" t="str">
        <f>_xlfn.XLOOKUP(Table1[[#This Row],[Customer_ID]],Table2[customer_id],Table2[marital status],,0)</f>
        <v>Married</v>
      </c>
      <c r="J1709" t="str">
        <f t="shared" si="104"/>
        <v>Moderate Income</v>
      </c>
      <c r="K1709" s="52" t="b">
        <f t="shared" si="105"/>
        <v>0</v>
      </c>
      <c r="L1709" s="43" t="b">
        <f t="shared" si="106"/>
        <v>0</v>
      </c>
      <c r="M1709" s="43" t="b">
        <f t="shared" si="107"/>
        <v>0</v>
      </c>
      <c r="N17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10" spans="1:14" hidden="1" x14ac:dyDescent="0.25">
      <c r="A1710" t="s">
        <v>3505</v>
      </c>
      <c r="B1710" s="45">
        <v>54820</v>
      </c>
      <c r="C1710" s="45">
        <v>15866.666666666666</v>
      </c>
      <c r="D1710" s="25">
        <v>0.2894320807491183</v>
      </c>
      <c r="E1710" s="25" t="str">
        <f>_xlfn.XLOOKUP(Table1[[#This Row],[Customer_ID]],Table2[customer_id],Table2[age_group],,0)</f>
        <v>25-34</v>
      </c>
      <c r="F1710" s="25" t="str">
        <f>_xlfn.XLOOKUP(Table1[[#This Row],[Customer_ID]],Table2[customer_id],Table2[city],,0)</f>
        <v>Hyderabad</v>
      </c>
      <c r="G1710" s="25" t="str">
        <f>_xlfn.XLOOKUP(Table1[[#This Row],[Customer_ID]],Table2[customer_id],Table2[occupation],,0)</f>
        <v>Government Employees</v>
      </c>
      <c r="H1710" s="50" t="str">
        <f>_xlfn.XLOOKUP(Table1[[#This Row],[Customer_ID]],Table2[customer_id],Table2[gender],,0)</f>
        <v>Male</v>
      </c>
      <c r="I1710" s="50" t="str">
        <f>_xlfn.XLOOKUP(Table1[[#This Row],[Customer_ID]],Table2[customer_id],Table2[marital status],,0)</f>
        <v>Married</v>
      </c>
      <c r="J1710" t="str">
        <f t="shared" si="104"/>
        <v>Moderate Income</v>
      </c>
      <c r="K1710" s="52" t="b">
        <f t="shared" si="105"/>
        <v>0</v>
      </c>
      <c r="L1710" s="43" t="str">
        <f t="shared" si="106"/>
        <v>Low Spend</v>
      </c>
      <c r="M1710" s="43" t="b">
        <f t="shared" si="107"/>
        <v>0</v>
      </c>
      <c r="N17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11" spans="1:14" hidden="1" x14ac:dyDescent="0.25">
      <c r="A1711" t="s">
        <v>3897</v>
      </c>
      <c r="B1711" s="45">
        <v>54811</v>
      </c>
      <c r="C1711" s="45">
        <v>12449.166666666666</v>
      </c>
      <c r="D1711" s="25">
        <v>0.22712898262514214</v>
      </c>
      <c r="E1711" s="25" t="str">
        <f>_xlfn.XLOOKUP(Table1[[#This Row],[Customer_ID]],Table2[customer_id],Table2[age_group],,0)</f>
        <v>45+</v>
      </c>
      <c r="F1711" s="25" t="str">
        <f>_xlfn.XLOOKUP(Table1[[#This Row],[Customer_ID]],Table2[customer_id],Table2[city],,0)</f>
        <v>Bengaluru</v>
      </c>
      <c r="G1711" s="25" t="str">
        <f>_xlfn.XLOOKUP(Table1[[#This Row],[Customer_ID]],Table2[customer_id],Table2[occupation],,0)</f>
        <v>Government Employees</v>
      </c>
      <c r="H1711" s="50" t="str">
        <f>_xlfn.XLOOKUP(Table1[[#This Row],[Customer_ID]],Table2[customer_id],Table2[gender],,0)</f>
        <v>Female</v>
      </c>
      <c r="I1711" s="50" t="str">
        <f>_xlfn.XLOOKUP(Table1[[#This Row],[Customer_ID]],Table2[customer_id],Table2[marital status],,0)</f>
        <v>Married</v>
      </c>
      <c r="J1711" t="str">
        <f t="shared" si="104"/>
        <v>Moderate Income</v>
      </c>
      <c r="K1711" s="52" t="b">
        <f t="shared" si="105"/>
        <v>0</v>
      </c>
      <c r="L1711" s="43" t="str">
        <f t="shared" si="106"/>
        <v>Low Spend</v>
      </c>
      <c r="M1711" s="43" t="b">
        <f t="shared" si="107"/>
        <v>0</v>
      </c>
      <c r="N17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12" spans="1:14" hidden="1" x14ac:dyDescent="0.25">
      <c r="A1712" t="s">
        <v>2482</v>
      </c>
      <c r="B1712" s="45">
        <v>54791</v>
      </c>
      <c r="C1712" s="45">
        <v>20762.166666666668</v>
      </c>
      <c r="D1712" s="25">
        <v>0.37893388816898155</v>
      </c>
      <c r="E1712" s="25" t="str">
        <f>_xlfn.XLOOKUP(Table1[[#This Row],[Customer_ID]],Table2[customer_id],Table2[age_group],,0)</f>
        <v>21-24</v>
      </c>
      <c r="F1712" s="25" t="str">
        <f>_xlfn.XLOOKUP(Table1[[#This Row],[Customer_ID]],Table2[customer_id],Table2[city],,0)</f>
        <v>Mumbai</v>
      </c>
      <c r="G1712" s="25" t="str">
        <f>_xlfn.XLOOKUP(Table1[[#This Row],[Customer_ID]],Table2[customer_id],Table2[occupation],,0)</f>
        <v>Business Owners</v>
      </c>
      <c r="H1712" s="50" t="str">
        <f>_xlfn.XLOOKUP(Table1[[#This Row],[Customer_ID]],Table2[customer_id],Table2[gender],,0)</f>
        <v>Male</v>
      </c>
      <c r="I1712" s="50" t="str">
        <f>_xlfn.XLOOKUP(Table1[[#This Row],[Customer_ID]],Table2[customer_id],Table2[marital status],,0)</f>
        <v>Single</v>
      </c>
      <c r="J1712" t="str">
        <f t="shared" si="104"/>
        <v>Moderate Income</v>
      </c>
      <c r="K1712" s="52" t="b">
        <f t="shared" si="105"/>
        <v>0</v>
      </c>
      <c r="L1712" s="43" t="b">
        <f t="shared" si="106"/>
        <v>0</v>
      </c>
      <c r="M1712" s="43" t="b">
        <f t="shared" si="107"/>
        <v>0</v>
      </c>
      <c r="N17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13" spans="1:14" hidden="1" x14ac:dyDescent="0.25">
      <c r="A1713" t="s">
        <v>2669</v>
      </c>
      <c r="B1713" s="45">
        <v>54773</v>
      </c>
      <c r="C1713" s="45">
        <v>19888</v>
      </c>
      <c r="D1713" s="25">
        <v>0.36309860697789059</v>
      </c>
      <c r="E1713" s="25" t="str">
        <f>_xlfn.XLOOKUP(Table1[[#This Row],[Customer_ID]],Table2[customer_id],Table2[age_group],,0)</f>
        <v>21-24</v>
      </c>
      <c r="F1713" s="25" t="str">
        <f>_xlfn.XLOOKUP(Table1[[#This Row],[Customer_ID]],Table2[customer_id],Table2[city],,0)</f>
        <v>Delhi NCR</v>
      </c>
      <c r="G1713" s="25" t="str">
        <f>_xlfn.XLOOKUP(Table1[[#This Row],[Customer_ID]],Table2[customer_id],Table2[occupation],,0)</f>
        <v>Business Owners</v>
      </c>
      <c r="H1713" s="50" t="str">
        <f>_xlfn.XLOOKUP(Table1[[#This Row],[Customer_ID]],Table2[customer_id],Table2[gender],,0)</f>
        <v>Male</v>
      </c>
      <c r="I1713" s="50" t="str">
        <f>_xlfn.XLOOKUP(Table1[[#This Row],[Customer_ID]],Table2[customer_id],Table2[marital status],,0)</f>
        <v>Single</v>
      </c>
      <c r="J1713" t="str">
        <f t="shared" si="104"/>
        <v>Moderate Income</v>
      </c>
      <c r="K1713" s="52" t="b">
        <f t="shared" si="105"/>
        <v>0</v>
      </c>
      <c r="L1713" s="43" t="b">
        <f t="shared" si="106"/>
        <v>0</v>
      </c>
      <c r="M1713" s="43" t="b">
        <f t="shared" si="107"/>
        <v>0</v>
      </c>
      <c r="N17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14" spans="1:14" hidden="1" x14ac:dyDescent="0.25">
      <c r="A1714" t="s">
        <v>2430</v>
      </c>
      <c r="B1714" s="45">
        <v>54702</v>
      </c>
      <c r="C1714" s="45">
        <v>21042.666666666668</v>
      </c>
      <c r="D1714" s="25">
        <v>0.38467819580027546</v>
      </c>
      <c r="E1714" s="25" t="str">
        <f>_xlfn.XLOOKUP(Table1[[#This Row],[Customer_ID]],Table2[customer_id],Table2[age_group],,0)</f>
        <v>21-24</v>
      </c>
      <c r="F1714" s="25" t="str">
        <f>_xlfn.XLOOKUP(Table1[[#This Row],[Customer_ID]],Table2[customer_id],Table2[city],,0)</f>
        <v>Mumbai</v>
      </c>
      <c r="G1714" s="25" t="str">
        <f>_xlfn.XLOOKUP(Table1[[#This Row],[Customer_ID]],Table2[customer_id],Table2[occupation],,0)</f>
        <v>Business Owners</v>
      </c>
      <c r="H1714" s="50" t="str">
        <f>_xlfn.XLOOKUP(Table1[[#This Row],[Customer_ID]],Table2[customer_id],Table2[gender],,0)</f>
        <v>Male</v>
      </c>
      <c r="I1714" s="50" t="str">
        <f>_xlfn.XLOOKUP(Table1[[#This Row],[Customer_ID]],Table2[customer_id],Table2[marital status],,0)</f>
        <v>Single</v>
      </c>
      <c r="J1714" t="str">
        <f t="shared" si="104"/>
        <v>Moderate Income</v>
      </c>
      <c r="K1714" s="52" t="b">
        <f t="shared" si="105"/>
        <v>0</v>
      </c>
      <c r="L1714" s="43" t="b">
        <f t="shared" si="106"/>
        <v>0</v>
      </c>
      <c r="M1714" s="43" t="b">
        <f t="shared" si="107"/>
        <v>0</v>
      </c>
      <c r="N17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15" spans="1:14" hidden="1" x14ac:dyDescent="0.25">
      <c r="A1715" t="s">
        <v>3888</v>
      </c>
      <c r="B1715" s="45">
        <v>54685</v>
      </c>
      <c r="C1715" s="45">
        <v>12549.333333333334</v>
      </c>
      <c r="D1715" s="25">
        <v>0.22948401450732986</v>
      </c>
      <c r="E1715" s="25" t="str">
        <f>_xlfn.XLOOKUP(Table1[[#This Row],[Customer_ID]],Table2[customer_id],Table2[age_group],,0)</f>
        <v>21-24</v>
      </c>
      <c r="F1715" s="25" t="str">
        <f>_xlfn.XLOOKUP(Table1[[#This Row],[Customer_ID]],Table2[customer_id],Table2[city],,0)</f>
        <v>Chennai</v>
      </c>
      <c r="G1715" s="25" t="str">
        <f>_xlfn.XLOOKUP(Table1[[#This Row],[Customer_ID]],Table2[customer_id],Table2[occupation],,0)</f>
        <v>Business Owners</v>
      </c>
      <c r="H1715" s="50" t="str">
        <f>_xlfn.XLOOKUP(Table1[[#This Row],[Customer_ID]],Table2[customer_id],Table2[gender],,0)</f>
        <v>Male</v>
      </c>
      <c r="I1715" s="50" t="str">
        <f>_xlfn.XLOOKUP(Table1[[#This Row],[Customer_ID]],Table2[customer_id],Table2[marital status],,0)</f>
        <v>Single</v>
      </c>
      <c r="J1715" t="str">
        <f t="shared" si="104"/>
        <v>Moderate Income</v>
      </c>
      <c r="K1715" s="52" t="b">
        <f t="shared" si="105"/>
        <v>0</v>
      </c>
      <c r="L1715" s="43" t="str">
        <f t="shared" si="106"/>
        <v>Low Spend</v>
      </c>
      <c r="M1715" s="43" t="b">
        <f t="shared" si="107"/>
        <v>0</v>
      </c>
      <c r="N17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16" spans="1:14" hidden="1" x14ac:dyDescent="0.25">
      <c r="A1716" t="s">
        <v>3622</v>
      </c>
      <c r="B1716" s="45">
        <v>54654</v>
      </c>
      <c r="C1716" s="45">
        <v>15021.833333333334</v>
      </c>
      <c r="D1716" s="25">
        <v>0.27485331967163124</v>
      </c>
      <c r="E1716" s="25" t="str">
        <f>_xlfn.XLOOKUP(Table1[[#This Row],[Customer_ID]],Table2[customer_id],Table2[age_group],,0)</f>
        <v>25-34</v>
      </c>
      <c r="F1716" s="25" t="str">
        <f>_xlfn.XLOOKUP(Table1[[#This Row],[Customer_ID]],Table2[customer_id],Table2[city],,0)</f>
        <v>Bengaluru</v>
      </c>
      <c r="G1716" s="25" t="str">
        <f>_xlfn.XLOOKUP(Table1[[#This Row],[Customer_ID]],Table2[customer_id],Table2[occupation],,0)</f>
        <v>Government Employees</v>
      </c>
      <c r="H1716" s="50" t="str">
        <f>_xlfn.XLOOKUP(Table1[[#This Row],[Customer_ID]],Table2[customer_id],Table2[gender],,0)</f>
        <v>Female</v>
      </c>
      <c r="I1716" s="50" t="str">
        <f>_xlfn.XLOOKUP(Table1[[#This Row],[Customer_ID]],Table2[customer_id],Table2[marital status],,0)</f>
        <v>Married</v>
      </c>
      <c r="J1716" t="str">
        <f t="shared" si="104"/>
        <v>Moderate Income</v>
      </c>
      <c r="K1716" s="52" t="b">
        <f t="shared" si="105"/>
        <v>0</v>
      </c>
      <c r="L1716" s="43" t="str">
        <f t="shared" si="106"/>
        <v>Low Spend</v>
      </c>
      <c r="M1716" s="43" t="b">
        <f t="shared" si="107"/>
        <v>0</v>
      </c>
      <c r="N17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17" spans="1:14" hidden="1" x14ac:dyDescent="0.25">
      <c r="A1717" t="s">
        <v>2570</v>
      </c>
      <c r="B1717" s="45">
        <v>54651</v>
      </c>
      <c r="C1717" s="45">
        <v>20247.166666666668</v>
      </c>
      <c r="D1717" s="25">
        <v>0.37048117448293111</v>
      </c>
      <c r="E1717" s="25" t="str">
        <f>_xlfn.XLOOKUP(Table1[[#This Row],[Customer_ID]],Table2[customer_id],Table2[age_group],,0)</f>
        <v>21-24</v>
      </c>
      <c r="F1717" s="25" t="str">
        <f>_xlfn.XLOOKUP(Table1[[#This Row],[Customer_ID]],Table2[customer_id],Table2[city],,0)</f>
        <v>Mumbai</v>
      </c>
      <c r="G1717" s="25" t="str">
        <f>_xlfn.XLOOKUP(Table1[[#This Row],[Customer_ID]],Table2[customer_id],Table2[occupation],,0)</f>
        <v>Business Owners</v>
      </c>
      <c r="H1717" s="50" t="str">
        <f>_xlfn.XLOOKUP(Table1[[#This Row],[Customer_ID]],Table2[customer_id],Table2[gender],,0)</f>
        <v>Male</v>
      </c>
      <c r="I1717" s="50" t="str">
        <f>_xlfn.XLOOKUP(Table1[[#This Row],[Customer_ID]],Table2[customer_id],Table2[marital status],,0)</f>
        <v>Single</v>
      </c>
      <c r="J1717" t="str">
        <f t="shared" si="104"/>
        <v>Moderate Income</v>
      </c>
      <c r="K1717" s="52" t="b">
        <f t="shared" si="105"/>
        <v>0</v>
      </c>
      <c r="L1717" s="43" t="b">
        <f t="shared" si="106"/>
        <v>0</v>
      </c>
      <c r="M1717" s="43" t="b">
        <f t="shared" si="107"/>
        <v>0</v>
      </c>
      <c r="N17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18" spans="1:14" hidden="1" x14ac:dyDescent="0.25">
      <c r="A1718" t="s">
        <v>2444</v>
      </c>
      <c r="B1718" s="45">
        <v>54613</v>
      </c>
      <c r="C1718" s="45">
        <v>20909.166666666668</v>
      </c>
      <c r="D1718" s="25">
        <v>0.38286061316292214</v>
      </c>
      <c r="E1718" s="25" t="str">
        <f>_xlfn.XLOOKUP(Table1[[#This Row],[Customer_ID]],Table2[customer_id],Table2[age_group],,0)</f>
        <v>21-24</v>
      </c>
      <c r="F1718" s="25" t="str">
        <f>_xlfn.XLOOKUP(Table1[[#This Row],[Customer_ID]],Table2[customer_id],Table2[city],,0)</f>
        <v>Mumbai</v>
      </c>
      <c r="G1718" s="25" t="str">
        <f>_xlfn.XLOOKUP(Table1[[#This Row],[Customer_ID]],Table2[customer_id],Table2[occupation],,0)</f>
        <v>Business Owners</v>
      </c>
      <c r="H1718" s="50" t="str">
        <f>_xlfn.XLOOKUP(Table1[[#This Row],[Customer_ID]],Table2[customer_id],Table2[gender],,0)</f>
        <v>Male</v>
      </c>
      <c r="I1718" s="50" t="str">
        <f>_xlfn.XLOOKUP(Table1[[#This Row],[Customer_ID]],Table2[customer_id],Table2[marital status],,0)</f>
        <v>Married</v>
      </c>
      <c r="J1718" t="str">
        <f t="shared" si="104"/>
        <v>Moderate Income</v>
      </c>
      <c r="K1718" s="52" t="b">
        <f t="shared" si="105"/>
        <v>0</v>
      </c>
      <c r="L1718" s="43" t="b">
        <f t="shared" si="106"/>
        <v>0</v>
      </c>
      <c r="M1718" s="43" t="b">
        <f t="shared" si="107"/>
        <v>0</v>
      </c>
      <c r="N17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19" spans="1:14" hidden="1" x14ac:dyDescent="0.25">
      <c r="A1719" t="s">
        <v>3636</v>
      </c>
      <c r="B1719" s="45">
        <v>54602</v>
      </c>
      <c r="C1719" s="45">
        <v>14926.833333333334</v>
      </c>
      <c r="D1719" s="25">
        <v>0.27337521214119143</v>
      </c>
      <c r="E1719" s="25" t="str">
        <f>_xlfn.XLOOKUP(Table1[[#This Row],[Customer_ID]],Table2[customer_id],Table2[age_group],,0)</f>
        <v>35-45</v>
      </c>
      <c r="F1719" s="25" t="str">
        <f>_xlfn.XLOOKUP(Table1[[#This Row],[Customer_ID]],Table2[customer_id],Table2[city],,0)</f>
        <v>Hyderabad</v>
      </c>
      <c r="G1719" s="25" t="str">
        <f>_xlfn.XLOOKUP(Table1[[#This Row],[Customer_ID]],Table2[customer_id],Table2[occupation],,0)</f>
        <v>Government Employees</v>
      </c>
      <c r="H1719" s="50" t="str">
        <f>_xlfn.XLOOKUP(Table1[[#This Row],[Customer_ID]],Table2[customer_id],Table2[gender],,0)</f>
        <v>Male</v>
      </c>
      <c r="I1719" s="50" t="str">
        <f>_xlfn.XLOOKUP(Table1[[#This Row],[Customer_ID]],Table2[customer_id],Table2[marital status],,0)</f>
        <v>Married</v>
      </c>
      <c r="J1719" t="str">
        <f t="shared" si="104"/>
        <v>Moderate Income</v>
      </c>
      <c r="K1719" s="52" t="b">
        <f t="shared" si="105"/>
        <v>0</v>
      </c>
      <c r="L1719" s="43" t="str">
        <f t="shared" si="106"/>
        <v>Low Spend</v>
      </c>
      <c r="M1719" s="43" t="b">
        <f t="shared" si="107"/>
        <v>0</v>
      </c>
      <c r="N17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20" spans="1:14" hidden="1" x14ac:dyDescent="0.25">
      <c r="A1720" t="s">
        <v>3534</v>
      </c>
      <c r="B1720" s="45">
        <v>54587</v>
      </c>
      <c r="C1720" s="45">
        <v>15568.333333333334</v>
      </c>
      <c r="D1720" s="25">
        <v>0.28520221542369673</v>
      </c>
      <c r="E1720" s="25" t="str">
        <f>_xlfn.XLOOKUP(Table1[[#This Row],[Customer_ID]],Table2[customer_id],Table2[age_group],,0)</f>
        <v>25-34</v>
      </c>
      <c r="F1720" s="25" t="str">
        <f>_xlfn.XLOOKUP(Table1[[#This Row],[Customer_ID]],Table2[customer_id],Table2[city],,0)</f>
        <v>Bengaluru</v>
      </c>
      <c r="G1720" s="25" t="str">
        <f>_xlfn.XLOOKUP(Table1[[#This Row],[Customer_ID]],Table2[customer_id],Table2[occupation],,0)</f>
        <v>Government Employees</v>
      </c>
      <c r="H1720" s="50" t="str">
        <f>_xlfn.XLOOKUP(Table1[[#This Row],[Customer_ID]],Table2[customer_id],Table2[gender],,0)</f>
        <v>Female</v>
      </c>
      <c r="I1720" s="50" t="str">
        <f>_xlfn.XLOOKUP(Table1[[#This Row],[Customer_ID]],Table2[customer_id],Table2[marital status],,0)</f>
        <v>Married</v>
      </c>
      <c r="J1720" t="str">
        <f t="shared" si="104"/>
        <v>Moderate Income</v>
      </c>
      <c r="K1720" s="52" t="b">
        <f t="shared" si="105"/>
        <v>0</v>
      </c>
      <c r="L1720" s="43" t="str">
        <f t="shared" si="106"/>
        <v>Low Spend</v>
      </c>
      <c r="M1720" s="43" t="b">
        <f t="shared" si="107"/>
        <v>0</v>
      </c>
      <c r="N17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21" spans="1:14" hidden="1" x14ac:dyDescent="0.25">
      <c r="A1721" t="s">
        <v>3966</v>
      </c>
      <c r="B1721" s="45">
        <v>54575</v>
      </c>
      <c r="C1721" s="45">
        <v>11286.833333333334</v>
      </c>
      <c r="D1721" s="25">
        <v>0.20681325393189801</v>
      </c>
      <c r="E1721" s="25" t="str">
        <f>_xlfn.XLOOKUP(Table1[[#This Row],[Customer_ID]],Table2[customer_id],Table2[age_group],,0)</f>
        <v>25-34</v>
      </c>
      <c r="F1721" s="25" t="str">
        <f>_xlfn.XLOOKUP(Table1[[#This Row],[Customer_ID]],Table2[customer_id],Table2[city],,0)</f>
        <v>Chennai</v>
      </c>
      <c r="G1721" s="25" t="str">
        <f>_xlfn.XLOOKUP(Table1[[#This Row],[Customer_ID]],Table2[customer_id],Table2[occupation],,0)</f>
        <v>Government Employees</v>
      </c>
      <c r="H1721" s="50" t="str">
        <f>_xlfn.XLOOKUP(Table1[[#This Row],[Customer_ID]],Table2[customer_id],Table2[gender],,0)</f>
        <v>Female</v>
      </c>
      <c r="I1721" s="50" t="str">
        <f>_xlfn.XLOOKUP(Table1[[#This Row],[Customer_ID]],Table2[customer_id],Table2[marital status],,0)</f>
        <v>Married</v>
      </c>
      <c r="J1721" t="str">
        <f t="shared" si="104"/>
        <v>Moderate Income</v>
      </c>
      <c r="K1721" s="52" t="b">
        <f t="shared" si="105"/>
        <v>0</v>
      </c>
      <c r="L1721" s="43" t="str">
        <f t="shared" si="106"/>
        <v>Low Spend</v>
      </c>
      <c r="M1721" s="43" t="b">
        <f t="shared" si="107"/>
        <v>0</v>
      </c>
      <c r="N17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22" spans="1:14" hidden="1" x14ac:dyDescent="0.25">
      <c r="A1722" t="s">
        <v>2752</v>
      </c>
      <c r="B1722" s="45">
        <v>54534</v>
      </c>
      <c r="C1722" s="45">
        <v>19351.833333333332</v>
      </c>
      <c r="D1722" s="25">
        <v>0.35485813131868799</v>
      </c>
      <c r="E1722" s="25" t="str">
        <f>_xlfn.XLOOKUP(Table1[[#This Row],[Customer_ID]],Table2[customer_id],Table2[age_group],,0)</f>
        <v>21-24</v>
      </c>
      <c r="F1722" s="25" t="str">
        <f>_xlfn.XLOOKUP(Table1[[#This Row],[Customer_ID]],Table2[customer_id],Table2[city],,0)</f>
        <v>Mumbai</v>
      </c>
      <c r="G1722" s="25" t="str">
        <f>_xlfn.XLOOKUP(Table1[[#This Row],[Customer_ID]],Table2[customer_id],Table2[occupation],,0)</f>
        <v>Business Owners</v>
      </c>
      <c r="H1722" s="50" t="str">
        <f>_xlfn.XLOOKUP(Table1[[#This Row],[Customer_ID]],Table2[customer_id],Table2[gender],,0)</f>
        <v>Male</v>
      </c>
      <c r="I1722" s="50" t="str">
        <f>_xlfn.XLOOKUP(Table1[[#This Row],[Customer_ID]],Table2[customer_id],Table2[marital status],,0)</f>
        <v>Single</v>
      </c>
      <c r="J1722" t="str">
        <f t="shared" si="104"/>
        <v>Moderate Income</v>
      </c>
      <c r="K1722" s="52" t="b">
        <f t="shared" si="105"/>
        <v>0</v>
      </c>
      <c r="L1722" s="43" t="b">
        <f t="shared" si="106"/>
        <v>0</v>
      </c>
      <c r="M1722" s="43" t="b">
        <f t="shared" si="107"/>
        <v>0</v>
      </c>
      <c r="N17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23" spans="1:14" hidden="1" x14ac:dyDescent="0.25">
      <c r="A1723" t="s">
        <v>3729</v>
      </c>
      <c r="B1723" s="45">
        <v>54513</v>
      </c>
      <c r="C1723" s="45">
        <v>14150.5</v>
      </c>
      <c r="D1723" s="25">
        <v>0.25958028360207658</v>
      </c>
      <c r="E1723" s="25" t="str">
        <f>_xlfn.XLOOKUP(Table1[[#This Row],[Customer_ID]],Table2[customer_id],Table2[age_group],,0)</f>
        <v>25-34</v>
      </c>
      <c r="F1723" s="25" t="str">
        <f>_xlfn.XLOOKUP(Table1[[#This Row],[Customer_ID]],Table2[customer_id],Table2[city],,0)</f>
        <v>Bengaluru</v>
      </c>
      <c r="G1723" s="25" t="str">
        <f>_xlfn.XLOOKUP(Table1[[#This Row],[Customer_ID]],Table2[customer_id],Table2[occupation],,0)</f>
        <v>Government Employees</v>
      </c>
      <c r="H1723" s="50" t="str">
        <f>_xlfn.XLOOKUP(Table1[[#This Row],[Customer_ID]],Table2[customer_id],Table2[gender],,0)</f>
        <v>Female</v>
      </c>
      <c r="I1723" s="50" t="str">
        <f>_xlfn.XLOOKUP(Table1[[#This Row],[Customer_ID]],Table2[customer_id],Table2[marital status],,0)</f>
        <v>Single</v>
      </c>
      <c r="J1723" t="str">
        <f t="shared" si="104"/>
        <v>Moderate Income</v>
      </c>
      <c r="K1723" s="52" t="b">
        <f t="shared" si="105"/>
        <v>0</v>
      </c>
      <c r="L1723" s="43" t="str">
        <f t="shared" si="106"/>
        <v>Low Spend</v>
      </c>
      <c r="M1723" s="43" t="b">
        <f t="shared" si="107"/>
        <v>0</v>
      </c>
      <c r="N17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24" spans="1:14" hidden="1" x14ac:dyDescent="0.25">
      <c r="A1724" t="s">
        <v>2518</v>
      </c>
      <c r="B1724" s="45">
        <v>54508</v>
      </c>
      <c r="C1724" s="45">
        <v>20489.833333333332</v>
      </c>
      <c r="D1724" s="25">
        <v>0.3759050659230449</v>
      </c>
      <c r="E1724" s="25" t="str">
        <f>_xlfn.XLOOKUP(Table1[[#This Row],[Customer_ID]],Table2[customer_id],Table2[age_group],,0)</f>
        <v>21-24</v>
      </c>
      <c r="F1724" s="25" t="str">
        <f>_xlfn.XLOOKUP(Table1[[#This Row],[Customer_ID]],Table2[customer_id],Table2[city],,0)</f>
        <v>Mumbai</v>
      </c>
      <c r="G1724" s="25" t="str">
        <f>_xlfn.XLOOKUP(Table1[[#This Row],[Customer_ID]],Table2[customer_id],Table2[occupation],,0)</f>
        <v>Business Owners</v>
      </c>
      <c r="H1724" s="50" t="str">
        <f>_xlfn.XLOOKUP(Table1[[#This Row],[Customer_ID]],Table2[customer_id],Table2[gender],,0)</f>
        <v>Male</v>
      </c>
      <c r="I1724" s="50" t="str">
        <f>_xlfn.XLOOKUP(Table1[[#This Row],[Customer_ID]],Table2[customer_id],Table2[marital status],,0)</f>
        <v>Single</v>
      </c>
      <c r="J1724" t="str">
        <f t="shared" si="104"/>
        <v>Moderate Income</v>
      </c>
      <c r="K1724" s="52" t="b">
        <f t="shared" si="105"/>
        <v>0</v>
      </c>
      <c r="L1724" s="43" t="b">
        <f t="shared" si="106"/>
        <v>0</v>
      </c>
      <c r="M1724" s="43" t="b">
        <f t="shared" si="107"/>
        <v>0</v>
      </c>
      <c r="N17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25" spans="1:14" hidden="1" x14ac:dyDescent="0.25">
      <c r="A1725" t="s">
        <v>2925</v>
      </c>
      <c r="B1725" s="45">
        <v>54503</v>
      </c>
      <c r="C1725" s="45">
        <v>18701.666666666668</v>
      </c>
      <c r="D1725" s="25">
        <v>0.34313095915209563</v>
      </c>
      <c r="E1725" s="25" t="str">
        <f>_xlfn.XLOOKUP(Table1[[#This Row],[Customer_ID]],Table2[customer_id],Table2[age_group],,0)</f>
        <v>21-24</v>
      </c>
      <c r="F1725" s="25" t="str">
        <f>_xlfn.XLOOKUP(Table1[[#This Row],[Customer_ID]],Table2[customer_id],Table2[city],,0)</f>
        <v>Delhi NCR</v>
      </c>
      <c r="G1725" s="25" t="str">
        <f>_xlfn.XLOOKUP(Table1[[#This Row],[Customer_ID]],Table2[customer_id],Table2[occupation],,0)</f>
        <v>Business Owners</v>
      </c>
      <c r="H1725" s="50" t="str">
        <f>_xlfn.XLOOKUP(Table1[[#This Row],[Customer_ID]],Table2[customer_id],Table2[gender],,0)</f>
        <v>Male</v>
      </c>
      <c r="I1725" s="50" t="str">
        <f>_xlfn.XLOOKUP(Table1[[#This Row],[Customer_ID]],Table2[customer_id],Table2[marital status],,0)</f>
        <v>Single</v>
      </c>
      <c r="J1725" t="str">
        <f t="shared" si="104"/>
        <v>Moderate Income</v>
      </c>
      <c r="K1725" s="52" t="b">
        <f t="shared" si="105"/>
        <v>0</v>
      </c>
      <c r="L1725" s="43" t="b">
        <f t="shared" si="106"/>
        <v>0</v>
      </c>
      <c r="M1725" s="43" t="b">
        <f t="shared" si="107"/>
        <v>0</v>
      </c>
      <c r="N17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26" spans="1:14" hidden="1" x14ac:dyDescent="0.25">
      <c r="A1726" t="s">
        <v>2153</v>
      </c>
      <c r="B1726" s="45">
        <v>54479</v>
      </c>
      <c r="C1726" s="45">
        <v>22341.666666666668</v>
      </c>
      <c r="D1726" s="25">
        <v>0.41009685689287007</v>
      </c>
      <c r="E1726" s="25" t="str">
        <f>_xlfn.XLOOKUP(Table1[[#This Row],[Customer_ID]],Table2[customer_id],Table2[age_group],,0)</f>
        <v>25-34</v>
      </c>
      <c r="F1726" s="25" t="str">
        <f>_xlfn.XLOOKUP(Table1[[#This Row],[Customer_ID]],Table2[customer_id],Table2[city],,0)</f>
        <v>Mumbai</v>
      </c>
      <c r="G1726" s="25" t="str">
        <f>_xlfn.XLOOKUP(Table1[[#This Row],[Customer_ID]],Table2[customer_id],Table2[occupation],,0)</f>
        <v>Government Employees</v>
      </c>
      <c r="H1726" s="50" t="str">
        <f>_xlfn.XLOOKUP(Table1[[#This Row],[Customer_ID]],Table2[customer_id],Table2[gender],,0)</f>
        <v>Male</v>
      </c>
      <c r="I1726" s="50" t="str">
        <f>_xlfn.XLOOKUP(Table1[[#This Row],[Customer_ID]],Table2[customer_id],Table2[marital status],,0)</f>
        <v>Married</v>
      </c>
      <c r="J1726" t="str">
        <f t="shared" si="104"/>
        <v>Moderate Income</v>
      </c>
      <c r="K1726" s="52" t="b">
        <f t="shared" si="105"/>
        <v>0</v>
      </c>
      <c r="L1726" s="43" t="b">
        <f t="shared" si="106"/>
        <v>0</v>
      </c>
      <c r="M1726" s="43" t="b">
        <f t="shared" si="107"/>
        <v>0</v>
      </c>
      <c r="N17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27" spans="1:14" hidden="1" x14ac:dyDescent="0.25">
      <c r="A1727" t="s">
        <v>3584</v>
      </c>
      <c r="B1727" s="45">
        <v>54453</v>
      </c>
      <c r="C1727" s="45">
        <v>15200.5</v>
      </c>
      <c r="D1727" s="25">
        <v>0.27914899087286282</v>
      </c>
      <c r="E1727" s="25" t="str">
        <f>_xlfn.XLOOKUP(Table1[[#This Row],[Customer_ID]],Table2[customer_id],Table2[age_group],,0)</f>
        <v>35-45</v>
      </c>
      <c r="F1727" s="25" t="str">
        <f>_xlfn.XLOOKUP(Table1[[#This Row],[Customer_ID]],Table2[customer_id],Table2[city],,0)</f>
        <v>Hyderabad</v>
      </c>
      <c r="G1727" s="25" t="str">
        <f>_xlfn.XLOOKUP(Table1[[#This Row],[Customer_ID]],Table2[customer_id],Table2[occupation],,0)</f>
        <v>Government Employees</v>
      </c>
      <c r="H1727" s="50" t="str">
        <f>_xlfn.XLOOKUP(Table1[[#This Row],[Customer_ID]],Table2[customer_id],Table2[gender],,0)</f>
        <v>Male</v>
      </c>
      <c r="I1727" s="50" t="str">
        <f>_xlfn.XLOOKUP(Table1[[#This Row],[Customer_ID]],Table2[customer_id],Table2[marital status],,0)</f>
        <v>Married</v>
      </c>
      <c r="J1727" t="str">
        <f t="shared" si="104"/>
        <v>Moderate Income</v>
      </c>
      <c r="K1727" s="52" t="b">
        <f t="shared" si="105"/>
        <v>0</v>
      </c>
      <c r="L1727" s="43" t="str">
        <f t="shared" si="106"/>
        <v>Low Spend</v>
      </c>
      <c r="M1727" s="43" t="b">
        <f t="shared" si="107"/>
        <v>0</v>
      </c>
      <c r="N17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28" spans="1:14" hidden="1" x14ac:dyDescent="0.25">
      <c r="A1728" t="s">
        <v>3468</v>
      </c>
      <c r="B1728" s="45">
        <v>54449</v>
      </c>
      <c r="C1728" s="45">
        <v>15990.5</v>
      </c>
      <c r="D1728" s="25">
        <v>0.29367848812650371</v>
      </c>
      <c r="E1728" s="25" t="str">
        <f>_xlfn.XLOOKUP(Table1[[#This Row],[Customer_ID]],Table2[customer_id],Table2[age_group],,0)</f>
        <v>21-24</v>
      </c>
      <c r="F1728" s="25" t="str">
        <f>_xlfn.XLOOKUP(Table1[[#This Row],[Customer_ID]],Table2[customer_id],Table2[city],,0)</f>
        <v>Delhi NCR</v>
      </c>
      <c r="G1728" s="25" t="str">
        <f>_xlfn.XLOOKUP(Table1[[#This Row],[Customer_ID]],Table2[customer_id],Table2[occupation],,0)</f>
        <v>Business Owners</v>
      </c>
      <c r="H1728" s="50" t="str">
        <f>_xlfn.XLOOKUP(Table1[[#This Row],[Customer_ID]],Table2[customer_id],Table2[gender],,0)</f>
        <v>Female</v>
      </c>
      <c r="I1728" s="50" t="str">
        <f>_xlfn.XLOOKUP(Table1[[#This Row],[Customer_ID]],Table2[customer_id],Table2[marital status],,0)</f>
        <v>Married</v>
      </c>
      <c r="J1728" t="str">
        <f t="shared" si="104"/>
        <v>Moderate Income</v>
      </c>
      <c r="K1728" s="52" t="b">
        <f t="shared" si="105"/>
        <v>0</v>
      </c>
      <c r="L1728" s="43" t="str">
        <f t="shared" si="106"/>
        <v>Low Spend</v>
      </c>
      <c r="M1728" s="43" t="b">
        <f t="shared" si="107"/>
        <v>0</v>
      </c>
      <c r="N17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29" spans="1:14" hidden="1" x14ac:dyDescent="0.25">
      <c r="A1729" t="s">
        <v>2736</v>
      </c>
      <c r="B1729" s="45">
        <v>54445</v>
      </c>
      <c r="C1729" s="45">
        <v>19410.333333333332</v>
      </c>
      <c r="D1729" s="25">
        <v>0.35651268864603419</v>
      </c>
      <c r="E1729" s="25" t="str">
        <f>_xlfn.XLOOKUP(Table1[[#This Row],[Customer_ID]],Table2[customer_id],Table2[age_group],,0)</f>
        <v>25-34</v>
      </c>
      <c r="F1729" s="25" t="str">
        <f>_xlfn.XLOOKUP(Table1[[#This Row],[Customer_ID]],Table2[customer_id],Table2[city],,0)</f>
        <v>Mumbai</v>
      </c>
      <c r="G1729" s="25" t="str">
        <f>_xlfn.XLOOKUP(Table1[[#This Row],[Customer_ID]],Table2[customer_id],Table2[occupation],,0)</f>
        <v>Government Employees</v>
      </c>
      <c r="H1729" s="50" t="str">
        <f>_xlfn.XLOOKUP(Table1[[#This Row],[Customer_ID]],Table2[customer_id],Table2[gender],,0)</f>
        <v>Female</v>
      </c>
      <c r="I1729" s="50" t="str">
        <f>_xlfn.XLOOKUP(Table1[[#This Row],[Customer_ID]],Table2[customer_id],Table2[marital status],,0)</f>
        <v>Married</v>
      </c>
      <c r="J1729" t="str">
        <f t="shared" si="104"/>
        <v>Moderate Income</v>
      </c>
      <c r="K1729" s="52" t="b">
        <f t="shared" si="105"/>
        <v>0</v>
      </c>
      <c r="L1729" s="43" t="b">
        <f t="shared" si="106"/>
        <v>0</v>
      </c>
      <c r="M1729" s="43" t="b">
        <f t="shared" si="107"/>
        <v>0</v>
      </c>
      <c r="N17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30" spans="1:14" hidden="1" x14ac:dyDescent="0.25">
      <c r="A1730" t="s">
        <v>3190</v>
      </c>
      <c r="B1730" s="45">
        <v>54423</v>
      </c>
      <c r="C1730" s="45">
        <v>17553.166666666668</v>
      </c>
      <c r="D1730" s="25">
        <v>0.32253214021032778</v>
      </c>
      <c r="E1730" s="25" t="str">
        <f>_xlfn.XLOOKUP(Table1[[#This Row],[Customer_ID]],Table2[customer_id],Table2[age_group],,0)</f>
        <v>21-24</v>
      </c>
      <c r="F1730" s="25" t="str">
        <f>_xlfn.XLOOKUP(Table1[[#This Row],[Customer_ID]],Table2[customer_id],Table2[city],,0)</f>
        <v>Delhi NCR</v>
      </c>
      <c r="G1730" s="25" t="str">
        <f>_xlfn.XLOOKUP(Table1[[#This Row],[Customer_ID]],Table2[customer_id],Table2[occupation],,0)</f>
        <v>Business Owners</v>
      </c>
      <c r="H1730" s="50" t="str">
        <f>_xlfn.XLOOKUP(Table1[[#This Row],[Customer_ID]],Table2[customer_id],Table2[gender],,0)</f>
        <v>Male</v>
      </c>
      <c r="I1730" s="50" t="str">
        <f>_xlfn.XLOOKUP(Table1[[#This Row],[Customer_ID]],Table2[customer_id],Table2[marital status],,0)</f>
        <v>Single</v>
      </c>
      <c r="J1730" t="str">
        <f t="shared" ref="J1730:J1793" si="108">IF(B1730&lt;=40000,"Lower Income",IF(AND(B1730&gt;40000,B1730&lt;=65000),"Moderate Income","Higher Income"))</f>
        <v>Moderate Income</v>
      </c>
      <c r="K1730" s="52" t="b">
        <f t="shared" ref="K1730:K1793" si="109">IF(AND(J1730="Lower Income",D1730&gt;=60%),"High Spend",IF(AND(J1730="Lower Income",D1730&lt;30%),"Low Spend"))</f>
        <v>0</v>
      </c>
      <c r="L1730" s="43" t="b">
        <f t="shared" ref="L1730:L1793" si="110">IF(AND(J1730="Moderate Income",D1730&gt;=70%),"High Spend",IF(AND(J1730="Moderate Income",D1730&lt;30%),"Low Spend"))</f>
        <v>0</v>
      </c>
      <c r="M1730" s="43" t="b">
        <f t="shared" ref="M1730:M1793" si="111">IF(AND(J1730="Higher Income",D1730&gt;=70%),"High Spend",IF(AND(J1730="Higher Income",D1730&lt;20%),"Low Spend"))</f>
        <v>0</v>
      </c>
      <c r="N17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31" spans="1:14" hidden="1" x14ac:dyDescent="0.25">
      <c r="A1731" t="s">
        <v>2743</v>
      </c>
      <c r="B1731" s="45">
        <v>54369</v>
      </c>
      <c r="C1731" s="45">
        <v>19341.333333333332</v>
      </c>
      <c r="D1731" s="25">
        <v>0.35574193627496059</v>
      </c>
      <c r="E1731" s="25" t="str">
        <f>_xlfn.XLOOKUP(Table1[[#This Row],[Customer_ID]],Table2[customer_id],Table2[age_group],,0)</f>
        <v>25-34</v>
      </c>
      <c r="F1731" s="25" t="str">
        <f>_xlfn.XLOOKUP(Table1[[#This Row],[Customer_ID]],Table2[customer_id],Table2[city],,0)</f>
        <v>Bengaluru</v>
      </c>
      <c r="G1731" s="25" t="str">
        <f>_xlfn.XLOOKUP(Table1[[#This Row],[Customer_ID]],Table2[customer_id],Table2[occupation],,0)</f>
        <v>Government Employees</v>
      </c>
      <c r="H1731" s="50" t="str">
        <f>_xlfn.XLOOKUP(Table1[[#This Row],[Customer_ID]],Table2[customer_id],Table2[gender],,0)</f>
        <v>Male</v>
      </c>
      <c r="I1731" s="50" t="str">
        <f>_xlfn.XLOOKUP(Table1[[#This Row],[Customer_ID]],Table2[customer_id],Table2[marital status],,0)</f>
        <v>Married</v>
      </c>
      <c r="J1731" t="str">
        <f t="shared" si="108"/>
        <v>Moderate Income</v>
      </c>
      <c r="K1731" s="52" t="b">
        <f t="shared" si="109"/>
        <v>0</v>
      </c>
      <c r="L1731" s="43" t="b">
        <f t="shared" si="110"/>
        <v>0</v>
      </c>
      <c r="M1731" s="43" t="b">
        <f t="shared" si="111"/>
        <v>0</v>
      </c>
      <c r="N17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32" spans="1:14" hidden="1" x14ac:dyDescent="0.25">
      <c r="A1732" t="s">
        <v>3984</v>
      </c>
      <c r="B1732" s="45">
        <v>54345</v>
      </c>
      <c r="C1732" s="45">
        <v>10848.166666666666</v>
      </c>
      <c r="D1732" s="25">
        <v>0.19961664673229673</v>
      </c>
      <c r="E1732" s="25" t="str">
        <f>_xlfn.XLOOKUP(Table1[[#This Row],[Customer_ID]],Table2[customer_id],Table2[age_group],,0)</f>
        <v>35-45</v>
      </c>
      <c r="F1732" s="25" t="str">
        <f>_xlfn.XLOOKUP(Table1[[#This Row],[Customer_ID]],Table2[customer_id],Table2[city],,0)</f>
        <v>Chennai</v>
      </c>
      <c r="G1732" s="25" t="str">
        <f>_xlfn.XLOOKUP(Table1[[#This Row],[Customer_ID]],Table2[customer_id],Table2[occupation],,0)</f>
        <v>Government Employees</v>
      </c>
      <c r="H1732" s="50" t="str">
        <f>_xlfn.XLOOKUP(Table1[[#This Row],[Customer_ID]],Table2[customer_id],Table2[gender],,0)</f>
        <v>Female</v>
      </c>
      <c r="I1732" s="50" t="str">
        <f>_xlfn.XLOOKUP(Table1[[#This Row],[Customer_ID]],Table2[customer_id],Table2[marital status],,0)</f>
        <v>Married</v>
      </c>
      <c r="J1732" t="str">
        <f t="shared" si="108"/>
        <v>Moderate Income</v>
      </c>
      <c r="K1732" s="52" t="b">
        <f t="shared" si="109"/>
        <v>0</v>
      </c>
      <c r="L1732" s="43" t="str">
        <f t="shared" si="110"/>
        <v>Low Spend</v>
      </c>
      <c r="M1732" s="43" t="b">
        <f t="shared" si="111"/>
        <v>0</v>
      </c>
      <c r="N17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33" spans="1:14" hidden="1" x14ac:dyDescent="0.25">
      <c r="A1733" t="s">
        <v>2324</v>
      </c>
      <c r="B1733" s="45">
        <v>54343</v>
      </c>
      <c r="C1733" s="45">
        <v>21464.333333333332</v>
      </c>
      <c r="D1733" s="25">
        <v>0.39497880745143499</v>
      </c>
      <c r="E1733" s="25" t="str">
        <f>_xlfn.XLOOKUP(Table1[[#This Row],[Customer_ID]],Table2[customer_id],Table2[age_group],,0)</f>
        <v>25-34</v>
      </c>
      <c r="F1733" s="25" t="str">
        <f>_xlfn.XLOOKUP(Table1[[#This Row],[Customer_ID]],Table2[customer_id],Table2[city],,0)</f>
        <v>Mumbai</v>
      </c>
      <c r="G1733" s="25" t="str">
        <f>_xlfn.XLOOKUP(Table1[[#This Row],[Customer_ID]],Table2[customer_id],Table2[occupation],,0)</f>
        <v>Government Employees</v>
      </c>
      <c r="H1733" s="50" t="str">
        <f>_xlfn.XLOOKUP(Table1[[#This Row],[Customer_ID]],Table2[customer_id],Table2[gender],,0)</f>
        <v>Male</v>
      </c>
      <c r="I1733" s="50" t="str">
        <f>_xlfn.XLOOKUP(Table1[[#This Row],[Customer_ID]],Table2[customer_id],Table2[marital status],,0)</f>
        <v>Married</v>
      </c>
      <c r="J1733" t="str">
        <f t="shared" si="108"/>
        <v>Moderate Income</v>
      </c>
      <c r="K1733" s="52" t="b">
        <f t="shared" si="109"/>
        <v>0</v>
      </c>
      <c r="L1733" s="43" t="b">
        <f t="shared" si="110"/>
        <v>0</v>
      </c>
      <c r="M1733" s="43" t="b">
        <f t="shared" si="111"/>
        <v>0</v>
      </c>
      <c r="N17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34" spans="1:14" hidden="1" x14ac:dyDescent="0.25">
      <c r="A1734" t="s">
        <v>3509</v>
      </c>
      <c r="B1734" s="45">
        <v>54339</v>
      </c>
      <c r="C1734" s="45">
        <v>15704.666666666666</v>
      </c>
      <c r="D1734" s="25">
        <v>0.28901280234576759</v>
      </c>
      <c r="E1734" s="25" t="str">
        <f>_xlfn.XLOOKUP(Table1[[#This Row],[Customer_ID]],Table2[customer_id],Table2[age_group],,0)</f>
        <v>25-34</v>
      </c>
      <c r="F1734" s="25" t="str">
        <f>_xlfn.XLOOKUP(Table1[[#This Row],[Customer_ID]],Table2[customer_id],Table2[city],,0)</f>
        <v>Bengaluru</v>
      </c>
      <c r="G1734" s="25" t="str">
        <f>_xlfn.XLOOKUP(Table1[[#This Row],[Customer_ID]],Table2[customer_id],Table2[occupation],,0)</f>
        <v>Government Employees</v>
      </c>
      <c r="H1734" s="50" t="str">
        <f>_xlfn.XLOOKUP(Table1[[#This Row],[Customer_ID]],Table2[customer_id],Table2[gender],,0)</f>
        <v>Female</v>
      </c>
      <c r="I1734" s="50" t="str">
        <f>_xlfn.XLOOKUP(Table1[[#This Row],[Customer_ID]],Table2[customer_id],Table2[marital status],,0)</f>
        <v>Married</v>
      </c>
      <c r="J1734" t="str">
        <f t="shared" si="108"/>
        <v>Moderate Income</v>
      </c>
      <c r="K1734" s="52" t="b">
        <f t="shared" si="109"/>
        <v>0</v>
      </c>
      <c r="L1734" s="43" t="str">
        <f t="shared" si="110"/>
        <v>Low Spend</v>
      </c>
      <c r="M1734" s="43" t="b">
        <f t="shared" si="111"/>
        <v>0</v>
      </c>
      <c r="N17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35" spans="1:14" hidden="1" x14ac:dyDescent="0.25">
      <c r="A1735" t="s">
        <v>3696</v>
      </c>
      <c r="B1735" s="45">
        <v>54331</v>
      </c>
      <c r="C1735" s="45">
        <v>14398</v>
      </c>
      <c r="D1735" s="25">
        <v>0.2650052456240452</v>
      </c>
      <c r="E1735" s="25" t="str">
        <f>_xlfn.XLOOKUP(Table1[[#This Row],[Customer_ID]],Table2[customer_id],Table2[age_group],,0)</f>
        <v>25-34</v>
      </c>
      <c r="F1735" s="25" t="str">
        <f>_xlfn.XLOOKUP(Table1[[#This Row],[Customer_ID]],Table2[customer_id],Table2[city],,0)</f>
        <v>Hyderabad</v>
      </c>
      <c r="G1735" s="25" t="str">
        <f>_xlfn.XLOOKUP(Table1[[#This Row],[Customer_ID]],Table2[customer_id],Table2[occupation],,0)</f>
        <v>Government Employees</v>
      </c>
      <c r="H1735" s="50" t="str">
        <f>_xlfn.XLOOKUP(Table1[[#This Row],[Customer_ID]],Table2[customer_id],Table2[gender],,0)</f>
        <v>Female</v>
      </c>
      <c r="I1735" s="50" t="str">
        <f>_xlfn.XLOOKUP(Table1[[#This Row],[Customer_ID]],Table2[customer_id],Table2[marital status],,0)</f>
        <v>Married</v>
      </c>
      <c r="J1735" t="str">
        <f t="shared" si="108"/>
        <v>Moderate Income</v>
      </c>
      <c r="K1735" s="52" t="b">
        <f t="shared" si="109"/>
        <v>0</v>
      </c>
      <c r="L1735" s="43" t="str">
        <f t="shared" si="110"/>
        <v>Low Spend</v>
      </c>
      <c r="M1735" s="43" t="b">
        <f t="shared" si="111"/>
        <v>0</v>
      </c>
      <c r="N17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36" spans="1:14" hidden="1" x14ac:dyDescent="0.25">
      <c r="A1736" t="s">
        <v>3979</v>
      </c>
      <c r="B1736" s="45">
        <v>54319</v>
      </c>
      <c r="C1736" s="45">
        <v>10962.666666666666</v>
      </c>
      <c r="D1736" s="25">
        <v>0.20182011205410014</v>
      </c>
      <c r="E1736" s="25" t="str">
        <f>_xlfn.XLOOKUP(Table1[[#This Row],[Customer_ID]],Table2[customer_id],Table2[age_group],,0)</f>
        <v>35-45</v>
      </c>
      <c r="F1736" s="25" t="str">
        <f>_xlfn.XLOOKUP(Table1[[#This Row],[Customer_ID]],Table2[customer_id],Table2[city],,0)</f>
        <v>Chennai</v>
      </c>
      <c r="G1736" s="25" t="str">
        <f>_xlfn.XLOOKUP(Table1[[#This Row],[Customer_ID]],Table2[customer_id],Table2[occupation],,0)</f>
        <v>Government Employees</v>
      </c>
      <c r="H1736" s="50" t="str">
        <f>_xlfn.XLOOKUP(Table1[[#This Row],[Customer_ID]],Table2[customer_id],Table2[gender],,0)</f>
        <v>Female</v>
      </c>
      <c r="I1736" s="50" t="str">
        <f>_xlfn.XLOOKUP(Table1[[#This Row],[Customer_ID]],Table2[customer_id],Table2[marital status],,0)</f>
        <v>Married</v>
      </c>
      <c r="J1736" t="str">
        <f t="shared" si="108"/>
        <v>Moderate Income</v>
      </c>
      <c r="K1736" s="52" t="b">
        <f t="shared" si="109"/>
        <v>0</v>
      </c>
      <c r="L1736" s="43" t="str">
        <f t="shared" si="110"/>
        <v>Low Spend</v>
      </c>
      <c r="M1736" s="43" t="b">
        <f t="shared" si="111"/>
        <v>0</v>
      </c>
      <c r="N17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37" spans="1:14" hidden="1" x14ac:dyDescent="0.25">
      <c r="A1737" t="s">
        <v>3188</v>
      </c>
      <c r="B1737" s="45">
        <v>54308</v>
      </c>
      <c r="C1737" s="45">
        <v>17525</v>
      </c>
      <c r="D1737" s="25">
        <v>0.32269647197466306</v>
      </c>
      <c r="E1737" s="25" t="str">
        <f>_xlfn.XLOOKUP(Table1[[#This Row],[Customer_ID]],Table2[customer_id],Table2[age_group],,0)</f>
        <v>25-34</v>
      </c>
      <c r="F1737" s="25" t="str">
        <f>_xlfn.XLOOKUP(Table1[[#This Row],[Customer_ID]],Table2[customer_id],Table2[city],,0)</f>
        <v>Bengaluru</v>
      </c>
      <c r="G1737" s="25" t="str">
        <f>_xlfn.XLOOKUP(Table1[[#This Row],[Customer_ID]],Table2[customer_id],Table2[occupation],,0)</f>
        <v>Government Employees</v>
      </c>
      <c r="H1737" s="50" t="str">
        <f>_xlfn.XLOOKUP(Table1[[#This Row],[Customer_ID]],Table2[customer_id],Table2[gender],,0)</f>
        <v>Male</v>
      </c>
      <c r="I1737" s="50" t="str">
        <f>_xlfn.XLOOKUP(Table1[[#This Row],[Customer_ID]],Table2[customer_id],Table2[marital status],,0)</f>
        <v>Married</v>
      </c>
      <c r="J1737" t="str">
        <f t="shared" si="108"/>
        <v>Moderate Income</v>
      </c>
      <c r="K1737" s="52" t="b">
        <f t="shared" si="109"/>
        <v>0</v>
      </c>
      <c r="L1737" s="43" t="b">
        <f t="shared" si="110"/>
        <v>0</v>
      </c>
      <c r="M1737" s="43" t="b">
        <f t="shared" si="111"/>
        <v>0</v>
      </c>
      <c r="N17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38" spans="1:14" hidden="1" x14ac:dyDescent="0.25">
      <c r="A1738" t="s">
        <v>3951</v>
      </c>
      <c r="B1738" s="45">
        <v>54304</v>
      </c>
      <c r="C1738" s="45">
        <v>11493.333333333334</v>
      </c>
      <c r="D1738" s="25">
        <v>0.21164800628560204</v>
      </c>
      <c r="E1738" s="25" t="str">
        <f>_xlfn.XLOOKUP(Table1[[#This Row],[Customer_ID]],Table2[customer_id],Table2[age_group],,0)</f>
        <v>25-34</v>
      </c>
      <c r="F1738" s="25" t="str">
        <f>_xlfn.XLOOKUP(Table1[[#This Row],[Customer_ID]],Table2[customer_id],Table2[city],,0)</f>
        <v>Chennai</v>
      </c>
      <c r="G1738" s="25" t="str">
        <f>_xlfn.XLOOKUP(Table1[[#This Row],[Customer_ID]],Table2[customer_id],Table2[occupation],,0)</f>
        <v>Government Employees</v>
      </c>
      <c r="H1738" s="50" t="str">
        <f>_xlfn.XLOOKUP(Table1[[#This Row],[Customer_ID]],Table2[customer_id],Table2[gender],,0)</f>
        <v>Male</v>
      </c>
      <c r="I1738" s="50" t="str">
        <f>_xlfn.XLOOKUP(Table1[[#This Row],[Customer_ID]],Table2[customer_id],Table2[marital status],,0)</f>
        <v>Married</v>
      </c>
      <c r="J1738" t="str">
        <f t="shared" si="108"/>
        <v>Moderate Income</v>
      </c>
      <c r="K1738" s="52" t="b">
        <f t="shared" si="109"/>
        <v>0</v>
      </c>
      <c r="L1738" s="43" t="str">
        <f t="shared" si="110"/>
        <v>Low Spend</v>
      </c>
      <c r="M1738" s="43" t="b">
        <f t="shared" si="111"/>
        <v>0</v>
      </c>
      <c r="N17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39" spans="1:14" hidden="1" x14ac:dyDescent="0.25">
      <c r="A1739" t="s">
        <v>2427</v>
      </c>
      <c r="B1739" s="45">
        <v>54274</v>
      </c>
      <c r="C1739" s="45">
        <v>20896.333333333332</v>
      </c>
      <c r="D1739" s="25">
        <v>0.3850155384407512</v>
      </c>
      <c r="E1739" s="25" t="str">
        <f>_xlfn.XLOOKUP(Table1[[#This Row],[Customer_ID]],Table2[customer_id],Table2[age_group],,0)</f>
        <v>21-24</v>
      </c>
      <c r="F1739" s="25" t="str">
        <f>_xlfn.XLOOKUP(Table1[[#This Row],[Customer_ID]],Table2[customer_id],Table2[city],,0)</f>
        <v>Mumbai</v>
      </c>
      <c r="G1739" s="25" t="str">
        <f>_xlfn.XLOOKUP(Table1[[#This Row],[Customer_ID]],Table2[customer_id],Table2[occupation],,0)</f>
        <v>Business Owners</v>
      </c>
      <c r="H1739" s="50" t="str">
        <f>_xlfn.XLOOKUP(Table1[[#This Row],[Customer_ID]],Table2[customer_id],Table2[gender],,0)</f>
        <v>Male</v>
      </c>
      <c r="I1739" s="50" t="str">
        <f>_xlfn.XLOOKUP(Table1[[#This Row],[Customer_ID]],Table2[customer_id],Table2[marital status],,0)</f>
        <v>Single</v>
      </c>
      <c r="J1739" t="str">
        <f t="shared" si="108"/>
        <v>Moderate Income</v>
      </c>
      <c r="K1739" s="52" t="b">
        <f t="shared" si="109"/>
        <v>0</v>
      </c>
      <c r="L1739" s="43" t="b">
        <f t="shared" si="110"/>
        <v>0</v>
      </c>
      <c r="M1739" s="43" t="b">
        <f t="shared" si="111"/>
        <v>0</v>
      </c>
      <c r="N17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40" spans="1:14" hidden="1" x14ac:dyDescent="0.25">
      <c r="A1740" t="s">
        <v>1837</v>
      </c>
      <c r="B1740" s="45">
        <v>54248</v>
      </c>
      <c r="C1740" s="45">
        <v>23618.833333333332</v>
      </c>
      <c r="D1740" s="25">
        <v>0.43538625079880056</v>
      </c>
      <c r="E1740" s="25" t="str">
        <f>_xlfn.XLOOKUP(Table1[[#This Row],[Customer_ID]],Table2[customer_id],Table2[age_group],,0)</f>
        <v>35-45</v>
      </c>
      <c r="F1740" s="25" t="str">
        <f>_xlfn.XLOOKUP(Table1[[#This Row],[Customer_ID]],Table2[customer_id],Table2[city],,0)</f>
        <v>Mumbai</v>
      </c>
      <c r="G1740" s="25" t="str">
        <f>_xlfn.XLOOKUP(Table1[[#This Row],[Customer_ID]],Table2[customer_id],Table2[occupation],,0)</f>
        <v>Government Employees</v>
      </c>
      <c r="H1740" s="50" t="str">
        <f>_xlfn.XLOOKUP(Table1[[#This Row],[Customer_ID]],Table2[customer_id],Table2[gender],,0)</f>
        <v>Male</v>
      </c>
      <c r="I1740" s="50" t="str">
        <f>_xlfn.XLOOKUP(Table1[[#This Row],[Customer_ID]],Table2[customer_id],Table2[marital status],,0)</f>
        <v>Married</v>
      </c>
      <c r="J1740" t="str">
        <f t="shared" si="108"/>
        <v>Moderate Income</v>
      </c>
      <c r="K1740" s="52" t="b">
        <f t="shared" si="109"/>
        <v>0</v>
      </c>
      <c r="L1740" s="43" t="b">
        <f t="shared" si="110"/>
        <v>0</v>
      </c>
      <c r="M1740" s="43" t="b">
        <f t="shared" si="111"/>
        <v>0</v>
      </c>
      <c r="N17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41" spans="1:14" hidden="1" x14ac:dyDescent="0.25">
      <c r="A1741" t="s">
        <v>2618</v>
      </c>
      <c r="B1741" s="45">
        <v>54191</v>
      </c>
      <c r="C1741" s="45">
        <v>19873</v>
      </c>
      <c r="D1741" s="25">
        <v>0.36672141130446018</v>
      </c>
      <c r="E1741" s="25" t="str">
        <f>_xlfn.XLOOKUP(Table1[[#This Row],[Customer_ID]],Table2[customer_id],Table2[age_group],,0)</f>
        <v>25-34</v>
      </c>
      <c r="F1741" s="25" t="str">
        <f>_xlfn.XLOOKUP(Table1[[#This Row],[Customer_ID]],Table2[customer_id],Table2[city],,0)</f>
        <v>Bengaluru</v>
      </c>
      <c r="G1741" s="25" t="str">
        <f>_xlfn.XLOOKUP(Table1[[#This Row],[Customer_ID]],Table2[customer_id],Table2[occupation],,0)</f>
        <v>Government Employees</v>
      </c>
      <c r="H1741" s="50" t="str">
        <f>_xlfn.XLOOKUP(Table1[[#This Row],[Customer_ID]],Table2[customer_id],Table2[gender],,0)</f>
        <v>Male</v>
      </c>
      <c r="I1741" s="50" t="str">
        <f>_xlfn.XLOOKUP(Table1[[#This Row],[Customer_ID]],Table2[customer_id],Table2[marital status],,0)</f>
        <v>Married</v>
      </c>
      <c r="J1741" t="str">
        <f t="shared" si="108"/>
        <v>Moderate Income</v>
      </c>
      <c r="K1741" s="52" t="b">
        <f t="shared" si="109"/>
        <v>0</v>
      </c>
      <c r="L1741" s="43" t="b">
        <f t="shared" si="110"/>
        <v>0</v>
      </c>
      <c r="M1741" s="43" t="b">
        <f t="shared" si="111"/>
        <v>0</v>
      </c>
      <c r="N17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42" spans="1:14" hidden="1" x14ac:dyDescent="0.25">
      <c r="A1742" t="s">
        <v>3338</v>
      </c>
      <c r="B1742" s="45">
        <v>54165</v>
      </c>
      <c r="C1742" s="45">
        <v>16705.833333333332</v>
      </c>
      <c r="D1742" s="25">
        <v>0.30842487461152651</v>
      </c>
      <c r="E1742" s="25" t="str">
        <f>_xlfn.XLOOKUP(Table1[[#This Row],[Customer_ID]],Table2[customer_id],Table2[age_group],,0)</f>
        <v>21-24</v>
      </c>
      <c r="F1742" s="25" t="str">
        <f>_xlfn.XLOOKUP(Table1[[#This Row],[Customer_ID]],Table2[customer_id],Table2[city],,0)</f>
        <v>Bengaluru</v>
      </c>
      <c r="G1742" s="25" t="str">
        <f>_xlfn.XLOOKUP(Table1[[#This Row],[Customer_ID]],Table2[customer_id],Table2[occupation],,0)</f>
        <v>Business Owners</v>
      </c>
      <c r="H1742" s="50" t="str">
        <f>_xlfn.XLOOKUP(Table1[[#This Row],[Customer_ID]],Table2[customer_id],Table2[gender],,0)</f>
        <v>Male</v>
      </c>
      <c r="I1742" s="50" t="str">
        <f>_xlfn.XLOOKUP(Table1[[#This Row],[Customer_ID]],Table2[customer_id],Table2[marital status],,0)</f>
        <v>Single</v>
      </c>
      <c r="J1742" t="str">
        <f t="shared" si="108"/>
        <v>Moderate Income</v>
      </c>
      <c r="K1742" s="52" t="b">
        <f t="shared" si="109"/>
        <v>0</v>
      </c>
      <c r="L1742" s="43" t="b">
        <f t="shared" si="110"/>
        <v>0</v>
      </c>
      <c r="M1742" s="43" t="b">
        <f t="shared" si="111"/>
        <v>0</v>
      </c>
      <c r="N17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43" spans="1:14" hidden="1" x14ac:dyDescent="0.25">
      <c r="A1743" t="s">
        <v>3115</v>
      </c>
      <c r="B1743" s="45">
        <v>54156</v>
      </c>
      <c r="C1743" s="45">
        <v>17874.5</v>
      </c>
      <c r="D1743" s="25">
        <v>0.33005576482753529</v>
      </c>
      <c r="E1743" s="25" t="str">
        <f>_xlfn.XLOOKUP(Table1[[#This Row],[Customer_ID]],Table2[customer_id],Table2[age_group],,0)</f>
        <v>21-24</v>
      </c>
      <c r="F1743" s="25" t="str">
        <f>_xlfn.XLOOKUP(Table1[[#This Row],[Customer_ID]],Table2[customer_id],Table2[city],,0)</f>
        <v>Bengaluru</v>
      </c>
      <c r="G1743" s="25" t="str">
        <f>_xlfn.XLOOKUP(Table1[[#This Row],[Customer_ID]],Table2[customer_id],Table2[occupation],,0)</f>
        <v>Business Owners</v>
      </c>
      <c r="H1743" s="50" t="str">
        <f>_xlfn.XLOOKUP(Table1[[#This Row],[Customer_ID]],Table2[customer_id],Table2[gender],,0)</f>
        <v>Male</v>
      </c>
      <c r="I1743" s="50" t="str">
        <f>_xlfn.XLOOKUP(Table1[[#This Row],[Customer_ID]],Table2[customer_id],Table2[marital status],,0)</f>
        <v>Single</v>
      </c>
      <c r="J1743" t="str">
        <f t="shared" si="108"/>
        <v>Moderate Income</v>
      </c>
      <c r="K1743" s="52" t="b">
        <f t="shared" si="109"/>
        <v>0</v>
      </c>
      <c r="L1743" s="43" t="b">
        <f t="shared" si="110"/>
        <v>0</v>
      </c>
      <c r="M1743" s="43" t="b">
        <f t="shared" si="111"/>
        <v>0</v>
      </c>
      <c r="N17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44" spans="1:14" hidden="1" x14ac:dyDescent="0.25">
      <c r="A1744" t="s">
        <v>2515</v>
      </c>
      <c r="B1744" s="45">
        <v>54154</v>
      </c>
      <c r="C1744" s="45">
        <v>20371.666666666668</v>
      </c>
      <c r="D1744" s="25">
        <v>0.3761802760030038</v>
      </c>
      <c r="E1744" s="25" t="str">
        <f>_xlfn.XLOOKUP(Table1[[#This Row],[Customer_ID]],Table2[customer_id],Table2[age_group],,0)</f>
        <v>25-34</v>
      </c>
      <c r="F1744" s="25" t="str">
        <f>_xlfn.XLOOKUP(Table1[[#This Row],[Customer_ID]],Table2[customer_id],Table2[city],,0)</f>
        <v>Bengaluru</v>
      </c>
      <c r="G1744" s="25" t="str">
        <f>_xlfn.XLOOKUP(Table1[[#This Row],[Customer_ID]],Table2[customer_id],Table2[occupation],,0)</f>
        <v>Government Employees</v>
      </c>
      <c r="H1744" s="50" t="str">
        <f>_xlfn.XLOOKUP(Table1[[#This Row],[Customer_ID]],Table2[customer_id],Table2[gender],,0)</f>
        <v>Male</v>
      </c>
      <c r="I1744" s="50" t="str">
        <f>_xlfn.XLOOKUP(Table1[[#This Row],[Customer_ID]],Table2[customer_id],Table2[marital status],,0)</f>
        <v>Married</v>
      </c>
      <c r="J1744" t="str">
        <f t="shared" si="108"/>
        <v>Moderate Income</v>
      </c>
      <c r="K1744" s="52" t="b">
        <f t="shared" si="109"/>
        <v>0</v>
      </c>
      <c r="L1744" s="43" t="b">
        <f t="shared" si="110"/>
        <v>0</v>
      </c>
      <c r="M1744" s="43" t="b">
        <f t="shared" si="111"/>
        <v>0</v>
      </c>
      <c r="N17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45" spans="1:14" hidden="1" x14ac:dyDescent="0.25">
      <c r="A1745" t="s">
        <v>3925</v>
      </c>
      <c r="B1745" s="45">
        <v>54153</v>
      </c>
      <c r="C1745" s="45">
        <v>11953.666666666666</v>
      </c>
      <c r="D1745" s="25">
        <v>0.22073877101299402</v>
      </c>
      <c r="E1745" s="25" t="str">
        <f>_xlfn.XLOOKUP(Table1[[#This Row],[Customer_ID]],Table2[customer_id],Table2[age_group],,0)</f>
        <v>25-34</v>
      </c>
      <c r="F1745" s="25" t="str">
        <f>_xlfn.XLOOKUP(Table1[[#This Row],[Customer_ID]],Table2[customer_id],Table2[city],,0)</f>
        <v>Chennai</v>
      </c>
      <c r="G1745" s="25" t="str">
        <f>_xlfn.XLOOKUP(Table1[[#This Row],[Customer_ID]],Table2[customer_id],Table2[occupation],,0)</f>
        <v>Government Employees</v>
      </c>
      <c r="H1745" s="50" t="str">
        <f>_xlfn.XLOOKUP(Table1[[#This Row],[Customer_ID]],Table2[customer_id],Table2[gender],,0)</f>
        <v>Female</v>
      </c>
      <c r="I1745" s="50" t="str">
        <f>_xlfn.XLOOKUP(Table1[[#This Row],[Customer_ID]],Table2[customer_id],Table2[marital status],,0)</f>
        <v>Married</v>
      </c>
      <c r="J1745" t="str">
        <f t="shared" si="108"/>
        <v>Moderate Income</v>
      </c>
      <c r="K1745" s="52" t="b">
        <f t="shared" si="109"/>
        <v>0</v>
      </c>
      <c r="L1745" s="43" t="str">
        <f t="shared" si="110"/>
        <v>Low Spend</v>
      </c>
      <c r="M1745" s="43" t="b">
        <f t="shared" si="111"/>
        <v>0</v>
      </c>
      <c r="N17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46" spans="1:14" hidden="1" x14ac:dyDescent="0.25">
      <c r="A1746" t="s">
        <v>2947</v>
      </c>
      <c r="B1746" s="45">
        <v>54149</v>
      </c>
      <c r="C1746" s="45">
        <v>18502.666666666668</v>
      </c>
      <c r="D1746" s="25">
        <v>0.34169913879603814</v>
      </c>
      <c r="E1746" s="25" t="str">
        <f>_xlfn.XLOOKUP(Table1[[#This Row],[Customer_ID]],Table2[customer_id],Table2[age_group],,0)</f>
        <v>21-24</v>
      </c>
      <c r="F1746" s="25" t="str">
        <f>_xlfn.XLOOKUP(Table1[[#This Row],[Customer_ID]],Table2[customer_id],Table2[city],,0)</f>
        <v>Bengaluru</v>
      </c>
      <c r="G1746" s="25" t="str">
        <f>_xlfn.XLOOKUP(Table1[[#This Row],[Customer_ID]],Table2[customer_id],Table2[occupation],,0)</f>
        <v>Business Owners</v>
      </c>
      <c r="H1746" s="50" t="str">
        <f>_xlfn.XLOOKUP(Table1[[#This Row],[Customer_ID]],Table2[customer_id],Table2[gender],,0)</f>
        <v>Male</v>
      </c>
      <c r="I1746" s="50" t="str">
        <f>_xlfn.XLOOKUP(Table1[[#This Row],[Customer_ID]],Table2[customer_id],Table2[marital status],,0)</f>
        <v>Single</v>
      </c>
      <c r="J1746" t="str">
        <f t="shared" si="108"/>
        <v>Moderate Income</v>
      </c>
      <c r="K1746" s="52" t="b">
        <f t="shared" si="109"/>
        <v>0</v>
      </c>
      <c r="L1746" s="43" t="b">
        <f t="shared" si="110"/>
        <v>0</v>
      </c>
      <c r="M1746" s="43" t="b">
        <f t="shared" si="111"/>
        <v>0</v>
      </c>
      <c r="N17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47" spans="1:14" hidden="1" x14ac:dyDescent="0.25">
      <c r="A1747" t="s">
        <v>3913</v>
      </c>
      <c r="B1747" s="45">
        <v>54141</v>
      </c>
      <c r="C1747" s="45">
        <v>12146.5</v>
      </c>
      <c r="D1747" s="25">
        <v>0.22434938401581056</v>
      </c>
      <c r="E1747" s="25" t="str">
        <f>_xlfn.XLOOKUP(Table1[[#This Row],[Customer_ID]],Table2[customer_id],Table2[age_group],,0)</f>
        <v>21-24</v>
      </c>
      <c r="F1747" s="25" t="str">
        <f>_xlfn.XLOOKUP(Table1[[#This Row],[Customer_ID]],Table2[customer_id],Table2[city],,0)</f>
        <v>Chennai</v>
      </c>
      <c r="G1747" s="25" t="str">
        <f>_xlfn.XLOOKUP(Table1[[#This Row],[Customer_ID]],Table2[customer_id],Table2[occupation],,0)</f>
        <v>Business Owners</v>
      </c>
      <c r="H1747" s="50" t="str">
        <f>_xlfn.XLOOKUP(Table1[[#This Row],[Customer_ID]],Table2[customer_id],Table2[gender],,0)</f>
        <v>Male</v>
      </c>
      <c r="I1747" s="50" t="str">
        <f>_xlfn.XLOOKUP(Table1[[#This Row],[Customer_ID]],Table2[customer_id],Table2[marital status],,0)</f>
        <v>Single</v>
      </c>
      <c r="J1747" t="str">
        <f t="shared" si="108"/>
        <v>Moderate Income</v>
      </c>
      <c r="K1747" s="52" t="b">
        <f t="shared" si="109"/>
        <v>0</v>
      </c>
      <c r="L1747" s="43" t="str">
        <f t="shared" si="110"/>
        <v>Low Spend</v>
      </c>
      <c r="M1747" s="43" t="b">
        <f t="shared" si="111"/>
        <v>0</v>
      </c>
      <c r="N17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48" spans="1:14" hidden="1" x14ac:dyDescent="0.25">
      <c r="A1748" t="s">
        <v>2458</v>
      </c>
      <c r="B1748" s="45">
        <v>54122</v>
      </c>
      <c r="C1748" s="45">
        <v>20653.5</v>
      </c>
      <c r="D1748" s="25">
        <v>0.38161006614685339</v>
      </c>
      <c r="E1748" s="25" t="str">
        <f>_xlfn.XLOOKUP(Table1[[#This Row],[Customer_ID]],Table2[customer_id],Table2[age_group],,0)</f>
        <v>25-34</v>
      </c>
      <c r="F1748" s="25" t="str">
        <f>_xlfn.XLOOKUP(Table1[[#This Row],[Customer_ID]],Table2[customer_id],Table2[city],,0)</f>
        <v>Mumbai</v>
      </c>
      <c r="G1748" s="25" t="str">
        <f>_xlfn.XLOOKUP(Table1[[#This Row],[Customer_ID]],Table2[customer_id],Table2[occupation],,0)</f>
        <v>Government Employees</v>
      </c>
      <c r="H1748" s="50" t="str">
        <f>_xlfn.XLOOKUP(Table1[[#This Row],[Customer_ID]],Table2[customer_id],Table2[gender],,0)</f>
        <v>Male</v>
      </c>
      <c r="I1748" s="50" t="str">
        <f>_xlfn.XLOOKUP(Table1[[#This Row],[Customer_ID]],Table2[customer_id],Table2[marital status],,0)</f>
        <v>Married</v>
      </c>
      <c r="J1748" t="str">
        <f t="shared" si="108"/>
        <v>Moderate Income</v>
      </c>
      <c r="K1748" s="52" t="b">
        <f t="shared" si="109"/>
        <v>0</v>
      </c>
      <c r="L1748" s="43" t="b">
        <f t="shared" si="110"/>
        <v>0</v>
      </c>
      <c r="M1748" s="43" t="b">
        <f t="shared" si="111"/>
        <v>0</v>
      </c>
      <c r="N17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49" spans="1:14" hidden="1" x14ac:dyDescent="0.25">
      <c r="A1749" t="s">
        <v>3752</v>
      </c>
      <c r="B1749" s="45">
        <v>54117</v>
      </c>
      <c r="C1749" s="45">
        <v>13835.5</v>
      </c>
      <c r="D1749" s="25">
        <v>0.25565903505367998</v>
      </c>
      <c r="E1749" s="25" t="str">
        <f>_xlfn.XLOOKUP(Table1[[#This Row],[Customer_ID]],Table2[customer_id],Table2[age_group],,0)</f>
        <v>25-34</v>
      </c>
      <c r="F1749" s="25" t="str">
        <f>_xlfn.XLOOKUP(Table1[[#This Row],[Customer_ID]],Table2[customer_id],Table2[city],,0)</f>
        <v>Bengaluru</v>
      </c>
      <c r="G1749" s="25" t="str">
        <f>_xlfn.XLOOKUP(Table1[[#This Row],[Customer_ID]],Table2[customer_id],Table2[occupation],,0)</f>
        <v>Government Employees</v>
      </c>
      <c r="H1749" s="50" t="str">
        <f>_xlfn.XLOOKUP(Table1[[#This Row],[Customer_ID]],Table2[customer_id],Table2[gender],,0)</f>
        <v>Female</v>
      </c>
      <c r="I1749" s="50" t="str">
        <f>_xlfn.XLOOKUP(Table1[[#This Row],[Customer_ID]],Table2[customer_id],Table2[marital status],,0)</f>
        <v>Single</v>
      </c>
      <c r="J1749" t="str">
        <f t="shared" si="108"/>
        <v>Moderate Income</v>
      </c>
      <c r="K1749" s="52" t="b">
        <f t="shared" si="109"/>
        <v>0</v>
      </c>
      <c r="L1749" s="43" t="str">
        <f t="shared" si="110"/>
        <v>Low Spend</v>
      </c>
      <c r="M1749" s="43" t="b">
        <f t="shared" si="111"/>
        <v>0</v>
      </c>
      <c r="N17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50" spans="1:14" hidden="1" x14ac:dyDescent="0.25">
      <c r="A1750" t="s">
        <v>2503</v>
      </c>
      <c r="B1750" s="45">
        <v>54090</v>
      </c>
      <c r="C1750" s="45">
        <v>20384.833333333332</v>
      </c>
      <c r="D1750" s="25">
        <v>0.37686879891538794</v>
      </c>
      <c r="E1750" s="25" t="str">
        <f>_xlfn.XLOOKUP(Table1[[#This Row],[Customer_ID]],Table2[customer_id],Table2[age_group],,0)</f>
        <v>25-34</v>
      </c>
      <c r="F1750" s="25" t="str">
        <f>_xlfn.XLOOKUP(Table1[[#This Row],[Customer_ID]],Table2[customer_id],Table2[city],,0)</f>
        <v>Delhi NCR</v>
      </c>
      <c r="G1750" s="25" t="str">
        <f>_xlfn.XLOOKUP(Table1[[#This Row],[Customer_ID]],Table2[customer_id],Table2[occupation],,0)</f>
        <v>Government Employees</v>
      </c>
      <c r="H1750" s="50" t="str">
        <f>_xlfn.XLOOKUP(Table1[[#This Row],[Customer_ID]],Table2[customer_id],Table2[gender],,0)</f>
        <v>Male</v>
      </c>
      <c r="I1750" s="50" t="str">
        <f>_xlfn.XLOOKUP(Table1[[#This Row],[Customer_ID]],Table2[customer_id],Table2[marital status],,0)</f>
        <v>Married</v>
      </c>
      <c r="J1750" t="str">
        <f t="shared" si="108"/>
        <v>Moderate Income</v>
      </c>
      <c r="K1750" s="52" t="b">
        <f t="shared" si="109"/>
        <v>0</v>
      </c>
      <c r="L1750" s="43" t="b">
        <f t="shared" si="110"/>
        <v>0</v>
      </c>
      <c r="M1750" s="43" t="b">
        <f t="shared" si="111"/>
        <v>0</v>
      </c>
      <c r="N17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51" spans="1:14" hidden="1" x14ac:dyDescent="0.25">
      <c r="A1751" t="s">
        <v>2980</v>
      </c>
      <c r="B1751" s="45">
        <v>54077</v>
      </c>
      <c r="C1751" s="45">
        <v>18357.166666666668</v>
      </c>
      <c r="D1751" s="25">
        <v>0.33946348108561253</v>
      </c>
      <c r="E1751" s="25" t="str">
        <f>_xlfn.XLOOKUP(Table1[[#This Row],[Customer_ID]],Table2[customer_id],Table2[age_group],,0)</f>
        <v>25-34</v>
      </c>
      <c r="F1751" s="25" t="str">
        <f>_xlfn.XLOOKUP(Table1[[#This Row],[Customer_ID]],Table2[customer_id],Table2[city],,0)</f>
        <v>Bengaluru</v>
      </c>
      <c r="G1751" s="25" t="str">
        <f>_xlfn.XLOOKUP(Table1[[#This Row],[Customer_ID]],Table2[customer_id],Table2[occupation],,0)</f>
        <v>Government Employees</v>
      </c>
      <c r="H1751" s="50" t="str">
        <f>_xlfn.XLOOKUP(Table1[[#This Row],[Customer_ID]],Table2[customer_id],Table2[gender],,0)</f>
        <v>Male</v>
      </c>
      <c r="I1751" s="50" t="str">
        <f>_xlfn.XLOOKUP(Table1[[#This Row],[Customer_ID]],Table2[customer_id],Table2[marital status],,0)</f>
        <v>Single</v>
      </c>
      <c r="J1751" t="str">
        <f t="shared" si="108"/>
        <v>Moderate Income</v>
      </c>
      <c r="K1751" s="52" t="b">
        <f t="shared" si="109"/>
        <v>0</v>
      </c>
      <c r="L1751" s="43" t="b">
        <f t="shared" si="110"/>
        <v>0</v>
      </c>
      <c r="M1751" s="43" t="b">
        <f t="shared" si="111"/>
        <v>0</v>
      </c>
      <c r="N17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52" spans="1:14" hidden="1" x14ac:dyDescent="0.25">
      <c r="A1752" t="s">
        <v>3117</v>
      </c>
      <c r="B1752" s="45">
        <v>54075</v>
      </c>
      <c r="C1752" s="45">
        <v>17841.666666666668</v>
      </c>
      <c r="D1752" s="25">
        <v>0.32994298042841735</v>
      </c>
      <c r="E1752" s="25" t="str">
        <f>_xlfn.XLOOKUP(Table1[[#This Row],[Customer_ID]],Table2[customer_id],Table2[age_group],,0)</f>
        <v>25-34</v>
      </c>
      <c r="F1752" s="25" t="str">
        <f>_xlfn.XLOOKUP(Table1[[#This Row],[Customer_ID]],Table2[customer_id],Table2[city],,0)</f>
        <v>Mumbai</v>
      </c>
      <c r="G1752" s="25" t="str">
        <f>_xlfn.XLOOKUP(Table1[[#This Row],[Customer_ID]],Table2[customer_id],Table2[occupation],,0)</f>
        <v>Government Employees</v>
      </c>
      <c r="H1752" s="50" t="str">
        <f>_xlfn.XLOOKUP(Table1[[#This Row],[Customer_ID]],Table2[customer_id],Table2[gender],,0)</f>
        <v>Female</v>
      </c>
      <c r="I1752" s="50" t="str">
        <f>_xlfn.XLOOKUP(Table1[[#This Row],[Customer_ID]],Table2[customer_id],Table2[marital status],,0)</f>
        <v>Married</v>
      </c>
      <c r="J1752" t="str">
        <f t="shared" si="108"/>
        <v>Moderate Income</v>
      </c>
      <c r="K1752" s="52" t="b">
        <f t="shared" si="109"/>
        <v>0</v>
      </c>
      <c r="L1752" s="43" t="b">
        <f t="shared" si="110"/>
        <v>0</v>
      </c>
      <c r="M1752" s="43" t="b">
        <f t="shared" si="111"/>
        <v>0</v>
      </c>
      <c r="N17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53" spans="1:14" hidden="1" x14ac:dyDescent="0.25">
      <c r="A1753" t="s">
        <v>3026</v>
      </c>
      <c r="B1753" s="45">
        <v>54014</v>
      </c>
      <c r="C1753" s="45">
        <v>18155.666666666668</v>
      </c>
      <c r="D1753" s="25">
        <v>0.33612890485182856</v>
      </c>
      <c r="E1753" s="25" t="str">
        <f>_xlfn.XLOOKUP(Table1[[#This Row],[Customer_ID]],Table2[customer_id],Table2[age_group],,0)</f>
        <v>25-34</v>
      </c>
      <c r="F1753" s="25" t="str">
        <f>_xlfn.XLOOKUP(Table1[[#This Row],[Customer_ID]],Table2[customer_id],Table2[city],,0)</f>
        <v>Delhi NCR</v>
      </c>
      <c r="G1753" s="25" t="str">
        <f>_xlfn.XLOOKUP(Table1[[#This Row],[Customer_ID]],Table2[customer_id],Table2[occupation],,0)</f>
        <v>Government Employees</v>
      </c>
      <c r="H1753" s="50" t="str">
        <f>_xlfn.XLOOKUP(Table1[[#This Row],[Customer_ID]],Table2[customer_id],Table2[gender],,0)</f>
        <v>Male</v>
      </c>
      <c r="I1753" s="50" t="str">
        <f>_xlfn.XLOOKUP(Table1[[#This Row],[Customer_ID]],Table2[customer_id],Table2[marital status],,0)</f>
        <v>Married</v>
      </c>
      <c r="J1753" t="str">
        <f t="shared" si="108"/>
        <v>Moderate Income</v>
      </c>
      <c r="K1753" s="52" t="b">
        <f t="shared" si="109"/>
        <v>0</v>
      </c>
      <c r="L1753" s="43" t="b">
        <f t="shared" si="110"/>
        <v>0</v>
      </c>
      <c r="M1753" s="43" t="b">
        <f t="shared" si="111"/>
        <v>0</v>
      </c>
      <c r="N17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54" spans="1:14" hidden="1" x14ac:dyDescent="0.25">
      <c r="A1754" t="s">
        <v>2180</v>
      </c>
      <c r="B1754" s="45">
        <v>54010</v>
      </c>
      <c r="C1754" s="45">
        <v>22057.166666666668</v>
      </c>
      <c r="D1754" s="25">
        <v>0.40839042152687777</v>
      </c>
      <c r="E1754" s="25" t="str">
        <f>_xlfn.XLOOKUP(Table1[[#This Row],[Customer_ID]],Table2[customer_id],Table2[age_group],,0)</f>
        <v>35-45</v>
      </c>
      <c r="F1754" s="25" t="str">
        <f>_xlfn.XLOOKUP(Table1[[#This Row],[Customer_ID]],Table2[customer_id],Table2[city],,0)</f>
        <v>Mumbai</v>
      </c>
      <c r="G1754" s="25" t="str">
        <f>_xlfn.XLOOKUP(Table1[[#This Row],[Customer_ID]],Table2[customer_id],Table2[occupation],,0)</f>
        <v>Government Employees</v>
      </c>
      <c r="H1754" s="50" t="str">
        <f>_xlfn.XLOOKUP(Table1[[#This Row],[Customer_ID]],Table2[customer_id],Table2[gender],,0)</f>
        <v>Male</v>
      </c>
      <c r="I1754" s="50" t="str">
        <f>_xlfn.XLOOKUP(Table1[[#This Row],[Customer_ID]],Table2[customer_id],Table2[marital status],,0)</f>
        <v>Married</v>
      </c>
      <c r="J1754" t="str">
        <f t="shared" si="108"/>
        <v>Moderate Income</v>
      </c>
      <c r="K1754" s="52" t="b">
        <f t="shared" si="109"/>
        <v>0</v>
      </c>
      <c r="L1754" s="43" t="b">
        <f t="shared" si="110"/>
        <v>0</v>
      </c>
      <c r="M1754" s="43" t="b">
        <f t="shared" si="111"/>
        <v>0</v>
      </c>
      <c r="N17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55" spans="1:14" hidden="1" x14ac:dyDescent="0.25">
      <c r="A1755" t="s">
        <v>3577</v>
      </c>
      <c r="B1755" s="45">
        <v>53995</v>
      </c>
      <c r="C1755" s="45">
        <v>15134.166666666666</v>
      </c>
      <c r="D1755" s="25">
        <v>0.28028829829922525</v>
      </c>
      <c r="E1755" s="25" t="str">
        <f>_xlfn.XLOOKUP(Table1[[#This Row],[Customer_ID]],Table2[customer_id],Table2[age_group],,0)</f>
        <v>25-34</v>
      </c>
      <c r="F1755" s="25" t="str">
        <f>_xlfn.XLOOKUP(Table1[[#This Row],[Customer_ID]],Table2[customer_id],Table2[city],,0)</f>
        <v>Hyderabad</v>
      </c>
      <c r="G1755" s="25" t="str">
        <f>_xlfn.XLOOKUP(Table1[[#This Row],[Customer_ID]],Table2[customer_id],Table2[occupation],,0)</f>
        <v>Government Employees</v>
      </c>
      <c r="H1755" s="50" t="str">
        <f>_xlfn.XLOOKUP(Table1[[#This Row],[Customer_ID]],Table2[customer_id],Table2[gender],,0)</f>
        <v>Male</v>
      </c>
      <c r="I1755" s="50" t="str">
        <f>_xlfn.XLOOKUP(Table1[[#This Row],[Customer_ID]],Table2[customer_id],Table2[marital status],,0)</f>
        <v>Married</v>
      </c>
      <c r="J1755" t="str">
        <f t="shared" si="108"/>
        <v>Moderate Income</v>
      </c>
      <c r="K1755" s="52" t="b">
        <f t="shared" si="109"/>
        <v>0</v>
      </c>
      <c r="L1755" s="43" t="str">
        <f t="shared" si="110"/>
        <v>Low Spend</v>
      </c>
      <c r="M1755" s="43" t="b">
        <f t="shared" si="111"/>
        <v>0</v>
      </c>
      <c r="N17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56" spans="1:14" hidden="1" x14ac:dyDescent="0.25">
      <c r="A1756" t="s">
        <v>2206</v>
      </c>
      <c r="B1756" s="45">
        <v>53977</v>
      </c>
      <c r="C1756" s="45">
        <v>21899.666666666668</v>
      </c>
      <c r="D1756" s="25">
        <v>0.40572219031562828</v>
      </c>
      <c r="E1756" s="25" t="str">
        <f>_xlfn.XLOOKUP(Table1[[#This Row],[Customer_ID]],Table2[customer_id],Table2[age_group],,0)</f>
        <v>21-24</v>
      </c>
      <c r="F1756" s="25" t="str">
        <f>_xlfn.XLOOKUP(Table1[[#This Row],[Customer_ID]],Table2[customer_id],Table2[city],,0)</f>
        <v>Delhi NCR</v>
      </c>
      <c r="G1756" s="25" t="str">
        <f>_xlfn.XLOOKUP(Table1[[#This Row],[Customer_ID]],Table2[customer_id],Table2[occupation],,0)</f>
        <v>Business Owners</v>
      </c>
      <c r="H1756" s="50" t="str">
        <f>_xlfn.XLOOKUP(Table1[[#This Row],[Customer_ID]],Table2[customer_id],Table2[gender],,0)</f>
        <v>Male</v>
      </c>
      <c r="I1756" s="50" t="str">
        <f>_xlfn.XLOOKUP(Table1[[#This Row],[Customer_ID]],Table2[customer_id],Table2[marital status],,0)</f>
        <v>Single</v>
      </c>
      <c r="J1756" t="str">
        <f t="shared" si="108"/>
        <v>Moderate Income</v>
      </c>
      <c r="K1756" s="52" t="b">
        <f t="shared" si="109"/>
        <v>0</v>
      </c>
      <c r="L1756" s="43" t="b">
        <f t="shared" si="110"/>
        <v>0</v>
      </c>
      <c r="M1756" s="43" t="b">
        <f t="shared" si="111"/>
        <v>0</v>
      </c>
      <c r="N17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57" spans="1:14" hidden="1" x14ac:dyDescent="0.25">
      <c r="A1757" t="s">
        <v>3618</v>
      </c>
      <c r="B1757" s="45">
        <v>53977</v>
      </c>
      <c r="C1757" s="45">
        <v>14871.833333333334</v>
      </c>
      <c r="D1757" s="25">
        <v>0.27552167281125911</v>
      </c>
      <c r="E1757" s="25" t="str">
        <f>_xlfn.XLOOKUP(Table1[[#This Row],[Customer_ID]],Table2[customer_id],Table2[age_group],,0)</f>
        <v>25-34</v>
      </c>
      <c r="F1757" s="25" t="str">
        <f>_xlfn.XLOOKUP(Table1[[#This Row],[Customer_ID]],Table2[customer_id],Table2[city],,0)</f>
        <v>Chennai</v>
      </c>
      <c r="G1757" s="25" t="str">
        <f>_xlfn.XLOOKUP(Table1[[#This Row],[Customer_ID]],Table2[customer_id],Table2[occupation],,0)</f>
        <v>Government Employees</v>
      </c>
      <c r="H1757" s="50" t="str">
        <f>_xlfn.XLOOKUP(Table1[[#This Row],[Customer_ID]],Table2[customer_id],Table2[gender],,0)</f>
        <v>Male</v>
      </c>
      <c r="I1757" s="50" t="str">
        <f>_xlfn.XLOOKUP(Table1[[#This Row],[Customer_ID]],Table2[customer_id],Table2[marital status],,0)</f>
        <v>Married</v>
      </c>
      <c r="J1757" t="str">
        <f t="shared" si="108"/>
        <v>Moderate Income</v>
      </c>
      <c r="K1757" s="52" t="b">
        <f t="shared" si="109"/>
        <v>0</v>
      </c>
      <c r="L1757" s="43" t="str">
        <f t="shared" si="110"/>
        <v>Low Spend</v>
      </c>
      <c r="M1757" s="43" t="b">
        <f t="shared" si="111"/>
        <v>0</v>
      </c>
      <c r="N17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58" spans="1:14" hidden="1" x14ac:dyDescent="0.25">
      <c r="A1758" t="s">
        <v>3254</v>
      </c>
      <c r="B1758" s="45">
        <v>53974</v>
      </c>
      <c r="C1758" s="45">
        <v>17098.833333333332</v>
      </c>
      <c r="D1758" s="25">
        <v>0.31679759390323736</v>
      </c>
      <c r="E1758" s="25" t="str">
        <f>_xlfn.XLOOKUP(Table1[[#This Row],[Customer_ID]],Table2[customer_id],Table2[age_group],,0)</f>
        <v>35-45</v>
      </c>
      <c r="F1758" s="25" t="str">
        <f>_xlfn.XLOOKUP(Table1[[#This Row],[Customer_ID]],Table2[customer_id],Table2[city],,0)</f>
        <v>Delhi NCR</v>
      </c>
      <c r="G1758" s="25" t="str">
        <f>_xlfn.XLOOKUP(Table1[[#This Row],[Customer_ID]],Table2[customer_id],Table2[occupation],,0)</f>
        <v>Government Employees</v>
      </c>
      <c r="H1758" s="50" t="str">
        <f>_xlfn.XLOOKUP(Table1[[#This Row],[Customer_ID]],Table2[customer_id],Table2[gender],,0)</f>
        <v>Female</v>
      </c>
      <c r="I1758" s="50" t="str">
        <f>_xlfn.XLOOKUP(Table1[[#This Row],[Customer_ID]],Table2[customer_id],Table2[marital status],,0)</f>
        <v>Married</v>
      </c>
      <c r="J1758" t="str">
        <f t="shared" si="108"/>
        <v>Moderate Income</v>
      </c>
      <c r="K1758" s="52" t="b">
        <f t="shared" si="109"/>
        <v>0</v>
      </c>
      <c r="L1758" s="43" t="b">
        <f t="shared" si="110"/>
        <v>0</v>
      </c>
      <c r="M1758" s="43" t="b">
        <f t="shared" si="111"/>
        <v>0</v>
      </c>
      <c r="N17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59" spans="1:14" hidden="1" x14ac:dyDescent="0.25">
      <c r="A1759" t="s">
        <v>4016</v>
      </c>
      <c r="B1759" s="45">
        <v>53916</v>
      </c>
      <c r="C1759" s="45">
        <v>9507.5</v>
      </c>
      <c r="D1759" s="25">
        <v>0.17633912011276801</v>
      </c>
      <c r="E1759" s="25" t="str">
        <f>_xlfn.XLOOKUP(Table1[[#This Row],[Customer_ID]],Table2[customer_id],Table2[age_group],,0)</f>
        <v>25-34</v>
      </c>
      <c r="F1759" s="25" t="str">
        <f>_xlfn.XLOOKUP(Table1[[#This Row],[Customer_ID]],Table2[customer_id],Table2[city],,0)</f>
        <v>Chennai</v>
      </c>
      <c r="G1759" s="25" t="str">
        <f>_xlfn.XLOOKUP(Table1[[#This Row],[Customer_ID]],Table2[customer_id],Table2[occupation],,0)</f>
        <v>Government Employees</v>
      </c>
      <c r="H1759" s="50" t="str">
        <f>_xlfn.XLOOKUP(Table1[[#This Row],[Customer_ID]],Table2[customer_id],Table2[gender],,0)</f>
        <v>Female</v>
      </c>
      <c r="I1759" s="50" t="str">
        <f>_xlfn.XLOOKUP(Table1[[#This Row],[Customer_ID]],Table2[customer_id],Table2[marital status],,0)</f>
        <v>Married</v>
      </c>
      <c r="J1759" t="str">
        <f t="shared" si="108"/>
        <v>Moderate Income</v>
      </c>
      <c r="K1759" s="52" t="b">
        <f t="shared" si="109"/>
        <v>0</v>
      </c>
      <c r="L1759" s="43" t="str">
        <f t="shared" si="110"/>
        <v>Low Spend</v>
      </c>
      <c r="M1759" s="43" t="b">
        <f t="shared" si="111"/>
        <v>0</v>
      </c>
      <c r="N17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60" spans="1:14" hidden="1" x14ac:dyDescent="0.25">
      <c r="A1760" t="s">
        <v>2878</v>
      </c>
      <c r="B1760" s="45">
        <v>53878</v>
      </c>
      <c r="C1760" s="45">
        <v>18629.666666666668</v>
      </c>
      <c r="D1760" s="25">
        <v>0.34577502258188253</v>
      </c>
      <c r="E1760" s="25" t="str">
        <f>_xlfn.XLOOKUP(Table1[[#This Row],[Customer_ID]],Table2[customer_id],Table2[age_group],,0)</f>
        <v>25-34</v>
      </c>
      <c r="F1760" s="25" t="str">
        <f>_xlfn.XLOOKUP(Table1[[#This Row],[Customer_ID]],Table2[customer_id],Table2[city],,0)</f>
        <v>Bengaluru</v>
      </c>
      <c r="G1760" s="25" t="str">
        <f>_xlfn.XLOOKUP(Table1[[#This Row],[Customer_ID]],Table2[customer_id],Table2[occupation],,0)</f>
        <v>Government Employees</v>
      </c>
      <c r="H1760" s="50" t="str">
        <f>_xlfn.XLOOKUP(Table1[[#This Row],[Customer_ID]],Table2[customer_id],Table2[gender],,0)</f>
        <v>Male</v>
      </c>
      <c r="I1760" s="50" t="str">
        <f>_xlfn.XLOOKUP(Table1[[#This Row],[Customer_ID]],Table2[customer_id],Table2[marital status],,0)</f>
        <v>Married</v>
      </c>
      <c r="J1760" t="str">
        <f t="shared" si="108"/>
        <v>Moderate Income</v>
      </c>
      <c r="K1760" s="52" t="b">
        <f t="shared" si="109"/>
        <v>0</v>
      </c>
      <c r="L1760" s="43" t="b">
        <f t="shared" si="110"/>
        <v>0</v>
      </c>
      <c r="M1760" s="43" t="b">
        <f t="shared" si="111"/>
        <v>0</v>
      </c>
      <c r="N17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61" spans="1:14" hidden="1" x14ac:dyDescent="0.25">
      <c r="A1761" t="s">
        <v>3830</v>
      </c>
      <c r="B1761" s="45">
        <v>53876</v>
      </c>
      <c r="C1761" s="45">
        <v>13063.833333333334</v>
      </c>
      <c r="D1761" s="25">
        <v>0.24247964461603189</v>
      </c>
      <c r="E1761" s="25" t="str">
        <f>_xlfn.XLOOKUP(Table1[[#This Row],[Customer_ID]],Table2[customer_id],Table2[age_group],,0)</f>
        <v>25-34</v>
      </c>
      <c r="F1761" s="25" t="str">
        <f>_xlfn.XLOOKUP(Table1[[#This Row],[Customer_ID]],Table2[customer_id],Table2[city],,0)</f>
        <v>Chennai</v>
      </c>
      <c r="G1761" s="25" t="str">
        <f>_xlfn.XLOOKUP(Table1[[#This Row],[Customer_ID]],Table2[customer_id],Table2[occupation],,0)</f>
        <v>Government Employees</v>
      </c>
      <c r="H1761" s="50" t="str">
        <f>_xlfn.XLOOKUP(Table1[[#This Row],[Customer_ID]],Table2[customer_id],Table2[gender],,0)</f>
        <v>Male</v>
      </c>
      <c r="I1761" s="50" t="str">
        <f>_xlfn.XLOOKUP(Table1[[#This Row],[Customer_ID]],Table2[customer_id],Table2[marital status],,0)</f>
        <v>Married</v>
      </c>
      <c r="J1761" t="str">
        <f t="shared" si="108"/>
        <v>Moderate Income</v>
      </c>
      <c r="K1761" s="52" t="b">
        <f t="shared" si="109"/>
        <v>0</v>
      </c>
      <c r="L1761" s="43" t="str">
        <f t="shared" si="110"/>
        <v>Low Spend</v>
      </c>
      <c r="M1761" s="43" t="b">
        <f t="shared" si="111"/>
        <v>0</v>
      </c>
      <c r="N17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62" spans="1:14" hidden="1" x14ac:dyDescent="0.25">
      <c r="A1762" t="s">
        <v>3615</v>
      </c>
      <c r="B1762" s="45">
        <v>53856</v>
      </c>
      <c r="C1762" s="45">
        <v>14852</v>
      </c>
      <c r="D1762" s="25">
        <v>0.27577243018419489</v>
      </c>
      <c r="E1762" s="25" t="str">
        <f>_xlfn.XLOOKUP(Table1[[#This Row],[Customer_ID]],Table2[customer_id],Table2[age_group],,0)</f>
        <v>25-34</v>
      </c>
      <c r="F1762" s="25" t="str">
        <f>_xlfn.XLOOKUP(Table1[[#This Row],[Customer_ID]],Table2[customer_id],Table2[city],,0)</f>
        <v>Hyderabad</v>
      </c>
      <c r="G1762" s="25" t="str">
        <f>_xlfn.XLOOKUP(Table1[[#This Row],[Customer_ID]],Table2[customer_id],Table2[occupation],,0)</f>
        <v>Government Employees</v>
      </c>
      <c r="H1762" s="50" t="str">
        <f>_xlfn.XLOOKUP(Table1[[#This Row],[Customer_ID]],Table2[customer_id],Table2[gender],,0)</f>
        <v>Male</v>
      </c>
      <c r="I1762" s="50" t="str">
        <f>_xlfn.XLOOKUP(Table1[[#This Row],[Customer_ID]],Table2[customer_id],Table2[marital status],,0)</f>
        <v>Married</v>
      </c>
      <c r="J1762" t="str">
        <f t="shared" si="108"/>
        <v>Moderate Income</v>
      </c>
      <c r="K1762" s="52" t="b">
        <f t="shared" si="109"/>
        <v>0</v>
      </c>
      <c r="L1762" s="43" t="str">
        <f t="shared" si="110"/>
        <v>Low Spend</v>
      </c>
      <c r="M1762" s="43" t="b">
        <f t="shared" si="111"/>
        <v>0</v>
      </c>
      <c r="N17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63" spans="1:14" hidden="1" x14ac:dyDescent="0.25">
      <c r="A1763" t="s">
        <v>3996</v>
      </c>
      <c r="B1763" s="45">
        <v>53848</v>
      </c>
      <c r="C1763" s="45">
        <v>10475.166666666666</v>
      </c>
      <c r="D1763" s="25">
        <v>0.19453213985044321</v>
      </c>
      <c r="E1763" s="25" t="str">
        <f>_xlfn.XLOOKUP(Table1[[#This Row],[Customer_ID]],Table2[customer_id],Table2[age_group],,0)</f>
        <v>35-45</v>
      </c>
      <c r="F1763" s="25" t="str">
        <f>_xlfn.XLOOKUP(Table1[[#This Row],[Customer_ID]],Table2[customer_id],Table2[city],,0)</f>
        <v>Chennai</v>
      </c>
      <c r="G1763" s="25" t="str">
        <f>_xlfn.XLOOKUP(Table1[[#This Row],[Customer_ID]],Table2[customer_id],Table2[occupation],,0)</f>
        <v>Government Employees</v>
      </c>
      <c r="H1763" s="50" t="str">
        <f>_xlfn.XLOOKUP(Table1[[#This Row],[Customer_ID]],Table2[customer_id],Table2[gender],,0)</f>
        <v>Female</v>
      </c>
      <c r="I1763" s="50" t="str">
        <f>_xlfn.XLOOKUP(Table1[[#This Row],[Customer_ID]],Table2[customer_id],Table2[marital status],,0)</f>
        <v>Married</v>
      </c>
      <c r="J1763" t="str">
        <f t="shared" si="108"/>
        <v>Moderate Income</v>
      </c>
      <c r="K1763" s="52" t="b">
        <f t="shared" si="109"/>
        <v>0</v>
      </c>
      <c r="L1763" s="43" t="str">
        <f t="shared" si="110"/>
        <v>Low Spend</v>
      </c>
      <c r="M1763" s="43" t="b">
        <f t="shared" si="111"/>
        <v>0</v>
      </c>
      <c r="N17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64" spans="1:14" hidden="1" x14ac:dyDescent="0.25">
      <c r="A1764" t="s">
        <v>3788</v>
      </c>
      <c r="B1764" s="45">
        <v>53833</v>
      </c>
      <c r="C1764" s="45">
        <v>13482.666666666666</v>
      </c>
      <c r="D1764" s="25">
        <v>0.25045356317995776</v>
      </c>
      <c r="E1764" s="25" t="str">
        <f>_xlfn.XLOOKUP(Table1[[#This Row],[Customer_ID]],Table2[customer_id],Table2[age_group],,0)</f>
        <v>35-45</v>
      </c>
      <c r="F1764" s="25" t="str">
        <f>_xlfn.XLOOKUP(Table1[[#This Row],[Customer_ID]],Table2[customer_id],Table2[city],,0)</f>
        <v>Chennai</v>
      </c>
      <c r="G1764" s="25" t="str">
        <f>_xlfn.XLOOKUP(Table1[[#This Row],[Customer_ID]],Table2[customer_id],Table2[occupation],,0)</f>
        <v>Government Employees</v>
      </c>
      <c r="H1764" s="50" t="str">
        <f>_xlfn.XLOOKUP(Table1[[#This Row],[Customer_ID]],Table2[customer_id],Table2[gender],,0)</f>
        <v>Male</v>
      </c>
      <c r="I1764" s="50" t="str">
        <f>_xlfn.XLOOKUP(Table1[[#This Row],[Customer_ID]],Table2[customer_id],Table2[marital status],,0)</f>
        <v>Single</v>
      </c>
      <c r="J1764" t="str">
        <f t="shared" si="108"/>
        <v>Moderate Income</v>
      </c>
      <c r="K1764" s="52" t="b">
        <f t="shared" si="109"/>
        <v>0</v>
      </c>
      <c r="L1764" s="43" t="str">
        <f t="shared" si="110"/>
        <v>Low Spend</v>
      </c>
      <c r="M1764" s="43" t="b">
        <f t="shared" si="111"/>
        <v>0</v>
      </c>
      <c r="N17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65" spans="1:14" hidden="1" x14ac:dyDescent="0.25">
      <c r="A1765" t="s">
        <v>3477</v>
      </c>
      <c r="B1765" s="45">
        <v>53819</v>
      </c>
      <c r="C1765" s="45">
        <v>15730</v>
      </c>
      <c r="D1765" s="25">
        <v>0.29227596202084766</v>
      </c>
      <c r="E1765" s="25" t="str">
        <f>_xlfn.XLOOKUP(Table1[[#This Row],[Customer_ID]],Table2[customer_id],Table2[age_group],,0)</f>
        <v>25-34</v>
      </c>
      <c r="F1765" s="25" t="str">
        <f>_xlfn.XLOOKUP(Table1[[#This Row],[Customer_ID]],Table2[customer_id],Table2[city],,0)</f>
        <v>Bengaluru</v>
      </c>
      <c r="G1765" s="25" t="str">
        <f>_xlfn.XLOOKUP(Table1[[#This Row],[Customer_ID]],Table2[customer_id],Table2[occupation],,0)</f>
        <v>Government Employees</v>
      </c>
      <c r="H1765" s="50" t="str">
        <f>_xlfn.XLOOKUP(Table1[[#This Row],[Customer_ID]],Table2[customer_id],Table2[gender],,0)</f>
        <v>Female</v>
      </c>
      <c r="I1765" s="50" t="str">
        <f>_xlfn.XLOOKUP(Table1[[#This Row],[Customer_ID]],Table2[customer_id],Table2[marital status],,0)</f>
        <v>Married</v>
      </c>
      <c r="J1765" t="str">
        <f t="shared" si="108"/>
        <v>Moderate Income</v>
      </c>
      <c r="K1765" s="52" t="b">
        <f t="shared" si="109"/>
        <v>0</v>
      </c>
      <c r="L1765" s="43" t="str">
        <f t="shared" si="110"/>
        <v>Low Spend</v>
      </c>
      <c r="M1765" s="43" t="b">
        <f t="shared" si="111"/>
        <v>0</v>
      </c>
      <c r="N17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66" spans="1:14" hidden="1" x14ac:dyDescent="0.25">
      <c r="A1766" t="s">
        <v>2321</v>
      </c>
      <c r="B1766" s="45">
        <v>53804</v>
      </c>
      <c r="C1766" s="45">
        <v>21282</v>
      </c>
      <c r="D1766" s="25">
        <v>0.39554679949446137</v>
      </c>
      <c r="E1766" s="25" t="str">
        <f>_xlfn.XLOOKUP(Table1[[#This Row],[Customer_ID]],Table2[customer_id],Table2[age_group],,0)</f>
        <v>25-34</v>
      </c>
      <c r="F1766" s="25" t="str">
        <f>_xlfn.XLOOKUP(Table1[[#This Row],[Customer_ID]],Table2[customer_id],Table2[city],,0)</f>
        <v>Mumbai</v>
      </c>
      <c r="G1766" s="25" t="str">
        <f>_xlfn.XLOOKUP(Table1[[#This Row],[Customer_ID]],Table2[customer_id],Table2[occupation],,0)</f>
        <v>Government Employees</v>
      </c>
      <c r="H1766" s="50" t="str">
        <f>_xlfn.XLOOKUP(Table1[[#This Row],[Customer_ID]],Table2[customer_id],Table2[gender],,0)</f>
        <v>Male</v>
      </c>
      <c r="I1766" s="50" t="str">
        <f>_xlfn.XLOOKUP(Table1[[#This Row],[Customer_ID]],Table2[customer_id],Table2[marital status],,0)</f>
        <v>Married</v>
      </c>
      <c r="J1766" t="str">
        <f t="shared" si="108"/>
        <v>Moderate Income</v>
      </c>
      <c r="K1766" s="52" t="b">
        <f t="shared" si="109"/>
        <v>0</v>
      </c>
      <c r="L1766" s="43" t="b">
        <f t="shared" si="110"/>
        <v>0</v>
      </c>
      <c r="M1766" s="43" t="b">
        <f t="shared" si="111"/>
        <v>0</v>
      </c>
      <c r="N17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67" spans="1:14" hidden="1" x14ac:dyDescent="0.25">
      <c r="A1767" t="s">
        <v>2109</v>
      </c>
      <c r="B1767" s="45">
        <v>53800</v>
      </c>
      <c r="C1767" s="45">
        <v>22244.333333333332</v>
      </c>
      <c r="D1767" s="25">
        <v>0.41346344485749686</v>
      </c>
      <c r="E1767" s="25" t="str">
        <f>_xlfn.XLOOKUP(Table1[[#This Row],[Customer_ID]],Table2[customer_id],Table2[age_group],,0)</f>
        <v>25-34</v>
      </c>
      <c r="F1767" s="25" t="str">
        <f>_xlfn.XLOOKUP(Table1[[#This Row],[Customer_ID]],Table2[customer_id],Table2[city],,0)</f>
        <v>Mumbai</v>
      </c>
      <c r="G1767" s="25" t="str">
        <f>_xlfn.XLOOKUP(Table1[[#This Row],[Customer_ID]],Table2[customer_id],Table2[occupation],,0)</f>
        <v>Government Employees</v>
      </c>
      <c r="H1767" s="50" t="str">
        <f>_xlfn.XLOOKUP(Table1[[#This Row],[Customer_ID]],Table2[customer_id],Table2[gender],,0)</f>
        <v>Male</v>
      </c>
      <c r="I1767" s="50" t="str">
        <f>_xlfn.XLOOKUP(Table1[[#This Row],[Customer_ID]],Table2[customer_id],Table2[marital status],,0)</f>
        <v>Single</v>
      </c>
      <c r="J1767" t="str">
        <f t="shared" si="108"/>
        <v>Moderate Income</v>
      </c>
      <c r="K1767" s="52" t="b">
        <f t="shared" si="109"/>
        <v>0</v>
      </c>
      <c r="L1767" s="43" t="b">
        <f t="shared" si="110"/>
        <v>0</v>
      </c>
      <c r="M1767" s="43" t="b">
        <f t="shared" si="111"/>
        <v>0</v>
      </c>
      <c r="N17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68" spans="1:14" hidden="1" x14ac:dyDescent="0.25">
      <c r="A1768" t="s">
        <v>3578</v>
      </c>
      <c r="B1768" s="45">
        <v>53797</v>
      </c>
      <c r="C1768" s="45">
        <v>15066.5</v>
      </c>
      <c r="D1768" s="25">
        <v>0.2800620852463892</v>
      </c>
      <c r="E1768" s="25" t="str">
        <f>_xlfn.XLOOKUP(Table1[[#This Row],[Customer_ID]],Table2[customer_id],Table2[age_group],,0)</f>
        <v>25-34</v>
      </c>
      <c r="F1768" s="25" t="str">
        <f>_xlfn.XLOOKUP(Table1[[#This Row],[Customer_ID]],Table2[customer_id],Table2[city],,0)</f>
        <v>Hyderabad</v>
      </c>
      <c r="G1768" s="25" t="str">
        <f>_xlfn.XLOOKUP(Table1[[#This Row],[Customer_ID]],Table2[customer_id],Table2[occupation],,0)</f>
        <v>Government Employees</v>
      </c>
      <c r="H1768" s="50" t="str">
        <f>_xlfn.XLOOKUP(Table1[[#This Row],[Customer_ID]],Table2[customer_id],Table2[gender],,0)</f>
        <v>Male</v>
      </c>
      <c r="I1768" s="50" t="str">
        <f>_xlfn.XLOOKUP(Table1[[#This Row],[Customer_ID]],Table2[customer_id],Table2[marital status],,0)</f>
        <v>Married</v>
      </c>
      <c r="J1768" t="str">
        <f t="shared" si="108"/>
        <v>Moderate Income</v>
      </c>
      <c r="K1768" s="52" t="b">
        <f t="shared" si="109"/>
        <v>0</v>
      </c>
      <c r="L1768" s="43" t="str">
        <f t="shared" si="110"/>
        <v>Low Spend</v>
      </c>
      <c r="M1768" s="43" t="b">
        <f t="shared" si="111"/>
        <v>0</v>
      </c>
      <c r="N17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69" spans="1:14" hidden="1" x14ac:dyDescent="0.25">
      <c r="A1769" t="s">
        <v>2545</v>
      </c>
      <c r="B1769" s="45">
        <v>53792</v>
      </c>
      <c r="C1769" s="45">
        <v>20043.166666666668</v>
      </c>
      <c r="D1769" s="25">
        <v>0.37260497223874678</v>
      </c>
      <c r="E1769" s="25" t="str">
        <f>_xlfn.XLOOKUP(Table1[[#This Row],[Customer_ID]],Table2[customer_id],Table2[age_group],,0)</f>
        <v>35-45</v>
      </c>
      <c r="F1769" s="25" t="str">
        <f>_xlfn.XLOOKUP(Table1[[#This Row],[Customer_ID]],Table2[customer_id],Table2[city],,0)</f>
        <v>Mumbai</v>
      </c>
      <c r="G1769" s="25" t="str">
        <f>_xlfn.XLOOKUP(Table1[[#This Row],[Customer_ID]],Table2[customer_id],Table2[occupation],,0)</f>
        <v>Government Employees</v>
      </c>
      <c r="H1769" s="50" t="str">
        <f>_xlfn.XLOOKUP(Table1[[#This Row],[Customer_ID]],Table2[customer_id],Table2[gender],,0)</f>
        <v>Female</v>
      </c>
      <c r="I1769" s="50" t="str">
        <f>_xlfn.XLOOKUP(Table1[[#This Row],[Customer_ID]],Table2[customer_id],Table2[marital status],,0)</f>
        <v>Married</v>
      </c>
      <c r="J1769" t="str">
        <f t="shared" si="108"/>
        <v>Moderate Income</v>
      </c>
      <c r="K1769" s="52" t="b">
        <f t="shared" si="109"/>
        <v>0</v>
      </c>
      <c r="L1769" s="43" t="b">
        <f t="shared" si="110"/>
        <v>0</v>
      </c>
      <c r="M1769" s="43" t="b">
        <f t="shared" si="111"/>
        <v>0</v>
      </c>
      <c r="N17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70" spans="1:14" hidden="1" x14ac:dyDescent="0.25">
      <c r="A1770" t="s">
        <v>3611</v>
      </c>
      <c r="B1770" s="45">
        <v>53784</v>
      </c>
      <c r="C1770" s="45">
        <v>14876.333333333334</v>
      </c>
      <c r="D1770" s="25">
        <v>0.27659403044275871</v>
      </c>
      <c r="E1770" s="25" t="str">
        <f>_xlfn.XLOOKUP(Table1[[#This Row],[Customer_ID]],Table2[customer_id],Table2[age_group],,0)</f>
        <v>35-45</v>
      </c>
      <c r="F1770" s="25" t="str">
        <f>_xlfn.XLOOKUP(Table1[[#This Row],[Customer_ID]],Table2[customer_id],Table2[city],,0)</f>
        <v>Hyderabad</v>
      </c>
      <c r="G1770" s="25" t="str">
        <f>_xlfn.XLOOKUP(Table1[[#This Row],[Customer_ID]],Table2[customer_id],Table2[occupation],,0)</f>
        <v>Government Employees</v>
      </c>
      <c r="H1770" s="50" t="str">
        <f>_xlfn.XLOOKUP(Table1[[#This Row],[Customer_ID]],Table2[customer_id],Table2[gender],,0)</f>
        <v>Male</v>
      </c>
      <c r="I1770" s="50" t="str">
        <f>_xlfn.XLOOKUP(Table1[[#This Row],[Customer_ID]],Table2[customer_id],Table2[marital status],,0)</f>
        <v>Married</v>
      </c>
      <c r="J1770" t="str">
        <f t="shared" si="108"/>
        <v>Moderate Income</v>
      </c>
      <c r="K1770" s="52" t="b">
        <f t="shared" si="109"/>
        <v>0</v>
      </c>
      <c r="L1770" s="43" t="str">
        <f t="shared" si="110"/>
        <v>Low Spend</v>
      </c>
      <c r="M1770" s="43" t="b">
        <f t="shared" si="111"/>
        <v>0</v>
      </c>
      <c r="N17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71" spans="1:14" hidden="1" x14ac:dyDescent="0.25">
      <c r="A1771" t="s">
        <v>3942</v>
      </c>
      <c r="B1771" s="45">
        <v>53759</v>
      </c>
      <c r="C1771" s="45">
        <v>11507.166666666666</v>
      </c>
      <c r="D1771" s="25">
        <v>0.21405098061099845</v>
      </c>
      <c r="E1771" s="25" t="str">
        <f>_xlfn.XLOOKUP(Table1[[#This Row],[Customer_ID]],Table2[customer_id],Table2[age_group],,0)</f>
        <v>25-34</v>
      </c>
      <c r="F1771" s="25" t="str">
        <f>_xlfn.XLOOKUP(Table1[[#This Row],[Customer_ID]],Table2[customer_id],Table2[city],,0)</f>
        <v>Chennai</v>
      </c>
      <c r="G1771" s="25" t="str">
        <f>_xlfn.XLOOKUP(Table1[[#This Row],[Customer_ID]],Table2[customer_id],Table2[occupation],,0)</f>
        <v>Government Employees</v>
      </c>
      <c r="H1771" s="50" t="str">
        <f>_xlfn.XLOOKUP(Table1[[#This Row],[Customer_ID]],Table2[customer_id],Table2[gender],,0)</f>
        <v>Male</v>
      </c>
      <c r="I1771" s="50" t="str">
        <f>_xlfn.XLOOKUP(Table1[[#This Row],[Customer_ID]],Table2[customer_id],Table2[marital status],,0)</f>
        <v>Married</v>
      </c>
      <c r="J1771" t="str">
        <f t="shared" si="108"/>
        <v>Moderate Income</v>
      </c>
      <c r="K1771" s="52" t="b">
        <f t="shared" si="109"/>
        <v>0</v>
      </c>
      <c r="L1771" s="43" t="str">
        <f t="shared" si="110"/>
        <v>Low Spend</v>
      </c>
      <c r="M1771" s="43" t="b">
        <f t="shared" si="111"/>
        <v>0</v>
      </c>
      <c r="N17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72" spans="1:14" hidden="1" x14ac:dyDescent="0.25">
      <c r="A1772" t="s">
        <v>3039</v>
      </c>
      <c r="B1772" s="45">
        <v>53739</v>
      </c>
      <c r="C1772" s="45">
        <v>18013.833333333332</v>
      </c>
      <c r="D1772" s="25">
        <v>0.33520968632340259</v>
      </c>
      <c r="E1772" s="25" t="str">
        <f>_xlfn.XLOOKUP(Table1[[#This Row],[Customer_ID]],Table2[customer_id],Table2[age_group],,0)</f>
        <v>25-34</v>
      </c>
      <c r="F1772" s="25" t="str">
        <f>_xlfn.XLOOKUP(Table1[[#This Row],[Customer_ID]],Table2[customer_id],Table2[city],,0)</f>
        <v>Bengaluru</v>
      </c>
      <c r="G1772" s="25" t="str">
        <f>_xlfn.XLOOKUP(Table1[[#This Row],[Customer_ID]],Table2[customer_id],Table2[occupation],,0)</f>
        <v>Government Employees</v>
      </c>
      <c r="H1772" s="50" t="str">
        <f>_xlfn.XLOOKUP(Table1[[#This Row],[Customer_ID]],Table2[customer_id],Table2[gender],,0)</f>
        <v>Male</v>
      </c>
      <c r="I1772" s="50" t="str">
        <f>_xlfn.XLOOKUP(Table1[[#This Row],[Customer_ID]],Table2[customer_id],Table2[marital status],,0)</f>
        <v>Single</v>
      </c>
      <c r="J1772" t="str">
        <f t="shared" si="108"/>
        <v>Moderate Income</v>
      </c>
      <c r="K1772" s="52" t="b">
        <f t="shared" si="109"/>
        <v>0</v>
      </c>
      <c r="L1772" s="43" t="b">
        <f t="shared" si="110"/>
        <v>0</v>
      </c>
      <c r="M1772" s="43" t="b">
        <f t="shared" si="111"/>
        <v>0</v>
      </c>
      <c r="N17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73" spans="1:14" hidden="1" x14ac:dyDescent="0.25">
      <c r="A1773" t="s">
        <v>3051</v>
      </c>
      <c r="B1773" s="45">
        <v>53731</v>
      </c>
      <c r="C1773" s="45">
        <v>17965</v>
      </c>
      <c r="D1773" s="25">
        <v>0.33435074724088515</v>
      </c>
      <c r="E1773" s="25" t="str">
        <f>_xlfn.XLOOKUP(Table1[[#This Row],[Customer_ID]],Table2[customer_id],Table2[age_group],,0)</f>
        <v>25-34</v>
      </c>
      <c r="F1773" s="25" t="str">
        <f>_xlfn.XLOOKUP(Table1[[#This Row],[Customer_ID]],Table2[customer_id],Table2[city],,0)</f>
        <v>Mumbai</v>
      </c>
      <c r="G1773" s="25" t="str">
        <f>_xlfn.XLOOKUP(Table1[[#This Row],[Customer_ID]],Table2[customer_id],Table2[occupation],,0)</f>
        <v>Government Employees</v>
      </c>
      <c r="H1773" s="50" t="str">
        <f>_xlfn.XLOOKUP(Table1[[#This Row],[Customer_ID]],Table2[customer_id],Table2[gender],,0)</f>
        <v>Female</v>
      </c>
      <c r="I1773" s="50" t="str">
        <f>_xlfn.XLOOKUP(Table1[[#This Row],[Customer_ID]],Table2[customer_id],Table2[marital status],,0)</f>
        <v>Married</v>
      </c>
      <c r="J1773" t="str">
        <f t="shared" si="108"/>
        <v>Moderate Income</v>
      </c>
      <c r="K1773" s="52" t="b">
        <f t="shared" si="109"/>
        <v>0</v>
      </c>
      <c r="L1773" s="43" t="b">
        <f t="shared" si="110"/>
        <v>0</v>
      </c>
      <c r="M1773" s="43" t="b">
        <f t="shared" si="111"/>
        <v>0</v>
      </c>
      <c r="N17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74" spans="1:14" hidden="1" x14ac:dyDescent="0.25">
      <c r="A1774" t="s">
        <v>3995</v>
      </c>
      <c r="B1774" s="45">
        <v>53694</v>
      </c>
      <c r="C1774" s="45">
        <v>10450.333333333334</v>
      </c>
      <c r="D1774" s="25">
        <v>0.19462758098359842</v>
      </c>
      <c r="E1774" s="25" t="str">
        <f>_xlfn.XLOOKUP(Table1[[#This Row],[Customer_ID]],Table2[customer_id],Table2[age_group],,0)</f>
        <v>25-34</v>
      </c>
      <c r="F1774" s="25" t="str">
        <f>_xlfn.XLOOKUP(Table1[[#This Row],[Customer_ID]],Table2[customer_id],Table2[city],,0)</f>
        <v>Chennai</v>
      </c>
      <c r="G1774" s="25" t="str">
        <f>_xlfn.XLOOKUP(Table1[[#This Row],[Customer_ID]],Table2[customer_id],Table2[occupation],,0)</f>
        <v>Government Employees</v>
      </c>
      <c r="H1774" s="50" t="str">
        <f>_xlfn.XLOOKUP(Table1[[#This Row],[Customer_ID]],Table2[customer_id],Table2[gender],,0)</f>
        <v>Female</v>
      </c>
      <c r="I1774" s="50" t="str">
        <f>_xlfn.XLOOKUP(Table1[[#This Row],[Customer_ID]],Table2[customer_id],Table2[marital status],,0)</f>
        <v>Married</v>
      </c>
      <c r="J1774" t="str">
        <f t="shared" si="108"/>
        <v>Moderate Income</v>
      </c>
      <c r="K1774" s="52" t="b">
        <f t="shared" si="109"/>
        <v>0</v>
      </c>
      <c r="L1774" s="43" t="str">
        <f t="shared" si="110"/>
        <v>Low Spend</v>
      </c>
      <c r="M1774" s="43" t="b">
        <f t="shared" si="111"/>
        <v>0</v>
      </c>
      <c r="N17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75" spans="1:14" hidden="1" x14ac:dyDescent="0.25">
      <c r="A1775" t="s">
        <v>3863</v>
      </c>
      <c r="B1775" s="45">
        <v>53685</v>
      </c>
      <c r="C1775" s="45">
        <v>12694.333333333334</v>
      </c>
      <c r="D1775" s="25">
        <v>0.2364595945484462</v>
      </c>
      <c r="E1775" s="25" t="str">
        <f>_xlfn.XLOOKUP(Table1[[#This Row],[Customer_ID]],Table2[customer_id],Table2[age_group],,0)</f>
        <v>25-34</v>
      </c>
      <c r="F1775" s="25" t="str">
        <f>_xlfn.XLOOKUP(Table1[[#This Row],[Customer_ID]],Table2[customer_id],Table2[city],,0)</f>
        <v>Hyderabad</v>
      </c>
      <c r="G1775" s="25" t="str">
        <f>_xlfn.XLOOKUP(Table1[[#This Row],[Customer_ID]],Table2[customer_id],Table2[occupation],,0)</f>
        <v>Government Employees</v>
      </c>
      <c r="H1775" s="50" t="str">
        <f>_xlfn.XLOOKUP(Table1[[#This Row],[Customer_ID]],Table2[customer_id],Table2[gender],,0)</f>
        <v>Female</v>
      </c>
      <c r="I1775" s="50" t="str">
        <f>_xlfn.XLOOKUP(Table1[[#This Row],[Customer_ID]],Table2[customer_id],Table2[marital status],,0)</f>
        <v>Married</v>
      </c>
      <c r="J1775" t="str">
        <f t="shared" si="108"/>
        <v>Moderate Income</v>
      </c>
      <c r="K1775" s="52" t="b">
        <f t="shared" si="109"/>
        <v>0</v>
      </c>
      <c r="L1775" s="43" t="str">
        <f t="shared" si="110"/>
        <v>Low Spend</v>
      </c>
      <c r="M1775" s="43" t="b">
        <f t="shared" si="111"/>
        <v>0</v>
      </c>
      <c r="N17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76" spans="1:14" hidden="1" x14ac:dyDescent="0.25">
      <c r="A1776" t="s">
        <v>3649</v>
      </c>
      <c r="B1776" s="45">
        <v>53656</v>
      </c>
      <c r="C1776" s="45">
        <v>14570.666666666666</v>
      </c>
      <c r="D1776" s="25">
        <v>0.27155707966800852</v>
      </c>
      <c r="E1776" s="25" t="str">
        <f>_xlfn.XLOOKUP(Table1[[#This Row],[Customer_ID]],Table2[customer_id],Table2[age_group],,0)</f>
        <v>25-34</v>
      </c>
      <c r="F1776" s="25" t="str">
        <f>_xlfn.XLOOKUP(Table1[[#This Row],[Customer_ID]],Table2[customer_id],Table2[city],,0)</f>
        <v>Hyderabad</v>
      </c>
      <c r="G1776" s="25" t="str">
        <f>_xlfn.XLOOKUP(Table1[[#This Row],[Customer_ID]],Table2[customer_id],Table2[occupation],,0)</f>
        <v>Government Employees</v>
      </c>
      <c r="H1776" s="50" t="str">
        <f>_xlfn.XLOOKUP(Table1[[#This Row],[Customer_ID]],Table2[customer_id],Table2[gender],,0)</f>
        <v>Male</v>
      </c>
      <c r="I1776" s="50" t="str">
        <f>_xlfn.XLOOKUP(Table1[[#This Row],[Customer_ID]],Table2[customer_id],Table2[marital status],,0)</f>
        <v>Single</v>
      </c>
      <c r="J1776" t="str">
        <f t="shared" si="108"/>
        <v>Moderate Income</v>
      </c>
      <c r="K1776" s="52" t="b">
        <f t="shared" si="109"/>
        <v>0</v>
      </c>
      <c r="L1776" s="43" t="str">
        <f t="shared" si="110"/>
        <v>Low Spend</v>
      </c>
      <c r="M1776" s="43" t="b">
        <f t="shared" si="111"/>
        <v>0</v>
      </c>
      <c r="N17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77" spans="1:14" hidden="1" x14ac:dyDescent="0.25">
      <c r="A1777" t="s">
        <v>2935</v>
      </c>
      <c r="B1777" s="45">
        <v>53655</v>
      </c>
      <c r="C1777" s="45">
        <v>18381</v>
      </c>
      <c r="D1777" s="25">
        <v>0.34257757897679619</v>
      </c>
      <c r="E1777" s="25" t="str">
        <f>_xlfn.XLOOKUP(Table1[[#This Row],[Customer_ID]],Table2[customer_id],Table2[age_group],,0)</f>
        <v>35-45</v>
      </c>
      <c r="F1777" s="25" t="str">
        <f>_xlfn.XLOOKUP(Table1[[#This Row],[Customer_ID]],Table2[customer_id],Table2[city],,0)</f>
        <v>Mumbai</v>
      </c>
      <c r="G1777" s="25" t="str">
        <f>_xlfn.XLOOKUP(Table1[[#This Row],[Customer_ID]],Table2[customer_id],Table2[occupation],,0)</f>
        <v>Government Employees</v>
      </c>
      <c r="H1777" s="50" t="str">
        <f>_xlfn.XLOOKUP(Table1[[#This Row],[Customer_ID]],Table2[customer_id],Table2[gender],,0)</f>
        <v>Female</v>
      </c>
      <c r="I1777" s="50" t="str">
        <f>_xlfn.XLOOKUP(Table1[[#This Row],[Customer_ID]],Table2[customer_id],Table2[marital status],,0)</f>
        <v>Married</v>
      </c>
      <c r="J1777" t="str">
        <f t="shared" si="108"/>
        <v>Moderate Income</v>
      </c>
      <c r="K1777" s="52" t="b">
        <f t="shared" si="109"/>
        <v>0</v>
      </c>
      <c r="L1777" s="43" t="b">
        <f t="shared" si="110"/>
        <v>0</v>
      </c>
      <c r="M1777" s="43" t="b">
        <f t="shared" si="111"/>
        <v>0</v>
      </c>
      <c r="N17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78" spans="1:14" hidden="1" x14ac:dyDescent="0.25">
      <c r="A1778" t="s">
        <v>3561</v>
      </c>
      <c r="B1778" s="45">
        <v>53655</v>
      </c>
      <c r="C1778" s="45">
        <v>15134</v>
      </c>
      <c r="D1778" s="25">
        <v>0.28206131767775605</v>
      </c>
      <c r="E1778" s="25" t="str">
        <f>_xlfn.XLOOKUP(Table1[[#This Row],[Customer_ID]],Table2[customer_id],Table2[age_group],,0)</f>
        <v>21-24</v>
      </c>
      <c r="F1778" s="25" t="str">
        <f>_xlfn.XLOOKUP(Table1[[#This Row],[Customer_ID]],Table2[customer_id],Table2[city],,0)</f>
        <v>Bengaluru</v>
      </c>
      <c r="G1778" s="25" t="str">
        <f>_xlfn.XLOOKUP(Table1[[#This Row],[Customer_ID]],Table2[customer_id],Table2[occupation],,0)</f>
        <v>Business Owners</v>
      </c>
      <c r="H1778" s="50" t="str">
        <f>_xlfn.XLOOKUP(Table1[[#This Row],[Customer_ID]],Table2[customer_id],Table2[gender],,0)</f>
        <v>Female</v>
      </c>
      <c r="I1778" s="50" t="str">
        <f>_xlfn.XLOOKUP(Table1[[#This Row],[Customer_ID]],Table2[customer_id],Table2[marital status],,0)</f>
        <v>Married</v>
      </c>
      <c r="J1778" t="str">
        <f t="shared" si="108"/>
        <v>Moderate Income</v>
      </c>
      <c r="K1778" s="52" t="b">
        <f t="shared" si="109"/>
        <v>0</v>
      </c>
      <c r="L1778" s="43" t="str">
        <f t="shared" si="110"/>
        <v>Low Spend</v>
      </c>
      <c r="M1778" s="43" t="b">
        <f t="shared" si="111"/>
        <v>0</v>
      </c>
      <c r="N17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79" spans="1:14" hidden="1" x14ac:dyDescent="0.25">
      <c r="A1779" t="s">
        <v>3707</v>
      </c>
      <c r="B1779" s="45">
        <v>53596</v>
      </c>
      <c r="C1779" s="45">
        <v>14126.166666666666</v>
      </c>
      <c r="D1779" s="25">
        <v>0.26356755479264621</v>
      </c>
      <c r="E1779" s="25" t="str">
        <f>_xlfn.XLOOKUP(Table1[[#This Row],[Customer_ID]],Table2[customer_id],Table2[age_group],,0)</f>
        <v>25-34</v>
      </c>
      <c r="F1779" s="25" t="str">
        <f>_xlfn.XLOOKUP(Table1[[#This Row],[Customer_ID]],Table2[customer_id],Table2[city],,0)</f>
        <v>Hyderabad</v>
      </c>
      <c r="G1779" s="25" t="str">
        <f>_xlfn.XLOOKUP(Table1[[#This Row],[Customer_ID]],Table2[customer_id],Table2[occupation],,0)</f>
        <v>Government Employees</v>
      </c>
      <c r="H1779" s="50" t="str">
        <f>_xlfn.XLOOKUP(Table1[[#This Row],[Customer_ID]],Table2[customer_id],Table2[gender],,0)</f>
        <v>Male</v>
      </c>
      <c r="I1779" s="50" t="str">
        <f>_xlfn.XLOOKUP(Table1[[#This Row],[Customer_ID]],Table2[customer_id],Table2[marital status],,0)</f>
        <v>Married</v>
      </c>
      <c r="J1779" t="str">
        <f t="shared" si="108"/>
        <v>Moderate Income</v>
      </c>
      <c r="K1779" s="52" t="b">
        <f t="shared" si="109"/>
        <v>0</v>
      </c>
      <c r="L1779" s="43" t="str">
        <f t="shared" si="110"/>
        <v>Low Spend</v>
      </c>
      <c r="M1779" s="43" t="b">
        <f t="shared" si="111"/>
        <v>0</v>
      </c>
      <c r="N17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80" spans="1:14" hidden="1" x14ac:dyDescent="0.25">
      <c r="A1780" t="s">
        <v>3164</v>
      </c>
      <c r="B1780" s="45">
        <v>53588</v>
      </c>
      <c r="C1780" s="45">
        <v>17404.5</v>
      </c>
      <c r="D1780" s="25">
        <v>0.32478353362693141</v>
      </c>
      <c r="E1780" s="25" t="str">
        <f>_xlfn.XLOOKUP(Table1[[#This Row],[Customer_ID]],Table2[customer_id],Table2[age_group],,0)</f>
        <v>21-24</v>
      </c>
      <c r="F1780" s="25" t="str">
        <f>_xlfn.XLOOKUP(Table1[[#This Row],[Customer_ID]],Table2[customer_id],Table2[city],,0)</f>
        <v>Delhi NCR</v>
      </c>
      <c r="G1780" s="25" t="str">
        <f>_xlfn.XLOOKUP(Table1[[#This Row],[Customer_ID]],Table2[customer_id],Table2[occupation],,0)</f>
        <v>Business Owners</v>
      </c>
      <c r="H1780" s="50" t="str">
        <f>_xlfn.XLOOKUP(Table1[[#This Row],[Customer_ID]],Table2[customer_id],Table2[gender],,0)</f>
        <v>Male</v>
      </c>
      <c r="I1780" s="50" t="str">
        <f>_xlfn.XLOOKUP(Table1[[#This Row],[Customer_ID]],Table2[customer_id],Table2[marital status],,0)</f>
        <v>Single</v>
      </c>
      <c r="J1780" t="str">
        <f t="shared" si="108"/>
        <v>Moderate Income</v>
      </c>
      <c r="K1780" s="52" t="b">
        <f t="shared" si="109"/>
        <v>0</v>
      </c>
      <c r="L1780" s="43" t="b">
        <f t="shared" si="110"/>
        <v>0</v>
      </c>
      <c r="M1780" s="43" t="b">
        <f t="shared" si="111"/>
        <v>0</v>
      </c>
      <c r="N17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81" spans="1:14" hidden="1" x14ac:dyDescent="0.25">
      <c r="A1781" t="s">
        <v>3048</v>
      </c>
      <c r="B1781" s="45">
        <v>53585</v>
      </c>
      <c r="C1781" s="45">
        <v>17921.833333333332</v>
      </c>
      <c r="D1781" s="25">
        <v>0.33445615999502348</v>
      </c>
      <c r="E1781" s="25" t="str">
        <f>_xlfn.XLOOKUP(Table1[[#This Row],[Customer_ID]],Table2[customer_id],Table2[age_group],,0)</f>
        <v>35-45</v>
      </c>
      <c r="F1781" s="25" t="str">
        <f>_xlfn.XLOOKUP(Table1[[#This Row],[Customer_ID]],Table2[customer_id],Table2[city],,0)</f>
        <v>Bengaluru</v>
      </c>
      <c r="G1781" s="25" t="str">
        <f>_xlfn.XLOOKUP(Table1[[#This Row],[Customer_ID]],Table2[customer_id],Table2[occupation],,0)</f>
        <v>Government Employees</v>
      </c>
      <c r="H1781" s="50" t="str">
        <f>_xlfn.XLOOKUP(Table1[[#This Row],[Customer_ID]],Table2[customer_id],Table2[gender],,0)</f>
        <v>Male</v>
      </c>
      <c r="I1781" s="50" t="str">
        <f>_xlfn.XLOOKUP(Table1[[#This Row],[Customer_ID]],Table2[customer_id],Table2[marital status],,0)</f>
        <v>Married</v>
      </c>
      <c r="J1781" t="str">
        <f t="shared" si="108"/>
        <v>Moderate Income</v>
      </c>
      <c r="K1781" s="52" t="b">
        <f t="shared" si="109"/>
        <v>0</v>
      </c>
      <c r="L1781" s="43" t="b">
        <f t="shared" si="110"/>
        <v>0</v>
      </c>
      <c r="M1781" s="43" t="b">
        <f t="shared" si="111"/>
        <v>0</v>
      </c>
      <c r="N17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82" spans="1:14" hidden="1" x14ac:dyDescent="0.25">
      <c r="A1782" t="s">
        <v>3222</v>
      </c>
      <c r="B1782" s="45">
        <v>53561</v>
      </c>
      <c r="C1782" s="45">
        <v>17127.833333333332</v>
      </c>
      <c r="D1782" s="25">
        <v>0.31978180641387077</v>
      </c>
      <c r="E1782" s="25" t="str">
        <f>_xlfn.XLOOKUP(Table1[[#This Row],[Customer_ID]],Table2[customer_id],Table2[age_group],,0)</f>
        <v>21-24</v>
      </c>
      <c r="F1782" s="25" t="str">
        <f>_xlfn.XLOOKUP(Table1[[#This Row],[Customer_ID]],Table2[customer_id],Table2[city],,0)</f>
        <v>Mumbai</v>
      </c>
      <c r="G1782" s="25" t="str">
        <f>_xlfn.XLOOKUP(Table1[[#This Row],[Customer_ID]],Table2[customer_id],Table2[occupation],,0)</f>
        <v>Business Owners</v>
      </c>
      <c r="H1782" s="50" t="str">
        <f>_xlfn.XLOOKUP(Table1[[#This Row],[Customer_ID]],Table2[customer_id],Table2[gender],,0)</f>
        <v>Female</v>
      </c>
      <c r="I1782" s="50" t="str">
        <f>_xlfn.XLOOKUP(Table1[[#This Row],[Customer_ID]],Table2[customer_id],Table2[marital status],,0)</f>
        <v>Single</v>
      </c>
      <c r="J1782" t="str">
        <f t="shared" si="108"/>
        <v>Moderate Income</v>
      </c>
      <c r="K1782" s="52" t="b">
        <f t="shared" si="109"/>
        <v>0</v>
      </c>
      <c r="L1782" s="43" t="b">
        <f t="shared" si="110"/>
        <v>0</v>
      </c>
      <c r="M1782" s="43" t="b">
        <f t="shared" si="111"/>
        <v>0</v>
      </c>
      <c r="N17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83" spans="1:14" hidden="1" x14ac:dyDescent="0.25">
      <c r="A1783" t="s">
        <v>4000</v>
      </c>
      <c r="B1783" s="45">
        <v>53555</v>
      </c>
      <c r="C1783" s="45">
        <v>10266.5</v>
      </c>
      <c r="D1783" s="25">
        <v>0.19170012137055364</v>
      </c>
      <c r="E1783" s="25" t="str">
        <f>_xlfn.XLOOKUP(Table1[[#This Row],[Customer_ID]],Table2[customer_id],Table2[age_group],,0)</f>
        <v>25-34</v>
      </c>
      <c r="F1783" s="25" t="str">
        <f>_xlfn.XLOOKUP(Table1[[#This Row],[Customer_ID]],Table2[customer_id],Table2[city],,0)</f>
        <v>Chennai</v>
      </c>
      <c r="G1783" s="25" t="str">
        <f>_xlfn.XLOOKUP(Table1[[#This Row],[Customer_ID]],Table2[customer_id],Table2[occupation],,0)</f>
        <v>Government Employees</v>
      </c>
      <c r="H1783" s="50" t="str">
        <f>_xlfn.XLOOKUP(Table1[[#This Row],[Customer_ID]],Table2[customer_id],Table2[gender],,0)</f>
        <v>Female</v>
      </c>
      <c r="I1783" s="50" t="str">
        <f>_xlfn.XLOOKUP(Table1[[#This Row],[Customer_ID]],Table2[customer_id],Table2[marital status],,0)</f>
        <v>Married</v>
      </c>
      <c r="J1783" t="str">
        <f t="shared" si="108"/>
        <v>Moderate Income</v>
      </c>
      <c r="K1783" s="52" t="b">
        <f t="shared" si="109"/>
        <v>0</v>
      </c>
      <c r="L1783" s="43" t="str">
        <f t="shared" si="110"/>
        <v>Low Spend</v>
      </c>
      <c r="M1783" s="43" t="b">
        <f t="shared" si="111"/>
        <v>0</v>
      </c>
      <c r="N17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84" spans="1:14" hidden="1" x14ac:dyDescent="0.25">
      <c r="A1784" t="s">
        <v>3846</v>
      </c>
      <c r="B1784" s="45">
        <v>53546</v>
      </c>
      <c r="C1784" s="45">
        <v>12800.333333333334</v>
      </c>
      <c r="D1784" s="25">
        <v>0.23905302605859138</v>
      </c>
      <c r="E1784" s="25" t="str">
        <f>_xlfn.XLOOKUP(Table1[[#This Row],[Customer_ID]],Table2[customer_id],Table2[age_group],,0)</f>
        <v>25-34</v>
      </c>
      <c r="F1784" s="25" t="str">
        <f>_xlfn.XLOOKUP(Table1[[#This Row],[Customer_ID]],Table2[customer_id],Table2[city],,0)</f>
        <v>Hyderabad</v>
      </c>
      <c r="G1784" s="25" t="str">
        <f>_xlfn.XLOOKUP(Table1[[#This Row],[Customer_ID]],Table2[customer_id],Table2[occupation],,0)</f>
        <v>Government Employees</v>
      </c>
      <c r="H1784" s="50" t="str">
        <f>_xlfn.XLOOKUP(Table1[[#This Row],[Customer_ID]],Table2[customer_id],Table2[gender],,0)</f>
        <v>Female</v>
      </c>
      <c r="I1784" s="50" t="str">
        <f>_xlfn.XLOOKUP(Table1[[#This Row],[Customer_ID]],Table2[customer_id],Table2[marital status],,0)</f>
        <v>Married</v>
      </c>
      <c r="J1784" t="str">
        <f t="shared" si="108"/>
        <v>Moderate Income</v>
      </c>
      <c r="K1784" s="52" t="b">
        <f t="shared" si="109"/>
        <v>0</v>
      </c>
      <c r="L1784" s="43" t="str">
        <f t="shared" si="110"/>
        <v>Low Spend</v>
      </c>
      <c r="M1784" s="43" t="b">
        <f t="shared" si="111"/>
        <v>0</v>
      </c>
      <c r="N17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85" spans="1:14" hidden="1" x14ac:dyDescent="0.25">
      <c r="A1785" t="s">
        <v>3282</v>
      </c>
      <c r="B1785" s="45">
        <v>53542</v>
      </c>
      <c r="C1785" s="45">
        <v>16786.333333333332</v>
      </c>
      <c r="D1785" s="25">
        <v>0.31351711429033902</v>
      </c>
      <c r="E1785" s="25" t="str">
        <f>_xlfn.XLOOKUP(Table1[[#This Row],[Customer_ID]],Table2[customer_id],Table2[age_group],,0)</f>
        <v>21-24</v>
      </c>
      <c r="F1785" s="25" t="str">
        <f>_xlfn.XLOOKUP(Table1[[#This Row],[Customer_ID]],Table2[customer_id],Table2[city],,0)</f>
        <v>Mumbai</v>
      </c>
      <c r="G1785" s="25" t="str">
        <f>_xlfn.XLOOKUP(Table1[[#This Row],[Customer_ID]],Table2[customer_id],Table2[occupation],,0)</f>
        <v>Business Owners</v>
      </c>
      <c r="H1785" s="50" t="str">
        <f>_xlfn.XLOOKUP(Table1[[#This Row],[Customer_ID]],Table2[customer_id],Table2[gender],,0)</f>
        <v>Female</v>
      </c>
      <c r="I1785" s="50" t="str">
        <f>_xlfn.XLOOKUP(Table1[[#This Row],[Customer_ID]],Table2[customer_id],Table2[marital status],,0)</f>
        <v>Married</v>
      </c>
      <c r="J1785" t="str">
        <f t="shared" si="108"/>
        <v>Moderate Income</v>
      </c>
      <c r="K1785" s="52" t="b">
        <f t="shared" si="109"/>
        <v>0</v>
      </c>
      <c r="L1785" s="43" t="b">
        <f t="shared" si="110"/>
        <v>0</v>
      </c>
      <c r="M1785" s="43" t="b">
        <f t="shared" si="111"/>
        <v>0</v>
      </c>
      <c r="N17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86" spans="1:14" hidden="1" x14ac:dyDescent="0.25">
      <c r="A1786" t="s">
        <v>4014</v>
      </c>
      <c r="B1786" s="45">
        <v>53524</v>
      </c>
      <c r="C1786" s="45">
        <v>9568.5</v>
      </c>
      <c r="D1786" s="25">
        <v>0.17877027128017339</v>
      </c>
      <c r="E1786" s="25" t="str">
        <f>_xlfn.XLOOKUP(Table1[[#This Row],[Customer_ID]],Table2[customer_id],Table2[age_group],,0)</f>
        <v>25-34</v>
      </c>
      <c r="F1786" s="25" t="str">
        <f>_xlfn.XLOOKUP(Table1[[#This Row],[Customer_ID]],Table2[customer_id],Table2[city],,0)</f>
        <v>Chennai</v>
      </c>
      <c r="G1786" s="25" t="str">
        <f>_xlfn.XLOOKUP(Table1[[#This Row],[Customer_ID]],Table2[customer_id],Table2[occupation],,0)</f>
        <v>Government Employees</v>
      </c>
      <c r="H1786" s="50" t="str">
        <f>_xlfn.XLOOKUP(Table1[[#This Row],[Customer_ID]],Table2[customer_id],Table2[gender],,0)</f>
        <v>Female</v>
      </c>
      <c r="I1786" s="50" t="str">
        <f>_xlfn.XLOOKUP(Table1[[#This Row],[Customer_ID]],Table2[customer_id],Table2[marital status],,0)</f>
        <v>Married</v>
      </c>
      <c r="J1786" t="str">
        <f t="shared" si="108"/>
        <v>Moderate Income</v>
      </c>
      <c r="K1786" s="52" t="b">
        <f t="shared" si="109"/>
        <v>0</v>
      </c>
      <c r="L1786" s="43" t="str">
        <f t="shared" si="110"/>
        <v>Low Spend</v>
      </c>
      <c r="M1786" s="43" t="b">
        <f t="shared" si="111"/>
        <v>0</v>
      </c>
      <c r="N17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87" spans="1:14" hidden="1" x14ac:dyDescent="0.25">
      <c r="A1787" t="s">
        <v>3926</v>
      </c>
      <c r="B1787" s="45">
        <v>53522</v>
      </c>
      <c r="C1787" s="45">
        <v>11805</v>
      </c>
      <c r="D1787" s="25">
        <v>0.22056350659541871</v>
      </c>
      <c r="E1787" s="25" t="str">
        <f>_xlfn.XLOOKUP(Table1[[#This Row],[Customer_ID]],Table2[customer_id],Table2[age_group],,0)</f>
        <v>25-34</v>
      </c>
      <c r="F1787" s="25" t="str">
        <f>_xlfn.XLOOKUP(Table1[[#This Row],[Customer_ID]],Table2[customer_id],Table2[city],,0)</f>
        <v>Hyderabad</v>
      </c>
      <c r="G1787" s="25" t="str">
        <f>_xlfn.XLOOKUP(Table1[[#This Row],[Customer_ID]],Table2[customer_id],Table2[occupation],,0)</f>
        <v>Government Employees</v>
      </c>
      <c r="H1787" s="50" t="str">
        <f>_xlfn.XLOOKUP(Table1[[#This Row],[Customer_ID]],Table2[customer_id],Table2[gender],,0)</f>
        <v>Female</v>
      </c>
      <c r="I1787" s="50" t="str">
        <f>_xlfn.XLOOKUP(Table1[[#This Row],[Customer_ID]],Table2[customer_id],Table2[marital status],,0)</f>
        <v>Married</v>
      </c>
      <c r="J1787" t="str">
        <f t="shared" si="108"/>
        <v>Moderate Income</v>
      </c>
      <c r="K1787" s="52" t="b">
        <f t="shared" si="109"/>
        <v>0</v>
      </c>
      <c r="L1787" s="43" t="str">
        <f t="shared" si="110"/>
        <v>Low Spend</v>
      </c>
      <c r="M1787" s="43" t="b">
        <f t="shared" si="111"/>
        <v>0</v>
      </c>
      <c r="N17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88" spans="1:14" hidden="1" x14ac:dyDescent="0.25">
      <c r="A1788" t="s">
        <v>2915</v>
      </c>
      <c r="B1788" s="45">
        <v>53507</v>
      </c>
      <c r="C1788" s="45">
        <v>18403.666666666668</v>
      </c>
      <c r="D1788" s="25">
        <v>0.34394876682801628</v>
      </c>
      <c r="E1788" s="25" t="str">
        <f>_xlfn.XLOOKUP(Table1[[#This Row],[Customer_ID]],Table2[customer_id],Table2[age_group],,0)</f>
        <v>25-34</v>
      </c>
      <c r="F1788" s="25" t="str">
        <f>_xlfn.XLOOKUP(Table1[[#This Row],[Customer_ID]],Table2[customer_id],Table2[city],,0)</f>
        <v>Mumbai</v>
      </c>
      <c r="G1788" s="25" t="str">
        <f>_xlfn.XLOOKUP(Table1[[#This Row],[Customer_ID]],Table2[customer_id],Table2[occupation],,0)</f>
        <v>Government Employees</v>
      </c>
      <c r="H1788" s="50" t="str">
        <f>_xlfn.XLOOKUP(Table1[[#This Row],[Customer_ID]],Table2[customer_id],Table2[gender],,0)</f>
        <v>Female</v>
      </c>
      <c r="I1788" s="50" t="str">
        <f>_xlfn.XLOOKUP(Table1[[#This Row],[Customer_ID]],Table2[customer_id],Table2[marital status],,0)</f>
        <v>Married</v>
      </c>
      <c r="J1788" t="str">
        <f t="shared" si="108"/>
        <v>Moderate Income</v>
      </c>
      <c r="K1788" s="52" t="b">
        <f t="shared" si="109"/>
        <v>0</v>
      </c>
      <c r="L1788" s="43" t="b">
        <f t="shared" si="110"/>
        <v>0</v>
      </c>
      <c r="M1788" s="43" t="b">
        <f t="shared" si="111"/>
        <v>0</v>
      </c>
      <c r="N17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89" spans="1:14" hidden="1" x14ac:dyDescent="0.25">
      <c r="A1789" t="s">
        <v>3855</v>
      </c>
      <c r="B1789" s="45">
        <v>53504</v>
      </c>
      <c r="C1789" s="45">
        <v>12722</v>
      </c>
      <c r="D1789" s="25">
        <v>0.2377766148325359</v>
      </c>
      <c r="E1789" s="25" t="str">
        <f>_xlfn.XLOOKUP(Table1[[#This Row],[Customer_ID]],Table2[customer_id],Table2[age_group],,0)</f>
        <v>25-34</v>
      </c>
      <c r="F1789" s="25" t="str">
        <f>_xlfn.XLOOKUP(Table1[[#This Row],[Customer_ID]],Table2[customer_id],Table2[city],,0)</f>
        <v>Chennai</v>
      </c>
      <c r="G1789" s="25" t="str">
        <f>_xlfn.XLOOKUP(Table1[[#This Row],[Customer_ID]],Table2[customer_id],Table2[occupation],,0)</f>
        <v>Government Employees</v>
      </c>
      <c r="H1789" s="50" t="str">
        <f>_xlfn.XLOOKUP(Table1[[#This Row],[Customer_ID]],Table2[customer_id],Table2[gender],,0)</f>
        <v>Male</v>
      </c>
      <c r="I1789" s="50" t="str">
        <f>_xlfn.XLOOKUP(Table1[[#This Row],[Customer_ID]],Table2[customer_id],Table2[marital status],,0)</f>
        <v>Married</v>
      </c>
      <c r="J1789" t="str">
        <f t="shared" si="108"/>
        <v>Moderate Income</v>
      </c>
      <c r="K1789" s="52" t="b">
        <f t="shared" si="109"/>
        <v>0</v>
      </c>
      <c r="L1789" s="43" t="str">
        <f t="shared" si="110"/>
        <v>Low Spend</v>
      </c>
      <c r="M1789" s="43" t="b">
        <f t="shared" si="111"/>
        <v>0</v>
      </c>
      <c r="N17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90" spans="1:14" hidden="1" x14ac:dyDescent="0.25">
      <c r="A1790" t="s">
        <v>3774</v>
      </c>
      <c r="B1790" s="45">
        <v>53501</v>
      </c>
      <c r="C1790" s="45">
        <v>13511.666666666666</v>
      </c>
      <c r="D1790" s="25">
        <v>0.25254979657701099</v>
      </c>
      <c r="E1790" s="25" t="str">
        <f>_xlfn.XLOOKUP(Table1[[#This Row],[Customer_ID]],Table2[customer_id],Table2[age_group],,0)</f>
        <v>25-34</v>
      </c>
      <c r="F1790" s="25" t="str">
        <f>_xlfn.XLOOKUP(Table1[[#This Row],[Customer_ID]],Table2[customer_id],Table2[city],,0)</f>
        <v>Chennai</v>
      </c>
      <c r="G1790" s="25" t="str">
        <f>_xlfn.XLOOKUP(Table1[[#This Row],[Customer_ID]],Table2[customer_id],Table2[occupation],,0)</f>
        <v>Government Employees</v>
      </c>
      <c r="H1790" s="50" t="str">
        <f>_xlfn.XLOOKUP(Table1[[#This Row],[Customer_ID]],Table2[customer_id],Table2[gender],,0)</f>
        <v>Male</v>
      </c>
      <c r="I1790" s="50" t="str">
        <f>_xlfn.XLOOKUP(Table1[[#This Row],[Customer_ID]],Table2[customer_id],Table2[marital status],,0)</f>
        <v>Single</v>
      </c>
      <c r="J1790" t="str">
        <f t="shared" si="108"/>
        <v>Moderate Income</v>
      </c>
      <c r="K1790" s="52" t="b">
        <f t="shared" si="109"/>
        <v>0</v>
      </c>
      <c r="L1790" s="43" t="str">
        <f t="shared" si="110"/>
        <v>Low Spend</v>
      </c>
      <c r="M1790" s="43" t="b">
        <f t="shared" si="111"/>
        <v>0</v>
      </c>
      <c r="N17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91" spans="1:14" hidden="1" x14ac:dyDescent="0.25">
      <c r="A1791" t="s">
        <v>3396</v>
      </c>
      <c r="B1791" s="45">
        <v>53441</v>
      </c>
      <c r="C1791" s="45">
        <v>16087</v>
      </c>
      <c r="D1791" s="25">
        <v>0.30102355869089276</v>
      </c>
      <c r="E1791" s="25" t="str">
        <f>_xlfn.XLOOKUP(Table1[[#This Row],[Customer_ID]],Table2[customer_id],Table2[age_group],,0)</f>
        <v>21-24</v>
      </c>
      <c r="F1791" s="25" t="str">
        <f>_xlfn.XLOOKUP(Table1[[#This Row],[Customer_ID]],Table2[customer_id],Table2[city],,0)</f>
        <v>Bengaluru</v>
      </c>
      <c r="G1791" s="25" t="str">
        <f>_xlfn.XLOOKUP(Table1[[#This Row],[Customer_ID]],Table2[customer_id],Table2[occupation],,0)</f>
        <v>Business Owners</v>
      </c>
      <c r="H1791" s="50" t="str">
        <f>_xlfn.XLOOKUP(Table1[[#This Row],[Customer_ID]],Table2[customer_id],Table2[gender],,0)</f>
        <v>Male</v>
      </c>
      <c r="I1791" s="50" t="str">
        <f>_xlfn.XLOOKUP(Table1[[#This Row],[Customer_ID]],Table2[customer_id],Table2[marital status],,0)</f>
        <v>Single</v>
      </c>
      <c r="J1791" t="str">
        <f t="shared" si="108"/>
        <v>Moderate Income</v>
      </c>
      <c r="K1791" s="52" t="b">
        <f t="shared" si="109"/>
        <v>0</v>
      </c>
      <c r="L1791" s="43" t="b">
        <f t="shared" si="110"/>
        <v>0</v>
      </c>
      <c r="M1791" s="43" t="b">
        <f t="shared" si="111"/>
        <v>0</v>
      </c>
      <c r="N17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92" spans="1:14" hidden="1" x14ac:dyDescent="0.25">
      <c r="A1792" t="s">
        <v>3142</v>
      </c>
      <c r="B1792" s="45">
        <v>53437</v>
      </c>
      <c r="C1792" s="45">
        <v>17505.666666666668</v>
      </c>
      <c r="D1792" s="25">
        <v>0.32759448821353498</v>
      </c>
      <c r="E1792" s="25" t="str">
        <f>_xlfn.XLOOKUP(Table1[[#This Row],[Customer_ID]],Table2[customer_id],Table2[age_group],,0)</f>
        <v>25-34</v>
      </c>
      <c r="F1792" s="25" t="str">
        <f>_xlfn.XLOOKUP(Table1[[#This Row],[Customer_ID]],Table2[customer_id],Table2[city],,0)</f>
        <v>Mumbai</v>
      </c>
      <c r="G1792" s="25" t="str">
        <f>_xlfn.XLOOKUP(Table1[[#This Row],[Customer_ID]],Table2[customer_id],Table2[occupation],,0)</f>
        <v>Government Employees</v>
      </c>
      <c r="H1792" s="50" t="str">
        <f>_xlfn.XLOOKUP(Table1[[#This Row],[Customer_ID]],Table2[customer_id],Table2[gender],,0)</f>
        <v>Female</v>
      </c>
      <c r="I1792" s="50" t="str">
        <f>_xlfn.XLOOKUP(Table1[[#This Row],[Customer_ID]],Table2[customer_id],Table2[marital status],,0)</f>
        <v>Single</v>
      </c>
      <c r="J1792" t="str">
        <f t="shared" si="108"/>
        <v>Moderate Income</v>
      </c>
      <c r="K1792" s="52" t="b">
        <f t="shared" si="109"/>
        <v>0</v>
      </c>
      <c r="L1792" s="43" t="b">
        <f t="shared" si="110"/>
        <v>0</v>
      </c>
      <c r="M1792" s="43" t="b">
        <f t="shared" si="111"/>
        <v>0</v>
      </c>
      <c r="N17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93" spans="1:14" hidden="1" x14ac:dyDescent="0.25">
      <c r="A1793" t="s">
        <v>3950</v>
      </c>
      <c r="B1793" s="45">
        <v>53433</v>
      </c>
      <c r="C1793" s="45">
        <v>11315.166666666666</v>
      </c>
      <c r="D1793" s="25">
        <v>0.21176364169458323</v>
      </c>
      <c r="E1793" s="25" t="str">
        <f>_xlfn.XLOOKUP(Table1[[#This Row],[Customer_ID]],Table2[customer_id],Table2[age_group],,0)</f>
        <v>25-34</v>
      </c>
      <c r="F1793" s="25" t="str">
        <f>_xlfn.XLOOKUP(Table1[[#This Row],[Customer_ID]],Table2[customer_id],Table2[city],,0)</f>
        <v>Chennai</v>
      </c>
      <c r="G1793" s="25" t="str">
        <f>_xlfn.XLOOKUP(Table1[[#This Row],[Customer_ID]],Table2[customer_id],Table2[occupation],,0)</f>
        <v>Government Employees</v>
      </c>
      <c r="H1793" s="50" t="str">
        <f>_xlfn.XLOOKUP(Table1[[#This Row],[Customer_ID]],Table2[customer_id],Table2[gender],,0)</f>
        <v>Female</v>
      </c>
      <c r="I1793" s="50" t="str">
        <f>_xlfn.XLOOKUP(Table1[[#This Row],[Customer_ID]],Table2[customer_id],Table2[marital status],,0)</f>
        <v>Married</v>
      </c>
      <c r="J1793" t="str">
        <f t="shared" si="108"/>
        <v>Moderate Income</v>
      </c>
      <c r="K1793" s="52" t="b">
        <f t="shared" si="109"/>
        <v>0</v>
      </c>
      <c r="L1793" s="43" t="str">
        <f t="shared" si="110"/>
        <v>Low Spend</v>
      </c>
      <c r="M1793" s="43" t="b">
        <f t="shared" si="111"/>
        <v>0</v>
      </c>
      <c r="N17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94" spans="1:14" hidden="1" x14ac:dyDescent="0.25">
      <c r="A1794" t="s">
        <v>3403</v>
      </c>
      <c r="B1794" s="45">
        <v>53366</v>
      </c>
      <c r="C1794" s="45">
        <v>16017.5</v>
      </c>
      <c r="D1794" s="25">
        <v>0.30014428662444254</v>
      </c>
      <c r="E1794" s="25" t="str">
        <f>_xlfn.XLOOKUP(Table1[[#This Row],[Customer_ID]],Table2[customer_id],Table2[age_group],,0)</f>
        <v>25-34</v>
      </c>
      <c r="F1794" s="25" t="str">
        <f>_xlfn.XLOOKUP(Table1[[#This Row],[Customer_ID]],Table2[customer_id],Table2[city],,0)</f>
        <v>Hyderabad</v>
      </c>
      <c r="G1794" s="25" t="str">
        <f>_xlfn.XLOOKUP(Table1[[#This Row],[Customer_ID]],Table2[customer_id],Table2[occupation],,0)</f>
        <v>Government Employees</v>
      </c>
      <c r="H1794" s="50" t="str">
        <f>_xlfn.XLOOKUP(Table1[[#This Row],[Customer_ID]],Table2[customer_id],Table2[gender],,0)</f>
        <v>Male</v>
      </c>
      <c r="I1794" s="50" t="str">
        <f>_xlfn.XLOOKUP(Table1[[#This Row],[Customer_ID]],Table2[customer_id],Table2[marital status],,0)</f>
        <v>Single</v>
      </c>
      <c r="J1794" t="str">
        <f t="shared" ref="J1794:J1857" si="112">IF(B1794&lt;=40000,"Lower Income",IF(AND(B1794&gt;40000,B1794&lt;=65000),"Moderate Income","Higher Income"))</f>
        <v>Moderate Income</v>
      </c>
      <c r="K1794" s="52" t="b">
        <f t="shared" ref="K1794:K1857" si="113">IF(AND(J1794="Lower Income",D1794&gt;=60%),"High Spend",IF(AND(J1794="Lower Income",D1794&lt;30%),"Low Spend"))</f>
        <v>0</v>
      </c>
      <c r="L1794" s="43" t="b">
        <f t="shared" ref="L1794:L1857" si="114">IF(AND(J1794="Moderate Income",D1794&gt;=70%),"High Spend",IF(AND(J1794="Moderate Income",D1794&lt;30%),"Low Spend"))</f>
        <v>0</v>
      </c>
      <c r="M1794" s="43" t="b">
        <f t="shared" ref="M1794:M1857" si="115">IF(AND(J1794="Higher Income",D1794&gt;=70%),"High Spend",IF(AND(J1794="Higher Income",D1794&lt;20%),"Low Spend"))</f>
        <v>0</v>
      </c>
      <c r="N17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95" spans="1:14" hidden="1" x14ac:dyDescent="0.25">
      <c r="A1795" t="s">
        <v>3918</v>
      </c>
      <c r="B1795" s="45">
        <v>53351</v>
      </c>
      <c r="C1795" s="45">
        <v>11937</v>
      </c>
      <c r="D1795" s="25">
        <v>0.22374463458979213</v>
      </c>
      <c r="E1795" s="25" t="str">
        <f>_xlfn.XLOOKUP(Table1[[#This Row],[Customer_ID]],Table2[customer_id],Table2[age_group],,0)</f>
        <v>35-45</v>
      </c>
      <c r="F1795" s="25" t="str">
        <f>_xlfn.XLOOKUP(Table1[[#This Row],[Customer_ID]],Table2[customer_id],Table2[city],,0)</f>
        <v>Hyderabad</v>
      </c>
      <c r="G1795" s="25" t="str">
        <f>_xlfn.XLOOKUP(Table1[[#This Row],[Customer_ID]],Table2[customer_id],Table2[occupation],,0)</f>
        <v>Government Employees</v>
      </c>
      <c r="H1795" s="50" t="str">
        <f>_xlfn.XLOOKUP(Table1[[#This Row],[Customer_ID]],Table2[customer_id],Table2[gender],,0)</f>
        <v>Female</v>
      </c>
      <c r="I1795" s="50" t="str">
        <f>_xlfn.XLOOKUP(Table1[[#This Row],[Customer_ID]],Table2[customer_id],Table2[marital status],,0)</f>
        <v>Married</v>
      </c>
      <c r="J1795" t="str">
        <f t="shared" si="112"/>
        <v>Moderate Income</v>
      </c>
      <c r="K1795" s="52" t="b">
        <f t="shared" si="113"/>
        <v>0</v>
      </c>
      <c r="L1795" s="43" t="str">
        <f t="shared" si="114"/>
        <v>Low Spend</v>
      </c>
      <c r="M1795" s="43" t="b">
        <f t="shared" si="115"/>
        <v>0</v>
      </c>
      <c r="N17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96" spans="1:14" hidden="1" x14ac:dyDescent="0.25">
      <c r="A1796" t="s">
        <v>2724</v>
      </c>
      <c r="B1796" s="45">
        <v>53338</v>
      </c>
      <c r="C1796" s="45">
        <v>19075.166666666668</v>
      </c>
      <c r="D1796" s="25">
        <v>0.3576280825427775</v>
      </c>
      <c r="E1796" s="25" t="str">
        <f>_xlfn.XLOOKUP(Table1[[#This Row],[Customer_ID]],Table2[customer_id],Table2[age_group],,0)</f>
        <v>21-24</v>
      </c>
      <c r="F1796" s="25" t="str">
        <f>_xlfn.XLOOKUP(Table1[[#This Row],[Customer_ID]],Table2[customer_id],Table2[city],,0)</f>
        <v>Mumbai</v>
      </c>
      <c r="G1796" s="25" t="str">
        <f>_xlfn.XLOOKUP(Table1[[#This Row],[Customer_ID]],Table2[customer_id],Table2[occupation],,0)</f>
        <v>Business Owners</v>
      </c>
      <c r="H1796" s="50" t="str">
        <f>_xlfn.XLOOKUP(Table1[[#This Row],[Customer_ID]],Table2[customer_id],Table2[gender],,0)</f>
        <v>Male</v>
      </c>
      <c r="I1796" s="50" t="str">
        <f>_xlfn.XLOOKUP(Table1[[#This Row],[Customer_ID]],Table2[customer_id],Table2[marital status],,0)</f>
        <v>Single</v>
      </c>
      <c r="J1796" t="str">
        <f t="shared" si="112"/>
        <v>Moderate Income</v>
      </c>
      <c r="K1796" s="52" t="b">
        <f t="shared" si="113"/>
        <v>0</v>
      </c>
      <c r="L1796" s="43" t="b">
        <f t="shared" si="114"/>
        <v>0</v>
      </c>
      <c r="M1796" s="43" t="b">
        <f t="shared" si="115"/>
        <v>0</v>
      </c>
      <c r="N17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97" spans="1:14" hidden="1" x14ac:dyDescent="0.25">
      <c r="A1797" t="s">
        <v>3608</v>
      </c>
      <c r="B1797" s="45">
        <v>53325</v>
      </c>
      <c r="C1797" s="45">
        <v>14770.5</v>
      </c>
      <c r="D1797" s="25">
        <v>0.27699015471167371</v>
      </c>
      <c r="E1797" s="25" t="str">
        <f>_xlfn.XLOOKUP(Table1[[#This Row],[Customer_ID]],Table2[customer_id],Table2[age_group],,0)</f>
        <v>25-34</v>
      </c>
      <c r="F1797" s="25" t="str">
        <f>_xlfn.XLOOKUP(Table1[[#This Row],[Customer_ID]],Table2[customer_id],Table2[city],,0)</f>
        <v>Delhi NCR</v>
      </c>
      <c r="G1797" s="25" t="str">
        <f>_xlfn.XLOOKUP(Table1[[#This Row],[Customer_ID]],Table2[customer_id],Table2[occupation],,0)</f>
        <v>Government Employees</v>
      </c>
      <c r="H1797" s="50" t="str">
        <f>_xlfn.XLOOKUP(Table1[[#This Row],[Customer_ID]],Table2[customer_id],Table2[gender],,0)</f>
        <v>Female</v>
      </c>
      <c r="I1797" s="50" t="str">
        <f>_xlfn.XLOOKUP(Table1[[#This Row],[Customer_ID]],Table2[customer_id],Table2[marital status],,0)</f>
        <v>Married</v>
      </c>
      <c r="J1797" t="str">
        <f t="shared" si="112"/>
        <v>Moderate Income</v>
      </c>
      <c r="K1797" s="52" t="b">
        <f t="shared" si="113"/>
        <v>0</v>
      </c>
      <c r="L1797" s="43" t="str">
        <f t="shared" si="114"/>
        <v>Low Spend</v>
      </c>
      <c r="M1797" s="43" t="b">
        <f t="shared" si="115"/>
        <v>0</v>
      </c>
      <c r="N17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98" spans="1:14" hidden="1" x14ac:dyDescent="0.25">
      <c r="A1798" t="s">
        <v>3113</v>
      </c>
      <c r="B1798" s="45">
        <v>53305</v>
      </c>
      <c r="C1798" s="45">
        <v>17598.666666666668</v>
      </c>
      <c r="D1798" s="25">
        <v>0.33015039239596039</v>
      </c>
      <c r="E1798" s="25" t="str">
        <f>_xlfn.XLOOKUP(Table1[[#This Row],[Customer_ID]],Table2[customer_id],Table2[age_group],,0)</f>
        <v>25-34</v>
      </c>
      <c r="F1798" s="25" t="str">
        <f>_xlfn.XLOOKUP(Table1[[#This Row],[Customer_ID]],Table2[customer_id],Table2[city],,0)</f>
        <v>Mumbai</v>
      </c>
      <c r="G1798" s="25" t="str">
        <f>_xlfn.XLOOKUP(Table1[[#This Row],[Customer_ID]],Table2[customer_id],Table2[occupation],,0)</f>
        <v>Government Employees</v>
      </c>
      <c r="H1798" s="50" t="str">
        <f>_xlfn.XLOOKUP(Table1[[#This Row],[Customer_ID]],Table2[customer_id],Table2[gender],,0)</f>
        <v>Female</v>
      </c>
      <c r="I1798" s="50" t="str">
        <f>_xlfn.XLOOKUP(Table1[[#This Row],[Customer_ID]],Table2[customer_id],Table2[marital status],,0)</f>
        <v>Married</v>
      </c>
      <c r="J1798" t="str">
        <f t="shared" si="112"/>
        <v>Moderate Income</v>
      </c>
      <c r="K1798" s="52" t="b">
        <f t="shared" si="113"/>
        <v>0</v>
      </c>
      <c r="L1798" s="43" t="b">
        <f t="shared" si="114"/>
        <v>0</v>
      </c>
      <c r="M1798" s="43" t="b">
        <f t="shared" si="115"/>
        <v>0</v>
      </c>
      <c r="N17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799" spans="1:14" hidden="1" x14ac:dyDescent="0.25">
      <c r="A1799" t="s">
        <v>3443</v>
      </c>
      <c r="B1799" s="45">
        <v>53296</v>
      </c>
      <c r="C1799" s="45">
        <v>15785.833333333334</v>
      </c>
      <c r="D1799" s="25">
        <v>0.2961917091964375</v>
      </c>
      <c r="E1799" s="25" t="str">
        <f>_xlfn.XLOOKUP(Table1[[#This Row],[Customer_ID]],Table2[customer_id],Table2[age_group],,0)</f>
        <v>35-45</v>
      </c>
      <c r="F1799" s="25" t="str">
        <f>_xlfn.XLOOKUP(Table1[[#This Row],[Customer_ID]],Table2[customer_id],Table2[city],,0)</f>
        <v>Delhi NCR</v>
      </c>
      <c r="G1799" s="25" t="str">
        <f>_xlfn.XLOOKUP(Table1[[#This Row],[Customer_ID]],Table2[customer_id],Table2[occupation],,0)</f>
        <v>Government Employees</v>
      </c>
      <c r="H1799" s="50" t="str">
        <f>_xlfn.XLOOKUP(Table1[[#This Row],[Customer_ID]],Table2[customer_id],Table2[gender],,0)</f>
        <v>Female</v>
      </c>
      <c r="I1799" s="50" t="str">
        <f>_xlfn.XLOOKUP(Table1[[#This Row],[Customer_ID]],Table2[customer_id],Table2[marital status],,0)</f>
        <v>Married</v>
      </c>
      <c r="J1799" t="str">
        <f t="shared" si="112"/>
        <v>Moderate Income</v>
      </c>
      <c r="K1799" s="52" t="b">
        <f t="shared" si="113"/>
        <v>0</v>
      </c>
      <c r="L1799" s="43" t="str">
        <f t="shared" si="114"/>
        <v>Low Spend</v>
      </c>
      <c r="M1799" s="43" t="b">
        <f t="shared" si="115"/>
        <v>0</v>
      </c>
      <c r="N17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00" spans="1:14" hidden="1" x14ac:dyDescent="0.25">
      <c r="A1800" t="s">
        <v>3052</v>
      </c>
      <c r="B1800" s="45">
        <v>53283</v>
      </c>
      <c r="C1800" s="45">
        <v>17815</v>
      </c>
      <c r="D1800" s="25">
        <v>0.33434678978285759</v>
      </c>
      <c r="E1800" s="25" t="str">
        <f>_xlfn.XLOOKUP(Table1[[#This Row],[Customer_ID]],Table2[customer_id],Table2[age_group],,0)</f>
        <v>21-24</v>
      </c>
      <c r="F1800" s="25" t="str">
        <f>_xlfn.XLOOKUP(Table1[[#This Row],[Customer_ID]],Table2[customer_id],Table2[city],,0)</f>
        <v>Delhi NCR</v>
      </c>
      <c r="G1800" s="25" t="str">
        <f>_xlfn.XLOOKUP(Table1[[#This Row],[Customer_ID]],Table2[customer_id],Table2[occupation],,0)</f>
        <v>Business Owners</v>
      </c>
      <c r="H1800" s="50" t="str">
        <f>_xlfn.XLOOKUP(Table1[[#This Row],[Customer_ID]],Table2[customer_id],Table2[gender],,0)</f>
        <v>Male</v>
      </c>
      <c r="I1800" s="50" t="str">
        <f>_xlfn.XLOOKUP(Table1[[#This Row],[Customer_ID]],Table2[customer_id],Table2[marital status],,0)</f>
        <v>Single</v>
      </c>
      <c r="J1800" t="str">
        <f t="shared" si="112"/>
        <v>Moderate Income</v>
      </c>
      <c r="K1800" s="52" t="b">
        <f t="shared" si="113"/>
        <v>0</v>
      </c>
      <c r="L1800" s="43" t="b">
        <f t="shared" si="114"/>
        <v>0</v>
      </c>
      <c r="M1800" s="43" t="b">
        <f t="shared" si="115"/>
        <v>0</v>
      </c>
      <c r="N18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01" spans="1:14" hidden="1" x14ac:dyDescent="0.25">
      <c r="A1801" t="s">
        <v>3893</v>
      </c>
      <c r="B1801" s="45">
        <v>53283</v>
      </c>
      <c r="C1801" s="45">
        <v>12189.5</v>
      </c>
      <c r="D1801" s="25">
        <v>0.22876902576806862</v>
      </c>
      <c r="E1801" s="25" t="str">
        <f>_xlfn.XLOOKUP(Table1[[#This Row],[Customer_ID]],Table2[customer_id],Table2[age_group],,0)</f>
        <v>25-34</v>
      </c>
      <c r="F1801" s="25" t="str">
        <f>_xlfn.XLOOKUP(Table1[[#This Row],[Customer_ID]],Table2[customer_id],Table2[city],,0)</f>
        <v>Chennai</v>
      </c>
      <c r="G1801" s="25" t="str">
        <f>_xlfn.XLOOKUP(Table1[[#This Row],[Customer_ID]],Table2[customer_id],Table2[occupation],,0)</f>
        <v>Government Employees</v>
      </c>
      <c r="H1801" s="50" t="str">
        <f>_xlfn.XLOOKUP(Table1[[#This Row],[Customer_ID]],Table2[customer_id],Table2[gender],,0)</f>
        <v>Male</v>
      </c>
      <c r="I1801" s="50" t="str">
        <f>_xlfn.XLOOKUP(Table1[[#This Row],[Customer_ID]],Table2[customer_id],Table2[marital status],,0)</f>
        <v>Married</v>
      </c>
      <c r="J1801" t="str">
        <f t="shared" si="112"/>
        <v>Moderate Income</v>
      </c>
      <c r="K1801" s="52" t="b">
        <f t="shared" si="113"/>
        <v>0</v>
      </c>
      <c r="L1801" s="43" t="str">
        <f t="shared" si="114"/>
        <v>Low Spend</v>
      </c>
      <c r="M1801" s="43" t="b">
        <f t="shared" si="115"/>
        <v>0</v>
      </c>
      <c r="N18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02" spans="1:14" hidden="1" x14ac:dyDescent="0.25">
      <c r="A1802" t="s">
        <v>2805</v>
      </c>
      <c r="B1802" s="45">
        <v>53275</v>
      </c>
      <c r="C1802" s="45">
        <v>18696.5</v>
      </c>
      <c r="D1802" s="25">
        <v>0.3509432191459409</v>
      </c>
      <c r="E1802" s="25" t="str">
        <f>_xlfn.XLOOKUP(Table1[[#This Row],[Customer_ID]],Table2[customer_id],Table2[age_group],,0)</f>
        <v>25-34</v>
      </c>
      <c r="F1802" s="25" t="str">
        <f>_xlfn.XLOOKUP(Table1[[#This Row],[Customer_ID]],Table2[customer_id],Table2[city],,0)</f>
        <v>Bengaluru</v>
      </c>
      <c r="G1802" s="25" t="str">
        <f>_xlfn.XLOOKUP(Table1[[#This Row],[Customer_ID]],Table2[customer_id],Table2[occupation],,0)</f>
        <v>Government Employees</v>
      </c>
      <c r="H1802" s="50" t="str">
        <f>_xlfn.XLOOKUP(Table1[[#This Row],[Customer_ID]],Table2[customer_id],Table2[gender],,0)</f>
        <v>Male</v>
      </c>
      <c r="I1802" s="50" t="str">
        <f>_xlfn.XLOOKUP(Table1[[#This Row],[Customer_ID]],Table2[customer_id],Table2[marital status],,0)</f>
        <v>Married</v>
      </c>
      <c r="J1802" t="str">
        <f t="shared" si="112"/>
        <v>Moderate Income</v>
      </c>
      <c r="K1802" s="52" t="b">
        <f t="shared" si="113"/>
        <v>0</v>
      </c>
      <c r="L1802" s="43" t="b">
        <f t="shared" si="114"/>
        <v>0</v>
      </c>
      <c r="M1802" s="43" t="b">
        <f t="shared" si="115"/>
        <v>0</v>
      </c>
      <c r="N18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03" spans="1:14" hidden="1" x14ac:dyDescent="0.25">
      <c r="A1803" t="s">
        <v>2812</v>
      </c>
      <c r="B1803" s="45">
        <v>53251</v>
      </c>
      <c r="C1803" s="45">
        <v>18668.333333333332</v>
      </c>
      <c r="D1803" s="25">
        <v>0.35057244621384259</v>
      </c>
      <c r="E1803" s="25" t="str">
        <f>_xlfn.XLOOKUP(Table1[[#This Row],[Customer_ID]],Table2[customer_id],Table2[age_group],,0)</f>
        <v>25-34</v>
      </c>
      <c r="F1803" s="25" t="str">
        <f>_xlfn.XLOOKUP(Table1[[#This Row],[Customer_ID]],Table2[customer_id],Table2[city],,0)</f>
        <v>Delhi NCR</v>
      </c>
      <c r="G1803" s="25" t="str">
        <f>_xlfn.XLOOKUP(Table1[[#This Row],[Customer_ID]],Table2[customer_id],Table2[occupation],,0)</f>
        <v>Government Employees</v>
      </c>
      <c r="H1803" s="50" t="str">
        <f>_xlfn.XLOOKUP(Table1[[#This Row],[Customer_ID]],Table2[customer_id],Table2[gender],,0)</f>
        <v>Male</v>
      </c>
      <c r="I1803" s="50" t="str">
        <f>_xlfn.XLOOKUP(Table1[[#This Row],[Customer_ID]],Table2[customer_id],Table2[marital status],,0)</f>
        <v>Married</v>
      </c>
      <c r="J1803" t="str">
        <f t="shared" si="112"/>
        <v>Moderate Income</v>
      </c>
      <c r="K1803" s="52" t="b">
        <f t="shared" si="113"/>
        <v>0</v>
      </c>
      <c r="L1803" s="43" t="b">
        <f t="shared" si="114"/>
        <v>0</v>
      </c>
      <c r="M1803" s="43" t="b">
        <f t="shared" si="115"/>
        <v>0</v>
      </c>
      <c r="N18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04" spans="1:14" hidden="1" x14ac:dyDescent="0.25">
      <c r="A1804" t="s">
        <v>2412</v>
      </c>
      <c r="B1804" s="45">
        <v>53246</v>
      </c>
      <c r="C1804" s="45">
        <v>20589.166666666668</v>
      </c>
      <c r="D1804" s="25">
        <v>0.3866800636041518</v>
      </c>
      <c r="E1804" s="25" t="str">
        <f>_xlfn.XLOOKUP(Table1[[#This Row],[Customer_ID]],Table2[customer_id],Table2[age_group],,0)</f>
        <v>21-24</v>
      </c>
      <c r="F1804" s="25" t="str">
        <f>_xlfn.XLOOKUP(Table1[[#This Row],[Customer_ID]],Table2[customer_id],Table2[city],,0)</f>
        <v>Mumbai</v>
      </c>
      <c r="G1804" s="25" t="str">
        <f>_xlfn.XLOOKUP(Table1[[#This Row],[Customer_ID]],Table2[customer_id],Table2[occupation],,0)</f>
        <v>Business Owners</v>
      </c>
      <c r="H1804" s="50" t="str">
        <f>_xlfn.XLOOKUP(Table1[[#This Row],[Customer_ID]],Table2[customer_id],Table2[gender],,0)</f>
        <v>Male</v>
      </c>
      <c r="I1804" s="50" t="str">
        <f>_xlfn.XLOOKUP(Table1[[#This Row],[Customer_ID]],Table2[customer_id],Table2[marital status],,0)</f>
        <v>Single</v>
      </c>
      <c r="J1804" t="str">
        <f t="shared" si="112"/>
        <v>Moderate Income</v>
      </c>
      <c r="K1804" s="52" t="b">
        <f t="shared" si="113"/>
        <v>0</v>
      </c>
      <c r="L1804" s="43" t="b">
        <f t="shared" si="114"/>
        <v>0</v>
      </c>
      <c r="M1804" s="43" t="b">
        <f t="shared" si="115"/>
        <v>0</v>
      </c>
      <c r="N18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05" spans="1:14" hidden="1" x14ac:dyDescent="0.25">
      <c r="A1805" t="s">
        <v>3601</v>
      </c>
      <c r="B1805" s="45">
        <v>53237</v>
      </c>
      <c r="C1805" s="45">
        <v>14767.166666666666</v>
      </c>
      <c r="D1805" s="25">
        <v>0.27738540238305437</v>
      </c>
      <c r="E1805" s="25" t="str">
        <f>_xlfn.XLOOKUP(Table1[[#This Row],[Customer_ID]],Table2[customer_id],Table2[age_group],,0)</f>
        <v>35-45</v>
      </c>
      <c r="F1805" s="25" t="str">
        <f>_xlfn.XLOOKUP(Table1[[#This Row],[Customer_ID]],Table2[customer_id],Table2[city],,0)</f>
        <v>Hyderabad</v>
      </c>
      <c r="G1805" s="25" t="str">
        <f>_xlfn.XLOOKUP(Table1[[#This Row],[Customer_ID]],Table2[customer_id],Table2[occupation],,0)</f>
        <v>Government Employees</v>
      </c>
      <c r="H1805" s="50" t="str">
        <f>_xlfn.XLOOKUP(Table1[[#This Row],[Customer_ID]],Table2[customer_id],Table2[gender],,0)</f>
        <v>Male</v>
      </c>
      <c r="I1805" s="50" t="str">
        <f>_xlfn.XLOOKUP(Table1[[#This Row],[Customer_ID]],Table2[customer_id],Table2[marital status],,0)</f>
        <v>Married</v>
      </c>
      <c r="J1805" t="str">
        <f t="shared" si="112"/>
        <v>Moderate Income</v>
      </c>
      <c r="K1805" s="52" t="b">
        <f t="shared" si="113"/>
        <v>0</v>
      </c>
      <c r="L1805" s="43" t="str">
        <f t="shared" si="114"/>
        <v>Low Spend</v>
      </c>
      <c r="M1805" s="43" t="b">
        <f t="shared" si="115"/>
        <v>0</v>
      </c>
      <c r="N18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06" spans="1:14" hidden="1" x14ac:dyDescent="0.25">
      <c r="A1806" t="s">
        <v>3859</v>
      </c>
      <c r="B1806" s="45">
        <v>53197</v>
      </c>
      <c r="C1806" s="45">
        <v>12588</v>
      </c>
      <c r="D1806" s="25">
        <v>0.2366298851438991</v>
      </c>
      <c r="E1806" s="25" t="str">
        <f>_xlfn.XLOOKUP(Table1[[#This Row],[Customer_ID]],Table2[customer_id],Table2[age_group],,0)</f>
        <v>25-34</v>
      </c>
      <c r="F1806" s="25" t="str">
        <f>_xlfn.XLOOKUP(Table1[[#This Row],[Customer_ID]],Table2[customer_id],Table2[city],,0)</f>
        <v>Chennai</v>
      </c>
      <c r="G1806" s="25" t="str">
        <f>_xlfn.XLOOKUP(Table1[[#This Row],[Customer_ID]],Table2[customer_id],Table2[occupation],,0)</f>
        <v>Government Employees</v>
      </c>
      <c r="H1806" s="50" t="str">
        <f>_xlfn.XLOOKUP(Table1[[#This Row],[Customer_ID]],Table2[customer_id],Table2[gender],,0)</f>
        <v>Male</v>
      </c>
      <c r="I1806" s="50" t="str">
        <f>_xlfn.XLOOKUP(Table1[[#This Row],[Customer_ID]],Table2[customer_id],Table2[marital status],,0)</f>
        <v>Single</v>
      </c>
      <c r="J1806" t="str">
        <f t="shared" si="112"/>
        <v>Moderate Income</v>
      </c>
      <c r="K1806" s="52" t="b">
        <f t="shared" si="113"/>
        <v>0</v>
      </c>
      <c r="L1806" s="43" t="str">
        <f t="shared" si="114"/>
        <v>Low Spend</v>
      </c>
      <c r="M1806" s="43" t="b">
        <f t="shared" si="115"/>
        <v>0</v>
      </c>
      <c r="N18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07" spans="1:14" hidden="1" x14ac:dyDescent="0.25">
      <c r="A1807" t="s">
        <v>2933</v>
      </c>
      <c r="B1807" s="45">
        <v>53186</v>
      </c>
      <c r="C1807" s="45">
        <v>18223.333333333332</v>
      </c>
      <c r="D1807" s="25">
        <v>0.34263402649820124</v>
      </c>
      <c r="E1807" s="25" t="str">
        <f>_xlfn.XLOOKUP(Table1[[#This Row],[Customer_ID]],Table2[customer_id],Table2[age_group],,0)</f>
        <v>21-24</v>
      </c>
      <c r="F1807" s="25" t="str">
        <f>_xlfn.XLOOKUP(Table1[[#This Row],[Customer_ID]],Table2[customer_id],Table2[city],,0)</f>
        <v>Delhi NCR</v>
      </c>
      <c r="G1807" s="25" t="str">
        <f>_xlfn.XLOOKUP(Table1[[#This Row],[Customer_ID]],Table2[customer_id],Table2[occupation],,0)</f>
        <v>Business Owners</v>
      </c>
      <c r="H1807" s="50" t="str">
        <f>_xlfn.XLOOKUP(Table1[[#This Row],[Customer_ID]],Table2[customer_id],Table2[gender],,0)</f>
        <v>Male</v>
      </c>
      <c r="I1807" s="50" t="str">
        <f>_xlfn.XLOOKUP(Table1[[#This Row],[Customer_ID]],Table2[customer_id],Table2[marital status],,0)</f>
        <v>Married</v>
      </c>
      <c r="J1807" t="str">
        <f t="shared" si="112"/>
        <v>Moderate Income</v>
      </c>
      <c r="K1807" s="52" t="b">
        <f t="shared" si="113"/>
        <v>0</v>
      </c>
      <c r="L1807" s="43" t="b">
        <f t="shared" si="114"/>
        <v>0</v>
      </c>
      <c r="M1807" s="43" t="b">
        <f t="shared" si="115"/>
        <v>0</v>
      </c>
      <c r="N18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08" spans="1:14" hidden="1" x14ac:dyDescent="0.25">
      <c r="A1808" t="s">
        <v>3879</v>
      </c>
      <c r="B1808" s="45">
        <v>53149</v>
      </c>
      <c r="C1808" s="45">
        <v>12352.666666666666</v>
      </c>
      <c r="D1808" s="25">
        <v>0.23241578706404006</v>
      </c>
      <c r="E1808" s="25" t="str">
        <f>_xlfn.XLOOKUP(Table1[[#This Row],[Customer_ID]],Table2[customer_id],Table2[age_group],,0)</f>
        <v>35-45</v>
      </c>
      <c r="F1808" s="25" t="str">
        <f>_xlfn.XLOOKUP(Table1[[#This Row],[Customer_ID]],Table2[customer_id],Table2[city],,0)</f>
        <v>Chennai</v>
      </c>
      <c r="G1808" s="25" t="str">
        <f>_xlfn.XLOOKUP(Table1[[#This Row],[Customer_ID]],Table2[customer_id],Table2[occupation],,0)</f>
        <v>Government Employees</v>
      </c>
      <c r="H1808" s="50" t="str">
        <f>_xlfn.XLOOKUP(Table1[[#This Row],[Customer_ID]],Table2[customer_id],Table2[gender],,0)</f>
        <v>Male</v>
      </c>
      <c r="I1808" s="50" t="str">
        <f>_xlfn.XLOOKUP(Table1[[#This Row],[Customer_ID]],Table2[customer_id],Table2[marital status],,0)</f>
        <v>Married</v>
      </c>
      <c r="J1808" t="str">
        <f t="shared" si="112"/>
        <v>Moderate Income</v>
      </c>
      <c r="K1808" s="52" t="b">
        <f t="shared" si="113"/>
        <v>0</v>
      </c>
      <c r="L1808" s="43" t="str">
        <f t="shared" si="114"/>
        <v>Low Spend</v>
      </c>
      <c r="M1808" s="43" t="b">
        <f t="shared" si="115"/>
        <v>0</v>
      </c>
      <c r="N18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09" spans="1:14" hidden="1" x14ac:dyDescent="0.25">
      <c r="A1809" t="s">
        <v>3540</v>
      </c>
      <c r="B1809" s="45">
        <v>53137</v>
      </c>
      <c r="C1809" s="45">
        <v>15123.333333333334</v>
      </c>
      <c r="D1809" s="25">
        <v>0.28461022137744574</v>
      </c>
      <c r="E1809" s="25" t="str">
        <f>_xlfn.XLOOKUP(Table1[[#This Row],[Customer_ID]],Table2[customer_id],Table2[age_group],,0)</f>
        <v>21-24</v>
      </c>
      <c r="F1809" s="25" t="str">
        <f>_xlfn.XLOOKUP(Table1[[#This Row],[Customer_ID]],Table2[customer_id],Table2[city],,0)</f>
        <v>Bengaluru</v>
      </c>
      <c r="G1809" s="25" t="str">
        <f>_xlfn.XLOOKUP(Table1[[#This Row],[Customer_ID]],Table2[customer_id],Table2[occupation],,0)</f>
        <v>Business Owners</v>
      </c>
      <c r="H1809" s="50" t="str">
        <f>_xlfn.XLOOKUP(Table1[[#This Row],[Customer_ID]],Table2[customer_id],Table2[gender],,0)</f>
        <v>Female</v>
      </c>
      <c r="I1809" s="50" t="str">
        <f>_xlfn.XLOOKUP(Table1[[#This Row],[Customer_ID]],Table2[customer_id],Table2[marital status],,0)</f>
        <v>Single</v>
      </c>
      <c r="J1809" t="str">
        <f t="shared" si="112"/>
        <v>Moderate Income</v>
      </c>
      <c r="K1809" s="52" t="b">
        <f t="shared" si="113"/>
        <v>0</v>
      </c>
      <c r="L1809" s="43" t="str">
        <f t="shared" si="114"/>
        <v>Low Spend</v>
      </c>
      <c r="M1809" s="43" t="b">
        <f t="shared" si="115"/>
        <v>0</v>
      </c>
      <c r="N18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10" spans="1:14" hidden="1" x14ac:dyDescent="0.25">
      <c r="A1810" t="s">
        <v>2632</v>
      </c>
      <c r="B1810" s="45">
        <v>53116</v>
      </c>
      <c r="C1810" s="45">
        <v>19425.333333333332</v>
      </c>
      <c r="D1810" s="25">
        <v>0.36571528980595924</v>
      </c>
      <c r="E1810" s="25" t="str">
        <f>_xlfn.XLOOKUP(Table1[[#This Row],[Customer_ID]],Table2[customer_id],Table2[age_group],,0)</f>
        <v>21-24</v>
      </c>
      <c r="F1810" s="25" t="str">
        <f>_xlfn.XLOOKUP(Table1[[#This Row],[Customer_ID]],Table2[customer_id],Table2[city],,0)</f>
        <v>Mumbai</v>
      </c>
      <c r="G1810" s="25" t="str">
        <f>_xlfn.XLOOKUP(Table1[[#This Row],[Customer_ID]],Table2[customer_id],Table2[occupation],,0)</f>
        <v>Business Owners</v>
      </c>
      <c r="H1810" s="50" t="str">
        <f>_xlfn.XLOOKUP(Table1[[#This Row],[Customer_ID]],Table2[customer_id],Table2[gender],,0)</f>
        <v>Male</v>
      </c>
      <c r="I1810" s="50" t="str">
        <f>_xlfn.XLOOKUP(Table1[[#This Row],[Customer_ID]],Table2[customer_id],Table2[marital status],,0)</f>
        <v>Married</v>
      </c>
      <c r="J1810" t="str">
        <f t="shared" si="112"/>
        <v>Moderate Income</v>
      </c>
      <c r="K1810" s="52" t="b">
        <f t="shared" si="113"/>
        <v>0</v>
      </c>
      <c r="L1810" s="43" t="b">
        <f t="shared" si="114"/>
        <v>0</v>
      </c>
      <c r="M1810" s="43" t="b">
        <f t="shared" si="115"/>
        <v>0</v>
      </c>
      <c r="N18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11" spans="1:14" hidden="1" x14ac:dyDescent="0.25">
      <c r="A1811" t="s">
        <v>3504</v>
      </c>
      <c r="B1811" s="45">
        <v>53107</v>
      </c>
      <c r="C1811" s="45">
        <v>15373.666666666666</v>
      </c>
      <c r="D1811" s="25">
        <v>0.28948475091168141</v>
      </c>
      <c r="E1811" s="25" t="str">
        <f>_xlfn.XLOOKUP(Table1[[#This Row],[Customer_ID]],Table2[customer_id],Table2[age_group],,0)</f>
        <v>25-34</v>
      </c>
      <c r="F1811" s="25" t="str">
        <f>_xlfn.XLOOKUP(Table1[[#This Row],[Customer_ID]],Table2[customer_id],Table2[city],,0)</f>
        <v>Delhi NCR</v>
      </c>
      <c r="G1811" s="25" t="str">
        <f>_xlfn.XLOOKUP(Table1[[#This Row],[Customer_ID]],Table2[customer_id],Table2[occupation],,0)</f>
        <v>Government Employees</v>
      </c>
      <c r="H1811" s="50" t="str">
        <f>_xlfn.XLOOKUP(Table1[[#This Row],[Customer_ID]],Table2[customer_id],Table2[gender],,0)</f>
        <v>Female</v>
      </c>
      <c r="I1811" s="50" t="str">
        <f>_xlfn.XLOOKUP(Table1[[#This Row],[Customer_ID]],Table2[customer_id],Table2[marital status],,0)</f>
        <v>Single</v>
      </c>
      <c r="J1811" t="str">
        <f t="shared" si="112"/>
        <v>Moderate Income</v>
      </c>
      <c r="K1811" s="52" t="b">
        <f t="shared" si="113"/>
        <v>0</v>
      </c>
      <c r="L1811" s="43" t="str">
        <f t="shared" si="114"/>
        <v>Low Spend</v>
      </c>
      <c r="M1811" s="43" t="b">
        <f t="shared" si="115"/>
        <v>0</v>
      </c>
      <c r="N18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12" spans="1:14" hidden="1" x14ac:dyDescent="0.25">
      <c r="A1812" t="s">
        <v>3733</v>
      </c>
      <c r="B1812" s="45">
        <v>53099</v>
      </c>
      <c r="C1812" s="45">
        <v>13769.333333333334</v>
      </c>
      <c r="D1812" s="25">
        <v>0.25931436248014716</v>
      </c>
      <c r="E1812" s="25" t="str">
        <f>_xlfn.XLOOKUP(Table1[[#This Row],[Customer_ID]],Table2[customer_id],Table2[age_group],,0)</f>
        <v>21-24</v>
      </c>
      <c r="F1812" s="25" t="str">
        <f>_xlfn.XLOOKUP(Table1[[#This Row],[Customer_ID]],Table2[customer_id],Table2[city],,0)</f>
        <v>Hyderabad</v>
      </c>
      <c r="G1812" s="25" t="str">
        <f>_xlfn.XLOOKUP(Table1[[#This Row],[Customer_ID]],Table2[customer_id],Table2[occupation],,0)</f>
        <v>Business Owners</v>
      </c>
      <c r="H1812" s="50" t="str">
        <f>_xlfn.XLOOKUP(Table1[[#This Row],[Customer_ID]],Table2[customer_id],Table2[gender],,0)</f>
        <v>Male</v>
      </c>
      <c r="I1812" s="50" t="str">
        <f>_xlfn.XLOOKUP(Table1[[#This Row],[Customer_ID]],Table2[customer_id],Table2[marital status],,0)</f>
        <v>Single</v>
      </c>
      <c r="J1812" t="str">
        <f t="shared" si="112"/>
        <v>Moderate Income</v>
      </c>
      <c r="K1812" s="52" t="b">
        <f t="shared" si="113"/>
        <v>0</v>
      </c>
      <c r="L1812" s="43" t="str">
        <f t="shared" si="114"/>
        <v>Low Spend</v>
      </c>
      <c r="M1812" s="43" t="b">
        <f t="shared" si="115"/>
        <v>0</v>
      </c>
      <c r="N18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13" spans="1:14" hidden="1" x14ac:dyDescent="0.25">
      <c r="A1813" t="s">
        <v>2622</v>
      </c>
      <c r="B1813" s="45">
        <v>53069</v>
      </c>
      <c r="C1813" s="45">
        <v>19438.833333333332</v>
      </c>
      <c r="D1813" s="25">
        <v>0.36629356749389158</v>
      </c>
      <c r="E1813" s="25" t="str">
        <f>_xlfn.XLOOKUP(Table1[[#This Row],[Customer_ID]],Table2[customer_id],Table2[age_group],,0)</f>
        <v>35-45</v>
      </c>
      <c r="F1813" s="25" t="str">
        <f>_xlfn.XLOOKUP(Table1[[#This Row],[Customer_ID]],Table2[customer_id],Table2[city],,0)</f>
        <v>Bengaluru</v>
      </c>
      <c r="G1813" s="25" t="str">
        <f>_xlfn.XLOOKUP(Table1[[#This Row],[Customer_ID]],Table2[customer_id],Table2[occupation],,0)</f>
        <v>Government Employees</v>
      </c>
      <c r="H1813" s="50" t="str">
        <f>_xlfn.XLOOKUP(Table1[[#This Row],[Customer_ID]],Table2[customer_id],Table2[gender],,0)</f>
        <v>Male</v>
      </c>
      <c r="I1813" s="50" t="str">
        <f>_xlfn.XLOOKUP(Table1[[#This Row],[Customer_ID]],Table2[customer_id],Table2[marital status],,0)</f>
        <v>Married</v>
      </c>
      <c r="J1813" t="str">
        <f t="shared" si="112"/>
        <v>Moderate Income</v>
      </c>
      <c r="K1813" s="52" t="b">
        <f t="shared" si="113"/>
        <v>0</v>
      </c>
      <c r="L1813" s="43" t="b">
        <f t="shared" si="114"/>
        <v>0</v>
      </c>
      <c r="M1813" s="43" t="b">
        <f t="shared" si="115"/>
        <v>0</v>
      </c>
      <c r="N18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14" spans="1:14" hidden="1" x14ac:dyDescent="0.25">
      <c r="A1814" t="s">
        <v>3365</v>
      </c>
      <c r="B1814" s="45">
        <v>53064</v>
      </c>
      <c r="C1814" s="45">
        <v>16176.166666666666</v>
      </c>
      <c r="D1814" s="25">
        <v>0.30484258002914716</v>
      </c>
      <c r="E1814" s="25" t="str">
        <f>_xlfn.XLOOKUP(Table1[[#This Row],[Customer_ID]],Table2[customer_id],Table2[age_group],,0)</f>
        <v>21-24</v>
      </c>
      <c r="F1814" s="25" t="str">
        <f>_xlfn.XLOOKUP(Table1[[#This Row],[Customer_ID]],Table2[customer_id],Table2[city],,0)</f>
        <v>Delhi NCR</v>
      </c>
      <c r="G1814" s="25" t="str">
        <f>_xlfn.XLOOKUP(Table1[[#This Row],[Customer_ID]],Table2[customer_id],Table2[occupation],,0)</f>
        <v>Business Owners</v>
      </c>
      <c r="H1814" s="50" t="str">
        <f>_xlfn.XLOOKUP(Table1[[#This Row],[Customer_ID]],Table2[customer_id],Table2[gender],,0)</f>
        <v>Male</v>
      </c>
      <c r="I1814" s="50" t="str">
        <f>_xlfn.XLOOKUP(Table1[[#This Row],[Customer_ID]],Table2[customer_id],Table2[marital status],,0)</f>
        <v>Married</v>
      </c>
      <c r="J1814" t="str">
        <f t="shared" si="112"/>
        <v>Moderate Income</v>
      </c>
      <c r="K1814" s="52" t="b">
        <f t="shared" si="113"/>
        <v>0</v>
      </c>
      <c r="L1814" s="43" t="b">
        <f t="shared" si="114"/>
        <v>0</v>
      </c>
      <c r="M1814" s="43" t="b">
        <f t="shared" si="115"/>
        <v>0</v>
      </c>
      <c r="N18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15" spans="1:14" hidden="1" x14ac:dyDescent="0.25">
      <c r="A1815" t="s">
        <v>3870</v>
      </c>
      <c r="B1815" s="45">
        <v>53053</v>
      </c>
      <c r="C1815" s="45">
        <v>12431.166666666666</v>
      </c>
      <c r="D1815" s="25">
        <v>0.23431599846694184</v>
      </c>
      <c r="E1815" s="25" t="str">
        <f>_xlfn.XLOOKUP(Table1[[#This Row],[Customer_ID]],Table2[customer_id],Table2[age_group],,0)</f>
        <v>25-34</v>
      </c>
      <c r="F1815" s="25" t="str">
        <f>_xlfn.XLOOKUP(Table1[[#This Row],[Customer_ID]],Table2[customer_id],Table2[city],,0)</f>
        <v>Chennai</v>
      </c>
      <c r="G1815" s="25" t="str">
        <f>_xlfn.XLOOKUP(Table1[[#This Row],[Customer_ID]],Table2[customer_id],Table2[occupation],,0)</f>
        <v>Government Employees</v>
      </c>
      <c r="H1815" s="50" t="str">
        <f>_xlfn.XLOOKUP(Table1[[#This Row],[Customer_ID]],Table2[customer_id],Table2[gender],,0)</f>
        <v>Male</v>
      </c>
      <c r="I1815" s="50" t="str">
        <f>_xlfn.XLOOKUP(Table1[[#This Row],[Customer_ID]],Table2[customer_id],Table2[marital status],,0)</f>
        <v>Single</v>
      </c>
      <c r="J1815" t="str">
        <f t="shared" si="112"/>
        <v>Moderate Income</v>
      </c>
      <c r="K1815" s="52" t="b">
        <f t="shared" si="113"/>
        <v>0</v>
      </c>
      <c r="L1815" s="43" t="str">
        <f t="shared" si="114"/>
        <v>Low Spend</v>
      </c>
      <c r="M1815" s="43" t="b">
        <f t="shared" si="115"/>
        <v>0</v>
      </c>
      <c r="N18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16" spans="1:14" hidden="1" x14ac:dyDescent="0.25">
      <c r="A1816" t="s">
        <v>3861</v>
      </c>
      <c r="B1816" s="45">
        <v>53025</v>
      </c>
      <c r="C1816" s="45">
        <v>12545.666666666666</v>
      </c>
      <c r="D1816" s="25">
        <v>0.23659908848027658</v>
      </c>
      <c r="E1816" s="25" t="str">
        <f>_xlfn.XLOOKUP(Table1[[#This Row],[Customer_ID]],Table2[customer_id],Table2[age_group],,0)</f>
        <v>25-34</v>
      </c>
      <c r="F1816" s="25" t="str">
        <f>_xlfn.XLOOKUP(Table1[[#This Row],[Customer_ID]],Table2[customer_id],Table2[city],,0)</f>
        <v>Chennai</v>
      </c>
      <c r="G1816" s="25" t="str">
        <f>_xlfn.XLOOKUP(Table1[[#This Row],[Customer_ID]],Table2[customer_id],Table2[occupation],,0)</f>
        <v>Government Employees</v>
      </c>
      <c r="H1816" s="50" t="str">
        <f>_xlfn.XLOOKUP(Table1[[#This Row],[Customer_ID]],Table2[customer_id],Table2[gender],,0)</f>
        <v>Male</v>
      </c>
      <c r="I1816" s="50" t="str">
        <f>_xlfn.XLOOKUP(Table1[[#This Row],[Customer_ID]],Table2[customer_id],Table2[marital status],,0)</f>
        <v>Married</v>
      </c>
      <c r="J1816" t="str">
        <f t="shared" si="112"/>
        <v>Moderate Income</v>
      </c>
      <c r="K1816" s="52" t="b">
        <f t="shared" si="113"/>
        <v>0</v>
      </c>
      <c r="L1816" s="43" t="str">
        <f t="shared" si="114"/>
        <v>Low Spend</v>
      </c>
      <c r="M1816" s="43" t="b">
        <f t="shared" si="115"/>
        <v>0</v>
      </c>
      <c r="N18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17" spans="1:14" hidden="1" x14ac:dyDescent="0.25">
      <c r="A1817" t="s">
        <v>3516</v>
      </c>
      <c r="B1817" s="45">
        <v>53019</v>
      </c>
      <c r="C1817" s="45">
        <v>15258.5</v>
      </c>
      <c r="D1817" s="25">
        <v>0.28779305531979099</v>
      </c>
      <c r="E1817" s="25" t="str">
        <f>_xlfn.XLOOKUP(Table1[[#This Row],[Customer_ID]],Table2[customer_id],Table2[age_group],,0)</f>
        <v>21-24</v>
      </c>
      <c r="F1817" s="25" t="str">
        <f>_xlfn.XLOOKUP(Table1[[#This Row],[Customer_ID]],Table2[customer_id],Table2[city],,0)</f>
        <v>Hyderabad</v>
      </c>
      <c r="G1817" s="25" t="str">
        <f>_xlfn.XLOOKUP(Table1[[#This Row],[Customer_ID]],Table2[customer_id],Table2[occupation],,0)</f>
        <v>Business Owners</v>
      </c>
      <c r="H1817" s="50" t="str">
        <f>_xlfn.XLOOKUP(Table1[[#This Row],[Customer_ID]],Table2[customer_id],Table2[gender],,0)</f>
        <v>Male</v>
      </c>
      <c r="I1817" s="50" t="str">
        <f>_xlfn.XLOOKUP(Table1[[#This Row],[Customer_ID]],Table2[customer_id],Table2[marital status],,0)</f>
        <v>Single</v>
      </c>
      <c r="J1817" t="str">
        <f t="shared" si="112"/>
        <v>Moderate Income</v>
      </c>
      <c r="K1817" s="52" t="b">
        <f t="shared" si="113"/>
        <v>0</v>
      </c>
      <c r="L1817" s="43" t="str">
        <f t="shared" si="114"/>
        <v>Low Spend</v>
      </c>
      <c r="M1817" s="43" t="b">
        <f t="shared" si="115"/>
        <v>0</v>
      </c>
      <c r="N18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18" spans="1:14" hidden="1" x14ac:dyDescent="0.25">
      <c r="A1818" t="s">
        <v>2926</v>
      </c>
      <c r="B1818" s="45">
        <v>53003</v>
      </c>
      <c r="C1818" s="45">
        <v>18185.166666666668</v>
      </c>
      <c r="D1818" s="25">
        <v>0.34309693162022276</v>
      </c>
      <c r="E1818" s="25" t="str">
        <f>_xlfn.XLOOKUP(Table1[[#This Row],[Customer_ID]],Table2[customer_id],Table2[age_group],,0)</f>
        <v>21-24</v>
      </c>
      <c r="F1818" s="25" t="str">
        <f>_xlfn.XLOOKUP(Table1[[#This Row],[Customer_ID]],Table2[customer_id],Table2[city],,0)</f>
        <v>Mumbai</v>
      </c>
      <c r="G1818" s="25" t="str">
        <f>_xlfn.XLOOKUP(Table1[[#This Row],[Customer_ID]],Table2[customer_id],Table2[occupation],,0)</f>
        <v>Business Owners</v>
      </c>
      <c r="H1818" s="50" t="str">
        <f>_xlfn.XLOOKUP(Table1[[#This Row],[Customer_ID]],Table2[customer_id],Table2[gender],,0)</f>
        <v>Male</v>
      </c>
      <c r="I1818" s="50" t="str">
        <f>_xlfn.XLOOKUP(Table1[[#This Row],[Customer_ID]],Table2[customer_id],Table2[marital status],,0)</f>
        <v>Married</v>
      </c>
      <c r="J1818" t="str">
        <f t="shared" si="112"/>
        <v>Moderate Income</v>
      </c>
      <c r="K1818" s="52" t="b">
        <f t="shared" si="113"/>
        <v>0</v>
      </c>
      <c r="L1818" s="43" t="b">
        <f t="shared" si="114"/>
        <v>0</v>
      </c>
      <c r="M1818" s="43" t="b">
        <f t="shared" si="115"/>
        <v>0</v>
      </c>
      <c r="N18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19" spans="1:14" hidden="1" x14ac:dyDescent="0.25">
      <c r="A1819" t="s">
        <v>3518</v>
      </c>
      <c r="B1819" s="45">
        <v>52996</v>
      </c>
      <c r="C1819" s="45">
        <v>15228</v>
      </c>
      <c r="D1819" s="25">
        <v>0.28734244093893879</v>
      </c>
      <c r="E1819" s="25" t="str">
        <f>_xlfn.XLOOKUP(Table1[[#This Row],[Customer_ID]],Table2[customer_id],Table2[age_group],,0)</f>
        <v>35-45</v>
      </c>
      <c r="F1819" s="25" t="str">
        <f>_xlfn.XLOOKUP(Table1[[#This Row],[Customer_ID]],Table2[customer_id],Table2[city],,0)</f>
        <v>Hyderabad</v>
      </c>
      <c r="G1819" s="25" t="str">
        <f>_xlfn.XLOOKUP(Table1[[#This Row],[Customer_ID]],Table2[customer_id],Table2[occupation],,0)</f>
        <v>Government Employees</v>
      </c>
      <c r="H1819" s="50" t="str">
        <f>_xlfn.XLOOKUP(Table1[[#This Row],[Customer_ID]],Table2[customer_id],Table2[gender],,0)</f>
        <v>Male</v>
      </c>
      <c r="I1819" s="50" t="str">
        <f>_xlfn.XLOOKUP(Table1[[#This Row],[Customer_ID]],Table2[customer_id],Table2[marital status],,0)</f>
        <v>Single</v>
      </c>
      <c r="J1819" t="str">
        <f t="shared" si="112"/>
        <v>Moderate Income</v>
      </c>
      <c r="K1819" s="52" t="b">
        <f t="shared" si="113"/>
        <v>0</v>
      </c>
      <c r="L1819" s="43" t="str">
        <f t="shared" si="114"/>
        <v>Low Spend</v>
      </c>
      <c r="M1819" s="43" t="b">
        <f t="shared" si="115"/>
        <v>0</v>
      </c>
      <c r="N18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20" spans="1:14" hidden="1" x14ac:dyDescent="0.25">
      <c r="A1820" t="s">
        <v>2692</v>
      </c>
      <c r="B1820" s="45">
        <v>52961</v>
      </c>
      <c r="C1820" s="45">
        <v>19143</v>
      </c>
      <c r="D1820" s="25">
        <v>0.36145465531239968</v>
      </c>
      <c r="E1820" s="25" t="str">
        <f>_xlfn.XLOOKUP(Table1[[#This Row],[Customer_ID]],Table2[customer_id],Table2[age_group],,0)</f>
        <v>35-45</v>
      </c>
      <c r="F1820" s="25" t="str">
        <f>_xlfn.XLOOKUP(Table1[[#This Row],[Customer_ID]],Table2[customer_id],Table2[city],,0)</f>
        <v>Delhi NCR</v>
      </c>
      <c r="G1820" s="25" t="str">
        <f>_xlfn.XLOOKUP(Table1[[#This Row],[Customer_ID]],Table2[customer_id],Table2[occupation],,0)</f>
        <v>Government Employees</v>
      </c>
      <c r="H1820" s="50" t="str">
        <f>_xlfn.XLOOKUP(Table1[[#This Row],[Customer_ID]],Table2[customer_id],Table2[gender],,0)</f>
        <v>Male</v>
      </c>
      <c r="I1820" s="50" t="str">
        <f>_xlfn.XLOOKUP(Table1[[#This Row],[Customer_ID]],Table2[customer_id],Table2[marital status],,0)</f>
        <v>Married</v>
      </c>
      <c r="J1820" t="str">
        <f t="shared" si="112"/>
        <v>Moderate Income</v>
      </c>
      <c r="K1820" s="52" t="b">
        <f t="shared" si="113"/>
        <v>0</v>
      </c>
      <c r="L1820" s="43" t="b">
        <f t="shared" si="114"/>
        <v>0</v>
      </c>
      <c r="M1820" s="43" t="b">
        <f t="shared" si="115"/>
        <v>0</v>
      </c>
      <c r="N18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21" spans="1:14" hidden="1" x14ac:dyDescent="0.25">
      <c r="A1821" t="s">
        <v>3937</v>
      </c>
      <c r="B1821" s="45">
        <v>52959</v>
      </c>
      <c r="C1821" s="45">
        <v>11436.833333333334</v>
      </c>
      <c r="D1821" s="25">
        <v>0.21595636876325713</v>
      </c>
      <c r="E1821" s="25" t="str">
        <f>_xlfn.XLOOKUP(Table1[[#This Row],[Customer_ID]],Table2[customer_id],Table2[age_group],,0)</f>
        <v>21-24</v>
      </c>
      <c r="F1821" s="25" t="str">
        <f>_xlfn.XLOOKUP(Table1[[#This Row],[Customer_ID]],Table2[customer_id],Table2[city],,0)</f>
        <v>Chennai</v>
      </c>
      <c r="G1821" s="25" t="str">
        <f>_xlfn.XLOOKUP(Table1[[#This Row],[Customer_ID]],Table2[customer_id],Table2[occupation],,0)</f>
        <v>Business Owners</v>
      </c>
      <c r="H1821" s="50" t="str">
        <f>_xlfn.XLOOKUP(Table1[[#This Row],[Customer_ID]],Table2[customer_id],Table2[gender],,0)</f>
        <v>Male</v>
      </c>
      <c r="I1821" s="50" t="str">
        <f>_xlfn.XLOOKUP(Table1[[#This Row],[Customer_ID]],Table2[customer_id],Table2[marital status],,0)</f>
        <v>Married</v>
      </c>
      <c r="J1821" t="str">
        <f t="shared" si="112"/>
        <v>Moderate Income</v>
      </c>
      <c r="K1821" s="52" t="b">
        <f t="shared" si="113"/>
        <v>0</v>
      </c>
      <c r="L1821" s="43" t="str">
        <f t="shared" si="114"/>
        <v>Low Spend</v>
      </c>
      <c r="M1821" s="43" t="b">
        <f t="shared" si="115"/>
        <v>0</v>
      </c>
      <c r="N18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22" spans="1:14" hidden="1" x14ac:dyDescent="0.25">
      <c r="A1822" t="s">
        <v>3831</v>
      </c>
      <c r="B1822" s="45">
        <v>52956</v>
      </c>
      <c r="C1822" s="45">
        <v>12840.333333333334</v>
      </c>
      <c r="D1822" s="25">
        <v>0.24247173754311757</v>
      </c>
      <c r="E1822" s="25" t="str">
        <f>_xlfn.XLOOKUP(Table1[[#This Row],[Customer_ID]],Table2[customer_id],Table2[age_group],,0)</f>
        <v>25-34</v>
      </c>
      <c r="F1822" s="25" t="str">
        <f>_xlfn.XLOOKUP(Table1[[#This Row],[Customer_ID]],Table2[customer_id],Table2[city],,0)</f>
        <v>Chennai</v>
      </c>
      <c r="G1822" s="25" t="str">
        <f>_xlfn.XLOOKUP(Table1[[#This Row],[Customer_ID]],Table2[customer_id],Table2[occupation],,0)</f>
        <v>Government Employees</v>
      </c>
      <c r="H1822" s="50" t="str">
        <f>_xlfn.XLOOKUP(Table1[[#This Row],[Customer_ID]],Table2[customer_id],Table2[gender],,0)</f>
        <v>Male</v>
      </c>
      <c r="I1822" s="50" t="str">
        <f>_xlfn.XLOOKUP(Table1[[#This Row],[Customer_ID]],Table2[customer_id],Table2[marital status],,0)</f>
        <v>Married</v>
      </c>
      <c r="J1822" t="str">
        <f t="shared" si="112"/>
        <v>Moderate Income</v>
      </c>
      <c r="K1822" s="52" t="b">
        <f t="shared" si="113"/>
        <v>0</v>
      </c>
      <c r="L1822" s="43" t="str">
        <f t="shared" si="114"/>
        <v>Low Spend</v>
      </c>
      <c r="M1822" s="43" t="b">
        <f t="shared" si="115"/>
        <v>0</v>
      </c>
      <c r="N18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23" spans="1:14" hidden="1" x14ac:dyDescent="0.25">
      <c r="A1823" t="s">
        <v>3125</v>
      </c>
      <c r="B1823" s="45">
        <v>52956</v>
      </c>
      <c r="C1823" s="45">
        <v>17427.833333333332</v>
      </c>
      <c r="D1823" s="25">
        <v>0.32910025933479364</v>
      </c>
      <c r="E1823" s="25" t="str">
        <f>_xlfn.XLOOKUP(Table1[[#This Row],[Customer_ID]],Table2[customer_id],Table2[age_group],,0)</f>
        <v>25-34</v>
      </c>
      <c r="F1823" s="25" t="str">
        <f>_xlfn.XLOOKUP(Table1[[#This Row],[Customer_ID]],Table2[customer_id],Table2[city],,0)</f>
        <v>Bengaluru</v>
      </c>
      <c r="G1823" s="25" t="str">
        <f>_xlfn.XLOOKUP(Table1[[#This Row],[Customer_ID]],Table2[customer_id],Table2[occupation],,0)</f>
        <v>Government Employees</v>
      </c>
      <c r="H1823" s="50" t="str">
        <f>_xlfn.XLOOKUP(Table1[[#This Row],[Customer_ID]],Table2[customer_id],Table2[gender],,0)</f>
        <v>Male</v>
      </c>
      <c r="I1823" s="50" t="str">
        <f>_xlfn.XLOOKUP(Table1[[#This Row],[Customer_ID]],Table2[customer_id],Table2[marital status],,0)</f>
        <v>Married</v>
      </c>
      <c r="J1823" t="str">
        <f t="shared" si="112"/>
        <v>Moderate Income</v>
      </c>
      <c r="K1823" s="52" t="b">
        <f t="shared" si="113"/>
        <v>0</v>
      </c>
      <c r="L1823" s="43" t="b">
        <f t="shared" si="114"/>
        <v>0</v>
      </c>
      <c r="M1823" s="43" t="b">
        <f t="shared" si="115"/>
        <v>0</v>
      </c>
      <c r="N18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24" spans="1:14" hidden="1" x14ac:dyDescent="0.25">
      <c r="A1824" t="s">
        <v>3152</v>
      </c>
      <c r="B1824" s="45">
        <v>52954</v>
      </c>
      <c r="C1824" s="45">
        <v>17276.666666666668</v>
      </c>
      <c r="D1824" s="25">
        <v>0.3262580100968136</v>
      </c>
      <c r="E1824" s="25" t="str">
        <f>_xlfn.XLOOKUP(Table1[[#This Row],[Customer_ID]],Table2[customer_id],Table2[age_group],,0)</f>
        <v>21-24</v>
      </c>
      <c r="F1824" s="25" t="str">
        <f>_xlfn.XLOOKUP(Table1[[#This Row],[Customer_ID]],Table2[customer_id],Table2[city],,0)</f>
        <v>Bengaluru</v>
      </c>
      <c r="G1824" s="25" t="str">
        <f>_xlfn.XLOOKUP(Table1[[#This Row],[Customer_ID]],Table2[customer_id],Table2[occupation],,0)</f>
        <v>Business Owners</v>
      </c>
      <c r="H1824" s="50" t="str">
        <f>_xlfn.XLOOKUP(Table1[[#This Row],[Customer_ID]],Table2[customer_id],Table2[gender],,0)</f>
        <v>Male</v>
      </c>
      <c r="I1824" s="50" t="str">
        <f>_xlfn.XLOOKUP(Table1[[#This Row],[Customer_ID]],Table2[customer_id],Table2[marital status],,0)</f>
        <v>Single</v>
      </c>
      <c r="J1824" t="str">
        <f t="shared" si="112"/>
        <v>Moderate Income</v>
      </c>
      <c r="K1824" s="52" t="b">
        <f t="shared" si="113"/>
        <v>0</v>
      </c>
      <c r="L1824" s="43" t="b">
        <f t="shared" si="114"/>
        <v>0</v>
      </c>
      <c r="M1824" s="43" t="b">
        <f t="shared" si="115"/>
        <v>0</v>
      </c>
      <c r="N18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25" spans="1:14" hidden="1" x14ac:dyDescent="0.25">
      <c r="A1825" t="s">
        <v>2279</v>
      </c>
      <c r="B1825" s="45">
        <v>52954</v>
      </c>
      <c r="C1825" s="45">
        <v>21153.833333333332</v>
      </c>
      <c r="D1825" s="25">
        <v>0.39947564552882375</v>
      </c>
      <c r="E1825" s="25" t="str">
        <f>_xlfn.XLOOKUP(Table1[[#This Row],[Customer_ID]],Table2[customer_id],Table2[age_group],,0)</f>
        <v>25-34</v>
      </c>
      <c r="F1825" s="25" t="str">
        <f>_xlfn.XLOOKUP(Table1[[#This Row],[Customer_ID]],Table2[customer_id],Table2[city],,0)</f>
        <v>Mumbai</v>
      </c>
      <c r="G1825" s="25" t="str">
        <f>_xlfn.XLOOKUP(Table1[[#This Row],[Customer_ID]],Table2[customer_id],Table2[occupation],,0)</f>
        <v>Government Employees</v>
      </c>
      <c r="H1825" s="50" t="str">
        <f>_xlfn.XLOOKUP(Table1[[#This Row],[Customer_ID]],Table2[customer_id],Table2[gender],,0)</f>
        <v>Male</v>
      </c>
      <c r="I1825" s="50" t="str">
        <f>_xlfn.XLOOKUP(Table1[[#This Row],[Customer_ID]],Table2[customer_id],Table2[marital status],,0)</f>
        <v>Married</v>
      </c>
      <c r="J1825" t="str">
        <f t="shared" si="112"/>
        <v>Moderate Income</v>
      </c>
      <c r="K1825" s="52" t="b">
        <f t="shared" si="113"/>
        <v>0</v>
      </c>
      <c r="L1825" s="43" t="b">
        <f t="shared" si="114"/>
        <v>0</v>
      </c>
      <c r="M1825" s="43" t="b">
        <f t="shared" si="115"/>
        <v>0</v>
      </c>
      <c r="N18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26" spans="1:14" hidden="1" x14ac:dyDescent="0.25">
      <c r="A1826" t="s">
        <v>2165</v>
      </c>
      <c r="B1826" s="45">
        <v>52951</v>
      </c>
      <c r="C1826" s="45">
        <v>21669.666666666668</v>
      </c>
      <c r="D1826" s="25">
        <v>0.40923998917237953</v>
      </c>
      <c r="E1826" s="25" t="str">
        <f>_xlfn.XLOOKUP(Table1[[#This Row],[Customer_ID]],Table2[customer_id],Table2[age_group],,0)</f>
        <v>25-34</v>
      </c>
      <c r="F1826" s="25" t="str">
        <f>_xlfn.XLOOKUP(Table1[[#This Row],[Customer_ID]],Table2[customer_id],Table2[city],,0)</f>
        <v>Mumbai</v>
      </c>
      <c r="G1826" s="25" t="str">
        <f>_xlfn.XLOOKUP(Table1[[#This Row],[Customer_ID]],Table2[customer_id],Table2[occupation],,0)</f>
        <v>Government Employees</v>
      </c>
      <c r="H1826" s="50" t="str">
        <f>_xlfn.XLOOKUP(Table1[[#This Row],[Customer_ID]],Table2[customer_id],Table2[gender],,0)</f>
        <v>Male</v>
      </c>
      <c r="I1826" s="50" t="str">
        <f>_xlfn.XLOOKUP(Table1[[#This Row],[Customer_ID]],Table2[customer_id],Table2[marital status],,0)</f>
        <v>Married</v>
      </c>
      <c r="J1826" t="str">
        <f t="shared" si="112"/>
        <v>Moderate Income</v>
      </c>
      <c r="K1826" s="52" t="b">
        <f t="shared" si="113"/>
        <v>0</v>
      </c>
      <c r="L1826" s="43" t="b">
        <f t="shared" si="114"/>
        <v>0</v>
      </c>
      <c r="M1826" s="43" t="b">
        <f t="shared" si="115"/>
        <v>0</v>
      </c>
      <c r="N18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27" spans="1:14" hidden="1" x14ac:dyDescent="0.25">
      <c r="A1827" t="s">
        <v>3189</v>
      </c>
      <c r="B1827" s="45">
        <v>52949</v>
      </c>
      <c r="C1827" s="45">
        <v>17079.5</v>
      </c>
      <c r="D1827" s="25">
        <v>0.32256510982265951</v>
      </c>
      <c r="E1827" s="25" t="str">
        <f>_xlfn.XLOOKUP(Table1[[#This Row],[Customer_ID]],Table2[customer_id],Table2[age_group],,0)</f>
        <v>25-34</v>
      </c>
      <c r="F1827" s="25" t="str">
        <f>_xlfn.XLOOKUP(Table1[[#This Row],[Customer_ID]],Table2[customer_id],Table2[city],,0)</f>
        <v>Mumbai</v>
      </c>
      <c r="G1827" s="25" t="str">
        <f>_xlfn.XLOOKUP(Table1[[#This Row],[Customer_ID]],Table2[customer_id],Table2[occupation],,0)</f>
        <v>Government Employees</v>
      </c>
      <c r="H1827" s="50" t="str">
        <f>_xlfn.XLOOKUP(Table1[[#This Row],[Customer_ID]],Table2[customer_id],Table2[gender],,0)</f>
        <v>Female</v>
      </c>
      <c r="I1827" s="50" t="str">
        <f>_xlfn.XLOOKUP(Table1[[#This Row],[Customer_ID]],Table2[customer_id],Table2[marital status],,0)</f>
        <v>Married</v>
      </c>
      <c r="J1827" t="str">
        <f t="shared" si="112"/>
        <v>Moderate Income</v>
      </c>
      <c r="K1827" s="52" t="b">
        <f t="shared" si="113"/>
        <v>0</v>
      </c>
      <c r="L1827" s="43" t="b">
        <f t="shared" si="114"/>
        <v>0</v>
      </c>
      <c r="M1827" s="43" t="b">
        <f t="shared" si="115"/>
        <v>0</v>
      </c>
      <c r="N18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28" spans="1:14" hidden="1" x14ac:dyDescent="0.25">
      <c r="A1828" t="s">
        <v>3459</v>
      </c>
      <c r="B1828" s="45">
        <v>52943</v>
      </c>
      <c r="C1828" s="45">
        <v>15596.333333333334</v>
      </c>
      <c r="D1828" s="25">
        <v>0.29458726051287865</v>
      </c>
      <c r="E1828" s="25" t="str">
        <f>_xlfn.XLOOKUP(Table1[[#This Row],[Customer_ID]],Table2[customer_id],Table2[age_group],,0)</f>
        <v>25-34</v>
      </c>
      <c r="F1828" s="25" t="str">
        <f>_xlfn.XLOOKUP(Table1[[#This Row],[Customer_ID]],Table2[customer_id],Table2[city],,0)</f>
        <v>Hyderabad</v>
      </c>
      <c r="G1828" s="25" t="str">
        <f>_xlfn.XLOOKUP(Table1[[#This Row],[Customer_ID]],Table2[customer_id],Table2[occupation],,0)</f>
        <v>Government Employees</v>
      </c>
      <c r="H1828" s="50" t="str">
        <f>_xlfn.XLOOKUP(Table1[[#This Row],[Customer_ID]],Table2[customer_id],Table2[gender],,0)</f>
        <v>Male</v>
      </c>
      <c r="I1828" s="50" t="str">
        <f>_xlfn.XLOOKUP(Table1[[#This Row],[Customer_ID]],Table2[customer_id],Table2[marital status],,0)</f>
        <v>Married</v>
      </c>
      <c r="J1828" t="str">
        <f t="shared" si="112"/>
        <v>Moderate Income</v>
      </c>
      <c r="K1828" s="52" t="b">
        <f t="shared" si="113"/>
        <v>0</v>
      </c>
      <c r="L1828" s="43" t="str">
        <f t="shared" si="114"/>
        <v>Low Spend</v>
      </c>
      <c r="M1828" s="43" t="b">
        <f t="shared" si="115"/>
        <v>0</v>
      </c>
      <c r="N18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29" spans="1:14" hidden="1" x14ac:dyDescent="0.25">
      <c r="A1829" t="s">
        <v>3718</v>
      </c>
      <c r="B1829" s="45">
        <v>52925</v>
      </c>
      <c r="C1829" s="45">
        <v>13840</v>
      </c>
      <c r="D1829" s="25">
        <v>0.26150212564950404</v>
      </c>
      <c r="E1829" s="25" t="str">
        <f>_xlfn.XLOOKUP(Table1[[#This Row],[Customer_ID]],Table2[customer_id],Table2[age_group],,0)</f>
        <v>25-34</v>
      </c>
      <c r="F1829" s="25" t="str">
        <f>_xlfn.XLOOKUP(Table1[[#This Row],[Customer_ID]],Table2[customer_id],Table2[city],,0)</f>
        <v>Hyderabad</v>
      </c>
      <c r="G1829" s="25" t="str">
        <f>_xlfn.XLOOKUP(Table1[[#This Row],[Customer_ID]],Table2[customer_id],Table2[occupation],,0)</f>
        <v>Government Employees</v>
      </c>
      <c r="H1829" s="50" t="str">
        <f>_xlfn.XLOOKUP(Table1[[#This Row],[Customer_ID]],Table2[customer_id],Table2[gender],,0)</f>
        <v>Male</v>
      </c>
      <c r="I1829" s="50" t="str">
        <f>_xlfn.XLOOKUP(Table1[[#This Row],[Customer_ID]],Table2[customer_id],Table2[marital status],,0)</f>
        <v>Married</v>
      </c>
      <c r="J1829" t="str">
        <f t="shared" si="112"/>
        <v>Moderate Income</v>
      </c>
      <c r="K1829" s="52" t="b">
        <f t="shared" si="113"/>
        <v>0</v>
      </c>
      <c r="L1829" s="43" t="str">
        <f t="shared" si="114"/>
        <v>Low Spend</v>
      </c>
      <c r="M1829" s="43" t="b">
        <f t="shared" si="115"/>
        <v>0</v>
      </c>
      <c r="N18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30" spans="1:14" hidden="1" x14ac:dyDescent="0.25">
      <c r="A1830" t="s">
        <v>3892</v>
      </c>
      <c r="B1830" s="45">
        <v>52907</v>
      </c>
      <c r="C1830" s="45">
        <v>12107.5</v>
      </c>
      <c r="D1830" s="25">
        <v>0.22884495435386623</v>
      </c>
      <c r="E1830" s="25" t="str">
        <f>_xlfn.XLOOKUP(Table1[[#This Row],[Customer_ID]],Table2[customer_id],Table2[age_group],,0)</f>
        <v>25-34</v>
      </c>
      <c r="F1830" s="25" t="str">
        <f>_xlfn.XLOOKUP(Table1[[#This Row],[Customer_ID]],Table2[customer_id],Table2[city],,0)</f>
        <v>Chennai</v>
      </c>
      <c r="G1830" s="25" t="str">
        <f>_xlfn.XLOOKUP(Table1[[#This Row],[Customer_ID]],Table2[customer_id],Table2[occupation],,0)</f>
        <v>Government Employees</v>
      </c>
      <c r="H1830" s="50" t="str">
        <f>_xlfn.XLOOKUP(Table1[[#This Row],[Customer_ID]],Table2[customer_id],Table2[gender],,0)</f>
        <v>Male</v>
      </c>
      <c r="I1830" s="50" t="str">
        <f>_xlfn.XLOOKUP(Table1[[#This Row],[Customer_ID]],Table2[customer_id],Table2[marital status],,0)</f>
        <v>Married</v>
      </c>
      <c r="J1830" t="str">
        <f t="shared" si="112"/>
        <v>Moderate Income</v>
      </c>
      <c r="K1830" s="52" t="b">
        <f t="shared" si="113"/>
        <v>0</v>
      </c>
      <c r="L1830" s="43" t="str">
        <f t="shared" si="114"/>
        <v>Low Spend</v>
      </c>
      <c r="M1830" s="43" t="b">
        <f t="shared" si="115"/>
        <v>0</v>
      </c>
      <c r="N18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31" spans="1:14" hidden="1" x14ac:dyDescent="0.25">
      <c r="A1831" t="s">
        <v>2865</v>
      </c>
      <c r="B1831" s="45">
        <v>52896</v>
      </c>
      <c r="C1831" s="45">
        <v>18355.166666666668</v>
      </c>
      <c r="D1831" s="25">
        <v>0.34700481447872555</v>
      </c>
      <c r="E1831" s="25" t="str">
        <f>_xlfn.XLOOKUP(Table1[[#This Row],[Customer_ID]],Table2[customer_id],Table2[age_group],,0)</f>
        <v>25-34</v>
      </c>
      <c r="F1831" s="25" t="str">
        <f>_xlfn.XLOOKUP(Table1[[#This Row],[Customer_ID]],Table2[customer_id],Table2[city],,0)</f>
        <v>Delhi NCR</v>
      </c>
      <c r="G1831" s="25" t="str">
        <f>_xlfn.XLOOKUP(Table1[[#This Row],[Customer_ID]],Table2[customer_id],Table2[occupation],,0)</f>
        <v>Government Employees</v>
      </c>
      <c r="H1831" s="50" t="str">
        <f>_xlfn.XLOOKUP(Table1[[#This Row],[Customer_ID]],Table2[customer_id],Table2[gender],,0)</f>
        <v>Male</v>
      </c>
      <c r="I1831" s="50" t="str">
        <f>_xlfn.XLOOKUP(Table1[[#This Row],[Customer_ID]],Table2[customer_id],Table2[marital status],,0)</f>
        <v>Married</v>
      </c>
      <c r="J1831" t="str">
        <f t="shared" si="112"/>
        <v>Moderate Income</v>
      </c>
      <c r="K1831" s="52" t="b">
        <f t="shared" si="113"/>
        <v>0</v>
      </c>
      <c r="L1831" s="43" t="b">
        <f t="shared" si="114"/>
        <v>0</v>
      </c>
      <c r="M1831" s="43" t="b">
        <f t="shared" si="115"/>
        <v>0</v>
      </c>
      <c r="N18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32" spans="1:14" hidden="1" x14ac:dyDescent="0.25">
      <c r="A1832" t="s">
        <v>3806</v>
      </c>
      <c r="B1832" s="45">
        <v>52895</v>
      </c>
      <c r="C1832" s="45">
        <v>13080</v>
      </c>
      <c r="D1832" s="25">
        <v>0.24728235182909539</v>
      </c>
      <c r="E1832" s="25" t="str">
        <f>_xlfn.XLOOKUP(Table1[[#This Row],[Customer_ID]],Table2[customer_id],Table2[age_group],,0)</f>
        <v>35-45</v>
      </c>
      <c r="F1832" s="25" t="str">
        <f>_xlfn.XLOOKUP(Table1[[#This Row],[Customer_ID]],Table2[customer_id],Table2[city],,0)</f>
        <v>Chennai</v>
      </c>
      <c r="G1832" s="25" t="str">
        <f>_xlfn.XLOOKUP(Table1[[#This Row],[Customer_ID]],Table2[customer_id],Table2[occupation],,0)</f>
        <v>Government Employees</v>
      </c>
      <c r="H1832" s="50" t="str">
        <f>_xlfn.XLOOKUP(Table1[[#This Row],[Customer_ID]],Table2[customer_id],Table2[gender],,0)</f>
        <v>Male</v>
      </c>
      <c r="I1832" s="50" t="str">
        <f>_xlfn.XLOOKUP(Table1[[#This Row],[Customer_ID]],Table2[customer_id],Table2[marital status],,0)</f>
        <v>Married</v>
      </c>
      <c r="J1832" t="str">
        <f t="shared" si="112"/>
        <v>Moderate Income</v>
      </c>
      <c r="K1832" s="52" t="b">
        <f t="shared" si="113"/>
        <v>0</v>
      </c>
      <c r="L1832" s="43" t="str">
        <f t="shared" si="114"/>
        <v>Low Spend</v>
      </c>
      <c r="M1832" s="43" t="b">
        <f t="shared" si="115"/>
        <v>0</v>
      </c>
      <c r="N18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33" spans="1:14" hidden="1" x14ac:dyDescent="0.25">
      <c r="A1833" t="s">
        <v>2674</v>
      </c>
      <c r="B1833" s="45">
        <v>52882</v>
      </c>
      <c r="C1833" s="45">
        <v>19183.166666666668</v>
      </c>
      <c r="D1833" s="25">
        <v>0.36275418226743822</v>
      </c>
      <c r="E1833" s="25" t="str">
        <f>_xlfn.XLOOKUP(Table1[[#This Row],[Customer_ID]],Table2[customer_id],Table2[age_group],,0)</f>
        <v>25-34</v>
      </c>
      <c r="F1833" s="25" t="str">
        <f>_xlfn.XLOOKUP(Table1[[#This Row],[Customer_ID]],Table2[customer_id],Table2[city],,0)</f>
        <v>Delhi NCR</v>
      </c>
      <c r="G1833" s="25" t="str">
        <f>_xlfn.XLOOKUP(Table1[[#This Row],[Customer_ID]],Table2[customer_id],Table2[occupation],,0)</f>
        <v>Government Employees</v>
      </c>
      <c r="H1833" s="50" t="str">
        <f>_xlfn.XLOOKUP(Table1[[#This Row],[Customer_ID]],Table2[customer_id],Table2[gender],,0)</f>
        <v>Male</v>
      </c>
      <c r="I1833" s="50" t="str">
        <f>_xlfn.XLOOKUP(Table1[[#This Row],[Customer_ID]],Table2[customer_id],Table2[marital status],,0)</f>
        <v>Married</v>
      </c>
      <c r="J1833" t="str">
        <f t="shared" si="112"/>
        <v>Moderate Income</v>
      </c>
      <c r="K1833" s="52" t="b">
        <f t="shared" si="113"/>
        <v>0</v>
      </c>
      <c r="L1833" s="43" t="b">
        <f t="shared" si="114"/>
        <v>0</v>
      </c>
      <c r="M1833" s="43" t="b">
        <f t="shared" si="115"/>
        <v>0</v>
      </c>
      <c r="N18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34" spans="1:14" hidden="1" x14ac:dyDescent="0.25">
      <c r="A1834" t="s">
        <v>2682</v>
      </c>
      <c r="B1834" s="45">
        <v>52859</v>
      </c>
      <c r="C1834" s="45">
        <v>19144.166666666668</v>
      </c>
      <c r="D1834" s="25">
        <v>0.36217421189705951</v>
      </c>
      <c r="E1834" s="25" t="str">
        <f>_xlfn.XLOOKUP(Table1[[#This Row],[Customer_ID]],Table2[customer_id],Table2[age_group],,0)</f>
        <v>25-34</v>
      </c>
      <c r="F1834" s="25" t="str">
        <f>_xlfn.XLOOKUP(Table1[[#This Row],[Customer_ID]],Table2[customer_id],Table2[city],,0)</f>
        <v>Bengaluru</v>
      </c>
      <c r="G1834" s="25" t="str">
        <f>_xlfn.XLOOKUP(Table1[[#This Row],[Customer_ID]],Table2[customer_id],Table2[occupation],,0)</f>
        <v>Government Employees</v>
      </c>
      <c r="H1834" s="50" t="str">
        <f>_xlfn.XLOOKUP(Table1[[#This Row],[Customer_ID]],Table2[customer_id],Table2[gender],,0)</f>
        <v>Male</v>
      </c>
      <c r="I1834" s="50" t="str">
        <f>_xlfn.XLOOKUP(Table1[[#This Row],[Customer_ID]],Table2[customer_id],Table2[marital status],,0)</f>
        <v>Single</v>
      </c>
      <c r="J1834" t="str">
        <f t="shared" si="112"/>
        <v>Moderate Income</v>
      </c>
      <c r="K1834" s="52" t="b">
        <f t="shared" si="113"/>
        <v>0</v>
      </c>
      <c r="L1834" s="43" t="b">
        <f t="shared" si="114"/>
        <v>0</v>
      </c>
      <c r="M1834" s="43" t="b">
        <f t="shared" si="115"/>
        <v>0</v>
      </c>
      <c r="N18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35" spans="1:14" hidden="1" x14ac:dyDescent="0.25">
      <c r="A1835" t="s">
        <v>2446</v>
      </c>
      <c r="B1835" s="45">
        <v>52857</v>
      </c>
      <c r="C1835" s="45">
        <v>20224.666666666668</v>
      </c>
      <c r="D1835" s="25">
        <v>0.38262986296359364</v>
      </c>
      <c r="E1835" s="25" t="str">
        <f>_xlfn.XLOOKUP(Table1[[#This Row],[Customer_ID]],Table2[customer_id],Table2[age_group],,0)</f>
        <v>35-45</v>
      </c>
      <c r="F1835" s="25" t="str">
        <f>_xlfn.XLOOKUP(Table1[[#This Row],[Customer_ID]],Table2[customer_id],Table2[city],,0)</f>
        <v>Mumbai</v>
      </c>
      <c r="G1835" s="25" t="str">
        <f>_xlfn.XLOOKUP(Table1[[#This Row],[Customer_ID]],Table2[customer_id],Table2[occupation],,0)</f>
        <v>Government Employees</v>
      </c>
      <c r="H1835" s="50" t="str">
        <f>_xlfn.XLOOKUP(Table1[[#This Row],[Customer_ID]],Table2[customer_id],Table2[gender],,0)</f>
        <v>Male</v>
      </c>
      <c r="I1835" s="50" t="str">
        <f>_xlfn.XLOOKUP(Table1[[#This Row],[Customer_ID]],Table2[customer_id],Table2[marital status],,0)</f>
        <v>Married</v>
      </c>
      <c r="J1835" t="str">
        <f t="shared" si="112"/>
        <v>Moderate Income</v>
      </c>
      <c r="K1835" s="52" t="b">
        <f t="shared" si="113"/>
        <v>0</v>
      </c>
      <c r="L1835" s="43" t="b">
        <f t="shared" si="114"/>
        <v>0</v>
      </c>
      <c r="M1835" s="43" t="b">
        <f t="shared" si="115"/>
        <v>0</v>
      </c>
      <c r="N18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36" spans="1:14" hidden="1" x14ac:dyDescent="0.25">
      <c r="A1836" t="s">
        <v>3817</v>
      </c>
      <c r="B1836" s="45">
        <v>52836</v>
      </c>
      <c r="C1836" s="45">
        <v>12987.833333333334</v>
      </c>
      <c r="D1836" s="25">
        <v>0.24581409140232671</v>
      </c>
      <c r="E1836" s="25" t="str">
        <f>_xlfn.XLOOKUP(Table1[[#This Row],[Customer_ID]],Table2[customer_id],Table2[age_group],,0)</f>
        <v>21-24</v>
      </c>
      <c r="F1836" s="25" t="str">
        <f>_xlfn.XLOOKUP(Table1[[#This Row],[Customer_ID]],Table2[customer_id],Table2[city],,0)</f>
        <v>Chennai</v>
      </c>
      <c r="G1836" s="25" t="str">
        <f>_xlfn.XLOOKUP(Table1[[#This Row],[Customer_ID]],Table2[customer_id],Table2[occupation],,0)</f>
        <v>Business Owners</v>
      </c>
      <c r="H1836" s="50" t="str">
        <f>_xlfn.XLOOKUP(Table1[[#This Row],[Customer_ID]],Table2[customer_id],Table2[gender],,0)</f>
        <v>Male</v>
      </c>
      <c r="I1836" s="50" t="str">
        <f>_xlfn.XLOOKUP(Table1[[#This Row],[Customer_ID]],Table2[customer_id],Table2[marital status],,0)</f>
        <v>Married</v>
      </c>
      <c r="J1836" t="str">
        <f t="shared" si="112"/>
        <v>Moderate Income</v>
      </c>
      <c r="K1836" s="52" t="b">
        <f t="shared" si="113"/>
        <v>0</v>
      </c>
      <c r="L1836" s="43" t="str">
        <f t="shared" si="114"/>
        <v>Low Spend</v>
      </c>
      <c r="M1836" s="43" t="b">
        <f t="shared" si="115"/>
        <v>0</v>
      </c>
      <c r="N18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37" spans="1:14" hidden="1" x14ac:dyDescent="0.25">
      <c r="A1837" t="s">
        <v>2546</v>
      </c>
      <c r="B1837" s="45">
        <v>52827</v>
      </c>
      <c r="C1837" s="45">
        <v>19660.666666666668</v>
      </c>
      <c r="D1837" s="25">
        <v>0.37217079649926493</v>
      </c>
      <c r="E1837" s="25" t="str">
        <f>_xlfn.XLOOKUP(Table1[[#This Row],[Customer_ID]],Table2[customer_id],Table2[age_group],,0)</f>
        <v>35-45</v>
      </c>
      <c r="F1837" s="25" t="str">
        <f>_xlfn.XLOOKUP(Table1[[#This Row],[Customer_ID]],Table2[customer_id],Table2[city],,0)</f>
        <v>Delhi NCR</v>
      </c>
      <c r="G1837" s="25" t="str">
        <f>_xlfn.XLOOKUP(Table1[[#This Row],[Customer_ID]],Table2[customer_id],Table2[occupation],,0)</f>
        <v>Government Employees</v>
      </c>
      <c r="H1837" s="50" t="str">
        <f>_xlfn.XLOOKUP(Table1[[#This Row],[Customer_ID]],Table2[customer_id],Table2[gender],,0)</f>
        <v>Male</v>
      </c>
      <c r="I1837" s="50" t="str">
        <f>_xlfn.XLOOKUP(Table1[[#This Row],[Customer_ID]],Table2[customer_id],Table2[marital status],,0)</f>
        <v>Married</v>
      </c>
      <c r="J1837" t="str">
        <f t="shared" si="112"/>
        <v>Moderate Income</v>
      </c>
      <c r="K1837" s="52" t="b">
        <f t="shared" si="113"/>
        <v>0</v>
      </c>
      <c r="L1837" s="43" t="b">
        <f t="shared" si="114"/>
        <v>0</v>
      </c>
      <c r="M1837" s="43" t="b">
        <f t="shared" si="115"/>
        <v>0</v>
      </c>
      <c r="N18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38" spans="1:14" hidden="1" x14ac:dyDescent="0.25">
      <c r="A1838" t="s">
        <v>2984</v>
      </c>
      <c r="B1838" s="45">
        <v>52814</v>
      </c>
      <c r="C1838" s="45">
        <v>17910.666666666668</v>
      </c>
      <c r="D1838" s="25">
        <v>0.33912725161257751</v>
      </c>
      <c r="E1838" s="25" t="str">
        <f>_xlfn.XLOOKUP(Table1[[#This Row],[Customer_ID]],Table2[customer_id],Table2[age_group],,0)</f>
        <v>25-34</v>
      </c>
      <c r="F1838" s="25" t="str">
        <f>_xlfn.XLOOKUP(Table1[[#This Row],[Customer_ID]],Table2[customer_id],Table2[city],,0)</f>
        <v>Mumbai</v>
      </c>
      <c r="G1838" s="25" t="str">
        <f>_xlfn.XLOOKUP(Table1[[#This Row],[Customer_ID]],Table2[customer_id],Table2[occupation],,0)</f>
        <v>Government Employees</v>
      </c>
      <c r="H1838" s="50" t="str">
        <f>_xlfn.XLOOKUP(Table1[[#This Row],[Customer_ID]],Table2[customer_id],Table2[gender],,0)</f>
        <v>Female</v>
      </c>
      <c r="I1838" s="50" t="str">
        <f>_xlfn.XLOOKUP(Table1[[#This Row],[Customer_ID]],Table2[customer_id],Table2[marital status],,0)</f>
        <v>Single</v>
      </c>
      <c r="J1838" t="str">
        <f t="shared" si="112"/>
        <v>Moderate Income</v>
      </c>
      <c r="K1838" s="52" t="b">
        <f t="shared" si="113"/>
        <v>0</v>
      </c>
      <c r="L1838" s="43" t="b">
        <f t="shared" si="114"/>
        <v>0</v>
      </c>
      <c r="M1838" s="43" t="b">
        <f t="shared" si="115"/>
        <v>0</v>
      </c>
      <c r="N18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39" spans="1:14" hidden="1" x14ac:dyDescent="0.25">
      <c r="A1839" t="s">
        <v>3802</v>
      </c>
      <c r="B1839" s="45">
        <v>52801</v>
      </c>
      <c r="C1839" s="45">
        <v>13077</v>
      </c>
      <c r="D1839" s="25">
        <v>0.24766576390598663</v>
      </c>
      <c r="E1839" s="25" t="str">
        <f>_xlfn.XLOOKUP(Table1[[#This Row],[Customer_ID]],Table2[customer_id],Table2[age_group],,0)</f>
        <v>25-34</v>
      </c>
      <c r="F1839" s="25" t="str">
        <f>_xlfn.XLOOKUP(Table1[[#This Row],[Customer_ID]],Table2[customer_id],Table2[city],,0)</f>
        <v>Chennai</v>
      </c>
      <c r="G1839" s="25" t="str">
        <f>_xlfn.XLOOKUP(Table1[[#This Row],[Customer_ID]],Table2[customer_id],Table2[occupation],,0)</f>
        <v>Government Employees</v>
      </c>
      <c r="H1839" s="50" t="str">
        <f>_xlfn.XLOOKUP(Table1[[#This Row],[Customer_ID]],Table2[customer_id],Table2[gender],,0)</f>
        <v>Male</v>
      </c>
      <c r="I1839" s="50" t="str">
        <f>_xlfn.XLOOKUP(Table1[[#This Row],[Customer_ID]],Table2[customer_id],Table2[marital status],,0)</f>
        <v>Married</v>
      </c>
      <c r="J1839" t="str">
        <f t="shared" si="112"/>
        <v>Moderate Income</v>
      </c>
      <c r="K1839" s="52" t="b">
        <f t="shared" si="113"/>
        <v>0</v>
      </c>
      <c r="L1839" s="43" t="str">
        <f t="shared" si="114"/>
        <v>Low Spend</v>
      </c>
      <c r="M1839" s="43" t="b">
        <f t="shared" si="115"/>
        <v>0</v>
      </c>
      <c r="N18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40" spans="1:14" hidden="1" x14ac:dyDescent="0.25">
      <c r="A1840" t="s">
        <v>2385</v>
      </c>
      <c r="B1840" s="45">
        <v>52786</v>
      </c>
      <c r="C1840" s="45">
        <v>20518.5</v>
      </c>
      <c r="D1840" s="25">
        <v>0.3887110218618573</v>
      </c>
      <c r="E1840" s="25" t="str">
        <f>_xlfn.XLOOKUP(Table1[[#This Row],[Customer_ID]],Table2[customer_id],Table2[age_group],,0)</f>
        <v>25-34</v>
      </c>
      <c r="F1840" s="25" t="str">
        <f>_xlfn.XLOOKUP(Table1[[#This Row],[Customer_ID]],Table2[customer_id],Table2[city],,0)</f>
        <v>Mumbai</v>
      </c>
      <c r="G1840" s="25" t="str">
        <f>_xlfn.XLOOKUP(Table1[[#This Row],[Customer_ID]],Table2[customer_id],Table2[occupation],,0)</f>
        <v>Government Employees</v>
      </c>
      <c r="H1840" s="50" t="str">
        <f>_xlfn.XLOOKUP(Table1[[#This Row],[Customer_ID]],Table2[customer_id],Table2[gender],,0)</f>
        <v>Male</v>
      </c>
      <c r="I1840" s="50" t="str">
        <f>_xlfn.XLOOKUP(Table1[[#This Row],[Customer_ID]],Table2[customer_id],Table2[marital status],,0)</f>
        <v>Single</v>
      </c>
      <c r="J1840" t="str">
        <f t="shared" si="112"/>
        <v>Moderate Income</v>
      </c>
      <c r="K1840" s="52" t="b">
        <f t="shared" si="113"/>
        <v>0</v>
      </c>
      <c r="L1840" s="43" t="b">
        <f t="shared" si="114"/>
        <v>0</v>
      </c>
      <c r="M1840" s="43" t="b">
        <f t="shared" si="115"/>
        <v>0</v>
      </c>
      <c r="N18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41" spans="1:14" hidden="1" x14ac:dyDescent="0.25">
      <c r="A1841" t="s">
        <v>2655</v>
      </c>
      <c r="B1841" s="45">
        <v>52773</v>
      </c>
      <c r="C1841" s="45">
        <v>19202.5</v>
      </c>
      <c r="D1841" s="25">
        <v>0.36386978189604535</v>
      </c>
      <c r="E1841" s="25" t="str">
        <f>_xlfn.XLOOKUP(Table1[[#This Row],[Customer_ID]],Table2[customer_id],Table2[age_group],,0)</f>
        <v>25-34</v>
      </c>
      <c r="F1841" s="25" t="str">
        <f>_xlfn.XLOOKUP(Table1[[#This Row],[Customer_ID]],Table2[customer_id],Table2[city],,0)</f>
        <v>Delhi NCR</v>
      </c>
      <c r="G1841" s="25" t="str">
        <f>_xlfn.XLOOKUP(Table1[[#This Row],[Customer_ID]],Table2[customer_id],Table2[occupation],,0)</f>
        <v>Government Employees</v>
      </c>
      <c r="H1841" s="50" t="str">
        <f>_xlfn.XLOOKUP(Table1[[#This Row],[Customer_ID]],Table2[customer_id],Table2[gender],,0)</f>
        <v>Male</v>
      </c>
      <c r="I1841" s="50" t="str">
        <f>_xlfn.XLOOKUP(Table1[[#This Row],[Customer_ID]],Table2[customer_id],Table2[marital status],,0)</f>
        <v>Married</v>
      </c>
      <c r="J1841" t="str">
        <f t="shared" si="112"/>
        <v>Moderate Income</v>
      </c>
      <c r="K1841" s="52" t="b">
        <f t="shared" si="113"/>
        <v>0</v>
      </c>
      <c r="L1841" s="43" t="b">
        <f t="shared" si="114"/>
        <v>0</v>
      </c>
      <c r="M1841" s="43" t="b">
        <f t="shared" si="115"/>
        <v>0</v>
      </c>
      <c r="N18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42" spans="1:14" hidden="1" x14ac:dyDescent="0.25">
      <c r="A1842" t="s">
        <v>4004</v>
      </c>
      <c r="B1842" s="45">
        <v>52770</v>
      </c>
      <c r="C1842" s="45">
        <v>9882.8333333333339</v>
      </c>
      <c r="D1842" s="25">
        <v>0.18728128355757692</v>
      </c>
      <c r="E1842" s="25" t="str">
        <f>_xlfn.XLOOKUP(Table1[[#This Row],[Customer_ID]],Table2[customer_id],Table2[age_group],,0)</f>
        <v>25-34</v>
      </c>
      <c r="F1842" s="25" t="str">
        <f>_xlfn.XLOOKUP(Table1[[#This Row],[Customer_ID]],Table2[customer_id],Table2[city],,0)</f>
        <v>Chennai</v>
      </c>
      <c r="G1842" s="25" t="str">
        <f>_xlfn.XLOOKUP(Table1[[#This Row],[Customer_ID]],Table2[customer_id],Table2[occupation],,0)</f>
        <v>Government Employees</v>
      </c>
      <c r="H1842" s="50" t="str">
        <f>_xlfn.XLOOKUP(Table1[[#This Row],[Customer_ID]],Table2[customer_id],Table2[gender],,0)</f>
        <v>Female</v>
      </c>
      <c r="I1842" s="50" t="str">
        <f>_xlfn.XLOOKUP(Table1[[#This Row],[Customer_ID]],Table2[customer_id],Table2[marital status],,0)</f>
        <v>Married</v>
      </c>
      <c r="J1842" t="str">
        <f t="shared" si="112"/>
        <v>Moderate Income</v>
      </c>
      <c r="K1842" s="52" t="b">
        <f t="shared" si="113"/>
        <v>0</v>
      </c>
      <c r="L1842" s="43" t="str">
        <f t="shared" si="114"/>
        <v>Low Spend</v>
      </c>
      <c r="M1842" s="43" t="b">
        <f t="shared" si="115"/>
        <v>0</v>
      </c>
      <c r="N18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43" spans="1:14" hidden="1" x14ac:dyDescent="0.25">
      <c r="A1843" t="s">
        <v>2397</v>
      </c>
      <c r="B1843" s="45">
        <v>52765</v>
      </c>
      <c r="C1843" s="45">
        <v>20451.166666666668</v>
      </c>
      <c r="D1843" s="25">
        <v>0.38758962696231719</v>
      </c>
      <c r="E1843" s="25" t="str">
        <f>_xlfn.XLOOKUP(Table1[[#This Row],[Customer_ID]],Table2[customer_id],Table2[age_group],,0)</f>
        <v>25-34</v>
      </c>
      <c r="F1843" s="25" t="str">
        <f>_xlfn.XLOOKUP(Table1[[#This Row],[Customer_ID]],Table2[customer_id],Table2[city],,0)</f>
        <v>Mumbai</v>
      </c>
      <c r="G1843" s="25" t="str">
        <f>_xlfn.XLOOKUP(Table1[[#This Row],[Customer_ID]],Table2[customer_id],Table2[occupation],,0)</f>
        <v>Government Employees</v>
      </c>
      <c r="H1843" s="50" t="str">
        <f>_xlfn.XLOOKUP(Table1[[#This Row],[Customer_ID]],Table2[customer_id],Table2[gender],,0)</f>
        <v>Male</v>
      </c>
      <c r="I1843" s="50" t="str">
        <f>_xlfn.XLOOKUP(Table1[[#This Row],[Customer_ID]],Table2[customer_id],Table2[marital status],,0)</f>
        <v>Married</v>
      </c>
      <c r="J1843" t="str">
        <f t="shared" si="112"/>
        <v>Moderate Income</v>
      </c>
      <c r="K1843" s="52" t="b">
        <f t="shared" si="113"/>
        <v>0</v>
      </c>
      <c r="L1843" s="43" t="b">
        <f t="shared" si="114"/>
        <v>0</v>
      </c>
      <c r="M1843" s="43" t="b">
        <f t="shared" si="115"/>
        <v>0</v>
      </c>
      <c r="N18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44" spans="1:14" hidden="1" x14ac:dyDescent="0.25">
      <c r="A1844" t="s">
        <v>2620</v>
      </c>
      <c r="B1844" s="45">
        <v>52764</v>
      </c>
      <c r="C1844" s="45">
        <v>19342</v>
      </c>
      <c r="D1844" s="25">
        <v>0.36657569554999619</v>
      </c>
      <c r="E1844" s="25" t="str">
        <f>_xlfn.XLOOKUP(Table1[[#This Row],[Customer_ID]],Table2[customer_id],Table2[age_group],,0)</f>
        <v>25-34</v>
      </c>
      <c r="F1844" s="25" t="str">
        <f>_xlfn.XLOOKUP(Table1[[#This Row],[Customer_ID]],Table2[customer_id],Table2[city],,0)</f>
        <v>Delhi NCR</v>
      </c>
      <c r="G1844" s="25" t="str">
        <f>_xlfn.XLOOKUP(Table1[[#This Row],[Customer_ID]],Table2[customer_id],Table2[occupation],,0)</f>
        <v>Government Employees</v>
      </c>
      <c r="H1844" s="50" t="str">
        <f>_xlfn.XLOOKUP(Table1[[#This Row],[Customer_ID]],Table2[customer_id],Table2[gender],,0)</f>
        <v>Male</v>
      </c>
      <c r="I1844" s="50" t="str">
        <f>_xlfn.XLOOKUP(Table1[[#This Row],[Customer_ID]],Table2[customer_id],Table2[marital status],,0)</f>
        <v>Married</v>
      </c>
      <c r="J1844" t="str">
        <f t="shared" si="112"/>
        <v>Moderate Income</v>
      </c>
      <c r="K1844" s="52" t="b">
        <f t="shared" si="113"/>
        <v>0</v>
      </c>
      <c r="L1844" s="43" t="b">
        <f t="shared" si="114"/>
        <v>0</v>
      </c>
      <c r="M1844" s="43" t="b">
        <f t="shared" si="115"/>
        <v>0</v>
      </c>
      <c r="N18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45" spans="1:14" hidden="1" x14ac:dyDescent="0.25">
      <c r="A1845" t="s">
        <v>2859</v>
      </c>
      <c r="B1845" s="45">
        <v>52754</v>
      </c>
      <c r="C1845" s="45">
        <v>18345.5</v>
      </c>
      <c r="D1845" s="25">
        <v>0.34775562042688707</v>
      </c>
      <c r="E1845" s="25" t="str">
        <f>_xlfn.XLOOKUP(Table1[[#This Row],[Customer_ID]],Table2[customer_id],Table2[age_group],,0)</f>
        <v>21-24</v>
      </c>
      <c r="F1845" s="25" t="str">
        <f>_xlfn.XLOOKUP(Table1[[#This Row],[Customer_ID]],Table2[customer_id],Table2[city],,0)</f>
        <v>Delhi NCR</v>
      </c>
      <c r="G1845" s="25" t="str">
        <f>_xlfn.XLOOKUP(Table1[[#This Row],[Customer_ID]],Table2[customer_id],Table2[occupation],,0)</f>
        <v>Business Owners</v>
      </c>
      <c r="H1845" s="50" t="str">
        <f>_xlfn.XLOOKUP(Table1[[#This Row],[Customer_ID]],Table2[customer_id],Table2[gender],,0)</f>
        <v>Male</v>
      </c>
      <c r="I1845" s="50" t="str">
        <f>_xlfn.XLOOKUP(Table1[[#This Row],[Customer_ID]],Table2[customer_id],Table2[marital status],,0)</f>
        <v>Single</v>
      </c>
      <c r="J1845" t="str">
        <f t="shared" si="112"/>
        <v>Moderate Income</v>
      </c>
      <c r="K1845" s="52" t="b">
        <f t="shared" si="113"/>
        <v>0</v>
      </c>
      <c r="L1845" s="43" t="b">
        <f t="shared" si="114"/>
        <v>0</v>
      </c>
      <c r="M1845" s="43" t="b">
        <f t="shared" si="115"/>
        <v>0</v>
      </c>
      <c r="N18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46" spans="1:14" hidden="1" x14ac:dyDescent="0.25">
      <c r="A1846" t="s">
        <v>3013</v>
      </c>
      <c r="B1846" s="45">
        <v>52745</v>
      </c>
      <c r="C1846" s="45">
        <v>17773.833333333332</v>
      </c>
      <c r="D1846" s="25">
        <v>0.33697664865548077</v>
      </c>
      <c r="E1846" s="25" t="str">
        <f>_xlfn.XLOOKUP(Table1[[#This Row],[Customer_ID]],Table2[customer_id],Table2[age_group],,0)</f>
        <v>21-24</v>
      </c>
      <c r="F1846" s="25" t="str">
        <f>_xlfn.XLOOKUP(Table1[[#This Row],[Customer_ID]],Table2[customer_id],Table2[city],,0)</f>
        <v>Bengaluru</v>
      </c>
      <c r="G1846" s="25" t="str">
        <f>_xlfn.XLOOKUP(Table1[[#This Row],[Customer_ID]],Table2[customer_id],Table2[occupation],,0)</f>
        <v>Business Owners</v>
      </c>
      <c r="H1846" s="50" t="str">
        <f>_xlfn.XLOOKUP(Table1[[#This Row],[Customer_ID]],Table2[customer_id],Table2[gender],,0)</f>
        <v>Male</v>
      </c>
      <c r="I1846" s="50" t="str">
        <f>_xlfn.XLOOKUP(Table1[[#This Row],[Customer_ID]],Table2[customer_id],Table2[marital status],,0)</f>
        <v>Married</v>
      </c>
      <c r="J1846" t="str">
        <f t="shared" si="112"/>
        <v>Moderate Income</v>
      </c>
      <c r="K1846" s="52" t="b">
        <f t="shared" si="113"/>
        <v>0</v>
      </c>
      <c r="L1846" s="43" t="b">
        <f t="shared" si="114"/>
        <v>0</v>
      </c>
      <c r="M1846" s="43" t="b">
        <f t="shared" si="115"/>
        <v>0</v>
      </c>
      <c r="N18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47" spans="1:14" hidden="1" x14ac:dyDescent="0.25">
      <c r="A1847" t="s">
        <v>2196</v>
      </c>
      <c r="B1847" s="45">
        <v>52731</v>
      </c>
      <c r="C1847" s="45">
        <v>21438.666666666668</v>
      </c>
      <c r="D1847" s="25">
        <v>0.40656666224169213</v>
      </c>
      <c r="E1847" s="25" t="str">
        <f>_xlfn.XLOOKUP(Table1[[#This Row],[Customer_ID]],Table2[customer_id],Table2[age_group],,0)</f>
        <v>35-45</v>
      </c>
      <c r="F1847" s="25" t="str">
        <f>_xlfn.XLOOKUP(Table1[[#This Row],[Customer_ID]],Table2[customer_id],Table2[city],,0)</f>
        <v>Mumbai</v>
      </c>
      <c r="G1847" s="25" t="str">
        <f>_xlfn.XLOOKUP(Table1[[#This Row],[Customer_ID]],Table2[customer_id],Table2[occupation],,0)</f>
        <v>Government Employees</v>
      </c>
      <c r="H1847" s="50" t="str">
        <f>_xlfn.XLOOKUP(Table1[[#This Row],[Customer_ID]],Table2[customer_id],Table2[gender],,0)</f>
        <v>Male</v>
      </c>
      <c r="I1847" s="50" t="str">
        <f>_xlfn.XLOOKUP(Table1[[#This Row],[Customer_ID]],Table2[customer_id],Table2[marital status],,0)</f>
        <v>Married</v>
      </c>
      <c r="J1847" t="str">
        <f t="shared" si="112"/>
        <v>Moderate Income</v>
      </c>
      <c r="K1847" s="52" t="b">
        <f t="shared" si="113"/>
        <v>0</v>
      </c>
      <c r="L1847" s="43" t="b">
        <f t="shared" si="114"/>
        <v>0</v>
      </c>
      <c r="M1847" s="43" t="b">
        <f t="shared" si="115"/>
        <v>0</v>
      </c>
      <c r="N18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48" spans="1:14" hidden="1" x14ac:dyDescent="0.25">
      <c r="A1848" t="s">
        <v>3761</v>
      </c>
      <c r="B1848" s="45">
        <v>52731</v>
      </c>
      <c r="C1848" s="45">
        <v>13432.333333333334</v>
      </c>
      <c r="D1848" s="25">
        <v>0.25473314242728817</v>
      </c>
      <c r="E1848" s="25" t="str">
        <f>_xlfn.XLOOKUP(Table1[[#This Row],[Customer_ID]],Table2[customer_id],Table2[age_group],,0)</f>
        <v>25-34</v>
      </c>
      <c r="F1848" s="25" t="str">
        <f>_xlfn.XLOOKUP(Table1[[#This Row],[Customer_ID]],Table2[customer_id],Table2[city],,0)</f>
        <v>Chennai</v>
      </c>
      <c r="G1848" s="25" t="str">
        <f>_xlfn.XLOOKUP(Table1[[#This Row],[Customer_ID]],Table2[customer_id],Table2[occupation],,0)</f>
        <v>Government Employees</v>
      </c>
      <c r="H1848" s="50" t="str">
        <f>_xlfn.XLOOKUP(Table1[[#This Row],[Customer_ID]],Table2[customer_id],Table2[gender],,0)</f>
        <v>Male</v>
      </c>
      <c r="I1848" s="50" t="str">
        <f>_xlfn.XLOOKUP(Table1[[#This Row],[Customer_ID]],Table2[customer_id],Table2[marital status],,0)</f>
        <v>Married</v>
      </c>
      <c r="J1848" t="str">
        <f t="shared" si="112"/>
        <v>Moderate Income</v>
      </c>
      <c r="K1848" s="52" t="b">
        <f t="shared" si="113"/>
        <v>0</v>
      </c>
      <c r="L1848" s="43" t="str">
        <f t="shared" si="114"/>
        <v>Low Spend</v>
      </c>
      <c r="M1848" s="43" t="b">
        <f t="shared" si="115"/>
        <v>0</v>
      </c>
      <c r="N18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49" spans="1:14" hidden="1" x14ac:dyDescent="0.25">
      <c r="A1849" t="s">
        <v>2095</v>
      </c>
      <c r="B1849" s="45">
        <v>52726</v>
      </c>
      <c r="C1849" s="45">
        <v>21857.333333333332</v>
      </c>
      <c r="D1849" s="25">
        <v>0.41454563845793979</v>
      </c>
      <c r="E1849" s="25" t="str">
        <f>_xlfn.XLOOKUP(Table1[[#This Row],[Customer_ID]],Table2[customer_id],Table2[age_group],,0)</f>
        <v>25-34</v>
      </c>
      <c r="F1849" s="25" t="str">
        <f>_xlfn.XLOOKUP(Table1[[#This Row],[Customer_ID]],Table2[customer_id],Table2[city],,0)</f>
        <v>Mumbai</v>
      </c>
      <c r="G1849" s="25" t="str">
        <f>_xlfn.XLOOKUP(Table1[[#This Row],[Customer_ID]],Table2[customer_id],Table2[occupation],,0)</f>
        <v>Government Employees</v>
      </c>
      <c r="H1849" s="50" t="str">
        <f>_xlfn.XLOOKUP(Table1[[#This Row],[Customer_ID]],Table2[customer_id],Table2[gender],,0)</f>
        <v>Male</v>
      </c>
      <c r="I1849" s="50" t="str">
        <f>_xlfn.XLOOKUP(Table1[[#This Row],[Customer_ID]],Table2[customer_id],Table2[marital status],,0)</f>
        <v>Married</v>
      </c>
      <c r="J1849" t="str">
        <f t="shared" si="112"/>
        <v>Moderate Income</v>
      </c>
      <c r="K1849" s="52" t="b">
        <f t="shared" si="113"/>
        <v>0</v>
      </c>
      <c r="L1849" s="43" t="b">
        <f t="shared" si="114"/>
        <v>0</v>
      </c>
      <c r="M1849" s="43" t="b">
        <f t="shared" si="115"/>
        <v>0</v>
      </c>
      <c r="N18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50" spans="1:14" hidden="1" x14ac:dyDescent="0.25">
      <c r="A1850" t="s">
        <v>3408</v>
      </c>
      <c r="B1850" s="45">
        <v>52710</v>
      </c>
      <c r="C1850" s="45">
        <v>15772</v>
      </c>
      <c r="D1850" s="25">
        <v>0.29922215898311516</v>
      </c>
      <c r="E1850" s="25" t="str">
        <f>_xlfn.XLOOKUP(Table1[[#This Row],[Customer_ID]],Table2[customer_id],Table2[age_group],,0)</f>
        <v>25-34</v>
      </c>
      <c r="F1850" s="25" t="str">
        <f>_xlfn.XLOOKUP(Table1[[#This Row],[Customer_ID]],Table2[customer_id],Table2[city],,0)</f>
        <v>Bengaluru</v>
      </c>
      <c r="G1850" s="25" t="str">
        <f>_xlfn.XLOOKUP(Table1[[#This Row],[Customer_ID]],Table2[customer_id],Table2[occupation],,0)</f>
        <v>Government Employees</v>
      </c>
      <c r="H1850" s="50" t="str">
        <f>_xlfn.XLOOKUP(Table1[[#This Row],[Customer_ID]],Table2[customer_id],Table2[gender],,0)</f>
        <v>Female</v>
      </c>
      <c r="I1850" s="50" t="str">
        <f>_xlfn.XLOOKUP(Table1[[#This Row],[Customer_ID]],Table2[customer_id],Table2[marital status],,0)</f>
        <v>Married</v>
      </c>
      <c r="J1850" t="str">
        <f t="shared" si="112"/>
        <v>Moderate Income</v>
      </c>
      <c r="K1850" s="52" t="b">
        <f t="shared" si="113"/>
        <v>0</v>
      </c>
      <c r="L1850" s="43" t="str">
        <f t="shared" si="114"/>
        <v>Low Spend</v>
      </c>
      <c r="M1850" s="43" t="b">
        <f t="shared" si="115"/>
        <v>0</v>
      </c>
      <c r="N18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51" spans="1:14" hidden="1" x14ac:dyDescent="0.25">
      <c r="A1851" t="s">
        <v>2432</v>
      </c>
      <c r="B1851" s="45">
        <v>52696</v>
      </c>
      <c r="C1851" s="45">
        <v>20253</v>
      </c>
      <c r="D1851" s="25">
        <v>0.38433657203582816</v>
      </c>
      <c r="E1851" s="25" t="str">
        <f>_xlfn.XLOOKUP(Table1[[#This Row],[Customer_ID]],Table2[customer_id],Table2[age_group],,0)</f>
        <v>21-24</v>
      </c>
      <c r="F1851" s="25" t="str">
        <f>_xlfn.XLOOKUP(Table1[[#This Row],[Customer_ID]],Table2[customer_id],Table2[city],,0)</f>
        <v>Mumbai</v>
      </c>
      <c r="G1851" s="25" t="str">
        <f>_xlfn.XLOOKUP(Table1[[#This Row],[Customer_ID]],Table2[customer_id],Table2[occupation],,0)</f>
        <v>Business Owners</v>
      </c>
      <c r="H1851" s="50" t="str">
        <f>_xlfn.XLOOKUP(Table1[[#This Row],[Customer_ID]],Table2[customer_id],Table2[gender],,0)</f>
        <v>Male</v>
      </c>
      <c r="I1851" s="50" t="str">
        <f>_xlfn.XLOOKUP(Table1[[#This Row],[Customer_ID]],Table2[customer_id],Table2[marital status],,0)</f>
        <v>Married</v>
      </c>
      <c r="J1851" t="str">
        <f t="shared" si="112"/>
        <v>Moderate Income</v>
      </c>
      <c r="K1851" s="52" t="b">
        <f t="shared" si="113"/>
        <v>0</v>
      </c>
      <c r="L1851" s="43" t="b">
        <f t="shared" si="114"/>
        <v>0</v>
      </c>
      <c r="M1851" s="43" t="b">
        <f t="shared" si="115"/>
        <v>0</v>
      </c>
      <c r="N18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52" spans="1:14" hidden="1" x14ac:dyDescent="0.25">
      <c r="A1852" t="s">
        <v>2506</v>
      </c>
      <c r="B1852" s="45">
        <v>52683</v>
      </c>
      <c r="C1852" s="45">
        <v>19844.166666666668</v>
      </c>
      <c r="D1852" s="25">
        <v>0.37667115894437803</v>
      </c>
      <c r="E1852" s="25" t="str">
        <f>_xlfn.XLOOKUP(Table1[[#This Row],[Customer_ID]],Table2[customer_id],Table2[age_group],,0)</f>
        <v>35-45</v>
      </c>
      <c r="F1852" s="25" t="str">
        <f>_xlfn.XLOOKUP(Table1[[#This Row],[Customer_ID]],Table2[customer_id],Table2[city],,0)</f>
        <v>Delhi NCR</v>
      </c>
      <c r="G1852" s="25" t="str">
        <f>_xlfn.XLOOKUP(Table1[[#This Row],[Customer_ID]],Table2[customer_id],Table2[occupation],,0)</f>
        <v>Government Employees</v>
      </c>
      <c r="H1852" s="50" t="str">
        <f>_xlfn.XLOOKUP(Table1[[#This Row],[Customer_ID]],Table2[customer_id],Table2[gender],,0)</f>
        <v>Male</v>
      </c>
      <c r="I1852" s="50" t="str">
        <f>_xlfn.XLOOKUP(Table1[[#This Row],[Customer_ID]],Table2[customer_id],Table2[marital status],,0)</f>
        <v>Single</v>
      </c>
      <c r="J1852" t="str">
        <f t="shared" si="112"/>
        <v>Moderate Income</v>
      </c>
      <c r="K1852" s="52" t="b">
        <f t="shared" si="113"/>
        <v>0</v>
      </c>
      <c r="L1852" s="43" t="b">
        <f t="shared" si="114"/>
        <v>0</v>
      </c>
      <c r="M1852" s="43" t="b">
        <f t="shared" si="115"/>
        <v>0</v>
      </c>
      <c r="N18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53" spans="1:14" hidden="1" x14ac:dyDescent="0.25">
      <c r="A1853" t="s">
        <v>3809</v>
      </c>
      <c r="B1853" s="45">
        <v>52639</v>
      </c>
      <c r="C1853" s="45">
        <v>13013.166666666666</v>
      </c>
      <c r="D1853" s="25">
        <v>0.24721530930805422</v>
      </c>
      <c r="E1853" s="25" t="str">
        <f>_xlfn.XLOOKUP(Table1[[#This Row],[Customer_ID]],Table2[customer_id],Table2[age_group],,0)</f>
        <v>25-34</v>
      </c>
      <c r="F1853" s="25" t="str">
        <f>_xlfn.XLOOKUP(Table1[[#This Row],[Customer_ID]],Table2[customer_id],Table2[city],,0)</f>
        <v>Hyderabad</v>
      </c>
      <c r="G1853" s="25" t="str">
        <f>_xlfn.XLOOKUP(Table1[[#This Row],[Customer_ID]],Table2[customer_id],Table2[occupation],,0)</f>
        <v>Government Employees</v>
      </c>
      <c r="H1853" s="50" t="str">
        <f>_xlfn.XLOOKUP(Table1[[#This Row],[Customer_ID]],Table2[customer_id],Table2[gender],,0)</f>
        <v>Male</v>
      </c>
      <c r="I1853" s="50" t="str">
        <f>_xlfn.XLOOKUP(Table1[[#This Row],[Customer_ID]],Table2[customer_id],Table2[marital status],,0)</f>
        <v>Single</v>
      </c>
      <c r="J1853" t="str">
        <f t="shared" si="112"/>
        <v>Moderate Income</v>
      </c>
      <c r="K1853" s="52" t="b">
        <f t="shared" si="113"/>
        <v>0</v>
      </c>
      <c r="L1853" s="43" t="str">
        <f t="shared" si="114"/>
        <v>Low Spend</v>
      </c>
      <c r="M1853" s="43" t="b">
        <f t="shared" si="115"/>
        <v>0</v>
      </c>
      <c r="N18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54" spans="1:14" hidden="1" x14ac:dyDescent="0.25">
      <c r="A1854" t="s">
        <v>2672</v>
      </c>
      <c r="B1854" s="45">
        <v>52603</v>
      </c>
      <c r="C1854" s="45">
        <v>19091.666666666668</v>
      </c>
      <c r="D1854" s="25">
        <v>0.36293874240379193</v>
      </c>
      <c r="E1854" s="25" t="str">
        <f>_xlfn.XLOOKUP(Table1[[#This Row],[Customer_ID]],Table2[customer_id],Table2[age_group],,0)</f>
        <v>25-34</v>
      </c>
      <c r="F1854" s="25" t="str">
        <f>_xlfn.XLOOKUP(Table1[[#This Row],[Customer_ID]],Table2[customer_id],Table2[city],,0)</f>
        <v>Delhi NCR</v>
      </c>
      <c r="G1854" s="25" t="str">
        <f>_xlfn.XLOOKUP(Table1[[#This Row],[Customer_ID]],Table2[customer_id],Table2[occupation],,0)</f>
        <v>Government Employees</v>
      </c>
      <c r="H1854" s="50" t="str">
        <f>_xlfn.XLOOKUP(Table1[[#This Row],[Customer_ID]],Table2[customer_id],Table2[gender],,0)</f>
        <v>Male</v>
      </c>
      <c r="I1854" s="50" t="str">
        <f>_xlfn.XLOOKUP(Table1[[#This Row],[Customer_ID]],Table2[customer_id],Table2[marital status],,0)</f>
        <v>Married</v>
      </c>
      <c r="J1854" t="str">
        <f t="shared" si="112"/>
        <v>Moderate Income</v>
      </c>
      <c r="K1854" s="52" t="b">
        <f t="shared" si="113"/>
        <v>0</v>
      </c>
      <c r="L1854" s="43" t="b">
        <f t="shared" si="114"/>
        <v>0</v>
      </c>
      <c r="M1854" s="43" t="b">
        <f t="shared" si="115"/>
        <v>0</v>
      </c>
      <c r="N18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55" spans="1:14" hidden="1" x14ac:dyDescent="0.25">
      <c r="A1855" t="s">
        <v>3734</v>
      </c>
      <c r="B1855" s="45">
        <v>52601</v>
      </c>
      <c r="C1855" s="45">
        <v>13640</v>
      </c>
      <c r="D1855" s="25">
        <v>0.25931065949316551</v>
      </c>
      <c r="E1855" s="25" t="str">
        <f>_xlfn.XLOOKUP(Table1[[#This Row],[Customer_ID]],Table2[customer_id],Table2[age_group],,0)</f>
        <v>21-24</v>
      </c>
      <c r="F1855" s="25" t="str">
        <f>_xlfn.XLOOKUP(Table1[[#This Row],[Customer_ID]],Table2[customer_id],Table2[city],,0)</f>
        <v>Bengaluru</v>
      </c>
      <c r="G1855" s="25" t="str">
        <f>_xlfn.XLOOKUP(Table1[[#This Row],[Customer_ID]],Table2[customer_id],Table2[occupation],,0)</f>
        <v>Business Owners</v>
      </c>
      <c r="H1855" s="50" t="str">
        <f>_xlfn.XLOOKUP(Table1[[#This Row],[Customer_ID]],Table2[customer_id],Table2[gender],,0)</f>
        <v>Female</v>
      </c>
      <c r="I1855" s="50" t="str">
        <f>_xlfn.XLOOKUP(Table1[[#This Row],[Customer_ID]],Table2[customer_id],Table2[marital status],,0)</f>
        <v>Single</v>
      </c>
      <c r="J1855" t="str">
        <f t="shared" si="112"/>
        <v>Moderate Income</v>
      </c>
      <c r="K1855" s="52" t="b">
        <f t="shared" si="113"/>
        <v>0</v>
      </c>
      <c r="L1855" s="43" t="str">
        <f t="shared" si="114"/>
        <v>Low Spend</v>
      </c>
      <c r="M1855" s="43" t="b">
        <f t="shared" si="115"/>
        <v>0</v>
      </c>
      <c r="N18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56" spans="1:14" hidden="1" x14ac:dyDescent="0.25">
      <c r="A1856" t="s">
        <v>2553</v>
      </c>
      <c r="B1856" s="45">
        <v>52596</v>
      </c>
      <c r="C1856" s="45">
        <v>19554.833333333332</v>
      </c>
      <c r="D1856" s="25">
        <v>0.37179316551322023</v>
      </c>
      <c r="E1856" s="25" t="str">
        <f>_xlfn.XLOOKUP(Table1[[#This Row],[Customer_ID]],Table2[customer_id],Table2[age_group],,0)</f>
        <v>25-34</v>
      </c>
      <c r="F1856" s="25" t="str">
        <f>_xlfn.XLOOKUP(Table1[[#This Row],[Customer_ID]],Table2[customer_id],Table2[city],,0)</f>
        <v>Mumbai</v>
      </c>
      <c r="G1856" s="25" t="str">
        <f>_xlfn.XLOOKUP(Table1[[#This Row],[Customer_ID]],Table2[customer_id],Table2[occupation],,0)</f>
        <v>Government Employees</v>
      </c>
      <c r="H1856" s="50" t="str">
        <f>_xlfn.XLOOKUP(Table1[[#This Row],[Customer_ID]],Table2[customer_id],Table2[gender],,0)</f>
        <v>Male</v>
      </c>
      <c r="I1856" s="50" t="str">
        <f>_xlfn.XLOOKUP(Table1[[#This Row],[Customer_ID]],Table2[customer_id],Table2[marital status],,0)</f>
        <v>Single</v>
      </c>
      <c r="J1856" t="str">
        <f t="shared" si="112"/>
        <v>Moderate Income</v>
      </c>
      <c r="K1856" s="52" t="b">
        <f t="shared" si="113"/>
        <v>0</v>
      </c>
      <c r="L1856" s="43" t="b">
        <f t="shared" si="114"/>
        <v>0</v>
      </c>
      <c r="M1856" s="43" t="b">
        <f t="shared" si="115"/>
        <v>0</v>
      </c>
      <c r="N18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57" spans="1:14" hidden="1" x14ac:dyDescent="0.25">
      <c r="A1857" t="s">
        <v>3756</v>
      </c>
      <c r="B1857" s="45">
        <v>52592</v>
      </c>
      <c r="C1857" s="45">
        <v>13426.166666666666</v>
      </c>
      <c r="D1857" s="25">
        <v>0.25528914410303216</v>
      </c>
      <c r="E1857" s="25" t="str">
        <f>_xlfn.XLOOKUP(Table1[[#This Row],[Customer_ID]],Table2[customer_id],Table2[age_group],,0)</f>
        <v>25-34</v>
      </c>
      <c r="F1857" s="25" t="str">
        <f>_xlfn.XLOOKUP(Table1[[#This Row],[Customer_ID]],Table2[customer_id],Table2[city],,0)</f>
        <v>Chennai</v>
      </c>
      <c r="G1857" s="25" t="str">
        <f>_xlfn.XLOOKUP(Table1[[#This Row],[Customer_ID]],Table2[customer_id],Table2[occupation],,0)</f>
        <v>Government Employees</v>
      </c>
      <c r="H1857" s="50" t="str">
        <f>_xlfn.XLOOKUP(Table1[[#This Row],[Customer_ID]],Table2[customer_id],Table2[gender],,0)</f>
        <v>Male</v>
      </c>
      <c r="I1857" s="50" t="str">
        <f>_xlfn.XLOOKUP(Table1[[#This Row],[Customer_ID]],Table2[customer_id],Table2[marital status],,0)</f>
        <v>Single</v>
      </c>
      <c r="J1857" t="str">
        <f t="shared" si="112"/>
        <v>Moderate Income</v>
      </c>
      <c r="K1857" s="52" t="b">
        <f t="shared" si="113"/>
        <v>0</v>
      </c>
      <c r="L1857" s="43" t="str">
        <f t="shared" si="114"/>
        <v>Low Spend</v>
      </c>
      <c r="M1857" s="43" t="b">
        <f t="shared" si="115"/>
        <v>0</v>
      </c>
      <c r="N18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58" spans="1:14" hidden="1" x14ac:dyDescent="0.25">
      <c r="A1858" t="s">
        <v>2968</v>
      </c>
      <c r="B1858" s="45">
        <v>52589</v>
      </c>
      <c r="C1858" s="45">
        <v>17892.333333333332</v>
      </c>
      <c r="D1858" s="25">
        <v>0.34022957906279511</v>
      </c>
      <c r="E1858" s="25" t="str">
        <f>_xlfn.XLOOKUP(Table1[[#This Row],[Customer_ID]],Table2[customer_id],Table2[age_group],,0)</f>
        <v>25-34</v>
      </c>
      <c r="F1858" s="25" t="str">
        <f>_xlfn.XLOOKUP(Table1[[#This Row],[Customer_ID]],Table2[customer_id],Table2[city],,0)</f>
        <v>Bengaluru</v>
      </c>
      <c r="G1858" s="25" t="str">
        <f>_xlfn.XLOOKUP(Table1[[#This Row],[Customer_ID]],Table2[customer_id],Table2[occupation],,0)</f>
        <v>Government Employees</v>
      </c>
      <c r="H1858" s="50" t="str">
        <f>_xlfn.XLOOKUP(Table1[[#This Row],[Customer_ID]],Table2[customer_id],Table2[gender],,0)</f>
        <v>Male</v>
      </c>
      <c r="I1858" s="50" t="str">
        <f>_xlfn.XLOOKUP(Table1[[#This Row],[Customer_ID]],Table2[customer_id],Table2[marital status],,0)</f>
        <v>Married</v>
      </c>
      <c r="J1858" t="str">
        <f t="shared" ref="J1858:J1921" si="116">IF(B1858&lt;=40000,"Lower Income",IF(AND(B1858&gt;40000,B1858&lt;=65000),"Moderate Income","Higher Income"))</f>
        <v>Moderate Income</v>
      </c>
      <c r="K1858" s="52" t="b">
        <f t="shared" ref="K1858:K1921" si="117">IF(AND(J1858="Lower Income",D1858&gt;=60%),"High Spend",IF(AND(J1858="Lower Income",D1858&lt;30%),"Low Spend"))</f>
        <v>0</v>
      </c>
      <c r="L1858" s="43" t="b">
        <f t="shared" ref="L1858:L1921" si="118">IF(AND(J1858="Moderate Income",D1858&gt;=70%),"High Spend",IF(AND(J1858="Moderate Income",D1858&lt;30%),"Low Spend"))</f>
        <v>0</v>
      </c>
      <c r="M1858" s="43" t="b">
        <f t="shared" ref="M1858:M1921" si="119">IF(AND(J1858="Higher Income",D1858&gt;=70%),"High Spend",IF(AND(J1858="Higher Income",D1858&lt;20%),"Low Spend"))</f>
        <v>0</v>
      </c>
      <c r="N18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59" spans="1:14" hidden="1" x14ac:dyDescent="0.25">
      <c r="A1859" t="s">
        <v>3092</v>
      </c>
      <c r="B1859" s="45">
        <v>52580</v>
      </c>
      <c r="C1859" s="45">
        <v>17433</v>
      </c>
      <c r="D1859" s="25">
        <v>0.33155192088246482</v>
      </c>
      <c r="E1859" s="25" t="str">
        <f>_xlfn.XLOOKUP(Table1[[#This Row],[Customer_ID]],Table2[customer_id],Table2[age_group],,0)</f>
        <v>25-34</v>
      </c>
      <c r="F1859" s="25" t="str">
        <f>_xlfn.XLOOKUP(Table1[[#This Row],[Customer_ID]],Table2[customer_id],Table2[city],,0)</f>
        <v>Mumbai</v>
      </c>
      <c r="G1859" s="25" t="str">
        <f>_xlfn.XLOOKUP(Table1[[#This Row],[Customer_ID]],Table2[customer_id],Table2[occupation],,0)</f>
        <v>Government Employees</v>
      </c>
      <c r="H1859" s="50" t="str">
        <f>_xlfn.XLOOKUP(Table1[[#This Row],[Customer_ID]],Table2[customer_id],Table2[gender],,0)</f>
        <v>Female</v>
      </c>
      <c r="I1859" s="50" t="str">
        <f>_xlfn.XLOOKUP(Table1[[#This Row],[Customer_ID]],Table2[customer_id],Table2[marital status],,0)</f>
        <v>Married</v>
      </c>
      <c r="J1859" t="str">
        <f t="shared" si="116"/>
        <v>Moderate Income</v>
      </c>
      <c r="K1859" s="52" t="b">
        <f t="shared" si="117"/>
        <v>0</v>
      </c>
      <c r="L1859" s="43" t="b">
        <f t="shared" si="118"/>
        <v>0</v>
      </c>
      <c r="M1859" s="43" t="b">
        <f t="shared" si="119"/>
        <v>0</v>
      </c>
      <c r="N18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60" spans="1:14" hidden="1" x14ac:dyDescent="0.25">
      <c r="A1860" t="s">
        <v>3513</v>
      </c>
      <c r="B1860" s="45">
        <v>52573</v>
      </c>
      <c r="C1860" s="45">
        <v>15151.333333333334</v>
      </c>
      <c r="D1860" s="25">
        <v>0.28819609558772247</v>
      </c>
      <c r="E1860" s="25" t="str">
        <f>_xlfn.XLOOKUP(Table1[[#This Row],[Customer_ID]],Table2[customer_id],Table2[age_group],,0)</f>
        <v>25-34</v>
      </c>
      <c r="F1860" s="25" t="str">
        <f>_xlfn.XLOOKUP(Table1[[#This Row],[Customer_ID]],Table2[customer_id],Table2[city],,0)</f>
        <v>Bengaluru</v>
      </c>
      <c r="G1860" s="25" t="str">
        <f>_xlfn.XLOOKUP(Table1[[#This Row],[Customer_ID]],Table2[customer_id],Table2[occupation],,0)</f>
        <v>Government Employees</v>
      </c>
      <c r="H1860" s="50" t="str">
        <f>_xlfn.XLOOKUP(Table1[[#This Row],[Customer_ID]],Table2[customer_id],Table2[gender],,0)</f>
        <v>Female</v>
      </c>
      <c r="I1860" s="50" t="str">
        <f>_xlfn.XLOOKUP(Table1[[#This Row],[Customer_ID]],Table2[customer_id],Table2[marital status],,0)</f>
        <v>Single</v>
      </c>
      <c r="J1860" t="str">
        <f t="shared" si="116"/>
        <v>Moderate Income</v>
      </c>
      <c r="K1860" s="52" t="b">
        <f t="shared" si="117"/>
        <v>0</v>
      </c>
      <c r="L1860" s="43" t="str">
        <f t="shared" si="118"/>
        <v>Low Spend</v>
      </c>
      <c r="M1860" s="43" t="b">
        <f t="shared" si="119"/>
        <v>0</v>
      </c>
      <c r="N18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61" spans="1:14" hidden="1" x14ac:dyDescent="0.25">
      <c r="A1861" t="s">
        <v>3175</v>
      </c>
      <c r="B1861" s="45">
        <v>52570</v>
      </c>
      <c r="C1861" s="45">
        <v>17044.333333333332</v>
      </c>
      <c r="D1861" s="25">
        <v>0.32422167269038105</v>
      </c>
      <c r="E1861" s="25" t="str">
        <f>_xlfn.XLOOKUP(Table1[[#This Row],[Customer_ID]],Table2[customer_id],Table2[age_group],,0)</f>
        <v>21-24</v>
      </c>
      <c r="F1861" s="25" t="str">
        <f>_xlfn.XLOOKUP(Table1[[#This Row],[Customer_ID]],Table2[customer_id],Table2[city],,0)</f>
        <v>Delhi NCR</v>
      </c>
      <c r="G1861" s="25" t="str">
        <f>_xlfn.XLOOKUP(Table1[[#This Row],[Customer_ID]],Table2[customer_id],Table2[occupation],,0)</f>
        <v>Business Owners</v>
      </c>
      <c r="H1861" s="50" t="str">
        <f>_xlfn.XLOOKUP(Table1[[#This Row],[Customer_ID]],Table2[customer_id],Table2[gender],,0)</f>
        <v>Male</v>
      </c>
      <c r="I1861" s="50" t="str">
        <f>_xlfn.XLOOKUP(Table1[[#This Row],[Customer_ID]],Table2[customer_id],Table2[marital status],,0)</f>
        <v>Married</v>
      </c>
      <c r="J1861" t="str">
        <f t="shared" si="116"/>
        <v>Moderate Income</v>
      </c>
      <c r="K1861" s="52" t="b">
        <f t="shared" si="117"/>
        <v>0</v>
      </c>
      <c r="L1861" s="43" t="b">
        <f t="shared" si="118"/>
        <v>0</v>
      </c>
      <c r="M1861" s="43" t="b">
        <f t="shared" si="119"/>
        <v>0</v>
      </c>
      <c r="N18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62" spans="1:14" hidden="1" x14ac:dyDescent="0.25">
      <c r="A1862" t="s">
        <v>2249</v>
      </c>
      <c r="B1862" s="45">
        <v>52538</v>
      </c>
      <c r="C1862" s="45">
        <v>21127.166666666668</v>
      </c>
      <c r="D1862" s="25">
        <v>0.40213115586178894</v>
      </c>
      <c r="E1862" s="25" t="str">
        <f>_xlfn.XLOOKUP(Table1[[#This Row],[Customer_ID]],Table2[customer_id],Table2[age_group],,0)</f>
        <v>25-34</v>
      </c>
      <c r="F1862" s="25" t="str">
        <f>_xlfn.XLOOKUP(Table1[[#This Row],[Customer_ID]],Table2[customer_id],Table2[city],,0)</f>
        <v>Mumbai</v>
      </c>
      <c r="G1862" s="25" t="str">
        <f>_xlfn.XLOOKUP(Table1[[#This Row],[Customer_ID]],Table2[customer_id],Table2[occupation],,0)</f>
        <v>Government Employees</v>
      </c>
      <c r="H1862" s="50" t="str">
        <f>_xlfn.XLOOKUP(Table1[[#This Row],[Customer_ID]],Table2[customer_id],Table2[gender],,0)</f>
        <v>Male</v>
      </c>
      <c r="I1862" s="50" t="str">
        <f>_xlfn.XLOOKUP(Table1[[#This Row],[Customer_ID]],Table2[customer_id],Table2[marital status],,0)</f>
        <v>Single</v>
      </c>
      <c r="J1862" t="str">
        <f t="shared" si="116"/>
        <v>Moderate Income</v>
      </c>
      <c r="K1862" s="52" t="b">
        <f t="shared" si="117"/>
        <v>0</v>
      </c>
      <c r="L1862" s="43" t="b">
        <f t="shared" si="118"/>
        <v>0</v>
      </c>
      <c r="M1862" s="43" t="b">
        <f t="shared" si="119"/>
        <v>0</v>
      </c>
      <c r="N18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63" spans="1:14" hidden="1" x14ac:dyDescent="0.25">
      <c r="A1863" t="s">
        <v>3198</v>
      </c>
      <c r="B1863" s="45">
        <v>52520</v>
      </c>
      <c r="C1863" s="45">
        <v>16891.333333333332</v>
      </c>
      <c r="D1863" s="25">
        <v>0.32161716171617161</v>
      </c>
      <c r="E1863" s="25" t="str">
        <f>_xlfn.XLOOKUP(Table1[[#This Row],[Customer_ID]],Table2[customer_id],Table2[age_group],,0)</f>
        <v>21-24</v>
      </c>
      <c r="F1863" s="25" t="str">
        <f>_xlfn.XLOOKUP(Table1[[#This Row],[Customer_ID]],Table2[customer_id],Table2[city],,0)</f>
        <v>Mumbai</v>
      </c>
      <c r="G1863" s="25" t="str">
        <f>_xlfn.XLOOKUP(Table1[[#This Row],[Customer_ID]],Table2[customer_id],Table2[occupation],,0)</f>
        <v>Business Owners</v>
      </c>
      <c r="H1863" s="50" t="str">
        <f>_xlfn.XLOOKUP(Table1[[#This Row],[Customer_ID]],Table2[customer_id],Table2[gender],,0)</f>
        <v>Female</v>
      </c>
      <c r="I1863" s="50" t="str">
        <f>_xlfn.XLOOKUP(Table1[[#This Row],[Customer_ID]],Table2[customer_id],Table2[marital status],,0)</f>
        <v>Married</v>
      </c>
      <c r="J1863" t="str">
        <f t="shared" si="116"/>
        <v>Moderate Income</v>
      </c>
      <c r="K1863" s="52" t="b">
        <f t="shared" si="117"/>
        <v>0</v>
      </c>
      <c r="L1863" s="43" t="b">
        <f t="shared" si="118"/>
        <v>0</v>
      </c>
      <c r="M1863" s="43" t="b">
        <f t="shared" si="119"/>
        <v>0</v>
      </c>
      <c r="N18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64" spans="1:14" hidden="1" x14ac:dyDescent="0.25">
      <c r="A1864" t="s">
        <v>3988</v>
      </c>
      <c r="B1864" s="45">
        <v>52501</v>
      </c>
      <c r="C1864" s="45">
        <v>10367.333333333334</v>
      </c>
      <c r="D1864" s="25">
        <v>0.19746925455388153</v>
      </c>
      <c r="E1864" s="25" t="str">
        <f>_xlfn.XLOOKUP(Table1[[#This Row],[Customer_ID]],Table2[customer_id],Table2[age_group],,0)</f>
        <v>25-34</v>
      </c>
      <c r="F1864" s="25" t="str">
        <f>_xlfn.XLOOKUP(Table1[[#This Row],[Customer_ID]],Table2[customer_id],Table2[city],,0)</f>
        <v>Chennai</v>
      </c>
      <c r="G1864" s="25" t="str">
        <f>_xlfn.XLOOKUP(Table1[[#This Row],[Customer_ID]],Table2[customer_id],Table2[occupation],,0)</f>
        <v>Government Employees</v>
      </c>
      <c r="H1864" s="50" t="str">
        <f>_xlfn.XLOOKUP(Table1[[#This Row],[Customer_ID]],Table2[customer_id],Table2[gender],,0)</f>
        <v>Female</v>
      </c>
      <c r="I1864" s="50" t="str">
        <f>_xlfn.XLOOKUP(Table1[[#This Row],[Customer_ID]],Table2[customer_id],Table2[marital status],,0)</f>
        <v>Married</v>
      </c>
      <c r="J1864" t="str">
        <f t="shared" si="116"/>
        <v>Moderate Income</v>
      </c>
      <c r="K1864" s="52" t="b">
        <f t="shared" si="117"/>
        <v>0</v>
      </c>
      <c r="L1864" s="43" t="str">
        <f t="shared" si="118"/>
        <v>Low Spend</v>
      </c>
      <c r="M1864" s="43" t="b">
        <f t="shared" si="119"/>
        <v>0</v>
      </c>
      <c r="N18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65" spans="1:14" hidden="1" x14ac:dyDescent="0.25">
      <c r="A1865" t="s">
        <v>2340</v>
      </c>
      <c r="B1865" s="45">
        <v>52490</v>
      </c>
      <c r="C1865" s="45">
        <v>20639.5</v>
      </c>
      <c r="D1865" s="25">
        <v>0.39320823013907413</v>
      </c>
      <c r="E1865" s="25" t="str">
        <f>_xlfn.XLOOKUP(Table1[[#This Row],[Customer_ID]],Table2[customer_id],Table2[age_group],,0)</f>
        <v>25-34</v>
      </c>
      <c r="F1865" s="25" t="str">
        <f>_xlfn.XLOOKUP(Table1[[#This Row],[Customer_ID]],Table2[customer_id],Table2[city],,0)</f>
        <v>Mumbai</v>
      </c>
      <c r="G1865" s="25" t="str">
        <f>_xlfn.XLOOKUP(Table1[[#This Row],[Customer_ID]],Table2[customer_id],Table2[occupation],,0)</f>
        <v>Government Employees</v>
      </c>
      <c r="H1865" s="50" t="str">
        <f>_xlfn.XLOOKUP(Table1[[#This Row],[Customer_ID]],Table2[customer_id],Table2[gender],,0)</f>
        <v>Male</v>
      </c>
      <c r="I1865" s="50" t="str">
        <f>_xlfn.XLOOKUP(Table1[[#This Row],[Customer_ID]],Table2[customer_id],Table2[marital status],,0)</f>
        <v>Married</v>
      </c>
      <c r="J1865" t="str">
        <f t="shared" si="116"/>
        <v>Moderate Income</v>
      </c>
      <c r="K1865" s="52" t="b">
        <f t="shared" si="117"/>
        <v>0</v>
      </c>
      <c r="L1865" s="43" t="b">
        <f t="shared" si="118"/>
        <v>0</v>
      </c>
      <c r="M1865" s="43" t="b">
        <f t="shared" si="119"/>
        <v>0</v>
      </c>
      <c r="N18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66" spans="1:14" hidden="1" x14ac:dyDescent="0.25">
      <c r="A1866" t="s">
        <v>3532</v>
      </c>
      <c r="B1866" s="45">
        <v>52479</v>
      </c>
      <c r="C1866" s="45">
        <v>14971.333333333334</v>
      </c>
      <c r="D1866" s="25">
        <v>0.28528236691502001</v>
      </c>
      <c r="E1866" s="25" t="str">
        <f>_xlfn.XLOOKUP(Table1[[#This Row],[Customer_ID]],Table2[customer_id],Table2[age_group],,0)</f>
        <v>21-24</v>
      </c>
      <c r="F1866" s="25" t="str">
        <f>_xlfn.XLOOKUP(Table1[[#This Row],[Customer_ID]],Table2[customer_id],Table2[city],,0)</f>
        <v>Hyderabad</v>
      </c>
      <c r="G1866" s="25" t="str">
        <f>_xlfn.XLOOKUP(Table1[[#This Row],[Customer_ID]],Table2[customer_id],Table2[occupation],,0)</f>
        <v>Business Owners</v>
      </c>
      <c r="H1866" s="50" t="str">
        <f>_xlfn.XLOOKUP(Table1[[#This Row],[Customer_ID]],Table2[customer_id],Table2[gender],,0)</f>
        <v>Male</v>
      </c>
      <c r="I1866" s="50" t="str">
        <f>_xlfn.XLOOKUP(Table1[[#This Row],[Customer_ID]],Table2[customer_id],Table2[marital status],,0)</f>
        <v>Single</v>
      </c>
      <c r="J1866" t="str">
        <f t="shared" si="116"/>
        <v>Moderate Income</v>
      </c>
      <c r="K1866" s="52" t="b">
        <f t="shared" si="117"/>
        <v>0</v>
      </c>
      <c r="L1866" s="43" t="str">
        <f t="shared" si="118"/>
        <v>Low Spend</v>
      </c>
      <c r="M1866" s="43" t="b">
        <f t="shared" si="119"/>
        <v>0</v>
      </c>
      <c r="N18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67" spans="1:14" hidden="1" x14ac:dyDescent="0.25">
      <c r="A1867" t="s">
        <v>2490</v>
      </c>
      <c r="B1867" s="45">
        <v>52461</v>
      </c>
      <c r="C1867" s="45">
        <v>19846.5</v>
      </c>
      <c r="D1867" s="25">
        <v>0.37830960141819636</v>
      </c>
      <c r="E1867" s="25" t="str">
        <f>_xlfn.XLOOKUP(Table1[[#This Row],[Customer_ID]],Table2[customer_id],Table2[age_group],,0)</f>
        <v>25-34</v>
      </c>
      <c r="F1867" s="25" t="str">
        <f>_xlfn.XLOOKUP(Table1[[#This Row],[Customer_ID]],Table2[customer_id],Table2[city],,0)</f>
        <v>Delhi NCR</v>
      </c>
      <c r="G1867" s="25" t="str">
        <f>_xlfn.XLOOKUP(Table1[[#This Row],[Customer_ID]],Table2[customer_id],Table2[occupation],,0)</f>
        <v>Government Employees</v>
      </c>
      <c r="H1867" s="50" t="str">
        <f>_xlfn.XLOOKUP(Table1[[#This Row],[Customer_ID]],Table2[customer_id],Table2[gender],,0)</f>
        <v>Male</v>
      </c>
      <c r="I1867" s="50" t="str">
        <f>_xlfn.XLOOKUP(Table1[[#This Row],[Customer_ID]],Table2[customer_id],Table2[marital status],,0)</f>
        <v>Married</v>
      </c>
      <c r="J1867" t="str">
        <f t="shared" si="116"/>
        <v>Moderate Income</v>
      </c>
      <c r="K1867" s="52" t="b">
        <f t="shared" si="117"/>
        <v>0</v>
      </c>
      <c r="L1867" s="43" t="b">
        <f t="shared" si="118"/>
        <v>0</v>
      </c>
      <c r="M1867" s="43" t="b">
        <f t="shared" si="119"/>
        <v>0</v>
      </c>
      <c r="N18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68" spans="1:14" hidden="1" x14ac:dyDescent="0.25">
      <c r="A1868" t="s">
        <v>3989</v>
      </c>
      <c r="B1868" s="45">
        <v>52433</v>
      </c>
      <c r="C1868" s="45">
        <v>10341.333333333334</v>
      </c>
      <c r="D1868" s="25">
        <v>0.19722948016198452</v>
      </c>
      <c r="E1868" s="25" t="str">
        <f>_xlfn.XLOOKUP(Table1[[#This Row],[Customer_ID]],Table2[customer_id],Table2[age_group],,0)</f>
        <v>25-34</v>
      </c>
      <c r="F1868" s="25" t="str">
        <f>_xlfn.XLOOKUP(Table1[[#This Row],[Customer_ID]],Table2[customer_id],Table2[city],,0)</f>
        <v>Chennai</v>
      </c>
      <c r="G1868" s="25" t="str">
        <f>_xlfn.XLOOKUP(Table1[[#This Row],[Customer_ID]],Table2[customer_id],Table2[occupation],,0)</f>
        <v>Government Employees</v>
      </c>
      <c r="H1868" s="50" t="str">
        <f>_xlfn.XLOOKUP(Table1[[#This Row],[Customer_ID]],Table2[customer_id],Table2[gender],,0)</f>
        <v>Female</v>
      </c>
      <c r="I1868" s="50" t="str">
        <f>_xlfn.XLOOKUP(Table1[[#This Row],[Customer_ID]],Table2[customer_id],Table2[marital status],,0)</f>
        <v>Married</v>
      </c>
      <c r="J1868" t="str">
        <f t="shared" si="116"/>
        <v>Moderate Income</v>
      </c>
      <c r="K1868" s="52" t="b">
        <f t="shared" si="117"/>
        <v>0</v>
      </c>
      <c r="L1868" s="43" t="str">
        <f t="shared" si="118"/>
        <v>Low Spend</v>
      </c>
      <c r="M1868" s="43" t="b">
        <f t="shared" si="119"/>
        <v>0</v>
      </c>
      <c r="N18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69" spans="1:14" hidden="1" x14ac:dyDescent="0.25">
      <c r="A1869" t="s">
        <v>2281</v>
      </c>
      <c r="B1869" s="45">
        <v>52422</v>
      </c>
      <c r="C1869" s="45">
        <v>20932</v>
      </c>
      <c r="D1869" s="25">
        <v>0.39929800465453436</v>
      </c>
      <c r="E1869" s="25" t="str">
        <f>_xlfn.XLOOKUP(Table1[[#This Row],[Customer_ID]],Table2[customer_id],Table2[age_group],,0)</f>
        <v>25-34</v>
      </c>
      <c r="F1869" s="25" t="str">
        <f>_xlfn.XLOOKUP(Table1[[#This Row],[Customer_ID]],Table2[customer_id],Table2[city],,0)</f>
        <v>Mumbai</v>
      </c>
      <c r="G1869" s="25" t="str">
        <f>_xlfn.XLOOKUP(Table1[[#This Row],[Customer_ID]],Table2[customer_id],Table2[occupation],,0)</f>
        <v>Government Employees</v>
      </c>
      <c r="H1869" s="50" t="str">
        <f>_xlfn.XLOOKUP(Table1[[#This Row],[Customer_ID]],Table2[customer_id],Table2[gender],,0)</f>
        <v>Male</v>
      </c>
      <c r="I1869" s="50" t="str">
        <f>_xlfn.XLOOKUP(Table1[[#This Row],[Customer_ID]],Table2[customer_id],Table2[marital status],,0)</f>
        <v>Married</v>
      </c>
      <c r="J1869" t="str">
        <f t="shared" si="116"/>
        <v>Moderate Income</v>
      </c>
      <c r="K1869" s="52" t="b">
        <f t="shared" si="117"/>
        <v>0</v>
      </c>
      <c r="L1869" s="43" t="b">
        <f t="shared" si="118"/>
        <v>0</v>
      </c>
      <c r="M1869" s="43" t="b">
        <f t="shared" si="119"/>
        <v>0</v>
      </c>
      <c r="N18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70" spans="1:14" hidden="1" x14ac:dyDescent="0.25">
      <c r="A1870" t="s">
        <v>3841</v>
      </c>
      <c r="B1870" s="45">
        <v>52419</v>
      </c>
      <c r="C1870" s="45">
        <v>12593.833333333334</v>
      </c>
      <c r="D1870" s="25">
        <v>0.24025321607305242</v>
      </c>
      <c r="E1870" s="25" t="str">
        <f>_xlfn.XLOOKUP(Table1[[#This Row],[Customer_ID]],Table2[customer_id],Table2[age_group],,0)</f>
        <v>25-34</v>
      </c>
      <c r="F1870" s="25" t="str">
        <f>_xlfn.XLOOKUP(Table1[[#This Row],[Customer_ID]],Table2[customer_id],Table2[city],,0)</f>
        <v>Hyderabad</v>
      </c>
      <c r="G1870" s="25" t="str">
        <f>_xlfn.XLOOKUP(Table1[[#This Row],[Customer_ID]],Table2[customer_id],Table2[occupation],,0)</f>
        <v>Government Employees</v>
      </c>
      <c r="H1870" s="50" t="str">
        <f>_xlfn.XLOOKUP(Table1[[#This Row],[Customer_ID]],Table2[customer_id],Table2[gender],,0)</f>
        <v>Female</v>
      </c>
      <c r="I1870" s="50" t="str">
        <f>_xlfn.XLOOKUP(Table1[[#This Row],[Customer_ID]],Table2[customer_id],Table2[marital status],,0)</f>
        <v>Married</v>
      </c>
      <c r="J1870" t="str">
        <f t="shared" si="116"/>
        <v>Moderate Income</v>
      </c>
      <c r="K1870" s="52" t="b">
        <f t="shared" si="117"/>
        <v>0</v>
      </c>
      <c r="L1870" s="43" t="str">
        <f t="shared" si="118"/>
        <v>Low Spend</v>
      </c>
      <c r="M1870" s="43" t="b">
        <f t="shared" si="119"/>
        <v>0</v>
      </c>
      <c r="N18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71" spans="1:14" hidden="1" x14ac:dyDescent="0.25">
      <c r="A1871" t="s">
        <v>3241</v>
      </c>
      <c r="B1871" s="45">
        <v>52391</v>
      </c>
      <c r="C1871" s="45">
        <v>16674.5</v>
      </c>
      <c r="D1871" s="25">
        <v>0.31827031360348151</v>
      </c>
      <c r="E1871" s="25" t="str">
        <f>_xlfn.XLOOKUP(Table1[[#This Row],[Customer_ID]],Table2[customer_id],Table2[age_group],,0)</f>
        <v>25-34</v>
      </c>
      <c r="F1871" s="25" t="str">
        <f>_xlfn.XLOOKUP(Table1[[#This Row],[Customer_ID]],Table2[customer_id],Table2[city],,0)</f>
        <v>Bengaluru</v>
      </c>
      <c r="G1871" s="25" t="str">
        <f>_xlfn.XLOOKUP(Table1[[#This Row],[Customer_ID]],Table2[customer_id],Table2[occupation],,0)</f>
        <v>Government Employees</v>
      </c>
      <c r="H1871" s="50" t="str">
        <f>_xlfn.XLOOKUP(Table1[[#This Row],[Customer_ID]],Table2[customer_id],Table2[gender],,0)</f>
        <v>Female</v>
      </c>
      <c r="I1871" s="50" t="str">
        <f>_xlfn.XLOOKUP(Table1[[#This Row],[Customer_ID]],Table2[customer_id],Table2[marital status],,0)</f>
        <v>Married</v>
      </c>
      <c r="J1871" t="str">
        <f t="shared" si="116"/>
        <v>Moderate Income</v>
      </c>
      <c r="K1871" s="52" t="b">
        <f t="shared" si="117"/>
        <v>0</v>
      </c>
      <c r="L1871" s="43" t="b">
        <f t="shared" si="118"/>
        <v>0</v>
      </c>
      <c r="M1871" s="43" t="b">
        <f t="shared" si="119"/>
        <v>0</v>
      </c>
      <c r="N18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72" spans="1:14" hidden="1" x14ac:dyDescent="0.25">
      <c r="A1872" t="s">
        <v>2906</v>
      </c>
      <c r="B1872" s="45">
        <v>52363</v>
      </c>
      <c r="C1872" s="45">
        <v>18038.166666666668</v>
      </c>
      <c r="D1872" s="25">
        <v>0.34448306374093668</v>
      </c>
      <c r="E1872" s="25" t="str">
        <f>_xlfn.XLOOKUP(Table1[[#This Row],[Customer_ID]],Table2[customer_id],Table2[age_group],,0)</f>
        <v>25-34</v>
      </c>
      <c r="F1872" s="25" t="str">
        <f>_xlfn.XLOOKUP(Table1[[#This Row],[Customer_ID]],Table2[customer_id],Table2[city],,0)</f>
        <v>Bengaluru</v>
      </c>
      <c r="G1872" s="25" t="str">
        <f>_xlfn.XLOOKUP(Table1[[#This Row],[Customer_ID]],Table2[customer_id],Table2[occupation],,0)</f>
        <v>Government Employees</v>
      </c>
      <c r="H1872" s="50" t="str">
        <f>_xlfn.XLOOKUP(Table1[[#This Row],[Customer_ID]],Table2[customer_id],Table2[gender],,0)</f>
        <v>Male</v>
      </c>
      <c r="I1872" s="50" t="str">
        <f>_xlfn.XLOOKUP(Table1[[#This Row],[Customer_ID]],Table2[customer_id],Table2[marital status],,0)</f>
        <v>Married</v>
      </c>
      <c r="J1872" t="str">
        <f t="shared" si="116"/>
        <v>Moderate Income</v>
      </c>
      <c r="K1872" s="52" t="b">
        <f t="shared" si="117"/>
        <v>0</v>
      </c>
      <c r="L1872" s="43" t="b">
        <f t="shared" si="118"/>
        <v>0</v>
      </c>
      <c r="M1872" s="43" t="b">
        <f t="shared" si="119"/>
        <v>0</v>
      </c>
      <c r="N18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73" spans="1:14" hidden="1" x14ac:dyDescent="0.25">
      <c r="A1873" t="s">
        <v>3503</v>
      </c>
      <c r="B1873" s="45">
        <v>52334</v>
      </c>
      <c r="C1873" s="45">
        <v>15158.666666666666</v>
      </c>
      <c r="D1873" s="25">
        <v>0.2896523611164189</v>
      </c>
      <c r="E1873" s="25" t="str">
        <f>_xlfn.XLOOKUP(Table1[[#This Row],[Customer_ID]],Table2[customer_id],Table2[age_group],,0)</f>
        <v>21-24</v>
      </c>
      <c r="F1873" s="25" t="str">
        <f>_xlfn.XLOOKUP(Table1[[#This Row],[Customer_ID]],Table2[customer_id],Table2[city],,0)</f>
        <v>Bengaluru</v>
      </c>
      <c r="G1873" s="25" t="str">
        <f>_xlfn.XLOOKUP(Table1[[#This Row],[Customer_ID]],Table2[customer_id],Table2[occupation],,0)</f>
        <v>Business Owners</v>
      </c>
      <c r="H1873" s="50" t="str">
        <f>_xlfn.XLOOKUP(Table1[[#This Row],[Customer_ID]],Table2[customer_id],Table2[gender],,0)</f>
        <v>Male</v>
      </c>
      <c r="I1873" s="50" t="str">
        <f>_xlfn.XLOOKUP(Table1[[#This Row],[Customer_ID]],Table2[customer_id],Table2[marital status],,0)</f>
        <v>Single</v>
      </c>
      <c r="J1873" t="str">
        <f t="shared" si="116"/>
        <v>Moderate Income</v>
      </c>
      <c r="K1873" s="52" t="b">
        <f t="shared" si="117"/>
        <v>0</v>
      </c>
      <c r="L1873" s="43" t="str">
        <f t="shared" si="118"/>
        <v>Low Spend</v>
      </c>
      <c r="M1873" s="43" t="b">
        <f t="shared" si="119"/>
        <v>0</v>
      </c>
      <c r="N18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74" spans="1:14" hidden="1" x14ac:dyDescent="0.25">
      <c r="A1874" t="s">
        <v>3148</v>
      </c>
      <c r="B1874" s="45">
        <v>52320</v>
      </c>
      <c r="C1874" s="45">
        <v>17102</v>
      </c>
      <c r="D1874" s="25">
        <v>0.3268730886850153</v>
      </c>
      <c r="E1874" s="25" t="str">
        <f>_xlfn.XLOOKUP(Table1[[#This Row],[Customer_ID]],Table2[customer_id],Table2[age_group],,0)</f>
        <v>21-24</v>
      </c>
      <c r="F1874" s="25" t="str">
        <f>_xlfn.XLOOKUP(Table1[[#This Row],[Customer_ID]],Table2[customer_id],Table2[city],,0)</f>
        <v>Delhi NCR</v>
      </c>
      <c r="G1874" s="25" t="str">
        <f>_xlfn.XLOOKUP(Table1[[#This Row],[Customer_ID]],Table2[customer_id],Table2[occupation],,0)</f>
        <v>Business Owners</v>
      </c>
      <c r="H1874" s="50" t="str">
        <f>_xlfn.XLOOKUP(Table1[[#This Row],[Customer_ID]],Table2[customer_id],Table2[gender],,0)</f>
        <v>Male</v>
      </c>
      <c r="I1874" s="50" t="str">
        <f>_xlfn.XLOOKUP(Table1[[#This Row],[Customer_ID]],Table2[customer_id],Table2[marital status],,0)</f>
        <v>Single</v>
      </c>
      <c r="J1874" t="str">
        <f t="shared" si="116"/>
        <v>Moderate Income</v>
      </c>
      <c r="K1874" s="52" t="b">
        <f t="shared" si="117"/>
        <v>0</v>
      </c>
      <c r="L1874" s="43" t="b">
        <f t="shared" si="118"/>
        <v>0</v>
      </c>
      <c r="M1874" s="43" t="b">
        <f t="shared" si="119"/>
        <v>0</v>
      </c>
      <c r="N18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75" spans="1:14" hidden="1" x14ac:dyDescent="0.25">
      <c r="A1875" t="s">
        <v>3339</v>
      </c>
      <c r="B1875" s="45">
        <v>52294</v>
      </c>
      <c r="C1875" s="45">
        <v>16125.166666666666</v>
      </c>
      <c r="D1875" s="25">
        <v>0.30835596180568836</v>
      </c>
      <c r="E1875" s="25" t="str">
        <f>_xlfn.XLOOKUP(Table1[[#This Row],[Customer_ID]],Table2[customer_id],Table2[age_group],,0)</f>
        <v>25-34</v>
      </c>
      <c r="F1875" s="25" t="str">
        <f>_xlfn.XLOOKUP(Table1[[#This Row],[Customer_ID]],Table2[customer_id],Table2[city],,0)</f>
        <v>Delhi NCR</v>
      </c>
      <c r="G1875" s="25" t="str">
        <f>_xlfn.XLOOKUP(Table1[[#This Row],[Customer_ID]],Table2[customer_id],Table2[occupation],,0)</f>
        <v>Government Employees</v>
      </c>
      <c r="H1875" s="50" t="str">
        <f>_xlfn.XLOOKUP(Table1[[#This Row],[Customer_ID]],Table2[customer_id],Table2[gender],,0)</f>
        <v>Female</v>
      </c>
      <c r="I1875" s="50" t="str">
        <f>_xlfn.XLOOKUP(Table1[[#This Row],[Customer_ID]],Table2[customer_id],Table2[marital status],,0)</f>
        <v>Married</v>
      </c>
      <c r="J1875" t="str">
        <f t="shared" si="116"/>
        <v>Moderate Income</v>
      </c>
      <c r="K1875" s="52" t="b">
        <f t="shared" si="117"/>
        <v>0</v>
      </c>
      <c r="L1875" s="43" t="b">
        <f t="shared" si="118"/>
        <v>0</v>
      </c>
      <c r="M1875" s="43" t="b">
        <f t="shared" si="119"/>
        <v>0</v>
      </c>
      <c r="N18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76" spans="1:14" hidden="1" x14ac:dyDescent="0.25">
      <c r="A1876" t="s">
        <v>1848</v>
      </c>
      <c r="B1876" s="45">
        <v>52282</v>
      </c>
      <c r="C1876" s="45">
        <v>22732.833333333332</v>
      </c>
      <c r="D1876" s="25">
        <v>0.43481185366537878</v>
      </c>
      <c r="E1876" s="25" t="str">
        <f>_xlfn.XLOOKUP(Table1[[#This Row],[Customer_ID]],Table2[customer_id],Table2[age_group],,0)</f>
        <v>35-45</v>
      </c>
      <c r="F1876" s="25" t="str">
        <f>_xlfn.XLOOKUP(Table1[[#This Row],[Customer_ID]],Table2[customer_id],Table2[city],,0)</f>
        <v>Mumbai</v>
      </c>
      <c r="G1876" s="25" t="str">
        <f>_xlfn.XLOOKUP(Table1[[#This Row],[Customer_ID]],Table2[customer_id],Table2[occupation],,0)</f>
        <v>Government Employees</v>
      </c>
      <c r="H1876" s="50" t="str">
        <f>_xlfn.XLOOKUP(Table1[[#This Row],[Customer_ID]],Table2[customer_id],Table2[gender],,0)</f>
        <v>Male</v>
      </c>
      <c r="I1876" s="50" t="str">
        <f>_xlfn.XLOOKUP(Table1[[#This Row],[Customer_ID]],Table2[customer_id],Table2[marital status],,0)</f>
        <v>Married</v>
      </c>
      <c r="J1876" t="str">
        <f t="shared" si="116"/>
        <v>Moderate Income</v>
      </c>
      <c r="K1876" s="52" t="b">
        <f t="shared" si="117"/>
        <v>0</v>
      </c>
      <c r="L1876" s="43" t="b">
        <f t="shared" si="118"/>
        <v>0</v>
      </c>
      <c r="M1876" s="43" t="b">
        <f t="shared" si="119"/>
        <v>0</v>
      </c>
      <c r="N18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77" spans="1:14" hidden="1" x14ac:dyDescent="0.25">
      <c r="A1877" t="s">
        <v>3868</v>
      </c>
      <c r="B1877" s="45">
        <v>52276</v>
      </c>
      <c r="C1877" s="45">
        <v>12274.333333333334</v>
      </c>
      <c r="D1877" s="25">
        <v>0.23479863289718675</v>
      </c>
      <c r="E1877" s="25" t="str">
        <f>_xlfn.XLOOKUP(Table1[[#This Row],[Customer_ID]],Table2[customer_id],Table2[age_group],,0)</f>
        <v>25-34</v>
      </c>
      <c r="F1877" s="25" t="str">
        <f>_xlfn.XLOOKUP(Table1[[#This Row],[Customer_ID]],Table2[customer_id],Table2[city],,0)</f>
        <v>Chennai</v>
      </c>
      <c r="G1877" s="25" t="str">
        <f>_xlfn.XLOOKUP(Table1[[#This Row],[Customer_ID]],Table2[customer_id],Table2[occupation],,0)</f>
        <v>Government Employees</v>
      </c>
      <c r="H1877" s="50" t="str">
        <f>_xlfn.XLOOKUP(Table1[[#This Row],[Customer_ID]],Table2[customer_id],Table2[gender],,0)</f>
        <v>Male</v>
      </c>
      <c r="I1877" s="50" t="str">
        <f>_xlfn.XLOOKUP(Table1[[#This Row],[Customer_ID]],Table2[customer_id],Table2[marital status],,0)</f>
        <v>Single</v>
      </c>
      <c r="J1877" t="str">
        <f t="shared" si="116"/>
        <v>Moderate Income</v>
      </c>
      <c r="K1877" s="52" t="b">
        <f t="shared" si="117"/>
        <v>0</v>
      </c>
      <c r="L1877" s="43" t="str">
        <f t="shared" si="118"/>
        <v>Low Spend</v>
      </c>
      <c r="M1877" s="43" t="b">
        <f t="shared" si="119"/>
        <v>0</v>
      </c>
      <c r="N18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78" spans="1:14" hidden="1" x14ac:dyDescent="0.25">
      <c r="A1878" t="s">
        <v>2373</v>
      </c>
      <c r="B1878" s="45">
        <v>52269</v>
      </c>
      <c r="C1878" s="45">
        <v>20410.166666666668</v>
      </c>
      <c r="D1878" s="25">
        <v>0.39048320546914361</v>
      </c>
      <c r="E1878" s="25" t="str">
        <f>_xlfn.XLOOKUP(Table1[[#This Row],[Customer_ID]],Table2[customer_id],Table2[age_group],,0)</f>
        <v>35-45</v>
      </c>
      <c r="F1878" s="25" t="str">
        <f>_xlfn.XLOOKUP(Table1[[#This Row],[Customer_ID]],Table2[customer_id],Table2[city],,0)</f>
        <v>Delhi NCR</v>
      </c>
      <c r="G1878" s="25" t="str">
        <f>_xlfn.XLOOKUP(Table1[[#This Row],[Customer_ID]],Table2[customer_id],Table2[occupation],,0)</f>
        <v>Government Employees</v>
      </c>
      <c r="H1878" s="50" t="str">
        <f>_xlfn.XLOOKUP(Table1[[#This Row],[Customer_ID]],Table2[customer_id],Table2[gender],,0)</f>
        <v>Male</v>
      </c>
      <c r="I1878" s="50" t="str">
        <f>_xlfn.XLOOKUP(Table1[[#This Row],[Customer_ID]],Table2[customer_id],Table2[marital status],,0)</f>
        <v>Married</v>
      </c>
      <c r="J1878" t="str">
        <f t="shared" si="116"/>
        <v>Moderate Income</v>
      </c>
      <c r="K1878" s="52" t="b">
        <f t="shared" si="117"/>
        <v>0</v>
      </c>
      <c r="L1878" s="43" t="b">
        <f t="shared" si="118"/>
        <v>0</v>
      </c>
      <c r="M1878" s="43" t="b">
        <f t="shared" si="119"/>
        <v>0</v>
      </c>
      <c r="N18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79" spans="1:14" hidden="1" x14ac:dyDescent="0.25">
      <c r="A1879" t="s">
        <v>3536</v>
      </c>
      <c r="B1879" s="45">
        <v>52256</v>
      </c>
      <c r="C1879" s="45">
        <v>14901.666666666666</v>
      </c>
      <c r="D1879" s="25">
        <v>0.28516661563584406</v>
      </c>
      <c r="E1879" s="25" t="str">
        <f>_xlfn.XLOOKUP(Table1[[#This Row],[Customer_ID]],Table2[customer_id],Table2[age_group],,0)</f>
        <v>25-34</v>
      </c>
      <c r="F1879" s="25" t="str">
        <f>_xlfn.XLOOKUP(Table1[[#This Row],[Customer_ID]],Table2[customer_id],Table2[city],,0)</f>
        <v>Hyderabad</v>
      </c>
      <c r="G1879" s="25" t="str">
        <f>_xlfn.XLOOKUP(Table1[[#This Row],[Customer_ID]],Table2[customer_id],Table2[occupation],,0)</f>
        <v>Government Employees</v>
      </c>
      <c r="H1879" s="50" t="str">
        <f>_xlfn.XLOOKUP(Table1[[#This Row],[Customer_ID]],Table2[customer_id],Table2[gender],,0)</f>
        <v>Male</v>
      </c>
      <c r="I1879" s="50" t="str">
        <f>_xlfn.XLOOKUP(Table1[[#This Row],[Customer_ID]],Table2[customer_id],Table2[marital status],,0)</f>
        <v>Married</v>
      </c>
      <c r="J1879" t="str">
        <f t="shared" si="116"/>
        <v>Moderate Income</v>
      </c>
      <c r="K1879" s="52" t="b">
        <f t="shared" si="117"/>
        <v>0</v>
      </c>
      <c r="L1879" s="43" t="str">
        <f t="shared" si="118"/>
        <v>Low Spend</v>
      </c>
      <c r="M1879" s="43" t="b">
        <f t="shared" si="119"/>
        <v>0</v>
      </c>
      <c r="N18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80" spans="1:14" hidden="1" x14ac:dyDescent="0.25">
      <c r="A1880" t="s">
        <v>3131</v>
      </c>
      <c r="B1880" s="45">
        <v>52218</v>
      </c>
      <c r="C1880" s="45">
        <v>17145.666666666668</v>
      </c>
      <c r="D1880" s="25">
        <v>0.32834782386661049</v>
      </c>
      <c r="E1880" s="25" t="str">
        <f>_xlfn.XLOOKUP(Table1[[#This Row],[Customer_ID]],Table2[customer_id],Table2[age_group],,0)</f>
        <v>25-34</v>
      </c>
      <c r="F1880" s="25" t="str">
        <f>_xlfn.XLOOKUP(Table1[[#This Row],[Customer_ID]],Table2[customer_id],Table2[city],,0)</f>
        <v>Mumbai</v>
      </c>
      <c r="G1880" s="25" t="str">
        <f>_xlfn.XLOOKUP(Table1[[#This Row],[Customer_ID]],Table2[customer_id],Table2[occupation],,0)</f>
        <v>Government Employees</v>
      </c>
      <c r="H1880" s="50" t="str">
        <f>_xlfn.XLOOKUP(Table1[[#This Row],[Customer_ID]],Table2[customer_id],Table2[gender],,0)</f>
        <v>Female</v>
      </c>
      <c r="I1880" s="50" t="str">
        <f>_xlfn.XLOOKUP(Table1[[#This Row],[Customer_ID]],Table2[customer_id],Table2[marital status],,0)</f>
        <v>Married</v>
      </c>
      <c r="J1880" t="str">
        <f t="shared" si="116"/>
        <v>Moderate Income</v>
      </c>
      <c r="K1880" s="52" t="b">
        <f t="shared" si="117"/>
        <v>0</v>
      </c>
      <c r="L1880" s="43" t="b">
        <f t="shared" si="118"/>
        <v>0</v>
      </c>
      <c r="M1880" s="43" t="b">
        <f t="shared" si="119"/>
        <v>0</v>
      </c>
      <c r="N18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81" spans="1:14" hidden="1" x14ac:dyDescent="0.25">
      <c r="A1881" t="s">
        <v>3108</v>
      </c>
      <c r="B1881" s="45">
        <v>52206</v>
      </c>
      <c r="C1881" s="45">
        <v>17258.333333333332</v>
      </c>
      <c r="D1881" s="25">
        <v>0.33058141465221108</v>
      </c>
      <c r="E1881" s="25" t="str">
        <f>_xlfn.XLOOKUP(Table1[[#This Row],[Customer_ID]],Table2[customer_id],Table2[age_group],,0)</f>
        <v>21-24</v>
      </c>
      <c r="F1881" s="25" t="str">
        <f>_xlfn.XLOOKUP(Table1[[#This Row],[Customer_ID]],Table2[customer_id],Table2[city],,0)</f>
        <v>Bengaluru</v>
      </c>
      <c r="G1881" s="25" t="str">
        <f>_xlfn.XLOOKUP(Table1[[#This Row],[Customer_ID]],Table2[customer_id],Table2[occupation],,0)</f>
        <v>Business Owners</v>
      </c>
      <c r="H1881" s="50" t="str">
        <f>_xlfn.XLOOKUP(Table1[[#This Row],[Customer_ID]],Table2[customer_id],Table2[gender],,0)</f>
        <v>Male</v>
      </c>
      <c r="I1881" s="50" t="str">
        <f>_xlfn.XLOOKUP(Table1[[#This Row],[Customer_ID]],Table2[customer_id],Table2[marital status],,0)</f>
        <v>Single</v>
      </c>
      <c r="J1881" t="str">
        <f t="shared" si="116"/>
        <v>Moderate Income</v>
      </c>
      <c r="K1881" s="52" t="b">
        <f t="shared" si="117"/>
        <v>0</v>
      </c>
      <c r="L1881" s="43" t="b">
        <f t="shared" si="118"/>
        <v>0</v>
      </c>
      <c r="M1881" s="43" t="b">
        <f t="shared" si="119"/>
        <v>0</v>
      </c>
      <c r="N18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82" spans="1:14" hidden="1" x14ac:dyDescent="0.25">
      <c r="A1882" t="s">
        <v>2489</v>
      </c>
      <c r="B1882" s="45">
        <v>52160</v>
      </c>
      <c r="C1882" s="45">
        <v>19735.5</v>
      </c>
      <c r="D1882" s="25">
        <v>0.37836464723926383</v>
      </c>
      <c r="E1882" s="25" t="str">
        <f>_xlfn.XLOOKUP(Table1[[#This Row],[Customer_ID]],Table2[customer_id],Table2[age_group],,0)</f>
        <v>25-34</v>
      </c>
      <c r="F1882" s="25" t="str">
        <f>_xlfn.XLOOKUP(Table1[[#This Row],[Customer_ID]],Table2[customer_id],Table2[city],,0)</f>
        <v>Mumbai</v>
      </c>
      <c r="G1882" s="25" t="str">
        <f>_xlfn.XLOOKUP(Table1[[#This Row],[Customer_ID]],Table2[customer_id],Table2[occupation],,0)</f>
        <v>Government Employees</v>
      </c>
      <c r="H1882" s="50" t="str">
        <f>_xlfn.XLOOKUP(Table1[[#This Row],[Customer_ID]],Table2[customer_id],Table2[gender],,0)</f>
        <v>Male</v>
      </c>
      <c r="I1882" s="50" t="str">
        <f>_xlfn.XLOOKUP(Table1[[#This Row],[Customer_ID]],Table2[customer_id],Table2[marital status],,0)</f>
        <v>Single</v>
      </c>
      <c r="J1882" t="str">
        <f t="shared" si="116"/>
        <v>Moderate Income</v>
      </c>
      <c r="K1882" s="52" t="b">
        <f t="shared" si="117"/>
        <v>0</v>
      </c>
      <c r="L1882" s="43" t="b">
        <f t="shared" si="118"/>
        <v>0</v>
      </c>
      <c r="M1882" s="43" t="b">
        <f t="shared" si="119"/>
        <v>0</v>
      </c>
      <c r="N18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83" spans="1:14" hidden="1" x14ac:dyDescent="0.25">
      <c r="A1883" t="s">
        <v>3963</v>
      </c>
      <c r="B1883" s="45">
        <v>52146</v>
      </c>
      <c r="C1883" s="45">
        <v>10877.666666666666</v>
      </c>
      <c r="D1883" s="25">
        <v>0.20860021222465128</v>
      </c>
      <c r="E1883" s="25" t="str">
        <f>_xlfn.XLOOKUP(Table1[[#This Row],[Customer_ID]],Table2[customer_id],Table2[age_group],,0)</f>
        <v>25-34</v>
      </c>
      <c r="F1883" s="25" t="str">
        <f>_xlfn.XLOOKUP(Table1[[#This Row],[Customer_ID]],Table2[customer_id],Table2[city],,0)</f>
        <v>Chennai</v>
      </c>
      <c r="G1883" s="25" t="str">
        <f>_xlfn.XLOOKUP(Table1[[#This Row],[Customer_ID]],Table2[customer_id],Table2[occupation],,0)</f>
        <v>Government Employees</v>
      </c>
      <c r="H1883" s="50" t="str">
        <f>_xlfn.XLOOKUP(Table1[[#This Row],[Customer_ID]],Table2[customer_id],Table2[gender],,0)</f>
        <v>Male</v>
      </c>
      <c r="I1883" s="50" t="str">
        <f>_xlfn.XLOOKUP(Table1[[#This Row],[Customer_ID]],Table2[customer_id],Table2[marital status],,0)</f>
        <v>Married</v>
      </c>
      <c r="J1883" t="str">
        <f t="shared" si="116"/>
        <v>Moderate Income</v>
      </c>
      <c r="K1883" s="52" t="b">
        <f t="shared" si="117"/>
        <v>0</v>
      </c>
      <c r="L1883" s="43" t="str">
        <f t="shared" si="118"/>
        <v>Low Spend</v>
      </c>
      <c r="M1883" s="43" t="b">
        <f t="shared" si="119"/>
        <v>0</v>
      </c>
      <c r="N18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84" spans="1:14" hidden="1" x14ac:dyDescent="0.25">
      <c r="A1884" t="s">
        <v>2414</v>
      </c>
      <c r="B1884" s="45">
        <v>52144</v>
      </c>
      <c r="C1884" s="45">
        <v>20155</v>
      </c>
      <c r="D1884" s="25">
        <v>0.38652577477753913</v>
      </c>
      <c r="E1884" s="25" t="str">
        <f>_xlfn.XLOOKUP(Table1[[#This Row],[Customer_ID]],Table2[customer_id],Table2[age_group],,0)</f>
        <v>35-45</v>
      </c>
      <c r="F1884" s="25" t="str">
        <f>_xlfn.XLOOKUP(Table1[[#This Row],[Customer_ID]],Table2[customer_id],Table2[city],,0)</f>
        <v>Mumbai</v>
      </c>
      <c r="G1884" s="25" t="str">
        <f>_xlfn.XLOOKUP(Table1[[#This Row],[Customer_ID]],Table2[customer_id],Table2[occupation],,0)</f>
        <v>Government Employees</v>
      </c>
      <c r="H1884" s="50" t="str">
        <f>_xlfn.XLOOKUP(Table1[[#This Row],[Customer_ID]],Table2[customer_id],Table2[gender],,0)</f>
        <v>Male</v>
      </c>
      <c r="I1884" s="50" t="str">
        <f>_xlfn.XLOOKUP(Table1[[#This Row],[Customer_ID]],Table2[customer_id],Table2[marital status],,0)</f>
        <v>Married</v>
      </c>
      <c r="J1884" t="str">
        <f t="shared" si="116"/>
        <v>Moderate Income</v>
      </c>
      <c r="K1884" s="52" t="b">
        <f t="shared" si="117"/>
        <v>0</v>
      </c>
      <c r="L1884" s="43" t="b">
        <f t="shared" si="118"/>
        <v>0</v>
      </c>
      <c r="M1884" s="43" t="b">
        <f t="shared" si="119"/>
        <v>0</v>
      </c>
      <c r="N18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85" spans="1:14" hidden="1" x14ac:dyDescent="0.25">
      <c r="A1885" t="s">
        <v>3364</v>
      </c>
      <c r="B1885" s="45">
        <v>52142</v>
      </c>
      <c r="C1885" s="45">
        <v>15896.5</v>
      </c>
      <c r="D1885" s="25">
        <v>0.30486939511334432</v>
      </c>
      <c r="E1885" s="25" t="str">
        <f>_xlfn.XLOOKUP(Table1[[#This Row],[Customer_ID]],Table2[customer_id],Table2[age_group],,0)</f>
        <v>21-24</v>
      </c>
      <c r="F1885" s="25" t="str">
        <f>_xlfn.XLOOKUP(Table1[[#This Row],[Customer_ID]],Table2[customer_id],Table2[city],,0)</f>
        <v>Delhi NCR</v>
      </c>
      <c r="G1885" s="25" t="str">
        <f>_xlfn.XLOOKUP(Table1[[#This Row],[Customer_ID]],Table2[customer_id],Table2[occupation],,0)</f>
        <v>Business Owners</v>
      </c>
      <c r="H1885" s="50" t="str">
        <f>_xlfn.XLOOKUP(Table1[[#This Row],[Customer_ID]],Table2[customer_id],Table2[gender],,0)</f>
        <v>Female</v>
      </c>
      <c r="I1885" s="50" t="str">
        <f>_xlfn.XLOOKUP(Table1[[#This Row],[Customer_ID]],Table2[customer_id],Table2[marital status],,0)</f>
        <v>Single</v>
      </c>
      <c r="J1885" t="str">
        <f t="shared" si="116"/>
        <v>Moderate Income</v>
      </c>
      <c r="K1885" s="52" t="b">
        <f t="shared" si="117"/>
        <v>0</v>
      </c>
      <c r="L1885" s="43" t="b">
        <f t="shared" si="118"/>
        <v>0</v>
      </c>
      <c r="M1885" s="43" t="b">
        <f t="shared" si="119"/>
        <v>0</v>
      </c>
      <c r="N18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86" spans="1:14" hidden="1" x14ac:dyDescent="0.25">
      <c r="A1886" t="s">
        <v>1723</v>
      </c>
      <c r="B1886" s="45">
        <v>52111</v>
      </c>
      <c r="C1886" s="45">
        <v>23224.833333333332</v>
      </c>
      <c r="D1886" s="25">
        <v>0.44568005475491418</v>
      </c>
      <c r="E1886" s="25" t="str">
        <f>_xlfn.XLOOKUP(Table1[[#This Row],[Customer_ID]],Table2[customer_id],Table2[age_group],,0)</f>
        <v>25-34</v>
      </c>
      <c r="F1886" s="25" t="str">
        <f>_xlfn.XLOOKUP(Table1[[#This Row],[Customer_ID]],Table2[customer_id],Table2[city],,0)</f>
        <v>Mumbai</v>
      </c>
      <c r="G1886" s="25" t="str">
        <f>_xlfn.XLOOKUP(Table1[[#This Row],[Customer_ID]],Table2[customer_id],Table2[occupation],,0)</f>
        <v>Government Employees</v>
      </c>
      <c r="H1886" s="50" t="str">
        <f>_xlfn.XLOOKUP(Table1[[#This Row],[Customer_ID]],Table2[customer_id],Table2[gender],,0)</f>
        <v>Male</v>
      </c>
      <c r="I1886" s="50" t="str">
        <f>_xlfn.XLOOKUP(Table1[[#This Row],[Customer_ID]],Table2[customer_id],Table2[marital status],,0)</f>
        <v>Married</v>
      </c>
      <c r="J1886" t="str">
        <f t="shared" si="116"/>
        <v>Moderate Income</v>
      </c>
      <c r="K1886" s="52" t="b">
        <f t="shared" si="117"/>
        <v>0</v>
      </c>
      <c r="L1886" s="43" t="b">
        <f t="shared" si="118"/>
        <v>0</v>
      </c>
      <c r="M1886" s="43" t="b">
        <f t="shared" si="119"/>
        <v>0</v>
      </c>
      <c r="N18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87" spans="1:14" hidden="1" x14ac:dyDescent="0.25">
      <c r="A1887" t="s">
        <v>3682</v>
      </c>
      <c r="B1887" s="45">
        <v>52037</v>
      </c>
      <c r="C1887" s="45">
        <v>13897.333333333334</v>
      </c>
      <c r="D1887" s="25">
        <v>0.26706638225365287</v>
      </c>
      <c r="E1887" s="25" t="str">
        <f>_xlfn.XLOOKUP(Table1[[#This Row],[Customer_ID]],Table2[customer_id],Table2[age_group],,0)</f>
        <v>25-34</v>
      </c>
      <c r="F1887" s="25" t="str">
        <f>_xlfn.XLOOKUP(Table1[[#This Row],[Customer_ID]],Table2[customer_id],Table2[city],,0)</f>
        <v>Bengaluru</v>
      </c>
      <c r="G1887" s="25" t="str">
        <f>_xlfn.XLOOKUP(Table1[[#This Row],[Customer_ID]],Table2[customer_id],Table2[occupation],,0)</f>
        <v>Government Employees</v>
      </c>
      <c r="H1887" s="50" t="str">
        <f>_xlfn.XLOOKUP(Table1[[#This Row],[Customer_ID]],Table2[customer_id],Table2[gender],,0)</f>
        <v>Female</v>
      </c>
      <c r="I1887" s="50" t="str">
        <f>_xlfn.XLOOKUP(Table1[[#This Row],[Customer_ID]],Table2[customer_id],Table2[marital status],,0)</f>
        <v>Married</v>
      </c>
      <c r="J1887" t="str">
        <f t="shared" si="116"/>
        <v>Moderate Income</v>
      </c>
      <c r="K1887" s="52" t="b">
        <f t="shared" si="117"/>
        <v>0</v>
      </c>
      <c r="L1887" s="43" t="str">
        <f t="shared" si="118"/>
        <v>Low Spend</v>
      </c>
      <c r="M1887" s="43" t="b">
        <f t="shared" si="119"/>
        <v>0</v>
      </c>
      <c r="N18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88" spans="1:14" hidden="1" x14ac:dyDescent="0.25">
      <c r="A1888" t="s">
        <v>2688</v>
      </c>
      <c r="B1888" s="45">
        <v>52029</v>
      </c>
      <c r="C1888" s="45">
        <v>18831.333333333332</v>
      </c>
      <c r="D1888" s="25">
        <v>0.36193917494730499</v>
      </c>
      <c r="E1888" s="25" t="str">
        <f>_xlfn.XLOOKUP(Table1[[#This Row],[Customer_ID]],Table2[customer_id],Table2[age_group],,0)</f>
        <v>21-24</v>
      </c>
      <c r="F1888" s="25" t="str">
        <f>_xlfn.XLOOKUP(Table1[[#This Row],[Customer_ID]],Table2[customer_id],Table2[city],,0)</f>
        <v>Mumbai</v>
      </c>
      <c r="G1888" s="25" t="str">
        <f>_xlfn.XLOOKUP(Table1[[#This Row],[Customer_ID]],Table2[customer_id],Table2[occupation],,0)</f>
        <v>Business Owners</v>
      </c>
      <c r="H1888" s="50" t="str">
        <f>_xlfn.XLOOKUP(Table1[[#This Row],[Customer_ID]],Table2[customer_id],Table2[gender],,0)</f>
        <v>Male</v>
      </c>
      <c r="I1888" s="50" t="str">
        <f>_xlfn.XLOOKUP(Table1[[#This Row],[Customer_ID]],Table2[customer_id],Table2[marital status],,0)</f>
        <v>Single</v>
      </c>
      <c r="J1888" t="str">
        <f t="shared" si="116"/>
        <v>Moderate Income</v>
      </c>
      <c r="K1888" s="52" t="b">
        <f t="shared" si="117"/>
        <v>0</v>
      </c>
      <c r="L1888" s="43" t="b">
        <f t="shared" si="118"/>
        <v>0</v>
      </c>
      <c r="M1888" s="43" t="b">
        <f t="shared" si="119"/>
        <v>0</v>
      </c>
      <c r="N18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89" spans="1:14" hidden="1" x14ac:dyDescent="0.25">
      <c r="A1889" t="s">
        <v>2861</v>
      </c>
      <c r="B1889" s="45">
        <v>52014</v>
      </c>
      <c r="C1889" s="45">
        <v>18079.166666666668</v>
      </c>
      <c r="D1889" s="25">
        <v>0.34758270209302627</v>
      </c>
      <c r="E1889" s="25" t="str">
        <f>_xlfn.XLOOKUP(Table1[[#This Row],[Customer_ID]],Table2[customer_id],Table2[age_group],,0)</f>
        <v>25-34</v>
      </c>
      <c r="F1889" s="25" t="str">
        <f>_xlfn.XLOOKUP(Table1[[#This Row],[Customer_ID]],Table2[customer_id],Table2[city],,0)</f>
        <v>Mumbai</v>
      </c>
      <c r="G1889" s="25" t="str">
        <f>_xlfn.XLOOKUP(Table1[[#This Row],[Customer_ID]],Table2[customer_id],Table2[occupation],,0)</f>
        <v>Government Employees</v>
      </c>
      <c r="H1889" s="50" t="str">
        <f>_xlfn.XLOOKUP(Table1[[#This Row],[Customer_ID]],Table2[customer_id],Table2[gender],,0)</f>
        <v>Female</v>
      </c>
      <c r="I1889" s="50" t="str">
        <f>_xlfn.XLOOKUP(Table1[[#This Row],[Customer_ID]],Table2[customer_id],Table2[marital status],,0)</f>
        <v>Married</v>
      </c>
      <c r="J1889" t="str">
        <f t="shared" si="116"/>
        <v>Moderate Income</v>
      </c>
      <c r="K1889" s="52" t="b">
        <f t="shared" si="117"/>
        <v>0</v>
      </c>
      <c r="L1889" s="43" t="b">
        <f t="shared" si="118"/>
        <v>0</v>
      </c>
      <c r="M1889" s="43" t="b">
        <f t="shared" si="119"/>
        <v>0</v>
      </c>
      <c r="N18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90" spans="1:14" hidden="1" x14ac:dyDescent="0.25">
      <c r="A1890" t="s">
        <v>3874</v>
      </c>
      <c r="B1890" s="45">
        <v>52004</v>
      </c>
      <c r="C1890" s="45">
        <v>12159.833333333334</v>
      </c>
      <c r="D1890" s="25">
        <v>0.23382496218239623</v>
      </c>
      <c r="E1890" s="25" t="str">
        <f>_xlfn.XLOOKUP(Table1[[#This Row],[Customer_ID]],Table2[customer_id],Table2[age_group],,0)</f>
        <v>25-34</v>
      </c>
      <c r="F1890" s="25" t="str">
        <f>_xlfn.XLOOKUP(Table1[[#This Row],[Customer_ID]],Table2[customer_id],Table2[city],,0)</f>
        <v>Hyderabad</v>
      </c>
      <c r="G1890" s="25" t="str">
        <f>_xlfn.XLOOKUP(Table1[[#This Row],[Customer_ID]],Table2[customer_id],Table2[occupation],,0)</f>
        <v>Government Employees</v>
      </c>
      <c r="H1890" s="50" t="str">
        <f>_xlfn.XLOOKUP(Table1[[#This Row],[Customer_ID]],Table2[customer_id],Table2[gender],,0)</f>
        <v>Female</v>
      </c>
      <c r="I1890" s="50" t="str">
        <f>_xlfn.XLOOKUP(Table1[[#This Row],[Customer_ID]],Table2[customer_id],Table2[marital status],,0)</f>
        <v>Married</v>
      </c>
      <c r="J1890" t="str">
        <f t="shared" si="116"/>
        <v>Moderate Income</v>
      </c>
      <c r="K1890" s="52" t="b">
        <f t="shared" si="117"/>
        <v>0</v>
      </c>
      <c r="L1890" s="43" t="str">
        <f t="shared" si="118"/>
        <v>Low Spend</v>
      </c>
      <c r="M1890" s="43" t="b">
        <f t="shared" si="119"/>
        <v>0</v>
      </c>
      <c r="N18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91" spans="1:14" hidden="1" x14ac:dyDescent="0.25">
      <c r="A1891" t="s">
        <v>3304</v>
      </c>
      <c r="B1891" s="45">
        <v>52001</v>
      </c>
      <c r="C1891" s="45">
        <v>16200.5</v>
      </c>
      <c r="D1891" s="25">
        <v>0.31154208572912062</v>
      </c>
      <c r="E1891" s="25" t="str">
        <f>_xlfn.XLOOKUP(Table1[[#This Row],[Customer_ID]],Table2[customer_id],Table2[age_group],,0)</f>
        <v>25-34</v>
      </c>
      <c r="F1891" s="25" t="str">
        <f>_xlfn.XLOOKUP(Table1[[#This Row],[Customer_ID]],Table2[customer_id],Table2[city],,0)</f>
        <v>Bengaluru</v>
      </c>
      <c r="G1891" s="25" t="str">
        <f>_xlfn.XLOOKUP(Table1[[#This Row],[Customer_ID]],Table2[customer_id],Table2[occupation],,0)</f>
        <v>Government Employees</v>
      </c>
      <c r="H1891" s="50" t="str">
        <f>_xlfn.XLOOKUP(Table1[[#This Row],[Customer_ID]],Table2[customer_id],Table2[gender],,0)</f>
        <v>Male</v>
      </c>
      <c r="I1891" s="50" t="str">
        <f>_xlfn.XLOOKUP(Table1[[#This Row],[Customer_ID]],Table2[customer_id],Table2[marital status],,0)</f>
        <v>Married</v>
      </c>
      <c r="J1891" t="str">
        <f t="shared" si="116"/>
        <v>Moderate Income</v>
      </c>
      <c r="K1891" s="52" t="b">
        <f t="shared" si="117"/>
        <v>0</v>
      </c>
      <c r="L1891" s="43" t="b">
        <f t="shared" si="118"/>
        <v>0</v>
      </c>
      <c r="M1891" s="43" t="b">
        <f t="shared" si="119"/>
        <v>0</v>
      </c>
      <c r="N18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92" spans="1:14" hidden="1" x14ac:dyDescent="0.25">
      <c r="A1892" t="s">
        <v>2771</v>
      </c>
      <c r="B1892" s="45">
        <v>51986</v>
      </c>
      <c r="C1892" s="45">
        <v>18401</v>
      </c>
      <c r="D1892" s="25">
        <v>0.35396068172200207</v>
      </c>
      <c r="E1892" s="25" t="str">
        <f>_xlfn.XLOOKUP(Table1[[#This Row],[Customer_ID]],Table2[customer_id],Table2[age_group],,0)</f>
        <v>25-34</v>
      </c>
      <c r="F1892" s="25" t="str">
        <f>_xlfn.XLOOKUP(Table1[[#This Row],[Customer_ID]],Table2[customer_id],Table2[city],,0)</f>
        <v>Mumbai</v>
      </c>
      <c r="G1892" s="25" t="str">
        <f>_xlfn.XLOOKUP(Table1[[#This Row],[Customer_ID]],Table2[customer_id],Table2[occupation],,0)</f>
        <v>Government Employees</v>
      </c>
      <c r="H1892" s="50" t="str">
        <f>_xlfn.XLOOKUP(Table1[[#This Row],[Customer_ID]],Table2[customer_id],Table2[gender],,0)</f>
        <v>Female</v>
      </c>
      <c r="I1892" s="50" t="str">
        <f>_xlfn.XLOOKUP(Table1[[#This Row],[Customer_ID]],Table2[customer_id],Table2[marital status],,0)</f>
        <v>Married</v>
      </c>
      <c r="J1892" t="str">
        <f t="shared" si="116"/>
        <v>Moderate Income</v>
      </c>
      <c r="K1892" s="52" t="b">
        <f t="shared" si="117"/>
        <v>0</v>
      </c>
      <c r="L1892" s="43" t="b">
        <f t="shared" si="118"/>
        <v>0</v>
      </c>
      <c r="M1892" s="43" t="b">
        <f t="shared" si="119"/>
        <v>0</v>
      </c>
      <c r="N18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93" spans="1:14" hidden="1" x14ac:dyDescent="0.25">
      <c r="A1893" t="s">
        <v>2758</v>
      </c>
      <c r="B1893" s="45">
        <v>51985</v>
      </c>
      <c r="C1893" s="45">
        <v>18435.5</v>
      </c>
      <c r="D1893" s="25">
        <v>0.35463114359911513</v>
      </c>
      <c r="E1893" s="25" t="str">
        <f>_xlfn.XLOOKUP(Table1[[#This Row],[Customer_ID]],Table2[customer_id],Table2[age_group],,0)</f>
        <v>25-34</v>
      </c>
      <c r="F1893" s="25" t="str">
        <f>_xlfn.XLOOKUP(Table1[[#This Row],[Customer_ID]],Table2[customer_id],Table2[city],,0)</f>
        <v>Delhi NCR</v>
      </c>
      <c r="G1893" s="25" t="str">
        <f>_xlfn.XLOOKUP(Table1[[#This Row],[Customer_ID]],Table2[customer_id],Table2[occupation],,0)</f>
        <v>Government Employees</v>
      </c>
      <c r="H1893" s="50" t="str">
        <f>_xlfn.XLOOKUP(Table1[[#This Row],[Customer_ID]],Table2[customer_id],Table2[gender],,0)</f>
        <v>Male</v>
      </c>
      <c r="I1893" s="50" t="str">
        <f>_xlfn.XLOOKUP(Table1[[#This Row],[Customer_ID]],Table2[customer_id],Table2[marital status],,0)</f>
        <v>Married</v>
      </c>
      <c r="J1893" t="str">
        <f t="shared" si="116"/>
        <v>Moderate Income</v>
      </c>
      <c r="K1893" s="52" t="b">
        <f t="shared" si="117"/>
        <v>0</v>
      </c>
      <c r="L1893" s="43" t="b">
        <f t="shared" si="118"/>
        <v>0</v>
      </c>
      <c r="M1893" s="43" t="b">
        <f t="shared" si="119"/>
        <v>0</v>
      </c>
      <c r="N18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94" spans="1:14" hidden="1" x14ac:dyDescent="0.25">
      <c r="A1894" t="s">
        <v>3907</v>
      </c>
      <c r="B1894" s="45">
        <v>51984</v>
      </c>
      <c r="C1894" s="45">
        <v>11707</v>
      </c>
      <c r="D1894" s="25">
        <v>0.22520390889504463</v>
      </c>
      <c r="E1894" s="25" t="str">
        <f>_xlfn.XLOOKUP(Table1[[#This Row],[Customer_ID]],Table2[customer_id],Table2[age_group],,0)</f>
        <v>21-24</v>
      </c>
      <c r="F1894" s="25" t="str">
        <f>_xlfn.XLOOKUP(Table1[[#This Row],[Customer_ID]],Table2[customer_id],Table2[city],,0)</f>
        <v>Chennai</v>
      </c>
      <c r="G1894" s="25" t="str">
        <f>_xlfn.XLOOKUP(Table1[[#This Row],[Customer_ID]],Table2[customer_id],Table2[occupation],,0)</f>
        <v>Business Owners</v>
      </c>
      <c r="H1894" s="50" t="str">
        <f>_xlfn.XLOOKUP(Table1[[#This Row],[Customer_ID]],Table2[customer_id],Table2[gender],,0)</f>
        <v>Male</v>
      </c>
      <c r="I1894" s="50" t="str">
        <f>_xlfn.XLOOKUP(Table1[[#This Row],[Customer_ID]],Table2[customer_id],Table2[marital status],,0)</f>
        <v>Single</v>
      </c>
      <c r="J1894" t="str">
        <f t="shared" si="116"/>
        <v>Moderate Income</v>
      </c>
      <c r="K1894" s="52" t="b">
        <f t="shared" si="117"/>
        <v>0</v>
      </c>
      <c r="L1894" s="43" t="str">
        <f t="shared" si="118"/>
        <v>Low Spend</v>
      </c>
      <c r="M1894" s="43" t="b">
        <f t="shared" si="119"/>
        <v>0</v>
      </c>
      <c r="N18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95" spans="1:14" hidden="1" x14ac:dyDescent="0.25">
      <c r="A1895" t="s">
        <v>3094</v>
      </c>
      <c r="B1895" s="45">
        <v>51963</v>
      </c>
      <c r="C1895" s="45">
        <v>17222.833333333332</v>
      </c>
      <c r="D1895" s="25">
        <v>0.33144416860714992</v>
      </c>
      <c r="E1895" s="25" t="str">
        <f>_xlfn.XLOOKUP(Table1[[#This Row],[Customer_ID]],Table2[customer_id],Table2[age_group],,0)</f>
        <v>25-34</v>
      </c>
      <c r="F1895" s="25" t="str">
        <f>_xlfn.XLOOKUP(Table1[[#This Row],[Customer_ID]],Table2[customer_id],Table2[city],,0)</f>
        <v>Bengaluru</v>
      </c>
      <c r="G1895" s="25" t="str">
        <f>_xlfn.XLOOKUP(Table1[[#This Row],[Customer_ID]],Table2[customer_id],Table2[occupation],,0)</f>
        <v>Government Employees</v>
      </c>
      <c r="H1895" s="50" t="str">
        <f>_xlfn.XLOOKUP(Table1[[#This Row],[Customer_ID]],Table2[customer_id],Table2[gender],,0)</f>
        <v>Male</v>
      </c>
      <c r="I1895" s="50" t="str">
        <f>_xlfn.XLOOKUP(Table1[[#This Row],[Customer_ID]],Table2[customer_id],Table2[marital status],,0)</f>
        <v>Married</v>
      </c>
      <c r="J1895" t="str">
        <f t="shared" si="116"/>
        <v>Moderate Income</v>
      </c>
      <c r="K1895" s="52" t="b">
        <f t="shared" si="117"/>
        <v>0</v>
      </c>
      <c r="L1895" s="43" t="b">
        <f t="shared" si="118"/>
        <v>0</v>
      </c>
      <c r="M1895" s="43" t="b">
        <f t="shared" si="119"/>
        <v>0</v>
      </c>
      <c r="N18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96" spans="1:14" hidden="1" x14ac:dyDescent="0.25">
      <c r="A1896" t="s">
        <v>2772</v>
      </c>
      <c r="B1896" s="45">
        <v>51929</v>
      </c>
      <c r="C1896" s="45">
        <v>18379</v>
      </c>
      <c r="D1896" s="25">
        <v>0.35392555219626798</v>
      </c>
      <c r="E1896" s="25" t="str">
        <f>_xlfn.XLOOKUP(Table1[[#This Row],[Customer_ID]],Table2[customer_id],Table2[age_group],,0)</f>
        <v>25-34</v>
      </c>
      <c r="F1896" s="25" t="str">
        <f>_xlfn.XLOOKUP(Table1[[#This Row],[Customer_ID]],Table2[customer_id],Table2[city],,0)</f>
        <v>Delhi NCR</v>
      </c>
      <c r="G1896" s="25" t="str">
        <f>_xlfn.XLOOKUP(Table1[[#This Row],[Customer_ID]],Table2[customer_id],Table2[occupation],,0)</f>
        <v>Government Employees</v>
      </c>
      <c r="H1896" s="50" t="str">
        <f>_xlfn.XLOOKUP(Table1[[#This Row],[Customer_ID]],Table2[customer_id],Table2[gender],,0)</f>
        <v>Male</v>
      </c>
      <c r="I1896" s="50" t="str">
        <f>_xlfn.XLOOKUP(Table1[[#This Row],[Customer_ID]],Table2[customer_id],Table2[marital status],,0)</f>
        <v>Single</v>
      </c>
      <c r="J1896" t="str">
        <f t="shared" si="116"/>
        <v>Moderate Income</v>
      </c>
      <c r="K1896" s="52" t="b">
        <f t="shared" si="117"/>
        <v>0</v>
      </c>
      <c r="L1896" s="43" t="b">
        <f t="shared" si="118"/>
        <v>0</v>
      </c>
      <c r="M1896" s="43" t="b">
        <f t="shared" si="119"/>
        <v>0</v>
      </c>
      <c r="N18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97" spans="1:14" hidden="1" x14ac:dyDescent="0.25">
      <c r="A1897" t="s">
        <v>2166</v>
      </c>
      <c r="B1897" s="45">
        <v>51916</v>
      </c>
      <c r="C1897" s="45">
        <v>21231</v>
      </c>
      <c r="D1897" s="25">
        <v>0.40894907157716309</v>
      </c>
      <c r="E1897" s="25" t="str">
        <f>_xlfn.XLOOKUP(Table1[[#This Row],[Customer_ID]],Table2[customer_id],Table2[age_group],,0)</f>
        <v>21-24</v>
      </c>
      <c r="F1897" s="25" t="str">
        <f>_xlfn.XLOOKUP(Table1[[#This Row],[Customer_ID]],Table2[customer_id],Table2[city],,0)</f>
        <v>Mumbai</v>
      </c>
      <c r="G1897" s="25" t="str">
        <f>_xlfn.XLOOKUP(Table1[[#This Row],[Customer_ID]],Table2[customer_id],Table2[occupation],,0)</f>
        <v>Business Owners</v>
      </c>
      <c r="H1897" s="50" t="str">
        <f>_xlfn.XLOOKUP(Table1[[#This Row],[Customer_ID]],Table2[customer_id],Table2[gender],,0)</f>
        <v>Male</v>
      </c>
      <c r="I1897" s="50" t="str">
        <f>_xlfn.XLOOKUP(Table1[[#This Row],[Customer_ID]],Table2[customer_id],Table2[marital status],,0)</f>
        <v>Married</v>
      </c>
      <c r="J1897" t="str">
        <f t="shared" si="116"/>
        <v>Moderate Income</v>
      </c>
      <c r="K1897" s="52" t="b">
        <f t="shared" si="117"/>
        <v>0</v>
      </c>
      <c r="L1897" s="43" t="b">
        <f t="shared" si="118"/>
        <v>0</v>
      </c>
      <c r="M1897" s="43" t="b">
        <f t="shared" si="119"/>
        <v>0</v>
      </c>
      <c r="N18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98" spans="1:14" hidden="1" x14ac:dyDescent="0.25">
      <c r="A1898" t="s">
        <v>3771</v>
      </c>
      <c r="B1898" s="45">
        <v>51906</v>
      </c>
      <c r="C1898" s="45">
        <v>13131.666666666666</v>
      </c>
      <c r="D1898" s="25">
        <v>0.25298937823501455</v>
      </c>
      <c r="E1898" s="25" t="str">
        <f>_xlfn.XLOOKUP(Table1[[#This Row],[Customer_ID]],Table2[customer_id],Table2[age_group],,0)</f>
        <v>21-24</v>
      </c>
      <c r="F1898" s="25" t="str">
        <f>_xlfn.XLOOKUP(Table1[[#This Row],[Customer_ID]],Table2[customer_id],Table2[city],,0)</f>
        <v>Hyderabad</v>
      </c>
      <c r="G1898" s="25" t="str">
        <f>_xlfn.XLOOKUP(Table1[[#This Row],[Customer_ID]],Table2[customer_id],Table2[occupation],,0)</f>
        <v>Business Owners</v>
      </c>
      <c r="H1898" s="50" t="str">
        <f>_xlfn.XLOOKUP(Table1[[#This Row],[Customer_ID]],Table2[customer_id],Table2[gender],,0)</f>
        <v>Male</v>
      </c>
      <c r="I1898" s="50" t="str">
        <f>_xlfn.XLOOKUP(Table1[[#This Row],[Customer_ID]],Table2[customer_id],Table2[marital status],,0)</f>
        <v>Married</v>
      </c>
      <c r="J1898" t="str">
        <f t="shared" si="116"/>
        <v>Moderate Income</v>
      </c>
      <c r="K1898" s="52" t="b">
        <f t="shared" si="117"/>
        <v>0</v>
      </c>
      <c r="L1898" s="43" t="str">
        <f t="shared" si="118"/>
        <v>Low Spend</v>
      </c>
      <c r="M1898" s="43" t="b">
        <f t="shared" si="119"/>
        <v>0</v>
      </c>
      <c r="N18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899" spans="1:14" hidden="1" x14ac:dyDescent="0.25">
      <c r="A1899" t="s">
        <v>3139</v>
      </c>
      <c r="B1899" s="45">
        <v>51902</v>
      </c>
      <c r="C1899" s="45">
        <v>17009</v>
      </c>
      <c r="D1899" s="25">
        <v>0.32771376825555854</v>
      </c>
      <c r="E1899" s="25" t="str">
        <f>_xlfn.XLOOKUP(Table1[[#This Row],[Customer_ID]],Table2[customer_id],Table2[age_group],,0)</f>
        <v>25-34</v>
      </c>
      <c r="F1899" s="25" t="str">
        <f>_xlfn.XLOOKUP(Table1[[#This Row],[Customer_ID]],Table2[customer_id],Table2[city],,0)</f>
        <v>Mumbai</v>
      </c>
      <c r="G1899" s="25" t="str">
        <f>_xlfn.XLOOKUP(Table1[[#This Row],[Customer_ID]],Table2[customer_id],Table2[occupation],,0)</f>
        <v>Government Employees</v>
      </c>
      <c r="H1899" s="50" t="str">
        <f>_xlfn.XLOOKUP(Table1[[#This Row],[Customer_ID]],Table2[customer_id],Table2[gender],,0)</f>
        <v>Female</v>
      </c>
      <c r="I1899" s="50" t="str">
        <f>_xlfn.XLOOKUP(Table1[[#This Row],[Customer_ID]],Table2[customer_id],Table2[marital status],,0)</f>
        <v>Married</v>
      </c>
      <c r="J1899" t="str">
        <f t="shared" si="116"/>
        <v>Moderate Income</v>
      </c>
      <c r="K1899" s="52" t="b">
        <f t="shared" si="117"/>
        <v>0</v>
      </c>
      <c r="L1899" s="43" t="b">
        <f t="shared" si="118"/>
        <v>0</v>
      </c>
      <c r="M1899" s="43" t="b">
        <f t="shared" si="119"/>
        <v>0</v>
      </c>
      <c r="N18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00" spans="1:14" hidden="1" x14ac:dyDescent="0.25">
      <c r="A1900" t="s">
        <v>1677</v>
      </c>
      <c r="B1900" s="45">
        <v>51896</v>
      </c>
      <c r="C1900" s="45">
        <v>23338.833333333332</v>
      </c>
      <c r="D1900" s="25">
        <v>0.44972316427727249</v>
      </c>
      <c r="E1900" s="25" t="str">
        <f>_xlfn.XLOOKUP(Table1[[#This Row],[Customer_ID]],Table2[customer_id],Table2[age_group],,0)</f>
        <v>21-24</v>
      </c>
      <c r="F1900" s="25" t="str">
        <f>_xlfn.XLOOKUP(Table1[[#This Row],[Customer_ID]],Table2[customer_id],Table2[city],,0)</f>
        <v>Delhi NCR</v>
      </c>
      <c r="G1900" s="25" t="str">
        <f>_xlfn.XLOOKUP(Table1[[#This Row],[Customer_ID]],Table2[customer_id],Table2[occupation],,0)</f>
        <v>Salaried IT Employees</v>
      </c>
      <c r="H1900" s="50" t="str">
        <f>_xlfn.XLOOKUP(Table1[[#This Row],[Customer_ID]],Table2[customer_id],Table2[gender],,0)</f>
        <v>Female</v>
      </c>
      <c r="I1900" s="50" t="str">
        <f>_xlfn.XLOOKUP(Table1[[#This Row],[Customer_ID]],Table2[customer_id],Table2[marital status],,0)</f>
        <v>Single</v>
      </c>
      <c r="J1900" t="str">
        <f t="shared" si="116"/>
        <v>Moderate Income</v>
      </c>
      <c r="K1900" s="52" t="b">
        <f t="shared" si="117"/>
        <v>0</v>
      </c>
      <c r="L1900" s="43" t="b">
        <f t="shared" si="118"/>
        <v>0</v>
      </c>
      <c r="M1900" s="43" t="b">
        <f t="shared" si="119"/>
        <v>0</v>
      </c>
      <c r="N19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01" spans="1:14" hidden="1" x14ac:dyDescent="0.25">
      <c r="A1901" t="s">
        <v>2986</v>
      </c>
      <c r="B1901" s="45">
        <v>51893</v>
      </c>
      <c r="C1901" s="45">
        <v>17591.166666666668</v>
      </c>
      <c r="D1901" s="25">
        <v>0.33898920214030154</v>
      </c>
      <c r="E1901" s="25" t="str">
        <f>_xlfn.XLOOKUP(Table1[[#This Row],[Customer_ID]],Table2[customer_id],Table2[age_group],,0)</f>
        <v>25-34</v>
      </c>
      <c r="F1901" s="25" t="str">
        <f>_xlfn.XLOOKUP(Table1[[#This Row],[Customer_ID]],Table2[customer_id],Table2[city],,0)</f>
        <v>Bengaluru</v>
      </c>
      <c r="G1901" s="25" t="str">
        <f>_xlfn.XLOOKUP(Table1[[#This Row],[Customer_ID]],Table2[customer_id],Table2[occupation],,0)</f>
        <v>Government Employees</v>
      </c>
      <c r="H1901" s="50" t="str">
        <f>_xlfn.XLOOKUP(Table1[[#This Row],[Customer_ID]],Table2[customer_id],Table2[gender],,0)</f>
        <v>Male</v>
      </c>
      <c r="I1901" s="50" t="str">
        <f>_xlfn.XLOOKUP(Table1[[#This Row],[Customer_ID]],Table2[customer_id],Table2[marital status],,0)</f>
        <v>Married</v>
      </c>
      <c r="J1901" t="str">
        <f t="shared" si="116"/>
        <v>Moderate Income</v>
      </c>
      <c r="K1901" s="52" t="b">
        <f t="shared" si="117"/>
        <v>0</v>
      </c>
      <c r="L1901" s="43" t="b">
        <f t="shared" si="118"/>
        <v>0</v>
      </c>
      <c r="M1901" s="43" t="b">
        <f t="shared" si="119"/>
        <v>0</v>
      </c>
      <c r="N19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02" spans="1:14" hidden="1" x14ac:dyDescent="0.25">
      <c r="A1902" t="s">
        <v>3664</v>
      </c>
      <c r="B1902" s="45">
        <v>51892</v>
      </c>
      <c r="C1902" s="45">
        <v>13980.333333333334</v>
      </c>
      <c r="D1902" s="25">
        <v>0.26941211233587709</v>
      </c>
      <c r="E1902" s="25" t="str">
        <f>_xlfn.XLOOKUP(Table1[[#This Row],[Customer_ID]],Table2[customer_id],Table2[age_group],,0)</f>
        <v>25-34</v>
      </c>
      <c r="F1902" s="25" t="str">
        <f>_xlfn.XLOOKUP(Table1[[#This Row],[Customer_ID]],Table2[customer_id],Table2[city],,0)</f>
        <v>Bengaluru</v>
      </c>
      <c r="G1902" s="25" t="str">
        <f>_xlfn.XLOOKUP(Table1[[#This Row],[Customer_ID]],Table2[customer_id],Table2[occupation],,0)</f>
        <v>Government Employees</v>
      </c>
      <c r="H1902" s="50" t="str">
        <f>_xlfn.XLOOKUP(Table1[[#This Row],[Customer_ID]],Table2[customer_id],Table2[gender],,0)</f>
        <v>Female</v>
      </c>
      <c r="I1902" s="50" t="str">
        <f>_xlfn.XLOOKUP(Table1[[#This Row],[Customer_ID]],Table2[customer_id],Table2[marital status],,0)</f>
        <v>Married</v>
      </c>
      <c r="J1902" t="str">
        <f t="shared" si="116"/>
        <v>Moderate Income</v>
      </c>
      <c r="K1902" s="52" t="b">
        <f t="shared" si="117"/>
        <v>0</v>
      </c>
      <c r="L1902" s="43" t="str">
        <f t="shared" si="118"/>
        <v>Low Spend</v>
      </c>
      <c r="M1902" s="43" t="b">
        <f t="shared" si="119"/>
        <v>0</v>
      </c>
      <c r="N19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03" spans="1:14" hidden="1" x14ac:dyDescent="0.25">
      <c r="A1903" t="s">
        <v>3199</v>
      </c>
      <c r="B1903" s="45">
        <v>51886</v>
      </c>
      <c r="C1903" s="45">
        <v>16683.166666666668</v>
      </c>
      <c r="D1903" s="25">
        <v>0.32153503192897254</v>
      </c>
      <c r="E1903" s="25" t="str">
        <f>_xlfn.XLOOKUP(Table1[[#This Row],[Customer_ID]],Table2[customer_id],Table2[age_group],,0)</f>
        <v>21-24</v>
      </c>
      <c r="F1903" s="25" t="str">
        <f>_xlfn.XLOOKUP(Table1[[#This Row],[Customer_ID]],Table2[customer_id],Table2[city],,0)</f>
        <v>Mumbai</v>
      </c>
      <c r="G1903" s="25" t="str">
        <f>_xlfn.XLOOKUP(Table1[[#This Row],[Customer_ID]],Table2[customer_id],Table2[occupation],,0)</f>
        <v>Business Owners</v>
      </c>
      <c r="H1903" s="50" t="str">
        <f>_xlfn.XLOOKUP(Table1[[#This Row],[Customer_ID]],Table2[customer_id],Table2[gender],,0)</f>
        <v>Female</v>
      </c>
      <c r="I1903" s="50" t="str">
        <f>_xlfn.XLOOKUP(Table1[[#This Row],[Customer_ID]],Table2[customer_id],Table2[marital status],,0)</f>
        <v>Single</v>
      </c>
      <c r="J1903" t="str">
        <f t="shared" si="116"/>
        <v>Moderate Income</v>
      </c>
      <c r="K1903" s="52" t="b">
        <f t="shared" si="117"/>
        <v>0</v>
      </c>
      <c r="L1903" s="43" t="b">
        <f t="shared" si="118"/>
        <v>0</v>
      </c>
      <c r="M1903" s="43" t="b">
        <f t="shared" si="119"/>
        <v>0</v>
      </c>
      <c r="N19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04" spans="1:14" hidden="1" x14ac:dyDescent="0.25">
      <c r="A1904" t="s">
        <v>2484</v>
      </c>
      <c r="B1904" s="45">
        <v>51859</v>
      </c>
      <c r="C1904" s="45">
        <v>19644.333333333332</v>
      </c>
      <c r="D1904" s="25">
        <v>0.37880277933113504</v>
      </c>
      <c r="E1904" s="25" t="str">
        <f>_xlfn.XLOOKUP(Table1[[#This Row],[Customer_ID]],Table2[customer_id],Table2[age_group],,0)</f>
        <v>25-34</v>
      </c>
      <c r="F1904" s="25" t="str">
        <f>_xlfn.XLOOKUP(Table1[[#This Row],[Customer_ID]],Table2[customer_id],Table2[city],,0)</f>
        <v>Delhi NCR</v>
      </c>
      <c r="G1904" s="25" t="str">
        <f>_xlfn.XLOOKUP(Table1[[#This Row],[Customer_ID]],Table2[customer_id],Table2[occupation],,0)</f>
        <v>Government Employees</v>
      </c>
      <c r="H1904" s="50" t="str">
        <f>_xlfn.XLOOKUP(Table1[[#This Row],[Customer_ID]],Table2[customer_id],Table2[gender],,0)</f>
        <v>Male</v>
      </c>
      <c r="I1904" s="50" t="str">
        <f>_xlfn.XLOOKUP(Table1[[#This Row],[Customer_ID]],Table2[customer_id],Table2[marital status],,0)</f>
        <v>Married</v>
      </c>
      <c r="J1904" t="str">
        <f t="shared" si="116"/>
        <v>Moderate Income</v>
      </c>
      <c r="K1904" s="52" t="b">
        <f t="shared" si="117"/>
        <v>0</v>
      </c>
      <c r="L1904" s="43" t="b">
        <f t="shared" si="118"/>
        <v>0</v>
      </c>
      <c r="M1904" s="43" t="b">
        <f t="shared" si="119"/>
        <v>0</v>
      </c>
      <c r="N19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05" spans="1:14" hidden="1" x14ac:dyDescent="0.25">
      <c r="A1905" t="s">
        <v>3626</v>
      </c>
      <c r="B1905" s="45">
        <v>51851</v>
      </c>
      <c r="C1905" s="45">
        <v>14218</v>
      </c>
      <c r="D1905" s="25">
        <v>0.27420879057298797</v>
      </c>
      <c r="E1905" s="25" t="str">
        <f>_xlfn.XLOOKUP(Table1[[#This Row],[Customer_ID]],Table2[customer_id],Table2[age_group],,0)</f>
        <v>25-34</v>
      </c>
      <c r="F1905" s="25" t="str">
        <f>_xlfn.XLOOKUP(Table1[[#This Row],[Customer_ID]],Table2[customer_id],Table2[city],,0)</f>
        <v>Hyderabad</v>
      </c>
      <c r="G1905" s="25" t="str">
        <f>_xlfn.XLOOKUP(Table1[[#This Row],[Customer_ID]],Table2[customer_id],Table2[occupation],,0)</f>
        <v>Government Employees</v>
      </c>
      <c r="H1905" s="50" t="str">
        <f>_xlfn.XLOOKUP(Table1[[#This Row],[Customer_ID]],Table2[customer_id],Table2[gender],,0)</f>
        <v>Male</v>
      </c>
      <c r="I1905" s="50" t="str">
        <f>_xlfn.XLOOKUP(Table1[[#This Row],[Customer_ID]],Table2[customer_id],Table2[marital status],,0)</f>
        <v>Married</v>
      </c>
      <c r="J1905" t="str">
        <f t="shared" si="116"/>
        <v>Moderate Income</v>
      </c>
      <c r="K1905" s="52" t="b">
        <f t="shared" si="117"/>
        <v>0</v>
      </c>
      <c r="L1905" s="43" t="str">
        <f t="shared" si="118"/>
        <v>Low Spend</v>
      </c>
      <c r="M1905" s="43" t="b">
        <f t="shared" si="119"/>
        <v>0</v>
      </c>
      <c r="N19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06" spans="1:14" hidden="1" x14ac:dyDescent="0.25">
      <c r="A1906" t="s">
        <v>1999</v>
      </c>
      <c r="B1906" s="45">
        <v>51844</v>
      </c>
      <c r="C1906" s="45">
        <v>21871.5</v>
      </c>
      <c r="D1906" s="25">
        <v>0.42187138338091196</v>
      </c>
      <c r="E1906" s="25" t="str">
        <f>_xlfn.XLOOKUP(Table1[[#This Row],[Customer_ID]],Table2[customer_id],Table2[age_group],,0)</f>
        <v>25-34</v>
      </c>
      <c r="F1906" s="25" t="str">
        <f>_xlfn.XLOOKUP(Table1[[#This Row],[Customer_ID]],Table2[customer_id],Table2[city],,0)</f>
        <v>Mumbai</v>
      </c>
      <c r="G1906" s="25" t="str">
        <f>_xlfn.XLOOKUP(Table1[[#This Row],[Customer_ID]],Table2[customer_id],Table2[occupation],,0)</f>
        <v>Government Employees</v>
      </c>
      <c r="H1906" s="50" t="str">
        <f>_xlfn.XLOOKUP(Table1[[#This Row],[Customer_ID]],Table2[customer_id],Table2[gender],,0)</f>
        <v>Male</v>
      </c>
      <c r="I1906" s="50" t="str">
        <f>_xlfn.XLOOKUP(Table1[[#This Row],[Customer_ID]],Table2[customer_id],Table2[marital status],,0)</f>
        <v>Married</v>
      </c>
      <c r="J1906" t="str">
        <f t="shared" si="116"/>
        <v>Moderate Income</v>
      </c>
      <c r="K1906" s="52" t="b">
        <f t="shared" si="117"/>
        <v>0</v>
      </c>
      <c r="L1906" s="43" t="b">
        <f t="shared" si="118"/>
        <v>0</v>
      </c>
      <c r="M1906" s="43" t="b">
        <f t="shared" si="119"/>
        <v>0</v>
      </c>
      <c r="N19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07" spans="1:14" hidden="1" x14ac:dyDescent="0.25">
      <c r="A1907" t="s">
        <v>3952</v>
      </c>
      <c r="B1907" s="45">
        <v>51842</v>
      </c>
      <c r="C1907" s="45">
        <v>10964.333333333334</v>
      </c>
      <c r="D1907" s="25">
        <v>0.21149518408497617</v>
      </c>
      <c r="E1907" s="25" t="str">
        <f>_xlfn.XLOOKUP(Table1[[#This Row],[Customer_ID]],Table2[customer_id],Table2[age_group],,0)</f>
        <v>25-34</v>
      </c>
      <c r="F1907" s="25" t="str">
        <f>_xlfn.XLOOKUP(Table1[[#This Row],[Customer_ID]],Table2[customer_id],Table2[city],,0)</f>
        <v>Chennai</v>
      </c>
      <c r="G1907" s="25" t="str">
        <f>_xlfn.XLOOKUP(Table1[[#This Row],[Customer_ID]],Table2[customer_id],Table2[occupation],,0)</f>
        <v>Government Employees</v>
      </c>
      <c r="H1907" s="50" t="str">
        <f>_xlfn.XLOOKUP(Table1[[#This Row],[Customer_ID]],Table2[customer_id],Table2[gender],,0)</f>
        <v>Female</v>
      </c>
      <c r="I1907" s="50" t="str">
        <f>_xlfn.XLOOKUP(Table1[[#This Row],[Customer_ID]],Table2[customer_id],Table2[marital status],,0)</f>
        <v>Married</v>
      </c>
      <c r="J1907" t="str">
        <f t="shared" si="116"/>
        <v>Moderate Income</v>
      </c>
      <c r="K1907" s="52" t="b">
        <f t="shared" si="117"/>
        <v>0</v>
      </c>
      <c r="L1907" s="43" t="str">
        <f t="shared" si="118"/>
        <v>Low Spend</v>
      </c>
      <c r="M1907" s="43" t="b">
        <f t="shared" si="119"/>
        <v>0</v>
      </c>
      <c r="N19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08" spans="1:14" hidden="1" x14ac:dyDescent="0.25">
      <c r="A1908" t="s">
        <v>3007</v>
      </c>
      <c r="B1908" s="45">
        <v>51786</v>
      </c>
      <c r="C1908" s="45">
        <v>17467</v>
      </c>
      <c r="D1908" s="25">
        <v>0.33729193218244313</v>
      </c>
      <c r="E1908" s="25" t="str">
        <f>_xlfn.XLOOKUP(Table1[[#This Row],[Customer_ID]],Table2[customer_id],Table2[age_group],,0)</f>
        <v>25-34</v>
      </c>
      <c r="F1908" s="25" t="str">
        <f>_xlfn.XLOOKUP(Table1[[#This Row],[Customer_ID]],Table2[customer_id],Table2[city],,0)</f>
        <v>Bengaluru</v>
      </c>
      <c r="G1908" s="25" t="str">
        <f>_xlfn.XLOOKUP(Table1[[#This Row],[Customer_ID]],Table2[customer_id],Table2[occupation],,0)</f>
        <v>Government Employees</v>
      </c>
      <c r="H1908" s="50" t="str">
        <f>_xlfn.XLOOKUP(Table1[[#This Row],[Customer_ID]],Table2[customer_id],Table2[gender],,0)</f>
        <v>Male</v>
      </c>
      <c r="I1908" s="50" t="str">
        <f>_xlfn.XLOOKUP(Table1[[#This Row],[Customer_ID]],Table2[customer_id],Table2[marital status],,0)</f>
        <v>Married</v>
      </c>
      <c r="J1908" t="str">
        <f t="shared" si="116"/>
        <v>Moderate Income</v>
      </c>
      <c r="K1908" s="52" t="b">
        <f t="shared" si="117"/>
        <v>0</v>
      </c>
      <c r="L1908" s="43" t="b">
        <f t="shared" si="118"/>
        <v>0</v>
      </c>
      <c r="M1908" s="43" t="b">
        <f t="shared" si="119"/>
        <v>0</v>
      </c>
      <c r="N19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09" spans="1:14" hidden="1" x14ac:dyDescent="0.25">
      <c r="A1909" t="s">
        <v>3395</v>
      </c>
      <c r="B1909" s="45">
        <v>51758</v>
      </c>
      <c r="C1909" s="45">
        <v>15585.666666666666</v>
      </c>
      <c r="D1909" s="25">
        <v>0.3011257518966472</v>
      </c>
      <c r="E1909" s="25" t="str">
        <f>_xlfn.XLOOKUP(Table1[[#This Row],[Customer_ID]],Table2[customer_id],Table2[age_group],,0)</f>
        <v>25-34</v>
      </c>
      <c r="F1909" s="25" t="str">
        <f>_xlfn.XLOOKUP(Table1[[#This Row],[Customer_ID]],Table2[customer_id],Table2[city],,0)</f>
        <v>Delhi NCR</v>
      </c>
      <c r="G1909" s="25" t="str">
        <f>_xlfn.XLOOKUP(Table1[[#This Row],[Customer_ID]],Table2[customer_id],Table2[occupation],,0)</f>
        <v>Government Employees</v>
      </c>
      <c r="H1909" s="50" t="str">
        <f>_xlfn.XLOOKUP(Table1[[#This Row],[Customer_ID]],Table2[customer_id],Table2[gender],,0)</f>
        <v>Female</v>
      </c>
      <c r="I1909" s="50" t="str">
        <f>_xlfn.XLOOKUP(Table1[[#This Row],[Customer_ID]],Table2[customer_id],Table2[marital status],,0)</f>
        <v>Married</v>
      </c>
      <c r="J1909" t="str">
        <f t="shared" si="116"/>
        <v>Moderate Income</v>
      </c>
      <c r="K1909" s="52" t="b">
        <f t="shared" si="117"/>
        <v>0</v>
      </c>
      <c r="L1909" s="43" t="b">
        <f t="shared" si="118"/>
        <v>0</v>
      </c>
      <c r="M1909" s="43" t="b">
        <f t="shared" si="119"/>
        <v>0</v>
      </c>
      <c r="N19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10" spans="1:14" hidden="1" x14ac:dyDescent="0.25">
      <c r="A1910" t="s">
        <v>3842</v>
      </c>
      <c r="B1910" s="45">
        <v>51734</v>
      </c>
      <c r="C1910" s="45">
        <v>12419.666666666666</v>
      </c>
      <c r="D1910" s="25">
        <v>0.24006778263166711</v>
      </c>
      <c r="E1910" s="25" t="str">
        <f>_xlfn.XLOOKUP(Table1[[#This Row],[Customer_ID]],Table2[customer_id],Table2[age_group],,0)</f>
        <v>25-34</v>
      </c>
      <c r="F1910" s="25" t="str">
        <f>_xlfn.XLOOKUP(Table1[[#This Row],[Customer_ID]],Table2[customer_id],Table2[city],,0)</f>
        <v>Chennai</v>
      </c>
      <c r="G1910" s="25" t="str">
        <f>_xlfn.XLOOKUP(Table1[[#This Row],[Customer_ID]],Table2[customer_id],Table2[occupation],,0)</f>
        <v>Government Employees</v>
      </c>
      <c r="H1910" s="50" t="str">
        <f>_xlfn.XLOOKUP(Table1[[#This Row],[Customer_ID]],Table2[customer_id],Table2[gender],,0)</f>
        <v>Male</v>
      </c>
      <c r="I1910" s="50" t="str">
        <f>_xlfn.XLOOKUP(Table1[[#This Row],[Customer_ID]],Table2[customer_id],Table2[marital status],,0)</f>
        <v>Married</v>
      </c>
      <c r="J1910" t="str">
        <f t="shared" si="116"/>
        <v>Moderate Income</v>
      </c>
      <c r="K1910" s="52" t="b">
        <f t="shared" si="117"/>
        <v>0</v>
      </c>
      <c r="L1910" s="43" t="str">
        <f t="shared" si="118"/>
        <v>Low Spend</v>
      </c>
      <c r="M1910" s="43" t="b">
        <f t="shared" si="119"/>
        <v>0</v>
      </c>
      <c r="N19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11" spans="1:14" hidden="1" x14ac:dyDescent="0.25">
      <c r="A1911" t="s">
        <v>3571</v>
      </c>
      <c r="B1911" s="45">
        <v>51725</v>
      </c>
      <c r="C1911" s="45">
        <v>14544.833333333334</v>
      </c>
      <c r="D1911" s="25">
        <v>0.28119542452070245</v>
      </c>
      <c r="E1911" s="25" t="str">
        <f>_xlfn.XLOOKUP(Table1[[#This Row],[Customer_ID]],Table2[customer_id],Table2[age_group],,0)</f>
        <v>25-34</v>
      </c>
      <c r="F1911" s="25" t="str">
        <f>_xlfn.XLOOKUP(Table1[[#This Row],[Customer_ID]],Table2[customer_id],Table2[city],,0)</f>
        <v>Hyderabad</v>
      </c>
      <c r="G1911" s="25" t="str">
        <f>_xlfn.XLOOKUP(Table1[[#This Row],[Customer_ID]],Table2[customer_id],Table2[occupation],,0)</f>
        <v>Government Employees</v>
      </c>
      <c r="H1911" s="50" t="str">
        <f>_xlfn.XLOOKUP(Table1[[#This Row],[Customer_ID]],Table2[customer_id],Table2[gender],,0)</f>
        <v>Male</v>
      </c>
      <c r="I1911" s="50" t="str">
        <f>_xlfn.XLOOKUP(Table1[[#This Row],[Customer_ID]],Table2[customer_id],Table2[marital status],,0)</f>
        <v>Married</v>
      </c>
      <c r="J1911" t="str">
        <f t="shared" si="116"/>
        <v>Moderate Income</v>
      </c>
      <c r="K1911" s="52" t="b">
        <f t="shared" si="117"/>
        <v>0</v>
      </c>
      <c r="L1911" s="43" t="str">
        <f t="shared" si="118"/>
        <v>Low Spend</v>
      </c>
      <c r="M1911" s="43" t="b">
        <f t="shared" si="119"/>
        <v>0</v>
      </c>
      <c r="N19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12" spans="1:14" hidden="1" x14ac:dyDescent="0.25">
      <c r="A1912" t="s">
        <v>3852</v>
      </c>
      <c r="B1912" s="45">
        <v>51713</v>
      </c>
      <c r="C1912" s="45">
        <v>12333.666666666666</v>
      </c>
      <c r="D1912" s="25">
        <v>0.23850224637260778</v>
      </c>
      <c r="E1912" s="25" t="str">
        <f>_xlfn.XLOOKUP(Table1[[#This Row],[Customer_ID]],Table2[customer_id],Table2[age_group],,0)</f>
        <v>25-34</v>
      </c>
      <c r="F1912" s="25" t="str">
        <f>_xlfn.XLOOKUP(Table1[[#This Row],[Customer_ID]],Table2[customer_id],Table2[city],,0)</f>
        <v>Hyderabad</v>
      </c>
      <c r="G1912" s="25" t="str">
        <f>_xlfn.XLOOKUP(Table1[[#This Row],[Customer_ID]],Table2[customer_id],Table2[occupation],,0)</f>
        <v>Government Employees</v>
      </c>
      <c r="H1912" s="50" t="str">
        <f>_xlfn.XLOOKUP(Table1[[#This Row],[Customer_ID]],Table2[customer_id],Table2[gender],,0)</f>
        <v>Female</v>
      </c>
      <c r="I1912" s="50" t="str">
        <f>_xlfn.XLOOKUP(Table1[[#This Row],[Customer_ID]],Table2[customer_id],Table2[marital status],,0)</f>
        <v>Married</v>
      </c>
      <c r="J1912" t="str">
        <f t="shared" si="116"/>
        <v>Moderate Income</v>
      </c>
      <c r="K1912" s="52" t="b">
        <f t="shared" si="117"/>
        <v>0</v>
      </c>
      <c r="L1912" s="43" t="str">
        <f t="shared" si="118"/>
        <v>Low Spend</v>
      </c>
      <c r="M1912" s="43" t="b">
        <f t="shared" si="119"/>
        <v>0</v>
      </c>
      <c r="N19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13" spans="1:14" hidden="1" x14ac:dyDescent="0.25">
      <c r="A1913" t="s">
        <v>3124</v>
      </c>
      <c r="B1913" s="45">
        <v>51697</v>
      </c>
      <c r="C1913" s="45">
        <v>17021.833333333332</v>
      </c>
      <c r="D1913" s="25">
        <v>0.32926153032735617</v>
      </c>
      <c r="E1913" s="25" t="str">
        <f>_xlfn.XLOOKUP(Table1[[#This Row],[Customer_ID]],Table2[customer_id],Table2[age_group],,0)</f>
        <v>25-34</v>
      </c>
      <c r="F1913" s="25" t="str">
        <f>_xlfn.XLOOKUP(Table1[[#This Row],[Customer_ID]],Table2[customer_id],Table2[city],,0)</f>
        <v>Mumbai</v>
      </c>
      <c r="G1913" s="25" t="str">
        <f>_xlfn.XLOOKUP(Table1[[#This Row],[Customer_ID]],Table2[customer_id],Table2[occupation],,0)</f>
        <v>Government Employees</v>
      </c>
      <c r="H1913" s="50" t="str">
        <f>_xlfn.XLOOKUP(Table1[[#This Row],[Customer_ID]],Table2[customer_id],Table2[gender],,0)</f>
        <v>Female</v>
      </c>
      <c r="I1913" s="50" t="str">
        <f>_xlfn.XLOOKUP(Table1[[#This Row],[Customer_ID]],Table2[customer_id],Table2[marital status],,0)</f>
        <v>Married</v>
      </c>
      <c r="J1913" t="str">
        <f t="shared" si="116"/>
        <v>Moderate Income</v>
      </c>
      <c r="K1913" s="52" t="b">
        <f t="shared" si="117"/>
        <v>0</v>
      </c>
      <c r="L1913" s="43" t="b">
        <f t="shared" si="118"/>
        <v>0</v>
      </c>
      <c r="M1913" s="43" t="b">
        <f t="shared" si="119"/>
        <v>0</v>
      </c>
      <c r="N19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14" spans="1:14" hidden="1" x14ac:dyDescent="0.25">
      <c r="A1914" t="s">
        <v>1806</v>
      </c>
      <c r="B1914" s="45">
        <v>51695</v>
      </c>
      <c r="C1914" s="45">
        <v>22674.5</v>
      </c>
      <c r="D1914" s="25">
        <v>0.43862075635941583</v>
      </c>
      <c r="E1914" s="25" t="str">
        <f>_xlfn.XLOOKUP(Table1[[#This Row],[Customer_ID]],Table2[customer_id],Table2[age_group],,0)</f>
        <v>21-24</v>
      </c>
      <c r="F1914" s="25" t="str">
        <f>_xlfn.XLOOKUP(Table1[[#This Row],[Customer_ID]],Table2[customer_id],Table2[city],,0)</f>
        <v>Bengaluru</v>
      </c>
      <c r="G1914" s="25" t="str">
        <f>_xlfn.XLOOKUP(Table1[[#This Row],[Customer_ID]],Table2[customer_id],Table2[occupation],,0)</f>
        <v>Salaried IT Employees</v>
      </c>
      <c r="H1914" s="50" t="str">
        <f>_xlfn.XLOOKUP(Table1[[#This Row],[Customer_ID]],Table2[customer_id],Table2[gender],,0)</f>
        <v>Female</v>
      </c>
      <c r="I1914" s="50" t="str">
        <f>_xlfn.XLOOKUP(Table1[[#This Row],[Customer_ID]],Table2[customer_id],Table2[marital status],,0)</f>
        <v>Single</v>
      </c>
      <c r="J1914" t="str">
        <f t="shared" si="116"/>
        <v>Moderate Income</v>
      </c>
      <c r="K1914" s="52" t="b">
        <f t="shared" si="117"/>
        <v>0</v>
      </c>
      <c r="L1914" s="43" t="b">
        <f t="shared" si="118"/>
        <v>0</v>
      </c>
      <c r="M1914" s="43" t="b">
        <f t="shared" si="119"/>
        <v>0</v>
      </c>
      <c r="N19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15" spans="1:14" hidden="1" x14ac:dyDescent="0.25">
      <c r="A1915" t="s">
        <v>2999</v>
      </c>
      <c r="B1915" s="45">
        <v>51669</v>
      </c>
      <c r="C1915" s="45">
        <v>17470.166666666668</v>
      </c>
      <c r="D1915" s="25">
        <v>0.3381169882650461</v>
      </c>
      <c r="E1915" s="25" t="str">
        <f>_xlfn.XLOOKUP(Table1[[#This Row],[Customer_ID]],Table2[customer_id],Table2[age_group],,0)</f>
        <v>35-45</v>
      </c>
      <c r="F1915" s="25" t="str">
        <f>_xlfn.XLOOKUP(Table1[[#This Row],[Customer_ID]],Table2[customer_id],Table2[city],,0)</f>
        <v>Delhi NCR</v>
      </c>
      <c r="G1915" s="25" t="str">
        <f>_xlfn.XLOOKUP(Table1[[#This Row],[Customer_ID]],Table2[customer_id],Table2[occupation],,0)</f>
        <v>Government Employees</v>
      </c>
      <c r="H1915" s="50" t="str">
        <f>_xlfn.XLOOKUP(Table1[[#This Row],[Customer_ID]],Table2[customer_id],Table2[gender],,0)</f>
        <v>Male</v>
      </c>
      <c r="I1915" s="50" t="str">
        <f>_xlfn.XLOOKUP(Table1[[#This Row],[Customer_ID]],Table2[customer_id],Table2[marital status],,0)</f>
        <v>Married</v>
      </c>
      <c r="J1915" t="str">
        <f t="shared" si="116"/>
        <v>Moderate Income</v>
      </c>
      <c r="K1915" s="52" t="b">
        <f t="shared" si="117"/>
        <v>0</v>
      </c>
      <c r="L1915" s="43" t="b">
        <f t="shared" si="118"/>
        <v>0</v>
      </c>
      <c r="M1915" s="43" t="b">
        <f t="shared" si="119"/>
        <v>0</v>
      </c>
      <c r="N19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16" spans="1:14" hidden="1" x14ac:dyDescent="0.25">
      <c r="A1916" t="s">
        <v>2550</v>
      </c>
      <c r="B1916" s="45">
        <v>51657</v>
      </c>
      <c r="C1916" s="45">
        <v>19216.666666666668</v>
      </c>
      <c r="D1916" s="25">
        <v>0.37200508482232164</v>
      </c>
      <c r="E1916" s="25" t="str">
        <f>_xlfn.XLOOKUP(Table1[[#This Row],[Customer_ID]],Table2[customer_id],Table2[age_group],,0)</f>
        <v>25-34</v>
      </c>
      <c r="F1916" s="25" t="str">
        <f>_xlfn.XLOOKUP(Table1[[#This Row],[Customer_ID]],Table2[customer_id],Table2[city],,0)</f>
        <v>Bengaluru</v>
      </c>
      <c r="G1916" s="25" t="str">
        <f>_xlfn.XLOOKUP(Table1[[#This Row],[Customer_ID]],Table2[customer_id],Table2[occupation],,0)</f>
        <v>Government Employees</v>
      </c>
      <c r="H1916" s="50" t="str">
        <f>_xlfn.XLOOKUP(Table1[[#This Row],[Customer_ID]],Table2[customer_id],Table2[gender],,0)</f>
        <v>Male</v>
      </c>
      <c r="I1916" s="50" t="str">
        <f>_xlfn.XLOOKUP(Table1[[#This Row],[Customer_ID]],Table2[customer_id],Table2[marital status],,0)</f>
        <v>Married</v>
      </c>
      <c r="J1916" t="str">
        <f t="shared" si="116"/>
        <v>Moderate Income</v>
      </c>
      <c r="K1916" s="52" t="b">
        <f t="shared" si="117"/>
        <v>0</v>
      </c>
      <c r="L1916" s="43" t="b">
        <f t="shared" si="118"/>
        <v>0</v>
      </c>
      <c r="M1916" s="43" t="b">
        <f t="shared" si="119"/>
        <v>0</v>
      </c>
      <c r="N19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17" spans="1:14" hidden="1" x14ac:dyDescent="0.25">
      <c r="A1917" t="s">
        <v>3795</v>
      </c>
      <c r="B1917" s="45">
        <v>51642</v>
      </c>
      <c r="C1917" s="45">
        <v>12852</v>
      </c>
      <c r="D1917" s="25">
        <v>0.24886720111537122</v>
      </c>
      <c r="E1917" s="25" t="str">
        <f>_xlfn.XLOOKUP(Table1[[#This Row],[Customer_ID]],Table2[customer_id],Table2[age_group],,0)</f>
        <v>35-45</v>
      </c>
      <c r="F1917" s="25" t="str">
        <f>_xlfn.XLOOKUP(Table1[[#This Row],[Customer_ID]],Table2[customer_id],Table2[city],,0)</f>
        <v>Hyderabad</v>
      </c>
      <c r="G1917" s="25" t="str">
        <f>_xlfn.XLOOKUP(Table1[[#This Row],[Customer_ID]],Table2[customer_id],Table2[occupation],,0)</f>
        <v>Government Employees</v>
      </c>
      <c r="H1917" s="50" t="str">
        <f>_xlfn.XLOOKUP(Table1[[#This Row],[Customer_ID]],Table2[customer_id],Table2[gender],,0)</f>
        <v>Female</v>
      </c>
      <c r="I1917" s="50" t="str">
        <f>_xlfn.XLOOKUP(Table1[[#This Row],[Customer_ID]],Table2[customer_id],Table2[marital status],,0)</f>
        <v>Married</v>
      </c>
      <c r="J1917" t="str">
        <f t="shared" si="116"/>
        <v>Moderate Income</v>
      </c>
      <c r="K1917" s="52" t="b">
        <f t="shared" si="117"/>
        <v>0</v>
      </c>
      <c r="L1917" s="43" t="str">
        <f t="shared" si="118"/>
        <v>Low Spend</v>
      </c>
      <c r="M1917" s="43" t="b">
        <f t="shared" si="119"/>
        <v>0</v>
      </c>
      <c r="N19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18" spans="1:14" hidden="1" x14ac:dyDescent="0.25">
      <c r="A1918" t="s">
        <v>3785</v>
      </c>
      <c r="B1918" s="45">
        <v>51642</v>
      </c>
      <c r="C1918" s="45">
        <v>12967</v>
      </c>
      <c r="D1918" s="25">
        <v>0.25109407071763296</v>
      </c>
      <c r="E1918" s="25" t="str">
        <f>_xlfn.XLOOKUP(Table1[[#This Row],[Customer_ID]],Table2[customer_id],Table2[age_group],,0)</f>
        <v>25-34</v>
      </c>
      <c r="F1918" s="25" t="str">
        <f>_xlfn.XLOOKUP(Table1[[#This Row],[Customer_ID]],Table2[customer_id],Table2[city],,0)</f>
        <v>Chennai</v>
      </c>
      <c r="G1918" s="25" t="str">
        <f>_xlfn.XLOOKUP(Table1[[#This Row],[Customer_ID]],Table2[customer_id],Table2[occupation],,0)</f>
        <v>Government Employees</v>
      </c>
      <c r="H1918" s="50" t="str">
        <f>_xlfn.XLOOKUP(Table1[[#This Row],[Customer_ID]],Table2[customer_id],Table2[gender],,0)</f>
        <v>Male</v>
      </c>
      <c r="I1918" s="50" t="str">
        <f>_xlfn.XLOOKUP(Table1[[#This Row],[Customer_ID]],Table2[customer_id],Table2[marital status],,0)</f>
        <v>Married</v>
      </c>
      <c r="J1918" t="str">
        <f t="shared" si="116"/>
        <v>Moderate Income</v>
      </c>
      <c r="K1918" s="52" t="b">
        <f t="shared" si="117"/>
        <v>0</v>
      </c>
      <c r="L1918" s="43" t="str">
        <f t="shared" si="118"/>
        <v>Low Spend</v>
      </c>
      <c r="M1918" s="43" t="b">
        <f t="shared" si="119"/>
        <v>0</v>
      </c>
      <c r="N19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19" spans="1:14" hidden="1" x14ac:dyDescent="0.25">
      <c r="A1919" t="s">
        <v>3728</v>
      </c>
      <c r="B1919" s="45">
        <v>51617</v>
      </c>
      <c r="C1919" s="45">
        <v>13399.333333333334</v>
      </c>
      <c r="D1919" s="25">
        <v>0.25959147825974649</v>
      </c>
      <c r="E1919" s="25" t="str">
        <f>_xlfn.XLOOKUP(Table1[[#This Row],[Customer_ID]],Table2[customer_id],Table2[age_group],,0)</f>
        <v>25-34</v>
      </c>
      <c r="F1919" s="25" t="str">
        <f>_xlfn.XLOOKUP(Table1[[#This Row],[Customer_ID]],Table2[customer_id],Table2[city],,0)</f>
        <v>Hyderabad</v>
      </c>
      <c r="G1919" s="25" t="str">
        <f>_xlfn.XLOOKUP(Table1[[#This Row],[Customer_ID]],Table2[customer_id],Table2[occupation],,0)</f>
        <v>Government Employees</v>
      </c>
      <c r="H1919" s="50" t="str">
        <f>_xlfn.XLOOKUP(Table1[[#This Row],[Customer_ID]],Table2[customer_id],Table2[gender],,0)</f>
        <v>Male</v>
      </c>
      <c r="I1919" s="50" t="str">
        <f>_xlfn.XLOOKUP(Table1[[#This Row],[Customer_ID]],Table2[customer_id],Table2[marital status],,0)</f>
        <v>Married</v>
      </c>
      <c r="J1919" t="str">
        <f t="shared" si="116"/>
        <v>Moderate Income</v>
      </c>
      <c r="K1919" s="52" t="b">
        <f t="shared" si="117"/>
        <v>0</v>
      </c>
      <c r="L1919" s="43" t="str">
        <f t="shared" si="118"/>
        <v>Low Spend</v>
      </c>
      <c r="M1919" s="43" t="b">
        <f t="shared" si="119"/>
        <v>0</v>
      </c>
      <c r="N19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20" spans="1:14" hidden="1" x14ac:dyDescent="0.25">
      <c r="A1920" t="s">
        <v>2795</v>
      </c>
      <c r="B1920" s="45">
        <v>51608</v>
      </c>
      <c r="C1920" s="45">
        <v>18161.833333333332</v>
      </c>
      <c r="D1920" s="25">
        <v>0.35191895313388105</v>
      </c>
      <c r="E1920" s="25" t="str">
        <f>_xlfn.XLOOKUP(Table1[[#This Row],[Customer_ID]],Table2[customer_id],Table2[age_group],,0)</f>
        <v>25-34</v>
      </c>
      <c r="F1920" s="25" t="str">
        <f>_xlfn.XLOOKUP(Table1[[#This Row],[Customer_ID]],Table2[customer_id],Table2[city],,0)</f>
        <v>Mumbai</v>
      </c>
      <c r="G1920" s="25" t="str">
        <f>_xlfn.XLOOKUP(Table1[[#This Row],[Customer_ID]],Table2[customer_id],Table2[occupation],,0)</f>
        <v>Government Employees</v>
      </c>
      <c r="H1920" s="50" t="str">
        <f>_xlfn.XLOOKUP(Table1[[#This Row],[Customer_ID]],Table2[customer_id],Table2[gender],,0)</f>
        <v>Female</v>
      </c>
      <c r="I1920" s="50" t="str">
        <f>_xlfn.XLOOKUP(Table1[[#This Row],[Customer_ID]],Table2[customer_id],Table2[marital status],,0)</f>
        <v>Married</v>
      </c>
      <c r="J1920" t="str">
        <f t="shared" si="116"/>
        <v>Moderate Income</v>
      </c>
      <c r="K1920" s="52" t="b">
        <f t="shared" si="117"/>
        <v>0</v>
      </c>
      <c r="L1920" s="43" t="b">
        <f t="shared" si="118"/>
        <v>0</v>
      </c>
      <c r="M1920" s="43" t="b">
        <f t="shared" si="119"/>
        <v>0</v>
      </c>
      <c r="N19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21" spans="1:14" hidden="1" x14ac:dyDescent="0.25">
      <c r="A1921" t="s">
        <v>2081</v>
      </c>
      <c r="B1921" s="45">
        <v>51594</v>
      </c>
      <c r="C1921" s="45">
        <v>21420.666666666668</v>
      </c>
      <c r="D1921" s="25">
        <v>0.4151774754170382</v>
      </c>
      <c r="E1921" s="25" t="str">
        <f>_xlfn.XLOOKUP(Table1[[#This Row],[Customer_ID]],Table2[customer_id],Table2[age_group],,0)</f>
        <v>21-24</v>
      </c>
      <c r="F1921" s="25" t="str">
        <f>_xlfn.XLOOKUP(Table1[[#This Row],[Customer_ID]],Table2[customer_id],Table2[city],,0)</f>
        <v>Delhi NCR</v>
      </c>
      <c r="G1921" s="25" t="str">
        <f>_xlfn.XLOOKUP(Table1[[#This Row],[Customer_ID]],Table2[customer_id],Table2[occupation],,0)</f>
        <v>Salaried IT Employees</v>
      </c>
      <c r="H1921" s="50" t="str">
        <f>_xlfn.XLOOKUP(Table1[[#This Row],[Customer_ID]],Table2[customer_id],Table2[gender],,0)</f>
        <v>Female</v>
      </c>
      <c r="I1921" s="50" t="str">
        <f>_xlfn.XLOOKUP(Table1[[#This Row],[Customer_ID]],Table2[customer_id],Table2[marital status],,0)</f>
        <v>Single</v>
      </c>
      <c r="J1921" t="str">
        <f t="shared" si="116"/>
        <v>Moderate Income</v>
      </c>
      <c r="K1921" s="52" t="b">
        <f t="shared" si="117"/>
        <v>0</v>
      </c>
      <c r="L1921" s="43" t="b">
        <f t="shared" si="118"/>
        <v>0</v>
      </c>
      <c r="M1921" s="43" t="b">
        <f t="shared" si="119"/>
        <v>0</v>
      </c>
      <c r="N19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22" spans="1:14" hidden="1" x14ac:dyDescent="0.25">
      <c r="A1922" t="s">
        <v>3266</v>
      </c>
      <c r="B1922" s="45">
        <v>51579</v>
      </c>
      <c r="C1922" s="45">
        <v>16252.666666666666</v>
      </c>
      <c r="D1922" s="25">
        <v>0.31510239955537461</v>
      </c>
      <c r="E1922" s="25" t="str">
        <f>_xlfn.XLOOKUP(Table1[[#This Row],[Customer_ID]],Table2[customer_id],Table2[age_group],,0)</f>
        <v>25-34</v>
      </c>
      <c r="F1922" s="25" t="str">
        <f>_xlfn.XLOOKUP(Table1[[#This Row],[Customer_ID]],Table2[customer_id],Table2[city],,0)</f>
        <v>Delhi NCR</v>
      </c>
      <c r="G1922" s="25" t="str">
        <f>_xlfn.XLOOKUP(Table1[[#This Row],[Customer_ID]],Table2[customer_id],Table2[occupation],,0)</f>
        <v>Government Employees</v>
      </c>
      <c r="H1922" s="50" t="str">
        <f>_xlfn.XLOOKUP(Table1[[#This Row],[Customer_ID]],Table2[customer_id],Table2[gender],,0)</f>
        <v>Female</v>
      </c>
      <c r="I1922" s="50" t="str">
        <f>_xlfn.XLOOKUP(Table1[[#This Row],[Customer_ID]],Table2[customer_id],Table2[marital status],,0)</f>
        <v>Married</v>
      </c>
      <c r="J1922" t="str">
        <f t="shared" ref="J1922:J1985" si="120">IF(B1922&lt;=40000,"Lower Income",IF(AND(B1922&gt;40000,B1922&lt;=65000),"Moderate Income","Higher Income"))</f>
        <v>Moderate Income</v>
      </c>
      <c r="K1922" s="52" t="b">
        <f t="shared" ref="K1922:K1985" si="121">IF(AND(J1922="Lower Income",D1922&gt;=60%),"High Spend",IF(AND(J1922="Lower Income",D1922&lt;30%),"Low Spend"))</f>
        <v>0</v>
      </c>
      <c r="L1922" s="43" t="b">
        <f t="shared" ref="L1922:L1985" si="122">IF(AND(J1922="Moderate Income",D1922&gt;=70%),"High Spend",IF(AND(J1922="Moderate Income",D1922&lt;30%),"Low Spend"))</f>
        <v>0</v>
      </c>
      <c r="M1922" s="43" t="b">
        <f t="shared" ref="M1922:M1985" si="123">IF(AND(J1922="Higher Income",D1922&gt;=70%),"High Spend",IF(AND(J1922="Higher Income",D1922&lt;20%),"Low Spend"))</f>
        <v>0</v>
      </c>
      <c r="N19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23" spans="1:14" hidden="1" x14ac:dyDescent="0.25">
      <c r="A1923" t="s">
        <v>2480</v>
      </c>
      <c r="B1923" s="45">
        <v>51565</v>
      </c>
      <c r="C1923" s="45">
        <v>19554.166666666668</v>
      </c>
      <c r="D1923" s="25">
        <v>0.37921393710203954</v>
      </c>
      <c r="E1923" s="25" t="str">
        <f>_xlfn.XLOOKUP(Table1[[#This Row],[Customer_ID]],Table2[customer_id],Table2[age_group],,0)</f>
        <v>25-34</v>
      </c>
      <c r="F1923" s="25" t="str">
        <f>_xlfn.XLOOKUP(Table1[[#This Row],[Customer_ID]],Table2[customer_id],Table2[city],,0)</f>
        <v>Mumbai</v>
      </c>
      <c r="G1923" s="25" t="str">
        <f>_xlfn.XLOOKUP(Table1[[#This Row],[Customer_ID]],Table2[customer_id],Table2[occupation],,0)</f>
        <v>Government Employees</v>
      </c>
      <c r="H1923" s="50" t="str">
        <f>_xlfn.XLOOKUP(Table1[[#This Row],[Customer_ID]],Table2[customer_id],Table2[gender],,0)</f>
        <v>Male</v>
      </c>
      <c r="I1923" s="50" t="str">
        <f>_xlfn.XLOOKUP(Table1[[#This Row],[Customer_ID]],Table2[customer_id],Table2[marital status],,0)</f>
        <v>Married</v>
      </c>
      <c r="J1923" t="str">
        <f t="shared" si="120"/>
        <v>Moderate Income</v>
      </c>
      <c r="K1923" s="52" t="b">
        <f t="shared" si="121"/>
        <v>0</v>
      </c>
      <c r="L1923" s="43" t="b">
        <f t="shared" si="122"/>
        <v>0</v>
      </c>
      <c r="M1923" s="43" t="b">
        <f t="shared" si="123"/>
        <v>0</v>
      </c>
      <c r="N19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24" spans="1:14" hidden="1" x14ac:dyDescent="0.25">
      <c r="A1924" t="s">
        <v>3429</v>
      </c>
      <c r="B1924" s="45">
        <v>51552</v>
      </c>
      <c r="C1924" s="45">
        <v>15352.5</v>
      </c>
      <c r="D1924" s="25">
        <v>0.29780609869646185</v>
      </c>
      <c r="E1924" s="25" t="str">
        <f>_xlfn.XLOOKUP(Table1[[#This Row],[Customer_ID]],Table2[customer_id],Table2[age_group],,0)</f>
        <v>25-34</v>
      </c>
      <c r="F1924" s="25" t="str">
        <f>_xlfn.XLOOKUP(Table1[[#This Row],[Customer_ID]],Table2[customer_id],Table2[city],,0)</f>
        <v>Hyderabad</v>
      </c>
      <c r="G1924" s="25" t="str">
        <f>_xlfn.XLOOKUP(Table1[[#This Row],[Customer_ID]],Table2[customer_id],Table2[occupation],,0)</f>
        <v>Government Employees</v>
      </c>
      <c r="H1924" s="50" t="str">
        <f>_xlfn.XLOOKUP(Table1[[#This Row],[Customer_ID]],Table2[customer_id],Table2[gender],,0)</f>
        <v>Male</v>
      </c>
      <c r="I1924" s="50" t="str">
        <f>_xlfn.XLOOKUP(Table1[[#This Row],[Customer_ID]],Table2[customer_id],Table2[marital status],,0)</f>
        <v>Married</v>
      </c>
      <c r="J1924" t="str">
        <f t="shared" si="120"/>
        <v>Moderate Income</v>
      </c>
      <c r="K1924" s="52" t="b">
        <f t="shared" si="121"/>
        <v>0</v>
      </c>
      <c r="L1924" s="43" t="str">
        <f t="shared" si="122"/>
        <v>Low Spend</v>
      </c>
      <c r="M1924" s="43" t="b">
        <f t="shared" si="123"/>
        <v>0</v>
      </c>
      <c r="N19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25" spans="1:14" hidden="1" x14ac:dyDescent="0.25">
      <c r="A1925" t="s">
        <v>3159</v>
      </c>
      <c r="B1925" s="45">
        <v>51516</v>
      </c>
      <c r="C1925" s="45">
        <v>16762.166666666668</v>
      </c>
      <c r="D1925" s="25">
        <v>0.32537787612909908</v>
      </c>
      <c r="E1925" s="25" t="str">
        <f>_xlfn.XLOOKUP(Table1[[#This Row],[Customer_ID]],Table2[customer_id],Table2[age_group],,0)</f>
        <v>25-34</v>
      </c>
      <c r="F1925" s="25" t="str">
        <f>_xlfn.XLOOKUP(Table1[[#This Row],[Customer_ID]],Table2[customer_id],Table2[city],,0)</f>
        <v>Hyderabad</v>
      </c>
      <c r="G1925" s="25" t="str">
        <f>_xlfn.XLOOKUP(Table1[[#This Row],[Customer_ID]],Table2[customer_id],Table2[occupation],,0)</f>
        <v>Government Employees</v>
      </c>
      <c r="H1925" s="50" t="str">
        <f>_xlfn.XLOOKUP(Table1[[#This Row],[Customer_ID]],Table2[customer_id],Table2[gender],,0)</f>
        <v>Male</v>
      </c>
      <c r="I1925" s="50" t="str">
        <f>_xlfn.XLOOKUP(Table1[[#This Row],[Customer_ID]],Table2[customer_id],Table2[marital status],,0)</f>
        <v>Married</v>
      </c>
      <c r="J1925" t="str">
        <f t="shared" si="120"/>
        <v>Moderate Income</v>
      </c>
      <c r="K1925" s="52" t="b">
        <f t="shared" si="121"/>
        <v>0</v>
      </c>
      <c r="L1925" s="43" t="b">
        <f t="shared" si="122"/>
        <v>0</v>
      </c>
      <c r="M1925" s="43" t="b">
        <f t="shared" si="123"/>
        <v>0</v>
      </c>
      <c r="N19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26" spans="1:14" hidden="1" x14ac:dyDescent="0.25">
      <c r="A1926" t="s">
        <v>4015</v>
      </c>
      <c r="B1926" s="45">
        <v>51512</v>
      </c>
      <c r="C1926" s="45">
        <v>9169.5</v>
      </c>
      <c r="D1926" s="25">
        <v>0.17800706631464513</v>
      </c>
      <c r="E1926" s="25" t="str">
        <f>_xlfn.XLOOKUP(Table1[[#This Row],[Customer_ID]],Table2[customer_id],Table2[age_group],,0)</f>
        <v>25-34</v>
      </c>
      <c r="F1926" s="25" t="str">
        <f>_xlfn.XLOOKUP(Table1[[#This Row],[Customer_ID]],Table2[customer_id],Table2[city],,0)</f>
        <v>Chennai</v>
      </c>
      <c r="G1926" s="25" t="str">
        <f>_xlfn.XLOOKUP(Table1[[#This Row],[Customer_ID]],Table2[customer_id],Table2[occupation],,0)</f>
        <v>Government Employees</v>
      </c>
      <c r="H1926" s="50" t="str">
        <f>_xlfn.XLOOKUP(Table1[[#This Row],[Customer_ID]],Table2[customer_id],Table2[gender],,0)</f>
        <v>Female</v>
      </c>
      <c r="I1926" s="50" t="str">
        <f>_xlfn.XLOOKUP(Table1[[#This Row],[Customer_ID]],Table2[customer_id],Table2[marital status],,0)</f>
        <v>Married</v>
      </c>
      <c r="J1926" t="str">
        <f t="shared" si="120"/>
        <v>Moderate Income</v>
      </c>
      <c r="K1926" s="52" t="b">
        <f t="shared" si="121"/>
        <v>0</v>
      </c>
      <c r="L1926" s="43" t="str">
        <f t="shared" si="122"/>
        <v>Low Spend</v>
      </c>
      <c r="M1926" s="43" t="b">
        <f t="shared" si="123"/>
        <v>0</v>
      </c>
      <c r="N19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27" spans="1:14" hidden="1" x14ac:dyDescent="0.25">
      <c r="A1927" t="s">
        <v>814</v>
      </c>
      <c r="B1927" s="45">
        <v>51509</v>
      </c>
      <c r="C1927" s="45">
        <v>27886</v>
      </c>
      <c r="D1927" s="25">
        <v>0.54138111786289778</v>
      </c>
      <c r="E1927" s="25" t="str">
        <f>_xlfn.XLOOKUP(Table1[[#This Row],[Customer_ID]],Table2[customer_id],Table2[age_group],,0)</f>
        <v>21-24</v>
      </c>
      <c r="F1927" s="25" t="str">
        <f>_xlfn.XLOOKUP(Table1[[#This Row],[Customer_ID]],Table2[customer_id],Table2[city],,0)</f>
        <v>Bengaluru</v>
      </c>
      <c r="G1927" s="25" t="str">
        <f>_xlfn.XLOOKUP(Table1[[#This Row],[Customer_ID]],Table2[customer_id],Table2[occupation],,0)</f>
        <v>Salaried IT Employees</v>
      </c>
      <c r="H1927" s="50" t="str">
        <f>_xlfn.XLOOKUP(Table1[[#This Row],[Customer_ID]],Table2[customer_id],Table2[gender],,0)</f>
        <v>Male</v>
      </c>
      <c r="I1927" s="50" t="str">
        <f>_xlfn.XLOOKUP(Table1[[#This Row],[Customer_ID]],Table2[customer_id],Table2[marital status],,0)</f>
        <v>Single</v>
      </c>
      <c r="J1927" t="str">
        <f t="shared" si="120"/>
        <v>Moderate Income</v>
      </c>
      <c r="K1927" s="52" t="b">
        <f t="shared" si="121"/>
        <v>0</v>
      </c>
      <c r="L1927" s="43" t="b">
        <f t="shared" si="122"/>
        <v>0</v>
      </c>
      <c r="M1927" s="43" t="b">
        <f t="shared" si="123"/>
        <v>0</v>
      </c>
      <c r="N19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28" spans="1:14" hidden="1" x14ac:dyDescent="0.25">
      <c r="A1928" t="s">
        <v>4012</v>
      </c>
      <c r="B1928" s="45">
        <v>51505</v>
      </c>
      <c r="C1928" s="45">
        <v>9318.8333333333339</v>
      </c>
      <c r="D1928" s="25">
        <v>0.18093065398181407</v>
      </c>
      <c r="E1928" s="25" t="str">
        <f>_xlfn.XLOOKUP(Table1[[#This Row],[Customer_ID]],Table2[customer_id],Table2[age_group],,0)</f>
        <v>21-24</v>
      </c>
      <c r="F1928" s="25" t="str">
        <f>_xlfn.XLOOKUP(Table1[[#This Row],[Customer_ID]],Table2[customer_id],Table2[city],,0)</f>
        <v>Chennai</v>
      </c>
      <c r="G1928" s="25" t="str">
        <f>_xlfn.XLOOKUP(Table1[[#This Row],[Customer_ID]],Table2[customer_id],Table2[occupation],,0)</f>
        <v>Business Owners</v>
      </c>
      <c r="H1928" s="50" t="str">
        <f>_xlfn.XLOOKUP(Table1[[#This Row],[Customer_ID]],Table2[customer_id],Table2[gender],,0)</f>
        <v>Female</v>
      </c>
      <c r="I1928" s="50" t="str">
        <f>_xlfn.XLOOKUP(Table1[[#This Row],[Customer_ID]],Table2[customer_id],Table2[marital status],,0)</f>
        <v>Single</v>
      </c>
      <c r="J1928" t="str">
        <f t="shared" si="120"/>
        <v>Moderate Income</v>
      </c>
      <c r="K1928" s="52" t="b">
        <f t="shared" si="121"/>
        <v>0</v>
      </c>
      <c r="L1928" s="43" t="str">
        <f t="shared" si="122"/>
        <v>Low Spend</v>
      </c>
      <c r="M1928" s="43" t="b">
        <f t="shared" si="123"/>
        <v>0</v>
      </c>
      <c r="N19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29" spans="1:14" hidden="1" x14ac:dyDescent="0.25">
      <c r="A1929" t="s">
        <v>2113</v>
      </c>
      <c r="B1929" s="45">
        <v>51496</v>
      </c>
      <c r="C1929" s="45">
        <v>21269.833333333332</v>
      </c>
      <c r="D1929" s="25">
        <v>0.41303855315623217</v>
      </c>
      <c r="E1929" s="25" t="str">
        <f>_xlfn.XLOOKUP(Table1[[#This Row],[Customer_ID]],Table2[customer_id],Table2[age_group],,0)</f>
        <v>21-24</v>
      </c>
      <c r="F1929" s="25" t="str">
        <f>_xlfn.XLOOKUP(Table1[[#This Row],[Customer_ID]],Table2[customer_id],Table2[city],,0)</f>
        <v>Mumbai</v>
      </c>
      <c r="G1929" s="25" t="str">
        <f>_xlfn.XLOOKUP(Table1[[#This Row],[Customer_ID]],Table2[customer_id],Table2[occupation],,0)</f>
        <v>Business Owners</v>
      </c>
      <c r="H1929" s="50" t="str">
        <f>_xlfn.XLOOKUP(Table1[[#This Row],[Customer_ID]],Table2[customer_id],Table2[gender],,0)</f>
        <v>Male</v>
      </c>
      <c r="I1929" s="50" t="str">
        <f>_xlfn.XLOOKUP(Table1[[#This Row],[Customer_ID]],Table2[customer_id],Table2[marital status],,0)</f>
        <v>Single</v>
      </c>
      <c r="J1929" t="str">
        <f t="shared" si="120"/>
        <v>Moderate Income</v>
      </c>
      <c r="K1929" s="52" t="b">
        <f t="shared" si="121"/>
        <v>0</v>
      </c>
      <c r="L1929" s="43" t="b">
        <f t="shared" si="122"/>
        <v>0</v>
      </c>
      <c r="M1929" s="43" t="b">
        <f t="shared" si="123"/>
        <v>0</v>
      </c>
      <c r="N19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30" spans="1:14" hidden="1" x14ac:dyDescent="0.25">
      <c r="A1930" t="s">
        <v>3862</v>
      </c>
      <c r="B1930" s="45">
        <v>51473</v>
      </c>
      <c r="C1930" s="45">
        <v>12175.666666666666</v>
      </c>
      <c r="D1930" s="25">
        <v>0.23654472571380464</v>
      </c>
      <c r="E1930" s="25" t="str">
        <f>_xlfn.XLOOKUP(Table1[[#This Row],[Customer_ID]],Table2[customer_id],Table2[age_group],,0)</f>
        <v>25-34</v>
      </c>
      <c r="F1930" s="25" t="str">
        <f>_xlfn.XLOOKUP(Table1[[#This Row],[Customer_ID]],Table2[customer_id],Table2[city],,0)</f>
        <v>Chennai</v>
      </c>
      <c r="G1930" s="25" t="str">
        <f>_xlfn.XLOOKUP(Table1[[#This Row],[Customer_ID]],Table2[customer_id],Table2[occupation],,0)</f>
        <v>Government Employees</v>
      </c>
      <c r="H1930" s="50" t="str">
        <f>_xlfn.XLOOKUP(Table1[[#This Row],[Customer_ID]],Table2[customer_id],Table2[gender],,0)</f>
        <v>Male</v>
      </c>
      <c r="I1930" s="50" t="str">
        <f>_xlfn.XLOOKUP(Table1[[#This Row],[Customer_ID]],Table2[customer_id],Table2[marital status],,0)</f>
        <v>Married</v>
      </c>
      <c r="J1930" t="str">
        <f t="shared" si="120"/>
        <v>Moderate Income</v>
      </c>
      <c r="K1930" s="52" t="b">
        <f t="shared" si="121"/>
        <v>0</v>
      </c>
      <c r="L1930" s="43" t="str">
        <f t="shared" si="122"/>
        <v>Low Spend</v>
      </c>
      <c r="M1930" s="43" t="b">
        <f t="shared" si="123"/>
        <v>0</v>
      </c>
      <c r="N19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31" spans="1:14" hidden="1" x14ac:dyDescent="0.25">
      <c r="A1931" t="s">
        <v>1061</v>
      </c>
      <c r="B1931" s="45">
        <v>51446</v>
      </c>
      <c r="C1931" s="45">
        <v>26419.333333333332</v>
      </c>
      <c r="D1931" s="25">
        <v>0.51353522787647887</v>
      </c>
      <c r="E1931" s="25" t="str">
        <f>_xlfn.XLOOKUP(Table1[[#This Row],[Customer_ID]],Table2[customer_id],Table2[age_group],,0)</f>
        <v>21-24</v>
      </c>
      <c r="F1931" s="25" t="str">
        <f>_xlfn.XLOOKUP(Table1[[#This Row],[Customer_ID]],Table2[customer_id],Table2[city],,0)</f>
        <v>Mumbai</v>
      </c>
      <c r="G1931" s="25" t="str">
        <f>_xlfn.XLOOKUP(Table1[[#This Row],[Customer_ID]],Table2[customer_id],Table2[occupation],,0)</f>
        <v>Salaried IT Employees</v>
      </c>
      <c r="H1931" s="50" t="str">
        <f>_xlfn.XLOOKUP(Table1[[#This Row],[Customer_ID]],Table2[customer_id],Table2[gender],,0)</f>
        <v>Female</v>
      </c>
      <c r="I1931" s="50" t="str">
        <f>_xlfn.XLOOKUP(Table1[[#This Row],[Customer_ID]],Table2[customer_id],Table2[marital status],,0)</f>
        <v>Married</v>
      </c>
      <c r="J1931" t="str">
        <f t="shared" si="120"/>
        <v>Moderate Income</v>
      </c>
      <c r="K1931" s="52" t="b">
        <f t="shared" si="121"/>
        <v>0</v>
      </c>
      <c r="L1931" s="43" t="b">
        <f t="shared" si="122"/>
        <v>0</v>
      </c>
      <c r="M1931" s="43" t="b">
        <f t="shared" si="123"/>
        <v>0</v>
      </c>
      <c r="N19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32" spans="1:14" hidden="1" x14ac:dyDescent="0.25">
      <c r="A1932" t="s">
        <v>3292</v>
      </c>
      <c r="B1932" s="45">
        <v>51433</v>
      </c>
      <c r="C1932" s="45">
        <v>16093.333333333334</v>
      </c>
      <c r="D1932" s="25">
        <v>0.31289898184693354</v>
      </c>
      <c r="E1932" s="25" t="str">
        <f>_xlfn.XLOOKUP(Table1[[#This Row],[Customer_ID]],Table2[customer_id],Table2[age_group],,0)</f>
        <v>25-34</v>
      </c>
      <c r="F1932" s="25" t="str">
        <f>_xlfn.XLOOKUP(Table1[[#This Row],[Customer_ID]],Table2[customer_id],Table2[city],,0)</f>
        <v>Delhi NCR</v>
      </c>
      <c r="G1932" s="25" t="str">
        <f>_xlfn.XLOOKUP(Table1[[#This Row],[Customer_ID]],Table2[customer_id],Table2[occupation],,0)</f>
        <v>Government Employees</v>
      </c>
      <c r="H1932" s="50" t="str">
        <f>_xlfn.XLOOKUP(Table1[[#This Row],[Customer_ID]],Table2[customer_id],Table2[gender],,0)</f>
        <v>Female</v>
      </c>
      <c r="I1932" s="50" t="str">
        <f>_xlfn.XLOOKUP(Table1[[#This Row],[Customer_ID]],Table2[customer_id],Table2[marital status],,0)</f>
        <v>Married</v>
      </c>
      <c r="J1932" t="str">
        <f t="shared" si="120"/>
        <v>Moderate Income</v>
      </c>
      <c r="K1932" s="52" t="b">
        <f t="shared" si="121"/>
        <v>0</v>
      </c>
      <c r="L1932" s="43" t="b">
        <f t="shared" si="122"/>
        <v>0</v>
      </c>
      <c r="M1932" s="43" t="b">
        <f t="shared" si="123"/>
        <v>0</v>
      </c>
      <c r="N19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33" spans="1:14" hidden="1" x14ac:dyDescent="0.25">
      <c r="A1933" t="s">
        <v>1057</v>
      </c>
      <c r="B1933" s="45">
        <v>51380</v>
      </c>
      <c r="C1933" s="45">
        <v>26397.333333333332</v>
      </c>
      <c r="D1933" s="25">
        <v>0.51376670559231863</v>
      </c>
      <c r="E1933" s="25" t="str">
        <f>_xlfn.XLOOKUP(Table1[[#This Row],[Customer_ID]],Table2[customer_id],Table2[age_group],,0)</f>
        <v>21-24</v>
      </c>
      <c r="F1933" s="25" t="str">
        <f>_xlfn.XLOOKUP(Table1[[#This Row],[Customer_ID]],Table2[customer_id],Table2[city],,0)</f>
        <v>Bengaluru</v>
      </c>
      <c r="G1933" s="25" t="str">
        <f>_xlfn.XLOOKUP(Table1[[#This Row],[Customer_ID]],Table2[customer_id],Table2[occupation],,0)</f>
        <v>Salaried IT Employees</v>
      </c>
      <c r="H1933" s="50" t="str">
        <f>_xlfn.XLOOKUP(Table1[[#This Row],[Customer_ID]],Table2[customer_id],Table2[gender],,0)</f>
        <v>Male</v>
      </c>
      <c r="I1933" s="50" t="str">
        <f>_xlfn.XLOOKUP(Table1[[#This Row],[Customer_ID]],Table2[customer_id],Table2[marital status],,0)</f>
        <v>Single</v>
      </c>
      <c r="J1933" t="str">
        <f t="shared" si="120"/>
        <v>Moderate Income</v>
      </c>
      <c r="K1933" s="52" t="b">
        <f t="shared" si="121"/>
        <v>0</v>
      </c>
      <c r="L1933" s="43" t="b">
        <f t="shared" si="122"/>
        <v>0</v>
      </c>
      <c r="M1933" s="43" t="b">
        <f t="shared" si="123"/>
        <v>0</v>
      </c>
      <c r="N19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34" spans="1:14" hidden="1" x14ac:dyDescent="0.25">
      <c r="A1934" t="s">
        <v>3911</v>
      </c>
      <c r="B1934" s="45">
        <v>51370</v>
      </c>
      <c r="C1934" s="45">
        <v>11553.833333333334</v>
      </c>
      <c r="D1934" s="25">
        <v>0.22491402245149569</v>
      </c>
      <c r="E1934" s="25" t="str">
        <f>_xlfn.XLOOKUP(Table1[[#This Row],[Customer_ID]],Table2[customer_id],Table2[age_group],,0)</f>
        <v>25-34</v>
      </c>
      <c r="F1934" s="25" t="str">
        <f>_xlfn.XLOOKUP(Table1[[#This Row],[Customer_ID]],Table2[customer_id],Table2[city],,0)</f>
        <v>Chennai</v>
      </c>
      <c r="G1934" s="25" t="str">
        <f>_xlfn.XLOOKUP(Table1[[#This Row],[Customer_ID]],Table2[customer_id],Table2[occupation],,0)</f>
        <v>Government Employees</v>
      </c>
      <c r="H1934" s="50" t="str">
        <f>_xlfn.XLOOKUP(Table1[[#This Row],[Customer_ID]],Table2[customer_id],Table2[gender],,0)</f>
        <v>Male</v>
      </c>
      <c r="I1934" s="50" t="str">
        <f>_xlfn.XLOOKUP(Table1[[#This Row],[Customer_ID]],Table2[customer_id],Table2[marital status],,0)</f>
        <v>Married</v>
      </c>
      <c r="J1934" t="str">
        <f t="shared" si="120"/>
        <v>Moderate Income</v>
      </c>
      <c r="K1934" s="52" t="b">
        <f t="shared" si="121"/>
        <v>0</v>
      </c>
      <c r="L1934" s="43" t="str">
        <f t="shared" si="122"/>
        <v>Low Spend</v>
      </c>
      <c r="M1934" s="43" t="b">
        <f t="shared" si="123"/>
        <v>0</v>
      </c>
      <c r="N19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35" spans="1:14" hidden="1" x14ac:dyDescent="0.25">
      <c r="A1935" t="s">
        <v>3805</v>
      </c>
      <c r="B1935" s="45">
        <v>51367</v>
      </c>
      <c r="C1935" s="45">
        <v>12702.166666666666</v>
      </c>
      <c r="D1935" s="25">
        <v>0.24728262632948519</v>
      </c>
      <c r="E1935" s="25" t="str">
        <f>_xlfn.XLOOKUP(Table1[[#This Row],[Customer_ID]],Table2[customer_id],Table2[age_group],,0)</f>
        <v>25-34</v>
      </c>
      <c r="F1935" s="25" t="str">
        <f>_xlfn.XLOOKUP(Table1[[#This Row],[Customer_ID]],Table2[customer_id],Table2[city],,0)</f>
        <v>Chennai</v>
      </c>
      <c r="G1935" s="25" t="str">
        <f>_xlfn.XLOOKUP(Table1[[#This Row],[Customer_ID]],Table2[customer_id],Table2[occupation],,0)</f>
        <v>Government Employees</v>
      </c>
      <c r="H1935" s="50" t="str">
        <f>_xlfn.XLOOKUP(Table1[[#This Row],[Customer_ID]],Table2[customer_id],Table2[gender],,0)</f>
        <v>Male</v>
      </c>
      <c r="I1935" s="50" t="str">
        <f>_xlfn.XLOOKUP(Table1[[#This Row],[Customer_ID]],Table2[customer_id],Table2[marital status],,0)</f>
        <v>Married</v>
      </c>
      <c r="J1935" t="str">
        <f t="shared" si="120"/>
        <v>Moderate Income</v>
      </c>
      <c r="K1935" s="52" t="b">
        <f t="shared" si="121"/>
        <v>0</v>
      </c>
      <c r="L1935" s="43" t="str">
        <f t="shared" si="122"/>
        <v>Low Spend</v>
      </c>
      <c r="M1935" s="43" t="b">
        <f t="shared" si="123"/>
        <v>0</v>
      </c>
      <c r="N19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36" spans="1:14" hidden="1" x14ac:dyDescent="0.25">
      <c r="A1936" t="s">
        <v>3708</v>
      </c>
      <c r="B1936" s="45">
        <v>51350</v>
      </c>
      <c r="C1936" s="45">
        <v>13534</v>
      </c>
      <c r="D1936" s="25">
        <v>0.26356377799415776</v>
      </c>
      <c r="E1936" s="25" t="str">
        <f>_xlfn.XLOOKUP(Table1[[#This Row],[Customer_ID]],Table2[customer_id],Table2[age_group],,0)</f>
        <v>25-34</v>
      </c>
      <c r="F1936" s="25" t="str">
        <f>_xlfn.XLOOKUP(Table1[[#This Row],[Customer_ID]],Table2[customer_id],Table2[city],,0)</f>
        <v>Bengaluru</v>
      </c>
      <c r="G1936" s="25" t="str">
        <f>_xlfn.XLOOKUP(Table1[[#This Row],[Customer_ID]],Table2[customer_id],Table2[occupation],,0)</f>
        <v>Government Employees</v>
      </c>
      <c r="H1936" s="50" t="str">
        <f>_xlfn.XLOOKUP(Table1[[#This Row],[Customer_ID]],Table2[customer_id],Table2[gender],,0)</f>
        <v>Female</v>
      </c>
      <c r="I1936" s="50" t="str">
        <f>_xlfn.XLOOKUP(Table1[[#This Row],[Customer_ID]],Table2[customer_id],Table2[marital status],,0)</f>
        <v>Married</v>
      </c>
      <c r="J1936" t="str">
        <f t="shared" si="120"/>
        <v>Moderate Income</v>
      </c>
      <c r="K1936" s="52" t="b">
        <f t="shared" si="121"/>
        <v>0</v>
      </c>
      <c r="L1936" s="43" t="str">
        <f t="shared" si="122"/>
        <v>Low Spend</v>
      </c>
      <c r="M1936" s="43" t="b">
        <f t="shared" si="123"/>
        <v>0</v>
      </c>
      <c r="N19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37" spans="1:14" hidden="1" x14ac:dyDescent="0.25">
      <c r="A1937" t="s">
        <v>3283</v>
      </c>
      <c r="B1937" s="45">
        <v>51329</v>
      </c>
      <c r="C1937" s="45">
        <v>16091.5</v>
      </c>
      <c r="D1937" s="25">
        <v>0.31349724327378287</v>
      </c>
      <c r="E1937" s="25" t="str">
        <f>_xlfn.XLOOKUP(Table1[[#This Row],[Customer_ID]],Table2[customer_id],Table2[age_group],,0)</f>
        <v>25-34</v>
      </c>
      <c r="F1937" s="25" t="str">
        <f>_xlfn.XLOOKUP(Table1[[#This Row],[Customer_ID]],Table2[customer_id],Table2[city],,0)</f>
        <v>Bengaluru</v>
      </c>
      <c r="G1937" s="25" t="str">
        <f>_xlfn.XLOOKUP(Table1[[#This Row],[Customer_ID]],Table2[customer_id],Table2[occupation],,0)</f>
        <v>Government Employees</v>
      </c>
      <c r="H1937" s="50" t="str">
        <f>_xlfn.XLOOKUP(Table1[[#This Row],[Customer_ID]],Table2[customer_id],Table2[gender],,0)</f>
        <v>Male</v>
      </c>
      <c r="I1937" s="50" t="str">
        <f>_xlfn.XLOOKUP(Table1[[#This Row],[Customer_ID]],Table2[customer_id],Table2[marital status],,0)</f>
        <v>Single</v>
      </c>
      <c r="J1937" t="str">
        <f t="shared" si="120"/>
        <v>Moderate Income</v>
      </c>
      <c r="K1937" s="52" t="b">
        <f t="shared" si="121"/>
        <v>0</v>
      </c>
      <c r="L1937" s="43" t="b">
        <f t="shared" si="122"/>
        <v>0</v>
      </c>
      <c r="M1937" s="43" t="b">
        <f t="shared" si="123"/>
        <v>0</v>
      </c>
      <c r="N19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38" spans="1:14" hidden="1" x14ac:dyDescent="0.25">
      <c r="A1938" t="s">
        <v>2178</v>
      </c>
      <c r="B1938" s="45">
        <v>51309</v>
      </c>
      <c r="C1938" s="45">
        <v>20954.5</v>
      </c>
      <c r="D1938" s="25">
        <v>0.40839813677912257</v>
      </c>
      <c r="E1938" s="25" t="str">
        <f>_xlfn.XLOOKUP(Table1[[#This Row],[Customer_ID]],Table2[customer_id],Table2[age_group],,0)</f>
        <v>25-34</v>
      </c>
      <c r="F1938" s="25" t="str">
        <f>_xlfn.XLOOKUP(Table1[[#This Row],[Customer_ID]],Table2[customer_id],Table2[city],,0)</f>
        <v>Mumbai</v>
      </c>
      <c r="G1938" s="25" t="str">
        <f>_xlfn.XLOOKUP(Table1[[#This Row],[Customer_ID]],Table2[customer_id],Table2[occupation],,0)</f>
        <v>Government Employees</v>
      </c>
      <c r="H1938" s="50" t="str">
        <f>_xlfn.XLOOKUP(Table1[[#This Row],[Customer_ID]],Table2[customer_id],Table2[gender],,0)</f>
        <v>Male</v>
      </c>
      <c r="I1938" s="50" t="str">
        <f>_xlfn.XLOOKUP(Table1[[#This Row],[Customer_ID]],Table2[customer_id],Table2[marital status],,0)</f>
        <v>Married</v>
      </c>
      <c r="J1938" t="str">
        <f t="shared" si="120"/>
        <v>Moderate Income</v>
      </c>
      <c r="K1938" s="52" t="b">
        <f t="shared" si="121"/>
        <v>0</v>
      </c>
      <c r="L1938" s="43" t="b">
        <f t="shared" si="122"/>
        <v>0</v>
      </c>
      <c r="M1938" s="43" t="b">
        <f t="shared" si="123"/>
        <v>0</v>
      </c>
      <c r="N19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39" spans="1:14" hidden="1" x14ac:dyDescent="0.25">
      <c r="A1939" t="s">
        <v>3176</v>
      </c>
      <c r="B1939" s="45">
        <v>51287</v>
      </c>
      <c r="C1939" s="45">
        <v>16611.833333333332</v>
      </c>
      <c r="D1939" s="25">
        <v>0.32389949369885801</v>
      </c>
      <c r="E1939" s="25" t="str">
        <f>_xlfn.XLOOKUP(Table1[[#This Row],[Customer_ID]],Table2[customer_id],Table2[age_group],,0)</f>
        <v>25-34</v>
      </c>
      <c r="F1939" s="25" t="str">
        <f>_xlfn.XLOOKUP(Table1[[#This Row],[Customer_ID]],Table2[customer_id],Table2[city],,0)</f>
        <v>Delhi NCR</v>
      </c>
      <c r="G1939" s="25" t="str">
        <f>_xlfn.XLOOKUP(Table1[[#This Row],[Customer_ID]],Table2[customer_id],Table2[occupation],,0)</f>
        <v>Government Employees</v>
      </c>
      <c r="H1939" s="50" t="str">
        <f>_xlfn.XLOOKUP(Table1[[#This Row],[Customer_ID]],Table2[customer_id],Table2[gender],,0)</f>
        <v>Female</v>
      </c>
      <c r="I1939" s="50" t="str">
        <f>_xlfn.XLOOKUP(Table1[[#This Row],[Customer_ID]],Table2[customer_id],Table2[marital status],,0)</f>
        <v>Married</v>
      </c>
      <c r="J1939" t="str">
        <f t="shared" si="120"/>
        <v>Moderate Income</v>
      </c>
      <c r="K1939" s="52" t="b">
        <f t="shared" si="121"/>
        <v>0</v>
      </c>
      <c r="L1939" s="43" t="b">
        <f t="shared" si="122"/>
        <v>0</v>
      </c>
      <c r="M1939" s="43" t="b">
        <f t="shared" si="123"/>
        <v>0</v>
      </c>
      <c r="N19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40" spans="1:14" hidden="1" x14ac:dyDescent="0.25">
      <c r="A1940" t="s">
        <v>2314</v>
      </c>
      <c r="B1940" s="45">
        <v>51281</v>
      </c>
      <c r="C1940" s="45">
        <v>20327.666666666668</v>
      </c>
      <c r="D1940" s="25">
        <v>0.39639762615133611</v>
      </c>
      <c r="E1940" s="25" t="str">
        <f>_xlfn.XLOOKUP(Table1[[#This Row],[Customer_ID]],Table2[customer_id],Table2[age_group],,0)</f>
        <v>21-24</v>
      </c>
      <c r="F1940" s="25" t="str">
        <f>_xlfn.XLOOKUP(Table1[[#This Row],[Customer_ID]],Table2[customer_id],Table2[city],,0)</f>
        <v>Mumbai</v>
      </c>
      <c r="G1940" s="25" t="str">
        <f>_xlfn.XLOOKUP(Table1[[#This Row],[Customer_ID]],Table2[customer_id],Table2[occupation],,0)</f>
        <v>Business Owners</v>
      </c>
      <c r="H1940" s="50" t="str">
        <f>_xlfn.XLOOKUP(Table1[[#This Row],[Customer_ID]],Table2[customer_id],Table2[gender],,0)</f>
        <v>Male</v>
      </c>
      <c r="I1940" s="50" t="str">
        <f>_xlfn.XLOOKUP(Table1[[#This Row],[Customer_ID]],Table2[customer_id],Table2[marital status],,0)</f>
        <v>Single</v>
      </c>
      <c r="J1940" t="str">
        <f t="shared" si="120"/>
        <v>Moderate Income</v>
      </c>
      <c r="K1940" s="52" t="b">
        <f t="shared" si="121"/>
        <v>0</v>
      </c>
      <c r="L1940" s="43" t="b">
        <f t="shared" si="122"/>
        <v>0</v>
      </c>
      <c r="M1940" s="43" t="b">
        <f t="shared" si="123"/>
        <v>0</v>
      </c>
      <c r="N19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41" spans="1:14" hidden="1" x14ac:dyDescent="0.25">
      <c r="A1941" t="s">
        <v>2163</v>
      </c>
      <c r="B1941" s="45">
        <v>51270</v>
      </c>
      <c r="C1941" s="45">
        <v>20983.5</v>
      </c>
      <c r="D1941" s="25">
        <v>0.40927442949093035</v>
      </c>
      <c r="E1941" s="25" t="str">
        <f>_xlfn.XLOOKUP(Table1[[#This Row],[Customer_ID]],Table2[customer_id],Table2[age_group],,0)</f>
        <v>25-34</v>
      </c>
      <c r="F1941" s="25" t="str">
        <f>_xlfn.XLOOKUP(Table1[[#This Row],[Customer_ID]],Table2[customer_id],Table2[city],,0)</f>
        <v>Mumbai</v>
      </c>
      <c r="G1941" s="25" t="str">
        <f>_xlfn.XLOOKUP(Table1[[#This Row],[Customer_ID]],Table2[customer_id],Table2[occupation],,0)</f>
        <v>Government Employees</v>
      </c>
      <c r="H1941" s="50" t="str">
        <f>_xlfn.XLOOKUP(Table1[[#This Row],[Customer_ID]],Table2[customer_id],Table2[gender],,0)</f>
        <v>Male</v>
      </c>
      <c r="I1941" s="50" t="str">
        <f>_xlfn.XLOOKUP(Table1[[#This Row],[Customer_ID]],Table2[customer_id],Table2[marital status],,0)</f>
        <v>Married</v>
      </c>
      <c r="J1941" t="str">
        <f t="shared" si="120"/>
        <v>Moderate Income</v>
      </c>
      <c r="K1941" s="52" t="b">
        <f t="shared" si="121"/>
        <v>0</v>
      </c>
      <c r="L1941" s="43" t="b">
        <f t="shared" si="122"/>
        <v>0</v>
      </c>
      <c r="M1941" s="43" t="b">
        <f t="shared" si="123"/>
        <v>0</v>
      </c>
      <c r="N19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42" spans="1:14" hidden="1" x14ac:dyDescent="0.25">
      <c r="A1942" t="s">
        <v>2330</v>
      </c>
      <c r="B1942" s="45">
        <v>51260</v>
      </c>
      <c r="C1942" s="45">
        <v>20221.666666666668</v>
      </c>
      <c r="D1942" s="25">
        <v>0.39449213161659513</v>
      </c>
      <c r="E1942" s="25" t="str">
        <f>_xlfn.XLOOKUP(Table1[[#This Row],[Customer_ID]],Table2[customer_id],Table2[age_group],,0)</f>
        <v>25-34</v>
      </c>
      <c r="F1942" s="25" t="str">
        <f>_xlfn.XLOOKUP(Table1[[#This Row],[Customer_ID]],Table2[customer_id],Table2[city],,0)</f>
        <v>Mumbai</v>
      </c>
      <c r="G1942" s="25" t="str">
        <f>_xlfn.XLOOKUP(Table1[[#This Row],[Customer_ID]],Table2[customer_id],Table2[occupation],,0)</f>
        <v>Government Employees</v>
      </c>
      <c r="H1942" s="50" t="str">
        <f>_xlfn.XLOOKUP(Table1[[#This Row],[Customer_ID]],Table2[customer_id],Table2[gender],,0)</f>
        <v>Male</v>
      </c>
      <c r="I1942" s="50" t="str">
        <f>_xlfn.XLOOKUP(Table1[[#This Row],[Customer_ID]],Table2[customer_id],Table2[marital status],,0)</f>
        <v>Married</v>
      </c>
      <c r="J1942" t="str">
        <f t="shared" si="120"/>
        <v>Moderate Income</v>
      </c>
      <c r="K1942" s="52" t="b">
        <f t="shared" si="121"/>
        <v>0</v>
      </c>
      <c r="L1942" s="43" t="b">
        <f t="shared" si="122"/>
        <v>0</v>
      </c>
      <c r="M1942" s="43" t="b">
        <f t="shared" si="123"/>
        <v>0</v>
      </c>
      <c r="N19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43" spans="1:14" hidden="1" x14ac:dyDescent="0.25">
      <c r="A1943" t="s">
        <v>3964</v>
      </c>
      <c r="B1943" s="45">
        <v>51238</v>
      </c>
      <c r="C1943" s="45">
        <v>10667.833333333334</v>
      </c>
      <c r="D1943" s="25">
        <v>0.20820159517025125</v>
      </c>
      <c r="E1943" s="25" t="str">
        <f>_xlfn.XLOOKUP(Table1[[#This Row],[Customer_ID]],Table2[customer_id],Table2[age_group],,0)</f>
        <v>25-34</v>
      </c>
      <c r="F1943" s="25" t="str">
        <f>_xlfn.XLOOKUP(Table1[[#This Row],[Customer_ID]],Table2[customer_id],Table2[city],,0)</f>
        <v>Chennai</v>
      </c>
      <c r="G1943" s="25" t="str">
        <f>_xlfn.XLOOKUP(Table1[[#This Row],[Customer_ID]],Table2[customer_id],Table2[occupation],,0)</f>
        <v>Government Employees</v>
      </c>
      <c r="H1943" s="50" t="str">
        <f>_xlfn.XLOOKUP(Table1[[#This Row],[Customer_ID]],Table2[customer_id],Table2[gender],,0)</f>
        <v>Male</v>
      </c>
      <c r="I1943" s="50" t="str">
        <f>_xlfn.XLOOKUP(Table1[[#This Row],[Customer_ID]],Table2[customer_id],Table2[marital status],,0)</f>
        <v>Married</v>
      </c>
      <c r="J1943" t="str">
        <f t="shared" si="120"/>
        <v>Moderate Income</v>
      </c>
      <c r="K1943" s="52" t="b">
        <f t="shared" si="121"/>
        <v>0</v>
      </c>
      <c r="L1943" s="43" t="str">
        <f t="shared" si="122"/>
        <v>Low Spend</v>
      </c>
      <c r="M1943" s="43" t="b">
        <f t="shared" si="123"/>
        <v>0</v>
      </c>
      <c r="N19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44" spans="1:14" hidden="1" x14ac:dyDescent="0.25">
      <c r="A1944" t="s">
        <v>2702</v>
      </c>
      <c r="B1944" s="45">
        <v>51231</v>
      </c>
      <c r="C1944" s="45">
        <v>18439.333333333332</v>
      </c>
      <c r="D1944" s="25">
        <v>0.35992530564176634</v>
      </c>
      <c r="E1944" s="25" t="str">
        <f>_xlfn.XLOOKUP(Table1[[#This Row],[Customer_ID]],Table2[customer_id],Table2[age_group],,0)</f>
        <v>25-34</v>
      </c>
      <c r="F1944" s="25" t="str">
        <f>_xlfn.XLOOKUP(Table1[[#This Row],[Customer_ID]],Table2[customer_id],Table2[city],,0)</f>
        <v>Bengaluru</v>
      </c>
      <c r="G1944" s="25" t="str">
        <f>_xlfn.XLOOKUP(Table1[[#This Row],[Customer_ID]],Table2[customer_id],Table2[occupation],,0)</f>
        <v>Government Employees</v>
      </c>
      <c r="H1944" s="50" t="str">
        <f>_xlfn.XLOOKUP(Table1[[#This Row],[Customer_ID]],Table2[customer_id],Table2[gender],,0)</f>
        <v>Male</v>
      </c>
      <c r="I1944" s="50" t="str">
        <f>_xlfn.XLOOKUP(Table1[[#This Row],[Customer_ID]],Table2[customer_id],Table2[marital status],,0)</f>
        <v>Married</v>
      </c>
      <c r="J1944" t="str">
        <f t="shared" si="120"/>
        <v>Moderate Income</v>
      </c>
      <c r="K1944" s="52" t="b">
        <f t="shared" si="121"/>
        <v>0</v>
      </c>
      <c r="L1944" s="43" t="b">
        <f t="shared" si="122"/>
        <v>0</v>
      </c>
      <c r="M1944" s="43" t="b">
        <f t="shared" si="123"/>
        <v>0</v>
      </c>
      <c r="N19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45" spans="1:14" hidden="1" x14ac:dyDescent="0.25">
      <c r="A1945" t="s">
        <v>3993</v>
      </c>
      <c r="B1945" s="45">
        <v>51221</v>
      </c>
      <c r="C1945" s="45">
        <v>10056</v>
      </c>
      <c r="D1945" s="25">
        <v>0.19632572577653698</v>
      </c>
      <c r="E1945" s="25" t="str">
        <f>_xlfn.XLOOKUP(Table1[[#This Row],[Customer_ID]],Table2[customer_id],Table2[age_group],,0)</f>
        <v>25-34</v>
      </c>
      <c r="F1945" s="25" t="str">
        <f>_xlfn.XLOOKUP(Table1[[#This Row],[Customer_ID]],Table2[customer_id],Table2[city],,0)</f>
        <v>Chennai</v>
      </c>
      <c r="G1945" s="25" t="str">
        <f>_xlfn.XLOOKUP(Table1[[#This Row],[Customer_ID]],Table2[customer_id],Table2[occupation],,0)</f>
        <v>Government Employees</v>
      </c>
      <c r="H1945" s="50" t="str">
        <f>_xlfn.XLOOKUP(Table1[[#This Row],[Customer_ID]],Table2[customer_id],Table2[gender],,0)</f>
        <v>Female</v>
      </c>
      <c r="I1945" s="50" t="str">
        <f>_xlfn.XLOOKUP(Table1[[#This Row],[Customer_ID]],Table2[customer_id],Table2[marital status],,0)</f>
        <v>Married</v>
      </c>
      <c r="J1945" t="str">
        <f t="shared" si="120"/>
        <v>Moderate Income</v>
      </c>
      <c r="K1945" s="52" t="b">
        <f t="shared" si="121"/>
        <v>0</v>
      </c>
      <c r="L1945" s="43" t="str">
        <f t="shared" si="122"/>
        <v>Low Spend</v>
      </c>
      <c r="M1945" s="43" t="b">
        <f t="shared" si="123"/>
        <v>0</v>
      </c>
      <c r="N19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46" spans="1:14" hidden="1" x14ac:dyDescent="0.25">
      <c r="A1946" t="s">
        <v>2526</v>
      </c>
      <c r="B1946" s="45">
        <v>51216</v>
      </c>
      <c r="C1946" s="45">
        <v>19205</v>
      </c>
      <c r="D1946" s="25">
        <v>0.37498047485160885</v>
      </c>
      <c r="E1946" s="25" t="str">
        <f>_xlfn.XLOOKUP(Table1[[#This Row],[Customer_ID]],Table2[customer_id],Table2[age_group],,0)</f>
        <v>25-34</v>
      </c>
      <c r="F1946" s="25" t="str">
        <f>_xlfn.XLOOKUP(Table1[[#This Row],[Customer_ID]],Table2[customer_id],Table2[city],,0)</f>
        <v>Mumbai</v>
      </c>
      <c r="G1946" s="25" t="str">
        <f>_xlfn.XLOOKUP(Table1[[#This Row],[Customer_ID]],Table2[customer_id],Table2[occupation],,0)</f>
        <v>Government Employees</v>
      </c>
      <c r="H1946" s="50" t="str">
        <f>_xlfn.XLOOKUP(Table1[[#This Row],[Customer_ID]],Table2[customer_id],Table2[gender],,0)</f>
        <v>Male</v>
      </c>
      <c r="I1946" s="50" t="str">
        <f>_xlfn.XLOOKUP(Table1[[#This Row],[Customer_ID]],Table2[customer_id],Table2[marital status],,0)</f>
        <v>Married</v>
      </c>
      <c r="J1946" t="str">
        <f t="shared" si="120"/>
        <v>Moderate Income</v>
      </c>
      <c r="K1946" s="52" t="b">
        <f t="shared" si="121"/>
        <v>0</v>
      </c>
      <c r="L1946" s="43" t="b">
        <f t="shared" si="122"/>
        <v>0</v>
      </c>
      <c r="M1946" s="43" t="b">
        <f t="shared" si="123"/>
        <v>0</v>
      </c>
      <c r="N19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47" spans="1:14" hidden="1" x14ac:dyDescent="0.25">
      <c r="A1947" t="s">
        <v>3208</v>
      </c>
      <c r="B1947" s="45">
        <v>51207</v>
      </c>
      <c r="C1947" s="45">
        <v>16420</v>
      </c>
      <c r="D1947" s="25">
        <v>0.32065928486339756</v>
      </c>
      <c r="E1947" s="25" t="str">
        <f>_xlfn.XLOOKUP(Table1[[#This Row],[Customer_ID]],Table2[customer_id],Table2[age_group],,0)</f>
        <v>25-34</v>
      </c>
      <c r="F1947" s="25" t="str">
        <f>_xlfn.XLOOKUP(Table1[[#This Row],[Customer_ID]],Table2[customer_id],Table2[city],,0)</f>
        <v>Delhi NCR</v>
      </c>
      <c r="G1947" s="25" t="str">
        <f>_xlfn.XLOOKUP(Table1[[#This Row],[Customer_ID]],Table2[customer_id],Table2[occupation],,0)</f>
        <v>Government Employees</v>
      </c>
      <c r="H1947" s="50" t="str">
        <f>_xlfn.XLOOKUP(Table1[[#This Row],[Customer_ID]],Table2[customer_id],Table2[gender],,0)</f>
        <v>Female</v>
      </c>
      <c r="I1947" s="50" t="str">
        <f>_xlfn.XLOOKUP(Table1[[#This Row],[Customer_ID]],Table2[customer_id],Table2[marital status],,0)</f>
        <v>Married</v>
      </c>
      <c r="J1947" t="str">
        <f t="shared" si="120"/>
        <v>Moderate Income</v>
      </c>
      <c r="K1947" s="52" t="b">
        <f t="shared" si="121"/>
        <v>0</v>
      </c>
      <c r="L1947" s="43" t="b">
        <f t="shared" si="122"/>
        <v>0</v>
      </c>
      <c r="M1947" s="43" t="b">
        <f t="shared" si="123"/>
        <v>0</v>
      </c>
      <c r="N19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48" spans="1:14" hidden="1" x14ac:dyDescent="0.25">
      <c r="A1948" t="s">
        <v>3346</v>
      </c>
      <c r="B1948" s="45">
        <v>51203</v>
      </c>
      <c r="C1948" s="45">
        <v>15731</v>
      </c>
      <c r="D1948" s="25">
        <v>0.30722809210397828</v>
      </c>
      <c r="E1948" s="25" t="str">
        <f>_xlfn.XLOOKUP(Table1[[#This Row],[Customer_ID]],Table2[customer_id],Table2[age_group],,0)</f>
        <v>21-24</v>
      </c>
      <c r="F1948" s="25" t="str">
        <f>_xlfn.XLOOKUP(Table1[[#This Row],[Customer_ID]],Table2[customer_id],Table2[city],,0)</f>
        <v>Delhi NCR</v>
      </c>
      <c r="G1948" s="25" t="str">
        <f>_xlfn.XLOOKUP(Table1[[#This Row],[Customer_ID]],Table2[customer_id],Table2[occupation],,0)</f>
        <v>Business Owners</v>
      </c>
      <c r="H1948" s="50" t="str">
        <f>_xlfn.XLOOKUP(Table1[[#This Row],[Customer_ID]],Table2[customer_id],Table2[gender],,0)</f>
        <v>Male</v>
      </c>
      <c r="I1948" s="50" t="str">
        <f>_xlfn.XLOOKUP(Table1[[#This Row],[Customer_ID]],Table2[customer_id],Table2[marital status],,0)</f>
        <v>Married</v>
      </c>
      <c r="J1948" t="str">
        <f t="shared" si="120"/>
        <v>Moderate Income</v>
      </c>
      <c r="K1948" s="52" t="b">
        <f t="shared" si="121"/>
        <v>0</v>
      </c>
      <c r="L1948" s="43" t="b">
        <f t="shared" si="122"/>
        <v>0</v>
      </c>
      <c r="M1948" s="43" t="b">
        <f t="shared" si="123"/>
        <v>0</v>
      </c>
      <c r="N19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49" spans="1:14" hidden="1" x14ac:dyDescent="0.25">
      <c r="A1949" t="s">
        <v>4009</v>
      </c>
      <c r="B1949" s="45">
        <v>51193</v>
      </c>
      <c r="C1949" s="45">
        <v>9462.3333333333339</v>
      </c>
      <c r="D1949" s="25">
        <v>0.18483646852759819</v>
      </c>
      <c r="E1949" s="25" t="str">
        <f>_xlfn.XLOOKUP(Table1[[#This Row],[Customer_ID]],Table2[customer_id],Table2[age_group],,0)</f>
        <v>25-34</v>
      </c>
      <c r="F1949" s="25" t="str">
        <f>_xlfn.XLOOKUP(Table1[[#This Row],[Customer_ID]],Table2[customer_id],Table2[city],,0)</f>
        <v>Chennai</v>
      </c>
      <c r="G1949" s="25" t="str">
        <f>_xlfn.XLOOKUP(Table1[[#This Row],[Customer_ID]],Table2[customer_id],Table2[occupation],,0)</f>
        <v>Government Employees</v>
      </c>
      <c r="H1949" s="50" t="str">
        <f>_xlfn.XLOOKUP(Table1[[#This Row],[Customer_ID]],Table2[customer_id],Table2[gender],,0)</f>
        <v>Female</v>
      </c>
      <c r="I1949" s="50" t="str">
        <f>_xlfn.XLOOKUP(Table1[[#This Row],[Customer_ID]],Table2[customer_id],Table2[marital status],,0)</f>
        <v>Married</v>
      </c>
      <c r="J1949" t="str">
        <f t="shared" si="120"/>
        <v>Moderate Income</v>
      </c>
      <c r="K1949" s="52" t="b">
        <f t="shared" si="121"/>
        <v>0</v>
      </c>
      <c r="L1949" s="43" t="str">
        <f t="shared" si="122"/>
        <v>Low Spend</v>
      </c>
      <c r="M1949" s="43" t="b">
        <f t="shared" si="123"/>
        <v>0</v>
      </c>
      <c r="N19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50" spans="1:14" hidden="1" x14ac:dyDescent="0.25">
      <c r="A1950" t="s">
        <v>3924</v>
      </c>
      <c r="B1950" s="45">
        <v>51187</v>
      </c>
      <c r="C1950" s="45">
        <v>11332.5</v>
      </c>
      <c r="D1950" s="25">
        <v>0.22139410397171158</v>
      </c>
      <c r="E1950" s="25" t="str">
        <f>_xlfn.XLOOKUP(Table1[[#This Row],[Customer_ID]],Table2[customer_id],Table2[age_group],,0)</f>
        <v>21-24</v>
      </c>
      <c r="F1950" s="25" t="str">
        <f>_xlfn.XLOOKUP(Table1[[#This Row],[Customer_ID]],Table2[customer_id],Table2[city],,0)</f>
        <v>Chennai</v>
      </c>
      <c r="G1950" s="25" t="str">
        <f>_xlfn.XLOOKUP(Table1[[#This Row],[Customer_ID]],Table2[customer_id],Table2[occupation],,0)</f>
        <v>Business Owners</v>
      </c>
      <c r="H1950" s="50" t="str">
        <f>_xlfn.XLOOKUP(Table1[[#This Row],[Customer_ID]],Table2[customer_id],Table2[gender],,0)</f>
        <v>Male</v>
      </c>
      <c r="I1950" s="50" t="str">
        <f>_xlfn.XLOOKUP(Table1[[#This Row],[Customer_ID]],Table2[customer_id],Table2[marital status],,0)</f>
        <v>Single</v>
      </c>
      <c r="J1950" t="str">
        <f t="shared" si="120"/>
        <v>Moderate Income</v>
      </c>
      <c r="K1950" s="52" t="b">
        <f t="shared" si="121"/>
        <v>0</v>
      </c>
      <c r="L1950" s="43" t="str">
        <f t="shared" si="122"/>
        <v>Low Spend</v>
      </c>
      <c r="M1950" s="43" t="b">
        <f t="shared" si="123"/>
        <v>0</v>
      </c>
      <c r="N19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51" spans="1:14" hidden="1" x14ac:dyDescent="0.25">
      <c r="A1951" t="s">
        <v>1185</v>
      </c>
      <c r="B1951" s="45">
        <v>51172</v>
      </c>
      <c r="C1951" s="45">
        <v>25734.333333333332</v>
      </c>
      <c r="D1951" s="25">
        <v>0.50289872065452457</v>
      </c>
      <c r="E1951" s="25" t="str">
        <f>_xlfn.XLOOKUP(Table1[[#This Row],[Customer_ID]],Table2[customer_id],Table2[age_group],,0)</f>
        <v>21-24</v>
      </c>
      <c r="F1951" s="25" t="str">
        <f>_xlfn.XLOOKUP(Table1[[#This Row],[Customer_ID]],Table2[customer_id],Table2[city],,0)</f>
        <v>Mumbai</v>
      </c>
      <c r="G1951" s="25" t="str">
        <f>_xlfn.XLOOKUP(Table1[[#This Row],[Customer_ID]],Table2[customer_id],Table2[occupation],,0)</f>
        <v>Salaried IT Employees</v>
      </c>
      <c r="H1951" s="50" t="str">
        <f>_xlfn.XLOOKUP(Table1[[#This Row],[Customer_ID]],Table2[customer_id],Table2[gender],,0)</f>
        <v>Female</v>
      </c>
      <c r="I1951" s="50" t="str">
        <f>_xlfn.XLOOKUP(Table1[[#This Row],[Customer_ID]],Table2[customer_id],Table2[marital status],,0)</f>
        <v>Single</v>
      </c>
      <c r="J1951" t="str">
        <f t="shared" si="120"/>
        <v>Moderate Income</v>
      </c>
      <c r="K1951" s="52" t="b">
        <f t="shared" si="121"/>
        <v>0</v>
      </c>
      <c r="L1951" s="43" t="b">
        <f t="shared" si="122"/>
        <v>0</v>
      </c>
      <c r="M1951" s="43" t="b">
        <f t="shared" si="123"/>
        <v>0</v>
      </c>
      <c r="N19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52" spans="1:14" hidden="1" x14ac:dyDescent="0.25">
      <c r="A1952" t="s">
        <v>3150</v>
      </c>
      <c r="B1952" s="45">
        <v>51171</v>
      </c>
      <c r="C1952" s="45">
        <v>16717.666666666668</v>
      </c>
      <c r="D1952" s="25">
        <v>0.32670197312279742</v>
      </c>
      <c r="E1952" s="25" t="str">
        <f>_xlfn.XLOOKUP(Table1[[#This Row],[Customer_ID]],Table2[customer_id],Table2[age_group],,0)</f>
        <v>25-34</v>
      </c>
      <c r="F1952" s="25" t="str">
        <f>_xlfn.XLOOKUP(Table1[[#This Row],[Customer_ID]],Table2[customer_id],Table2[city],,0)</f>
        <v>Mumbai</v>
      </c>
      <c r="G1952" s="25" t="str">
        <f>_xlfn.XLOOKUP(Table1[[#This Row],[Customer_ID]],Table2[customer_id],Table2[occupation],,0)</f>
        <v>Government Employees</v>
      </c>
      <c r="H1952" s="50" t="str">
        <f>_xlfn.XLOOKUP(Table1[[#This Row],[Customer_ID]],Table2[customer_id],Table2[gender],,0)</f>
        <v>Female</v>
      </c>
      <c r="I1952" s="50" t="str">
        <f>_xlfn.XLOOKUP(Table1[[#This Row],[Customer_ID]],Table2[customer_id],Table2[marital status],,0)</f>
        <v>Single</v>
      </c>
      <c r="J1952" t="str">
        <f t="shared" si="120"/>
        <v>Moderate Income</v>
      </c>
      <c r="K1952" s="52" t="b">
        <f t="shared" si="121"/>
        <v>0</v>
      </c>
      <c r="L1952" s="43" t="b">
        <f t="shared" si="122"/>
        <v>0</v>
      </c>
      <c r="M1952" s="43" t="b">
        <f t="shared" si="123"/>
        <v>0</v>
      </c>
      <c r="N19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53" spans="1:14" hidden="1" x14ac:dyDescent="0.25">
      <c r="A1953" t="s">
        <v>3606</v>
      </c>
      <c r="B1953" s="45">
        <v>51153</v>
      </c>
      <c r="C1953" s="45">
        <v>14173.333333333334</v>
      </c>
      <c r="D1953" s="25">
        <v>0.27707726493721452</v>
      </c>
      <c r="E1953" s="25" t="str">
        <f>_xlfn.XLOOKUP(Table1[[#This Row],[Customer_ID]],Table2[customer_id],Table2[age_group],,0)</f>
        <v>25-34</v>
      </c>
      <c r="F1953" s="25" t="str">
        <f>_xlfn.XLOOKUP(Table1[[#This Row],[Customer_ID]],Table2[customer_id],Table2[city],,0)</f>
        <v>Hyderabad</v>
      </c>
      <c r="G1953" s="25" t="str">
        <f>_xlfn.XLOOKUP(Table1[[#This Row],[Customer_ID]],Table2[customer_id],Table2[occupation],,0)</f>
        <v>Government Employees</v>
      </c>
      <c r="H1953" s="50" t="str">
        <f>_xlfn.XLOOKUP(Table1[[#This Row],[Customer_ID]],Table2[customer_id],Table2[gender],,0)</f>
        <v>Male</v>
      </c>
      <c r="I1953" s="50" t="str">
        <f>_xlfn.XLOOKUP(Table1[[#This Row],[Customer_ID]],Table2[customer_id],Table2[marital status],,0)</f>
        <v>Married</v>
      </c>
      <c r="J1953" t="str">
        <f t="shared" si="120"/>
        <v>Moderate Income</v>
      </c>
      <c r="K1953" s="52" t="b">
        <f t="shared" si="121"/>
        <v>0</v>
      </c>
      <c r="L1953" s="43" t="str">
        <f t="shared" si="122"/>
        <v>Low Spend</v>
      </c>
      <c r="M1953" s="43" t="b">
        <f t="shared" si="123"/>
        <v>0</v>
      </c>
      <c r="N19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54" spans="1:14" hidden="1" x14ac:dyDescent="0.25">
      <c r="A1954" t="s">
        <v>2667</v>
      </c>
      <c r="B1954" s="45">
        <v>51134</v>
      </c>
      <c r="C1954" s="45">
        <v>18571</v>
      </c>
      <c r="D1954" s="25">
        <v>0.36318300934798764</v>
      </c>
      <c r="E1954" s="25" t="str">
        <f>_xlfn.XLOOKUP(Table1[[#This Row],[Customer_ID]],Table2[customer_id],Table2[age_group],,0)</f>
        <v>25-34</v>
      </c>
      <c r="F1954" s="25" t="str">
        <f>_xlfn.XLOOKUP(Table1[[#This Row],[Customer_ID]],Table2[customer_id],Table2[city],,0)</f>
        <v>Delhi NCR</v>
      </c>
      <c r="G1954" s="25" t="str">
        <f>_xlfn.XLOOKUP(Table1[[#This Row],[Customer_ID]],Table2[customer_id],Table2[occupation],,0)</f>
        <v>Government Employees</v>
      </c>
      <c r="H1954" s="50" t="str">
        <f>_xlfn.XLOOKUP(Table1[[#This Row],[Customer_ID]],Table2[customer_id],Table2[gender],,0)</f>
        <v>Male</v>
      </c>
      <c r="I1954" s="50" t="str">
        <f>_xlfn.XLOOKUP(Table1[[#This Row],[Customer_ID]],Table2[customer_id],Table2[marital status],,0)</f>
        <v>Married</v>
      </c>
      <c r="J1954" t="str">
        <f t="shared" si="120"/>
        <v>Moderate Income</v>
      </c>
      <c r="K1954" s="52" t="b">
        <f t="shared" si="121"/>
        <v>0</v>
      </c>
      <c r="L1954" s="43" t="b">
        <f t="shared" si="122"/>
        <v>0</v>
      </c>
      <c r="M1954" s="43" t="b">
        <f t="shared" si="123"/>
        <v>0</v>
      </c>
      <c r="N19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55" spans="1:14" hidden="1" x14ac:dyDescent="0.25">
      <c r="A1955" t="s">
        <v>2882</v>
      </c>
      <c r="B1955" s="45">
        <v>51122</v>
      </c>
      <c r="C1955" s="45">
        <v>17669.5</v>
      </c>
      <c r="D1955" s="25">
        <v>0.34563397363170456</v>
      </c>
      <c r="E1955" s="25" t="str">
        <f>_xlfn.XLOOKUP(Table1[[#This Row],[Customer_ID]],Table2[customer_id],Table2[age_group],,0)</f>
        <v>21-24</v>
      </c>
      <c r="F1955" s="25" t="str">
        <f>_xlfn.XLOOKUP(Table1[[#This Row],[Customer_ID]],Table2[customer_id],Table2[city],,0)</f>
        <v>Mumbai</v>
      </c>
      <c r="G1955" s="25" t="str">
        <f>_xlfn.XLOOKUP(Table1[[#This Row],[Customer_ID]],Table2[customer_id],Table2[occupation],,0)</f>
        <v>Business Owners</v>
      </c>
      <c r="H1955" s="50" t="str">
        <f>_xlfn.XLOOKUP(Table1[[#This Row],[Customer_ID]],Table2[customer_id],Table2[gender],,0)</f>
        <v>Male</v>
      </c>
      <c r="I1955" s="50" t="str">
        <f>_xlfn.XLOOKUP(Table1[[#This Row],[Customer_ID]],Table2[customer_id],Table2[marital status],,0)</f>
        <v>Single</v>
      </c>
      <c r="J1955" t="str">
        <f t="shared" si="120"/>
        <v>Moderate Income</v>
      </c>
      <c r="K1955" s="52" t="b">
        <f t="shared" si="121"/>
        <v>0</v>
      </c>
      <c r="L1955" s="43" t="b">
        <f t="shared" si="122"/>
        <v>0</v>
      </c>
      <c r="M1955" s="43" t="b">
        <f t="shared" si="123"/>
        <v>0</v>
      </c>
      <c r="N19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56" spans="1:14" hidden="1" x14ac:dyDescent="0.25">
      <c r="A1956" t="s">
        <v>1347</v>
      </c>
      <c r="B1956" s="45">
        <v>51084</v>
      </c>
      <c r="C1956" s="45">
        <v>24936.333333333332</v>
      </c>
      <c r="D1956" s="25">
        <v>0.48814371101192805</v>
      </c>
      <c r="E1956" s="25" t="str">
        <f>_xlfn.XLOOKUP(Table1[[#This Row],[Customer_ID]],Table2[customer_id],Table2[age_group],,0)</f>
        <v>21-24</v>
      </c>
      <c r="F1956" s="25" t="str">
        <f>_xlfn.XLOOKUP(Table1[[#This Row],[Customer_ID]],Table2[customer_id],Table2[city],,0)</f>
        <v>Bengaluru</v>
      </c>
      <c r="G1956" s="25" t="str">
        <f>_xlfn.XLOOKUP(Table1[[#This Row],[Customer_ID]],Table2[customer_id],Table2[occupation],,0)</f>
        <v>Salaried IT Employees</v>
      </c>
      <c r="H1956" s="50" t="str">
        <f>_xlfn.XLOOKUP(Table1[[#This Row],[Customer_ID]],Table2[customer_id],Table2[gender],,0)</f>
        <v>Male</v>
      </c>
      <c r="I1956" s="50" t="str">
        <f>_xlfn.XLOOKUP(Table1[[#This Row],[Customer_ID]],Table2[customer_id],Table2[marital status],,0)</f>
        <v>Single</v>
      </c>
      <c r="J1956" t="str">
        <f t="shared" si="120"/>
        <v>Moderate Income</v>
      </c>
      <c r="K1956" s="52" t="b">
        <f t="shared" si="121"/>
        <v>0</v>
      </c>
      <c r="L1956" s="43" t="b">
        <f t="shared" si="122"/>
        <v>0</v>
      </c>
      <c r="M1956" s="43" t="b">
        <f t="shared" si="123"/>
        <v>0</v>
      </c>
      <c r="N19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57" spans="1:14" hidden="1" x14ac:dyDescent="0.25">
      <c r="A1957" t="s">
        <v>2948</v>
      </c>
      <c r="B1957" s="45">
        <v>51083</v>
      </c>
      <c r="C1957" s="45">
        <v>17454.5</v>
      </c>
      <c r="D1957" s="25">
        <v>0.34168901591527512</v>
      </c>
      <c r="E1957" s="25" t="str">
        <f>_xlfn.XLOOKUP(Table1[[#This Row],[Customer_ID]],Table2[customer_id],Table2[age_group],,0)</f>
        <v>21-24</v>
      </c>
      <c r="F1957" s="25" t="str">
        <f>_xlfn.XLOOKUP(Table1[[#This Row],[Customer_ID]],Table2[customer_id],Table2[city],,0)</f>
        <v>Chennai</v>
      </c>
      <c r="G1957" s="25" t="str">
        <f>_xlfn.XLOOKUP(Table1[[#This Row],[Customer_ID]],Table2[customer_id],Table2[occupation],,0)</f>
        <v>Salaried IT Employees</v>
      </c>
      <c r="H1957" s="50" t="str">
        <f>_xlfn.XLOOKUP(Table1[[#This Row],[Customer_ID]],Table2[customer_id],Table2[gender],,0)</f>
        <v>Male</v>
      </c>
      <c r="I1957" s="50" t="str">
        <f>_xlfn.XLOOKUP(Table1[[#This Row],[Customer_ID]],Table2[customer_id],Table2[marital status],,0)</f>
        <v>Single</v>
      </c>
      <c r="J1957" t="str">
        <f t="shared" si="120"/>
        <v>Moderate Income</v>
      </c>
      <c r="K1957" s="52" t="b">
        <f t="shared" si="121"/>
        <v>0</v>
      </c>
      <c r="L1957" s="43" t="b">
        <f t="shared" si="122"/>
        <v>0</v>
      </c>
      <c r="M1957" s="43" t="b">
        <f t="shared" si="123"/>
        <v>0</v>
      </c>
      <c r="N19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58" spans="1:14" hidden="1" x14ac:dyDescent="0.25">
      <c r="A1958" t="s">
        <v>3003</v>
      </c>
      <c r="B1958" s="45">
        <v>51082</v>
      </c>
      <c r="C1958" s="45">
        <v>17243.5</v>
      </c>
      <c r="D1958" s="25">
        <v>0.33756509142163582</v>
      </c>
      <c r="E1958" s="25" t="str">
        <f>_xlfn.XLOOKUP(Table1[[#This Row],[Customer_ID]],Table2[customer_id],Table2[age_group],,0)</f>
        <v>25-34</v>
      </c>
      <c r="F1958" s="25" t="str">
        <f>_xlfn.XLOOKUP(Table1[[#This Row],[Customer_ID]],Table2[customer_id],Table2[city],,0)</f>
        <v>Bengaluru</v>
      </c>
      <c r="G1958" s="25" t="str">
        <f>_xlfn.XLOOKUP(Table1[[#This Row],[Customer_ID]],Table2[customer_id],Table2[occupation],,0)</f>
        <v>Government Employees</v>
      </c>
      <c r="H1958" s="50" t="str">
        <f>_xlfn.XLOOKUP(Table1[[#This Row],[Customer_ID]],Table2[customer_id],Table2[gender],,0)</f>
        <v>Male</v>
      </c>
      <c r="I1958" s="50" t="str">
        <f>_xlfn.XLOOKUP(Table1[[#This Row],[Customer_ID]],Table2[customer_id],Table2[marital status],,0)</f>
        <v>Married</v>
      </c>
      <c r="J1958" t="str">
        <f t="shared" si="120"/>
        <v>Moderate Income</v>
      </c>
      <c r="K1958" s="52" t="b">
        <f t="shared" si="121"/>
        <v>0</v>
      </c>
      <c r="L1958" s="43" t="b">
        <f t="shared" si="122"/>
        <v>0</v>
      </c>
      <c r="M1958" s="43" t="b">
        <f t="shared" si="123"/>
        <v>0</v>
      </c>
      <c r="N19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59" spans="1:14" hidden="1" x14ac:dyDescent="0.25">
      <c r="A1959" t="s">
        <v>3687</v>
      </c>
      <c r="B1959" s="45">
        <v>51058</v>
      </c>
      <c r="C1959" s="45">
        <v>13566.333333333334</v>
      </c>
      <c r="D1959" s="25">
        <v>0.26570436235914713</v>
      </c>
      <c r="E1959" s="25" t="str">
        <f>_xlfn.XLOOKUP(Table1[[#This Row],[Customer_ID]],Table2[customer_id],Table2[age_group],,0)</f>
        <v>21-24</v>
      </c>
      <c r="F1959" s="25" t="str">
        <f>_xlfn.XLOOKUP(Table1[[#This Row],[Customer_ID]],Table2[customer_id],Table2[city],,0)</f>
        <v>Hyderabad</v>
      </c>
      <c r="G1959" s="25" t="str">
        <f>_xlfn.XLOOKUP(Table1[[#This Row],[Customer_ID]],Table2[customer_id],Table2[occupation],,0)</f>
        <v>Business Owners</v>
      </c>
      <c r="H1959" s="50" t="str">
        <f>_xlfn.XLOOKUP(Table1[[#This Row],[Customer_ID]],Table2[customer_id],Table2[gender],,0)</f>
        <v>Male</v>
      </c>
      <c r="I1959" s="50" t="str">
        <f>_xlfn.XLOOKUP(Table1[[#This Row],[Customer_ID]],Table2[customer_id],Table2[marital status],,0)</f>
        <v>Single</v>
      </c>
      <c r="J1959" t="str">
        <f t="shared" si="120"/>
        <v>Moderate Income</v>
      </c>
      <c r="K1959" s="52" t="b">
        <f t="shared" si="121"/>
        <v>0</v>
      </c>
      <c r="L1959" s="43" t="str">
        <f t="shared" si="122"/>
        <v>Low Spend</v>
      </c>
      <c r="M1959" s="43" t="b">
        <f t="shared" si="123"/>
        <v>0</v>
      </c>
      <c r="N19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60" spans="1:14" hidden="1" x14ac:dyDescent="0.25">
      <c r="A1960" t="s">
        <v>2126</v>
      </c>
      <c r="B1960" s="45">
        <v>51055</v>
      </c>
      <c r="C1960" s="45">
        <v>21035.833333333332</v>
      </c>
      <c r="D1960" s="25">
        <v>0.41202298175170565</v>
      </c>
      <c r="E1960" s="25" t="str">
        <f>_xlfn.XLOOKUP(Table1[[#This Row],[Customer_ID]],Table2[customer_id],Table2[age_group],,0)</f>
        <v>21-24</v>
      </c>
      <c r="F1960" s="25" t="str">
        <f>_xlfn.XLOOKUP(Table1[[#This Row],[Customer_ID]],Table2[customer_id],Table2[city],,0)</f>
        <v>Hyderabad</v>
      </c>
      <c r="G1960" s="25" t="str">
        <f>_xlfn.XLOOKUP(Table1[[#This Row],[Customer_ID]],Table2[customer_id],Table2[occupation],,0)</f>
        <v>Salaried IT Employees</v>
      </c>
      <c r="H1960" s="50" t="str">
        <f>_xlfn.XLOOKUP(Table1[[#This Row],[Customer_ID]],Table2[customer_id],Table2[gender],,0)</f>
        <v>Male</v>
      </c>
      <c r="I1960" s="50" t="str">
        <f>_xlfn.XLOOKUP(Table1[[#This Row],[Customer_ID]],Table2[customer_id],Table2[marital status],,0)</f>
        <v>Single</v>
      </c>
      <c r="J1960" t="str">
        <f t="shared" si="120"/>
        <v>Moderate Income</v>
      </c>
      <c r="K1960" s="52" t="b">
        <f t="shared" si="121"/>
        <v>0</v>
      </c>
      <c r="L1960" s="43" t="b">
        <f t="shared" si="122"/>
        <v>0</v>
      </c>
      <c r="M1960" s="43" t="b">
        <f t="shared" si="123"/>
        <v>0</v>
      </c>
      <c r="N19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61" spans="1:14" hidden="1" x14ac:dyDescent="0.25">
      <c r="A1961" t="s">
        <v>1409</v>
      </c>
      <c r="B1961" s="45">
        <v>51033</v>
      </c>
      <c r="C1961" s="45">
        <v>24557</v>
      </c>
      <c r="D1961" s="25">
        <v>0.48119844022495251</v>
      </c>
      <c r="E1961" s="25" t="str">
        <f>_xlfn.XLOOKUP(Table1[[#This Row],[Customer_ID]],Table2[customer_id],Table2[age_group],,0)</f>
        <v>21-24</v>
      </c>
      <c r="F1961" s="25" t="str">
        <f>_xlfn.XLOOKUP(Table1[[#This Row],[Customer_ID]],Table2[customer_id],Table2[city],,0)</f>
        <v>Delhi NCR</v>
      </c>
      <c r="G1961" s="25" t="str">
        <f>_xlfn.XLOOKUP(Table1[[#This Row],[Customer_ID]],Table2[customer_id],Table2[occupation],,0)</f>
        <v>Salaried IT Employees</v>
      </c>
      <c r="H1961" s="50" t="str">
        <f>_xlfn.XLOOKUP(Table1[[#This Row],[Customer_ID]],Table2[customer_id],Table2[gender],,0)</f>
        <v>Male</v>
      </c>
      <c r="I1961" s="50" t="str">
        <f>_xlfn.XLOOKUP(Table1[[#This Row],[Customer_ID]],Table2[customer_id],Table2[marital status],,0)</f>
        <v>Married</v>
      </c>
      <c r="J1961" t="str">
        <f t="shared" si="120"/>
        <v>Moderate Income</v>
      </c>
      <c r="K1961" s="52" t="b">
        <f t="shared" si="121"/>
        <v>0</v>
      </c>
      <c r="L1961" s="43" t="b">
        <f t="shared" si="122"/>
        <v>0</v>
      </c>
      <c r="M1961" s="43" t="b">
        <f t="shared" si="123"/>
        <v>0</v>
      </c>
      <c r="N19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62" spans="1:14" hidden="1" x14ac:dyDescent="0.25">
      <c r="A1962" t="s">
        <v>3107</v>
      </c>
      <c r="B1962" s="45">
        <v>51030</v>
      </c>
      <c r="C1962" s="45">
        <v>16870.333333333332</v>
      </c>
      <c r="D1962" s="25">
        <v>0.33059638121366514</v>
      </c>
      <c r="E1962" s="25" t="str">
        <f>_xlfn.XLOOKUP(Table1[[#This Row],[Customer_ID]],Table2[customer_id],Table2[age_group],,0)</f>
        <v>25-34</v>
      </c>
      <c r="F1962" s="25" t="str">
        <f>_xlfn.XLOOKUP(Table1[[#This Row],[Customer_ID]],Table2[customer_id],Table2[city],,0)</f>
        <v>Mumbai</v>
      </c>
      <c r="G1962" s="25" t="str">
        <f>_xlfn.XLOOKUP(Table1[[#This Row],[Customer_ID]],Table2[customer_id],Table2[occupation],,0)</f>
        <v>Government Employees</v>
      </c>
      <c r="H1962" s="50" t="str">
        <f>_xlfn.XLOOKUP(Table1[[#This Row],[Customer_ID]],Table2[customer_id],Table2[gender],,0)</f>
        <v>Female</v>
      </c>
      <c r="I1962" s="50" t="str">
        <f>_xlfn.XLOOKUP(Table1[[#This Row],[Customer_ID]],Table2[customer_id],Table2[marital status],,0)</f>
        <v>Married</v>
      </c>
      <c r="J1962" t="str">
        <f t="shared" si="120"/>
        <v>Moderate Income</v>
      </c>
      <c r="K1962" s="52" t="b">
        <f t="shared" si="121"/>
        <v>0</v>
      </c>
      <c r="L1962" s="43" t="b">
        <f t="shared" si="122"/>
        <v>0</v>
      </c>
      <c r="M1962" s="43" t="b">
        <f t="shared" si="123"/>
        <v>0</v>
      </c>
      <c r="N19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63" spans="1:14" hidden="1" x14ac:dyDescent="0.25">
      <c r="A1963" t="s">
        <v>3558</v>
      </c>
      <c r="B1963" s="45">
        <v>51021</v>
      </c>
      <c r="C1963" s="45">
        <v>14397.5</v>
      </c>
      <c r="D1963" s="25">
        <v>0.28218772662237118</v>
      </c>
      <c r="E1963" s="25" t="str">
        <f>_xlfn.XLOOKUP(Table1[[#This Row],[Customer_ID]],Table2[customer_id],Table2[age_group],,0)</f>
        <v>25-34</v>
      </c>
      <c r="F1963" s="25" t="str">
        <f>_xlfn.XLOOKUP(Table1[[#This Row],[Customer_ID]],Table2[customer_id],Table2[city],,0)</f>
        <v>Delhi NCR</v>
      </c>
      <c r="G1963" s="25" t="str">
        <f>_xlfn.XLOOKUP(Table1[[#This Row],[Customer_ID]],Table2[customer_id],Table2[occupation],,0)</f>
        <v>Government Employees</v>
      </c>
      <c r="H1963" s="50" t="str">
        <f>_xlfn.XLOOKUP(Table1[[#This Row],[Customer_ID]],Table2[customer_id],Table2[gender],,0)</f>
        <v>Female</v>
      </c>
      <c r="I1963" s="50" t="str">
        <f>_xlfn.XLOOKUP(Table1[[#This Row],[Customer_ID]],Table2[customer_id],Table2[marital status],,0)</f>
        <v>Married</v>
      </c>
      <c r="J1963" t="str">
        <f t="shared" si="120"/>
        <v>Moderate Income</v>
      </c>
      <c r="K1963" s="52" t="b">
        <f t="shared" si="121"/>
        <v>0</v>
      </c>
      <c r="L1963" s="43" t="str">
        <f t="shared" si="122"/>
        <v>Low Spend</v>
      </c>
      <c r="M1963" s="43" t="b">
        <f t="shared" si="123"/>
        <v>0</v>
      </c>
      <c r="N19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64" spans="1:14" hidden="1" x14ac:dyDescent="0.25">
      <c r="A1964" t="s">
        <v>2910</v>
      </c>
      <c r="B1964" s="45">
        <v>51007</v>
      </c>
      <c r="C1964" s="45">
        <v>17561.333333333332</v>
      </c>
      <c r="D1964" s="25">
        <v>0.34429261343214329</v>
      </c>
      <c r="E1964" s="25" t="str">
        <f>_xlfn.XLOOKUP(Table1[[#This Row],[Customer_ID]],Table2[customer_id],Table2[age_group],,0)</f>
        <v>21-24</v>
      </c>
      <c r="F1964" s="25" t="str">
        <f>_xlfn.XLOOKUP(Table1[[#This Row],[Customer_ID]],Table2[customer_id],Table2[city],,0)</f>
        <v>Delhi NCR</v>
      </c>
      <c r="G1964" s="25" t="str">
        <f>_xlfn.XLOOKUP(Table1[[#This Row],[Customer_ID]],Table2[customer_id],Table2[occupation],,0)</f>
        <v>Business Owners</v>
      </c>
      <c r="H1964" s="50" t="str">
        <f>_xlfn.XLOOKUP(Table1[[#This Row],[Customer_ID]],Table2[customer_id],Table2[gender],,0)</f>
        <v>Male</v>
      </c>
      <c r="I1964" s="50" t="str">
        <f>_xlfn.XLOOKUP(Table1[[#This Row],[Customer_ID]],Table2[customer_id],Table2[marital status],,0)</f>
        <v>Single</v>
      </c>
      <c r="J1964" t="str">
        <f t="shared" si="120"/>
        <v>Moderate Income</v>
      </c>
      <c r="K1964" s="52" t="b">
        <f t="shared" si="121"/>
        <v>0</v>
      </c>
      <c r="L1964" s="43" t="b">
        <f t="shared" si="122"/>
        <v>0</v>
      </c>
      <c r="M1964" s="43" t="b">
        <f t="shared" si="123"/>
        <v>0</v>
      </c>
      <c r="N19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65" spans="1:14" hidden="1" x14ac:dyDescent="0.25">
      <c r="A1965" t="s">
        <v>3935</v>
      </c>
      <c r="B1965" s="45">
        <v>50993</v>
      </c>
      <c r="C1965" s="45">
        <v>11095.5</v>
      </c>
      <c r="D1965" s="25">
        <v>0.21758868864353931</v>
      </c>
      <c r="E1965" s="25" t="str">
        <f>_xlfn.XLOOKUP(Table1[[#This Row],[Customer_ID]],Table2[customer_id],Table2[age_group],,0)</f>
        <v>25-34</v>
      </c>
      <c r="F1965" s="25" t="str">
        <f>_xlfn.XLOOKUP(Table1[[#This Row],[Customer_ID]],Table2[customer_id],Table2[city],,0)</f>
        <v>Chennai</v>
      </c>
      <c r="G1965" s="25" t="str">
        <f>_xlfn.XLOOKUP(Table1[[#This Row],[Customer_ID]],Table2[customer_id],Table2[occupation],,0)</f>
        <v>Government Employees</v>
      </c>
      <c r="H1965" s="50" t="str">
        <f>_xlfn.XLOOKUP(Table1[[#This Row],[Customer_ID]],Table2[customer_id],Table2[gender],,0)</f>
        <v>Male</v>
      </c>
      <c r="I1965" s="50" t="str">
        <f>_xlfn.XLOOKUP(Table1[[#This Row],[Customer_ID]],Table2[customer_id],Table2[marital status],,0)</f>
        <v>Married</v>
      </c>
      <c r="J1965" t="str">
        <f t="shared" si="120"/>
        <v>Moderate Income</v>
      </c>
      <c r="K1965" s="52" t="b">
        <f t="shared" si="121"/>
        <v>0</v>
      </c>
      <c r="L1965" s="43" t="str">
        <f t="shared" si="122"/>
        <v>Low Spend</v>
      </c>
      <c r="M1965" s="43" t="b">
        <f t="shared" si="123"/>
        <v>0</v>
      </c>
      <c r="N19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66" spans="1:14" hidden="1" x14ac:dyDescent="0.25">
      <c r="A1966" t="s">
        <v>2139</v>
      </c>
      <c r="B1966" s="45">
        <v>50962</v>
      </c>
      <c r="C1966" s="45">
        <v>20938</v>
      </c>
      <c r="D1966" s="25">
        <v>0.41085514697225384</v>
      </c>
      <c r="E1966" s="25" t="str">
        <f>_xlfn.XLOOKUP(Table1[[#This Row],[Customer_ID]],Table2[customer_id],Table2[age_group],,0)</f>
        <v>21-24</v>
      </c>
      <c r="F1966" s="25" t="str">
        <f>_xlfn.XLOOKUP(Table1[[#This Row],[Customer_ID]],Table2[customer_id],Table2[city],,0)</f>
        <v>Bengaluru</v>
      </c>
      <c r="G1966" s="25" t="str">
        <f>_xlfn.XLOOKUP(Table1[[#This Row],[Customer_ID]],Table2[customer_id],Table2[occupation],,0)</f>
        <v>Salaried IT Employees</v>
      </c>
      <c r="H1966" s="50" t="str">
        <f>_xlfn.XLOOKUP(Table1[[#This Row],[Customer_ID]],Table2[customer_id],Table2[gender],,0)</f>
        <v>Female</v>
      </c>
      <c r="I1966" s="50" t="str">
        <f>_xlfn.XLOOKUP(Table1[[#This Row],[Customer_ID]],Table2[customer_id],Table2[marital status],,0)</f>
        <v>Single</v>
      </c>
      <c r="J1966" t="str">
        <f t="shared" si="120"/>
        <v>Moderate Income</v>
      </c>
      <c r="K1966" s="52" t="b">
        <f t="shared" si="121"/>
        <v>0</v>
      </c>
      <c r="L1966" s="43" t="b">
        <f t="shared" si="122"/>
        <v>0</v>
      </c>
      <c r="M1966" s="43" t="b">
        <f t="shared" si="123"/>
        <v>0</v>
      </c>
      <c r="N19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67" spans="1:14" hidden="1" x14ac:dyDescent="0.25">
      <c r="A1967" t="s">
        <v>3382</v>
      </c>
      <c r="B1967" s="45">
        <v>50960</v>
      </c>
      <c r="C1967" s="45">
        <v>15443.666666666666</v>
      </c>
      <c r="D1967" s="25">
        <v>0.30305468341182623</v>
      </c>
      <c r="E1967" s="25" t="str">
        <f>_xlfn.XLOOKUP(Table1[[#This Row],[Customer_ID]],Table2[customer_id],Table2[age_group],,0)</f>
        <v>21-24</v>
      </c>
      <c r="F1967" s="25" t="str">
        <f>_xlfn.XLOOKUP(Table1[[#This Row],[Customer_ID]],Table2[customer_id],Table2[city],,0)</f>
        <v>Chennai</v>
      </c>
      <c r="G1967" s="25" t="str">
        <f>_xlfn.XLOOKUP(Table1[[#This Row],[Customer_ID]],Table2[customer_id],Table2[occupation],,0)</f>
        <v>Salaried IT Employees</v>
      </c>
      <c r="H1967" s="50" t="str">
        <f>_xlfn.XLOOKUP(Table1[[#This Row],[Customer_ID]],Table2[customer_id],Table2[gender],,0)</f>
        <v>Female</v>
      </c>
      <c r="I1967" s="50" t="str">
        <f>_xlfn.XLOOKUP(Table1[[#This Row],[Customer_ID]],Table2[customer_id],Table2[marital status],,0)</f>
        <v>Married</v>
      </c>
      <c r="J1967" t="str">
        <f t="shared" si="120"/>
        <v>Moderate Income</v>
      </c>
      <c r="K1967" s="52" t="b">
        <f t="shared" si="121"/>
        <v>0</v>
      </c>
      <c r="L1967" s="43" t="b">
        <f t="shared" si="122"/>
        <v>0</v>
      </c>
      <c r="M1967" s="43" t="b">
        <f t="shared" si="123"/>
        <v>0</v>
      </c>
      <c r="N19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68" spans="1:14" hidden="1" x14ac:dyDescent="0.25">
      <c r="A1968" t="s">
        <v>3313</v>
      </c>
      <c r="B1968" s="45">
        <v>50929</v>
      </c>
      <c r="C1968" s="45">
        <v>15783.333333333334</v>
      </c>
      <c r="D1968" s="25">
        <v>0.30990856551931778</v>
      </c>
      <c r="E1968" s="25" t="str">
        <f>_xlfn.XLOOKUP(Table1[[#This Row],[Customer_ID]],Table2[customer_id],Table2[age_group],,0)</f>
        <v>25-34</v>
      </c>
      <c r="F1968" s="25" t="str">
        <f>_xlfn.XLOOKUP(Table1[[#This Row],[Customer_ID]],Table2[customer_id],Table2[city],,0)</f>
        <v>Bengaluru</v>
      </c>
      <c r="G1968" s="25" t="str">
        <f>_xlfn.XLOOKUP(Table1[[#This Row],[Customer_ID]],Table2[customer_id],Table2[occupation],,0)</f>
        <v>Government Employees</v>
      </c>
      <c r="H1968" s="50" t="str">
        <f>_xlfn.XLOOKUP(Table1[[#This Row],[Customer_ID]],Table2[customer_id],Table2[gender],,0)</f>
        <v>Male</v>
      </c>
      <c r="I1968" s="50" t="str">
        <f>_xlfn.XLOOKUP(Table1[[#This Row],[Customer_ID]],Table2[customer_id],Table2[marital status],,0)</f>
        <v>Married</v>
      </c>
      <c r="J1968" t="str">
        <f t="shared" si="120"/>
        <v>Moderate Income</v>
      </c>
      <c r="K1968" s="52" t="b">
        <f t="shared" si="121"/>
        <v>0</v>
      </c>
      <c r="L1968" s="43" t="b">
        <f t="shared" si="122"/>
        <v>0</v>
      </c>
      <c r="M1968" s="43" t="b">
        <f t="shared" si="123"/>
        <v>0</v>
      </c>
      <c r="N19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69" spans="1:14" hidden="1" x14ac:dyDescent="0.25">
      <c r="A1969" t="s">
        <v>2525</v>
      </c>
      <c r="B1969" s="45">
        <v>50919</v>
      </c>
      <c r="C1969" s="45">
        <v>19106.166666666668</v>
      </c>
      <c r="D1969" s="25">
        <v>0.37522666719037429</v>
      </c>
      <c r="E1969" s="25" t="str">
        <f>_xlfn.XLOOKUP(Table1[[#This Row],[Customer_ID]],Table2[customer_id],Table2[age_group],,0)</f>
        <v>25-34</v>
      </c>
      <c r="F1969" s="25" t="str">
        <f>_xlfn.XLOOKUP(Table1[[#This Row],[Customer_ID]],Table2[customer_id],Table2[city],,0)</f>
        <v>Delhi NCR</v>
      </c>
      <c r="G1969" s="25" t="str">
        <f>_xlfn.XLOOKUP(Table1[[#This Row],[Customer_ID]],Table2[customer_id],Table2[occupation],,0)</f>
        <v>Government Employees</v>
      </c>
      <c r="H1969" s="50" t="str">
        <f>_xlfn.XLOOKUP(Table1[[#This Row],[Customer_ID]],Table2[customer_id],Table2[gender],,0)</f>
        <v>Male</v>
      </c>
      <c r="I1969" s="50" t="str">
        <f>_xlfn.XLOOKUP(Table1[[#This Row],[Customer_ID]],Table2[customer_id],Table2[marital status],,0)</f>
        <v>Married</v>
      </c>
      <c r="J1969" t="str">
        <f t="shared" si="120"/>
        <v>Moderate Income</v>
      </c>
      <c r="K1969" s="52" t="b">
        <f t="shared" si="121"/>
        <v>0</v>
      </c>
      <c r="L1969" s="43" t="b">
        <f t="shared" si="122"/>
        <v>0</v>
      </c>
      <c r="M1969" s="43" t="b">
        <f t="shared" si="123"/>
        <v>0</v>
      </c>
      <c r="N19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70" spans="1:14" hidden="1" x14ac:dyDescent="0.25">
      <c r="A1970" t="s">
        <v>2440</v>
      </c>
      <c r="B1970" s="45">
        <v>50919</v>
      </c>
      <c r="C1970" s="45">
        <v>19513.5</v>
      </c>
      <c r="D1970" s="25">
        <v>0.38322630059506274</v>
      </c>
      <c r="E1970" s="25" t="str">
        <f>_xlfn.XLOOKUP(Table1[[#This Row],[Customer_ID]],Table2[customer_id],Table2[age_group],,0)</f>
        <v>25-34</v>
      </c>
      <c r="F1970" s="25" t="str">
        <f>_xlfn.XLOOKUP(Table1[[#This Row],[Customer_ID]],Table2[customer_id],Table2[city],,0)</f>
        <v>Delhi NCR</v>
      </c>
      <c r="G1970" s="25" t="str">
        <f>_xlfn.XLOOKUP(Table1[[#This Row],[Customer_ID]],Table2[customer_id],Table2[occupation],,0)</f>
        <v>Government Employees</v>
      </c>
      <c r="H1970" s="50" t="str">
        <f>_xlfn.XLOOKUP(Table1[[#This Row],[Customer_ID]],Table2[customer_id],Table2[gender],,0)</f>
        <v>Male</v>
      </c>
      <c r="I1970" s="50" t="str">
        <f>_xlfn.XLOOKUP(Table1[[#This Row],[Customer_ID]],Table2[customer_id],Table2[marital status],,0)</f>
        <v>Married</v>
      </c>
      <c r="J1970" t="str">
        <f t="shared" si="120"/>
        <v>Moderate Income</v>
      </c>
      <c r="K1970" s="52" t="b">
        <f t="shared" si="121"/>
        <v>0</v>
      </c>
      <c r="L1970" s="43" t="b">
        <f t="shared" si="122"/>
        <v>0</v>
      </c>
      <c r="M1970" s="43" t="b">
        <f t="shared" si="123"/>
        <v>0</v>
      </c>
      <c r="N19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71" spans="1:14" hidden="1" x14ac:dyDescent="0.25">
      <c r="A1971" t="s">
        <v>4018</v>
      </c>
      <c r="B1971" s="45">
        <v>50901</v>
      </c>
      <c r="C1971" s="45">
        <v>8924.8333333333339</v>
      </c>
      <c r="D1971" s="25">
        <v>0.17533709226406818</v>
      </c>
      <c r="E1971" s="25" t="str">
        <f>_xlfn.XLOOKUP(Table1[[#This Row],[Customer_ID]],Table2[customer_id],Table2[age_group],,0)</f>
        <v>25-34</v>
      </c>
      <c r="F1971" s="25" t="str">
        <f>_xlfn.XLOOKUP(Table1[[#This Row],[Customer_ID]],Table2[customer_id],Table2[city],,0)</f>
        <v>Chennai</v>
      </c>
      <c r="G1971" s="25" t="str">
        <f>_xlfn.XLOOKUP(Table1[[#This Row],[Customer_ID]],Table2[customer_id],Table2[occupation],,0)</f>
        <v>Government Employees</v>
      </c>
      <c r="H1971" s="50" t="str">
        <f>_xlfn.XLOOKUP(Table1[[#This Row],[Customer_ID]],Table2[customer_id],Table2[gender],,0)</f>
        <v>Female</v>
      </c>
      <c r="I1971" s="50" t="str">
        <f>_xlfn.XLOOKUP(Table1[[#This Row],[Customer_ID]],Table2[customer_id],Table2[marital status],,0)</f>
        <v>Single</v>
      </c>
      <c r="J1971" t="str">
        <f t="shared" si="120"/>
        <v>Moderate Income</v>
      </c>
      <c r="K1971" s="52" t="b">
        <f t="shared" si="121"/>
        <v>0</v>
      </c>
      <c r="L1971" s="43" t="str">
        <f t="shared" si="122"/>
        <v>Low Spend</v>
      </c>
      <c r="M1971" s="43" t="b">
        <f t="shared" si="123"/>
        <v>0</v>
      </c>
      <c r="N19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72" spans="1:14" hidden="1" x14ac:dyDescent="0.25">
      <c r="A1972" t="s">
        <v>2932</v>
      </c>
      <c r="B1972" s="45">
        <v>50871</v>
      </c>
      <c r="C1972" s="45">
        <v>17430.5</v>
      </c>
      <c r="D1972" s="25">
        <v>0.34264119046214936</v>
      </c>
      <c r="E1972" s="25" t="str">
        <f>_xlfn.XLOOKUP(Table1[[#This Row],[Customer_ID]],Table2[customer_id],Table2[age_group],,0)</f>
        <v>21-24</v>
      </c>
      <c r="F1972" s="25" t="str">
        <f>_xlfn.XLOOKUP(Table1[[#This Row],[Customer_ID]],Table2[customer_id],Table2[city],,0)</f>
        <v>Hyderabad</v>
      </c>
      <c r="G1972" s="25" t="str">
        <f>_xlfn.XLOOKUP(Table1[[#This Row],[Customer_ID]],Table2[customer_id],Table2[occupation],,0)</f>
        <v>Salaried IT Employees</v>
      </c>
      <c r="H1972" s="50" t="str">
        <f>_xlfn.XLOOKUP(Table1[[#This Row],[Customer_ID]],Table2[customer_id],Table2[gender],,0)</f>
        <v>Female</v>
      </c>
      <c r="I1972" s="50" t="str">
        <f>_xlfn.XLOOKUP(Table1[[#This Row],[Customer_ID]],Table2[customer_id],Table2[marital status],,0)</f>
        <v>Single</v>
      </c>
      <c r="J1972" t="str">
        <f t="shared" si="120"/>
        <v>Moderate Income</v>
      </c>
      <c r="K1972" s="52" t="b">
        <f t="shared" si="121"/>
        <v>0</v>
      </c>
      <c r="L1972" s="43" t="b">
        <f t="shared" si="122"/>
        <v>0</v>
      </c>
      <c r="M1972" s="43" t="b">
        <f t="shared" si="123"/>
        <v>0</v>
      </c>
      <c r="N19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73" spans="1:14" hidden="1" x14ac:dyDescent="0.25">
      <c r="A1973" t="s">
        <v>3595</v>
      </c>
      <c r="B1973" s="45">
        <v>50822</v>
      </c>
      <c r="C1973" s="45">
        <v>14132.666666666666</v>
      </c>
      <c r="D1973" s="25">
        <v>0.27808167066755868</v>
      </c>
      <c r="E1973" s="25" t="str">
        <f>_xlfn.XLOOKUP(Table1[[#This Row],[Customer_ID]],Table2[customer_id],Table2[age_group],,0)</f>
        <v>25-34</v>
      </c>
      <c r="F1973" s="25" t="str">
        <f>_xlfn.XLOOKUP(Table1[[#This Row],[Customer_ID]],Table2[customer_id],Table2[city],,0)</f>
        <v>Hyderabad</v>
      </c>
      <c r="G1973" s="25" t="str">
        <f>_xlfn.XLOOKUP(Table1[[#This Row],[Customer_ID]],Table2[customer_id],Table2[occupation],,0)</f>
        <v>Government Employees</v>
      </c>
      <c r="H1973" s="50" t="str">
        <f>_xlfn.XLOOKUP(Table1[[#This Row],[Customer_ID]],Table2[customer_id],Table2[gender],,0)</f>
        <v>Male</v>
      </c>
      <c r="I1973" s="50" t="str">
        <f>_xlfn.XLOOKUP(Table1[[#This Row],[Customer_ID]],Table2[customer_id],Table2[marital status],,0)</f>
        <v>Single</v>
      </c>
      <c r="J1973" t="str">
        <f t="shared" si="120"/>
        <v>Moderate Income</v>
      </c>
      <c r="K1973" s="52" t="b">
        <f t="shared" si="121"/>
        <v>0</v>
      </c>
      <c r="L1973" s="43" t="str">
        <f t="shared" si="122"/>
        <v>Low Spend</v>
      </c>
      <c r="M1973" s="43" t="b">
        <f t="shared" si="123"/>
        <v>0</v>
      </c>
      <c r="N19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74" spans="1:14" hidden="1" x14ac:dyDescent="0.25">
      <c r="A1974" t="s">
        <v>3526</v>
      </c>
      <c r="B1974" s="45">
        <v>50813</v>
      </c>
      <c r="C1974" s="45">
        <v>14546.5</v>
      </c>
      <c r="D1974" s="25">
        <v>0.28627516580402651</v>
      </c>
      <c r="E1974" s="25" t="str">
        <f>_xlfn.XLOOKUP(Table1[[#This Row],[Customer_ID]],Table2[customer_id],Table2[age_group],,0)</f>
        <v>25-34</v>
      </c>
      <c r="F1974" s="25" t="str">
        <f>_xlfn.XLOOKUP(Table1[[#This Row],[Customer_ID]],Table2[customer_id],Table2[city],,0)</f>
        <v>Bengaluru</v>
      </c>
      <c r="G1974" s="25" t="str">
        <f>_xlfn.XLOOKUP(Table1[[#This Row],[Customer_ID]],Table2[customer_id],Table2[occupation],,0)</f>
        <v>Government Employees</v>
      </c>
      <c r="H1974" s="50" t="str">
        <f>_xlfn.XLOOKUP(Table1[[#This Row],[Customer_ID]],Table2[customer_id],Table2[gender],,0)</f>
        <v>Female</v>
      </c>
      <c r="I1974" s="50" t="str">
        <f>_xlfn.XLOOKUP(Table1[[#This Row],[Customer_ID]],Table2[customer_id],Table2[marital status],,0)</f>
        <v>Married</v>
      </c>
      <c r="J1974" t="str">
        <f t="shared" si="120"/>
        <v>Moderate Income</v>
      </c>
      <c r="K1974" s="52" t="b">
        <f t="shared" si="121"/>
        <v>0</v>
      </c>
      <c r="L1974" s="43" t="str">
        <f t="shared" si="122"/>
        <v>Low Spend</v>
      </c>
      <c r="M1974" s="43" t="b">
        <f t="shared" si="123"/>
        <v>0</v>
      </c>
      <c r="N19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75" spans="1:14" hidden="1" x14ac:dyDescent="0.25">
      <c r="A1975" t="s">
        <v>1465</v>
      </c>
      <c r="B1975" s="45">
        <v>50807</v>
      </c>
      <c r="C1975" s="45">
        <v>24152.166666666668</v>
      </c>
      <c r="D1975" s="25">
        <v>0.4753708478490497</v>
      </c>
      <c r="E1975" s="25" t="str">
        <f>_xlfn.XLOOKUP(Table1[[#This Row],[Customer_ID]],Table2[customer_id],Table2[age_group],,0)</f>
        <v>21-24</v>
      </c>
      <c r="F1975" s="25" t="str">
        <f>_xlfn.XLOOKUP(Table1[[#This Row],[Customer_ID]],Table2[customer_id],Table2[city],,0)</f>
        <v>Bengaluru</v>
      </c>
      <c r="G1975" s="25" t="str">
        <f>_xlfn.XLOOKUP(Table1[[#This Row],[Customer_ID]],Table2[customer_id],Table2[occupation],,0)</f>
        <v>Salaried IT Employees</v>
      </c>
      <c r="H1975" s="50" t="str">
        <f>_xlfn.XLOOKUP(Table1[[#This Row],[Customer_ID]],Table2[customer_id],Table2[gender],,0)</f>
        <v>Male</v>
      </c>
      <c r="I1975" s="50" t="str">
        <f>_xlfn.XLOOKUP(Table1[[#This Row],[Customer_ID]],Table2[customer_id],Table2[marital status],,0)</f>
        <v>Single</v>
      </c>
      <c r="J1975" t="str">
        <f t="shared" si="120"/>
        <v>Moderate Income</v>
      </c>
      <c r="K1975" s="52" t="b">
        <f t="shared" si="121"/>
        <v>0</v>
      </c>
      <c r="L1975" s="43" t="b">
        <f t="shared" si="122"/>
        <v>0</v>
      </c>
      <c r="M1975" s="43" t="b">
        <f t="shared" si="123"/>
        <v>0</v>
      </c>
      <c r="N19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76" spans="1:14" hidden="1" x14ac:dyDescent="0.25">
      <c r="A1976" t="s">
        <v>2876</v>
      </c>
      <c r="B1976" s="45">
        <v>50804</v>
      </c>
      <c r="C1976" s="45">
        <v>17584.5</v>
      </c>
      <c r="D1976" s="25">
        <v>0.34612432091961265</v>
      </c>
      <c r="E1976" s="25" t="str">
        <f>_xlfn.XLOOKUP(Table1[[#This Row],[Customer_ID]],Table2[customer_id],Table2[age_group],,0)</f>
        <v>25-34</v>
      </c>
      <c r="F1976" s="25" t="str">
        <f>_xlfn.XLOOKUP(Table1[[#This Row],[Customer_ID]],Table2[customer_id],Table2[city],,0)</f>
        <v>Bengaluru</v>
      </c>
      <c r="G1976" s="25" t="str">
        <f>_xlfn.XLOOKUP(Table1[[#This Row],[Customer_ID]],Table2[customer_id],Table2[occupation],,0)</f>
        <v>Government Employees</v>
      </c>
      <c r="H1976" s="50" t="str">
        <f>_xlfn.XLOOKUP(Table1[[#This Row],[Customer_ID]],Table2[customer_id],Table2[gender],,0)</f>
        <v>Male</v>
      </c>
      <c r="I1976" s="50" t="str">
        <f>_xlfn.XLOOKUP(Table1[[#This Row],[Customer_ID]],Table2[customer_id],Table2[marital status],,0)</f>
        <v>Married</v>
      </c>
      <c r="J1976" t="str">
        <f t="shared" si="120"/>
        <v>Moderate Income</v>
      </c>
      <c r="K1976" s="52" t="b">
        <f t="shared" si="121"/>
        <v>0</v>
      </c>
      <c r="L1976" s="43" t="b">
        <f t="shared" si="122"/>
        <v>0</v>
      </c>
      <c r="M1976" s="43" t="b">
        <f t="shared" si="123"/>
        <v>0</v>
      </c>
      <c r="N19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77" spans="1:14" hidden="1" x14ac:dyDescent="0.25">
      <c r="A1977" t="s">
        <v>3438</v>
      </c>
      <c r="B1977" s="45">
        <v>50788</v>
      </c>
      <c r="C1977" s="45">
        <v>15055.833333333334</v>
      </c>
      <c r="D1977" s="25">
        <v>0.29644469822267727</v>
      </c>
      <c r="E1977" s="25" t="str">
        <f>_xlfn.XLOOKUP(Table1[[#This Row],[Customer_ID]],Table2[customer_id],Table2[age_group],,0)</f>
        <v>25-34</v>
      </c>
      <c r="F1977" s="25" t="str">
        <f>_xlfn.XLOOKUP(Table1[[#This Row],[Customer_ID]],Table2[customer_id],Table2[city],,0)</f>
        <v>Hyderabad</v>
      </c>
      <c r="G1977" s="25" t="str">
        <f>_xlfn.XLOOKUP(Table1[[#This Row],[Customer_ID]],Table2[customer_id],Table2[occupation],,0)</f>
        <v>Government Employees</v>
      </c>
      <c r="H1977" s="50" t="str">
        <f>_xlfn.XLOOKUP(Table1[[#This Row],[Customer_ID]],Table2[customer_id],Table2[gender],,0)</f>
        <v>Male</v>
      </c>
      <c r="I1977" s="50" t="str">
        <f>_xlfn.XLOOKUP(Table1[[#This Row],[Customer_ID]],Table2[customer_id],Table2[marital status],,0)</f>
        <v>Married</v>
      </c>
      <c r="J1977" t="str">
        <f t="shared" si="120"/>
        <v>Moderate Income</v>
      </c>
      <c r="K1977" s="52" t="b">
        <f t="shared" si="121"/>
        <v>0</v>
      </c>
      <c r="L1977" s="43" t="str">
        <f t="shared" si="122"/>
        <v>Low Spend</v>
      </c>
      <c r="M1977" s="43" t="b">
        <f t="shared" si="123"/>
        <v>0</v>
      </c>
      <c r="N19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78" spans="1:14" hidden="1" x14ac:dyDescent="0.25">
      <c r="A1978" t="s">
        <v>1550</v>
      </c>
      <c r="B1978" s="45">
        <v>50783</v>
      </c>
      <c r="C1978" s="45">
        <v>23635.833333333332</v>
      </c>
      <c r="D1978" s="25">
        <v>0.46542806319700158</v>
      </c>
      <c r="E1978" s="25" t="str">
        <f>_xlfn.XLOOKUP(Table1[[#This Row],[Customer_ID]],Table2[customer_id],Table2[age_group],,0)</f>
        <v>21-24</v>
      </c>
      <c r="F1978" s="25" t="str">
        <f>_xlfn.XLOOKUP(Table1[[#This Row],[Customer_ID]],Table2[customer_id],Table2[city],,0)</f>
        <v>Bengaluru</v>
      </c>
      <c r="G1978" s="25" t="str">
        <f>_xlfn.XLOOKUP(Table1[[#This Row],[Customer_ID]],Table2[customer_id],Table2[occupation],,0)</f>
        <v>Salaried IT Employees</v>
      </c>
      <c r="H1978" s="50" t="str">
        <f>_xlfn.XLOOKUP(Table1[[#This Row],[Customer_ID]],Table2[customer_id],Table2[gender],,0)</f>
        <v>Female</v>
      </c>
      <c r="I1978" s="50" t="str">
        <f>_xlfn.XLOOKUP(Table1[[#This Row],[Customer_ID]],Table2[customer_id],Table2[marital status],,0)</f>
        <v>Single</v>
      </c>
      <c r="J1978" t="str">
        <f t="shared" si="120"/>
        <v>Moderate Income</v>
      </c>
      <c r="K1978" s="52" t="b">
        <f t="shared" si="121"/>
        <v>0</v>
      </c>
      <c r="L1978" s="43" t="b">
        <f t="shared" si="122"/>
        <v>0</v>
      </c>
      <c r="M1978" s="43" t="b">
        <f t="shared" si="123"/>
        <v>0</v>
      </c>
      <c r="N19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79" spans="1:14" hidden="1" x14ac:dyDescent="0.25">
      <c r="A1979" t="s">
        <v>3899</v>
      </c>
      <c r="B1979" s="45">
        <v>50774</v>
      </c>
      <c r="C1979" s="45">
        <v>11512</v>
      </c>
      <c r="D1979" s="25">
        <v>0.22673021625241266</v>
      </c>
      <c r="E1979" s="25" t="str">
        <f>_xlfn.XLOOKUP(Table1[[#This Row],[Customer_ID]],Table2[customer_id],Table2[age_group],,0)</f>
        <v>25-34</v>
      </c>
      <c r="F1979" s="25" t="str">
        <f>_xlfn.XLOOKUP(Table1[[#This Row],[Customer_ID]],Table2[customer_id],Table2[city],,0)</f>
        <v>Hyderabad</v>
      </c>
      <c r="G1979" s="25" t="str">
        <f>_xlfn.XLOOKUP(Table1[[#This Row],[Customer_ID]],Table2[customer_id],Table2[occupation],,0)</f>
        <v>Government Employees</v>
      </c>
      <c r="H1979" s="50" t="str">
        <f>_xlfn.XLOOKUP(Table1[[#This Row],[Customer_ID]],Table2[customer_id],Table2[gender],,0)</f>
        <v>Female</v>
      </c>
      <c r="I1979" s="50" t="str">
        <f>_xlfn.XLOOKUP(Table1[[#This Row],[Customer_ID]],Table2[customer_id],Table2[marital status],,0)</f>
        <v>Married</v>
      </c>
      <c r="J1979" t="str">
        <f t="shared" si="120"/>
        <v>Moderate Income</v>
      </c>
      <c r="K1979" s="52" t="b">
        <f t="shared" si="121"/>
        <v>0</v>
      </c>
      <c r="L1979" s="43" t="str">
        <f t="shared" si="122"/>
        <v>Low Spend</v>
      </c>
      <c r="M1979" s="43" t="b">
        <f t="shared" si="123"/>
        <v>0</v>
      </c>
      <c r="N19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80" spans="1:14" hidden="1" x14ac:dyDescent="0.25">
      <c r="A1980" t="s">
        <v>3527</v>
      </c>
      <c r="B1980" s="45">
        <v>50770</v>
      </c>
      <c r="C1980" s="45">
        <v>14511.166666666666</v>
      </c>
      <c r="D1980" s="25">
        <v>0.28582167946950299</v>
      </c>
      <c r="E1980" s="25" t="str">
        <f>_xlfn.XLOOKUP(Table1[[#This Row],[Customer_ID]],Table2[customer_id],Table2[age_group],,0)</f>
        <v>25-34</v>
      </c>
      <c r="F1980" s="25" t="str">
        <f>_xlfn.XLOOKUP(Table1[[#This Row],[Customer_ID]],Table2[customer_id],Table2[city],,0)</f>
        <v>Hyderabad</v>
      </c>
      <c r="G1980" s="25" t="str">
        <f>_xlfn.XLOOKUP(Table1[[#This Row],[Customer_ID]],Table2[customer_id],Table2[occupation],,0)</f>
        <v>Government Employees</v>
      </c>
      <c r="H1980" s="50" t="str">
        <f>_xlfn.XLOOKUP(Table1[[#This Row],[Customer_ID]],Table2[customer_id],Table2[gender],,0)</f>
        <v>Male</v>
      </c>
      <c r="I1980" s="50" t="str">
        <f>_xlfn.XLOOKUP(Table1[[#This Row],[Customer_ID]],Table2[customer_id],Table2[marital status],,0)</f>
        <v>Married</v>
      </c>
      <c r="J1980" t="str">
        <f t="shared" si="120"/>
        <v>Moderate Income</v>
      </c>
      <c r="K1980" s="52" t="b">
        <f t="shared" si="121"/>
        <v>0</v>
      </c>
      <c r="L1980" s="43" t="str">
        <f t="shared" si="122"/>
        <v>Low Spend</v>
      </c>
      <c r="M1980" s="43" t="b">
        <f t="shared" si="123"/>
        <v>0</v>
      </c>
      <c r="N19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81" spans="1:14" hidden="1" x14ac:dyDescent="0.25">
      <c r="A1981" t="s">
        <v>1669</v>
      </c>
      <c r="B1981" s="45">
        <v>50750</v>
      </c>
      <c r="C1981" s="45">
        <v>22849.166666666668</v>
      </c>
      <c r="D1981" s="25">
        <v>0.4502298850574713</v>
      </c>
      <c r="E1981" s="25" t="str">
        <f>_xlfn.XLOOKUP(Table1[[#This Row],[Customer_ID]],Table2[customer_id],Table2[age_group],,0)</f>
        <v>21-24</v>
      </c>
      <c r="F1981" s="25" t="str">
        <f>_xlfn.XLOOKUP(Table1[[#This Row],[Customer_ID]],Table2[customer_id],Table2[city],,0)</f>
        <v>Bengaluru</v>
      </c>
      <c r="G1981" s="25" t="str">
        <f>_xlfn.XLOOKUP(Table1[[#This Row],[Customer_ID]],Table2[customer_id],Table2[occupation],,0)</f>
        <v>Salaried IT Employees</v>
      </c>
      <c r="H1981" s="50" t="str">
        <f>_xlfn.XLOOKUP(Table1[[#This Row],[Customer_ID]],Table2[customer_id],Table2[gender],,0)</f>
        <v>Female</v>
      </c>
      <c r="I1981" s="50" t="str">
        <f>_xlfn.XLOOKUP(Table1[[#This Row],[Customer_ID]],Table2[customer_id],Table2[marital status],,0)</f>
        <v>Married</v>
      </c>
      <c r="J1981" t="str">
        <f t="shared" si="120"/>
        <v>Moderate Income</v>
      </c>
      <c r="K1981" s="52" t="b">
        <f t="shared" si="121"/>
        <v>0</v>
      </c>
      <c r="L1981" s="43" t="b">
        <f t="shared" si="122"/>
        <v>0</v>
      </c>
      <c r="M1981" s="43" t="b">
        <f t="shared" si="123"/>
        <v>0</v>
      </c>
      <c r="N19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82" spans="1:14" hidden="1" x14ac:dyDescent="0.25">
      <c r="A1982" t="s">
        <v>1201</v>
      </c>
      <c r="B1982" s="45">
        <v>50743</v>
      </c>
      <c r="C1982" s="45">
        <v>25431.666666666668</v>
      </c>
      <c r="D1982" s="25">
        <v>0.50118571362880926</v>
      </c>
      <c r="E1982" s="25" t="str">
        <f>_xlfn.XLOOKUP(Table1[[#This Row],[Customer_ID]],Table2[customer_id],Table2[age_group],,0)</f>
        <v>21-24</v>
      </c>
      <c r="F1982" s="25" t="str">
        <f>_xlfn.XLOOKUP(Table1[[#This Row],[Customer_ID]],Table2[customer_id],Table2[city],,0)</f>
        <v>Bengaluru</v>
      </c>
      <c r="G1982" s="25" t="str">
        <f>_xlfn.XLOOKUP(Table1[[#This Row],[Customer_ID]],Table2[customer_id],Table2[occupation],,0)</f>
        <v>Salaried IT Employees</v>
      </c>
      <c r="H1982" s="50" t="str">
        <f>_xlfn.XLOOKUP(Table1[[#This Row],[Customer_ID]],Table2[customer_id],Table2[gender],,0)</f>
        <v>Male</v>
      </c>
      <c r="I1982" s="50" t="str">
        <f>_xlfn.XLOOKUP(Table1[[#This Row],[Customer_ID]],Table2[customer_id],Table2[marital status],,0)</f>
        <v>Single</v>
      </c>
      <c r="J1982" t="str">
        <f t="shared" si="120"/>
        <v>Moderate Income</v>
      </c>
      <c r="K1982" s="52" t="b">
        <f t="shared" si="121"/>
        <v>0</v>
      </c>
      <c r="L1982" s="43" t="b">
        <f t="shared" si="122"/>
        <v>0</v>
      </c>
      <c r="M1982" s="43" t="b">
        <f t="shared" si="123"/>
        <v>0</v>
      </c>
      <c r="N19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83" spans="1:14" hidden="1" x14ac:dyDescent="0.25">
      <c r="A1983" t="s">
        <v>1051</v>
      </c>
      <c r="B1983" s="45">
        <v>50728</v>
      </c>
      <c r="C1983" s="45">
        <v>26090</v>
      </c>
      <c r="D1983" s="25">
        <v>0.51431162277243336</v>
      </c>
      <c r="E1983" s="25" t="str">
        <f>_xlfn.XLOOKUP(Table1[[#This Row],[Customer_ID]],Table2[customer_id],Table2[age_group],,0)</f>
        <v>21-24</v>
      </c>
      <c r="F1983" s="25" t="str">
        <f>_xlfn.XLOOKUP(Table1[[#This Row],[Customer_ID]],Table2[customer_id],Table2[city],,0)</f>
        <v>Mumbai</v>
      </c>
      <c r="G1983" s="25" t="str">
        <f>_xlfn.XLOOKUP(Table1[[#This Row],[Customer_ID]],Table2[customer_id],Table2[occupation],,0)</f>
        <v>Salaried IT Employees</v>
      </c>
      <c r="H1983" s="50" t="str">
        <f>_xlfn.XLOOKUP(Table1[[#This Row],[Customer_ID]],Table2[customer_id],Table2[gender],,0)</f>
        <v>Female</v>
      </c>
      <c r="I1983" s="50" t="str">
        <f>_xlfn.XLOOKUP(Table1[[#This Row],[Customer_ID]],Table2[customer_id],Table2[marital status],,0)</f>
        <v>Single</v>
      </c>
      <c r="J1983" t="str">
        <f t="shared" si="120"/>
        <v>Moderate Income</v>
      </c>
      <c r="K1983" s="52" t="b">
        <f t="shared" si="121"/>
        <v>0</v>
      </c>
      <c r="L1983" s="43" t="b">
        <f t="shared" si="122"/>
        <v>0</v>
      </c>
      <c r="M1983" s="43" t="b">
        <f t="shared" si="123"/>
        <v>0</v>
      </c>
      <c r="N19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84" spans="1:14" hidden="1" x14ac:dyDescent="0.25">
      <c r="A1984" t="s">
        <v>2665</v>
      </c>
      <c r="B1984" s="45">
        <v>50695</v>
      </c>
      <c r="C1984" s="45">
        <v>18415.666666666668</v>
      </c>
      <c r="D1984" s="25">
        <v>0.36326396423052898</v>
      </c>
      <c r="E1984" s="25" t="str">
        <f>_xlfn.XLOOKUP(Table1[[#This Row],[Customer_ID]],Table2[customer_id],Table2[age_group],,0)</f>
        <v>21-24</v>
      </c>
      <c r="F1984" s="25" t="str">
        <f>_xlfn.XLOOKUP(Table1[[#This Row],[Customer_ID]],Table2[customer_id],Table2[city],,0)</f>
        <v>Hyderabad</v>
      </c>
      <c r="G1984" s="25" t="str">
        <f>_xlfn.XLOOKUP(Table1[[#This Row],[Customer_ID]],Table2[customer_id],Table2[occupation],,0)</f>
        <v>Salaried IT Employees</v>
      </c>
      <c r="H1984" s="50" t="str">
        <f>_xlfn.XLOOKUP(Table1[[#This Row],[Customer_ID]],Table2[customer_id],Table2[gender],,0)</f>
        <v>Female</v>
      </c>
      <c r="I1984" s="50" t="str">
        <f>_xlfn.XLOOKUP(Table1[[#This Row],[Customer_ID]],Table2[customer_id],Table2[marital status],,0)</f>
        <v>Single</v>
      </c>
      <c r="J1984" t="str">
        <f t="shared" si="120"/>
        <v>Moderate Income</v>
      </c>
      <c r="K1984" s="52" t="b">
        <f t="shared" si="121"/>
        <v>0</v>
      </c>
      <c r="L1984" s="43" t="b">
        <f t="shared" si="122"/>
        <v>0</v>
      </c>
      <c r="M1984" s="43" t="b">
        <f t="shared" si="123"/>
        <v>0</v>
      </c>
      <c r="N19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85" spans="1:14" hidden="1" x14ac:dyDescent="0.25">
      <c r="A1985" t="s">
        <v>2002</v>
      </c>
      <c r="B1985" s="45">
        <v>50695</v>
      </c>
      <c r="C1985" s="45">
        <v>21374.166666666668</v>
      </c>
      <c r="D1985" s="25">
        <v>0.42162277673669329</v>
      </c>
      <c r="E1985" s="25" t="str">
        <f>_xlfn.XLOOKUP(Table1[[#This Row],[Customer_ID]],Table2[customer_id],Table2[age_group],,0)</f>
        <v>21-24</v>
      </c>
      <c r="F1985" s="25" t="str">
        <f>_xlfn.XLOOKUP(Table1[[#This Row],[Customer_ID]],Table2[customer_id],Table2[city],,0)</f>
        <v>Hyderabad</v>
      </c>
      <c r="G1985" s="25" t="str">
        <f>_xlfn.XLOOKUP(Table1[[#This Row],[Customer_ID]],Table2[customer_id],Table2[occupation],,0)</f>
        <v>Salaried IT Employees</v>
      </c>
      <c r="H1985" s="50" t="str">
        <f>_xlfn.XLOOKUP(Table1[[#This Row],[Customer_ID]],Table2[customer_id],Table2[gender],,0)</f>
        <v>Male</v>
      </c>
      <c r="I1985" s="50" t="str">
        <f>_xlfn.XLOOKUP(Table1[[#This Row],[Customer_ID]],Table2[customer_id],Table2[marital status],,0)</f>
        <v>Single</v>
      </c>
      <c r="J1985" t="str">
        <f t="shared" si="120"/>
        <v>Moderate Income</v>
      </c>
      <c r="K1985" s="52" t="b">
        <f t="shared" si="121"/>
        <v>0</v>
      </c>
      <c r="L1985" s="43" t="b">
        <f t="shared" si="122"/>
        <v>0</v>
      </c>
      <c r="M1985" s="43" t="b">
        <f t="shared" si="123"/>
        <v>0</v>
      </c>
      <c r="N19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86" spans="1:14" hidden="1" x14ac:dyDescent="0.25">
      <c r="A1986" t="s">
        <v>3056</v>
      </c>
      <c r="B1986" s="45">
        <v>50673</v>
      </c>
      <c r="C1986" s="45">
        <v>16933.833333333332</v>
      </c>
      <c r="D1986" s="25">
        <v>0.33417862240904095</v>
      </c>
      <c r="E1986" s="25" t="str">
        <f>_xlfn.XLOOKUP(Table1[[#This Row],[Customer_ID]],Table2[customer_id],Table2[age_group],,0)</f>
        <v>21-24</v>
      </c>
      <c r="F1986" s="25" t="str">
        <f>_xlfn.XLOOKUP(Table1[[#This Row],[Customer_ID]],Table2[customer_id],Table2[city],,0)</f>
        <v>Bengaluru</v>
      </c>
      <c r="G1986" s="25" t="str">
        <f>_xlfn.XLOOKUP(Table1[[#This Row],[Customer_ID]],Table2[customer_id],Table2[occupation],,0)</f>
        <v>Business Owners</v>
      </c>
      <c r="H1986" s="50" t="str">
        <f>_xlfn.XLOOKUP(Table1[[#This Row],[Customer_ID]],Table2[customer_id],Table2[gender],,0)</f>
        <v>Male</v>
      </c>
      <c r="I1986" s="50" t="str">
        <f>_xlfn.XLOOKUP(Table1[[#This Row],[Customer_ID]],Table2[customer_id],Table2[marital status],,0)</f>
        <v>Single</v>
      </c>
      <c r="J1986" t="str">
        <f t="shared" ref="J1986:J2049" si="124">IF(B1986&lt;=40000,"Lower Income",IF(AND(B1986&gt;40000,B1986&lt;=65000),"Moderate Income","Higher Income"))</f>
        <v>Moderate Income</v>
      </c>
      <c r="K1986" s="52" t="b">
        <f t="shared" ref="K1986:K2049" si="125">IF(AND(J1986="Lower Income",D1986&gt;=60%),"High Spend",IF(AND(J1986="Lower Income",D1986&lt;30%),"Low Spend"))</f>
        <v>0</v>
      </c>
      <c r="L1986" s="43" t="b">
        <f t="shared" ref="L1986:L2049" si="126">IF(AND(J1986="Moderate Income",D1986&gt;=70%),"High Spend",IF(AND(J1986="Moderate Income",D1986&lt;30%),"Low Spend"))</f>
        <v>0</v>
      </c>
      <c r="M1986" s="43" t="b">
        <f t="shared" ref="M1986:M2049" si="127">IF(AND(J1986="Higher Income",D1986&gt;=70%),"High Spend",IF(AND(J1986="Higher Income",D1986&lt;20%),"Low Spend"))</f>
        <v>0</v>
      </c>
      <c r="N19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87" spans="1:14" hidden="1" x14ac:dyDescent="0.25">
      <c r="A1987" t="s">
        <v>787</v>
      </c>
      <c r="B1987" s="45">
        <v>50656</v>
      </c>
      <c r="C1987" s="45">
        <v>27616.666666666668</v>
      </c>
      <c r="D1987" s="25">
        <v>0.54518056432933248</v>
      </c>
      <c r="E1987" s="25" t="str">
        <f>_xlfn.XLOOKUP(Table1[[#This Row],[Customer_ID]],Table2[customer_id],Table2[age_group],,0)</f>
        <v>21-24</v>
      </c>
      <c r="F1987" s="25" t="str">
        <f>_xlfn.XLOOKUP(Table1[[#This Row],[Customer_ID]],Table2[customer_id],Table2[city],,0)</f>
        <v>Mumbai</v>
      </c>
      <c r="G1987" s="25" t="str">
        <f>_xlfn.XLOOKUP(Table1[[#This Row],[Customer_ID]],Table2[customer_id],Table2[occupation],,0)</f>
        <v>Salaried IT Employees</v>
      </c>
      <c r="H1987" s="50" t="str">
        <f>_xlfn.XLOOKUP(Table1[[#This Row],[Customer_ID]],Table2[customer_id],Table2[gender],,0)</f>
        <v>Female</v>
      </c>
      <c r="I1987" s="50" t="str">
        <f>_xlfn.XLOOKUP(Table1[[#This Row],[Customer_ID]],Table2[customer_id],Table2[marital status],,0)</f>
        <v>Single</v>
      </c>
      <c r="J1987" t="str">
        <f t="shared" si="124"/>
        <v>Moderate Income</v>
      </c>
      <c r="K1987" s="52" t="b">
        <f t="shared" si="125"/>
        <v>0</v>
      </c>
      <c r="L1987" s="43" t="b">
        <f t="shared" si="126"/>
        <v>0</v>
      </c>
      <c r="M1987" s="43" t="b">
        <f t="shared" si="127"/>
        <v>0</v>
      </c>
      <c r="N19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88" spans="1:14" hidden="1" x14ac:dyDescent="0.25">
      <c r="A1988" t="s">
        <v>2268</v>
      </c>
      <c r="B1988" s="45">
        <v>50655</v>
      </c>
      <c r="C1988" s="45">
        <v>20285.333333333332</v>
      </c>
      <c r="D1988" s="25">
        <v>0.40046063238245644</v>
      </c>
      <c r="E1988" s="25" t="str">
        <f>_xlfn.XLOOKUP(Table1[[#This Row],[Customer_ID]],Table2[customer_id],Table2[age_group],,0)</f>
        <v>21-24</v>
      </c>
      <c r="F1988" s="25" t="str">
        <f>_xlfn.XLOOKUP(Table1[[#This Row],[Customer_ID]],Table2[customer_id],Table2[city],,0)</f>
        <v>Hyderabad</v>
      </c>
      <c r="G1988" s="25" t="str">
        <f>_xlfn.XLOOKUP(Table1[[#This Row],[Customer_ID]],Table2[customer_id],Table2[occupation],,0)</f>
        <v>Salaried IT Employees</v>
      </c>
      <c r="H1988" s="50" t="str">
        <f>_xlfn.XLOOKUP(Table1[[#This Row],[Customer_ID]],Table2[customer_id],Table2[gender],,0)</f>
        <v>Male</v>
      </c>
      <c r="I1988" s="50" t="str">
        <f>_xlfn.XLOOKUP(Table1[[#This Row],[Customer_ID]],Table2[customer_id],Table2[marital status],,0)</f>
        <v>Single</v>
      </c>
      <c r="J1988" t="str">
        <f t="shared" si="124"/>
        <v>Moderate Income</v>
      </c>
      <c r="K1988" s="52" t="b">
        <f t="shared" si="125"/>
        <v>0</v>
      </c>
      <c r="L1988" s="43" t="b">
        <f t="shared" si="126"/>
        <v>0</v>
      </c>
      <c r="M1988" s="43" t="b">
        <f t="shared" si="127"/>
        <v>0</v>
      </c>
      <c r="N19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89" spans="1:14" hidden="1" x14ac:dyDescent="0.25">
      <c r="A1989" t="s">
        <v>3956</v>
      </c>
      <c r="B1989" s="45">
        <v>50653</v>
      </c>
      <c r="C1989" s="45">
        <v>10640.5</v>
      </c>
      <c r="D1989" s="25">
        <v>0.21006653110378457</v>
      </c>
      <c r="E1989" s="25" t="str">
        <f>_xlfn.XLOOKUP(Table1[[#This Row],[Customer_ID]],Table2[customer_id],Table2[age_group],,0)</f>
        <v>25-34</v>
      </c>
      <c r="F1989" s="25" t="str">
        <f>_xlfn.XLOOKUP(Table1[[#This Row],[Customer_ID]],Table2[customer_id],Table2[city],,0)</f>
        <v>Chennai</v>
      </c>
      <c r="G1989" s="25" t="str">
        <f>_xlfn.XLOOKUP(Table1[[#This Row],[Customer_ID]],Table2[customer_id],Table2[occupation],,0)</f>
        <v>Government Employees</v>
      </c>
      <c r="H1989" s="50" t="str">
        <f>_xlfn.XLOOKUP(Table1[[#This Row],[Customer_ID]],Table2[customer_id],Table2[gender],,0)</f>
        <v>Male</v>
      </c>
      <c r="I1989" s="50" t="str">
        <f>_xlfn.XLOOKUP(Table1[[#This Row],[Customer_ID]],Table2[customer_id],Table2[marital status],,0)</f>
        <v>Married</v>
      </c>
      <c r="J1989" t="str">
        <f t="shared" si="124"/>
        <v>Moderate Income</v>
      </c>
      <c r="K1989" s="52" t="b">
        <f t="shared" si="125"/>
        <v>0</v>
      </c>
      <c r="L1989" s="43" t="str">
        <f t="shared" si="126"/>
        <v>Low Spend</v>
      </c>
      <c r="M1989" s="43" t="b">
        <f t="shared" si="127"/>
        <v>0</v>
      </c>
      <c r="N19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90" spans="1:14" hidden="1" x14ac:dyDescent="0.25">
      <c r="A1990" t="s">
        <v>2236</v>
      </c>
      <c r="B1990" s="45">
        <v>50647</v>
      </c>
      <c r="C1990" s="45">
        <v>20419.333333333332</v>
      </c>
      <c r="D1990" s="25">
        <v>0.40316965137783745</v>
      </c>
      <c r="E1990" s="25" t="str">
        <f>_xlfn.XLOOKUP(Table1[[#This Row],[Customer_ID]],Table2[customer_id],Table2[age_group],,0)</f>
        <v>21-24</v>
      </c>
      <c r="F1990" s="25" t="str">
        <f>_xlfn.XLOOKUP(Table1[[#This Row],[Customer_ID]],Table2[customer_id],Table2[city],,0)</f>
        <v>Mumbai</v>
      </c>
      <c r="G1990" s="25" t="str">
        <f>_xlfn.XLOOKUP(Table1[[#This Row],[Customer_ID]],Table2[customer_id],Table2[occupation],,0)</f>
        <v>Business Owners</v>
      </c>
      <c r="H1990" s="50" t="str">
        <f>_xlfn.XLOOKUP(Table1[[#This Row],[Customer_ID]],Table2[customer_id],Table2[gender],,0)</f>
        <v>Male</v>
      </c>
      <c r="I1990" s="50" t="str">
        <f>_xlfn.XLOOKUP(Table1[[#This Row],[Customer_ID]],Table2[customer_id],Table2[marital status],,0)</f>
        <v>Single</v>
      </c>
      <c r="J1990" t="str">
        <f t="shared" si="124"/>
        <v>Moderate Income</v>
      </c>
      <c r="K1990" s="52" t="b">
        <f t="shared" si="125"/>
        <v>0</v>
      </c>
      <c r="L1990" s="43" t="b">
        <f t="shared" si="126"/>
        <v>0</v>
      </c>
      <c r="M1990" s="43" t="b">
        <f t="shared" si="127"/>
        <v>0</v>
      </c>
      <c r="N19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91" spans="1:14" hidden="1" x14ac:dyDescent="0.25">
      <c r="A1991" t="s">
        <v>360</v>
      </c>
      <c r="B1991" s="45">
        <v>50620</v>
      </c>
      <c r="C1991" s="45">
        <v>30855.333333333332</v>
      </c>
      <c r="D1991" s="25">
        <v>0.60954826814170948</v>
      </c>
      <c r="E1991" s="25" t="str">
        <f>_xlfn.XLOOKUP(Table1[[#This Row],[Customer_ID]],Table2[customer_id],Table2[age_group],,0)</f>
        <v>21-24</v>
      </c>
      <c r="F1991" s="25" t="str">
        <f>_xlfn.XLOOKUP(Table1[[#This Row],[Customer_ID]],Table2[customer_id],Table2[city],,0)</f>
        <v>Mumbai</v>
      </c>
      <c r="G1991" s="25" t="str">
        <f>_xlfn.XLOOKUP(Table1[[#This Row],[Customer_ID]],Table2[customer_id],Table2[occupation],,0)</f>
        <v>Salaried IT Employees</v>
      </c>
      <c r="H1991" s="50" t="str">
        <f>_xlfn.XLOOKUP(Table1[[#This Row],[Customer_ID]],Table2[customer_id],Table2[gender],,0)</f>
        <v>Male</v>
      </c>
      <c r="I1991" s="50" t="str">
        <f>_xlfn.XLOOKUP(Table1[[#This Row],[Customer_ID]],Table2[customer_id],Table2[marital status],,0)</f>
        <v>Married</v>
      </c>
      <c r="J1991" t="str">
        <f t="shared" si="124"/>
        <v>Moderate Income</v>
      </c>
      <c r="K1991" s="52" t="b">
        <f t="shared" si="125"/>
        <v>0</v>
      </c>
      <c r="L1991" s="43" t="b">
        <f t="shared" si="126"/>
        <v>0</v>
      </c>
      <c r="M1991" s="43" t="b">
        <f t="shared" si="127"/>
        <v>0</v>
      </c>
      <c r="N19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92" spans="1:14" hidden="1" x14ac:dyDescent="0.25">
      <c r="A1992" t="s">
        <v>3586</v>
      </c>
      <c r="B1992" s="45">
        <v>50618</v>
      </c>
      <c r="C1992" s="45">
        <v>14121.666666666666</v>
      </c>
      <c r="D1992" s="25">
        <v>0.27898507777207054</v>
      </c>
      <c r="E1992" s="25" t="str">
        <f>_xlfn.XLOOKUP(Table1[[#This Row],[Customer_ID]],Table2[customer_id],Table2[age_group],,0)</f>
        <v>25-34</v>
      </c>
      <c r="F1992" s="25" t="str">
        <f>_xlfn.XLOOKUP(Table1[[#This Row],[Customer_ID]],Table2[customer_id],Table2[city],,0)</f>
        <v>Delhi NCR</v>
      </c>
      <c r="G1992" s="25" t="str">
        <f>_xlfn.XLOOKUP(Table1[[#This Row],[Customer_ID]],Table2[customer_id],Table2[occupation],,0)</f>
        <v>Government Employees</v>
      </c>
      <c r="H1992" s="50" t="str">
        <f>_xlfn.XLOOKUP(Table1[[#This Row],[Customer_ID]],Table2[customer_id],Table2[gender],,0)</f>
        <v>Female</v>
      </c>
      <c r="I1992" s="50" t="str">
        <f>_xlfn.XLOOKUP(Table1[[#This Row],[Customer_ID]],Table2[customer_id],Table2[marital status],,0)</f>
        <v>Single</v>
      </c>
      <c r="J1992" t="str">
        <f t="shared" si="124"/>
        <v>Moderate Income</v>
      </c>
      <c r="K1992" s="52" t="b">
        <f t="shared" si="125"/>
        <v>0</v>
      </c>
      <c r="L1992" s="43" t="str">
        <f t="shared" si="126"/>
        <v>Low Spend</v>
      </c>
      <c r="M1992" s="43" t="b">
        <f t="shared" si="127"/>
        <v>0</v>
      </c>
      <c r="N19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93" spans="1:14" hidden="1" x14ac:dyDescent="0.25">
      <c r="A1993" t="s">
        <v>3781</v>
      </c>
      <c r="B1993" s="45">
        <v>50614</v>
      </c>
      <c r="C1993" s="45">
        <v>12725.5</v>
      </c>
      <c r="D1993" s="25">
        <v>0.25142253131544634</v>
      </c>
      <c r="E1993" s="25" t="str">
        <f>_xlfn.XLOOKUP(Table1[[#This Row],[Customer_ID]],Table2[customer_id],Table2[age_group],,0)</f>
        <v>25-34</v>
      </c>
      <c r="F1993" s="25" t="str">
        <f>_xlfn.XLOOKUP(Table1[[#This Row],[Customer_ID]],Table2[customer_id],Table2[city],,0)</f>
        <v>Chennai</v>
      </c>
      <c r="G1993" s="25" t="str">
        <f>_xlfn.XLOOKUP(Table1[[#This Row],[Customer_ID]],Table2[customer_id],Table2[occupation],,0)</f>
        <v>Government Employees</v>
      </c>
      <c r="H1993" s="50" t="str">
        <f>_xlfn.XLOOKUP(Table1[[#This Row],[Customer_ID]],Table2[customer_id],Table2[gender],,0)</f>
        <v>Male</v>
      </c>
      <c r="I1993" s="50" t="str">
        <f>_xlfn.XLOOKUP(Table1[[#This Row],[Customer_ID]],Table2[customer_id],Table2[marital status],,0)</f>
        <v>Married</v>
      </c>
      <c r="J1993" t="str">
        <f t="shared" si="124"/>
        <v>Moderate Income</v>
      </c>
      <c r="K1993" s="52" t="b">
        <f t="shared" si="125"/>
        <v>0</v>
      </c>
      <c r="L1993" s="43" t="str">
        <f t="shared" si="126"/>
        <v>Low Spend</v>
      </c>
      <c r="M1993" s="43" t="b">
        <f t="shared" si="127"/>
        <v>0</v>
      </c>
      <c r="N19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94" spans="1:14" hidden="1" x14ac:dyDescent="0.25">
      <c r="A1994" t="s">
        <v>2837</v>
      </c>
      <c r="B1994" s="45">
        <v>50593</v>
      </c>
      <c r="C1994" s="45">
        <v>17646.666666666668</v>
      </c>
      <c r="D1994" s="25">
        <v>0.34879660559102382</v>
      </c>
      <c r="E1994" s="25" t="str">
        <f>_xlfn.XLOOKUP(Table1[[#This Row],[Customer_ID]],Table2[customer_id],Table2[age_group],,0)</f>
        <v>21-24</v>
      </c>
      <c r="F1994" s="25" t="str">
        <f>_xlfn.XLOOKUP(Table1[[#This Row],[Customer_ID]],Table2[customer_id],Table2[city],,0)</f>
        <v>Chennai</v>
      </c>
      <c r="G1994" s="25" t="str">
        <f>_xlfn.XLOOKUP(Table1[[#This Row],[Customer_ID]],Table2[customer_id],Table2[occupation],,0)</f>
        <v>Salaried IT Employees</v>
      </c>
      <c r="H1994" s="50" t="str">
        <f>_xlfn.XLOOKUP(Table1[[#This Row],[Customer_ID]],Table2[customer_id],Table2[gender],,0)</f>
        <v>Male</v>
      </c>
      <c r="I1994" s="50" t="str">
        <f>_xlfn.XLOOKUP(Table1[[#This Row],[Customer_ID]],Table2[customer_id],Table2[marital status],,0)</f>
        <v>Single</v>
      </c>
      <c r="J1994" t="str">
        <f t="shared" si="124"/>
        <v>Moderate Income</v>
      </c>
      <c r="K1994" s="52" t="b">
        <f t="shared" si="125"/>
        <v>0</v>
      </c>
      <c r="L1994" s="43" t="b">
        <f t="shared" si="126"/>
        <v>0</v>
      </c>
      <c r="M1994" s="43" t="b">
        <f t="shared" si="127"/>
        <v>0</v>
      </c>
      <c r="N19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95" spans="1:14" hidden="1" x14ac:dyDescent="0.25">
      <c r="A1995" t="s">
        <v>3895</v>
      </c>
      <c r="B1995" s="45">
        <v>50588</v>
      </c>
      <c r="C1995" s="45">
        <v>11565.333333333334</v>
      </c>
      <c r="D1995" s="25">
        <v>0.22861811760364778</v>
      </c>
      <c r="E1995" s="25" t="str">
        <f>_xlfn.XLOOKUP(Table1[[#This Row],[Customer_ID]],Table2[customer_id],Table2[age_group],,0)</f>
        <v>25-34</v>
      </c>
      <c r="F1995" s="25" t="str">
        <f>_xlfn.XLOOKUP(Table1[[#This Row],[Customer_ID]],Table2[customer_id],Table2[city],,0)</f>
        <v>Hyderabad</v>
      </c>
      <c r="G1995" s="25" t="str">
        <f>_xlfn.XLOOKUP(Table1[[#This Row],[Customer_ID]],Table2[customer_id],Table2[occupation],,0)</f>
        <v>Government Employees</v>
      </c>
      <c r="H1995" s="50" t="str">
        <f>_xlfn.XLOOKUP(Table1[[#This Row],[Customer_ID]],Table2[customer_id],Table2[gender],,0)</f>
        <v>Female</v>
      </c>
      <c r="I1995" s="50" t="str">
        <f>_xlfn.XLOOKUP(Table1[[#This Row],[Customer_ID]],Table2[customer_id],Table2[marital status],,0)</f>
        <v>Married</v>
      </c>
      <c r="J1995" t="str">
        <f t="shared" si="124"/>
        <v>Moderate Income</v>
      </c>
      <c r="K1995" s="52" t="b">
        <f t="shared" si="125"/>
        <v>0</v>
      </c>
      <c r="L1995" s="43" t="str">
        <f t="shared" si="126"/>
        <v>Low Spend</v>
      </c>
      <c r="M1995" s="43" t="b">
        <f t="shared" si="127"/>
        <v>0</v>
      </c>
      <c r="N19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96" spans="1:14" hidden="1" x14ac:dyDescent="0.25">
      <c r="A1996" t="s">
        <v>2538</v>
      </c>
      <c r="B1996" s="45">
        <v>50583</v>
      </c>
      <c r="C1996" s="45">
        <v>18890</v>
      </c>
      <c r="D1996" s="25">
        <v>0.37344562402388154</v>
      </c>
      <c r="E1996" s="25" t="str">
        <f>_xlfn.XLOOKUP(Table1[[#This Row],[Customer_ID]],Table2[customer_id],Table2[age_group],,0)</f>
        <v>25-34</v>
      </c>
      <c r="F1996" s="25" t="str">
        <f>_xlfn.XLOOKUP(Table1[[#This Row],[Customer_ID]],Table2[customer_id],Table2[city],,0)</f>
        <v>Mumbai</v>
      </c>
      <c r="G1996" s="25" t="str">
        <f>_xlfn.XLOOKUP(Table1[[#This Row],[Customer_ID]],Table2[customer_id],Table2[occupation],,0)</f>
        <v>Government Employees</v>
      </c>
      <c r="H1996" s="50" t="str">
        <f>_xlfn.XLOOKUP(Table1[[#This Row],[Customer_ID]],Table2[customer_id],Table2[gender],,0)</f>
        <v>Male</v>
      </c>
      <c r="I1996" s="50" t="str">
        <f>_xlfn.XLOOKUP(Table1[[#This Row],[Customer_ID]],Table2[customer_id],Table2[marital status],,0)</f>
        <v>Married</v>
      </c>
      <c r="J1996" t="str">
        <f t="shared" si="124"/>
        <v>Moderate Income</v>
      </c>
      <c r="K1996" s="52" t="b">
        <f t="shared" si="125"/>
        <v>0</v>
      </c>
      <c r="L1996" s="43" t="b">
        <f t="shared" si="126"/>
        <v>0</v>
      </c>
      <c r="M1996" s="43" t="b">
        <f t="shared" si="127"/>
        <v>0</v>
      </c>
      <c r="N19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97" spans="1:14" hidden="1" x14ac:dyDescent="0.25">
      <c r="A1997" t="s">
        <v>3962</v>
      </c>
      <c r="B1997" s="45">
        <v>50571</v>
      </c>
      <c r="C1997" s="45">
        <v>10561.5</v>
      </c>
      <c r="D1997" s="25">
        <v>0.20884499021178146</v>
      </c>
      <c r="E1997" s="25" t="str">
        <f>_xlfn.XLOOKUP(Table1[[#This Row],[Customer_ID]],Table2[customer_id],Table2[age_group],,0)</f>
        <v>25-34</v>
      </c>
      <c r="F1997" s="25" t="str">
        <f>_xlfn.XLOOKUP(Table1[[#This Row],[Customer_ID]],Table2[customer_id],Table2[city],,0)</f>
        <v>Chennai</v>
      </c>
      <c r="G1997" s="25" t="str">
        <f>_xlfn.XLOOKUP(Table1[[#This Row],[Customer_ID]],Table2[customer_id],Table2[occupation],,0)</f>
        <v>Government Employees</v>
      </c>
      <c r="H1997" s="50" t="str">
        <f>_xlfn.XLOOKUP(Table1[[#This Row],[Customer_ID]],Table2[customer_id],Table2[gender],,0)</f>
        <v>Female</v>
      </c>
      <c r="I1997" s="50" t="str">
        <f>_xlfn.XLOOKUP(Table1[[#This Row],[Customer_ID]],Table2[customer_id],Table2[marital status],,0)</f>
        <v>Married</v>
      </c>
      <c r="J1997" t="str">
        <f t="shared" si="124"/>
        <v>Moderate Income</v>
      </c>
      <c r="K1997" s="52" t="b">
        <f t="shared" si="125"/>
        <v>0</v>
      </c>
      <c r="L1997" s="43" t="str">
        <f t="shared" si="126"/>
        <v>Low Spend</v>
      </c>
      <c r="M1997" s="43" t="b">
        <f t="shared" si="127"/>
        <v>0</v>
      </c>
      <c r="N19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98" spans="1:14" hidden="1" x14ac:dyDescent="0.25">
      <c r="A1998" t="s">
        <v>1065</v>
      </c>
      <c r="B1998" s="45">
        <v>50557</v>
      </c>
      <c r="C1998" s="45">
        <v>25953.333333333332</v>
      </c>
      <c r="D1998" s="25">
        <v>0.51334797027777224</v>
      </c>
      <c r="E1998" s="25" t="str">
        <f>_xlfn.XLOOKUP(Table1[[#This Row],[Customer_ID]],Table2[customer_id],Table2[age_group],,0)</f>
        <v>21-24</v>
      </c>
      <c r="F1998" s="25" t="str">
        <f>_xlfn.XLOOKUP(Table1[[#This Row],[Customer_ID]],Table2[customer_id],Table2[city],,0)</f>
        <v>Delhi NCR</v>
      </c>
      <c r="G1998" s="25" t="str">
        <f>_xlfn.XLOOKUP(Table1[[#This Row],[Customer_ID]],Table2[customer_id],Table2[occupation],,0)</f>
        <v>Salaried IT Employees</v>
      </c>
      <c r="H1998" s="50" t="str">
        <f>_xlfn.XLOOKUP(Table1[[#This Row],[Customer_ID]],Table2[customer_id],Table2[gender],,0)</f>
        <v>Male</v>
      </c>
      <c r="I1998" s="50" t="str">
        <f>_xlfn.XLOOKUP(Table1[[#This Row],[Customer_ID]],Table2[customer_id],Table2[marital status],,0)</f>
        <v>Married</v>
      </c>
      <c r="J1998" t="str">
        <f t="shared" si="124"/>
        <v>Moderate Income</v>
      </c>
      <c r="K1998" s="52" t="b">
        <f t="shared" si="125"/>
        <v>0</v>
      </c>
      <c r="L1998" s="43" t="b">
        <f t="shared" si="126"/>
        <v>0</v>
      </c>
      <c r="M1998" s="43" t="b">
        <f t="shared" si="127"/>
        <v>0</v>
      </c>
      <c r="N19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1999" spans="1:14" hidden="1" x14ac:dyDescent="0.25">
      <c r="A1999" t="s">
        <v>3869</v>
      </c>
      <c r="B1999" s="45">
        <v>50501</v>
      </c>
      <c r="C1999" s="45">
        <v>11855</v>
      </c>
      <c r="D1999" s="25">
        <v>0.23474782677570741</v>
      </c>
      <c r="E1999" s="25" t="str">
        <f>_xlfn.XLOOKUP(Table1[[#This Row],[Customer_ID]],Table2[customer_id],Table2[age_group],,0)</f>
        <v>25-34</v>
      </c>
      <c r="F1999" s="25" t="str">
        <f>_xlfn.XLOOKUP(Table1[[#This Row],[Customer_ID]],Table2[customer_id],Table2[city],,0)</f>
        <v>Hyderabad</v>
      </c>
      <c r="G1999" s="25" t="str">
        <f>_xlfn.XLOOKUP(Table1[[#This Row],[Customer_ID]],Table2[customer_id],Table2[occupation],,0)</f>
        <v>Government Employees</v>
      </c>
      <c r="H1999" s="50" t="str">
        <f>_xlfn.XLOOKUP(Table1[[#This Row],[Customer_ID]],Table2[customer_id],Table2[gender],,0)</f>
        <v>Female</v>
      </c>
      <c r="I1999" s="50" t="str">
        <f>_xlfn.XLOOKUP(Table1[[#This Row],[Customer_ID]],Table2[customer_id],Table2[marital status],,0)</f>
        <v>Married</v>
      </c>
      <c r="J1999" t="str">
        <f t="shared" si="124"/>
        <v>Moderate Income</v>
      </c>
      <c r="K1999" s="52" t="b">
        <f t="shared" si="125"/>
        <v>0</v>
      </c>
      <c r="L1999" s="43" t="str">
        <f t="shared" si="126"/>
        <v>Low Spend</v>
      </c>
      <c r="M1999" s="43" t="b">
        <f t="shared" si="127"/>
        <v>0</v>
      </c>
      <c r="N19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00" spans="1:14" hidden="1" x14ac:dyDescent="0.25">
      <c r="A2000" t="s">
        <v>1510</v>
      </c>
      <c r="B2000" s="45">
        <v>50462</v>
      </c>
      <c r="C2000" s="45">
        <v>23713.5</v>
      </c>
      <c r="D2000" s="25">
        <v>0.46992786651341606</v>
      </c>
      <c r="E2000" s="25" t="str">
        <f>_xlfn.XLOOKUP(Table1[[#This Row],[Customer_ID]],Table2[customer_id],Table2[age_group],,0)</f>
        <v>21-24</v>
      </c>
      <c r="F2000" s="25" t="str">
        <f>_xlfn.XLOOKUP(Table1[[#This Row],[Customer_ID]],Table2[customer_id],Table2[city],,0)</f>
        <v>Delhi NCR</v>
      </c>
      <c r="G2000" s="25" t="str">
        <f>_xlfn.XLOOKUP(Table1[[#This Row],[Customer_ID]],Table2[customer_id],Table2[occupation],,0)</f>
        <v>Salaried IT Employees</v>
      </c>
      <c r="H2000" s="50" t="str">
        <f>_xlfn.XLOOKUP(Table1[[#This Row],[Customer_ID]],Table2[customer_id],Table2[gender],,0)</f>
        <v>Female</v>
      </c>
      <c r="I2000" s="50" t="str">
        <f>_xlfn.XLOOKUP(Table1[[#This Row],[Customer_ID]],Table2[customer_id],Table2[marital status],,0)</f>
        <v>Single</v>
      </c>
      <c r="J2000" t="str">
        <f t="shared" si="124"/>
        <v>Moderate Income</v>
      </c>
      <c r="K2000" s="52" t="b">
        <f t="shared" si="125"/>
        <v>0</v>
      </c>
      <c r="L2000" s="43" t="b">
        <f t="shared" si="126"/>
        <v>0</v>
      </c>
      <c r="M2000" s="43" t="b">
        <f t="shared" si="127"/>
        <v>0</v>
      </c>
      <c r="N20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01" spans="1:14" hidden="1" x14ac:dyDescent="0.25">
      <c r="A2001" t="s">
        <v>1416</v>
      </c>
      <c r="B2001" s="45">
        <v>50437</v>
      </c>
      <c r="C2001" s="45">
        <v>24246.666666666668</v>
      </c>
      <c r="D2001" s="25">
        <v>0.48073173794370538</v>
      </c>
      <c r="E2001" s="25" t="str">
        <f>_xlfn.XLOOKUP(Table1[[#This Row],[Customer_ID]],Table2[customer_id],Table2[age_group],,0)</f>
        <v>21-24</v>
      </c>
      <c r="F2001" s="25" t="str">
        <f>_xlfn.XLOOKUP(Table1[[#This Row],[Customer_ID]],Table2[customer_id],Table2[city],,0)</f>
        <v>Mumbai</v>
      </c>
      <c r="G2001" s="25" t="str">
        <f>_xlfn.XLOOKUP(Table1[[#This Row],[Customer_ID]],Table2[customer_id],Table2[occupation],,0)</f>
        <v>Salaried IT Employees</v>
      </c>
      <c r="H2001" s="50" t="str">
        <f>_xlfn.XLOOKUP(Table1[[#This Row],[Customer_ID]],Table2[customer_id],Table2[gender],,0)</f>
        <v>Female</v>
      </c>
      <c r="I2001" s="50" t="str">
        <f>_xlfn.XLOOKUP(Table1[[#This Row],[Customer_ID]],Table2[customer_id],Table2[marital status],,0)</f>
        <v>Single</v>
      </c>
      <c r="J2001" t="str">
        <f t="shared" si="124"/>
        <v>Moderate Income</v>
      </c>
      <c r="K2001" s="52" t="b">
        <f t="shared" si="125"/>
        <v>0</v>
      </c>
      <c r="L2001" s="43" t="b">
        <f t="shared" si="126"/>
        <v>0</v>
      </c>
      <c r="M2001" s="43" t="b">
        <f t="shared" si="127"/>
        <v>0</v>
      </c>
      <c r="N20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02" spans="1:14" hidden="1" x14ac:dyDescent="0.25">
      <c r="A2002" t="s">
        <v>758</v>
      </c>
      <c r="B2002" s="45">
        <v>50407</v>
      </c>
      <c r="C2002" s="45">
        <v>27728.833333333332</v>
      </c>
      <c r="D2002" s="25">
        <v>0.55009886193055191</v>
      </c>
      <c r="E2002" s="25" t="str">
        <f>_xlfn.XLOOKUP(Table1[[#This Row],[Customer_ID]],Table2[customer_id],Table2[age_group],,0)</f>
        <v>21-24</v>
      </c>
      <c r="F2002" s="25" t="str">
        <f>_xlfn.XLOOKUP(Table1[[#This Row],[Customer_ID]],Table2[customer_id],Table2[city],,0)</f>
        <v>Delhi NCR</v>
      </c>
      <c r="G2002" s="25" t="str">
        <f>_xlfn.XLOOKUP(Table1[[#This Row],[Customer_ID]],Table2[customer_id],Table2[occupation],,0)</f>
        <v>Salaried IT Employees</v>
      </c>
      <c r="H2002" s="50" t="str">
        <f>_xlfn.XLOOKUP(Table1[[#This Row],[Customer_ID]],Table2[customer_id],Table2[gender],,0)</f>
        <v>Male</v>
      </c>
      <c r="I2002" s="50" t="str">
        <f>_xlfn.XLOOKUP(Table1[[#This Row],[Customer_ID]],Table2[customer_id],Table2[marital status],,0)</f>
        <v>Single</v>
      </c>
      <c r="J2002" t="str">
        <f t="shared" si="124"/>
        <v>Moderate Income</v>
      </c>
      <c r="K2002" s="52" t="b">
        <f t="shared" si="125"/>
        <v>0</v>
      </c>
      <c r="L2002" s="43" t="b">
        <f t="shared" si="126"/>
        <v>0</v>
      </c>
      <c r="M2002" s="43" t="b">
        <f t="shared" si="127"/>
        <v>0</v>
      </c>
      <c r="N20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03" spans="1:14" hidden="1" x14ac:dyDescent="0.25">
      <c r="A2003" t="s">
        <v>916</v>
      </c>
      <c r="B2003" s="45">
        <v>50382</v>
      </c>
      <c r="C2003" s="45">
        <v>26704.166666666668</v>
      </c>
      <c r="D2003" s="25">
        <v>0.53003387453190953</v>
      </c>
      <c r="E2003" s="25" t="str">
        <f>_xlfn.XLOOKUP(Table1[[#This Row],[Customer_ID]],Table2[customer_id],Table2[age_group],,0)</f>
        <v>21-24</v>
      </c>
      <c r="F2003" s="25" t="str">
        <f>_xlfn.XLOOKUP(Table1[[#This Row],[Customer_ID]],Table2[customer_id],Table2[city],,0)</f>
        <v>Mumbai</v>
      </c>
      <c r="G2003" s="25" t="str">
        <f>_xlfn.XLOOKUP(Table1[[#This Row],[Customer_ID]],Table2[customer_id],Table2[occupation],,0)</f>
        <v>Salaried IT Employees</v>
      </c>
      <c r="H2003" s="50" t="str">
        <f>_xlfn.XLOOKUP(Table1[[#This Row],[Customer_ID]],Table2[customer_id],Table2[gender],,0)</f>
        <v>Female</v>
      </c>
      <c r="I2003" s="50" t="str">
        <f>_xlfn.XLOOKUP(Table1[[#This Row],[Customer_ID]],Table2[customer_id],Table2[marital status],,0)</f>
        <v>Married</v>
      </c>
      <c r="J2003" t="str">
        <f t="shared" si="124"/>
        <v>Moderate Income</v>
      </c>
      <c r="K2003" s="52" t="b">
        <f t="shared" si="125"/>
        <v>0</v>
      </c>
      <c r="L2003" s="43" t="b">
        <f t="shared" si="126"/>
        <v>0</v>
      </c>
      <c r="M2003" s="43" t="b">
        <f t="shared" si="127"/>
        <v>0</v>
      </c>
      <c r="N20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04" spans="1:14" hidden="1" x14ac:dyDescent="0.25">
      <c r="A2004" t="s">
        <v>1071</v>
      </c>
      <c r="B2004" s="45">
        <v>50373</v>
      </c>
      <c r="C2004" s="45">
        <v>25841.166666666668</v>
      </c>
      <c r="D2004" s="25">
        <v>0.51299638033602657</v>
      </c>
      <c r="E2004" s="25" t="str">
        <f>_xlfn.XLOOKUP(Table1[[#This Row],[Customer_ID]],Table2[customer_id],Table2[age_group],,0)</f>
        <v>21-24</v>
      </c>
      <c r="F2004" s="25" t="str">
        <f>_xlfn.XLOOKUP(Table1[[#This Row],[Customer_ID]],Table2[customer_id],Table2[city],,0)</f>
        <v>Delhi NCR</v>
      </c>
      <c r="G2004" s="25" t="str">
        <f>_xlfn.XLOOKUP(Table1[[#This Row],[Customer_ID]],Table2[customer_id],Table2[occupation],,0)</f>
        <v>Salaried IT Employees</v>
      </c>
      <c r="H2004" s="50" t="str">
        <f>_xlfn.XLOOKUP(Table1[[#This Row],[Customer_ID]],Table2[customer_id],Table2[gender],,0)</f>
        <v>Male</v>
      </c>
      <c r="I2004" s="50" t="str">
        <f>_xlfn.XLOOKUP(Table1[[#This Row],[Customer_ID]],Table2[customer_id],Table2[marital status],,0)</f>
        <v>Single</v>
      </c>
      <c r="J2004" t="str">
        <f t="shared" si="124"/>
        <v>Moderate Income</v>
      </c>
      <c r="K2004" s="52" t="b">
        <f t="shared" si="125"/>
        <v>0</v>
      </c>
      <c r="L2004" s="43" t="b">
        <f t="shared" si="126"/>
        <v>0</v>
      </c>
      <c r="M2004" s="43" t="b">
        <f t="shared" si="127"/>
        <v>0</v>
      </c>
      <c r="N20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05" spans="1:14" hidden="1" x14ac:dyDescent="0.25">
      <c r="A2005" t="s">
        <v>3221</v>
      </c>
      <c r="B2005" s="45">
        <v>50353</v>
      </c>
      <c r="C2005" s="45">
        <v>16104.333333333334</v>
      </c>
      <c r="D2005" s="25">
        <v>0.31982867621260569</v>
      </c>
      <c r="E2005" s="25" t="str">
        <f>_xlfn.XLOOKUP(Table1[[#This Row],[Customer_ID]],Table2[customer_id],Table2[age_group],,0)</f>
        <v>21-24</v>
      </c>
      <c r="F2005" s="25" t="str">
        <f>_xlfn.XLOOKUP(Table1[[#This Row],[Customer_ID]],Table2[customer_id],Table2[city],,0)</f>
        <v>Mumbai</v>
      </c>
      <c r="G2005" s="25" t="str">
        <f>_xlfn.XLOOKUP(Table1[[#This Row],[Customer_ID]],Table2[customer_id],Table2[occupation],,0)</f>
        <v>Business Owners</v>
      </c>
      <c r="H2005" s="50" t="str">
        <f>_xlfn.XLOOKUP(Table1[[#This Row],[Customer_ID]],Table2[customer_id],Table2[gender],,0)</f>
        <v>Female</v>
      </c>
      <c r="I2005" s="50" t="str">
        <f>_xlfn.XLOOKUP(Table1[[#This Row],[Customer_ID]],Table2[customer_id],Table2[marital status],,0)</f>
        <v>Single</v>
      </c>
      <c r="J2005" t="str">
        <f t="shared" si="124"/>
        <v>Moderate Income</v>
      </c>
      <c r="K2005" s="52" t="b">
        <f t="shared" si="125"/>
        <v>0</v>
      </c>
      <c r="L2005" s="43" t="b">
        <f t="shared" si="126"/>
        <v>0</v>
      </c>
      <c r="M2005" s="43" t="b">
        <f t="shared" si="127"/>
        <v>0</v>
      </c>
      <c r="N20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06" spans="1:14" hidden="1" x14ac:dyDescent="0.25">
      <c r="A2006" t="s">
        <v>3097</v>
      </c>
      <c r="B2006" s="45">
        <v>50340</v>
      </c>
      <c r="C2006" s="45">
        <v>16675.333333333332</v>
      </c>
      <c r="D2006" s="25">
        <v>0.3312541385246987</v>
      </c>
      <c r="E2006" s="25" t="str">
        <f>_xlfn.XLOOKUP(Table1[[#This Row],[Customer_ID]],Table2[customer_id],Table2[age_group],,0)</f>
        <v>25-34</v>
      </c>
      <c r="F2006" s="25" t="str">
        <f>_xlfn.XLOOKUP(Table1[[#This Row],[Customer_ID]],Table2[customer_id],Table2[city],,0)</f>
        <v>Mumbai</v>
      </c>
      <c r="G2006" s="25" t="str">
        <f>_xlfn.XLOOKUP(Table1[[#This Row],[Customer_ID]],Table2[customer_id],Table2[occupation],,0)</f>
        <v>Government Employees</v>
      </c>
      <c r="H2006" s="50" t="str">
        <f>_xlfn.XLOOKUP(Table1[[#This Row],[Customer_ID]],Table2[customer_id],Table2[gender],,0)</f>
        <v>Female</v>
      </c>
      <c r="I2006" s="50" t="str">
        <f>_xlfn.XLOOKUP(Table1[[#This Row],[Customer_ID]],Table2[customer_id],Table2[marital status],,0)</f>
        <v>Married</v>
      </c>
      <c r="J2006" t="str">
        <f t="shared" si="124"/>
        <v>Moderate Income</v>
      </c>
      <c r="K2006" s="52" t="b">
        <f t="shared" si="125"/>
        <v>0</v>
      </c>
      <c r="L2006" s="43" t="b">
        <f t="shared" si="126"/>
        <v>0</v>
      </c>
      <c r="M2006" s="43" t="b">
        <f t="shared" si="127"/>
        <v>0</v>
      </c>
      <c r="N20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07" spans="1:14" hidden="1" x14ac:dyDescent="0.25">
      <c r="A2007" t="s">
        <v>3698</v>
      </c>
      <c r="B2007" s="45">
        <v>50339</v>
      </c>
      <c r="C2007" s="45">
        <v>13332</v>
      </c>
      <c r="D2007" s="25">
        <v>0.26484435527126088</v>
      </c>
      <c r="E2007" s="25" t="str">
        <f>_xlfn.XLOOKUP(Table1[[#This Row],[Customer_ID]],Table2[customer_id],Table2[age_group],,0)</f>
        <v>25-34</v>
      </c>
      <c r="F2007" s="25" t="str">
        <f>_xlfn.XLOOKUP(Table1[[#This Row],[Customer_ID]],Table2[customer_id],Table2[city],,0)</f>
        <v>Bengaluru</v>
      </c>
      <c r="G2007" s="25" t="str">
        <f>_xlfn.XLOOKUP(Table1[[#This Row],[Customer_ID]],Table2[customer_id],Table2[occupation],,0)</f>
        <v>Government Employees</v>
      </c>
      <c r="H2007" s="50" t="str">
        <f>_xlfn.XLOOKUP(Table1[[#This Row],[Customer_ID]],Table2[customer_id],Table2[gender],,0)</f>
        <v>Female</v>
      </c>
      <c r="I2007" s="50" t="str">
        <f>_xlfn.XLOOKUP(Table1[[#This Row],[Customer_ID]],Table2[customer_id],Table2[marital status],,0)</f>
        <v>Married</v>
      </c>
      <c r="J2007" t="str">
        <f t="shared" si="124"/>
        <v>Moderate Income</v>
      </c>
      <c r="K2007" s="52" t="b">
        <f t="shared" si="125"/>
        <v>0</v>
      </c>
      <c r="L2007" s="43" t="str">
        <f t="shared" si="126"/>
        <v>Low Spend</v>
      </c>
      <c r="M2007" s="43" t="b">
        <f t="shared" si="127"/>
        <v>0</v>
      </c>
      <c r="N20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08" spans="1:14" hidden="1" x14ac:dyDescent="0.25">
      <c r="A2008" t="s">
        <v>417</v>
      </c>
      <c r="B2008" s="45">
        <v>50338</v>
      </c>
      <c r="C2008" s="45">
        <v>30230.333333333332</v>
      </c>
      <c r="D2008" s="25">
        <v>0.60054696915517769</v>
      </c>
      <c r="E2008" s="25" t="str">
        <f>_xlfn.XLOOKUP(Table1[[#This Row],[Customer_ID]],Table2[customer_id],Table2[age_group],,0)</f>
        <v>21-24</v>
      </c>
      <c r="F2008" s="25" t="str">
        <f>_xlfn.XLOOKUP(Table1[[#This Row],[Customer_ID]],Table2[customer_id],Table2[city],,0)</f>
        <v>Mumbai</v>
      </c>
      <c r="G2008" s="25" t="str">
        <f>_xlfn.XLOOKUP(Table1[[#This Row],[Customer_ID]],Table2[customer_id],Table2[occupation],,0)</f>
        <v>Salaried IT Employees</v>
      </c>
      <c r="H2008" s="50" t="str">
        <f>_xlfn.XLOOKUP(Table1[[#This Row],[Customer_ID]],Table2[customer_id],Table2[gender],,0)</f>
        <v>Male</v>
      </c>
      <c r="I2008" s="50" t="str">
        <f>_xlfn.XLOOKUP(Table1[[#This Row],[Customer_ID]],Table2[customer_id],Table2[marital status],,0)</f>
        <v>Single</v>
      </c>
      <c r="J2008" t="str">
        <f t="shared" si="124"/>
        <v>Moderate Income</v>
      </c>
      <c r="K2008" s="52" t="b">
        <f t="shared" si="125"/>
        <v>0</v>
      </c>
      <c r="L2008" s="43" t="b">
        <f t="shared" si="126"/>
        <v>0</v>
      </c>
      <c r="M2008" s="43" t="b">
        <f t="shared" si="127"/>
        <v>0</v>
      </c>
      <c r="N20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09" spans="1:14" hidden="1" x14ac:dyDescent="0.25">
      <c r="A2009" t="s">
        <v>3873</v>
      </c>
      <c r="B2009" s="45">
        <v>50316</v>
      </c>
      <c r="C2009" s="45">
        <v>11782.333333333334</v>
      </c>
      <c r="D2009" s="25">
        <v>0.23416673291464613</v>
      </c>
      <c r="E2009" s="25" t="str">
        <f>_xlfn.XLOOKUP(Table1[[#This Row],[Customer_ID]],Table2[customer_id],Table2[age_group],,0)</f>
        <v>25-34</v>
      </c>
      <c r="F2009" s="25" t="str">
        <f>_xlfn.XLOOKUP(Table1[[#This Row],[Customer_ID]],Table2[customer_id],Table2[city],,0)</f>
        <v>Hyderabad</v>
      </c>
      <c r="G2009" s="25" t="str">
        <f>_xlfn.XLOOKUP(Table1[[#This Row],[Customer_ID]],Table2[customer_id],Table2[occupation],,0)</f>
        <v>Government Employees</v>
      </c>
      <c r="H2009" s="50" t="str">
        <f>_xlfn.XLOOKUP(Table1[[#This Row],[Customer_ID]],Table2[customer_id],Table2[gender],,0)</f>
        <v>Female</v>
      </c>
      <c r="I2009" s="50" t="str">
        <f>_xlfn.XLOOKUP(Table1[[#This Row],[Customer_ID]],Table2[customer_id],Table2[marital status],,0)</f>
        <v>Married</v>
      </c>
      <c r="J2009" t="str">
        <f t="shared" si="124"/>
        <v>Moderate Income</v>
      </c>
      <c r="K2009" s="52" t="b">
        <f t="shared" si="125"/>
        <v>0</v>
      </c>
      <c r="L2009" s="43" t="str">
        <f t="shared" si="126"/>
        <v>Low Spend</v>
      </c>
      <c r="M2009" s="43" t="b">
        <f t="shared" si="127"/>
        <v>0</v>
      </c>
      <c r="N20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10" spans="1:14" hidden="1" x14ac:dyDescent="0.25">
      <c r="A2010" t="s">
        <v>3543</v>
      </c>
      <c r="B2010" s="45">
        <v>50313</v>
      </c>
      <c r="C2010" s="45">
        <v>14282.833333333334</v>
      </c>
      <c r="D2010" s="25">
        <v>0.28387958049278189</v>
      </c>
      <c r="E2010" s="25" t="str">
        <f>_xlfn.XLOOKUP(Table1[[#This Row],[Customer_ID]],Table2[customer_id],Table2[age_group],,0)</f>
        <v>25-34</v>
      </c>
      <c r="F2010" s="25" t="str">
        <f>_xlfn.XLOOKUP(Table1[[#This Row],[Customer_ID]],Table2[customer_id],Table2[city],,0)</f>
        <v>Delhi NCR</v>
      </c>
      <c r="G2010" s="25" t="str">
        <f>_xlfn.XLOOKUP(Table1[[#This Row],[Customer_ID]],Table2[customer_id],Table2[occupation],,0)</f>
        <v>Government Employees</v>
      </c>
      <c r="H2010" s="50" t="str">
        <f>_xlfn.XLOOKUP(Table1[[#This Row],[Customer_ID]],Table2[customer_id],Table2[gender],,0)</f>
        <v>Female</v>
      </c>
      <c r="I2010" s="50" t="str">
        <f>_xlfn.XLOOKUP(Table1[[#This Row],[Customer_ID]],Table2[customer_id],Table2[marital status],,0)</f>
        <v>Married</v>
      </c>
      <c r="J2010" t="str">
        <f t="shared" si="124"/>
        <v>Moderate Income</v>
      </c>
      <c r="K2010" s="52" t="b">
        <f t="shared" si="125"/>
        <v>0</v>
      </c>
      <c r="L2010" s="43" t="str">
        <f t="shared" si="126"/>
        <v>Low Spend</v>
      </c>
      <c r="M2010" s="43" t="b">
        <f t="shared" si="127"/>
        <v>0</v>
      </c>
      <c r="N20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11" spans="1:14" hidden="1" x14ac:dyDescent="0.25">
      <c r="A2011" t="s">
        <v>662</v>
      </c>
      <c r="B2011" s="45">
        <v>50307</v>
      </c>
      <c r="C2011" s="45">
        <v>28390</v>
      </c>
      <c r="D2011" s="25">
        <v>0.5643349832031328</v>
      </c>
      <c r="E2011" s="25" t="str">
        <f>_xlfn.XLOOKUP(Table1[[#This Row],[Customer_ID]],Table2[customer_id],Table2[age_group],,0)</f>
        <v>21-24</v>
      </c>
      <c r="F2011" s="25" t="str">
        <f>_xlfn.XLOOKUP(Table1[[#This Row],[Customer_ID]],Table2[customer_id],Table2[city],,0)</f>
        <v>Mumbai</v>
      </c>
      <c r="G2011" s="25" t="str">
        <f>_xlfn.XLOOKUP(Table1[[#This Row],[Customer_ID]],Table2[customer_id],Table2[occupation],,0)</f>
        <v>Salaried IT Employees</v>
      </c>
      <c r="H2011" s="50" t="str">
        <f>_xlfn.XLOOKUP(Table1[[#This Row],[Customer_ID]],Table2[customer_id],Table2[gender],,0)</f>
        <v>Male</v>
      </c>
      <c r="I2011" s="50" t="str">
        <f>_xlfn.XLOOKUP(Table1[[#This Row],[Customer_ID]],Table2[customer_id],Table2[marital status],,0)</f>
        <v>Single</v>
      </c>
      <c r="J2011" t="str">
        <f t="shared" si="124"/>
        <v>Moderate Income</v>
      </c>
      <c r="K2011" s="52" t="b">
        <f t="shared" si="125"/>
        <v>0</v>
      </c>
      <c r="L2011" s="43" t="b">
        <f t="shared" si="126"/>
        <v>0</v>
      </c>
      <c r="M2011" s="43" t="b">
        <f t="shared" si="127"/>
        <v>0</v>
      </c>
      <c r="N20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12" spans="1:14" hidden="1" x14ac:dyDescent="0.25">
      <c r="A2012" t="s">
        <v>754</v>
      </c>
      <c r="B2012" s="45">
        <v>50306</v>
      </c>
      <c r="C2012" s="45">
        <v>27719.333333333332</v>
      </c>
      <c r="D2012" s="25">
        <v>0.55101445818258921</v>
      </c>
      <c r="E2012" s="25" t="str">
        <f>_xlfn.XLOOKUP(Table1[[#This Row],[Customer_ID]],Table2[customer_id],Table2[age_group],,0)</f>
        <v>21-24</v>
      </c>
      <c r="F2012" s="25" t="str">
        <f>_xlfn.XLOOKUP(Table1[[#This Row],[Customer_ID]],Table2[customer_id],Table2[city],,0)</f>
        <v>Mumbai</v>
      </c>
      <c r="G2012" s="25" t="str">
        <f>_xlfn.XLOOKUP(Table1[[#This Row],[Customer_ID]],Table2[customer_id],Table2[occupation],,0)</f>
        <v>Salaried IT Employees</v>
      </c>
      <c r="H2012" s="50" t="str">
        <f>_xlfn.XLOOKUP(Table1[[#This Row],[Customer_ID]],Table2[customer_id],Table2[gender],,0)</f>
        <v>Female</v>
      </c>
      <c r="I2012" s="50" t="str">
        <f>_xlfn.XLOOKUP(Table1[[#This Row],[Customer_ID]],Table2[customer_id],Table2[marital status],,0)</f>
        <v>Single</v>
      </c>
      <c r="J2012" t="str">
        <f t="shared" si="124"/>
        <v>Moderate Income</v>
      </c>
      <c r="K2012" s="52" t="b">
        <f t="shared" si="125"/>
        <v>0</v>
      </c>
      <c r="L2012" s="43" t="b">
        <f t="shared" si="126"/>
        <v>0</v>
      </c>
      <c r="M2012" s="43" t="b">
        <f t="shared" si="127"/>
        <v>0</v>
      </c>
      <c r="N20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13" spans="1:14" hidden="1" x14ac:dyDescent="0.25">
      <c r="A2013" t="s">
        <v>2387</v>
      </c>
      <c r="B2013" s="45">
        <v>50285</v>
      </c>
      <c r="C2013" s="45">
        <v>19541.666666666668</v>
      </c>
      <c r="D2013" s="25">
        <v>0.38861820953896126</v>
      </c>
      <c r="E2013" s="25" t="str">
        <f>_xlfn.XLOOKUP(Table1[[#This Row],[Customer_ID]],Table2[customer_id],Table2[age_group],,0)</f>
        <v>25-34</v>
      </c>
      <c r="F2013" s="25" t="str">
        <f>_xlfn.XLOOKUP(Table1[[#This Row],[Customer_ID]],Table2[customer_id],Table2[city],,0)</f>
        <v>Mumbai</v>
      </c>
      <c r="G2013" s="25" t="str">
        <f>_xlfn.XLOOKUP(Table1[[#This Row],[Customer_ID]],Table2[customer_id],Table2[occupation],,0)</f>
        <v>Government Employees</v>
      </c>
      <c r="H2013" s="50" t="str">
        <f>_xlfn.XLOOKUP(Table1[[#This Row],[Customer_ID]],Table2[customer_id],Table2[gender],,0)</f>
        <v>Male</v>
      </c>
      <c r="I2013" s="50" t="str">
        <f>_xlfn.XLOOKUP(Table1[[#This Row],[Customer_ID]],Table2[customer_id],Table2[marital status],,0)</f>
        <v>Married</v>
      </c>
      <c r="J2013" t="str">
        <f t="shared" si="124"/>
        <v>Moderate Income</v>
      </c>
      <c r="K2013" s="52" t="b">
        <f t="shared" si="125"/>
        <v>0</v>
      </c>
      <c r="L2013" s="43" t="b">
        <f t="shared" si="126"/>
        <v>0</v>
      </c>
      <c r="M2013" s="43" t="b">
        <f t="shared" si="127"/>
        <v>0</v>
      </c>
      <c r="N20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14" spans="1:14" hidden="1" x14ac:dyDescent="0.25">
      <c r="A2014" t="s">
        <v>3128</v>
      </c>
      <c r="B2014" s="45">
        <v>50237</v>
      </c>
      <c r="C2014" s="45">
        <v>16526.5</v>
      </c>
      <c r="D2014" s="25">
        <v>0.32897067898162707</v>
      </c>
      <c r="E2014" s="25" t="str">
        <f>_xlfn.XLOOKUP(Table1[[#This Row],[Customer_ID]],Table2[customer_id],Table2[age_group],,0)</f>
        <v>21-24</v>
      </c>
      <c r="F2014" s="25" t="str">
        <f>_xlfn.XLOOKUP(Table1[[#This Row],[Customer_ID]],Table2[customer_id],Table2[city],,0)</f>
        <v>Hyderabad</v>
      </c>
      <c r="G2014" s="25" t="str">
        <f>_xlfn.XLOOKUP(Table1[[#This Row],[Customer_ID]],Table2[customer_id],Table2[occupation],,0)</f>
        <v>Salaried IT Employees</v>
      </c>
      <c r="H2014" s="50" t="str">
        <f>_xlfn.XLOOKUP(Table1[[#This Row],[Customer_ID]],Table2[customer_id],Table2[gender],,0)</f>
        <v>Female</v>
      </c>
      <c r="I2014" s="50" t="str">
        <f>_xlfn.XLOOKUP(Table1[[#This Row],[Customer_ID]],Table2[customer_id],Table2[marital status],,0)</f>
        <v>Single</v>
      </c>
      <c r="J2014" t="str">
        <f t="shared" si="124"/>
        <v>Moderate Income</v>
      </c>
      <c r="K2014" s="52" t="b">
        <f t="shared" si="125"/>
        <v>0</v>
      </c>
      <c r="L2014" s="43" t="b">
        <f t="shared" si="126"/>
        <v>0</v>
      </c>
      <c r="M2014" s="43" t="b">
        <f t="shared" si="127"/>
        <v>0</v>
      </c>
      <c r="N20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15" spans="1:14" hidden="1" x14ac:dyDescent="0.25">
      <c r="A2015" t="s">
        <v>2246</v>
      </c>
      <c r="B2015" s="45">
        <v>50234</v>
      </c>
      <c r="C2015" s="45">
        <v>20213</v>
      </c>
      <c r="D2015" s="25">
        <v>0.40237687621929369</v>
      </c>
      <c r="E2015" s="25" t="str">
        <f>_xlfn.XLOOKUP(Table1[[#This Row],[Customer_ID]],Table2[customer_id],Table2[age_group],,0)</f>
        <v>25-34</v>
      </c>
      <c r="F2015" s="25" t="str">
        <f>_xlfn.XLOOKUP(Table1[[#This Row],[Customer_ID]],Table2[customer_id],Table2[city],,0)</f>
        <v>Mumbai</v>
      </c>
      <c r="G2015" s="25" t="str">
        <f>_xlfn.XLOOKUP(Table1[[#This Row],[Customer_ID]],Table2[customer_id],Table2[occupation],,0)</f>
        <v>Government Employees</v>
      </c>
      <c r="H2015" s="50" t="str">
        <f>_xlfn.XLOOKUP(Table1[[#This Row],[Customer_ID]],Table2[customer_id],Table2[gender],,0)</f>
        <v>Male</v>
      </c>
      <c r="I2015" s="50" t="str">
        <f>_xlfn.XLOOKUP(Table1[[#This Row],[Customer_ID]],Table2[customer_id],Table2[marital status],,0)</f>
        <v>Married</v>
      </c>
      <c r="J2015" t="str">
        <f t="shared" si="124"/>
        <v>Moderate Income</v>
      </c>
      <c r="K2015" s="52" t="b">
        <f t="shared" si="125"/>
        <v>0</v>
      </c>
      <c r="L2015" s="43" t="b">
        <f t="shared" si="126"/>
        <v>0</v>
      </c>
      <c r="M2015" s="43" t="b">
        <f t="shared" si="127"/>
        <v>0</v>
      </c>
      <c r="N20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16" spans="1:14" hidden="1" x14ac:dyDescent="0.25">
      <c r="A2016" t="s">
        <v>1536</v>
      </c>
      <c r="B2016" s="45">
        <v>50208</v>
      </c>
      <c r="C2016" s="45">
        <v>23467.833333333332</v>
      </c>
      <c r="D2016" s="25">
        <v>0.46741223178245167</v>
      </c>
      <c r="E2016" s="25" t="str">
        <f>_xlfn.XLOOKUP(Table1[[#This Row],[Customer_ID]],Table2[customer_id],Table2[age_group],,0)</f>
        <v>21-24</v>
      </c>
      <c r="F2016" s="25" t="str">
        <f>_xlfn.XLOOKUP(Table1[[#This Row],[Customer_ID]],Table2[customer_id],Table2[city],,0)</f>
        <v>Bengaluru</v>
      </c>
      <c r="G2016" s="25" t="str">
        <f>_xlfn.XLOOKUP(Table1[[#This Row],[Customer_ID]],Table2[customer_id],Table2[occupation],,0)</f>
        <v>Salaried IT Employees</v>
      </c>
      <c r="H2016" s="50" t="str">
        <f>_xlfn.XLOOKUP(Table1[[#This Row],[Customer_ID]],Table2[customer_id],Table2[gender],,0)</f>
        <v>Male</v>
      </c>
      <c r="I2016" s="50" t="str">
        <f>_xlfn.XLOOKUP(Table1[[#This Row],[Customer_ID]],Table2[customer_id],Table2[marital status],,0)</f>
        <v>Single</v>
      </c>
      <c r="J2016" t="str">
        <f t="shared" si="124"/>
        <v>Moderate Income</v>
      </c>
      <c r="K2016" s="52" t="b">
        <f t="shared" si="125"/>
        <v>0</v>
      </c>
      <c r="L2016" s="43" t="b">
        <f t="shared" si="126"/>
        <v>0</v>
      </c>
      <c r="M2016" s="43" t="b">
        <f t="shared" si="127"/>
        <v>0</v>
      </c>
      <c r="N20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17" spans="1:14" hidden="1" x14ac:dyDescent="0.25">
      <c r="A2017" t="s">
        <v>3549</v>
      </c>
      <c r="B2017" s="45">
        <v>50207</v>
      </c>
      <c r="C2017" s="45">
        <v>14211.833333333334</v>
      </c>
      <c r="D2017" s="25">
        <v>0.28306477848374401</v>
      </c>
      <c r="E2017" s="25" t="str">
        <f>_xlfn.XLOOKUP(Table1[[#This Row],[Customer_ID]],Table2[customer_id],Table2[age_group],,0)</f>
        <v>25-34</v>
      </c>
      <c r="F2017" s="25" t="str">
        <f>_xlfn.XLOOKUP(Table1[[#This Row],[Customer_ID]],Table2[customer_id],Table2[city],,0)</f>
        <v>Bengaluru</v>
      </c>
      <c r="G2017" s="25" t="str">
        <f>_xlfn.XLOOKUP(Table1[[#This Row],[Customer_ID]],Table2[customer_id],Table2[occupation],,0)</f>
        <v>Government Employees</v>
      </c>
      <c r="H2017" s="50" t="str">
        <f>_xlfn.XLOOKUP(Table1[[#This Row],[Customer_ID]],Table2[customer_id],Table2[gender],,0)</f>
        <v>Female</v>
      </c>
      <c r="I2017" s="50" t="str">
        <f>_xlfn.XLOOKUP(Table1[[#This Row],[Customer_ID]],Table2[customer_id],Table2[marital status],,0)</f>
        <v>Married</v>
      </c>
      <c r="J2017" t="str">
        <f t="shared" si="124"/>
        <v>Moderate Income</v>
      </c>
      <c r="K2017" s="52" t="b">
        <f t="shared" si="125"/>
        <v>0</v>
      </c>
      <c r="L2017" s="43" t="str">
        <f t="shared" si="126"/>
        <v>Low Spend</v>
      </c>
      <c r="M2017" s="43" t="b">
        <f t="shared" si="127"/>
        <v>0</v>
      </c>
      <c r="N20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18" spans="1:14" hidden="1" x14ac:dyDescent="0.25">
      <c r="A2018" t="s">
        <v>2788</v>
      </c>
      <c r="B2018" s="45">
        <v>50192</v>
      </c>
      <c r="C2018" s="45">
        <v>17703.666666666668</v>
      </c>
      <c r="D2018" s="25">
        <v>0.35271889278503882</v>
      </c>
      <c r="E2018" s="25" t="str">
        <f>_xlfn.XLOOKUP(Table1[[#This Row],[Customer_ID]],Table2[customer_id],Table2[age_group],,0)</f>
        <v>25-34</v>
      </c>
      <c r="F2018" s="25" t="str">
        <f>_xlfn.XLOOKUP(Table1[[#This Row],[Customer_ID]],Table2[customer_id],Table2[city],,0)</f>
        <v>Delhi NCR</v>
      </c>
      <c r="G2018" s="25" t="str">
        <f>_xlfn.XLOOKUP(Table1[[#This Row],[Customer_ID]],Table2[customer_id],Table2[occupation],,0)</f>
        <v>Government Employees</v>
      </c>
      <c r="H2018" s="50" t="str">
        <f>_xlfn.XLOOKUP(Table1[[#This Row],[Customer_ID]],Table2[customer_id],Table2[gender],,0)</f>
        <v>Male</v>
      </c>
      <c r="I2018" s="50" t="str">
        <f>_xlfn.XLOOKUP(Table1[[#This Row],[Customer_ID]],Table2[customer_id],Table2[marital status],,0)</f>
        <v>Single</v>
      </c>
      <c r="J2018" t="str">
        <f t="shared" si="124"/>
        <v>Moderate Income</v>
      </c>
      <c r="K2018" s="52" t="b">
        <f t="shared" si="125"/>
        <v>0</v>
      </c>
      <c r="L2018" s="43" t="b">
        <f t="shared" si="126"/>
        <v>0</v>
      </c>
      <c r="M2018" s="43" t="b">
        <f t="shared" si="127"/>
        <v>0</v>
      </c>
      <c r="N20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19" spans="1:14" hidden="1" x14ac:dyDescent="0.25">
      <c r="A2019" t="s">
        <v>3714</v>
      </c>
      <c r="B2019" s="45">
        <v>50152</v>
      </c>
      <c r="C2019" s="45">
        <v>13157.666666666666</v>
      </c>
      <c r="D2019" s="25">
        <v>0.26235577178710051</v>
      </c>
      <c r="E2019" s="25" t="str">
        <f>_xlfn.XLOOKUP(Table1[[#This Row],[Customer_ID]],Table2[customer_id],Table2[age_group],,0)</f>
        <v>21-24</v>
      </c>
      <c r="F2019" s="25" t="str">
        <f>_xlfn.XLOOKUP(Table1[[#This Row],[Customer_ID]],Table2[customer_id],Table2[city],,0)</f>
        <v>Chennai</v>
      </c>
      <c r="G2019" s="25" t="str">
        <f>_xlfn.XLOOKUP(Table1[[#This Row],[Customer_ID]],Table2[customer_id],Table2[occupation],,0)</f>
        <v>Salaried IT Employees</v>
      </c>
      <c r="H2019" s="50" t="str">
        <f>_xlfn.XLOOKUP(Table1[[#This Row],[Customer_ID]],Table2[customer_id],Table2[gender],,0)</f>
        <v>Female</v>
      </c>
      <c r="I2019" s="50" t="str">
        <f>_xlfn.XLOOKUP(Table1[[#This Row],[Customer_ID]],Table2[customer_id],Table2[marital status],,0)</f>
        <v>Single</v>
      </c>
      <c r="J2019" t="str">
        <f t="shared" si="124"/>
        <v>Moderate Income</v>
      </c>
      <c r="K2019" s="52" t="b">
        <f t="shared" si="125"/>
        <v>0</v>
      </c>
      <c r="L2019" s="43" t="str">
        <f t="shared" si="126"/>
        <v>Low Spend</v>
      </c>
      <c r="M2019" s="43" t="b">
        <f t="shared" si="127"/>
        <v>0</v>
      </c>
      <c r="N20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20" spans="1:14" hidden="1" x14ac:dyDescent="0.25">
      <c r="A2020" t="s">
        <v>3765</v>
      </c>
      <c r="B2020" s="45">
        <v>50137</v>
      </c>
      <c r="C2020" s="45">
        <v>12747.5</v>
      </c>
      <c r="D2020" s="25">
        <v>0.25425334583241915</v>
      </c>
      <c r="E2020" s="25" t="str">
        <f>_xlfn.XLOOKUP(Table1[[#This Row],[Customer_ID]],Table2[customer_id],Table2[age_group],,0)</f>
        <v>25-34</v>
      </c>
      <c r="F2020" s="25" t="str">
        <f>_xlfn.XLOOKUP(Table1[[#This Row],[Customer_ID]],Table2[customer_id],Table2[city],,0)</f>
        <v>Bengaluru</v>
      </c>
      <c r="G2020" s="25" t="str">
        <f>_xlfn.XLOOKUP(Table1[[#This Row],[Customer_ID]],Table2[customer_id],Table2[occupation],,0)</f>
        <v>Government Employees</v>
      </c>
      <c r="H2020" s="50" t="str">
        <f>_xlfn.XLOOKUP(Table1[[#This Row],[Customer_ID]],Table2[customer_id],Table2[gender],,0)</f>
        <v>Female</v>
      </c>
      <c r="I2020" s="50" t="str">
        <f>_xlfn.XLOOKUP(Table1[[#This Row],[Customer_ID]],Table2[customer_id],Table2[marital status],,0)</f>
        <v>Married</v>
      </c>
      <c r="J2020" t="str">
        <f t="shared" si="124"/>
        <v>Moderate Income</v>
      </c>
      <c r="K2020" s="52" t="b">
        <f t="shared" si="125"/>
        <v>0</v>
      </c>
      <c r="L2020" s="43" t="str">
        <f t="shared" si="126"/>
        <v>Low Spend</v>
      </c>
      <c r="M2020" s="43" t="b">
        <f t="shared" si="127"/>
        <v>0</v>
      </c>
      <c r="N20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21" spans="1:14" hidden="1" x14ac:dyDescent="0.25">
      <c r="A2021" t="s">
        <v>3872</v>
      </c>
      <c r="B2021" s="45">
        <v>50121</v>
      </c>
      <c r="C2021" s="45">
        <v>11742.166666666666</v>
      </c>
      <c r="D2021" s="25">
        <v>0.23427638448288474</v>
      </c>
      <c r="E2021" s="25" t="str">
        <f>_xlfn.XLOOKUP(Table1[[#This Row],[Customer_ID]],Table2[customer_id],Table2[age_group],,0)</f>
        <v>25-34</v>
      </c>
      <c r="F2021" s="25" t="str">
        <f>_xlfn.XLOOKUP(Table1[[#This Row],[Customer_ID]],Table2[customer_id],Table2[city],,0)</f>
        <v>Chennai</v>
      </c>
      <c r="G2021" s="25" t="str">
        <f>_xlfn.XLOOKUP(Table1[[#This Row],[Customer_ID]],Table2[customer_id],Table2[occupation],,0)</f>
        <v>Government Employees</v>
      </c>
      <c r="H2021" s="50" t="str">
        <f>_xlfn.XLOOKUP(Table1[[#This Row],[Customer_ID]],Table2[customer_id],Table2[gender],,0)</f>
        <v>Male</v>
      </c>
      <c r="I2021" s="50" t="str">
        <f>_xlfn.XLOOKUP(Table1[[#This Row],[Customer_ID]],Table2[customer_id],Table2[marital status],,0)</f>
        <v>Married</v>
      </c>
      <c r="J2021" t="str">
        <f t="shared" si="124"/>
        <v>Moderate Income</v>
      </c>
      <c r="K2021" s="52" t="b">
        <f t="shared" si="125"/>
        <v>0</v>
      </c>
      <c r="L2021" s="43" t="str">
        <f t="shared" si="126"/>
        <v>Low Spend</v>
      </c>
      <c r="M2021" s="43" t="b">
        <f t="shared" si="127"/>
        <v>0</v>
      </c>
      <c r="N20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22" spans="1:14" hidden="1" x14ac:dyDescent="0.25">
      <c r="A2022" t="s">
        <v>2616</v>
      </c>
      <c r="B2022" s="45">
        <v>50101</v>
      </c>
      <c r="C2022" s="45">
        <v>18376.166666666668</v>
      </c>
      <c r="D2022" s="25">
        <v>0.36678243281903888</v>
      </c>
      <c r="E2022" s="25" t="str">
        <f>_xlfn.XLOOKUP(Table1[[#This Row],[Customer_ID]],Table2[customer_id],Table2[age_group],,0)</f>
        <v>21-24</v>
      </c>
      <c r="F2022" s="25" t="str">
        <f>_xlfn.XLOOKUP(Table1[[#This Row],[Customer_ID]],Table2[customer_id],Table2[city],,0)</f>
        <v>Mumbai</v>
      </c>
      <c r="G2022" s="25" t="str">
        <f>_xlfn.XLOOKUP(Table1[[#This Row],[Customer_ID]],Table2[customer_id],Table2[occupation],,0)</f>
        <v>Business Owners</v>
      </c>
      <c r="H2022" s="50" t="str">
        <f>_xlfn.XLOOKUP(Table1[[#This Row],[Customer_ID]],Table2[customer_id],Table2[gender],,0)</f>
        <v>Male</v>
      </c>
      <c r="I2022" s="50" t="str">
        <f>_xlfn.XLOOKUP(Table1[[#This Row],[Customer_ID]],Table2[customer_id],Table2[marital status],,0)</f>
        <v>Single</v>
      </c>
      <c r="J2022" t="str">
        <f t="shared" si="124"/>
        <v>Moderate Income</v>
      </c>
      <c r="K2022" s="52" t="b">
        <f t="shared" si="125"/>
        <v>0</v>
      </c>
      <c r="L2022" s="43" t="b">
        <f t="shared" si="126"/>
        <v>0</v>
      </c>
      <c r="M2022" s="43" t="b">
        <f t="shared" si="127"/>
        <v>0</v>
      </c>
      <c r="N20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23" spans="1:14" hidden="1" x14ac:dyDescent="0.25">
      <c r="A2023" t="s">
        <v>3845</v>
      </c>
      <c r="B2023" s="45">
        <v>50095</v>
      </c>
      <c r="C2023" s="45">
        <v>11982.166666666666</v>
      </c>
      <c r="D2023" s="25">
        <v>0.23918887447183684</v>
      </c>
      <c r="E2023" s="25" t="str">
        <f>_xlfn.XLOOKUP(Table1[[#This Row],[Customer_ID]],Table2[customer_id],Table2[age_group],,0)</f>
        <v>25-34</v>
      </c>
      <c r="F2023" s="25" t="str">
        <f>_xlfn.XLOOKUP(Table1[[#This Row],[Customer_ID]],Table2[customer_id],Table2[city],,0)</f>
        <v>Chennai</v>
      </c>
      <c r="G2023" s="25" t="str">
        <f>_xlfn.XLOOKUP(Table1[[#This Row],[Customer_ID]],Table2[customer_id],Table2[occupation],,0)</f>
        <v>Government Employees</v>
      </c>
      <c r="H2023" s="50" t="str">
        <f>_xlfn.XLOOKUP(Table1[[#This Row],[Customer_ID]],Table2[customer_id],Table2[gender],,0)</f>
        <v>Male</v>
      </c>
      <c r="I2023" s="50" t="str">
        <f>_xlfn.XLOOKUP(Table1[[#This Row],[Customer_ID]],Table2[customer_id],Table2[marital status],,0)</f>
        <v>Married</v>
      </c>
      <c r="J2023" t="str">
        <f t="shared" si="124"/>
        <v>Moderate Income</v>
      </c>
      <c r="K2023" s="52" t="b">
        <f t="shared" si="125"/>
        <v>0</v>
      </c>
      <c r="L2023" s="43" t="str">
        <f t="shared" si="126"/>
        <v>Low Spend</v>
      </c>
      <c r="M2023" s="43" t="b">
        <f t="shared" si="127"/>
        <v>0</v>
      </c>
      <c r="N20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24" spans="1:14" hidden="1" x14ac:dyDescent="0.25">
      <c r="A2024" t="s">
        <v>951</v>
      </c>
      <c r="B2024" s="45">
        <v>50094</v>
      </c>
      <c r="C2024" s="45">
        <v>26306.666666666668</v>
      </c>
      <c r="D2024" s="25">
        <v>0.52514605874289666</v>
      </c>
      <c r="E2024" s="25" t="str">
        <f>_xlfn.XLOOKUP(Table1[[#This Row],[Customer_ID]],Table2[customer_id],Table2[age_group],,0)</f>
        <v>21-24</v>
      </c>
      <c r="F2024" s="25" t="str">
        <f>_xlfn.XLOOKUP(Table1[[#This Row],[Customer_ID]],Table2[customer_id],Table2[city],,0)</f>
        <v>Mumbai</v>
      </c>
      <c r="G2024" s="25" t="str">
        <f>_xlfn.XLOOKUP(Table1[[#This Row],[Customer_ID]],Table2[customer_id],Table2[occupation],,0)</f>
        <v>Salaried IT Employees</v>
      </c>
      <c r="H2024" s="50" t="str">
        <f>_xlfn.XLOOKUP(Table1[[#This Row],[Customer_ID]],Table2[customer_id],Table2[gender],,0)</f>
        <v>Female</v>
      </c>
      <c r="I2024" s="50" t="str">
        <f>_xlfn.XLOOKUP(Table1[[#This Row],[Customer_ID]],Table2[customer_id],Table2[marital status],,0)</f>
        <v>Single</v>
      </c>
      <c r="J2024" t="str">
        <f t="shared" si="124"/>
        <v>Moderate Income</v>
      </c>
      <c r="K2024" s="52" t="b">
        <f t="shared" si="125"/>
        <v>0</v>
      </c>
      <c r="L2024" s="43" t="b">
        <f t="shared" si="126"/>
        <v>0</v>
      </c>
      <c r="M2024" s="43" t="b">
        <f t="shared" si="127"/>
        <v>0</v>
      </c>
      <c r="N20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25" spans="1:14" hidden="1" x14ac:dyDescent="0.25">
      <c r="A2025" t="s">
        <v>522</v>
      </c>
      <c r="B2025" s="45">
        <v>50075</v>
      </c>
      <c r="C2025" s="45">
        <v>29292.833333333332</v>
      </c>
      <c r="D2025" s="25">
        <v>0.58497919786986186</v>
      </c>
      <c r="E2025" s="25" t="str">
        <f>_xlfn.XLOOKUP(Table1[[#This Row],[Customer_ID]],Table2[customer_id],Table2[age_group],,0)</f>
        <v>21-24</v>
      </c>
      <c r="F2025" s="25" t="str">
        <f>_xlfn.XLOOKUP(Table1[[#This Row],[Customer_ID]],Table2[customer_id],Table2[city],,0)</f>
        <v>Mumbai</v>
      </c>
      <c r="G2025" s="25" t="str">
        <f>_xlfn.XLOOKUP(Table1[[#This Row],[Customer_ID]],Table2[customer_id],Table2[occupation],,0)</f>
        <v>Salaried IT Employees</v>
      </c>
      <c r="H2025" s="50" t="str">
        <f>_xlfn.XLOOKUP(Table1[[#This Row],[Customer_ID]],Table2[customer_id],Table2[gender],,0)</f>
        <v>Male</v>
      </c>
      <c r="I2025" s="50" t="str">
        <f>_xlfn.XLOOKUP(Table1[[#This Row],[Customer_ID]],Table2[customer_id],Table2[marital status],,0)</f>
        <v>Single</v>
      </c>
      <c r="J2025" t="str">
        <f t="shared" si="124"/>
        <v>Moderate Income</v>
      </c>
      <c r="K2025" s="52" t="b">
        <f t="shared" si="125"/>
        <v>0</v>
      </c>
      <c r="L2025" s="43" t="b">
        <f t="shared" si="126"/>
        <v>0</v>
      </c>
      <c r="M2025" s="43" t="b">
        <f t="shared" si="127"/>
        <v>0</v>
      </c>
      <c r="N20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26" spans="1:14" hidden="1" x14ac:dyDescent="0.25">
      <c r="A2026" t="s">
        <v>3370</v>
      </c>
      <c r="B2026" s="45">
        <v>50042</v>
      </c>
      <c r="C2026" s="45">
        <v>15222.666666666666</v>
      </c>
      <c r="D2026" s="25">
        <v>0.30419780717530609</v>
      </c>
      <c r="E2026" s="25" t="str">
        <f>_xlfn.XLOOKUP(Table1[[#This Row],[Customer_ID]],Table2[customer_id],Table2[age_group],,0)</f>
        <v>25-34</v>
      </c>
      <c r="F2026" s="25" t="str">
        <f>_xlfn.XLOOKUP(Table1[[#This Row],[Customer_ID]],Table2[customer_id],Table2[city],,0)</f>
        <v>Delhi NCR</v>
      </c>
      <c r="G2026" s="25" t="str">
        <f>_xlfn.XLOOKUP(Table1[[#This Row],[Customer_ID]],Table2[customer_id],Table2[occupation],,0)</f>
        <v>Government Employees</v>
      </c>
      <c r="H2026" s="50" t="str">
        <f>_xlfn.XLOOKUP(Table1[[#This Row],[Customer_ID]],Table2[customer_id],Table2[gender],,0)</f>
        <v>Female</v>
      </c>
      <c r="I2026" s="50" t="str">
        <f>_xlfn.XLOOKUP(Table1[[#This Row],[Customer_ID]],Table2[customer_id],Table2[marital status],,0)</f>
        <v>Married</v>
      </c>
      <c r="J2026" t="str">
        <f t="shared" si="124"/>
        <v>Moderate Income</v>
      </c>
      <c r="K2026" s="52" t="b">
        <f t="shared" si="125"/>
        <v>0</v>
      </c>
      <c r="L2026" s="43" t="b">
        <f t="shared" si="126"/>
        <v>0</v>
      </c>
      <c r="M2026" s="43" t="b">
        <f t="shared" si="127"/>
        <v>0</v>
      </c>
      <c r="N20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27" spans="1:14" hidden="1" x14ac:dyDescent="0.25">
      <c r="A2027" t="s">
        <v>953</v>
      </c>
      <c r="B2027" s="45">
        <v>50011</v>
      </c>
      <c r="C2027" s="45">
        <v>26237</v>
      </c>
      <c r="D2027" s="25">
        <v>0.52462458259182976</v>
      </c>
      <c r="E2027" s="25" t="str">
        <f>_xlfn.XLOOKUP(Table1[[#This Row],[Customer_ID]],Table2[customer_id],Table2[age_group],,0)</f>
        <v>21-24</v>
      </c>
      <c r="F2027" s="25" t="str">
        <f>_xlfn.XLOOKUP(Table1[[#This Row],[Customer_ID]],Table2[customer_id],Table2[city],,0)</f>
        <v>Mumbai</v>
      </c>
      <c r="G2027" s="25" t="str">
        <f>_xlfn.XLOOKUP(Table1[[#This Row],[Customer_ID]],Table2[customer_id],Table2[occupation],,0)</f>
        <v>Salaried IT Employees</v>
      </c>
      <c r="H2027" s="50" t="str">
        <f>_xlfn.XLOOKUP(Table1[[#This Row],[Customer_ID]],Table2[customer_id],Table2[gender],,0)</f>
        <v>Female</v>
      </c>
      <c r="I2027" s="50" t="str">
        <f>_xlfn.XLOOKUP(Table1[[#This Row],[Customer_ID]],Table2[customer_id],Table2[marital status],,0)</f>
        <v>Married</v>
      </c>
      <c r="J2027" t="str">
        <f t="shared" si="124"/>
        <v>Moderate Income</v>
      </c>
      <c r="K2027" s="52" t="b">
        <f t="shared" si="125"/>
        <v>0</v>
      </c>
      <c r="L2027" s="43" t="b">
        <f t="shared" si="126"/>
        <v>0</v>
      </c>
      <c r="M2027" s="43" t="b">
        <f t="shared" si="127"/>
        <v>0</v>
      </c>
      <c r="N20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28" spans="1:14" hidden="1" x14ac:dyDescent="0.25">
      <c r="A2028" t="s">
        <v>1979</v>
      </c>
      <c r="B2028" s="45">
        <v>50004</v>
      </c>
      <c r="C2028" s="45">
        <v>21155</v>
      </c>
      <c r="D2028" s="25">
        <v>0.42306615470762338</v>
      </c>
      <c r="E2028" s="25" t="str">
        <f>_xlfn.XLOOKUP(Table1[[#This Row],[Customer_ID]],Table2[customer_id],Table2[age_group],,0)</f>
        <v>21-24</v>
      </c>
      <c r="F2028" s="25" t="str">
        <f>_xlfn.XLOOKUP(Table1[[#This Row],[Customer_ID]],Table2[customer_id],Table2[city],,0)</f>
        <v>Bengaluru</v>
      </c>
      <c r="G2028" s="25" t="str">
        <f>_xlfn.XLOOKUP(Table1[[#This Row],[Customer_ID]],Table2[customer_id],Table2[occupation],,0)</f>
        <v>Salaried IT Employees</v>
      </c>
      <c r="H2028" s="50" t="str">
        <f>_xlfn.XLOOKUP(Table1[[#This Row],[Customer_ID]],Table2[customer_id],Table2[gender],,0)</f>
        <v>Female</v>
      </c>
      <c r="I2028" s="50" t="str">
        <f>_xlfn.XLOOKUP(Table1[[#This Row],[Customer_ID]],Table2[customer_id],Table2[marital status],,0)</f>
        <v>Single</v>
      </c>
      <c r="J2028" t="str">
        <f t="shared" si="124"/>
        <v>Moderate Income</v>
      </c>
      <c r="K2028" s="52" t="b">
        <f t="shared" si="125"/>
        <v>0</v>
      </c>
      <c r="L2028" s="43" t="b">
        <f t="shared" si="126"/>
        <v>0</v>
      </c>
      <c r="M2028" s="43" t="b">
        <f t="shared" si="127"/>
        <v>0</v>
      </c>
      <c r="N20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29" spans="1:14" hidden="1" x14ac:dyDescent="0.25">
      <c r="A2029" t="s">
        <v>1107</v>
      </c>
      <c r="B2029" s="45">
        <v>49991</v>
      </c>
      <c r="C2029" s="45">
        <v>25500.166666666668</v>
      </c>
      <c r="D2029" s="25">
        <v>0.5100951504604162</v>
      </c>
      <c r="E2029" s="25" t="str">
        <f>_xlfn.XLOOKUP(Table1[[#This Row],[Customer_ID]],Table2[customer_id],Table2[age_group],,0)</f>
        <v>21-24</v>
      </c>
      <c r="F2029" s="25" t="str">
        <f>_xlfn.XLOOKUP(Table1[[#This Row],[Customer_ID]],Table2[customer_id],Table2[city],,0)</f>
        <v>Mumbai</v>
      </c>
      <c r="G2029" s="25" t="str">
        <f>_xlfn.XLOOKUP(Table1[[#This Row],[Customer_ID]],Table2[customer_id],Table2[occupation],,0)</f>
        <v>Salaried IT Employees</v>
      </c>
      <c r="H2029" s="50" t="str">
        <f>_xlfn.XLOOKUP(Table1[[#This Row],[Customer_ID]],Table2[customer_id],Table2[gender],,0)</f>
        <v>Female</v>
      </c>
      <c r="I2029" s="50" t="str">
        <f>_xlfn.XLOOKUP(Table1[[#This Row],[Customer_ID]],Table2[customer_id],Table2[marital status],,0)</f>
        <v>Single</v>
      </c>
      <c r="J2029" t="str">
        <f t="shared" si="124"/>
        <v>Moderate Income</v>
      </c>
      <c r="K2029" s="52" t="b">
        <f t="shared" si="125"/>
        <v>0</v>
      </c>
      <c r="L2029" s="43" t="b">
        <f t="shared" si="126"/>
        <v>0</v>
      </c>
      <c r="M2029" s="43" t="b">
        <f t="shared" si="127"/>
        <v>0</v>
      </c>
      <c r="N20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30" spans="1:14" hidden="1" x14ac:dyDescent="0.25">
      <c r="A2030" t="s">
        <v>532</v>
      </c>
      <c r="B2030" s="45">
        <v>49981</v>
      </c>
      <c r="C2030" s="45">
        <v>29141.166666666668</v>
      </c>
      <c r="D2030" s="25">
        <v>0.58304489039168217</v>
      </c>
      <c r="E2030" s="25" t="str">
        <f>_xlfn.XLOOKUP(Table1[[#This Row],[Customer_ID]],Table2[customer_id],Table2[age_group],,0)</f>
        <v>21-24</v>
      </c>
      <c r="F2030" s="25" t="str">
        <f>_xlfn.XLOOKUP(Table1[[#This Row],[Customer_ID]],Table2[customer_id],Table2[city],,0)</f>
        <v>Delhi NCR</v>
      </c>
      <c r="G2030" s="25" t="str">
        <f>_xlfn.XLOOKUP(Table1[[#This Row],[Customer_ID]],Table2[customer_id],Table2[occupation],,0)</f>
        <v>Salaried IT Employees</v>
      </c>
      <c r="H2030" s="50" t="str">
        <f>_xlfn.XLOOKUP(Table1[[#This Row],[Customer_ID]],Table2[customer_id],Table2[gender],,0)</f>
        <v>Male</v>
      </c>
      <c r="I2030" s="50" t="str">
        <f>_xlfn.XLOOKUP(Table1[[#This Row],[Customer_ID]],Table2[customer_id],Table2[marital status],,0)</f>
        <v>Married</v>
      </c>
      <c r="J2030" t="str">
        <f t="shared" si="124"/>
        <v>Moderate Income</v>
      </c>
      <c r="K2030" s="52" t="b">
        <f t="shared" si="125"/>
        <v>0</v>
      </c>
      <c r="L2030" s="43" t="b">
        <f t="shared" si="126"/>
        <v>0</v>
      </c>
      <c r="M2030" s="43" t="b">
        <f t="shared" si="127"/>
        <v>0</v>
      </c>
      <c r="N20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31" spans="1:14" hidden="1" x14ac:dyDescent="0.25">
      <c r="A2031" t="s">
        <v>3992</v>
      </c>
      <c r="B2031" s="45">
        <v>49965</v>
      </c>
      <c r="C2031" s="45">
        <v>9817.8333333333339</v>
      </c>
      <c r="D2031" s="25">
        <v>0.19649421261549752</v>
      </c>
      <c r="E2031" s="25" t="str">
        <f>_xlfn.XLOOKUP(Table1[[#This Row],[Customer_ID]],Table2[customer_id],Table2[age_group],,0)</f>
        <v>25-34</v>
      </c>
      <c r="F2031" s="25" t="str">
        <f>_xlfn.XLOOKUP(Table1[[#This Row],[Customer_ID]],Table2[customer_id],Table2[city],,0)</f>
        <v>Chennai</v>
      </c>
      <c r="G2031" s="25" t="str">
        <f>_xlfn.XLOOKUP(Table1[[#This Row],[Customer_ID]],Table2[customer_id],Table2[occupation],,0)</f>
        <v>Government Employees</v>
      </c>
      <c r="H2031" s="50" t="str">
        <f>_xlfn.XLOOKUP(Table1[[#This Row],[Customer_ID]],Table2[customer_id],Table2[gender],,0)</f>
        <v>Female</v>
      </c>
      <c r="I2031" s="50" t="str">
        <f>_xlfn.XLOOKUP(Table1[[#This Row],[Customer_ID]],Table2[customer_id],Table2[marital status],,0)</f>
        <v>Married</v>
      </c>
      <c r="J2031" t="str">
        <f t="shared" si="124"/>
        <v>Moderate Income</v>
      </c>
      <c r="K2031" s="52" t="b">
        <f t="shared" si="125"/>
        <v>0</v>
      </c>
      <c r="L2031" s="43" t="str">
        <f t="shared" si="126"/>
        <v>Low Spend</v>
      </c>
      <c r="M2031" s="43" t="b">
        <f t="shared" si="127"/>
        <v>0</v>
      </c>
      <c r="N20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32" spans="1:14" hidden="1" x14ac:dyDescent="0.25">
      <c r="A2032" t="s">
        <v>1745</v>
      </c>
      <c r="B2032" s="45">
        <v>49951</v>
      </c>
      <c r="C2032" s="45">
        <v>22152.833333333332</v>
      </c>
      <c r="D2032" s="25">
        <v>0.4434912881290331</v>
      </c>
      <c r="E2032" s="25" t="str">
        <f>_xlfn.XLOOKUP(Table1[[#This Row],[Customer_ID]],Table2[customer_id],Table2[age_group],,0)</f>
        <v>21-24</v>
      </c>
      <c r="F2032" s="25" t="str">
        <f>_xlfn.XLOOKUP(Table1[[#This Row],[Customer_ID]],Table2[customer_id],Table2[city],,0)</f>
        <v>Delhi NCR</v>
      </c>
      <c r="G2032" s="25" t="str">
        <f>_xlfn.XLOOKUP(Table1[[#This Row],[Customer_ID]],Table2[customer_id],Table2[occupation],,0)</f>
        <v>Salaried IT Employees</v>
      </c>
      <c r="H2032" s="50" t="str">
        <f>_xlfn.XLOOKUP(Table1[[#This Row],[Customer_ID]],Table2[customer_id],Table2[gender],,0)</f>
        <v>Female</v>
      </c>
      <c r="I2032" s="50" t="str">
        <f>_xlfn.XLOOKUP(Table1[[#This Row],[Customer_ID]],Table2[customer_id],Table2[marital status],,0)</f>
        <v>Married</v>
      </c>
      <c r="J2032" t="str">
        <f t="shared" si="124"/>
        <v>Moderate Income</v>
      </c>
      <c r="K2032" s="52" t="b">
        <f t="shared" si="125"/>
        <v>0</v>
      </c>
      <c r="L2032" s="43" t="b">
        <f t="shared" si="126"/>
        <v>0</v>
      </c>
      <c r="M2032" s="43" t="b">
        <f t="shared" si="127"/>
        <v>0</v>
      </c>
      <c r="N20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33" spans="1:14" hidden="1" x14ac:dyDescent="0.25">
      <c r="A2033" t="s">
        <v>640</v>
      </c>
      <c r="B2033" s="45">
        <v>49932</v>
      </c>
      <c r="C2033" s="45">
        <v>28360.666666666668</v>
      </c>
      <c r="D2033" s="25">
        <v>0.56798579401319127</v>
      </c>
      <c r="E2033" s="25" t="str">
        <f>_xlfn.XLOOKUP(Table1[[#This Row],[Customer_ID]],Table2[customer_id],Table2[age_group],,0)</f>
        <v>21-24</v>
      </c>
      <c r="F2033" s="25" t="str">
        <f>_xlfn.XLOOKUP(Table1[[#This Row],[Customer_ID]],Table2[customer_id],Table2[city],,0)</f>
        <v>Mumbai</v>
      </c>
      <c r="G2033" s="25" t="str">
        <f>_xlfn.XLOOKUP(Table1[[#This Row],[Customer_ID]],Table2[customer_id],Table2[occupation],,0)</f>
        <v>Salaried IT Employees</v>
      </c>
      <c r="H2033" s="50" t="str">
        <f>_xlfn.XLOOKUP(Table1[[#This Row],[Customer_ID]],Table2[customer_id],Table2[gender],,0)</f>
        <v>Female</v>
      </c>
      <c r="I2033" s="50" t="str">
        <f>_xlfn.XLOOKUP(Table1[[#This Row],[Customer_ID]],Table2[customer_id],Table2[marital status],,0)</f>
        <v>Single</v>
      </c>
      <c r="J2033" t="str">
        <f t="shared" si="124"/>
        <v>Moderate Income</v>
      </c>
      <c r="K2033" s="52" t="b">
        <f t="shared" si="125"/>
        <v>0</v>
      </c>
      <c r="L2033" s="43" t="b">
        <f t="shared" si="126"/>
        <v>0</v>
      </c>
      <c r="M2033" s="43" t="b">
        <f t="shared" si="127"/>
        <v>0</v>
      </c>
      <c r="N20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34" spans="1:14" hidden="1" x14ac:dyDescent="0.25">
      <c r="A2034" t="s">
        <v>2349</v>
      </c>
      <c r="B2034" s="45">
        <v>49918</v>
      </c>
      <c r="C2034" s="45">
        <v>19592.333333333332</v>
      </c>
      <c r="D2034" s="25">
        <v>0.39249035084204759</v>
      </c>
      <c r="E2034" s="25" t="str">
        <f>_xlfn.XLOOKUP(Table1[[#This Row],[Customer_ID]],Table2[customer_id],Table2[age_group],,0)</f>
        <v>21-24</v>
      </c>
      <c r="F2034" s="25" t="str">
        <f>_xlfn.XLOOKUP(Table1[[#This Row],[Customer_ID]],Table2[customer_id],Table2[city],,0)</f>
        <v>Chennai</v>
      </c>
      <c r="G2034" s="25" t="str">
        <f>_xlfn.XLOOKUP(Table1[[#This Row],[Customer_ID]],Table2[customer_id],Table2[occupation],,0)</f>
        <v>Salaried IT Employees</v>
      </c>
      <c r="H2034" s="50" t="str">
        <f>_xlfn.XLOOKUP(Table1[[#This Row],[Customer_ID]],Table2[customer_id],Table2[gender],,0)</f>
        <v>Male</v>
      </c>
      <c r="I2034" s="50" t="str">
        <f>_xlfn.XLOOKUP(Table1[[#This Row],[Customer_ID]],Table2[customer_id],Table2[marital status],,0)</f>
        <v>Married</v>
      </c>
      <c r="J2034" t="str">
        <f t="shared" si="124"/>
        <v>Moderate Income</v>
      </c>
      <c r="K2034" s="52" t="b">
        <f t="shared" si="125"/>
        <v>0</v>
      </c>
      <c r="L2034" s="43" t="b">
        <f t="shared" si="126"/>
        <v>0</v>
      </c>
      <c r="M2034" s="43" t="b">
        <f t="shared" si="127"/>
        <v>0</v>
      </c>
      <c r="N20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35" spans="1:14" hidden="1" x14ac:dyDescent="0.25">
      <c r="A2035" t="s">
        <v>865</v>
      </c>
      <c r="B2035" s="45">
        <v>49893</v>
      </c>
      <c r="C2035" s="45">
        <v>26705.5</v>
      </c>
      <c r="D2035" s="25">
        <v>0.53525544665584346</v>
      </c>
      <c r="E2035" s="25" t="str">
        <f>_xlfn.XLOOKUP(Table1[[#This Row],[Customer_ID]],Table2[customer_id],Table2[age_group],,0)</f>
        <v>21-24</v>
      </c>
      <c r="F2035" s="25" t="str">
        <f>_xlfn.XLOOKUP(Table1[[#This Row],[Customer_ID]],Table2[customer_id],Table2[city],,0)</f>
        <v>Mumbai</v>
      </c>
      <c r="G2035" s="25" t="str">
        <f>_xlfn.XLOOKUP(Table1[[#This Row],[Customer_ID]],Table2[customer_id],Table2[occupation],,0)</f>
        <v>Salaried IT Employees</v>
      </c>
      <c r="H2035" s="50" t="str">
        <f>_xlfn.XLOOKUP(Table1[[#This Row],[Customer_ID]],Table2[customer_id],Table2[gender],,0)</f>
        <v>Male</v>
      </c>
      <c r="I2035" s="50" t="str">
        <f>_xlfn.XLOOKUP(Table1[[#This Row],[Customer_ID]],Table2[customer_id],Table2[marital status],,0)</f>
        <v>Single</v>
      </c>
      <c r="J2035" t="str">
        <f t="shared" si="124"/>
        <v>Moderate Income</v>
      </c>
      <c r="K2035" s="52" t="b">
        <f t="shared" si="125"/>
        <v>0</v>
      </c>
      <c r="L2035" s="43" t="b">
        <f t="shared" si="126"/>
        <v>0</v>
      </c>
      <c r="M2035" s="43" t="b">
        <f t="shared" si="127"/>
        <v>0</v>
      </c>
      <c r="N20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36" spans="1:14" hidden="1" x14ac:dyDescent="0.25">
      <c r="A2036" t="s">
        <v>2422</v>
      </c>
      <c r="B2036" s="45">
        <v>49869</v>
      </c>
      <c r="C2036" s="45">
        <v>19240.333333333332</v>
      </c>
      <c r="D2036" s="25">
        <v>0.3858175085390389</v>
      </c>
      <c r="E2036" s="25" t="str">
        <f>_xlfn.XLOOKUP(Table1[[#This Row],[Customer_ID]],Table2[customer_id],Table2[age_group],,0)</f>
        <v>21-24</v>
      </c>
      <c r="F2036" s="25" t="str">
        <f>_xlfn.XLOOKUP(Table1[[#This Row],[Customer_ID]],Table2[customer_id],Table2[city],,0)</f>
        <v>Bengaluru</v>
      </c>
      <c r="G2036" s="25" t="str">
        <f>_xlfn.XLOOKUP(Table1[[#This Row],[Customer_ID]],Table2[customer_id],Table2[occupation],,0)</f>
        <v>Salaried IT Employees</v>
      </c>
      <c r="H2036" s="50" t="str">
        <f>_xlfn.XLOOKUP(Table1[[#This Row],[Customer_ID]],Table2[customer_id],Table2[gender],,0)</f>
        <v>Female</v>
      </c>
      <c r="I2036" s="50" t="str">
        <f>_xlfn.XLOOKUP(Table1[[#This Row],[Customer_ID]],Table2[customer_id],Table2[marital status],,0)</f>
        <v>Married</v>
      </c>
      <c r="J2036" t="str">
        <f t="shared" si="124"/>
        <v>Moderate Income</v>
      </c>
      <c r="K2036" s="52" t="b">
        <f t="shared" si="125"/>
        <v>0</v>
      </c>
      <c r="L2036" s="43" t="b">
        <f t="shared" si="126"/>
        <v>0</v>
      </c>
      <c r="M2036" s="43" t="b">
        <f t="shared" si="127"/>
        <v>0</v>
      </c>
      <c r="N20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37" spans="1:14" hidden="1" x14ac:dyDescent="0.25">
      <c r="A2037" t="s">
        <v>1291</v>
      </c>
      <c r="B2037" s="45">
        <v>49866</v>
      </c>
      <c r="C2037" s="45">
        <v>24592.166666666668</v>
      </c>
      <c r="D2037" s="25">
        <v>0.49316501557507458</v>
      </c>
      <c r="E2037" s="25" t="str">
        <f>_xlfn.XLOOKUP(Table1[[#This Row],[Customer_ID]],Table2[customer_id],Table2[age_group],,0)</f>
        <v>21-24</v>
      </c>
      <c r="F2037" s="25" t="str">
        <f>_xlfn.XLOOKUP(Table1[[#This Row],[Customer_ID]],Table2[customer_id],Table2[city],,0)</f>
        <v>Mumbai</v>
      </c>
      <c r="G2037" s="25" t="str">
        <f>_xlfn.XLOOKUP(Table1[[#This Row],[Customer_ID]],Table2[customer_id],Table2[occupation],,0)</f>
        <v>Salaried IT Employees</v>
      </c>
      <c r="H2037" s="50" t="str">
        <f>_xlfn.XLOOKUP(Table1[[#This Row],[Customer_ID]],Table2[customer_id],Table2[gender],,0)</f>
        <v>Female</v>
      </c>
      <c r="I2037" s="50" t="str">
        <f>_xlfn.XLOOKUP(Table1[[#This Row],[Customer_ID]],Table2[customer_id],Table2[marital status],,0)</f>
        <v>Single</v>
      </c>
      <c r="J2037" t="str">
        <f t="shared" si="124"/>
        <v>Moderate Income</v>
      </c>
      <c r="K2037" s="52" t="b">
        <f t="shared" si="125"/>
        <v>0</v>
      </c>
      <c r="L2037" s="43" t="b">
        <f t="shared" si="126"/>
        <v>0</v>
      </c>
      <c r="M2037" s="43" t="b">
        <f t="shared" si="127"/>
        <v>0</v>
      </c>
      <c r="N20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38" spans="1:14" hidden="1" x14ac:dyDescent="0.25">
      <c r="A2038" t="s">
        <v>989</v>
      </c>
      <c r="B2038" s="45">
        <v>49862</v>
      </c>
      <c r="C2038" s="45">
        <v>25996.5</v>
      </c>
      <c r="D2038" s="25">
        <v>0.5213689783803297</v>
      </c>
      <c r="E2038" s="25" t="str">
        <f>_xlfn.XLOOKUP(Table1[[#This Row],[Customer_ID]],Table2[customer_id],Table2[age_group],,0)</f>
        <v>21-24</v>
      </c>
      <c r="F2038" s="25" t="str">
        <f>_xlfn.XLOOKUP(Table1[[#This Row],[Customer_ID]],Table2[customer_id],Table2[city],,0)</f>
        <v>Mumbai</v>
      </c>
      <c r="G2038" s="25" t="str">
        <f>_xlfn.XLOOKUP(Table1[[#This Row],[Customer_ID]],Table2[customer_id],Table2[occupation],,0)</f>
        <v>Salaried IT Employees</v>
      </c>
      <c r="H2038" s="50" t="str">
        <f>_xlfn.XLOOKUP(Table1[[#This Row],[Customer_ID]],Table2[customer_id],Table2[gender],,0)</f>
        <v>Female</v>
      </c>
      <c r="I2038" s="50" t="str">
        <f>_xlfn.XLOOKUP(Table1[[#This Row],[Customer_ID]],Table2[customer_id],Table2[marital status],,0)</f>
        <v>Married</v>
      </c>
      <c r="J2038" t="str">
        <f t="shared" si="124"/>
        <v>Moderate Income</v>
      </c>
      <c r="K2038" s="52" t="b">
        <f t="shared" si="125"/>
        <v>0</v>
      </c>
      <c r="L2038" s="43" t="b">
        <f t="shared" si="126"/>
        <v>0</v>
      </c>
      <c r="M2038" s="43" t="b">
        <f t="shared" si="127"/>
        <v>0</v>
      </c>
      <c r="N20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39" spans="1:14" hidden="1" x14ac:dyDescent="0.25">
      <c r="A2039" t="s">
        <v>2625</v>
      </c>
      <c r="B2039" s="45">
        <v>49828</v>
      </c>
      <c r="C2039" s="45">
        <v>18243.166666666668</v>
      </c>
      <c r="D2039" s="25">
        <v>0.36612279575071582</v>
      </c>
      <c r="E2039" s="25" t="str">
        <f>_xlfn.XLOOKUP(Table1[[#This Row],[Customer_ID]],Table2[customer_id],Table2[age_group],,0)</f>
        <v>21-24</v>
      </c>
      <c r="F2039" s="25" t="str">
        <f>_xlfn.XLOOKUP(Table1[[#This Row],[Customer_ID]],Table2[customer_id],Table2[city],,0)</f>
        <v>Hyderabad</v>
      </c>
      <c r="G2039" s="25" t="str">
        <f>_xlfn.XLOOKUP(Table1[[#This Row],[Customer_ID]],Table2[customer_id],Table2[occupation],,0)</f>
        <v>Salaried IT Employees</v>
      </c>
      <c r="H2039" s="50" t="str">
        <f>_xlfn.XLOOKUP(Table1[[#This Row],[Customer_ID]],Table2[customer_id],Table2[gender],,0)</f>
        <v>Female</v>
      </c>
      <c r="I2039" s="50" t="str">
        <f>_xlfn.XLOOKUP(Table1[[#This Row],[Customer_ID]],Table2[customer_id],Table2[marital status],,0)</f>
        <v>Single</v>
      </c>
      <c r="J2039" t="str">
        <f t="shared" si="124"/>
        <v>Moderate Income</v>
      </c>
      <c r="K2039" s="52" t="b">
        <f t="shared" si="125"/>
        <v>0</v>
      </c>
      <c r="L2039" s="43" t="b">
        <f t="shared" si="126"/>
        <v>0</v>
      </c>
      <c r="M2039" s="43" t="b">
        <f t="shared" si="127"/>
        <v>0</v>
      </c>
      <c r="N20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40" spans="1:14" hidden="1" x14ac:dyDescent="0.25">
      <c r="A2040" t="s">
        <v>1271</v>
      </c>
      <c r="B2040" s="45">
        <v>49814</v>
      </c>
      <c r="C2040" s="45">
        <v>24673.833333333332</v>
      </c>
      <c r="D2040" s="25">
        <v>0.49531925429263524</v>
      </c>
      <c r="E2040" s="25" t="str">
        <f>_xlfn.XLOOKUP(Table1[[#This Row],[Customer_ID]],Table2[customer_id],Table2[age_group],,0)</f>
        <v>21-24</v>
      </c>
      <c r="F2040" s="25" t="str">
        <f>_xlfn.XLOOKUP(Table1[[#This Row],[Customer_ID]],Table2[customer_id],Table2[city],,0)</f>
        <v>Bengaluru</v>
      </c>
      <c r="G2040" s="25" t="str">
        <f>_xlfn.XLOOKUP(Table1[[#This Row],[Customer_ID]],Table2[customer_id],Table2[occupation],,0)</f>
        <v>Salaried IT Employees</v>
      </c>
      <c r="H2040" s="50" t="str">
        <f>_xlfn.XLOOKUP(Table1[[#This Row],[Customer_ID]],Table2[customer_id],Table2[gender],,0)</f>
        <v>Male</v>
      </c>
      <c r="I2040" s="50" t="str">
        <f>_xlfn.XLOOKUP(Table1[[#This Row],[Customer_ID]],Table2[customer_id],Table2[marital status],,0)</f>
        <v>Single</v>
      </c>
      <c r="J2040" t="str">
        <f t="shared" si="124"/>
        <v>Moderate Income</v>
      </c>
      <c r="K2040" s="52" t="b">
        <f t="shared" si="125"/>
        <v>0</v>
      </c>
      <c r="L2040" s="43" t="b">
        <f t="shared" si="126"/>
        <v>0</v>
      </c>
      <c r="M2040" s="43" t="b">
        <f t="shared" si="127"/>
        <v>0</v>
      </c>
      <c r="N20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41" spans="1:14" hidden="1" x14ac:dyDescent="0.25">
      <c r="A2041" t="s">
        <v>2609</v>
      </c>
      <c r="B2041" s="45">
        <v>49798</v>
      </c>
      <c r="C2041" s="45">
        <v>18291.833333333332</v>
      </c>
      <c r="D2041" s="25">
        <v>0.36732064206059145</v>
      </c>
      <c r="E2041" s="25" t="str">
        <f>_xlfn.XLOOKUP(Table1[[#This Row],[Customer_ID]],Table2[customer_id],Table2[age_group],,0)</f>
        <v>21-24</v>
      </c>
      <c r="F2041" s="25" t="str">
        <f>_xlfn.XLOOKUP(Table1[[#This Row],[Customer_ID]],Table2[customer_id],Table2[city],,0)</f>
        <v>Hyderabad</v>
      </c>
      <c r="G2041" s="25" t="str">
        <f>_xlfn.XLOOKUP(Table1[[#This Row],[Customer_ID]],Table2[customer_id],Table2[occupation],,0)</f>
        <v>Salaried IT Employees</v>
      </c>
      <c r="H2041" s="50" t="str">
        <f>_xlfn.XLOOKUP(Table1[[#This Row],[Customer_ID]],Table2[customer_id],Table2[gender],,0)</f>
        <v>Female</v>
      </c>
      <c r="I2041" s="50" t="str">
        <f>_xlfn.XLOOKUP(Table1[[#This Row],[Customer_ID]],Table2[customer_id],Table2[marital status],,0)</f>
        <v>Single</v>
      </c>
      <c r="J2041" t="str">
        <f t="shared" si="124"/>
        <v>Moderate Income</v>
      </c>
      <c r="K2041" s="52" t="b">
        <f t="shared" si="125"/>
        <v>0</v>
      </c>
      <c r="L2041" s="43" t="b">
        <f t="shared" si="126"/>
        <v>0</v>
      </c>
      <c r="M2041" s="43" t="b">
        <f t="shared" si="127"/>
        <v>0</v>
      </c>
      <c r="N20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42" spans="1:14" hidden="1" x14ac:dyDescent="0.25">
      <c r="A2042" t="s">
        <v>618</v>
      </c>
      <c r="B2042" s="45">
        <v>49767</v>
      </c>
      <c r="C2042" s="45">
        <v>28424.166666666668</v>
      </c>
      <c r="D2042" s="25">
        <v>0.57114486842017131</v>
      </c>
      <c r="E2042" s="25" t="str">
        <f>_xlfn.XLOOKUP(Table1[[#This Row],[Customer_ID]],Table2[customer_id],Table2[age_group],,0)</f>
        <v>21-24</v>
      </c>
      <c r="F2042" s="25" t="str">
        <f>_xlfn.XLOOKUP(Table1[[#This Row],[Customer_ID]],Table2[customer_id],Table2[city],,0)</f>
        <v>Mumbai</v>
      </c>
      <c r="G2042" s="25" t="str">
        <f>_xlfn.XLOOKUP(Table1[[#This Row],[Customer_ID]],Table2[customer_id],Table2[occupation],,0)</f>
        <v>Salaried IT Employees</v>
      </c>
      <c r="H2042" s="50" t="str">
        <f>_xlfn.XLOOKUP(Table1[[#This Row],[Customer_ID]],Table2[customer_id],Table2[gender],,0)</f>
        <v>Male</v>
      </c>
      <c r="I2042" s="50" t="str">
        <f>_xlfn.XLOOKUP(Table1[[#This Row],[Customer_ID]],Table2[customer_id],Table2[marital status],,0)</f>
        <v>Married</v>
      </c>
      <c r="J2042" t="str">
        <f t="shared" si="124"/>
        <v>Moderate Income</v>
      </c>
      <c r="K2042" s="52" t="b">
        <f t="shared" si="125"/>
        <v>0</v>
      </c>
      <c r="L2042" s="43" t="b">
        <f t="shared" si="126"/>
        <v>0</v>
      </c>
      <c r="M2042" s="43" t="b">
        <f t="shared" si="127"/>
        <v>0</v>
      </c>
      <c r="N20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43" spans="1:14" hidden="1" x14ac:dyDescent="0.25">
      <c r="A2043" t="s">
        <v>2753</v>
      </c>
      <c r="B2043" s="45">
        <v>49735</v>
      </c>
      <c r="C2043" s="45">
        <v>17648.5</v>
      </c>
      <c r="D2043" s="25">
        <v>0.35485070875640895</v>
      </c>
      <c r="E2043" s="25" t="str">
        <f>_xlfn.XLOOKUP(Table1[[#This Row],[Customer_ID]],Table2[customer_id],Table2[age_group],,0)</f>
        <v>21-24</v>
      </c>
      <c r="F2043" s="25" t="str">
        <f>_xlfn.XLOOKUP(Table1[[#This Row],[Customer_ID]],Table2[customer_id],Table2[city],,0)</f>
        <v>Chennai</v>
      </c>
      <c r="G2043" s="25" t="str">
        <f>_xlfn.XLOOKUP(Table1[[#This Row],[Customer_ID]],Table2[customer_id],Table2[occupation],,0)</f>
        <v>Salaried IT Employees</v>
      </c>
      <c r="H2043" s="50" t="str">
        <f>_xlfn.XLOOKUP(Table1[[#This Row],[Customer_ID]],Table2[customer_id],Table2[gender],,0)</f>
        <v>Male</v>
      </c>
      <c r="I2043" s="50" t="str">
        <f>_xlfn.XLOOKUP(Table1[[#This Row],[Customer_ID]],Table2[customer_id],Table2[marital status],,0)</f>
        <v>Married</v>
      </c>
      <c r="J2043" t="str">
        <f t="shared" si="124"/>
        <v>Moderate Income</v>
      </c>
      <c r="K2043" s="52" t="b">
        <f t="shared" si="125"/>
        <v>0</v>
      </c>
      <c r="L2043" s="43" t="b">
        <f t="shared" si="126"/>
        <v>0</v>
      </c>
      <c r="M2043" s="43" t="b">
        <f t="shared" si="127"/>
        <v>0</v>
      </c>
      <c r="N20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44" spans="1:14" hidden="1" x14ac:dyDescent="0.25">
      <c r="A2044" t="s">
        <v>2074</v>
      </c>
      <c r="B2044" s="45">
        <v>49692</v>
      </c>
      <c r="C2044" s="45">
        <v>20661.166666666668</v>
      </c>
      <c r="D2044" s="25">
        <v>0.41578456626150423</v>
      </c>
      <c r="E2044" s="25" t="str">
        <f>_xlfn.XLOOKUP(Table1[[#This Row],[Customer_ID]],Table2[customer_id],Table2[age_group],,0)</f>
        <v>21-24</v>
      </c>
      <c r="F2044" s="25" t="str">
        <f>_xlfn.XLOOKUP(Table1[[#This Row],[Customer_ID]],Table2[customer_id],Table2[city],,0)</f>
        <v>Hyderabad</v>
      </c>
      <c r="G2044" s="25" t="str">
        <f>_xlfn.XLOOKUP(Table1[[#This Row],[Customer_ID]],Table2[customer_id],Table2[occupation],,0)</f>
        <v>Salaried IT Employees</v>
      </c>
      <c r="H2044" s="50" t="str">
        <f>_xlfn.XLOOKUP(Table1[[#This Row],[Customer_ID]],Table2[customer_id],Table2[gender],,0)</f>
        <v>Male</v>
      </c>
      <c r="I2044" s="50" t="str">
        <f>_xlfn.XLOOKUP(Table1[[#This Row],[Customer_ID]],Table2[customer_id],Table2[marital status],,0)</f>
        <v>Single</v>
      </c>
      <c r="J2044" t="str">
        <f t="shared" si="124"/>
        <v>Moderate Income</v>
      </c>
      <c r="K2044" s="52" t="b">
        <f t="shared" si="125"/>
        <v>0</v>
      </c>
      <c r="L2044" s="43" t="b">
        <f t="shared" si="126"/>
        <v>0</v>
      </c>
      <c r="M2044" s="43" t="b">
        <f t="shared" si="127"/>
        <v>0</v>
      </c>
      <c r="N20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45" spans="1:14" hidden="1" x14ac:dyDescent="0.25">
      <c r="A2045" t="s">
        <v>590</v>
      </c>
      <c r="B2045" s="45">
        <v>49689</v>
      </c>
      <c r="C2045" s="45">
        <v>28574.333333333332</v>
      </c>
      <c r="D2045" s="25">
        <v>0.57506356202244624</v>
      </c>
      <c r="E2045" s="25" t="str">
        <f>_xlfn.XLOOKUP(Table1[[#This Row],[Customer_ID]],Table2[customer_id],Table2[age_group],,0)</f>
        <v>21-24</v>
      </c>
      <c r="F2045" s="25" t="str">
        <f>_xlfn.XLOOKUP(Table1[[#This Row],[Customer_ID]],Table2[customer_id],Table2[city],,0)</f>
        <v>Mumbai</v>
      </c>
      <c r="G2045" s="25" t="str">
        <f>_xlfn.XLOOKUP(Table1[[#This Row],[Customer_ID]],Table2[customer_id],Table2[occupation],,0)</f>
        <v>Salaried IT Employees</v>
      </c>
      <c r="H2045" s="50" t="str">
        <f>_xlfn.XLOOKUP(Table1[[#This Row],[Customer_ID]],Table2[customer_id],Table2[gender],,0)</f>
        <v>Male</v>
      </c>
      <c r="I2045" s="50" t="str">
        <f>_xlfn.XLOOKUP(Table1[[#This Row],[Customer_ID]],Table2[customer_id],Table2[marital status],,0)</f>
        <v>Single</v>
      </c>
      <c r="J2045" t="str">
        <f t="shared" si="124"/>
        <v>Moderate Income</v>
      </c>
      <c r="K2045" s="52" t="b">
        <f t="shared" si="125"/>
        <v>0</v>
      </c>
      <c r="L2045" s="43" t="b">
        <f t="shared" si="126"/>
        <v>0</v>
      </c>
      <c r="M2045" s="43" t="b">
        <f t="shared" si="127"/>
        <v>0</v>
      </c>
      <c r="N20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46" spans="1:14" hidden="1" x14ac:dyDescent="0.25">
      <c r="A2046" t="s">
        <v>2159</v>
      </c>
      <c r="B2046" s="45">
        <v>49679</v>
      </c>
      <c r="C2046" s="45">
        <v>20342.833333333332</v>
      </c>
      <c r="D2046" s="25">
        <v>0.40948556398746616</v>
      </c>
      <c r="E2046" s="25" t="str">
        <f>_xlfn.XLOOKUP(Table1[[#This Row],[Customer_ID]],Table2[customer_id],Table2[age_group],,0)</f>
        <v>25-34</v>
      </c>
      <c r="F2046" s="25" t="str">
        <f>_xlfn.XLOOKUP(Table1[[#This Row],[Customer_ID]],Table2[customer_id],Table2[city],,0)</f>
        <v>Mumbai</v>
      </c>
      <c r="G2046" s="25" t="str">
        <f>_xlfn.XLOOKUP(Table1[[#This Row],[Customer_ID]],Table2[customer_id],Table2[occupation],,0)</f>
        <v>Government Employees</v>
      </c>
      <c r="H2046" s="50" t="str">
        <f>_xlfn.XLOOKUP(Table1[[#This Row],[Customer_ID]],Table2[customer_id],Table2[gender],,0)</f>
        <v>Male</v>
      </c>
      <c r="I2046" s="50" t="str">
        <f>_xlfn.XLOOKUP(Table1[[#This Row],[Customer_ID]],Table2[customer_id],Table2[marital status],,0)</f>
        <v>Married</v>
      </c>
      <c r="J2046" t="str">
        <f t="shared" si="124"/>
        <v>Moderate Income</v>
      </c>
      <c r="K2046" s="52" t="b">
        <f t="shared" si="125"/>
        <v>0</v>
      </c>
      <c r="L2046" s="43" t="b">
        <f t="shared" si="126"/>
        <v>0</v>
      </c>
      <c r="M2046" s="43" t="b">
        <f t="shared" si="127"/>
        <v>0</v>
      </c>
      <c r="N20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47" spans="1:14" hidden="1" x14ac:dyDescent="0.25">
      <c r="A2047" t="s">
        <v>941</v>
      </c>
      <c r="B2047" s="45">
        <v>49635</v>
      </c>
      <c r="C2047" s="45">
        <v>26141.333333333332</v>
      </c>
      <c r="D2047" s="25">
        <v>0.52667136765051537</v>
      </c>
      <c r="E2047" s="25" t="str">
        <f>_xlfn.XLOOKUP(Table1[[#This Row],[Customer_ID]],Table2[customer_id],Table2[age_group],,0)</f>
        <v>21-24</v>
      </c>
      <c r="F2047" s="25" t="str">
        <f>_xlfn.XLOOKUP(Table1[[#This Row],[Customer_ID]],Table2[customer_id],Table2[city],,0)</f>
        <v>Delhi NCR</v>
      </c>
      <c r="G2047" s="25" t="str">
        <f>_xlfn.XLOOKUP(Table1[[#This Row],[Customer_ID]],Table2[customer_id],Table2[occupation],,0)</f>
        <v>Salaried IT Employees</v>
      </c>
      <c r="H2047" s="50" t="str">
        <f>_xlfn.XLOOKUP(Table1[[#This Row],[Customer_ID]],Table2[customer_id],Table2[gender],,0)</f>
        <v>Male</v>
      </c>
      <c r="I2047" s="50" t="str">
        <f>_xlfn.XLOOKUP(Table1[[#This Row],[Customer_ID]],Table2[customer_id],Table2[marital status],,0)</f>
        <v>Single</v>
      </c>
      <c r="J2047" t="str">
        <f t="shared" si="124"/>
        <v>Moderate Income</v>
      </c>
      <c r="K2047" s="52" t="b">
        <f t="shared" si="125"/>
        <v>0</v>
      </c>
      <c r="L2047" s="43" t="b">
        <f t="shared" si="126"/>
        <v>0</v>
      </c>
      <c r="M2047" s="43" t="b">
        <f t="shared" si="127"/>
        <v>0</v>
      </c>
      <c r="N20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48" spans="1:14" hidden="1" x14ac:dyDescent="0.25">
      <c r="A2048" t="s">
        <v>926</v>
      </c>
      <c r="B2048" s="45">
        <v>49581</v>
      </c>
      <c r="C2048" s="45">
        <v>26198.666666666668</v>
      </c>
      <c r="D2048" s="25">
        <v>0.52840133653348398</v>
      </c>
      <c r="E2048" s="25" t="str">
        <f>_xlfn.XLOOKUP(Table1[[#This Row],[Customer_ID]],Table2[customer_id],Table2[age_group],,0)</f>
        <v>21-24</v>
      </c>
      <c r="F2048" s="25" t="str">
        <f>_xlfn.XLOOKUP(Table1[[#This Row],[Customer_ID]],Table2[customer_id],Table2[city],,0)</f>
        <v>Bengaluru</v>
      </c>
      <c r="G2048" s="25" t="str">
        <f>_xlfn.XLOOKUP(Table1[[#This Row],[Customer_ID]],Table2[customer_id],Table2[occupation],,0)</f>
        <v>Salaried IT Employees</v>
      </c>
      <c r="H2048" s="50" t="str">
        <f>_xlfn.XLOOKUP(Table1[[#This Row],[Customer_ID]],Table2[customer_id],Table2[gender],,0)</f>
        <v>Male</v>
      </c>
      <c r="I2048" s="50" t="str">
        <f>_xlfn.XLOOKUP(Table1[[#This Row],[Customer_ID]],Table2[customer_id],Table2[marital status],,0)</f>
        <v>Single</v>
      </c>
      <c r="J2048" t="str">
        <f t="shared" si="124"/>
        <v>Moderate Income</v>
      </c>
      <c r="K2048" s="52" t="b">
        <f t="shared" si="125"/>
        <v>0</v>
      </c>
      <c r="L2048" s="43" t="b">
        <f t="shared" si="126"/>
        <v>0</v>
      </c>
      <c r="M2048" s="43" t="b">
        <f t="shared" si="127"/>
        <v>0</v>
      </c>
      <c r="N20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49" spans="1:14" hidden="1" x14ac:dyDescent="0.25">
      <c r="A2049" t="s">
        <v>1424</v>
      </c>
      <c r="B2049" s="45">
        <v>49580</v>
      </c>
      <c r="C2049" s="45">
        <v>23787.166666666668</v>
      </c>
      <c r="D2049" s="25">
        <v>0.47977343014656448</v>
      </c>
      <c r="E2049" s="25" t="str">
        <f>_xlfn.XLOOKUP(Table1[[#This Row],[Customer_ID]],Table2[customer_id],Table2[age_group],,0)</f>
        <v>21-24</v>
      </c>
      <c r="F2049" s="25" t="str">
        <f>_xlfn.XLOOKUP(Table1[[#This Row],[Customer_ID]],Table2[customer_id],Table2[city],,0)</f>
        <v>Delhi NCR</v>
      </c>
      <c r="G2049" s="25" t="str">
        <f>_xlfn.XLOOKUP(Table1[[#This Row],[Customer_ID]],Table2[customer_id],Table2[occupation],,0)</f>
        <v>Salaried IT Employees</v>
      </c>
      <c r="H2049" s="50" t="str">
        <f>_xlfn.XLOOKUP(Table1[[#This Row],[Customer_ID]],Table2[customer_id],Table2[gender],,0)</f>
        <v>Female</v>
      </c>
      <c r="I2049" s="50" t="str">
        <f>_xlfn.XLOOKUP(Table1[[#This Row],[Customer_ID]],Table2[customer_id],Table2[marital status],,0)</f>
        <v>Single</v>
      </c>
      <c r="J2049" t="str">
        <f t="shared" si="124"/>
        <v>Moderate Income</v>
      </c>
      <c r="K2049" s="52" t="b">
        <f t="shared" si="125"/>
        <v>0</v>
      </c>
      <c r="L2049" s="43" t="b">
        <f t="shared" si="126"/>
        <v>0</v>
      </c>
      <c r="M2049" s="43" t="b">
        <f t="shared" si="127"/>
        <v>0</v>
      </c>
      <c r="N20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50" spans="1:14" hidden="1" x14ac:dyDescent="0.25">
      <c r="A2050" t="s">
        <v>2297</v>
      </c>
      <c r="B2050" s="45">
        <v>49562</v>
      </c>
      <c r="C2050" s="45">
        <v>19708.166666666668</v>
      </c>
      <c r="D2050" s="25">
        <v>0.39764671858816569</v>
      </c>
      <c r="E2050" s="25" t="str">
        <f>_xlfn.XLOOKUP(Table1[[#This Row],[Customer_ID]],Table2[customer_id],Table2[age_group],,0)</f>
        <v>21-24</v>
      </c>
      <c r="F2050" s="25" t="str">
        <f>_xlfn.XLOOKUP(Table1[[#This Row],[Customer_ID]],Table2[customer_id],Table2[city],,0)</f>
        <v>Hyderabad</v>
      </c>
      <c r="G2050" s="25" t="str">
        <f>_xlfn.XLOOKUP(Table1[[#This Row],[Customer_ID]],Table2[customer_id],Table2[occupation],,0)</f>
        <v>Salaried IT Employees</v>
      </c>
      <c r="H2050" s="50" t="str">
        <f>_xlfn.XLOOKUP(Table1[[#This Row],[Customer_ID]],Table2[customer_id],Table2[gender],,0)</f>
        <v>Male</v>
      </c>
      <c r="I2050" s="50" t="str">
        <f>_xlfn.XLOOKUP(Table1[[#This Row],[Customer_ID]],Table2[customer_id],Table2[marital status],,0)</f>
        <v>Single</v>
      </c>
      <c r="J2050" t="str">
        <f t="shared" ref="J2050:J2113" si="128">IF(B2050&lt;=40000,"Lower Income",IF(AND(B2050&gt;40000,B2050&lt;=65000),"Moderate Income","Higher Income"))</f>
        <v>Moderate Income</v>
      </c>
      <c r="K2050" s="52" t="b">
        <f t="shared" ref="K2050:K2113" si="129">IF(AND(J2050="Lower Income",D2050&gt;=60%),"High Spend",IF(AND(J2050="Lower Income",D2050&lt;30%),"Low Spend"))</f>
        <v>0</v>
      </c>
      <c r="L2050" s="43" t="b">
        <f t="shared" ref="L2050:L2113" si="130">IF(AND(J2050="Moderate Income",D2050&gt;=70%),"High Spend",IF(AND(J2050="Moderate Income",D2050&lt;30%),"Low Spend"))</f>
        <v>0</v>
      </c>
      <c r="M2050" s="43" t="b">
        <f t="shared" ref="M2050:M2113" si="131">IF(AND(J2050="Higher Income",D2050&gt;=70%),"High Spend",IF(AND(J2050="Higher Income",D2050&lt;20%),"Low Spend"))</f>
        <v>0</v>
      </c>
      <c r="N20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51" spans="1:14" hidden="1" x14ac:dyDescent="0.25">
      <c r="A2051" t="s">
        <v>2886</v>
      </c>
      <c r="B2051" s="45">
        <v>49549</v>
      </c>
      <c r="C2051" s="45">
        <v>17108.666666666668</v>
      </c>
      <c r="D2051" s="25">
        <v>0.34528782955592785</v>
      </c>
      <c r="E2051" s="25" t="str">
        <f>_xlfn.XLOOKUP(Table1[[#This Row],[Customer_ID]],Table2[customer_id],Table2[age_group],,0)</f>
        <v>21-24</v>
      </c>
      <c r="F2051" s="25" t="str">
        <f>_xlfn.XLOOKUP(Table1[[#This Row],[Customer_ID]],Table2[customer_id],Table2[city],,0)</f>
        <v>Bengaluru</v>
      </c>
      <c r="G2051" s="25" t="str">
        <f>_xlfn.XLOOKUP(Table1[[#This Row],[Customer_ID]],Table2[customer_id],Table2[occupation],,0)</f>
        <v>Business Owners</v>
      </c>
      <c r="H2051" s="50" t="str">
        <f>_xlfn.XLOOKUP(Table1[[#This Row],[Customer_ID]],Table2[customer_id],Table2[gender],,0)</f>
        <v>Male</v>
      </c>
      <c r="I2051" s="50" t="str">
        <f>_xlfn.XLOOKUP(Table1[[#This Row],[Customer_ID]],Table2[customer_id],Table2[marital status],,0)</f>
        <v>Married</v>
      </c>
      <c r="J2051" t="str">
        <f t="shared" si="128"/>
        <v>Moderate Income</v>
      </c>
      <c r="K2051" s="52" t="b">
        <f t="shared" si="129"/>
        <v>0</v>
      </c>
      <c r="L2051" s="43" t="b">
        <f t="shared" si="130"/>
        <v>0</v>
      </c>
      <c r="M2051" s="43" t="b">
        <f t="shared" si="131"/>
        <v>0</v>
      </c>
      <c r="N20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52" spans="1:14" hidden="1" x14ac:dyDescent="0.25">
      <c r="A2052" t="s">
        <v>2606</v>
      </c>
      <c r="B2052" s="45">
        <v>49544</v>
      </c>
      <c r="C2052" s="45">
        <v>18216.166666666668</v>
      </c>
      <c r="D2052" s="25">
        <v>0.36767654340922551</v>
      </c>
      <c r="E2052" s="25" t="str">
        <f>_xlfn.XLOOKUP(Table1[[#This Row],[Customer_ID]],Table2[customer_id],Table2[age_group],,0)</f>
        <v>21-24</v>
      </c>
      <c r="F2052" s="25" t="str">
        <f>_xlfn.XLOOKUP(Table1[[#This Row],[Customer_ID]],Table2[customer_id],Table2[city],,0)</f>
        <v>Bengaluru</v>
      </c>
      <c r="G2052" s="25" t="str">
        <f>_xlfn.XLOOKUP(Table1[[#This Row],[Customer_ID]],Table2[customer_id],Table2[occupation],,0)</f>
        <v>Salaried IT Employees</v>
      </c>
      <c r="H2052" s="50" t="str">
        <f>_xlfn.XLOOKUP(Table1[[#This Row],[Customer_ID]],Table2[customer_id],Table2[gender],,0)</f>
        <v>Female</v>
      </c>
      <c r="I2052" s="50" t="str">
        <f>_xlfn.XLOOKUP(Table1[[#This Row],[Customer_ID]],Table2[customer_id],Table2[marital status],,0)</f>
        <v>Single</v>
      </c>
      <c r="J2052" t="str">
        <f t="shared" si="128"/>
        <v>Moderate Income</v>
      </c>
      <c r="K2052" s="52" t="b">
        <f t="shared" si="129"/>
        <v>0</v>
      </c>
      <c r="L2052" s="43" t="b">
        <f t="shared" si="130"/>
        <v>0</v>
      </c>
      <c r="M2052" s="43" t="b">
        <f t="shared" si="131"/>
        <v>0</v>
      </c>
      <c r="N20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53" spans="1:14" hidden="1" x14ac:dyDescent="0.25">
      <c r="A2053" t="s">
        <v>3986</v>
      </c>
      <c r="B2053" s="45">
        <v>49531</v>
      </c>
      <c r="C2053" s="45">
        <v>9853.5</v>
      </c>
      <c r="D2053" s="25">
        <v>0.19893601986634632</v>
      </c>
      <c r="E2053" s="25" t="str">
        <f>_xlfn.XLOOKUP(Table1[[#This Row],[Customer_ID]],Table2[customer_id],Table2[age_group],,0)</f>
        <v>25-34</v>
      </c>
      <c r="F2053" s="25" t="str">
        <f>_xlfn.XLOOKUP(Table1[[#This Row],[Customer_ID]],Table2[customer_id],Table2[city],,0)</f>
        <v>Chennai</v>
      </c>
      <c r="G2053" s="25" t="str">
        <f>_xlfn.XLOOKUP(Table1[[#This Row],[Customer_ID]],Table2[customer_id],Table2[occupation],,0)</f>
        <v>Government Employees</v>
      </c>
      <c r="H2053" s="50" t="str">
        <f>_xlfn.XLOOKUP(Table1[[#This Row],[Customer_ID]],Table2[customer_id],Table2[gender],,0)</f>
        <v>Female</v>
      </c>
      <c r="I2053" s="50" t="str">
        <f>_xlfn.XLOOKUP(Table1[[#This Row],[Customer_ID]],Table2[customer_id],Table2[marital status],,0)</f>
        <v>Married</v>
      </c>
      <c r="J2053" t="str">
        <f t="shared" si="128"/>
        <v>Moderate Income</v>
      </c>
      <c r="K2053" s="52" t="b">
        <f t="shared" si="129"/>
        <v>0</v>
      </c>
      <c r="L2053" s="43" t="str">
        <f t="shared" si="130"/>
        <v>Low Spend</v>
      </c>
      <c r="M2053" s="43" t="b">
        <f t="shared" si="131"/>
        <v>0</v>
      </c>
      <c r="N20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54" spans="1:14" hidden="1" x14ac:dyDescent="0.25">
      <c r="A2054" t="s">
        <v>995</v>
      </c>
      <c r="B2054" s="45">
        <v>49529</v>
      </c>
      <c r="C2054" s="45">
        <v>25799.666666666668</v>
      </c>
      <c r="D2054" s="25">
        <v>0.52090021334302461</v>
      </c>
      <c r="E2054" s="25" t="str">
        <f>_xlfn.XLOOKUP(Table1[[#This Row],[Customer_ID]],Table2[customer_id],Table2[age_group],,0)</f>
        <v>21-24</v>
      </c>
      <c r="F2054" s="25" t="str">
        <f>_xlfn.XLOOKUP(Table1[[#This Row],[Customer_ID]],Table2[customer_id],Table2[city],,0)</f>
        <v>Mumbai</v>
      </c>
      <c r="G2054" s="25" t="str">
        <f>_xlfn.XLOOKUP(Table1[[#This Row],[Customer_ID]],Table2[customer_id],Table2[occupation],,0)</f>
        <v>Salaried IT Employees</v>
      </c>
      <c r="H2054" s="50" t="str">
        <f>_xlfn.XLOOKUP(Table1[[#This Row],[Customer_ID]],Table2[customer_id],Table2[gender],,0)</f>
        <v>Female</v>
      </c>
      <c r="I2054" s="50" t="str">
        <f>_xlfn.XLOOKUP(Table1[[#This Row],[Customer_ID]],Table2[customer_id],Table2[marital status],,0)</f>
        <v>Married</v>
      </c>
      <c r="J2054" t="str">
        <f t="shared" si="128"/>
        <v>Moderate Income</v>
      </c>
      <c r="K2054" s="52" t="b">
        <f t="shared" si="129"/>
        <v>0</v>
      </c>
      <c r="L2054" s="43" t="b">
        <f t="shared" si="130"/>
        <v>0</v>
      </c>
      <c r="M2054" s="43" t="b">
        <f t="shared" si="131"/>
        <v>0</v>
      </c>
      <c r="N20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55" spans="1:14" hidden="1" x14ac:dyDescent="0.25">
      <c r="A2055" t="s">
        <v>511</v>
      </c>
      <c r="B2055" s="45">
        <v>49501</v>
      </c>
      <c r="C2055" s="45">
        <v>29022.833333333332</v>
      </c>
      <c r="D2055" s="25">
        <v>0.58630802071338628</v>
      </c>
      <c r="E2055" s="25" t="str">
        <f>_xlfn.XLOOKUP(Table1[[#This Row],[Customer_ID]],Table2[customer_id],Table2[age_group],,0)</f>
        <v>21-24</v>
      </c>
      <c r="F2055" s="25" t="str">
        <f>_xlfn.XLOOKUP(Table1[[#This Row],[Customer_ID]],Table2[customer_id],Table2[city],,0)</f>
        <v>Mumbai</v>
      </c>
      <c r="G2055" s="25" t="str">
        <f>_xlfn.XLOOKUP(Table1[[#This Row],[Customer_ID]],Table2[customer_id],Table2[occupation],,0)</f>
        <v>Salaried IT Employees</v>
      </c>
      <c r="H2055" s="50" t="str">
        <f>_xlfn.XLOOKUP(Table1[[#This Row],[Customer_ID]],Table2[customer_id],Table2[gender],,0)</f>
        <v>Male</v>
      </c>
      <c r="I2055" s="50" t="str">
        <f>_xlfn.XLOOKUP(Table1[[#This Row],[Customer_ID]],Table2[customer_id],Table2[marital status],,0)</f>
        <v>Single</v>
      </c>
      <c r="J2055" t="str">
        <f t="shared" si="128"/>
        <v>Moderate Income</v>
      </c>
      <c r="K2055" s="52" t="b">
        <f t="shared" si="129"/>
        <v>0</v>
      </c>
      <c r="L2055" s="43" t="b">
        <f t="shared" si="130"/>
        <v>0</v>
      </c>
      <c r="M2055" s="43" t="b">
        <f t="shared" si="131"/>
        <v>0</v>
      </c>
      <c r="N20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56" spans="1:14" hidden="1" x14ac:dyDescent="0.25">
      <c r="A2056" t="s">
        <v>610</v>
      </c>
      <c r="B2056" s="45">
        <v>49500</v>
      </c>
      <c r="C2056" s="45">
        <v>28345</v>
      </c>
      <c r="D2056" s="25">
        <v>0.57262626262626259</v>
      </c>
      <c r="E2056" s="25" t="str">
        <f>_xlfn.XLOOKUP(Table1[[#This Row],[Customer_ID]],Table2[customer_id],Table2[age_group],,0)</f>
        <v>21-24</v>
      </c>
      <c r="F2056" s="25" t="str">
        <f>_xlfn.XLOOKUP(Table1[[#This Row],[Customer_ID]],Table2[customer_id],Table2[city],,0)</f>
        <v>Mumbai</v>
      </c>
      <c r="G2056" s="25" t="str">
        <f>_xlfn.XLOOKUP(Table1[[#This Row],[Customer_ID]],Table2[customer_id],Table2[occupation],,0)</f>
        <v>Salaried IT Employees</v>
      </c>
      <c r="H2056" s="50" t="str">
        <f>_xlfn.XLOOKUP(Table1[[#This Row],[Customer_ID]],Table2[customer_id],Table2[gender],,0)</f>
        <v>Male</v>
      </c>
      <c r="I2056" s="50" t="str">
        <f>_xlfn.XLOOKUP(Table1[[#This Row],[Customer_ID]],Table2[customer_id],Table2[marital status],,0)</f>
        <v>Single</v>
      </c>
      <c r="J2056" t="str">
        <f t="shared" si="128"/>
        <v>Moderate Income</v>
      </c>
      <c r="K2056" s="52" t="b">
        <f t="shared" si="129"/>
        <v>0</v>
      </c>
      <c r="L2056" s="43" t="b">
        <f t="shared" si="130"/>
        <v>0</v>
      </c>
      <c r="M2056" s="43" t="b">
        <f t="shared" si="131"/>
        <v>0</v>
      </c>
      <c r="N20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57" spans="1:14" hidden="1" x14ac:dyDescent="0.25">
      <c r="A2057" t="s">
        <v>1620</v>
      </c>
      <c r="B2057" s="45">
        <v>49483</v>
      </c>
      <c r="C2057" s="45">
        <v>22622.833333333332</v>
      </c>
      <c r="D2057" s="25">
        <v>0.45718394869618517</v>
      </c>
      <c r="E2057" s="25" t="str">
        <f>_xlfn.XLOOKUP(Table1[[#This Row],[Customer_ID]],Table2[customer_id],Table2[age_group],,0)</f>
        <v>21-24</v>
      </c>
      <c r="F2057" s="25" t="str">
        <f>_xlfn.XLOOKUP(Table1[[#This Row],[Customer_ID]],Table2[customer_id],Table2[city],,0)</f>
        <v>Delhi NCR</v>
      </c>
      <c r="G2057" s="25" t="str">
        <f>_xlfn.XLOOKUP(Table1[[#This Row],[Customer_ID]],Table2[customer_id],Table2[occupation],,0)</f>
        <v>Salaried IT Employees</v>
      </c>
      <c r="H2057" s="50" t="str">
        <f>_xlfn.XLOOKUP(Table1[[#This Row],[Customer_ID]],Table2[customer_id],Table2[gender],,0)</f>
        <v>Female</v>
      </c>
      <c r="I2057" s="50" t="str">
        <f>_xlfn.XLOOKUP(Table1[[#This Row],[Customer_ID]],Table2[customer_id],Table2[marital status],,0)</f>
        <v>Single</v>
      </c>
      <c r="J2057" t="str">
        <f t="shared" si="128"/>
        <v>Moderate Income</v>
      </c>
      <c r="K2057" s="52" t="b">
        <f t="shared" si="129"/>
        <v>0</v>
      </c>
      <c r="L2057" s="43" t="b">
        <f t="shared" si="130"/>
        <v>0</v>
      </c>
      <c r="M2057" s="43" t="b">
        <f t="shared" si="131"/>
        <v>0</v>
      </c>
      <c r="N20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58" spans="1:14" hidden="1" x14ac:dyDescent="0.25">
      <c r="A2058" t="s">
        <v>388</v>
      </c>
      <c r="B2058" s="45">
        <v>49465</v>
      </c>
      <c r="C2058" s="45">
        <v>29957.666666666668</v>
      </c>
      <c r="D2058" s="25">
        <v>0.60563361299235152</v>
      </c>
      <c r="E2058" s="25" t="str">
        <f>_xlfn.XLOOKUP(Table1[[#This Row],[Customer_ID]],Table2[customer_id],Table2[age_group],,0)</f>
        <v>21-24</v>
      </c>
      <c r="F2058" s="25" t="str">
        <f>_xlfn.XLOOKUP(Table1[[#This Row],[Customer_ID]],Table2[customer_id],Table2[city],,0)</f>
        <v>Mumbai</v>
      </c>
      <c r="G2058" s="25" t="str">
        <f>_xlfn.XLOOKUP(Table1[[#This Row],[Customer_ID]],Table2[customer_id],Table2[occupation],,0)</f>
        <v>Salaried IT Employees</v>
      </c>
      <c r="H2058" s="50" t="str">
        <f>_xlfn.XLOOKUP(Table1[[#This Row],[Customer_ID]],Table2[customer_id],Table2[gender],,0)</f>
        <v>Male</v>
      </c>
      <c r="I2058" s="50" t="str">
        <f>_xlfn.XLOOKUP(Table1[[#This Row],[Customer_ID]],Table2[customer_id],Table2[marital status],,0)</f>
        <v>Married</v>
      </c>
      <c r="J2058" t="str">
        <f t="shared" si="128"/>
        <v>Moderate Income</v>
      </c>
      <c r="K2058" s="52" t="b">
        <f t="shared" si="129"/>
        <v>0</v>
      </c>
      <c r="L2058" s="43" t="b">
        <f t="shared" si="130"/>
        <v>0</v>
      </c>
      <c r="M2058" s="43" t="b">
        <f t="shared" si="131"/>
        <v>0</v>
      </c>
      <c r="N20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59" spans="1:14" hidden="1" x14ac:dyDescent="0.25">
      <c r="A2059" t="s">
        <v>3499</v>
      </c>
      <c r="B2059" s="45">
        <v>49447</v>
      </c>
      <c r="C2059" s="45">
        <v>14369.166666666666</v>
      </c>
      <c r="D2059" s="25">
        <v>0.29059733991276854</v>
      </c>
      <c r="E2059" s="25" t="str">
        <f>_xlfn.XLOOKUP(Table1[[#This Row],[Customer_ID]],Table2[customer_id],Table2[age_group],,0)</f>
        <v>21-24</v>
      </c>
      <c r="F2059" s="25" t="str">
        <f>_xlfn.XLOOKUP(Table1[[#This Row],[Customer_ID]],Table2[customer_id],Table2[city],,0)</f>
        <v>Chennai</v>
      </c>
      <c r="G2059" s="25" t="str">
        <f>_xlfn.XLOOKUP(Table1[[#This Row],[Customer_ID]],Table2[customer_id],Table2[occupation],,0)</f>
        <v>Salaried IT Employees</v>
      </c>
      <c r="H2059" s="50" t="str">
        <f>_xlfn.XLOOKUP(Table1[[#This Row],[Customer_ID]],Table2[customer_id],Table2[gender],,0)</f>
        <v>Female</v>
      </c>
      <c r="I2059" s="50" t="str">
        <f>_xlfn.XLOOKUP(Table1[[#This Row],[Customer_ID]],Table2[customer_id],Table2[marital status],,0)</f>
        <v>Single</v>
      </c>
      <c r="J2059" t="str">
        <f t="shared" si="128"/>
        <v>Moderate Income</v>
      </c>
      <c r="K2059" s="52" t="b">
        <f t="shared" si="129"/>
        <v>0</v>
      </c>
      <c r="L2059" s="43" t="str">
        <f t="shared" si="130"/>
        <v>Low Spend</v>
      </c>
      <c r="M2059" s="43" t="b">
        <f t="shared" si="131"/>
        <v>0</v>
      </c>
      <c r="N20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60" spans="1:14" hidden="1" x14ac:dyDescent="0.25">
      <c r="A2060" t="s">
        <v>2220</v>
      </c>
      <c r="B2060" s="45">
        <v>49436</v>
      </c>
      <c r="C2060" s="45">
        <v>19994.333333333332</v>
      </c>
      <c r="D2060" s="25">
        <v>0.40444884969118317</v>
      </c>
      <c r="E2060" s="25" t="str">
        <f>_xlfn.XLOOKUP(Table1[[#This Row],[Customer_ID]],Table2[customer_id],Table2[age_group],,0)</f>
        <v>25-34</v>
      </c>
      <c r="F2060" s="25" t="str">
        <f>_xlfn.XLOOKUP(Table1[[#This Row],[Customer_ID]],Table2[customer_id],Table2[city],,0)</f>
        <v>Mumbai</v>
      </c>
      <c r="G2060" s="25" t="str">
        <f>_xlfn.XLOOKUP(Table1[[#This Row],[Customer_ID]],Table2[customer_id],Table2[occupation],,0)</f>
        <v>Government Employees</v>
      </c>
      <c r="H2060" s="50" t="str">
        <f>_xlfn.XLOOKUP(Table1[[#This Row],[Customer_ID]],Table2[customer_id],Table2[gender],,0)</f>
        <v>Male</v>
      </c>
      <c r="I2060" s="50" t="str">
        <f>_xlfn.XLOOKUP(Table1[[#This Row],[Customer_ID]],Table2[customer_id],Table2[marital status],,0)</f>
        <v>Single</v>
      </c>
      <c r="J2060" t="str">
        <f t="shared" si="128"/>
        <v>Moderate Income</v>
      </c>
      <c r="K2060" s="52" t="b">
        <f t="shared" si="129"/>
        <v>0</v>
      </c>
      <c r="L2060" s="43" t="b">
        <f t="shared" si="130"/>
        <v>0</v>
      </c>
      <c r="M2060" s="43" t="b">
        <f t="shared" si="131"/>
        <v>0</v>
      </c>
      <c r="N20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61" spans="1:14" hidden="1" x14ac:dyDescent="0.25">
      <c r="A2061" t="s">
        <v>1458</v>
      </c>
      <c r="B2061" s="45">
        <v>49403</v>
      </c>
      <c r="C2061" s="45">
        <v>23510.833333333332</v>
      </c>
      <c r="D2061" s="25">
        <v>0.47589889952701925</v>
      </c>
      <c r="E2061" s="25" t="str">
        <f>_xlfn.XLOOKUP(Table1[[#This Row],[Customer_ID]],Table2[customer_id],Table2[age_group],,0)</f>
        <v>21-24</v>
      </c>
      <c r="F2061" s="25" t="str">
        <f>_xlfn.XLOOKUP(Table1[[#This Row],[Customer_ID]],Table2[customer_id],Table2[city],,0)</f>
        <v>Delhi NCR</v>
      </c>
      <c r="G2061" s="25" t="str">
        <f>_xlfn.XLOOKUP(Table1[[#This Row],[Customer_ID]],Table2[customer_id],Table2[occupation],,0)</f>
        <v>Salaried IT Employees</v>
      </c>
      <c r="H2061" s="50" t="str">
        <f>_xlfn.XLOOKUP(Table1[[#This Row],[Customer_ID]],Table2[customer_id],Table2[gender],,0)</f>
        <v>Female</v>
      </c>
      <c r="I2061" s="50" t="str">
        <f>_xlfn.XLOOKUP(Table1[[#This Row],[Customer_ID]],Table2[customer_id],Table2[marital status],,0)</f>
        <v>Married</v>
      </c>
      <c r="J2061" t="str">
        <f t="shared" si="128"/>
        <v>Moderate Income</v>
      </c>
      <c r="K2061" s="52" t="b">
        <f t="shared" si="129"/>
        <v>0</v>
      </c>
      <c r="L2061" s="43" t="b">
        <f t="shared" si="130"/>
        <v>0</v>
      </c>
      <c r="M2061" s="43" t="b">
        <f t="shared" si="131"/>
        <v>0</v>
      </c>
      <c r="N20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62" spans="1:14" hidden="1" x14ac:dyDescent="0.25">
      <c r="A2062" t="s">
        <v>1805</v>
      </c>
      <c r="B2062" s="45">
        <v>49389</v>
      </c>
      <c r="C2062" s="45">
        <v>21672.833333333332</v>
      </c>
      <c r="D2062" s="25">
        <v>0.43881903527776089</v>
      </c>
      <c r="E2062" s="25" t="str">
        <f>_xlfn.XLOOKUP(Table1[[#This Row],[Customer_ID]],Table2[customer_id],Table2[age_group],,0)</f>
        <v>21-24</v>
      </c>
      <c r="F2062" s="25" t="str">
        <f>_xlfn.XLOOKUP(Table1[[#This Row],[Customer_ID]],Table2[customer_id],Table2[city],,0)</f>
        <v>Delhi NCR</v>
      </c>
      <c r="G2062" s="25" t="str">
        <f>_xlfn.XLOOKUP(Table1[[#This Row],[Customer_ID]],Table2[customer_id],Table2[occupation],,0)</f>
        <v>Salaried IT Employees</v>
      </c>
      <c r="H2062" s="50" t="str">
        <f>_xlfn.XLOOKUP(Table1[[#This Row],[Customer_ID]],Table2[customer_id],Table2[gender],,0)</f>
        <v>Female</v>
      </c>
      <c r="I2062" s="50" t="str">
        <f>_xlfn.XLOOKUP(Table1[[#This Row],[Customer_ID]],Table2[customer_id],Table2[marital status],,0)</f>
        <v>Single</v>
      </c>
      <c r="J2062" t="str">
        <f t="shared" si="128"/>
        <v>Moderate Income</v>
      </c>
      <c r="K2062" s="52" t="b">
        <f t="shared" si="129"/>
        <v>0</v>
      </c>
      <c r="L2062" s="43" t="b">
        <f t="shared" si="130"/>
        <v>0</v>
      </c>
      <c r="M2062" s="43" t="b">
        <f t="shared" si="131"/>
        <v>0</v>
      </c>
      <c r="N20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63" spans="1:14" hidden="1" x14ac:dyDescent="0.25">
      <c r="A2063" t="s">
        <v>3209</v>
      </c>
      <c r="B2063" s="45">
        <v>49377</v>
      </c>
      <c r="C2063" s="45">
        <v>15833</v>
      </c>
      <c r="D2063" s="25">
        <v>0.32065536585859811</v>
      </c>
      <c r="E2063" s="25" t="str">
        <f>_xlfn.XLOOKUP(Table1[[#This Row],[Customer_ID]],Table2[customer_id],Table2[age_group],,0)</f>
        <v>21-24</v>
      </c>
      <c r="F2063" s="25" t="str">
        <f>_xlfn.XLOOKUP(Table1[[#This Row],[Customer_ID]],Table2[customer_id],Table2[city],,0)</f>
        <v>Chennai</v>
      </c>
      <c r="G2063" s="25" t="str">
        <f>_xlfn.XLOOKUP(Table1[[#This Row],[Customer_ID]],Table2[customer_id],Table2[occupation],,0)</f>
        <v>Salaried IT Employees</v>
      </c>
      <c r="H2063" s="50" t="str">
        <f>_xlfn.XLOOKUP(Table1[[#This Row],[Customer_ID]],Table2[customer_id],Table2[gender],,0)</f>
        <v>Male</v>
      </c>
      <c r="I2063" s="50" t="str">
        <f>_xlfn.XLOOKUP(Table1[[#This Row],[Customer_ID]],Table2[customer_id],Table2[marital status],,0)</f>
        <v>Single</v>
      </c>
      <c r="J2063" t="str">
        <f t="shared" si="128"/>
        <v>Moderate Income</v>
      </c>
      <c r="K2063" s="52" t="b">
        <f t="shared" si="129"/>
        <v>0</v>
      </c>
      <c r="L2063" s="43" t="b">
        <f t="shared" si="130"/>
        <v>0</v>
      </c>
      <c r="M2063" s="43" t="b">
        <f t="shared" si="131"/>
        <v>0</v>
      </c>
      <c r="N20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64" spans="1:14" hidden="1" x14ac:dyDescent="0.25">
      <c r="A2064" t="s">
        <v>930</v>
      </c>
      <c r="B2064" s="45">
        <v>49375</v>
      </c>
      <c r="C2064" s="45">
        <v>26085.5</v>
      </c>
      <c r="D2064" s="25">
        <v>0.52831392405063293</v>
      </c>
      <c r="E2064" s="25" t="str">
        <f>_xlfn.XLOOKUP(Table1[[#This Row],[Customer_ID]],Table2[customer_id],Table2[age_group],,0)</f>
        <v>21-24</v>
      </c>
      <c r="F2064" s="25" t="str">
        <f>_xlfn.XLOOKUP(Table1[[#This Row],[Customer_ID]],Table2[customer_id],Table2[city],,0)</f>
        <v>Delhi NCR</v>
      </c>
      <c r="G2064" s="25" t="str">
        <f>_xlfn.XLOOKUP(Table1[[#This Row],[Customer_ID]],Table2[customer_id],Table2[occupation],,0)</f>
        <v>Salaried IT Employees</v>
      </c>
      <c r="H2064" s="50" t="str">
        <f>_xlfn.XLOOKUP(Table1[[#This Row],[Customer_ID]],Table2[customer_id],Table2[gender],,0)</f>
        <v>Male</v>
      </c>
      <c r="I2064" s="50" t="str">
        <f>_xlfn.XLOOKUP(Table1[[#This Row],[Customer_ID]],Table2[customer_id],Table2[marital status],,0)</f>
        <v>Single</v>
      </c>
      <c r="J2064" t="str">
        <f t="shared" si="128"/>
        <v>Moderate Income</v>
      </c>
      <c r="K2064" s="52" t="b">
        <f t="shared" si="129"/>
        <v>0</v>
      </c>
      <c r="L2064" s="43" t="b">
        <f t="shared" si="130"/>
        <v>0</v>
      </c>
      <c r="M2064" s="43" t="b">
        <f t="shared" si="131"/>
        <v>0</v>
      </c>
      <c r="N20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65" spans="1:14" hidden="1" x14ac:dyDescent="0.25">
      <c r="A2065" t="s">
        <v>2659</v>
      </c>
      <c r="B2065" s="45">
        <v>49375</v>
      </c>
      <c r="C2065" s="45">
        <v>17951.333333333332</v>
      </c>
      <c r="D2065" s="25">
        <v>0.36357130801687759</v>
      </c>
      <c r="E2065" s="25" t="str">
        <f>_xlfn.XLOOKUP(Table1[[#This Row],[Customer_ID]],Table2[customer_id],Table2[age_group],,0)</f>
        <v>21-24</v>
      </c>
      <c r="F2065" s="25" t="str">
        <f>_xlfn.XLOOKUP(Table1[[#This Row],[Customer_ID]],Table2[customer_id],Table2[city],,0)</f>
        <v>Hyderabad</v>
      </c>
      <c r="G2065" s="25" t="str">
        <f>_xlfn.XLOOKUP(Table1[[#This Row],[Customer_ID]],Table2[customer_id],Table2[occupation],,0)</f>
        <v>Salaried IT Employees</v>
      </c>
      <c r="H2065" s="50" t="str">
        <f>_xlfn.XLOOKUP(Table1[[#This Row],[Customer_ID]],Table2[customer_id],Table2[gender],,0)</f>
        <v>Female</v>
      </c>
      <c r="I2065" s="50" t="str">
        <f>_xlfn.XLOOKUP(Table1[[#This Row],[Customer_ID]],Table2[customer_id],Table2[marital status],,0)</f>
        <v>Married</v>
      </c>
      <c r="J2065" t="str">
        <f t="shared" si="128"/>
        <v>Moderate Income</v>
      </c>
      <c r="K2065" s="52" t="b">
        <f t="shared" si="129"/>
        <v>0</v>
      </c>
      <c r="L2065" s="43" t="b">
        <f t="shared" si="130"/>
        <v>0</v>
      </c>
      <c r="M2065" s="43" t="b">
        <f t="shared" si="131"/>
        <v>0</v>
      </c>
      <c r="N20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66" spans="1:14" hidden="1" x14ac:dyDescent="0.25">
      <c r="A2066" t="s">
        <v>1308</v>
      </c>
      <c r="B2066" s="45">
        <v>49362</v>
      </c>
      <c r="C2066" s="45">
        <v>24267.333333333332</v>
      </c>
      <c r="D2066" s="25">
        <v>0.49161973447861373</v>
      </c>
      <c r="E2066" s="25" t="str">
        <f>_xlfn.XLOOKUP(Table1[[#This Row],[Customer_ID]],Table2[customer_id],Table2[age_group],,0)</f>
        <v>21-24</v>
      </c>
      <c r="F2066" s="25" t="str">
        <f>_xlfn.XLOOKUP(Table1[[#This Row],[Customer_ID]],Table2[customer_id],Table2[city],,0)</f>
        <v>Mumbai</v>
      </c>
      <c r="G2066" s="25" t="str">
        <f>_xlfn.XLOOKUP(Table1[[#This Row],[Customer_ID]],Table2[customer_id],Table2[occupation],,0)</f>
        <v>Salaried IT Employees</v>
      </c>
      <c r="H2066" s="50" t="str">
        <f>_xlfn.XLOOKUP(Table1[[#This Row],[Customer_ID]],Table2[customer_id],Table2[gender],,0)</f>
        <v>Female</v>
      </c>
      <c r="I2066" s="50" t="str">
        <f>_xlfn.XLOOKUP(Table1[[#This Row],[Customer_ID]],Table2[customer_id],Table2[marital status],,0)</f>
        <v>Single</v>
      </c>
      <c r="J2066" t="str">
        <f t="shared" si="128"/>
        <v>Moderate Income</v>
      </c>
      <c r="K2066" s="52" t="b">
        <f t="shared" si="129"/>
        <v>0</v>
      </c>
      <c r="L2066" s="43" t="b">
        <f t="shared" si="130"/>
        <v>0</v>
      </c>
      <c r="M2066" s="43" t="b">
        <f t="shared" si="131"/>
        <v>0</v>
      </c>
      <c r="N20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67" spans="1:14" hidden="1" x14ac:dyDescent="0.25">
      <c r="A2067" t="s">
        <v>3064</v>
      </c>
      <c r="B2067" s="45">
        <v>49348</v>
      </c>
      <c r="C2067" s="45">
        <v>16444.833333333332</v>
      </c>
      <c r="D2067" s="25">
        <v>0.33324214422739185</v>
      </c>
      <c r="E2067" s="25" t="str">
        <f>_xlfn.XLOOKUP(Table1[[#This Row],[Customer_ID]],Table2[customer_id],Table2[age_group],,0)</f>
        <v>21-24</v>
      </c>
      <c r="F2067" s="25" t="str">
        <f>_xlfn.XLOOKUP(Table1[[#This Row],[Customer_ID]],Table2[customer_id],Table2[city],,0)</f>
        <v>Hyderabad</v>
      </c>
      <c r="G2067" s="25" t="str">
        <f>_xlfn.XLOOKUP(Table1[[#This Row],[Customer_ID]],Table2[customer_id],Table2[occupation],,0)</f>
        <v>Salaried IT Employees</v>
      </c>
      <c r="H2067" s="50" t="str">
        <f>_xlfn.XLOOKUP(Table1[[#This Row],[Customer_ID]],Table2[customer_id],Table2[gender],,0)</f>
        <v>Female</v>
      </c>
      <c r="I2067" s="50" t="str">
        <f>_xlfn.XLOOKUP(Table1[[#This Row],[Customer_ID]],Table2[customer_id],Table2[marital status],,0)</f>
        <v>Married</v>
      </c>
      <c r="J2067" t="str">
        <f t="shared" si="128"/>
        <v>Moderate Income</v>
      </c>
      <c r="K2067" s="52" t="b">
        <f t="shared" si="129"/>
        <v>0</v>
      </c>
      <c r="L2067" s="43" t="b">
        <f t="shared" si="130"/>
        <v>0</v>
      </c>
      <c r="M2067" s="43" t="b">
        <f t="shared" si="131"/>
        <v>0</v>
      </c>
      <c r="N20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68" spans="1:14" hidden="1" x14ac:dyDescent="0.25">
      <c r="A2068" t="s">
        <v>1014</v>
      </c>
      <c r="B2068" s="45">
        <v>49315</v>
      </c>
      <c r="C2068" s="45">
        <v>25577.166666666668</v>
      </c>
      <c r="D2068" s="25">
        <v>0.51864882219743824</v>
      </c>
      <c r="E2068" s="25" t="str">
        <f>_xlfn.XLOOKUP(Table1[[#This Row],[Customer_ID]],Table2[customer_id],Table2[age_group],,0)</f>
        <v>21-24</v>
      </c>
      <c r="F2068" s="25" t="str">
        <f>_xlfn.XLOOKUP(Table1[[#This Row],[Customer_ID]],Table2[customer_id],Table2[city],,0)</f>
        <v>Mumbai</v>
      </c>
      <c r="G2068" s="25" t="str">
        <f>_xlfn.XLOOKUP(Table1[[#This Row],[Customer_ID]],Table2[customer_id],Table2[occupation],,0)</f>
        <v>Salaried IT Employees</v>
      </c>
      <c r="H2068" s="50" t="str">
        <f>_xlfn.XLOOKUP(Table1[[#This Row],[Customer_ID]],Table2[customer_id],Table2[gender],,0)</f>
        <v>Female</v>
      </c>
      <c r="I2068" s="50" t="str">
        <f>_xlfn.XLOOKUP(Table1[[#This Row],[Customer_ID]],Table2[customer_id],Table2[marital status],,0)</f>
        <v>Single</v>
      </c>
      <c r="J2068" t="str">
        <f t="shared" si="128"/>
        <v>Moderate Income</v>
      </c>
      <c r="K2068" s="52" t="b">
        <f t="shared" si="129"/>
        <v>0</v>
      </c>
      <c r="L2068" s="43" t="b">
        <f t="shared" si="130"/>
        <v>0</v>
      </c>
      <c r="M2068" s="43" t="b">
        <f t="shared" si="131"/>
        <v>0</v>
      </c>
      <c r="N20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69" spans="1:14" hidden="1" x14ac:dyDescent="0.25">
      <c r="A2069" t="s">
        <v>1700</v>
      </c>
      <c r="B2069" s="45">
        <v>49278</v>
      </c>
      <c r="C2069" s="45">
        <v>22060.833333333332</v>
      </c>
      <c r="D2069" s="25">
        <v>0.44768118294844217</v>
      </c>
      <c r="E2069" s="25" t="str">
        <f>_xlfn.XLOOKUP(Table1[[#This Row],[Customer_ID]],Table2[customer_id],Table2[age_group],,0)</f>
        <v>21-24</v>
      </c>
      <c r="F2069" s="25" t="str">
        <f>_xlfn.XLOOKUP(Table1[[#This Row],[Customer_ID]],Table2[customer_id],Table2[city],,0)</f>
        <v>Bengaluru</v>
      </c>
      <c r="G2069" s="25" t="str">
        <f>_xlfn.XLOOKUP(Table1[[#This Row],[Customer_ID]],Table2[customer_id],Table2[occupation],,0)</f>
        <v>Salaried IT Employees</v>
      </c>
      <c r="H2069" s="50" t="str">
        <f>_xlfn.XLOOKUP(Table1[[#This Row],[Customer_ID]],Table2[customer_id],Table2[gender],,0)</f>
        <v>Female</v>
      </c>
      <c r="I2069" s="50" t="str">
        <f>_xlfn.XLOOKUP(Table1[[#This Row],[Customer_ID]],Table2[customer_id],Table2[marital status],,0)</f>
        <v>Single</v>
      </c>
      <c r="J2069" t="str">
        <f t="shared" si="128"/>
        <v>Moderate Income</v>
      </c>
      <c r="K2069" s="52" t="b">
        <f t="shared" si="129"/>
        <v>0</v>
      </c>
      <c r="L2069" s="43" t="b">
        <f t="shared" si="130"/>
        <v>0</v>
      </c>
      <c r="M2069" s="43" t="b">
        <f t="shared" si="131"/>
        <v>0</v>
      </c>
      <c r="N20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70" spans="1:14" hidden="1" x14ac:dyDescent="0.25">
      <c r="A2070" t="s">
        <v>3323</v>
      </c>
      <c r="B2070" s="45">
        <v>49269</v>
      </c>
      <c r="C2070" s="45">
        <v>15243.666666666666</v>
      </c>
      <c r="D2070" s="25">
        <v>0.30939671328150897</v>
      </c>
      <c r="E2070" s="25" t="str">
        <f>_xlfn.XLOOKUP(Table1[[#This Row],[Customer_ID]],Table2[customer_id],Table2[age_group],,0)</f>
        <v>21-24</v>
      </c>
      <c r="F2070" s="25" t="str">
        <f>_xlfn.XLOOKUP(Table1[[#This Row],[Customer_ID]],Table2[customer_id],Table2[city],,0)</f>
        <v>Hyderabad</v>
      </c>
      <c r="G2070" s="25" t="str">
        <f>_xlfn.XLOOKUP(Table1[[#This Row],[Customer_ID]],Table2[customer_id],Table2[occupation],,0)</f>
        <v>Salaried IT Employees</v>
      </c>
      <c r="H2070" s="50" t="str">
        <f>_xlfn.XLOOKUP(Table1[[#This Row],[Customer_ID]],Table2[customer_id],Table2[gender],,0)</f>
        <v>Female</v>
      </c>
      <c r="I2070" s="50" t="str">
        <f>_xlfn.XLOOKUP(Table1[[#This Row],[Customer_ID]],Table2[customer_id],Table2[marital status],,0)</f>
        <v>Married</v>
      </c>
      <c r="J2070" t="str">
        <f t="shared" si="128"/>
        <v>Moderate Income</v>
      </c>
      <c r="K2070" s="52" t="b">
        <f t="shared" si="129"/>
        <v>0</v>
      </c>
      <c r="L2070" s="43" t="b">
        <f t="shared" si="130"/>
        <v>0</v>
      </c>
      <c r="M2070" s="43" t="b">
        <f t="shared" si="131"/>
        <v>0</v>
      </c>
      <c r="N20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71" spans="1:14" hidden="1" x14ac:dyDescent="0.25">
      <c r="A2071" t="s">
        <v>635</v>
      </c>
      <c r="B2071" s="45">
        <v>49259</v>
      </c>
      <c r="C2071" s="45">
        <v>28013.5</v>
      </c>
      <c r="D2071" s="25">
        <v>0.56869810592988079</v>
      </c>
      <c r="E2071" s="25" t="str">
        <f>_xlfn.XLOOKUP(Table1[[#This Row],[Customer_ID]],Table2[customer_id],Table2[age_group],,0)</f>
        <v>21-24</v>
      </c>
      <c r="F2071" s="25" t="str">
        <f>_xlfn.XLOOKUP(Table1[[#This Row],[Customer_ID]],Table2[customer_id],Table2[city],,0)</f>
        <v>Mumbai</v>
      </c>
      <c r="G2071" s="25" t="str">
        <f>_xlfn.XLOOKUP(Table1[[#This Row],[Customer_ID]],Table2[customer_id],Table2[occupation],,0)</f>
        <v>Salaried IT Employees</v>
      </c>
      <c r="H2071" s="50" t="str">
        <f>_xlfn.XLOOKUP(Table1[[#This Row],[Customer_ID]],Table2[customer_id],Table2[gender],,0)</f>
        <v>Female</v>
      </c>
      <c r="I2071" s="50" t="str">
        <f>_xlfn.XLOOKUP(Table1[[#This Row],[Customer_ID]],Table2[customer_id],Table2[marital status],,0)</f>
        <v>Single</v>
      </c>
      <c r="J2071" t="str">
        <f t="shared" si="128"/>
        <v>Moderate Income</v>
      </c>
      <c r="K2071" s="52" t="b">
        <f t="shared" si="129"/>
        <v>0</v>
      </c>
      <c r="L2071" s="43" t="b">
        <f t="shared" si="130"/>
        <v>0</v>
      </c>
      <c r="M2071" s="43" t="b">
        <f t="shared" si="131"/>
        <v>0</v>
      </c>
      <c r="N20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72" spans="1:14" hidden="1" x14ac:dyDescent="0.25">
      <c r="A2072" t="s">
        <v>902</v>
      </c>
      <c r="B2072" s="45">
        <v>49228</v>
      </c>
      <c r="C2072" s="45">
        <v>26139.333333333332</v>
      </c>
      <c r="D2072" s="25">
        <v>0.53098507624387203</v>
      </c>
      <c r="E2072" s="25" t="str">
        <f>_xlfn.XLOOKUP(Table1[[#This Row],[Customer_ID]],Table2[customer_id],Table2[age_group],,0)</f>
        <v>21-24</v>
      </c>
      <c r="F2072" s="25" t="str">
        <f>_xlfn.XLOOKUP(Table1[[#This Row],[Customer_ID]],Table2[customer_id],Table2[city],,0)</f>
        <v>Bengaluru</v>
      </c>
      <c r="G2072" s="25" t="str">
        <f>_xlfn.XLOOKUP(Table1[[#This Row],[Customer_ID]],Table2[customer_id],Table2[occupation],,0)</f>
        <v>Salaried IT Employees</v>
      </c>
      <c r="H2072" s="50" t="str">
        <f>_xlfn.XLOOKUP(Table1[[#This Row],[Customer_ID]],Table2[customer_id],Table2[gender],,0)</f>
        <v>Male</v>
      </c>
      <c r="I2072" s="50" t="str">
        <f>_xlfn.XLOOKUP(Table1[[#This Row],[Customer_ID]],Table2[customer_id],Table2[marital status],,0)</f>
        <v>Married</v>
      </c>
      <c r="J2072" t="str">
        <f t="shared" si="128"/>
        <v>Moderate Income</v>
      </c>
      <c r="K2072" s="52" t="b">
        <f t="shared" si="129"/>
        <v>0</v>
      </c>
      <c r="L2072" s="43" t="b">
        <f t="shared" si="130"/>
        <v>0</v>
      </c>
      <c r="M2072" s="43" t="b">
        <f t="shared" si="131"/>
        <v>0</v>
      </c>
      <c r="N20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73" spans="1:14" hidden="1" x14ac:dyDescent="0.25">
      <c r="A2073" t="s">
        <v>2776</v>
      </c>
      <c r="B2073" s="45">
        <v>49222</v>
      </c>
      <c r="C2073" s="45">
        <v>17394.5</v>
      </c>
      <c r="D2073" s="25">
        <v>0.35338872861728493</v>
      </c>
      <c r="E2073" s="25" t="str">
        <f>_xlfn.XLOOKUP(Table1[[#This Row],[Customer_ID]],Table2[customer_id],Table2[age_group],,0)</f>
        <v>21-24</v>
      </c>
      <c r="F2073" s="25" t="str">
        <f>_xlfn.XLOOKUP(Table1[[#This Row],[Customer_ID]],Table2[customer_id],Table2[city],,0)</f>
        <v>Chennai</v>
      </c>
      <c r="G2073" s="25" t="str">
        <f>_xlfn.XLOOKUP(Table1[[#This Row],[Customer_ID]],Table2[customer_id],Table2[occupation],,0)</f>
        <v>Salaried IT Employees</v>
      </c>
      <c r="H2073" s="50" t="str">
        <f>_xlfn.XLOOKUP(Table1[[#This Row],[Customer_ID]],Table2[customer_id],Table2[gender],,0)</f>
        <v>Male</v>
      </c>
      <c r="I2073" s="50" t="str">
        <f>_xlfn.XLOOKUP(Table1[[#This Row],[Customer_ID]],Table2[customer_id],Table2[marital status],,0)</f>
        <v>Single</v>
      </c>
      <c r="J2073" t="str">
        <f t="shared" si="128"/>
        <v>Moderate Income</v>
      </c>
      <c r="K2073" s="52" t="b">
        <f t="shared" si="129"/>
        <v>0</v>
      </c>
      <c r="L2073" s="43" t="b">
        <f t="shared" si="130"/>
        <v>0</v>
      </c>
      <c r="M2073" s="43" t="b">
        <f t="shared" si="131"/>
        <v>0</v>
      </c>
      <c r="N20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74" spans="1:14" hidden="1" x14ac:dyDescent="0.25">
      <c r="A2074" t="s">
        <v>474</v>
      </c>
      <c r="B2074" s="45">
        <v>49183</v>
      </c>
      <c r="C2074" s="45">
        <v>29118.833333333332</v>
      </c>
      <c r="D2074" s="25">
        <v>0.59205077635226266</v>
      </c>
      <c r="E2074" s="25" t="str">
        <f>_xlfn.XLOOKUP(Table1[[#This Row],[Customer_ID]],Table2[customer_id],Table2[age_group],,0)</f>
        <v>21-24</v>
      </c>
      <c r="F2074" s="25" t="str">
        <f>_xlfn.XLOOKUP(Table1[[#This Row],[Customer_ID]],Table2[customer_id],Table2[city],,0)</f>
        <v>Mumbai</v>
      </c>
      <c r="G2074" s="25" t="str">
        <f>_xlfn.XLOOKUP(Table1[[#This Row],[Customer_ID]],Table2[customer_id],Table2[occupation],,0)</f>
        <v>Salaried IT Employees</v>
      </c>
      <c r="H2074" s="50" t="str">
        <f>_xlfn.XLOOKUP(Table1[[#This Row],[Customer_ID]],Table2[customer_id],Table2[gender],,0)</f>
        <v>Male</v>
      </c>
      <c r="I2074" s="50" t="str">
        <f>_xlfn.XLOOKUP(Table1[[#This Row],[Customer_ID]],Table2[customer_id],Table2[marital status],,0)</f>
        <v>Single</v>
      </c>
      <c r="J2074" t="str">
        <f t="shared" si="128"/>
        <v>Moderate Income</v>
      </c>
      <c r="K2074" s="52" t="b">
        <f t="shared" si="129"/>
        <v>0</v>
      </c>
      <c r="L2074" s="43" t="b">
        <f t="shared" si="130"/>
        <v>0</v>
      </c>
      <c r="M2074" s="43" t="b">
        <f t="shared" si="131"/>
        <v>0</v>
      </c>
      <c r="N20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75" spans="1:14" hidden="1" x14ac:dyDescent="0.25">
      <c r="A2075" t="s">
        <v>3511</v>
      </c>
      <c r="B2075" s="45">
        <v>49175</v>
      </c>
      <c r="C2075" s="45">
        <v>14182.666666666666</v>
      </c>
      <c r="D2075" s="25">
        <v>0.28841213353668871</v>
      </c>
      <c r="E2075" s="25" t="str">
        <f>_xlfn.XLOOKUP(Table1[[#This Row],[Customer_ID]],Table2[customer_id],Table2[age_group],,0)</f>
        <v>21-24</v>
      </c>
      <c r="F2075" s="25" t="str">
        <f>_xlfn.XLOOKUP(Table1[[#This Row],[Customer_ID]],Table2[customer_id],Table2[city],,0)</f>
        <v>Chennai</v>
      </c>
      <c r="G2075" s="25" t="str">
        <f>_xlfn.XLOOKUP(Table1[[#This Row],[Customer_ID]],Table2[customer_id],Table2[occupation],,0)</f>
        <v>Salaried IT Employees</v>
      </c>
      <c r="H2075" s="50" t="str">
        <f>_xlfn.XLOOKUP(Table1[[#This Row],[Customer_ID]],Table2[customer_id],Table2[gender],,0)</f>
        <v>Female</v>
      </c>
      <c r="I2075" s="50" t="str">
        <f>_xlfn.XLOOKUP(Table1[[#This Row],[Customer_ID]],Table2[customer_id],Table2[marital status],,0)</f>
        <v>Married</v>
      </c>
      <c r="J2075" t="str">
        <f t="shared" si="128"/>
        <v>Moderate Income</v>
      </c>
      <c r="K2075" s="52" t="b">
        <f t="shared" si="129"/>
        <v>0</v>
      </c>
      <c r="L2075" s="43" t="str">
        <f t="shared" si="130"/>
        <v>Low Spend</v>
      </c>
      <c r="M2075" s="43" t="b">
        <f t="shared" si="131"/>
        <v>0</v>
      </c>
      <c r="N20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76" spans="1:14" hidden="1" x14ac:dyDescent="0.25">
      <c r="A2076" t="s">
        <v>2043</v>
      </c>
      <c r="B2076" s="45">
        <v>49122</v>
      </c>
      <c r="C2076" s="45">
        <v>20548.833333333332</v>
      </c>
      <c r="D2076" s="25">
        <v>0.41832240815384819</v>
      </c>
      <c r="E2076" s="25" t="str">
        <f>_xlfn.XLOOKUP(Table1[[#This Row],[Customer_ID]],Table2[customer_id],Table2[age_group],,0)</f>
        <v>21-24</v>
      </c>
      <c r="F2076" s="25" t="str">
        <f>_xlfn.XLOOKUP(Table1[[#This Row],[Customer_ID]],Table2[customer_id],Table2[city],,0)</f>
        <v>Bengaluru</v>
      </c>
      <c r="G2076" s="25" t="str">
        <f>_xlfn.XLOOKUP(Table1[[#This Row],[Customer_ID]],Table2[customer_id],Table2[occupation],,0)</f>
        <v>Salaried IT Employees</v>
      </c>
      <c r="H2076" s="50" t="str">
        <f>_xlfn.XLOOKUP(Table1[[#This Row],[Customer_ID]],Table2[customer_id],Table2[gender],,0)</f>
        <v>Female</v>
      </c>
      <c r="I2076" s="50" t="str">
        <f>_xlfn.XLOOKUP(Table1[[#This Row],[Customer_ID]],Table2[customer_id],Table2[marital status],,0)</f>
        <v>Single</v>
      </c>
      <c r="J2076" t="str">
        <f t="shared" si="128"/>
        <v>Moderate Income</v>
      </c>
      <c r="K2076" s="52" t="b">
        <f t="shared" si="129"/>
        <v>0</v>
      </c>
      <c r="L2076" s="43" t="b">
        <f t="shared" si="130"/>
        <v>0</v>
      </c>
      <c r="M2076" s="43" t="b">
        <f t="shared" si="131"/>
        <v>0</v>
      </c>
      <c r="N20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77" spans="1:14" hidden="1" x14ac:dyDescent="0.25">
      <c r="A2077" t="s">
        <v>1757</v>
      </c>
      <c r="B2077" s="45">
        <v>49119</v>
      </c>
      <c r="C2077" s="45">
        <v>21743.166666666668</v>
      </c>
      <c r="D2077" s="25">
        <v>0.44266305638686998</v>
      </c>
      <c r="E2077" s="25" t="str">
        <f>_xlfn.XLOOKUP(Table1[[#This Row],[Customer_ID]],Table2[customer_id],Table2[age_group],,0)</f>
        <v>21-24</v>
      </c>
      <c r="F2077" s="25" t="str">
        <f>_xlfn.XLOOKUP(Table1[[#This Row],[Customer_ID]],Table2[customer_id],Table2[city],,0)</f>
        <v>Bengaluru</v>
      </c>
      <c r="G2077" s="25" t="str">
        <f>_xlfn.XLOOKUP(Table1[[#This Row],[Customer_ID]],Table2[customer_id],Table2[occupation],,0)</f>
        <v>Salaried IT Employees</v>
      </c>
      <c r="H2077" s="50" t="str">
        <f>_xlfn.XLOOKUP(Table1[[#This Row],[Customer_ID]],Table2[customer_id],Table2[gender],,0)</f>
        <v>Female</v>
      </c>
      <c r="I2077" s="50" t="str">
        <f>_xlfn.XLOOKUP(Table1[[#This Row],[Customer_ID]],Table2[customer_id],Table2[marital status],,0)</f>
        <v>Single</v>
      </c>
      <c r="J2077" t="str">
        <f t="shared" si="128"/>
        <v>Moderate Income</v>
      </c>
      <c r="K2077" s="52" t="b">
        <f t="shared" si="129"/>
        <v>0</v>
      </c>
      <c r="L2077" s="43" t="b">
        <f t="shared" si="130"/>
        <v>0</v>
      </c>
      <c r="M2077" s="43" t="b">
        <f t="shared" si="131"/>
        <v>0</v>
      </c>
      <c r="N20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78" spans="1:14" hidden="1" x14ac:dyDescent="0.25">
      <c r="A2078" t="s">
        <v>2331</v>
      </c>
      <c r="B2078" s="45">
        <v>49116</v>
      </c>
      <c r="C2078" s="45">
        <v>19368.5</v>
      </c>
      <c r="D2078" s="25">
        <v>0.39434196595813992</v>
      </c>
      <c r="E2078" s="25" t="str">
        <f>_xlfn.XLOOKUP(Table1[[#This Row],[Customer_ID]],Table2[customer_id],Table2[age_group],,0)</f>
        <v>21-24</v>
      </c>
      <c r="F2078" s="25" t="str">
        <f>_xlfn.XLOOKUP(Table1[[#This Row],[Customer_ID]],Table2[customer_id],Table2[city],,0)</f>
        <v>Hyderabad</v>
      </c>
      <c r="G2078" s="25" t="str">
        <f>_xlfn.XLOOKUP(Table1[[#This Row],[Customer_ID]],Table2[customer_id],Table2[occupation],,0)</f>
        <v>Salaried IT Employees</v>
      </c>
      <c r="H2078" s="50" t="str">
        <f>_xlfn.XLOOKUP(Table1[[#This Row],[Customer_ID]],Table2[customer_id],Table2[gender],,0)</f>
        <v>Male</v>
      </c>
      <c r="I2078" s="50" t="str">
        <f>_xlfn.XLOOKUP(Table1[[#This Row],[Customer_ID]],Table2[customer_id],Table2[marital status],,0)</f>
        <v>Single</v>
      </c>
      <c r="J2078" t="str">
        <f t="shared" si="128"/>
        <v>Moderate Income</v>
      </c>
      <c r="K2078" s="52" t="b">
        <f t="shared" si="129"/>
        <v>0</v>
      </c>
      <c r="L2078" s="43" t="b">
        <f t="shared" si="130"/>
        <v>0</v>
      </c>
      <c r="M2078" s="43" t="b">
        <f t="shared" si="131"/>
        <v>0</v>
      </c>
      <c r="N20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79" spans="1:14" hidden="1" x14ac:dyDescent="0.25">
      <c r="A2079" t="s">
        <v>394</v>
      </c>
      <c r="B2079" s="45">
        <v>49110</v>
      </c>
      <c r="C2079" s="45">
        <v>29656.166666666668</v>
      </c>
      <c r="D2079" s="25">
        <v>0.60387225955338364</v>
      </c>
      <c r="E2079" s="25" t="str">
        <f>_xlfn.XLOOKUP(Table1[[#This Row],[Customer_ID]],Table2[customer_id],Table2[age_group],,0)</f>
        <v>21-24</v>
      </c>
      <c r="F2079" s="25" t="str">
        <f>_xlfn.XLOOKUP(Table1[[#This Row],[Customer_ID]],Table2[customer_id],Table2[city],,0)</f>
        <v>Mumbai</v>
      </c>
      <c r="G2079" s="25" t="str">
        <f>_xlfn.XLOOKUP(Table1[[#This Row],[Customer_ID]],Table2[customer_id],Table2[occupation],,0)</f>
        <v>Salaried IT Employees</v>
      </c>
      <c r="H2079" s="50" t="str">
        <f>_xlfn.XLOOKUP(Table1[[#This Row],[Customer_ID]],Table2[customer_id],Table2[gender],,0)</f>
        <v>Male</v>
      </c>
      <c r="I2079" s="50" t="str">
        <f>_xlfn.XLOOKUP(Table1[[#This Row],[Customer_ID]],Table2[customer_id],Table2[marital status],,0)</f>
        <v>Single</v>
      </c>
      <c r="J2079" t="str">
        <f t="shared" si="128"/>
        <v>Moderate Income</v>
      </c>
      <c r="K2079" s="52" t="b">
        <f t="shared" si="129"/>
        <v>0</v>
      </c>
      <c r="L2079" s="43" t="b">
        <f t="shared" si="130"/>
        <v>0</v>
      </c>
      <c r="M2079" s="43" t="b">
        <f t="shared" si="131"/>
        <v>0</v>
      </c>
      <c r="N20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80" spans="1:14" hidden="1" x14ac:dyDescent="0.25">
      <c r="A2080" t="s">
        <v>996</v>
      </c>
      <c r="B2080" s="45">
        <v>49072</v>
      </c>
      <c r="C2080" s="45">
        <v>25557</v>
      </c>
      <c r="D2080" s="25">
        <v>0.52080616237365507</v>
      </c>
      <c r="E2080" s="25" t="str">
        <f>_xlfn.XLOOKUP(Table1[[#This Row],[Customer_ID]],Table2[customer_id],Table2[age_group],,0)</f>
        <v>21-24</v>
      </c>
      <c r="F2080" s="25" t="str">
        <f>_xlfn.XLOOKUP(Table1[[#This Row],[Customer_ID]],Table2[customer_id],Table2[city],,0)</f>
        <v>Delhi NCR</v>
      </c>
      <c r="G2080" s="25" t="str">
        <f>_xlfn.XLOOKUP(Table1[[#This Row],[Customer_ID]],Table2[customer_id],Table2[occupation],,0)</f>
        <v>Salaried IT Employees</v>
      </c>
      <c r="H2080" s="50" t="str">
        <f>_xlfn.XLOOKUP(Table1[[#This Row],[Customer_ID]],Table2[customer_id],Table2[gender],,0)</f>
        <v>Male</v>
      </c>
      <c r="I2080" s="50" t="str">
        <f>_xlfn.XLOOKUP(Table1[[#This Row],[Customer_ID]],Table2[customer_id],Table2[marital status],,0)</f>
        <v>Single</v>
      </c>
      <c r="J2080" t="str">
        <f t="shared" si="128"/>
        <v>Moderate Income</v>
      </c>
      <c r="K2080" s="52" t="b">
        <f t="shared" si="129"/>
        <v>0</v>
      </c>
      <c r="L2080" s="43" t="b">
        <f t="shared" si="130"/>
        <v>0</v>
      </c>
      <c r="M2080" s="43" t="b">
        <f t="shared" si="131"/>
        <v>0</v>
      </c>
      <c r="N20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81" spans="1:14" hidden="1" x14ac:dyDescent="0.25">
      <c r="A2081" t="s">
        <v>1048</v>
      </c>
      <c r="B2081" s="45">
        <v>49018</v>
      </c>
      <c r="C2081" s="45">
        <v>25221.333333333332</v>
      </c>
      <c r="D2081" s="25">
        <v>0.5145320766521142</v>
      </c>
      <c r="E2081" s="25" t="str">
        <f>_xlfn.XLOOKUP(Table1[[#This Row],[Customer_ID]],Table2[customer_id],Table2[age_group],,0)</f>
        <v>21-24</v>
      </c>
      <c r="F2081" s="25" t="str">
        <f>_xlfn.XLOOKUP(Table1[[#This Row],[Customer_ID]],Table2[customer_id],Table2[city],,0)</f>
        <v>Delhi NCR</v>
      </c>
      <c r="G2081" s="25" t="str">
        <f>_xlfn.XLOOKUP(Table1[[#This Row],[Customer_ID]],Table2[customer_id],Table2[occupation],,0)</f>
        <v>Salaried IT Employees</v>
      </c>
      <c r="H2081" s="50" t="str">
        <f>_xlfn.XLOOKUP(Table1[[#This Row],[Customer_ID]],Table2[customer_id],Table2[gender],,0)</f>
        <v>Male</v>
      </c>
      <c r="I2081" s="50" t="str">
        <f>_xlfn.XLOOKUP(Table1[[#This Row],[Customer_ID]],Table2[customer_id],Table2[marital status],,0)</f>
        <v>Single</v>
      </c>
      <c r="J2081" t="str">
        <f t="shared" si="128"/>
        <v>Moderate Income</v>
      </c>
      <c r="K2081" s="52" t="b">
        <f t="shared" si="129"/>
        <v>0</v>
      </c>
      <c r="L2081" s="43" t="b">
        <f t="shared" si="130"/>
        <v>0</v>
      </c>
      <c r="M2081" s="43" t="b">
        <f t="shared" si="131"/>
        <v>0</v>
      </c>
      <c r="N20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82" spans="1:14" hidden="1" x14ac:dyDescent="0.25">
      <c r="A2082" t="s">
        <v>2009</v>
      </c>
      <c r="B2082" s="45">
        <v>49010</v>
      </c>
      <c r="C2082" s="45">
        <v>20642.833333333332</v>
      </c>
      <c r="D2082" s="25">
        <v>0.42119635448547915</v>
      </c>
      <c r="E2082" s="25" t="str">
        <f>_xlfn.XLOOKUP(Table1[[#This Row],[Customer_ID]],Table2[customer_id],Table2[age_group],,0)</f>
        <v>21-24</v>
      </c>
      <c r="F2082" s="25" t="str">
        <f>_xlfn.XLOOKUP(Table1[[#This Row],[Customer_ID]],Table2[customer_id],Table2[city],,0)</f>
        <v>Hyderabad</v>
      </c>
      <c r="G2082" s="25" t="str">
        <f>_xlfn.XLOOKUP(Table1[[#This Row],[Customer_ID]],Table2[customer_id],Table2[occupation],,0)</f>
        <v>Salaried IT Employees</v>
      </c>
      <c r="H2082" s="50" t="str">
        <f>_xlfn.XLOOKUP(Table1[[#This Row],[Customer_ID]],Table2[customer_id],Table2[gender],,0)</f>
        <v>Male</v>
      </c>
      <c r="I2082" s="50" t="str">
        <f>_xlfn.XLOOKUP(Table1[[#This Row],[Customer_ID]],Table2[customer_id],Table2[marital status],,0)</f>
        <v>Single</v>
      </c>
      <c r="J2082" t="str">
        <f t="shared" si="128"/>
        <v>Moderate Income</v>
      </c>
      <c r="K2082" s="52" t="b">
        <f t="shared" si="129"/>
        <v>0</v>
      </c>
      <c r="L2082" s="43" t="b">
        <f t="shared" si="130"/>
        <v>0</v>
      </c>
      <c r="M2082" s="43" t="b">
        <f t="shared" si="131"/>
        <v>0</v>
      </c>
      <c r="N20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83" spans="1:14" hidden="1" x14ac:dyDescent="0.25">
      <c r="A2083" t="s">
        <v>1807</v>
      </c>
      <c r="B2083" s="45">
        <v>48992</v>
      </c>
      <c r="C2083" s="45">
        <v>21459.166666666668</v>
      </c>
      <c r="D2083" s="25">
        <v>0.43801368930981932</v>
      </c>
      <c r="E2083" s="25" t="str">
        <f>_xlfn.XLOOKUP(Table1[[#This Row],[Customer_ID]],Table2[customer_id],Table2[age_group],,0)</f>
        <v>21-24</v>
      </c>
      <c r="F2083" s="25" t="str">
        <f>_xlfn.XLOOKUP(Table1[[#This Row],[Customer_ID]],Table2[customer_id],Table2[city],,0)</f>
        <v>Hyderabad</v>
      </c>
      <c r="G2083" s="25" t="str">
        <f>_xlfn.XLOOKUP(Table1[[#This Row],[Customer_ID]],Table2[customer_id],Table2[occupation],,0)</f>
        <v>Salaried IT Employees</v>
      </c>
      <c r="H2083" s="50" t="str">
        <f>_xlfn.XLOOKUP(Table1[[#This Row],[Customer_ID]],Table2[customer_id],Table2[gender],,0)</f>
        <v>Male</v>
      </c>
      <c r="I2083" s="50" t="str">
        <f>_xlfn.XLOOKUP(Table1[[#This Row],[Customer_ID]],Table2[customer_id],Table2[marital status],,0)</f>
        <v>Single</v>
      </c>
      <c r="J2083" t="str">
        <f t="shared" si="128"/>
        <v>Moderate Income</v>
      </c>
      <c r="K2083" s="52" t="b">
        <f t="shared" si="129"/>
        <v>0</v>
      </c>
      <c r="L2083" s="43" t="b">
        <f t="shared" si="130"/>
        <v>0</v>
      </c>
      <c r="M2083" s="43" t="b">
        <f t="shared" si="131"/>
        <v>0</v>
      </c>
      <c r="N20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84" spans="1:14" hidden="1" x14ac:dyDescent="0.25">
      <c r="A2084" t="s">
        <v>717</v>
      </c>
      <c r="B2084" s="45">
        <v>48992</v>
      </c>
      <c r="C2084" s="45">
        <v>27306.666666666668</v>
      </c>
      <c r="D2084" s="25">
        <v>0.55736991073372522</v>
      </c>
      <c r="E2084" s="25" t="str">
        <f>_xlfn.XLOOKUP(Table1[[#This Row],[Customer_ID]],Table2[customer_id],Table2[age_group],,0)</f>
        <v>21-24</v>
      </c>
      <c r="F2084" s="25" t="str">
        <f>_xlfn.XLOOKUP(Table1[[#This Row],[Customer_ID]],Table2[customer_id],Table2[city],,0)</f>
        <v>Mumbai</v>
      </c>
      <c r="G2084" s="25" t="str">
        <f>_xlfn.XLOOKUP(Table1[[#This Row],[Customer_ID]],Table2[customer_id],Table2[occupation],,0)</f>
        <v>Salaried IT Employees</v>
      </c>
      <c r="H2084" s="50" t="str">
        <f>_xlfn.XLOOKUP(Table1[[#This Row],[Customer_ID]],Table2[customer_id],Table2[gender],,0)</f>
        <v>Male</v>
      </c>
      <c r="I2084" s="50" t="str">
        <f>_xlfn.XLOOKUP(Table1[[#This Row],[Customer_ID]],Table2[customer_id],Table2[marital status],,0)</f>
        <v>Single</v>
      </c>
      <c r="J2084" t="str">
        <f t="shared" si="128"/>
        <v>Moderate Income</v>
      </c>
      <c r="K2084" s="52" t="b">
        <f t="shared" si="129"/>
        <v>0</v>
      </c>
      <c r="L2084" s="43" t="b">
        <f t="shared" si="130"/>
        <v>0</v>
      </c>
      <c r="M2084" s="43" t="b">
        <f t="shared" si="131"/>
        <v>0</v>
      </c>
      <c r="N20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85" spans="1:14" hidden="1" x14ac:dyDescent="0.25">
      <c r="A2085" t="s">
        <v>2874</v>
      </c>
      <c r="B2085" s="45">
        <v>48985</v>
      </c>
      <c r="C2085" s="45">
        <v>16957</v>
      </c>
      <c r="D2085" s="25">
        <v>0.34616719403899154</v>
      </c>
      <c r="E2085" s="25" t="str">
        <f>_xlfn.XLOOKUP(Table1[[#This Row],[Customer_ID]],Table2[customer_id],Table2[age_group],,0)</f>
        <v>21-24</v>
      </c>
      <c r="F2085" s="25" t="str">
        <f>_xlfn.XLOOKUP(Table1[[#This Row],[Customer_ID]],Table2[customer_id],Table2[city],,0)</f>
        <v>Chennai</v>
      </c>
      <c r="G2085" s="25" t="str">
        <f>_xlfn.XLOOKUP(Table1[[#This Row],[Customer_ID]],Table2[customer_id],Table2[occupation],,0)</f>
        <v>Salaried IT Employees</v>
      </c>
      <c r="H2085" s="50" t="str">
        <f>_xlfn.XLOOKUP(Table1[[#This Row],[Customer_ID]],Table2[customer_id],Table2[gender],,0)</f>
        <v>Male</v>
      </c>
      <c r="I2085" s="50" t="str">
        <f>_xlfn.XLOOKUP(Table1[[#This Row],[Customer_ID]],Table2[customer_id],Table2[marital status],,0)</f>
        <v>Single</v>
      </c>
      <c r="J2085" t="str">
        <f t="shared" si="128"/>
        <v>Moderate Income</v>
      </c>
      <c r="K2085" s="52" t="b">
        <f t="shared" si="129"/>
        <v>0</v>
      </c>
      <c r="L2085" s="43" t="b">
        <f t="shared" si="130"/>
        <v>0</v>
      </c>
      <c r="M2085" s="43" t="b">
        <f t="shared" si="131"/>
        <v>0</v>
      </c>
      <c r="N20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86" spans="1:14" hidden="1" x14ac:dyDescent="0.25">
      <c r="A2086" t="s">
        <v>3701</v>
      </c>
      <c r="B2086" s="45">
        <v>48976</v>
      </c>
      <c r="C2086" s="45">
        <v>12945.5</v>
      </c>
      <c r="D2086" s="25">
        <v>0.26432334204508329</v>
      </c>
      <c r="E2086" s="25" t="str">
        <f>_xlfn.XLOOKUP(Table1[[#This Row],[Customer_ID]],Table2[customer_id],Table2[age_group],,0)</f>
        <v>21-24</v>
      </c>
      <c r="F2086" s="25" t="str">
        <f>_xlfn.XLOOKUP(Table1[[#This Row],[Customer_ID]],Table2[customer_id],Table2[city],,0)</f>
        <v>Chennai</v>
      </c>
      <c r="G2086" s="25" t="str">
        <f>_xlfn.XLOOKUP(Table1[[#This Row],[Customer_ID]],Table2[customer_id],Table2[occupation],,0)</f>
        <v>Salaried IT Employees</v>
      </c>
      <c r="H2086" s="50" t="str">
        <f>_xlfn.XLOOKUP(Table1[[#This Row],[Customer_ID]],Table2[customer_id],Table2[gender],,0)</f>
        <v>Female</v>
      </c>
      <c r="I2086" s="50" t="str">
        <f>_xlfn.XLOOKUP(Table1[[#This Row],[Customer_ID]],Table2[customer_id],Table2[marital status],,0)</f>
        <v>Single</v>
      </c>
      <c r="J2086" t="str">
        <f t="shared" si="128"/>
        <v>Moderate Income</v>
      </c>
      <c r="K2086" s="52" t="b">
        <f t="shared" si="129"/>
        <v>0</v>
      </c>
      <c r="L2086" s="43" t="str">
        <f t="shared" si="130"/>
        <v>Low Spend</v>
      </c>
      <c r="M2086" s="43" t="b">
        <f t="shared" si="131"/>
        <v>0</v>
      </c>
      <c r="N20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87" spans="1:14" hidden="1" x14ac:dyDescent="0.25">
      <c r="A2087" t="s">
        <v>1031</v>
      </c>
      <c r="B2087" s="45">
        <v>48966</v>
      </c>
      <c r="C2087" s="45">
        <v>25283.666666666668</v>
      </c>
      <c r="D2087" s="25">
        <v>0.51635148198069414</v>
      </c>
      <c r="E2087" s="25" t="str">
        <f>_xlfn.XLOOKUP(Table1[[#This Row],[Customer_ID]],Table2[customer_id],Table2[age_group],,0)</f>
        <v>21-24</v>
      </c>
      <c r="F2087" s="25" t="str">
        <f>_xlfn.XLOOKUP(Table1[[#This Row],[Customer_ID]],Table2[customer_id],Table2[city],,0)</f>
        <v>Mumbai</v>
      </c>
      <c r="G2087" s="25" t="str">
        <f>_xlfn.XLOOKUP(Table1[[#This Row],[Customer_ID]],Table2[customer_id],Table2[occupation],,0)</f>
        <v>Salaried IT Employees</v>
      </c>
      <c r="H2087" s="50" t="str">
        <f>_xlfn.XLOOKUP(Table1[[#This Row],[Customer_ID]],Table2[customer_id],Table2[gender],,0)</f>
        <v>Female</v>
      </c>
      <c r="I2087" s="50" t="str">
        <f>_xlfn.XLOOKUP(Table1[[#This Row],[Customer_ID]],Table2[customer_id],Table2[marital status],,0)</f>
        <v>Married</v>
      </c>
      <c r="J2087" t="str">
        <f t="shared" si="128"/>
        <v>Moderate Income</v>
      </c>
      <c r="K2087" s="52" t="b">
        <f t="shared" si="129"/>
        <v>0</v>
      </c>
      <c r="L2087" s="43" t="b">
        <f t="shared" si="130"/>
        <v>0</v>
      </c>
      <c r="M2087" s="43" t="b">
        <f t="shared" si="131"/>
        <v>0</v>
      </c>
      <c r="N20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88" spans="1:14" hidden="1" x14ac:dyDescent="0.25">
      <c r="A2088" t="s">
        <v>189</v>
      </c>
      <c r="B2088" s="45">
        <v>48918</v>
      </c>
      <c r="C2088" s="45">
        <v>32015.5</v>
      </c>
      <c r="D2088" s="25">
        <v>0.65447279120160273</v>
      </c>
      <c r="E2088" s="25" t="str">
        <f>_xlfn.XLOOKUP(Table1[[#This Row],[Customer_ID]],Table2[customer_id],Table2[age_group],,0)</f>
        <v>21-24</v>
      </c>
      <c r="F2088" s="25" t="str">
        <f>_xlfn.XLOOKUP(Table1[[#This Row],[Customer_ID]],Table2[customer_id],Table2[city],,0)</f>
        <v>Mumbai</v>
      </c>
      <c r="G2088" s="25" t="str">
        <f>_xlfn.XLOOKUP(Table1[[#This Row],[Customer_ID]],Table2[customer_id],Table2[occupation],,0)</f>
        <v>Salaried IT Employees</v>
      </c>
      <c r="H2088" s="50" t="str">
        <f>_xlfn.XLOOKUP(Table1[[#This Row],[Customer_ID]],Table2[customer_id],Table2[gender],,0)</f>
        <v>Male</v>
      </c>
      <c r="I2088" s="50" t="str">
        <f>_xlfn.XLOOKUP(Table1[[#This Row],[Customer_ID]],Table2[customer_id],Table2[marital status],,0)</f>
        <v>Single</v>
      </c>
      <c r="J2088" t="str">
        <f t="shared" si="128"/>
        <v>Moderate Income</v>
      </c>
      <c r="K2088" s="52" t="b">
        <f t="shared" si="129"/>
        <v>0</v>
      </c>
      <c r="L2088" s="43" t="b">
        <f t="shared" si="130"/>
        <v>0</v>
      </c>
      <c r="M2088" s="43" t="b">
        <f t="shared" si="131"/>
        <v>0</v>
      </c>
      <c r="N20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89" spans="1:14" hidden="1" x14ac:dyDescent="0.25">
      <c r="A2089" t="s">
        <v>1519</v>
      </c>
      <c r="B2089" s="45">
        <v>48886</v>
      </c>
      <c r="C2089" s="45">
        <v>22925.666666666668</v>
      </c>
      <c r="D2089" s="25">
        <v>0.46896180228831708</v>
      </c>
      <c r="E2089" s="25" t="str">
        <f>_xlfn.XLOOKUP(Table1[[#This Row],[Customer_ID]],Table2[customer_id],Table2[age_group],,0)</f>
        <v>21-24</v>
      </c>
      <c r="F2089" s="25" t="str">
        <f>_xlfn.XLOOKUP(Table1[[#This Row],[Customer_ID]],Table2[customer_id],Table2[city],,0)</f>
        <v>Bengaluru</v>
      </c>
      <c r="G2089" s="25" t="str">
        <f>_xlfn.XLOOKUP(Table1[[#This Row],[Customer_ID]],Table2[customer_id],Table2[occupation],,0)</f>
        <v>Salaried IT Employees</v>
      </c>
      <c r="H2089" s="50" t="str">
        <f>_xlfn.XLOOKUP(Table1[[#This Row],[Customer_ID]],Table2[customer_id],Table2[gender],,0)</f>
        <v>Male</v>
      </c>
      <c r="I2089" s="50" t="str">
        <f>_xlfn.XLOOKUP(Table1[[#This Row],[Customer_ID]],Table2[customer_id],Table2[marital status],,0)</f>
        <v>Single</v>
      </c>
      <c r="J2089" t="str">
        <f t="shared" si="128"/>
        <v>Moderate Income</v>
      </c>
      <c r="K2089" s="52" t="b">
        <f t="shared" si="129"/>
        <v>0</v>
      </c>
      <c r="L2089" s="43" t="b">
        <f t="shared" si="130"/>
        <v>0</v>
      </c>
      <c r="M2089" s="43" t="b">
        <f t="shared" si="131"/>
        <v>0</v>
      </c>
      <c r="N20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90" spans="1:14" hidden="1" x14ac:dyDescent="0.25">
      <c r="A2090" t="s">
        <v>1418</v>
      </c>
      <c r="B2090" s="45">
        <v>48883</v>
      </c>
      <c r="C2090" s="45">
        <v>23490.833333333332</v>
      </c>
      <c r="D2090" s="25">
        <v>0.48055220287898315</v>
      </c>
      <c r="E2090" s="25" t="str">
        <f>_xlfn.XLOOKUP(Table1[[#This Row],[Customer_ID]],Table2[customer_id],Table2[age_group],,0)</f>
        <v>21-24</v>
      </c>
      <c r="F2090" s="25" t="str">
        <f>_xlfn.XLOOKUP(Table1[[#This Row],[Customer_ID]],Table2[customer_id],Table2[city],,0)</f>
        <v>Bengaluru</v>
      </c>
      <c r="G2090" s="25" t="str">
        <f>_xlfn.XLOOKUP(Table1[[#This Row],[Customer_ID]],Table2[customer_id],Table2[occupation],,0)</f>
        <v>Salaried IT Employees</v>
      </c>
      <c r="H2090" s="50" t="str">
        <f>_xlfn.XLOOKUP(Table1[[#This Row],[Customer_ID]],Table2[customer_id],Table2[gender],,0)</f>
        <v>Male</v>
      </c>
      <c r="I2090" s="50" t="str">
        <f>_xlfn.XLOOKUP(Table1[[#This Row],[Customer_ID]],Table2[customer_id],Table2[marital status],,0)</f>
        <v>Single</v>
      </c>
      <c r="J2090" t="str">
        <f t="shared" si="128"/>
        <v>Moderate Income</v>
      </c>
      <c r="K2090" s="52" t="b">
        <f t="shared" si="129"/>
        <v>0</v>
      </c>
      <c r="L2090" s="43" t="b">
        <f t="shared" si="130"/>
        <v>0</v>
      </c>
      <c r="M2090" s="43" t="b">
        <f t="shared" si="131"/>
        <v>0</v>
      </c>
      <c r="N20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91" spans="1:14" hidden="1" x14ac:dyDescent="0.25">
      <c r="A2091" t="s">
        <v>841</v>
      </c>
      <c r="B2091" s="45">
        <v>48851</v>
      </c>
      <c r="C2091" s="45">
        <v>26255.666666666668</v>
      </c>
      <c r="D2091" s="25">
        <v>0.53746426207583609</v>
      </c>
      <c r="E2091" s="25" t="str">
        <f>_xlfn.XLOOKUP(Table1[[#This Row],[Customer_ID]],Table2[customer_id],Table2[age_group],,0)</f>
        <v>21-24</v>
      </c>
      <c r="F2091" s="25" t="str">
        <f>_xlfn.XLOOKUP(Table1[[#This Row],[Customer_ID]],Table2[customer_id],Table2[city],,0)</f>
        <v>Mumbai</v>
      </c>
      <c r="G2091" s="25" t="str">
        <f>_xlfn.XLOOKUP(Table1[[#This Row],[Customer_ID]],Table2[customer_id],Table2[occupation],,0)</f>
        <v>Salaried IT Employees</v>
      </c>
      <c r="H2091" s="50" t="str">
        <f>_xlfn.XLOOKUP(Table1[[#This Row],[Customer_ID]],Table2[customer_id],Table2[gender],,0)</f>
        <v>Male</v>
      </c>
      <c r="I2091" s="50" t="str">
        <f>_xlfn.XLOOKUP(Table1[[#This Row],[Customer_ID]],Table2[customer_id],Table2[marital status],,0)</f>
        <v>Married</v>
      </c>
      <c r="J2091" t="str">
        <f t="shared" si="128"/>
        <v>Moderate Income</v>
      </c>
      <c r="K2091" s="52" t="b">
        <f t="shared" si="129"/>
        <v>0</v>
      </c>
      <c r="L2091" s="43" t="b">
        <f t="shared" si="130"/>
        <v>0</v>
      </c>
      <c r="M2091" s="43" t="b">
        <f t="shared" si="131"/>
        <v>0</v>
      </c>
      <c r="N20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92" spans="1:14" hidden="1" x14ac:dyDescent="0.25">
      <c r="A2092" t="s">
        <v>350</v>
      </c>
      <c r="B2092" s="45">
        <v>48794</v>
      </c>
      <c r="C2092" s="45">
        <v>29809.333333333332</v>
      </c>
      <c r="D2092" s="25">
        <v>0.61092210790944235</v>
      </c>
      <c r="E2092" s="25" t="str">
        <f>_xlfn.XLOOKUP(Table1[[#This Row],[Customer_ID]],Table2[customer_id],Table2[age_group],,0)</f>
        <v>21-24</v>
      </c>
      <c r="F2092" s="25" t="str">
        <f>_xlfn.XLOOKUP(Table1[[#This Row],[Customer_ID]],Table2[customer_id],Table2[city],,0)</f>
        <v>Mumbai</v>
      </c>
      <c r="G2092" s="25" t="str">
        <f>_xlfn.XLOOKUP(Table1[[#This Row],[Customer_ID]],Table2[customer_id],Table2[occupation],,0)</f>
        <v>Salaried IT Employees</v>
      </c>
      <c r="H2092" s="50" t="str">
        <f>_xlfn.XLOOKUP(Table1[[#This Row],[Customer_ID]],Table2[customer_id],Table2[gender],,0)</f>
        <v>Male</v>
      </c>
      <c r="I2092" s="50" t="str">
        <f>_xlfn.XLOOKUP(Table1[[#This Row],[Customer_ID]],Table2[customer_id],Table2[marital status],,0)</f>
        <v>Single</v>
      </c>
      <c r="J2092" t="str">
        <f t="shared" si="128"/>
        <v>Moderate Income</v>
      </c>
      <c r="K2092" s="52" t="b">
        <f t="shared" si="129"/>
        <v>0</v>
      </c>
      <c r="L2092" s="43" t="b">
        <f t="shared" si="130"/>
        <v>0</v>
      </c>
      <c r="M2092" s="43" t="b">
        <f t="shared" si="131"/>
        <v>0</v>
      </c>
      <c r="N20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93" spans="1:14" hidden="1" x14ac:dyDescent="0.25">
      <c r="A2093" t="s">
        <v>803</v>
      </c>
      <c r="B2093" s="45">
        <v>48756</v>
      </c>
      <c r="C2093" s="45">
        <v>26474</v>
      </c>
      <c r="D2093" s="25">
        <v>0.54298958076954629</v>
      </c>
      <c r="E2093" s="25" t="str">
        <f>_xlfn.XLOOKUP(Table1[[#This Row],[Customer_ID]],Table2[customer_id],Table2[age_group],,0)</f>
        <v>21-24</v>
      </c>
      <c r="F2093" s="25" t="str">
        <f>_xlfn.XLOOKUP(Table1[[#This Row],[Customer_ID]],Table2[customer_id],Table2[city],,0)</f>
        <v>Mumbai</v>
      </c>
      <c r="G2093" s="25" t="str">
        <f>_xlfn.XLOOKUP(Table1[[#This Row],[Customer_ID]],Table2[customer_id],Table2[occupation],,0)</f>
        <v>Salaried IT Employees</v>
      </c>
      <c r="H2093" s="50" t="str">
        <f>_xlfn.XLOOKUP(Table1[[#This Row],[Customer_ID]],Table2[customer_id],Table2[gender],,0)</f>
        <v>Male</v>
      </c>
      <c r="I2093" s="50" t="str">
        <f>_xlfn.XLOOKUP(Table1[[#This Row],[Customer_ID]],Table2[customer_id],Table2[marital status],,0)</f>
        <v>Married</v>
      </c>
      <c r="J2093" t="str">
        <f t="shared" si="128"/>
        <v>Moderate Income</v>
      </c>
      <c r="K2093" s="52" t="b">
        <f t="shared" si="129"/>
        <v>0</v>
      </c>
      <c r="L2093" s="43" t="b">
        <f t="shared" si="130"/>
        <v>0</v>
      </c>
      <c r="M2093" s="43" t="b">
        <f t="shared" si="131"/>
        <v>0</v>
      </c>
      <c r="N20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94" spans="1:14" hidden="1" x14ac:dyDescent="0.25">
      <c r="A2094" t="s">
        <v>1438</v>
      </c>
      <c r="B2094" s="45">
        <v>48729</v>
      </c>
      <c r="C2094" s="45">
        <v>23305.166666666668</v>
      </c>
      <c r="D2094" s="25">
        <v>0.4782607208575318</v>
      </c>
      <c r="E2094" s="25" t="str">
        <f>_xlfn.XLOOKUP(Table1[[#This Row],[Customer_ID]],Table2[customer_id],Table2[age_group],,0)</f>
        <v>21-24</v>
      </c>
      <c r="F2094" s="25" t="str">
        <f>_xlfn.XLOOKUP(Table1[[#This Row],[Customer_ID]],Table2[customer_id],Table2[city],,0)</f>
        <v>Delhi NCR</v>
      </c>
      <c r="G2094" s="25" t="str">
        <f>_xlfn.XLOOKUP(Table1[[#This Row],[Customer_ID]],Table2[customer_id],Table2[occupation],,0)</f>
        <v>Salaried IT Employees</v>
      </c>
      <c r="H2094" s="50" t="str">
        <f>_xlfn.XLOOKUP(Table1[[#This Row],[Customer_ID]],Table2[customer_id],Table2[gender],,0)</f>
        <v>Female</v>
      </c>
      <c r="I2094" s="50" t="str">
        <f>_xlfn.XLOOKUP(Table1[[#This Row],[Customer_ID]],Table2[customer_id],Table2[marital status],,0)</f>
        <v>Married</v>
      </c>
      <c r="J2094" t="str">
        <f t="shared" si="128"/>
        <v>Moderate Income</v>
      </c>
      <c r="K2094" s="52" t="b">
        <f t="shared" si="129"/>
        <v>0</v>
      </c>
      <c r="L2094" s="43" t="b">
        <f t="shared" si="130"/>
        <v>0</v>
      </c>
      <c r="M2094" s="43" t="b">
        <f t="shared" si="131"/>
        <v>0</v>
      </c>
      <c r="N20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95" spans="1:14" hidden="1" x14ac:dyDescent="0.25">
      <c r="A2095" t="s">
        <v>338</v>
      </c>
      <c r="B2095" s="45">
        <v>48707</v>
      </c>
      <c r="C2095" s="45">
        <v>29824.333333333332</v>
      </c>
      <c r="D2095" s="25">
        <v>0.6123212953648004</v>
      </c>
      <c r="E2095" s="25" t="str">
        <f>_xlfn.XLOOKUP(Table1[[#This Row],[Customer_ID]],Table2[customer_id],Table2[age_group],,0)</f>
        <v>21-24</v>
      </c>
      <c r="F2095" s="25" t="str">
        <f>_xlfn.XLOOKUP(Table1[[#This Row],[Customer_ID]],Table2[customer_id],Table2[city],,0)</f>
        <v>Mumbai</v>
      </c>
      <c r="G2095" s="25" t="str">
        <f>_xlfn.XLOOKUP(Table1[[#This Row],[Customer_ID]],Table2[customer_id],Table2[occupation],,0)</f>
        <v>Salaried IT Employees</v>
      </c>
      <c r="H2095" s="50" t="str">
        <f>_xlfn.XLOOKUP(Table1[[#This Row],[Customer_ID]],Table2[customer_id],Table2[gender],,0)</f>
        <v>Male</v>
      </c>
      <c r="I2095" s="50" t="str">
        <f>_xlfn.XLOOKUP(Table1[[#This Row],[Customer_ID]],Table2[customer_id],Table2[marital status],,0)</f>
        <v>Single</v>
      </c>
      <c r="J2095" t="str">
        <f t="shared" si="128"/>
        <v>Moderate Income</v>
      </c>
      <c r="K2095" s="52" t="b">
        <f t="shared" si="129"/>
        <v>0</v>
      </c>
      <c r="L2095" s="43" t="b">
        <f t="shared" si="130"/>
        <v>0</v>
      </c>
      <c r="M2095" s="43" t="b">
        <f t="shared" si="131"/>
        <v>0</v>
      </c>
      <c r="N20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96" spans="1:14" hidden="1" x14ac:dyDescent="0.25">
      <c r="A2096" t="s">
        <v>1113</v>
      </c>
      <c r="B2096" s="45">
        <v>48698</v>
      </c>
      <c r="C2096" s="45">
        <v>24809.666666666668</v>
      </c>
      <c r="D2096" s="25">
        <v>0.50945966295672651</v>
      </c>
      <c r="E2096" s="25" t="str">
        <f>_xlfn.XLOOKUP(Table1[[#This Row],[Customer_ID]],Table2[customer_id],Table2[age_group],,0)</f>
        <v>21-24</v>
      </c>
      <c r="F2096" s="25" t="str">
        <f>_xlfn.XLOOKUP(Table1[[#This Row],[Customer_ID]],Table2[customer_id],Table2[city],,0)</f>
        <v>Bengaluru</v>
      </c>
      <c r="G2096" s="25" t="str">
        <f>_xlfn.XLOOKUP(Table1[[#This Row],[Customer_ID]],Table2[customer_id],Table2[occupation],,0)</f>
        <v>Salaried IT Employees</v>
      </c>
      <c r="H2096" s="50" t="str">
        <f>_xlfn.XLOOKUP(Table1[[#This Row],[Customer_ID]],Table2[customer_id],Table2[gender],,0)</f>
        <v>Male</v>
      </c>
      <c r="I2096" s="50" t="str">
        <f>_xlfn.XLOOKUP(Table1[[#This Row],[Customer_ID]],Table2[customer_id],Table2[marital status],,0)</f>
        <v>Married</v>
      </c>
      <c r="J2096" t="str">
        <f t="shared" si="128"/>
        <v>Moderate Income</v>
      </c>
      <c r="K2096" s="52" t="b">
        <f t="shared" si="129"/>
        <v>0</v>
      </c>
      <c r="L2096" s="43" t="b">
        <f t="shared" si="130"/>
        <v>0</v>
      </c>
      <c r="M2096" s="43" t="b">
        <f t="shared" si="131"/>
        <v>0</v>
      </c>
      <c r="N20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97" spans="1:14" hidden="1" x14ac:dyDescent="0.25">
      <c r="A2097" t="s">
        <v>3034</v>
      </c>
      <c r="B2097" s="45">
        <v>48671</v>
      </c>
      <c r="C2097" s="45">
        <v>16335</v>
      </c>
      <c r="D2097" s="25">
        <v>0.33562080088759222</v>
      </c>
      <c r="E2097" s="25" t="str">
        <f>_xlfn.XLOOKUP(Table1[[#This Row],[Customer_ID]],Table2[customer_id],Table2[age_group],,0)</f>
        <v>21-24</v>
      </c>
      <c r="F2097" s="25" t="str">
        <f>_xlfn.XLOOKUP(Table1[[#This Row],[Customer_ID]],Table2[customer_id],Table2[city],,0)</f>
        <v>Hyderabad</v>
      </c>
      <c r="G2097" s="25" t="str">
        <f>_xlfn.XLOOKUP(Table1[[#This Row],[Customer_ID]],Table2[customer_id],Table2[occupation],,0)</f>
        <v>Salaried IT Employees</v>
      </c>
      <c r="H2097" s="50" t="str">
        <f>_xlfn.XLOOKUP(Table1[[#This Row],[Customer_ID]],Table2[customer_id],Table2[gender],,0)</f>
        <v>Female</v>
      </c>
      <c r="I2097" s="50" t="str">
        <f>_xlfn.XLOOKUP(Table1[[#This Row],[Customer_ID]],Table2[customer_id],Table2[marital status],,0)</f>
        <v>Married</v>
      </c>
      <c r="J2097" t="str">
        <f t="shared" si="128"/>
        <v>Moderate Income</v>
      </c>
      <c r="K2097" s="52" t="b">
        <f t="shared" si="129"/>
        <v>0</v>
      </c>
      <c r="L2097" s="43" t="b">
        <f t="shared" si="130"/>
        <v>0</v>
      </c>
      <c r="M2097" s="43" t="b">
        <f t="shared" si="131"/>
        <v>0</v>
      </c>
      <c r="N20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98" spans="1:14" hidden="1" x14ac:dyDescent="0.25">
      <c r="A2098" t="s">
        <v>733</v>
      </c>
      <c r="B2098" s="45">
        <v>48657</v>
      </c>
      <c r="C2098" s="45">
        <v>26965.666666666668</v>
      </c>
      <c r="D2098" s="25">
        <v>0.55419912174336006</v>
      </c>
      <c r="E2098" s="25" t="str">
        <f>_xlfn.XLOOKUP(Table1[[#This Row],[Customer_ID]],Table2[customer_id],Table2[age_group],,0)</f>
        <v>21-24</v>
      </c>
      <c r="F2098" s="25" t="str">
        <f>_xlfn.XLOOKUP(Table1[[#This Row],[Customer_ID]],Table2[customer_id],Table2[city],,0)</f>
        <v>Mumbai</v>
      </c>
      <c r="G2098" s="25" t="str">
        <f>_xlfn.XLOOKUP(Table1[[#This Row],[Customer_ID]],Table2[customer_id],Table2[occupation],,0)</f>
        <v>Salaried IT Employees</v>
      </c>
      <c r="H2098" s="50" t="str">
        <f>_xlfn.XLOOKUP(Table1[[#This Row],[Customer_ID]],Table2[customer_id],Table2[gender],,0)</f>
        <v>Male</v>
      </c>
      <c r="I2098" s="50" t="str">
        <f>_xlfn.XLOOKUP(Table1[[#This Row],[Customer_ID]],Table2[customer_id],Table2[marital status],,0)</f>
        <v>Single</v>
      </c>
      <c r="J2098" t="str">
        <f t="shared" si="128"/>
        <v>Moderate Income</v>
      </c>
      <c r="K2098" s="52" t="b">
        <f t="shared" si="129"/>
        <v>0</v>
      </c>
      <c r="L2098" s="43" t="b">
        <f t="shared" si="130"/>
        <v>0</v>
      </c>
      <c r="M2098" s="43" t="b">
        <f t="shared" si="131"/>
        <v>0</v>
      </c>
      <c r="N20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099" spans="1:14" hidden="1" x14ac:dyDescent="0.25">
      <c r="A2099" t="s">
        <v>3363</v>
      </c>
      <c r="B2099" s="45">
        <v>48647</v>
      </c>
      <c r="C2099" s="45">
        <v>14835.666666666666</v>
      </c>
      <c r="D2099" s="25">
        <v>0.30496570531927286</v>
      </c>
      <c r="E2099" s="25" t="str">
        <f>_xlfn.XLOOKUP(Table1[[#This Row],[Customer_ID]],Table2[customer_id],Table2[age_group],,0)</f>
        <v>45+</v>
      </c>
      <c r="F2099" s="25" t="str">
        <f>_xlfn.XLOOKUP(Table1[[#This Row],[Customer_ID]],Table2[customer_id],Table2[city],,0)</f>
        <v>Hyderabad</v>
      </c>
      <c r="G2099" s="25" t="str">
        <f>_xlfn.XLOOKUP(Table1[[#This Row],[Customer_ID]],Table2[customer_id],Table2[occupation],,0)</f>
        <v>Salaried Other Employees</v>
      </c>
      <c r="H2099" s="50" t="str">
        <f>_xlfn.XLOOKUP(Table1[[#This Row],[Customer_ID]],Table2[customer_id],Table2[gender],,0)</f>
        <v>Male</v>
      </c>
      <c r="I2099" s="50" t="str">
        <f>_xlfn.XLOOKUP(Table1[[#This Row],[Customer_ID]],Table2[customer_id],Table2[marital status],,0)</f>
        <v>Married</v>
      </c>
      <c r="J2099" t="str">
        <f t="shared" si="128"/>
        <v>Moderate Income</v>
      </c>
      <c r="K2099" s="52" t="b">
        <f t="shared" si="129"/>
        <v>0</v>
      </c>
      <c r="L2099" s="43" t="b">
        <f t="shared" si="130"/>
        <v>0</v>
      </c>
      <c r="M2099" s="43" t="b">
        <f t="shared" si="131"/>
        <v>0</v>
      </c>
      <c r="N20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00" spans="1:14" hidden="1" x14ac:dyDescent="0.25">
      <c r="A2100" t="s">
        <v>1377</v>
      </c>
      <c r="B2100" s="45">
        <v>48642</v>
      </c>
      <c r="C2100" s="45">
        <v>23530.666666666668</v>
      </c>
      <c r="D2100" s="25">
        <v>0.48375203870454891</v>
      </c>
      <c r="E2100" s="25" t="str">
        <f>_xlfn.XLOOKUP(Table1[[#This Row],[Customer_ID]],Table2[customer_id],Table2[age_group],,0)</f>
        <v>21-24</v>
      </c>
      <c r="F2100" s="25" t="str">
        <f>_xlfn.XLOOKUP(Table1[[#This Row],[Customer_ID]],Table2[customer_id],Table2[city],,0)</f>
        <v>Delhi NCR</v>
      </c>
      <c r="G2100" s="25" t="str">
        <f>_xlfn.XLOOKUP(Table1[[#This Row],[Customer_ID]],Table2[customer_id],Table2[occupation],,0)</f>
        <v>Salaried IT Employees</v>
      </c>
      <c r="H2100" s="50" t="str">
        <f>_xlfn.XLOOKUP(Table1[[#This Row],[Customer_ID]],Table2[customer_id],Table2[gender],,0)</f>
        <v>Female</v>
      </c>
      <c r="I2100" s="50" t="str">
        <f>_xlfn.XLOOKUP(Table1[[#This Row],[Customer_ID]],Table2[customer_id],Table2[marital status],,0)</f>
        <v>Single</v>
      </c>
      <c r="J2100" t="str">
        <f t="shared" si="128"/>
        <v>Moderate Income</v>
      </c>
      <c r="K2100" s="52" t="b">
        <f t="shared" si="129"/>
        <v>0</v>
      </c>
      <c r="L2100" s="43" t="b">
        <f t="shared" si="130"/>
        <v>0</v>
      </c>
      <c r="M2100" s="43" t="b">
        <f t="shared" si="131"/>
        <v>0</v>
      </c>
      <c r="N21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01" spans="1:14" hidden="1" x14ac:dyDescent="0.25">
      <c r="A2101" t="s">
        <v>1786</v>
      </c>
      <c r="B2101" s="45">
        <v>48628</v>
      </c>
      <c r="C2101" s="45">
        <v>21403.5</v>
      </c>
      <c r="D2101" s="25">
        <v>0.44014765155877272</v>
      </c>
      <c r="E2101" s="25" t="str">
        <f>_xlfn.XLOOKUP(Table1[[#This Row],[Customer_ID]],Table2[customer_id],Table2[age_group],,0)</f>
        <v>21-24</v>
      </c>
      <c r="F2101" s="25" t="str">
        <f>_xlfn.XLOOKUP(Table1[[#This Row],[Customer_ID]],Table2[customer_id],Table2[city],,0)</f>
        <v>Delhi NCR</v>
      </c>
      <c r="G2101" s="25" t="str">
        <f>_xlfn.XLOOKUP(Table1[[#This Row],[Customer_ID]],Table2[customer_id],Table2[occupation],,0)</f>
        <v>Salaried IT Employees</v>
      </c>
      <c r="H2101" s="50" t="str">
        <f>_xlfn.XLOOKUP(Table1[[#This Row],[Customer_ID]],Table2[customer_id],Table2[gender],,0)</f>
        <v>Female</v>
      </c>
      <c r="I2101" s="50" t="str">
        <f>_xlfn.XLOOKUP(Table1[[#This Row],[Customer_ID]],Table2[customer_id],Table2[marital status],,0)</f>
        <v>Married</v>
      </c>
      <c r="J2101" t="str">
        <f t="shared" si="128"/>
        <v>Moderate Income</v>
      </c>
      <c r="K2101" s="52" t="b">
        <f t="shared" si="129"/>
        <v>0</v>
      </c>
      <c r="L2101" s="43" t="b">
        <f t="shared" si="130"/>
        <v>0</v>
      </c>
      <c r="M2101" s="43" t="b">
        <f t="shared" si="131"/>
        <v>0</v>
      </c>
      <c r="N21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02" spans="1:14" hidden="1" x14ac:dyDescent="0.25">
      <c r="A2102" t="s">
        <v>1713</v>
      </c>
      <c r="B2102" s="45">
        <v>48601</v>
      </c>
      <c r="C2102" s="45">
        <v>21706.666666666668</v>
      </c>
      <c r="D2102" s="25">
        <v>0.44663004190585931</v>
      </c>
      <c r="E2102" s="25" t="str">
        <f>_xlfn.XLOOKUP(Table1[[#This Row],[Customer_ID]],Table2[customer_id],Table2[age_group],,0)</f>
        <v>21-24</v>
      </c>
      <c r="F2102" s="25" t="str">
        <f>_xlfn.XLOOKUP(Table1[[#This Row],[Customer_ID]],Table2[customer_id],Table2[city],,0)</f>
        <v>Bengaluru</v>
      </c>
      <c r="G2102" s="25" t="str">
        <f>_xlfn.XLOOKUP(Table1[[#This Row],[Customer_ID]],Table2[customer_id],Table2[occupation],,0)</f>
        <v>Salaried IT Employees</v>
      </c>
      <c r="H2102" s="50" t="str">
        <f>_xlfn.XLOOKUP(Table1[[#This Row],[Customer_ID]],Table2[customer_id],Table2[gender],,0)</f>
        <v>Female</v>
      </c>
      <c r="I2102" s="50" t="str">
        <f>_xlfn.XLOOKUP(Table1[[#This Row],[Customer_ID]],Table2[customer_id],Table2[marital status],,0)</f>
        <v>Single</v>
      </c>
      <c r="J2102" t="str">
        <f t="shared" si="128"/>
        <v>Moderate Income</v>
      </c>
      <c r="K2102" s="52" t="b">
        <f t="shared" si="129"/>
        <v>0</v>
      </c>
      <c r="L2102" s="43" t="b">
        <f t="shared" si="130"/>
        <v>0</v>
      </c>
      <c r="M2102" s="43" t="b">
        <f t="shared" si="131"/>
        <v>0</v>
      </c>
      <c r="N21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03" spans="1:14" hidden="1" x14ac:dyDescent="0.25">
      <c r="A2103" t="s">
        <v>1887</v>
      </c>
      <c r="B2103" s="45">
        <v>48595</v>
      </c>
      <c r="C2103" s="45">
        <v>20987.333333333332</v>
      </c>
      <c r="D2103" s="25">
        <v>0.43188256679356585</v>
      </c>
      <c r="E2103" s="25" t="str">
        <f>_xlfn.XLOOKUP(Table1[[#This Row],[Customer_ID]],Table2[customer_id],Table2[age_group],,0)</f>
        <v>21-24</v>
      </c>
      <c r="F2103" s="25" t="str">
        <f>_xlfn.XLOOKUP(Table1[[#This Row],[Customer_ID]],Table2[customer_id],Table2[city],,0)</f>
        <v>Bengaluru</v>
      </c>
      <c r="G2103" s="25" t="str">
        <f>_xlfn.XLOOKUP(Table1[[#This Row],[Customer_ID]],Table2[customer_id],Table2[occupation],,0)</f>
        <v>Salaried IT Employees</v>
      </c>
      <c r="H2103" s="50" t="str">
        <f>_xlfn.XLOOKUP(Table1[[#This Row],[Customer_ID]],Table2[customer_id],Table2[gender],,0)</f>
        <v>Female</v>
      </c>
      <c r="I2103" s="50" t="str">
        <f>_xlfn.XLOOKUP(Table1[[#This Row],[Customer_ID]],Table2[customer_id],Table2[marital status],,0)</f>
        <v>Single</v>
      </c>
      <c r="J2103" t="str">
        <f t="shared" si="128"/>
        <v>Moderate Income</v>
      </c>
      <c r="K2103" s="52" t="b">
        <f t="shared" si="129"/>
        <v>0</v>
      </c>
      <c r="L2103" s="43" t="b">
        <f t="shared" si="130"/>
        <v>0</v>
      </c>
      <c r="M2103" s="43" t="b">
        <f t="shared" si="131"/>
        <v>0</v>
      </c>
      <c r="N21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04" spans="1:14" hidden="1" x14ac:dyDescent="0.25">
      <c r="A2104" t="s">
        <v>1225</v>
      </c>
      <c r="B2104" s="45">
        <v>48551</v>
      </c>
      <c r="C2104" s="45">
        <v>24247.833333333332</v>
      </c>
      <c r="D2104" s="25">
        <v>0.49943015248570227</v>
      </c>
      <c r="E2104" s="25" t="str">
        <f>_xlfn.XLOOKUP(Table1[[#This Row],[Customer_ID]],Table2[customer_id],Table2[age_group],,0)</f>
        <v>21-24</v>
      </c>
      <c r="F2104" s="25" t="str">
        <f>_xlfn.XLOOKUP(Table1[[#This Row],[Customer_ID]],Table2[customer_id],Table2[city],,0)</f>
        <v>Mumbai</v>
      </c>
      <c r="G2104" s="25" t="str">
        <f>_xlfn.XLOOKUP(Table1[[#This Row],[Customer_ID]],Table2[customer_id],Table2[occupation],,0)</f>
        <v>Salaried IT Employees</v>
      </c>
      <c r="H2104" s="50" t="str">
        <f>_xlfn.XLOOKUP(Table1[[#This Row],[Customer_ID]],Table2[customer_id],Table2[gender],,0)</f>
        <v>Female</v>
      </c>
      <c r="I2104" s="50" t="str">
        <f>_xlfn.XLOOKUP(Table1[[#This Row],[Customer_ID]],Table2[customer_id],Table2[marital status],,0)</f>
        <v>Married</v>
      </c>
      <c r="J2104" t="str">
        <f t="shared" si="128"/>
        <v>Moderate Income</v>
      </c>
      <c r="K2104" s="52" t="b">
        <f t="shared" si="129"/>
        <v>0</v>
      </c>
      <c r="L2104" s="43" t="b">
        <f t="shared" si="130"/>
        <v>0</v>
      </c>
      <c r="M2104" s="43" t="b">
        <f t="shared" si="131"/>
        <v>0</v>
      </c>
      <c r="N21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05" spans="1:14" hidden="1" x14ac:dyDescent="0.25">
      <c r="A2105" t="s">
        <v>1298</v>
      </c>
      <c r="B2105" s="45">
        <v>48534</v>
      </c>
      <c r="C2105" s="45">
        <v>23913.5</v>
      </c>
      <c r="D2105" s="25">
        <v>0.49271644620266203</v>
      </c>
      <c r="E2105" s="25" t="str">
        <f>_xlfn.XLOOKUP(Table1[[#This Row],[Customer_ID]],Table2[customer_id],Table2[age_group],,0)</f>
        <v>21-24</v>
      </c>
      <c r="F2105" s="25" t="str">
        <f>_xlfn.XLOOKUP(Table1[[#This Row],[Customer_ID]],Table2[customer_id],Table2[city],,0)</f>
        <v>Delhi NCR</v>
      </c>
      <c r="G2105" s="25" t="str">
        <f>_xlfn.XLOOKUP(Table1[[#This Row],[Customer_ID]],Table2[customer_id],Table2[occupation],,0)</f>
        <v>Salaried IT Employees</v>
      </c>
      <c r="H2105" s="50" t="str">
        <f>_xlfn.XLOOKUP(Table1[[#This Row],[Customer_ID]],Table2[customer_id],Table2[gender],,0)</f>
        <v>Male</v>
      </c>
      <c r="I2105" s="50" t="str">
        <f>_xlfn.XLOOKUP(Table1[[#This Row],[Customer_ID]],Table2[customer_id],Table2[marital status],,0)</f>
        <v>Single</v>
      </c>
      <c r="J2105" t="str">
        <f t="shared" si="128"/>
        <v>Moderate Income</v>
      </c>
      <c r="K2105" s="52" t="b">
        <f t="shared" si="129"/>
        <v>0</v>
      </c>
      <c r="L2105" s="43" t="b">
        <f t="shared" si="130"/>
        <v>0</v>
      </c>
      <c r="M2105" s="43" t="b">
        <f t="shared" si="131"/>
        <v>0</v>
      </c>
      <c r="N21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06" spans="1:14" hidden="1" x14ac:dyDescent="0.25">
      <c r="A2106" t="s">
        <v>1626</v>
      </c>
      <c r="B2106" s="45">
        <v>48498</v>
      </c>
      <c r="C2106" s="45">
        <v>22124</v>
      </c>
      <c r="D2106" s="25">
        <v>0.45618376015505796</v>
      </c>
      <c r="E2106" s="25" t="str">
        <f>_xlfn.XLOOKUP(Table1[[#This Row],[Customer_ID]],Table2[customer_id],Table2[age_group],,0)</f>
        <v>21-24</v>
      </c>
      <c r="F2106" s="25" t="str">
        <f>_xlfn.XLOOKUP(Table1[[#This Row],[Customer_ID]],Table2[customer_id],Table2[city],,0)</f>
        <v>Delhi NCR</v>
      </c>
      <c r="G2106" s="25" t="str">
        <f>_xlfn.XLOOKUP(Table1[[#This Row],[Customer_ID]],Table2[customer_id],Table2[occupation],,0)</f>
        <v>Salaried IT Employees</v>
      </c>
      <c r="H2106" s="50" t="str">
        <f>_xlfn.XLOOKUP(Table1[[#This Row],[Customer_ID]],Table2[customer_id],Table2[gender],,0)</f>
        <v>Female</v>
      </c>
      <c r="I2106" s="50" t="str">
        <f>_xlfn.XLOOKUP(Table1[[#This Row],[Customer_ID]],Table2[customer_id],Table2[marital status],,0)</f>
        <v>Single</v>
      </c>
      <c r="J2106" t="str">
        <f t="shared" si="128"/>
        <v>Moderate Income</v>
      </c>
      <c r="K2106" s="52" t="b">
        <f t="shared" si="129"/>
        <v>0</v>
      </c>
      <c r="L2106" s="43" t="b">
        <f t="shared" si="130"/>
        <v>0</v>
      </c>
      <c r="M2106" s="43" t="b">
        <f t="shared" si="131"/>
        <v>0</v>
      </c>
      <c r="N21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07" spans="1:14" hidden="1" x14ac:dyDescent="0.25">
      <c r="A2107" t="s">
        <v>327</v>
      </c>
      <c r="B2107" s="45">
        <v>48491</v>
      </c>
      <c r="C2107" s="45">
        <v>29816.833333333332</v>
      </c>
      <c r="D2107" s="25">
        <v>0.61489417280182579</v>
      </c>
      <c r="E2107" s="25" t="str">
        <f>_xlfn.XLOOKUP(Table1[[#This Row],[Customer_ID]],Table2[customer_id],Table2[age_group],,0)</f>
        <v>21-24</v>
      </c>
      <c r="F2107" s="25" t="str">
        <f>_xlfn.XLOOKUP(Table1[[#This Row],[Customer_ID]],Table2[customer_id],Table2[city],,0)</f>
        <v>Mumbai</v>
      </c>
      <c r="G2107" s="25" t="str">
        <f>_xlfn.XLOOKUP(Table1[[#This Row],[Customer_ID]],Table2[customer_id],Table2[occupation],,0)</f>
        <v>Salaried IT Employees</v>
      </c>
      <c r="H2107" s="50" t="str">
        <f>_xlfn.XLOOKUP(Table1[[#This Row],[Customer_ID]],Table2[customer_id],Table2[gender],,0)</f>
        <v>Male</v>
      </c>
      <c r="I2107" s="50" t="str">
        <f>_xlfn.XLOOKUP(Table1[[#This Row],[Customer_ID]],Table2[customer_id],Table2[marital status],,0)</f>
        <v>Single</v>
      </c>
      <c r="J2107" t="str">
        <f t="shared" si="128"/>
        <v>Moderate Income</v>
      </c>
      <c r="K2107" s="52" t="b">
        <f t="shared" si="129"/>
        <v>0</v>
      </c>
      <c r="L2107" s="43" t="b">
        <f t="shared" si="130"/>
        <v>0</v>
      </c>
      <c r="M2107" s="43" t="b">
        <f t="shared" si="131"/>
        <v>0</v>
      </c>
      <c r="N21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08" spans="1:14" hidden="1" x14ac:dyDescent="0.25">
      <c r="A2108" t="s">
        <v>1155</v>
      </c>
      <c r="B2108" s="45">
        <v>48478</v>
      </c>
      <c r="C2108" s="45">
        <v>24507.5</v>
      </c>
      <c r="D2108" s="25">
        <v>0.50553859482651919</v>
      </c>
      <c r="E2108" s="25" t="str">
        <f>_xlfn.XLOOKUP(Table1[[#This Row],[Customer_ID]],Table2[customer_id],Table2[age_group],,0)</f>
        <v>21-24</v>
      </c>
      <c r="F2108" s="25" t="str">
        <f>_xlfn.XLOOKUP(Table1[[#This Row],[Customer_ID]],Table2[customer_id],Table2[city],,0)</f>
        <v>Delhi NCR</v>
      </c>
      <c r="G2108" s="25" t="str">
        <f>_xlfn.XLOOKUP(Table1[[#This Row],[Customer_ID]],Table2[customer_id],Table2[occupation],,0)</f>
        <v>Salaried IT Employees</v>
      </c>
      <c r="H2108" s="50" t="str">
        <f>_xlfn.XLOOKUP(Table1[[#This Row],[Customer_ID]],Table2[customer_id],Table2[gender],,0)</f>
        <v>Female</v>
      </c>
      <c r="I2108" s="50" t="str">
        <f>_xlfn.XLOOKUP(Table1[[#This Row],[Customer_ID]],Table2[customer_id],Table2[marital status],,0)</f>
        <v>Single</v>
      </c>
      <c r="J2108" t="str">
        <f t="shared" si="128"/>
        <v>Moderate Income</v>
      </c>
      <c r="K2108" s="52" t="b">
        <f t="shared" si="129"/>
        <v>0</v>
      </c>
      <c r="L2108" s="43" t="b">
        <f t="shared" si="130"/>
        <v>0</v>
      </c>
      <c r="M2108" s="43" t="b">
        <f t="shared" si="131"/>
        <v>0</v>
      </c>
      <c r="N21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09" spans="1:14" hidden="1" x14ac:dyDescent="0.25">
      <c r="A2109" t="s">
        <v>1674</v>
      </c>
      <c r="B2109" s="45">
        <v>48475</v>
      </c>
      <c r="C2109" s="45">
        <v>21806.666666666668</v>
      </c>
      <c r="D2109" s="25">
        <v>0.44985387656867803</v>
      </c>
      <c r="E2109" s="25" t="str">
        <f>_xlfn.XLOOKUP(Table1[[#This Row],[Customer_ID]],Table2[customer_id],Table2[age_group],,0)</f>
        <v>21-24</v>
      </c>
      <c r="F2109" s="25" t="str">
        <f>_xlfn.XLOOKUP(Table1[[#This Row],[Customer_ID]],Table2[customer_id],Table2[city],,0)</f>
        <v>Hyderabad</v>
      </c>
      <c r="G2109" s="25" t="str">
        <f>_xlfn.XLOOKUP(Table1[[#This Row],[Customer_ID]],Table2[customer_id],Table2[occupation],,0)</f>
        <v>Salaried IT Employees</v>
      </c>
      <c r="H2109" s="50" t="str">
        <f>_xlfn.XLOOKUP(Table1[[#This Row],[Customer_ID]],Table2[customer_id],Table2[gender],,0)</f>
        <v>Male</v>
      </c>
      <c r="I2109" s="50" t="str">
        <f>_xlfn.XLOOKUP(Table1[[#This Row],[Customer_ID]],Table2[customer_id],Table2[marital status],,0)</f>
        <v>Single</v>
      </c>
      <c r="J2109" t="str">
        <f t="shared" si="128"/>
        <v>Moderate Income</v>
      </c>
      <c r="K2109" s="52" t="b">
        <f t="shared" si="129"/>
        <v>0</v>
      </c>
      <c r="L2109" s="43" t="b">
        <f t="shared" si="130"/>
        <v>0</v>
      </c>
      <c r="M2109" s="43" t="b">
        <f t="shared" si="131"/>
        <v>0</v>
      </c>
      <c r="N21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10" spans="1:14" hidden="1" x14ac:dyDescent="0.25">
      <c r="A2110" t="s">
        <v>1323</v>
      </c>
      <c r="B2110" s="45">
        <v>48430</v>
      </c>
      <c r="C2110" s="45">
        <v>23749.5</v>
      </c>
      <c r="D2110" s="25">
        <v>0.49038818913896343</v>
      </c>
      <c r="E2110" s="25" t="str">
        <f>_xlfn.XLOOKUP(Table1[[#This Row],[Customer_ID]],Table2[customer_id],Table2[age_group],,0)</f>
        <v>21-24</v>
      </c>
      <c r="F2110" s="25" t="str">
        <f>_xlfn.XLOOKUP(Table1[[#This Row],[Customer_ID]],Table2[customer_id],Table2[city],,0)</f>
        <v>Mumbai</v>
      </c>
      <c r="G2110" s="25" t="str">
        <f>_xlfn.XLOOKUP(Table1[[#This Row],[Customer_ID]],Table2[customer_id],Table2[occupation],,0)</f>
        <v>Salaried IT Employees</v>
      </c>
      <c r="H2110" s="50" t="str">
        <f>_xlfn.XLOOKUP(Table1[[#This Row],[Customer_ID]],Table2[customer_id],Table2[gender],,0)</f>
        <v>Female</v>
      </c>
      <c r="I2110" s="50" t="str">
        <f>_xlfn.XLOOKUP(Table1[[#This Row],[Customer_ID]],Table2[customer_id],Table2[marital status],,0)</f>
        <v>Single</v>
      </c>
      <c r="J2110" t="str">
        <f t="shared" si="128"/>
        <v>Moderate Income</v>
      </c>
      <c r="K2110" s="52" t="b">
        <f t="shared" si="129"/>
        <v>0</v>
      </c>
      <c r="L2110" s="43" t="b">
        <f t="shared" si="130"/>
        <v>0</v>
      </c>
      <c r="M2110" s="43" t="b">
        <f t="shared" si="131"/>
        <v>0</v>
      </c>
      <c r="N21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11" spans="1:14" hidden="1" x14ac:dyDescent="0.25">
      <c r="A2111" t="s">
        <v>294</v>
      </c>
      <c r="B2111" s="45">
        <v>48409</v>
      </c>
      <c r="C2111" s="45">
        <v>30100.666666666668</v>
      </c>
      <c r="D2111" s="25">
        <v>0.6217989767742913</v>
      </c>
      <c r="E2111" s="25" t="str">
        <f>_xlfn.XLOOKUP(Table1[[#This Row],[Customer_ID]],Table2[customer_id],Table2[age_group],,0)</f>
        <v>21-24</v>
      </c>
      <c r="F2111" s="25" t="str">
        <f>_xlfn.XLOOKUP(Table1[[#This Row],[Customer_ID]],Table2[customer_id],Table2[city],,0)</f>
        <v>Mumbai</v>
      </c>
      <c r="G2111" s="25" t="str">
        <f>_xlfn.XLOOKUP(Table1[[#This Row],[Customer_ID]],Table2[customer_id],Table2[occupation],,0)</f>
        <v>Salaried IT Employees</v>
      </c>
      <c r="H2111" s="50" t="str">
        <f>_xlfn.XLOOKUP(Table1[[#This Row],[Customer_ID]],Table2[customer_id],Table2[gender],,0)</f>
        <v>Male</v>
      </c>
      <c r="I2111" s="50" t="str">
        <f>_xlfn.XLOOKUP(Table1[[#This Row],[Customer_ID]],Table2[customer_id],Table2[marital status],,0)</f>
        <v>Single</v>
      </c>
      <c r="J2111" t="str">
        <f t="shared" si="128"/>
        <v>Moderate Income</v>
      </c>
      <c r="K2111" s="52" t="b">
        <f t="shared" si="129"/>
        <v>0</v>
      </c>
      <c r="L2111" s="43" t="b">
        <f t="shared" si="130"/>
        <v>0</v>
      </c>
      <c r="M2111" s="43" t="b">
        <f t="shared" si="131"/>
        <v>0</v>
      </c>
      <c r="N21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12" spans="1:14" hidden="1" x14ac:dyDescent="0.25">
      <c r="A2112" t="s">
        <v>705</v>
      </c>
      <c r="B2112" s="45">
        <v>48310</v>
      </c>
      <c r="C2112" s="45">
        <v>26982.333333333332</v>
      </c>
      <c r="D2112" s="25">
        <v>0.55852480507831359</v>
      </c>
      <c r="E2112" s="25" t="str">
        <f>_xlfn.XLOOKUP(Table1[[#This Row],[Customer_ID]],Table2[customer_id],Table2[age_group],,0)</f>
        <v>21-24</v>
      </c>
      <c r="F2112" s="25" t="str">
        <f>_xlfn.XLOOKUP(Table1[[#This Row],[Customer_ID]],Table2[customer_id],Table2[city],,0)</f>
        <v>Mumbai</v>
      </c>
      <c r="G2112" s="25" t="str">
        <f>_xlfn.XLOOKUP(Table1[[#This Row],[Customer_ID]],Table2[customer_id],Table2[occupation],,0)</f>
        <v>Salaried IT Employees</v>
      </c>
      <c r="H2112" s="50" t="str">
        <f>_xlfn.XLOOKUP(Table1[[#This Row],[Customer_ID]],Table2[customer_id],Table2[gender],,0)</f>
        <v>Male</v>
      </c>
      <c r="I2112" s="50" t="str">
        <f>_xlfn.XLOOKUP(Table1[[#This Row],[Customer_ID]],Table2[customer_id],Table2[marital status],,0)</f>
        <v>Single</v>
      </c>
      <c r="J2112" t="str">
        <f t="shared" si="128"/>
        <v>Moderate Income</v>
      </c>
      <c r="K2112" s="52" t="b">
        <f t="shared" si="129"/>
        <v>0</v>
      </c>
      <c r="L2112" s="43" t="b">
        <f t="shared" si="130"/>
        <v>0</v>
      </c>
      <c r="M2112" s="43" t="b">
        <f t="shared" si="131"/>
        <v>0</v>
      </c>
      <c r="N21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13" spans="1:14" hidden="1" x14ac:dyDescent="0.25">
      <c r="A2113" t="s">
        <v>724</v>
      </c>
      <c r="B2113" s="45">
        <v>48305</v>
      </c>
      <c r="C2113" s="45">
        <v>26876.166666666668</v>
      </c>
      <c r="D2113" s="25">
        <v>0.55638477728323499</v>
      </c>
      <c r="E2113" s="25" t="str">
        <f>_xlfn.XLOOKUP(Table1[[#This Row],[Customer_ID]],Table2[customer_id],Table2[age_group],,0)</f>
        <v>21-24</v>
      </c>
      <c r="F2113" s="25" t="str">
        <f>_xlfn.XLOOKUP(Table1[[#This Row],[Customer_ID]],Table2[customer_id],Table2[city],,0)</f>
        <v>Delhi NCR</v>
      </c>
      <c r="G2113" s="25" t="str">
        <f>_xlfn.XLOOKUP(Table1[[#This Row],[Customer_ID]],Table2[customer_id],Table2[occupation],,0)</f>
        <v>Salaried IT Employees</v>
      </c>
      <c r="H2113" s="50" t="str">
        <f>_xlfn.XLOOKUP(Table1[[#This Row],[Customer_ID]],Table2[customer_id],Table2[gender],,0)</f>
        <v>Male</v>
      </c>
      <c r="I2113" s="50" t="str">
        <f>_xlfn.XLOOKUP(Table1[[#This Row],[Customer_ID]],Table2[customer_id],Table2[marital status],,0)</f>
        <v>Single</v>
      </c>
      <c r="J2113" t="str">
        <f t="shared" si="128"/>
        <v>Moderate Income</v>
      </c>
      <c r="K2113" s="52" t="b">
        <f t="shared" si="129"/>
        <v>0</v>
      </c>
      <c r="L2113" s="43" t="b">
        <f t="shared" si="130"/>
        <v>0</v>
      </c>
      <c r="M2113" s="43" t="b">
        <f t="shared" si="131"/>
        <v>0</v>
      </c>
      <c r="N21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14" spans="1:14" hidden="1" x14ac:dyDescent="0.25">
      <c r="A2114" t="s">
        <v>728</v>
      </c>
      <c r="B2114" s="45">
        <v>48298</v>
      </c>
      <c r="C2114" s="45">
        <v>26842.833333333332</v>
      </c>
      <c r="D2114" s="25">
        <v>0.55577525639432968</v>
      </c>
      <c r="E2114" s="25" t="str">
        <f>_xlfn.XLOOKUP(Table1[[#This Row],[Customer_ID]],Table2[customer_id],Table2[age_group],,0)</f>
        <v>21-24</v>
      </c>
      <c r="F2114" s="25" t="str">
        <f>_xlfn.XLOOKUP(Table1[[#This Row],[Customer_ID]],Table2[customer_id],Table2[city],,0)</f>
        <v>Delhi NCR</v>
      </c>
      <c r="G2114" s="25" t="str">
        <f>_xlfn.XLOOKUP(Table1[[#This Row],[Customer_ID]],Table2[customer_id],Table2[occupation],,0)</f>
        <v>Salaried IT Employees</v>
      </c>
      <c r="H2114" s="50" t="str">
        <f>_xlfn.XLOOKUP(Table1[[#This Row],[Customer_ID]],Table2[customer_id],Table2[gender],,0)</f>
        <v>Male</v>
      </c>
      <c r="I2114" s="50" t="str">
        <f>_xlfn.XLOOKUP(Table1[[#This Row],[Customer_ID]],Table2[customer_id],Table2[marital status],,0)</f>
        <v>Single</v>
      </c>
      <c r="J2114" t="str">
        <f t="shared" ref="J2114:J2177" si="132">IF(B2114&lt;=40000,"Lower Income",IF(AND(B2114&gt;40000,B2114&lt;=65000),"Moderate Income","Higher Income"))</f>
        <v>Moderate Income</v>
      </c>
      <c r="K2114" s="52" t="b">
        <f t="shared" ref="K2114:K2177" si="133">IF(AND(J2114="Lower Income",D2114&gt;=60%),"High Spend",IF(AND(J2114="Lower Income",D2114&lt;30%),"Low Spend"))</f>
        <v>0</v>
      </c>
      <c r="L2114" s="43" t="b">
        <f t="shared" ref="L2114:L2177" si="134">IF(AND(J2114="Moderate Income",D2114&gt;=70%),"High Spend",IF(AND(J2114="Moderate Income",D2114&lt;30%),"Low Spend"))</f>
        <v>0</v>
      </c>
      <c r="M2114" s="43" t="b">
        <f t="shared" ref="M2114:M2177" si="135">IF(AND(J2114="Higher Income",D2114&gt;=70%),"High Spend",IF(AND(J2114="Higher Income",D2114&lt;20%),"Low Spend"))</f>
        <v>0</v>
      </c>
      <c r="N21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15" spans="1:14" hidden="1" x14ac:dyDescent="0.25">
      <c r="A2115" t="s">
        <v>947</v>
      </c>
      <c r="B2115" s="45">
        <v>48293</v>
      </c>
      <c r="C2115" s="45">
        <v>25385.166666666668</v>
      </c>
      <c r="D2115" s="25">
        <v>0.52564898984669972</v>
      </c>
      <c r="E2115" s="25" t="str">
        <f>_xlfn.XLOOKUP(Table1[[#This Row],[Customer_ID]],Table2[customer_id],Table2[age_group],,0)</f>
        <v>21-24</v>
      </c>
      <c r="F2115" s="25" t="str">
        <f>_xlfn.XLOOKUP(Table1[[#This Row],[Customer_ID]],Table2[customer_id],Table2[city],,0)</f>
        <v>Delhi NCR</v>
      </c>
      <c r="G2115" s="25" t="str">
        <f>_xlfn.XLOOKUP(Table1[[#This Row],[Customer_ID]],Table2[customer_id],Table2[occupation],,0)</f>
        <v>Salaried IT Employees</v>
      </c>
      <c r="H2115" s="50" t="str">
        <f>_xlfn.XLOOKUP(Table1[[#This Row],[Customer_ID]],Table2[customer_id],Table2[gender],,0)</f>
        <v>Male</v>
      </c>
      <c r="I2115" s="50" t="str">
        <f>_xlfn.XLOOKUP(Table1[[#This Row],[Customer_ID]],Table2[customer_id],Table2[marital status],,0)</f>
        <v>Single</v>
      </c>
      <c r="J2115" t="str">
        <f t="shared" si="132"/>
        <v>Moderate Income</v>
      </c>
      <c r="K2115" s="52" t="b">
        <f t="shared" si="133"/>
        <v>0</v>
      </c>
      <c r="L2115" s="43" t="b">
        <f t="shared" si="134"/>
        <v>0</v>
      </c>
      <c r="M2115" s="43" t="b">
        <f t="shared" si="135"/>
        <v>0</v>
      </c>
      <c r="N21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16" spans="1:14" hidden="1" x14ac:dyDescent="0.25">
      <c r="A2116" t="s">
        <v>1193</v>
      </c>
      <c r="B2116" s="45">
        <v>48270</v>
      </c>
      <c r="C2116" s="45">
        <v>24237</v>
      </c>
      <c r="D2116" s="25">
        <v>0.50211311373523926</v>
      </c>
      <c r="E2116" s="25" t="str">
        <f>_xlfn.XLOOKUP(Table1[[#This Row],[Customer_ID]],Table2[customer_id],Table2[age_group],,0)</f>
        <v>21-24</v>
      </c>
      <c r="F2116" s="25" t="str">
        <f>_xlfn.XLOOKUP(Table1[[#This Row],[Customer_ID]],Table2[customer_id],Table2[city],,0)</f>
        <v>Mumbai</v>
      </c>
      <c r="G2116" s="25" t="str">
        <f>_xlfn.XLOOKUP(Table1[[#This Row],[Customer_ID]],Table2[customer_id],Table2[occupation],,0)</f>
        <v>Salaried IT Employees</v>
      </c>
      <c r="H2116" s="50" t="str">
        <f>_xlfn.XLOOKUP(Table1[[#This Row],[Customer_ID]],Table2[customer_id],Table2[gender],,0)</f>
        <v>Female</v>
      </c>
      <c r="I2116" s="50" t="str">
        <f>_xlfn.XLOOKUP(Table1[[#This Row],[Customer_ID]],Table2[customer_id],Table2[marital status],,0)</f>
        <v>Single</v>
      </c>
      <c r="J2116" t="str">
        <f t="shared" si="132"/>
        <v>Moderate Income</v>
      </c>
      <c r="K2116" s="52" t="b">
        <f t="shared" si="133"/>
        <v>0</v>
      </c>
      <c r="L2116" s="43" t="b">
        <f t="shared" si="134"/>
        <v>0</v>
      </c>
      <c r="M2116" s="43" t="b">
        <f t="shared" si="135"/>
        <v>0</v>
      </c>
      <c r="N21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17" spans="1:14" hidden="1" x14ac:dyDescent="0.25">
      <c r="A2117" t="s">
        <v>1480</v>
      </c>
      <c r="B2117" s="45">
        <v>48249</v>
      </c>
      <c r="C2117" s="45">
        <v>22840</v>
      </c>
      <c r="D2117" s="25">
        <v>0.47337768658417789</v>
      </c>
      <c r="E2117" s="25" t="str">
        <f>_xlfn.XLOOKUP(Table1[[#This Row],[Customer_ID]],Table2[customer_id],Table2[age_group],,0)</f>
        <v>21-24</v>
      </c>
      <c r="F2117" s="25" t="str">
        <f>_xlfn.XLOOKUP(Table1[[#This Row],[Customer_ID]],Table2[customer_id],Table2[city],,0)</f>
        <v>Delhi NCR</v>
      </c>
      <c r="G2117" s="25" t="str">
        <f>_xlfn.XLOOKUP(Table1[[#This Row],[Customer_ID]],Table2[customer_id],Table2[occupation],,0)</f>
        <v>Salaried IT Employees</v>
      </c>
      <c r="H2117" s="50" t="str">
        <f>_xlfn.XLOOKUP(Table1[[#This Row],[Customer_ID]],Table2[customer_id],Table2[gender],,0)</f>
        <v>Female</v>
      </c>
      <c r="I2117" s="50" t="str">
        <f>_xlfn.XLOOKUP(Table1[[#This Row],[Customer_ID]],Table2[customer_id],Table2[marital status],,0)</f>
        <v>Single</v>
      </c>
      <c r="J2117" t="str">
        <f t="shared" si="132"/>
        <v>Moderate Income</v>
      </c>
      <c r="K2117" s="52" t="b">
        <f t="shared" si="133"/>
        <v>0</v>
      </c>
      <c r="L2117" s="43" t="b">
        <f t="shared" si="134"/>
        <v>0</v>
      </c>
      <c r="M2117" s="43" t="b">
        <f t="shared" si="135"/>
        <v>0</v>
      </c>
      <c r="N21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18" spans="1:14" hidden="1" x14ac:dyDescent="0.25">
      <c r="A2118" t="s">
        <v>216</v>
      </c>
      <c r="B2118" s="45">
        <v>48205</v>
      </c>
      <c r="C2118" s="45">
        <v>30892.666666666668</v>
      </c>
      <c r="D2118" s="25">
        <v>0.64086021505376345</v>
      </c>
      <c r="E2118" s="25" t="str">
        <f>_xlfn.XLOOKUP(Table1[[#This Row],[Customer_ID]],Table2[customer_id],Table2[age_group],,0)</f>
        <v>21-24</v>
      </c>
      <c r="F2118" s="25" t="str">
        <f>_xlfn.XLOOKUP(Table1[[#This Row],[Customer_ID]],Table2[customer_id],Table2[city],,0)</f>
        <v>Mumbai</v>
      </c>
      <c r="G2118" s="25" t="str">
        <f>_xlfn.XLOOKUP(Table1[[#This Row],[Customer_ID]],Table2[customer_id],Table2[occupation],,0)</f>
        <v>Salaried IT Employees</v>
      </c>
      <c r="H2118" s="50" t="str">
        <f>_xlfn.XLOOKUP(Table1[[#This Row],[Customer_ID]],Table2[customer_id],Table2[gender],,0)</f>
        <v>Male</v>
      </c>
      <c r="I2118" s="50" t="str">
        <f>_xlfn.XLOOKUP(Table1[[#This Row],[Customer_ID]],Table2[customer_id],Table2[marital status],,0)</f>
        <v>Single</v>
      </c>
      <c r="J2118" t="str">
        <f t="shared" si="132"/>
        <v>Moderate Income</v>
      </c>
      <c r="K2118" s="52" t="b">
        <f t="shared" si="133"/>
        <v>0</v>
      </c>
      <c r="L2118" s="43" t="b">
        <f t="shared" si="134"/>
        <v>0</v>
      </c>
      <c r="M2118" s="43" t="b">
        <f t="shared" si="135"/>
        <v>0</v>
      </c>
      <c r="N21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19" spans="1:14" hidden="1" x14ac:dyDescent="0.25">
      <c r="A2119" t="s">
        <v>1227</v>
      </c>
      <c r="B2119" s="45">
        <v>48181</v>
      </c>
      <c r="C2119" s="45">
        <v>24058.666666666668</v>
      </c>
      <c r="D2119" s="25">
        <v>0.499339296956615</v>
      </c>
      <c r="E2119" s="25" t="str">
        <f>_xlfn.XLOOKUP(Table1[[#This Row],[Customer_ID]],Table2[customer_id],Table2[age_group],,0)</f>
        <v>21-24</v>
      </c>
      <c r="F2119" s="25" t="str">
        <f>_xlfn.XLOOKUP(Table1[[#This Row],[Customer_ID]],Table2[customer_id],Table2[city],,0)</f>
        <v>Bengaluru</v>
      </c>
      <c r="G2119" s="25" t="str">
        <f>_xlfn.XLOOKUP(Table1[[#This Row],[Customer_ID]],Table2[customer_id],Table2[occupation],,0)</f>
        <v>Salaried IT Employees</v>
      </c>
      <c r="H2119" s="50" t="str">
        <f>_xlfn.XLOOKUP(Table1[[#This Row],[Customer_ID]],Table2[customer_id],Table2[gender],,0)</f>
        <v>Male</v>
      </c>
      <c r="I2119" s="50" t="str">
        <f>_xlfn.XLOOKUP(Table1[[#This Row],[Customer_ID]],Table2[customer_id],Table2[marital status],,0)</f>
        <v>Single</v>
      </c>
      <c r="J2119" t="str">
        <f t="shared" si="132"/>
        <v>Moderate Income</v>
      </c>
      <c r="K2119" s="52" t="b">
        <f t="shared" si="133"/>
        <v>0</v>
      </c>
      <c r="L2119" s="43" t="b">
        <f t="shared" si="134"/>
        <v>0</v>
      </c>
      <c r="M2119" s="43" t="b">
        <f t="shared" si="135"/>
        <v>0</v>
      </c>
      <c r="N21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20" spans="1:14" hidden="1" x14ac:dyDescent="0.25">
      <c r="A2120" t="s">
        <v>1591</v>
      </c>
      <c r="B2120" s="45">
        <v>48179</v>
      </c>
      <c r="C2120" s="45">
        <v>22206.666666666668</v>
      </c>
      <c r="D2120" s="25">
        <v>0.46092004123511632</v>
      </c>
      <c r="E2120" s="25" t="str">
        <f>_xlfn.XLOOKUP(Table1[[#This Row],[Customer_ID]],Table2[customer_id],Table2[age_group],,0)</f>
        <v>21-24</v>
      </c>
      <c r="F2120" s="25" t="str">
        <f>_xlfn.XLOOKUP(Table1[[#This Row],[Customer_ID]],Table2[customer_id],Table2[city],,0)</f>
        <v>Mumbai</v>
      </c>
      <c r="G2120" s="25" t="str">
        <f>_xlfn.XLOOKUP(Table1[[#This Row],[Customer_ID]],Table2[customer_id],Table2[occupation],,0)</f>
        <v>Salaried IT Employees</v>
      </c>
      <c r="H2120" s="50" t="str">
        <f>_xlfn.XLOOKUP(Table1[[#This Row],[Customer_ID]],Table2[customer_id],Table2[gender],,0)</f>
        <v>Female</v>
      </c>
      <c r="I2120" s="50" t="str">
        <f>_xlfn.XLOOKUP(Table1[[#This Row],[Customer_ID]],Table2[customer_id],Table2[marital status],,0)</f>
        <v>Married</v>
      </c>
      <c r="J2120" t="str">
        <f t="shared" si="132"/>
        <v>Moderate Income</v>
      </c>
      <c r="K2120" s="52" t="b">
        <f t="shared" si="133"/>
        <v>0</v>
      </c>
      <c r="L2120" s="43" t="b">
        <f t="shared" si="134"/>
        <v>0</v>
      </c>
      <c r="M2120" s="43" t="b">
        <f t="shared" si="135"/>
        <v>0</v>
      </c>
      <c r="N21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21" spans="1:14" hidden="1" x14ac:dyDescent="0.25">
      <c r="A2121" t="s">
        <v>1129</v>
      </c>
      <c r="B2121" s="45">
        <v>48173</v>
      </c>
      <c r="C2121" s="45">
        <v>24467.833333333332</v>
      </c>
      <c r="D2121" s="25">
        <v>0.50791591417045512</v>
      </c>
      <c r="E2121" s="25" t="str">
        <f>_xlfn.XLOOKUP(Table1[[#This Row],[Customer_ID]],Table2[customer_id],Table2[age_group],,0)</f>
        <v>21-24</v>
      </c>
      <c r="F2121" s="25" t="str">
        <f>_xlfn.XLOOKUP(Table1[[#This Row],[Customer_ID]],Table2[customer_id],Table2[city],,0)</f>
        <v>Bengaluru</v>
      </c>
      <c r="G2121" s="25" t="str">
        <f>_xlfn.XLOOKUP(Table1[[#This Row],[Customer_ID]],Table2[customer_id],Table2[occupation],,0)</f>
        <v>Salaried IT Employees</v>
      </c>
      <c r="H2121" s="50" t="str">
        <f>_xlfn.XLOOKUP(Table1[[#This Row],[Customer_ID]],Table2[customer_id],Table2[gender],,0)</f>
        <v>Male</v>
      </c>
      <c r="I2121" s="50" t="str">
        <f>_xlfn.XLOOKUP(Table1[[#This Row],[Customer_ID]],Table2[customer_id],Table2[marital status],,0)</f>
        <v>Married</v>
      </c>
      <c r="J2121" t="str">
        <f t="shared" si="132"/>
        <v>Moderate Income</v>
      </c>
      <c r="K2121" s="52" t="b">
        <f t="shared" si="133"/>
        <v>0</v>
      </c>
      <c r="L2121" s="43" t="b">
        <f t="shared" si="134"/>
        <v>0</v>
      </c>
      <c r="M2121" s="43" t="b">
        <f t="shared" si="135"/>
        <v>0</v>
      </c>
      <c r="N21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22" spans="1:14" hidden="1" x14ac:dyDescent="0.25">
      <c r="A2122" t="s">
        <v>1126</v>
      </c>
      <c r="B2122" s="45">
        <v>48165</v>
      </c>
      <c r="C2122" s="45">
        <v>24470.333333333332</v>
      </c>
      <c r="D2122" s="25">
        <v>0.50805218173639222</v>
      </c>
      <c r="E2122" s="25" t="str">
        <f>_xlfn.XLOOKUP(Table1[[#This Row],[Customer_ID]],Table2[customer_id],Table2[age_group],,0)</f>
        <v>21-24</v>
      </c>
      <c r="F2122" s="25" t="str">
        <f>_xlfn.XLOOKUP(Table1[[#This Row],[Customer_ID]],Table2[customer_id],Table2[city],,0)</f>
        <v>Bengaluru</v>
      </c>
      <c r="G2122" s="25" t="str">
        <f>_xlfn.XLOOKUP(Table1[[#This Row],[Customer_ID]],Table2[customer_id],Table2[occupation],,0)</f>
        <v>Salaried IT Employees</v>
      </c>
      <c r="H2122" s="50" t="str">
        <f>_xlfn.XLOOKUP(Table1[[#This Row],[Customer_ID]],Table2[customer_id],Table2[gender],,0)</f>
        <v>Male</v>
      </c>
      <c r="I2122" s="50" t="str">
        <f>_xlfn.XLOOKUP(Table1[[#This Row],[Customer_ID]],Table2[customer_id],Table2[marital status],,0)</f>
        <v>Married</v>
      </c>
      <c r="J2122" t="str">
        <f t="shared" si="132"/>
        <v>Moderate Income</v>
      </c>
      <c r="K2122" s="52" t="b">
        <f t="shared" si="133"/>
        <v>0</v>
      </c>
      <c r="L2122" s="43" t="b">
        <f t="shared" si="134"/>
        <v>0</v>
      </c>
      <c r="M2122" s="43" t="b">
        <f t="shared" si="135"/>
        <v>0</v>
      </c>
      <c r="N21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23" spans="1:14" hidden="1" x14ac:dyDescent="0.25">
      <c r="A2123" t="s">
        <v>230</v>
      </c>
      <c r="B2123" s="45">
        <v>48160</v>
      </c>
      <c r="C2123" s="45">
        <v>30734.333333333332</v>
      </c>
      <c r="D2123" s="25">
        <v>0.63817137320044293</v>
      </c>
      <c r="E2123" s="25" t="str">
        <f>_xlfn.XLOOKUP(Table1[[#This Row],[Customer_ID]],Table2[customer_id],Table2[age_group],,0)</f>
        <v>21-24</v>
      </c>
      <c r="F2123" s="25" t="str">
        <f>_xlfn.XLOOKUP(Table1[[#This Row],[Customer_ID]],Table2[customer_id],Table2[city],,0)</f>
        <v>Mumbai</v>
      </c>
      <c r="G2123" s="25" t="str">
        <f>_xlfn.XLOOKUP(Table1[[#This Row],[Customer_ID]],Table2[customer_id],Table2[occupation],,0)</f>
        <v>Salaried IT Employees</v>
      </c>
      <c r="H2123" s="50" t="str">
        <f>_xlfn.XLOOKUP(Table1[[#This Row],[Customer_ID]],Table2[customer_id],Table2[gender],,0)</f>
        <v>Male</v>
      </c>
      <c r="I2123" s="50" t="str">
        <f>_xlfn.XLOOKUP(Table1[[#This Row],[Customer_ID]],Table2[customer_id],Table2[marital status],,0)</f>
        <v>Single</v>
      </c>
      <c r="J2123" t="str">
        <f t="shared" si="132"/>
        <v>Moderate Income</v>
      </c>
      <c r="K2123" s="52" t="b">
        <f t="shared" si="133"/>
        <v>0</v>
      </c>
      <c r="L2123" s="43" t="b">
        <f t="shared" si="134"/>
        <v>0</v>
      </c>
      <c r="M2123" s="43" t="b">
        <f t="shared" si="135"/>
        <v>0</v>
      </c>
      <c r="N21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24" spans="1:14" hidden="1" x14ac:dyDescent="0.25">
      <c r="A2124" t="s">
        <v>2288</v>
      </c>
      <c r="B2124" s="45">
        <v>48157</v>
      </c>
      <c r="C2124" s="45">
        <v>19196.166666666668</v>
      </c>
      <c r="D2124" s="25">
        <v>0.39861633130524465</v>
      </c>
      <c r="E2124" s="25" t="str">
        <f>_xlfn.XLOOKUP(Table1[[#This Row],[Customer_ID]],Table2[customer_id],Table2[age_group],,0)</f>
        <v>21-24</v>
      </c>
      <c r="F2124" s="25" t="str">
        <f>_xlfn.XLOOKUP(Table1[[#This Row],[Customer_ID]],Table2[customer_id],Table2[city],,0)</f>
        <v>Hyderabad</v>
      </c>
      <c r="G2124" s="25" t="str">
        <f>_xlfn.XLOOKUP(Table1[[#This Row],[Customer_ID]],Table2[customer_id],Table2[occupation],,0)</f>
        <v>Salaried IT Employees</v>
      </c>
      <c r="H2124" s="50" t="str">
        <f>_xlfn.XLOOKUP(Table1[[#This Row],[Customer_ID]],Table2[customer_id],Table2[gender],,0)</f>
        <v>Male</v>
      </c>
      <c r="I2124" s="50" t="str">
        <f>_xlfn.XLOOKUP(Table1[[#This Row],[Customer_ID]],Table2[customer_id],Table2[marital status],,0)</f>
        <v>Single</v>
      </c>
      <c r="J2124" t="str">
        <f t="shared" si="132"/>
        <v>Moderate Income</v>
      </c>
      <c r="K2124" s="52" t="b">
        <f t="shared" si="133"/>
        <v>0</v>
      </c>
      <c r="L2124" s="43" t="b">
        <f t="shared" si="134"/>
        <v>0</v>
      </c>
      <c r="M2124" s="43" t="b">
        <f t="shared" si="135"/>
        <v>0</v>
      </c>
      <c r="N21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25" spans="1:14" hidden="1" x14ac:dyDescent="0.25">
      <c r="A2125" t="s">
        <v>925</v>
      </c>
      <c r="B2125" s="45">
        <v>48147</v>
      </c>
      <c r="C2125" s="45">
        <v>25455</v>
      </c>
      <c r="D2125" s="25">
        <v>0.52869337653436355</v>
      </c>
      <c r="E2125" s="25" t="str">
        <f>_xlfn.XLOOKUP(Table1[[#This Row],[Customer_ID]],Table2[customer_id],Table2[age_group],,0)</f>
        <v>21-24</v>
      </c>
      <c r="F2125" s="25" t="str">
        <f>_xlfn.XLOOKUP(Table1[[#This Row],[Customer_ID]],Table2[customer_id],Table2[city],,0)</f>
        <v>Mumbai</v>
      </c>
      <c r="G2125" s="25" t="str">
        <f>_xlfn.XLOOKUP(Table1[[#This Row],[Customer_ID]],Table2[customer_id],Table2[occupation],,0)</f>
        <v>Salaried IT Employees</v>
      </c>
      <c r="H2125" s="50" t="str">
        <f>_xlfn.XLOOKUP(Table1[[#This Row],[Customer_ID]],Table2[customer_id],Table2[gender],,0)</f>
        <v>Female</v>
      </c>
      <c r="I2125" s="50" t="str">
        <f>_xlfn.XLOOKUP(Table1[[#This Row],[Customer_ID]],Table2[customer_id],Table2[marital status],,0)</f>
        <v>Single</v>
      </c>
      <c r="J2125" t="str">
        <f t="shared" si="132"/>
        <v>Moderate Income</v>
      </c>
      <c r="K2125" s="52" t="b">
        <f t="shared" si="133"/>
        <v>0</v>
      </c>
      <c r="L2125" s="43" t="b">
        <f t="shared" si="134"/>
        <v>0</v>
      </c>
      <c r="M2125" s="43" t="b">
        <f t="shared" si="135"/>
        <v>0</v>
      </c>
      <c r="N21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26" spans="1:14" hidden="1" x14ac:dyDescent="0.25">
      <c r="A2126" t="s">
        <v>1499</v>
      </c>
      <c r="B2126" s="45">
        <v>48147</v>
      </c>
      <c r="C2126" s="45">
        <v>22675.5</v>
      </c>
      <c r="D2126" s="25">
        <v>0.47096392298585582</v>
      </c>
      <c r="E2126" s="25" t="str">
        <f>_xlfn.XLOOKUP(Table1[[#This Row],[Customer_ID]],Table2[customer_id],Table2[age_group],,0)</f>
        <v>21-24</v>
      </c>
      <c r="F2126" s="25" t="str">
        <f>_xlfn.XLOOKUP(Table1[[#This Row],[Customer_ID]],Table2[customer_id],Table2[city],,0)</f>
        <v>Mumbai</v>
      </c>
      <c r="G2126" s="25" t="str">
        <f>_xlfn.XLOOKUP(Table1[[#This Row],[Customer_ID]],Table2[customer_id],Table2[occupation],,0)</f>
        <v>Salaried IT Employees</v>
      </c>
      <c r="H2126" s="50" t="str">
        <f>_xlfn.XLOOKUP(Table1[[#This Row],[Customer_ID]],Table2[customer_id],Table2[gender],,0)</f>
        <v>Female</v>
      </c>
      <c r="I2126" s="50" t="str">
        <f>_xlfn.XLOOKUP(Table1[[#This Row],[Customer_ID]],Table2[customer_id],Table2[marital status],,0)</f>
        <v>Married</v>
      </c>
      <c r="J2126" t="str">
        <f t="shared" si="132"/>
        <v>Moderate Income</v>
      </c>
      <c r="K2126" s="52" t="b">
        <f t="shared" si="133"/>
        <v>0</v>
      </c>
      <c r="L2126" s="43" t="b">
        <f t="shared" si="134"/>
        <v>0</v>
      </c>
      <c r="M2126" s="43" t="b">
        <f t="shared" si="135"/>
        <v>0</v>
      </c>
      <c r="N21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27" spans="1:14" hidden="1" x14ac:dyDescent="0.25">
      <c r="A2127" t="s">
        <v>2399</v>
      </c>
      <c r="B2127" s="45">
        <v>48146</v>
      </c>
      <c r="C2127" s="45">
        <v>18660</v>
      </c>
      <c r="D2127" s="25">
        <v>0.38757113778922442</v>
      </c>
      <c r="E2127" s="25" t="str">
        <f>_xlfn.XLOOKUP(Table1[[#This Row],[Customer_ID]],Table2[customer_id],Table2[age_group],,0)</f>
        <v>45+</v>
      </c>
      <c r="F2127" s="25" t="str">
        <f>_xlfn.XLOOKUP(Table1[[#This Row],[Customer_ID]],Table2[customer_id],Table2[city],,0)</f>
        <v>Mumbai</v>
      </c>
      <c r="G2127" s="25" t="str">
        <f>_xlfn.XLOOKUP(Table1[[#This Row],[Customer_ID]],Table2[customer_id],Table2[occupation],,0)</f>
        <v>Salaried Other Employees</v>
      </c>
      <c r="H2127" s="50" t="str">
        <f>_xlfn.XLOOKUP(Table1[[#This Row],[Customer_ID]],Table2[customer_id],Table2[gender],,0)</f>
        <v>Female</v>
      </c>
      <c r="I2127" s="50" t="str">
        <f>_xlfn.XLOOKUP(Table1[[#This Row],[Customer_ID]],Table2[customer_id],Table2[marital status],,0)</f>
        <v>Married</v>
      </c>
      <c r="J2127" t="str">
        <f t="shared" si="132"/>
        <v>Moderate Income</v>
      </c>
      <c r="K2127" s="52" t="b">
        <f t="shared" si="133"/>
        <v>0</v>
      </c>
      <c r="L2127" s="43" t="b">
        <f t="shared" si="134"/>
        <v>0</v>
      </c>
      <c r="M2127" s="43" t="b">
        <f t="shared" si="135"/>
        <v>0</v>
      </c>
      <c r="N21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28" spans="1:14" hidden="1" x14ac:dyDescent="0.25">
      <c r="A2128" t="s">
        <v>3060</v>
      </c>
      <c r="B2128" s="45">
        <v>48139</v>
      </c>
      <c r="C2128" s="45">
        <v>16059.333333333334</v>
      </c>
      <c r="D2128" s="25">
        <v>0.3336033846430822</v>
      </c>
      <c r="E2128" s="25" t="str">
        <f>_xlfn.XLOOKUP(Table1[[#This Row],[Customer_ID]],Table2[customer_id],Table2[age_group],,0)</f>
        <v>45+</v>
      </c>
      <c r="F2128" s="25" t="str">
        <f>_xlfn.XLOOKUP(Table1[[#This Row],[Customer_ID]],Table2[customer_id],Table2[city],,0)</f>
        <v>Delhi NCR</v>
      </c>
      <c r="G2128" s="25" t="str">
        <f>_xlfn.XLOOKUP(Table1[[#This Row],[Customer_ID]],Table2[customer_id],Table2[occupation],,0)</f>
        <v>Salaried Other Employees</v>
      </c>
      <c r="H2128" s="50" t="str">
        <f>_xlfn.XLOOKUP(Table1[[#This Row],[Customer_ID]],Table2[customer_id],Table2[gender],,0)</f>
        <v>Female</v>
      </c>
      <c r="I2128" s="50" t="str">
        <f>_xlfn.XLOOKUP(Table1[[#This Row],[Customer_ID]],Table2[customer_id],Table2[marital status],,0)</f>
        <v>Married</v>
      </c>
      <c r="J2128" t="str">
        <f t="shared" si="132"/>
        <v>Moderate Income</v>
      </c>
      <c r="K2128" s="52" t="b">
        <f t="shared" si="133"/>
        <v>0</v>
      </c>
      <c r="L2128" s="43" t="b">
        <f t="shared" si="134"/>
        <v>0</v>
      </c>
      <c r="M2128" s="43" t="b">
        <f t="shared" si="135"/>
        <v>0</v>
      </c>
      <c r="N21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29" spans="1:14" hidden="1" x14ac:dyDescent="0.25">
      <c r="A2129" t="s">
        <v>638</v>
      </c>
      <c r="B2129" s="45">
        <v>48123</v>
      </c>
      <c r="C2129" s="45">
        <v>27339.166666666668</v>
      </c>
      <c r="D2129" s="25">
        <v>0.56811018986070416</v>
      </c>
      <c r="E2129" s="25" t="str">
        <f>_xlfn.XLOOKUP(Table1[[#This Row],[Customer_ID]],Table2[customer_id],Table2[age_group],,0)</f>
        <v>21-24</v>
      </c>
      <c r="F2129" s="25" t="str">
        <f>_xlfn.XLOOKUP(Table1[[#This Row],[Customer_ID]],Table2[customer_id],Table2[city],,0)</f>
        <v>Mumbai</v>
      </c>
      <c r="G2129" s="25" t="str">
        <f>_xlfn.XLOOKUP(Table1[[#This Row],[Customer_ID]],Table2[customer_id],Table2[occupation],,0)</f>
        <v>Salaried IT Employees</v>
      </c>
      <c r="H2129" s="50" t="str">
        <f>_xlfn.XLOOKUP(Table1[[#This Row],[Customer_ID]],Table2[customer_id],Table2[gender],,0)</f>
        <v>Male</v>
      </c>
      <c r="I2129" s="50" t="str">
        <f>_xlfn.XLOOKUP(Table1[[#This Row],[Customer_ID]],Table2[customer_id],Table2[marital status],,0)</f>
        <v>Single</v>
      </c>
      <c r="J2129" t="str">
        <f t="shared" si="132"/>
        <v>Moderate Income</v>
      </c>
      <c r="K2129" s="52" t="b">
        <f t="shared" si="133"/>
        <v>0</v>
      </c>
      <c r="L2129" s="43" t="b">
        <f t="shared" si="134"/>
        <v>0</v>
      </c>
      <c r="M2129" s="43" t="b">
        <f t="shared" si="135"/>
        <v>0</v>
      </c>
      <c r="N21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30" spans="1:14" hidden="1" x14ac:dyDescent="0.25">
      <c r="A2130" t="s">
        <v>2664</v>
      </c>
      <c r="B2130" s="45">
        <v>48116</v>
      </c>
      <c r="C2130" s="45">
        <v>17482.833333333332</v>
      </c>
      <c r="D2130" s="25">
        <v>0.36334760440047659</v>
      </c>
      <c r="E2130" s="25" t="str">
        <f>_xlfn.XLOOKUP(Table1[[#This Row],[Customer_ID]],Table2[customer_id],Table2[age_group],,0)</f>
        <v>21-24</v>
      </c>
      <c r="F2130" s="25" t="str">
        <f>_xlfn.XLOOKUP(Table1[[#This Row],[Customer_ID]],Table2[customer_id],Table2[city],,0)</f>
        <v>Chennai</v>
      </c>
      <c r="G2130" s="25" t="str">
        <f>_xlfn.XLOOKUP(Table1[[#This Row],[Customer_ID]],Table2[customer_id],Table2[occupation],,0)</f>
        <v>Salaried IT Employees</v>
      </c>
      <c r="H2130" s="50" t="str">
        <f>_xlfn.XLOOKUP(Table1[[#This Row],[Customer_ID]],Table2[customer_id],Table2[gender],,0)</f>
        <v>Male</v>
      </c>
      <c r="I2130" s="50" t="str">
        <f>_xlfn.XLOOKUP(Table1[[#This Row],[Customer_ID]],Table2[customer_id],Table2[marital status],,0)</f>
        <v>Married</v>
      </c>
      <c r="J2130" t="str">
        <f t="shared" si="132"/>
        <v>Moderate Income</v>
      </c>
      <c r="K2130" s="52" t="b">
        <f t="shared" si="133"/>
        <v>0</v>
      </c>
      <c r="L2130" s="43" t="b">
        <f t="shared" si="134"/>
        <v>0</v>
      </c>
      <c r="M2130" s="43" t="b">
        <f t="shared" si="135"/>
        <v>0</v>
      </c>
      <c r="N21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31" spans="1:14" hidden="1" x14ac:dyDescent="0.25">
      <c r="A2131" t="s">
        <v>1523</v>
      </c>
      <c r="B2131" s="45">
        <v>48114</v>
      </c>
      <c r="C2131" s="45">
        <v>22547.333333333332</v>
      </c>
      <c r="D2131" s="25">
        <v>0.46862313117457149</v>
      </c>
      <c r="E2131" s="25" t="str">
        <f>_xlfn.XLOOKUP(Table1[[#This Row],[Customer_ID]],Table2[customer_id],Table2[age_group],,0)</f>
        <v>21-24</v>
      </c>
      <c r="F2131" s="25" t="str">
        <f>_xlfn.XLOOKUP(Table1[[#This Row],[Customer_ID]],Table2[customer_id],Table2[city],,0)</f>
        <v>Mumbai</v>
      </c>
      <c r="G2131" s="25" t="str">
        <f>_xlfn.XLOOKUP(Table1[[#This Row],[Customer_ID]],Table2[customer_id],Table2[occupation],,0)</f>
        <v>Salaried IT Employees</v>
      </c>
      <c r="H2131" s="50" t="str">
        <f>_xlfn.XLOOKUP(Table1[[#This Row],[Customer_ID]],Table2[customer_id],Table2[gender],,0)</f>
        <v>Female</v>
      </c>
      <c r="I2131" s="50" t="str">
        <f>_xlfn.XLOOKUP(Table1[[#This Row],[Customer_ID]],Table2[customer_id],Table2[marital status],,0)</f>
        <v>Single</v>
      </c>
      <c r="J2131" t="str">
        <f t="shared" si="132"/>
        <v>Moderate Income</v>
      </c>
      <c r="K2131" s="52" t="b">
        <f t="shared" si="133"/>
        <v>0</v>
      </c>
      <c r="L2131" s="43" t="b">
        <f t="shared" si="134"/>
        <v>0</v>
      </c>
      <c r="M2131" s="43" t="b">
        <f t="shared" si="135"/>
        <v>0</v>
      </c>
      <c r="N21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32" spans="1:14" hidden="1" x14ac:dyDescent="0.25">
      <c r="A2132" t="s">
        <v>2021</v>
      </c>
      <c r="B2132" s="45">
        <v>48114</v>
      </c>
      <c r="C2132" s="45">
        <v>20195.333333333332</v>
      </c>
      <c r="D2132" s="25">
        <v>0.41973923043881889</v>
      </c>
      <c r="E2132" s="25" t="str">
        <f>_xlfn.XLOOKUP(Table1[[#This Row],[Customer_ID]],Table2[customer_id],Table2[age_group],,0)</f>
        <v>21-24</v>
      </c>
      <c r="F2132" s="25" t="str">
        <f>_xlfn.XLOOKUP(Table1[[#This Row],[Customer_ID]],Table2[customer_id],Table2[city],,0)</f>
        <v>Bengaluru</v>
      </c>
      <c r="G2132" s="25" t="str">
        <f>_xlfn.XLOOKUP(Table1[[#This Row],[Customer_ID]],Table2[customer_id],Table2[occupation],,0)</f>
        <v>Salaried IT Employees</v>
      </c>
      <c r="H2132" s="50" t="str">
        <f>_xlfn.XLOOKUP(Table1[[#This Row],[Customer_ID]],Table2[customer_id],Table2[gender],,0)</f>
        <v>Female</v>
      </c>
      <c r="I2132" s="50" t="str">
        <f>_xlfn.XLOOKUP(Table1[[#This Row],[Customer_ID]],Table2[customer_id],Table2[marital status],,0)</f>
        <v>Single</v>
      </c>
      <c r="J2132" t="str">
        <f t="shared" si="132"/>
        <v>Moderate Income</v>
      </c>
      <c r="K2132" s="52" t="b">
        <f t="shared" si="133"/>
        <v>0</v>
      </c>
      <c r="L2132" s="43" t="b">
        <f t="shared" si="134"/>
        <v>0</v>
      </c>
      <c r="M2132" s="43" t="b">
        <f t="shared" si="135"/>
        <v>0</v>
      </c>
      <c r="N21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33" spans="1:14" hidden="1" x14ac:dyDescent="0.25">
      <c r="A2133" t="s">
        <v>3605</v>
      </c>
      <c r="B2133" s="45">
        <v>48113</v>
      </c>
      <c r="C2133" s="45">
        <v>13332.166666666666</v>
      </c>
      <c r="D2133" s="25">
        <v>0.2771011299787306</v>
      </c>
      <c r="E2133" s="25" t="str">
        <f>_xlfn.XLOOKUP(Table1[[#This Row],[Customer_ID]],Table2[customer_id],Table2[age_group],,0)</f>
        <v>21-24</v>
      </c>
      <c r="F2133" s="25" t="str">
        <f>_xlfn.XLOOKUP(Table1[[#This Row],[Customer_ID]],Table2[customer_id],Table2[city],,0)</f>
        <v>Chennai</v>
      </c>
      <c r="G2133" s="25" t="str">
        <f>_xlfn.XLOOKUP(Table1[[#This Row],[Customer_ID]],Table2[customer_id],Table2[occupation],,0)</f>
        <v>Salaried IT Employees</v>
      </c>
      <c r="H2133" s="50" t="str">
        <f>_xlfn.XLOOKUP(Table1[[#This Row],[Customer_ID]],Table2[customer_id],Table2[gender],,0)</f>
        <v>Female</v>
      </c>
      <c r="I2133" s="50" t="str">
        <f>_xlfn.XLOOKUP(Table1[[#This Row],[Customer_ID]],Table2[customer_id],Table2[marital status],,0)</f>
        <v>Single</v>
      </c>
      <c r="J2133" t="str">
        <f t="shared" si="132"/>
        <v>Moderate Income</v>
      </c>
      <c r="K2133" s="52" t="b">
        <f t="shared" si="133"/>
        <v>0</v>
      </c>
      <c r="L2133" s="43" t="str">
        <f t="shared" si="134"/>
        <v>Low Spend</v>
      </c>
      <c r="M2133" s="43" t="b">
        <f t="shared" si="135"/>
        <v>0</v>
      </c>
      <c r="N21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34" spans="1:14" hidden="1" x14ac:dyDescent="0.25">
      <c r="A2134" t="s">
        <v>2928</v>
      </c>
      <c r="B2134" s="45">
        <v>48085</v>
      </c>
      <c r="C2134" s="45">
        <v>16486.333333333332</v>
      </c>
      <c r="D2134" s="25">
        <v>0.34285813316696123</v>
      </c>
      <c r="E2134" s="25" t="str">
        <f>_xlfn.XLOOKUP(Table1[[#This Row],[Customer_ID]],Table2[customer_id],Table2[age_group],,0)</f>
        <v>21-24</v>
      </c>
      <c r="F2134" s="25" t="str">
        <f>_xlfn.XLOOKUP(Table1[[#This Row],[Customer_ID]],Table2[customer_id],Table2[city],,0)</f>
        <v>Chennai</v>
      </c>
      <c r="G2134" s="25" t="str">
        <f>_xlfn.XLOOKUP(Table1[[#This Row],[Customer_ID]],Table2[customer_id],Table2[occupation],,0)</f>
        <v>Salaried IT Employees</v>
      </c>
      <c r="H2134" s="50" t="str">
        <f>_xlfn.XLOOKUP(Table1[[#This Row],[Customer_ID]],Table2[customer_id],Table2[gender],,0)</f>
        <v>Male</v>
      </c>
      <c r="I2134" s="50" t="str">
        <f>_xlfn.XLOOKUP(Table1[[#This Row],[Customer_ID]],Table2[customer_id],Table2[marital status],,0)</f>
        <v>Single</v>
      </c>
      <c r="J2134" t="str">
        <f t="shared" si="132"/>
        <v>Moderate Income</v>
      </c>
      <c r="K2134" s="52" t="b">
        <f t="shared" si="133"/>
        <v>0</v>
      </c>
      <c r="L2134" s="43" t="b">
        <f t="shared" si="134"/>
        <v>0</v>
      </c>
      <c r="M2134" s="43" t="b">
        <f t="shared" si="135"/>
        <v>0</v>
      </c>
      <c r="N21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35" spans="1:14" hidden="1" x14ac:dyDescent="0.25">
      <c r="A2135" t="s">
        <v>2721</v>
      </c>
      <c r="B2135" s="45">
        <v>48072</v>
      </c>
      <c r="C2135" s="45">
        <v>17204.5</v>
      </c>
      <c r="D2135" s="25">
        <v>0.35789024796139124</v>
      </c>
      <c r="E2135" s="25" t="str">
        <f>_xlfn.XLOOKUP(Table1[[#This Row],[Customer_ID]],Table2[customer_id],Table2[age_group],,0)</f>
        <v>21-24</v>
      </c>
      <c r="F2135" s="25" t="str">
        <f>_xlfn.XLOOKUP(Table1[[#This Row],[Customer_ID]],Table2[customer_id],Table2[city],,0)</f>
        <v>Chennai</v>
      </c>
      <c r="G2135" s="25" t="str">
        <f>_xlfn.XLOOKUP(Table1[[#This Row],[Customer_ID]],Table2[customer_id],Table2[occupation],,0)</f>
        <v>Salaried IT Employees</v>
      </c>
      <c r="H2135" s="50" t="str">
        <f>_xlfn.XLOOKUP(Table1[[#This Row],[Customer_ID]],Table2[customer_id],Table2[gender],,0)</f>
        <v>Male</v>
      </c>
      <c r="I2135" s="50" t="str">
        <f>_xlfn.XLOOKUP(Table1[[#This Row],[Customer_ID]],Table2[customer_id],Table2[marital status],,0)</f>
        <v>Single</v>
      </c>
      <c r="J2135" t="str">
        <f t="shared" si="132"/>
        <v>Moderate Income</v>
      </c>
      <c r="K2135" s="52" t="b">
        <f t="shared" si="133"/>
        <v>0</v>
      </c>
      <c r="L2135" s="43" t="b">
        <f t="shared" si="134"/>
        <v>0</v>
      </c>
      <c r="M2135" s="43" t="b">
        <f t="shared" si="135"/>
        <v>0</v>
      </c>
      <c r="N21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36" spans="1:14" hidden="1" x14ac:dyDescent="0.25">
      <c r="A2136" t="s">
        <v>3029</v>
      </c>
      <c r="B2136" s="45">
        <v>48066</v>
      </c>
      <c r="C2136" s="45">
        <v>16150.833333333334</v>
      </c>
      <c r="D2136" s="25">
        <v>0.33601367564043888</v>
      </c>
      <c r="E2136" s="25" t="str">
        <f>_xlfn.XLOOKUP(Table1[[#This Row],[Customer_ID]],Table2[customer_id],Table2[age_group],,0)</f>
        <v>21-24</v>
      </c>
      <c r="F2136" s="25" t="str">
        <f>_xlfn.XLOOKUP(Table1[[#This Row],[Customer_ID]],Table2[customer_id],Table2[city],,0)</f>
        <v>Hyderabad</v>
      </c>
      <c r="G2136" s="25" t="str">
        <f>_xlfn.XLOOKUP(Table1[[#This Row],[Customer_ID]],Table2[customer_id],Table2[occupation],,0)</f>
        <v>Salaried IT Employees</v>
      </c>
      <c r="H2136" s="50" t="str">
        <f>_xlfn.XLOOKUP(Table1[[#This Row],[Customer_ID]],Table2[customer_id],Table2[gender],,0)</f>
        <v>Female</v>
      </c>
      <c r="I2136" s="50" t="str">
        <f>_xlfn.XLOOKUP(Table1[[#This Row],[Customer_ID]],Table2[customer_id],Table2[marital status],,0)</f>
        <v>Married</v>
      </c>
      <c r="J2136" t="str">
        <f t="shared" si="132"/>
        <v>Moderate Income</v>
      </c>
      <c r="K2136" s="52" t="b">
        <f t="shared" si="133"/>
        <v>0</v>
      </c>
      <c r="L2136" s="43" t="b">
        <f t="shared" si="134"/>
        <v>0</v>
      </c>
      <c r="M2136" s="43" t="b">
        <f t="shared" si="135"/>
        <v>0</v>
      </c>
      <c r="N21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37" spans="1:14" hidden="1" x14ac:dyDescent="0.25">
      <c r="A2137" t="s">
        <v>3300</v>
      </c>
      <c r="B2137" s="45">
        <v>48057</v>
      </c>
      <c r="C2137" s="45">
        <v>14999</v>
      </c>
      <c r="D2137" s="25">
        <v>0.31210853777805525</v>
      </c>
      <c r="E2137" s="25" t="str">
        <f>_xlfn.XLOOKUP(Table1[[#This Row],[Customer_ID]],Table2[customer_id],Table2[age_group],,0)</f>
        <v>45+</v>
      </c>
      <c r="F2137" s="25" t="str">
        <f>_xlfn.XLOOKUP(Table1[[#This Row],[Customer_ID]],Table2[customer_id],Table2[city],,0)</f>
        <v>Hyderabad</v>
      </c>
      <c r="G2137" s="25" t="str">
        <f>_xlfn.XLOOKUP(Table1[[#This Row],[Customer_ID]],Table2[customer_id],Table2[occupation],,0)</f>
        <v>Salaried Other Employees</v>
      </c>
      <c r="H2137" s="50" t="str">
        <f>_xlfn.XLOOKUP(Table1[[#This Row],[Customer_ID]],Table2[customer_id],Table2[gender],,0)</f>
        <v>Male</v>
      </c>
      <c r="I2137" s="50" t="str">
        <f>_xlfn.XLOOKUP(Table1[[#This Row],[Customer_ID]],Table2[customer_id],Table2[marital status],,0)</f>
        <v>Married</v>
      </c>
      <c r="J2137" t="str">
        <f t="shared" si="132"/>
        <v>Moderate Income</v>
      </c>
      <c r="K2137" s="52" t="b">
        <f t="shared" si="133"/>
        <v>0</v>
      </c>
      <c r="L2137" s="43" t="b">
        <f t="shared" si="134"/>
        <v>0</v>
      </c>
      <c r="M2137" s="43" t="b">
        <f t="shared" si="135"/>
        <v>0</v>
      </c>
      <c r="N21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38" spans="1:14" hidden="1" x14ac:dyDescent="0.25">
      <c r="A2138" t="s">
        <v>950</v>
      </c>
      <c r="B2138" s="45">
        <v>47988</v>
      </c>
      <c r="C2138" s="45">
        <v>25206</v>
      </c>
      <c r="D2138" s="25">
        <v>0.52525631407851958</v>
      </c>
      <c r="E2138" s="25" t="str">
        <f>_xlfn.XLOOKUP(Table1[[#This Row],[Customer_ID]],Table2[customer_id],Table2[age_group],,0)</f>
        <v>21-24</v>
      </c>
      <c r="F2138" s="25" t="str">
        <f>_xlfn.XLOOKUP(Table1[[#This Row],[Customer_ID]],Table2[customer_id],Table2[city],,0)</f>
        <v>Bengaluru</v>
      </c>
      <c r="G2138" s="25" t="str">
        <f>_xlfn.XLOOKUP(Table1[[#This Row],[Customer_ID]],Table2[customer_id],Table2[occupation],,0)</f>
        <v>Salaried IT Employees</v>
      </c>
      <c r="H2138" s="50" t="str">
        <f>_xlfn.XLOOKUP(Table1[[#This Row],[Customer_ID]],Table2[customer_id],Table2[gender],,0)</f>
        <v>Male</v>
      </c>
      <c r="I2138" s="50" t="str">
        <f>_xlfn.XLOOKUP(Table1[[#This Row],[Customer_ID]],Table2[customer_id],Table2[marital status],,0)</f>
        <v>Married</v>
      </c>
      <c r="J2138" t="str">
        <f t="shared" si="132"/>
        <v>Moderate Income</v>
      </c>
      <c r="K2138" s="52" t="b">
        <f t="shared" si="133"/>
        <v>0</v>
      </c>
      <c r="L2138" s="43" t="b">
        <f t="shared" si="134"/>
        <v>0</v>
      </c>
      <c r="M2138" s="43" t="b">
        <f t="shared" si="135"/>
        <v>0</v>
      </c>
      <c r="N21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39" spans="1:14" hidden="1" x14ac:dyDescent="0.25">
      <c r="A2139" t="s">
        <v>1167</v>
      </c>
      <c r="B2139" s="45">
        <v>47959</v>
      </c>
      <c r="C2139" s="45">
        <v>24188</v>
      </c>
      <c r="D2139" s="25">
        <v>0.50434746345837067</v>
      </c>
      <c r="E2139" s="25" t="str">
        <f>_xlfn.XLOOKUP(Table1[[#This Row],[Customer_ID]],Table2[customer_id],Table2[age_group],,0)</f>
        <v>21-24</v>
      </c>
      <c r="F2139" s="25" t="str">
        <f>_xlfn.XLOOKUP(Table1[[#This Row],[Customer_ID]],Table2[customer_id],Table2[city],,0)</f>
        <v>Mumbai</v>
      </c>
      <c r="G2139" s="25" t="str">
        <f>_xlfn.XLOOKUP(Table1[[#This Row],[Customer_ID]],Table2[customer_id],Table2[occupation],,0)</f>
        <v>Salaried IT Employees</v>
      </c>
      <c r="H2139" s="50" t="str">
        <f>_xlfn.XLOOKUP(Table1[[#This Row],[Customer_ID]],Table2[customer_id],Table2[gender],,0)</f>
        <v>Female</v>
      </c>
      <c r="I2139" s="50" t="str">
        <f>_xlfn.XLOOKUP(Table1[[#This Row],[Customer_ID]],Table2[customer_id],Table2[marital status],,0)</f>
        <v>Single</v>
      </c>
      <c r="J2139" t="str">
        <f t="shared" si="132"/>
        <v>Moderate Income</v>
      </c>
      <c r="K2139" s="52" t="b">
        <f t="shared" si="133"/>
        <v>0</v>
      </c>
      <c r="L2139" s="43" t="b">
        <f t="shared" si="134"/>
        <v>0</v>
      </c>
      <c r="M2139" s="43" t="b">
        <f t="shared" si="135"/>
        <v>0</v>
      </c>
      <c r="N21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40" spans="1:14" hidden="1" x14ac:dyDescent="0.25">
      <c r="A2140" t="s">
        <v>1108</v>
      </c>
      <c r="B2140" s="45">
        <v>47945</v>
      </c>
      <c r="C2140" s="45">
        <v>24452.666666666668</v>
      </c>
      <c r="D2140" s="25">
        <v>0.51001494768310918</v>
      </c>
      <c r="E2140" s="25" t="str">
        <f>_xlfn.XLOOKUP(Table1[[#This Row],[Customer_ID]],Table2[customer_id],Table2[age_group],,0)</f>
        <v>21-24</v>
      </c>
      <c r="F2140" s="25" t="str">
        <f>_xlfn.XLOOKUP(Table1[[#This Row],[Customer_ID]],Table2[customer_id],Table2[city],,0)</f>
        <v>Delhi NCR</v>
      </c>
      <c r="G2140" s="25" t="str">
        <f>_xlfn.XLOOKUP(Table1[[#This Row],[Customer_ID]],Table2[customer_id],Table2[occupation],,0)</f>
        <v>Salaried IT Employees</v>
      </c>
      <c r="H2140" s="50" t="str">
        <f>_xlfn.XLOOKUP(Table1[[#This Row],[Customer_ID]],Table2[customer_id],Table2[gender],,0)</f>
        <v>Male</v>
      </c>
      <c r="I2140" s="50" t="str">
        <f>_xlfn.XLOOKUP(Table1[[#This Row],[Customer_ID]],Table2[customer_id],Table2[marital status],,0)</f>
        <v>Married</v>
      </c>
      <c r="J2140" t="str">
        <f t="shared" si="132"/>
        <v>Moderate Income</v>
      </c>
      <c r="K2140" s="52" t="b">
        <f t="shared" si="133"/>
        <v>0</v>
      </c>
      <c r="L2140" s="43" t="b">
        <f t="shared" si="134"/>
        <v>0</v>
      </c>
      <c r="M2140" s="43" t="b">
        <f t="shared" si="135"/>
        <v>0</v>
      </c>
      <c r="N21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41" spans="1:14" hidden="1" x14ac:dyDescent="0.25">
      <c r="A2141" t="s">
        <v>3270</v>
      </c>
      <c r="B2141" s="45">
        <v>47939</v>
      </c>
      <c r="C2141" s="45">
        <v>15078.833333333334</v>
      </c>
      <c r="D2141" s="25">
        <v>0.31454209168596203</v>
      </c>
      <c r="E2141" s="25" t="str">
        <f>_xlfn.XLOOKUP(Table1[[#This Row],[Customer_ID]],Table2[customer_id],Table2[age_group],,0)</f>
        <v>21-24</v>
      </c>
      <c r="F2141" s="25" t="str">
        <f>_xlfn.XLOOKUP(Table1[[#This Row],[Customer_ID]],Table2[customer_id],Table2[city],,0)</f>
        <v>Chennai</v>
      </c>
      <c r="G2141" s="25" t="str">
        <f>_xlfn.XLOOKUP(Table1[[#This Row],[Customer_ID]],Table2[customer_id],Table2[occupation],,0)</f>
        <v>Salaried IT Employees</v>
      </c>
      <c r="H2141" s="50" t="str">
        <f>_xlfn.XLOOKUP(Table1[[#This Row],[Customer_ID]],Table2[customer_id],Table2[gender],,0)</f>
        <v>Male</v>
      </c>
      <c r="I2141" s="50" t="str">
        <f>_xlfn.XLOOKUP(Table1[[#This Row],[Customer_ID]],Table2[customer_id],Table2[marital status],,0)</f>
        <v>Single</v>
      </c>
      <c r="J2141" t="str">
        <f t="shared" si="132"/>
        <v>Moderate Income</v>
      </c>
      <c r="K2141" s="52" t="b">
        <f t="shared" si="133"/>
        <v>0</v>
      </c>
      <c r="L2141" s="43" t="b">
        <f t="shared" si="134"/>
        <v>0</v>
      </c>
      <c r="M2141" s="43" t="b">
        <f t="shared" si="135"/>
        <v>0</v>
      </c>
      <c r="N21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42" spans="1:14" hidden="1" x14ac:dyDescent="0.25">
      <c r="A2142" t="s">
        <v>346</v>
      </c>
      <c r="B2142" s="45">
        <v>47939</v>
      </c>
      <c r="C2142" s="45">
        <v>29315.166666666668</v>
      </c>
      <c r="D2142" s="25">
        <v>0.61150976588303196</v>
      </c>
      <c r="E2142" s="25" t="str">
        <f>_xlfn.XLOOKUP(Table1[[#This Row],[Customer_ID]],Table2[customer_id],Table2[age_group],,0)</f>
        <v>21-24</v>
      </c>
      <c r="F2142" s="25" t="str">
        <f>_xlfn.XLOOKUP(Table1[[#This Row],[Customer_ID]],Table2[customer_id],Table2[city],,0)</f>
        <v>Mumbai</v>
      </c>
      <c r="G2142" s="25" t="str">
        <f>_xlfn.XLOOKUP(Table1[[#This Row],[Customer_ID]],Table2[customer_id],Table2[occupation],,0)</f>
        <v>Salaried IT Employees</v>
      </c>
      <c r="H2142" s="50" t="str">
        <f>_xlfn.XLOOKUP(Table1[[#This Row],[Customer_ID]],Table2[customer_id],Table2[gender],,0)</f>
        <v>Male</v>
      </c>
      <c r="I2142" s="50" t="str">
        <f>_xlfn.XLOOKUP(Table1[[#This Row],[Customer_ID]],Table2[customer_id],Table2[marital status],,0)</f>
        <v>Single</v>
      </c>
      <c r="J2142" t="str">
        <f t="shared" si="132"/>
        <v>Moderate Income</v>
      </c>
      <c r="K2142" s="52" t="b">
        <f t="shared" si="133"/>
        <v>0</v>
      </c>
      <c r="L2142" s="43" t="b">
        <f t="shared" si="134"/>
        <v>0</v>
      </c>
      <c r="M2142" s="43" t="b">
        <f t="shared" si="135"/>
        <v>0</v>
      </c>
      <c r="N21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43" spans="1:14" hidden="1" x14ac:dyDescent="0.25">
      <c r="A2143" t="s">
        <v>2817</v>
      </c>
      <c r="B2143" s="45">
        <v>47933</v>
      </c>
      <c r="C2143" s="45">
        <v>16790.833333333332</v>
      </c>
      <c r="D2143" s="25">
        <v>0.350297985382374</v>
      </c>
      <c r="E2143" s="25" t="str">
        <f>_xlfn.XLOOKUP(Table1[[#This Row],[Customer_ID]],Table2[customer_id],Table2[age_group],,0)</f>
        <v>21-24</v>
      </c>
      <c r="F2143" s="25" t="str">
        <f>_xlfn.XLOOKUP(Table1[[#This Row],[Customer_ID]],Table2[customer_id],Table2[city],,0)</f>
        <v>Hyderabad</v>
      </c>
      <c r="G2143" s="25" t="str">
        <f>_xlfn.XLOOKUP(Table1[[#This Row],[Customer_ID]],Table2[customer_id],Table2[occupation],,0)</f>
        <v>Salaried IT Employees</v>
      </c>
      <c r="H2143" s="50" t="str">
        <f>_xlfn.XLOOKUP(Table1[[#This Row],[Customer_ID]],Table2[customer_id],Table2[gender],,0)</f>
        <v>Female</v>
      </c>
      <c r="I2143" s="50" t="str">
        <f>_xlfn.XLOOKUP(Table1[[#This Row],[Customer_ID]],Table2[customer_id],Table2[marital status],,0)</f>
        <v>Single</v>
      </c>
      <c r="J2143" t="str">
        <f t="shared" si="132"/>
        <v>Moderate Income</v>
      </c>
      <c r="K2143" s="52" t="b">
        <f t="shared" si="133"/>
        <v>0</v>
      </c>
      <c r="L2143" s="43" t="b">
        <f t="shared" si="134"/>
        <v>0</v>
      </c>
      <c r="M2143" s="43" t="b">
        <f t="shared" si="135"/>
        <v>0</v>
      </c>
      <c r="N21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44" spans="1:14" hidden="1" x14ac:dyDescent="0.25">
      <c r="A2144" t="s">
        <v>1997</v>
      </c>
      <c r="B2144" s="45">
        <v>47884</v>
      </c>
      <c r="C2144" s="45">
        <v>20205</v>
      </c>
      <c r="D2144" s="25">
        <v>0.4219572299724334</v>
      </c>
      <c r="E2144" s="25" t="str">
        <f>_xlfn.XLOOKUP(Table1[[#This Row],[Customer_ID]],Table2[customer_id],Table2[age_group],,0)</f>
        <v>45+</v>
      </c>
      <c r="F2144" s="25" t="str">
        <f>_xlfn.XLOOKUP(Table1[[#This Row],[Customer_ID]],Table2[customer_id],Table2[city],,0)</f>
        <v>Delhi NCR</v>
      </c>
      <c r="G2144" s="25" t="str">
        <f>_xlfn.XLOOKUP(Table1[[#This Row],[Customer_ID]],Table2[customer_id],Table2[occupation],,0)</f>
        <v>Salaried Other Employees</v>
      </c>
      <c r="H2144" s="50" t="str">
        <f>_xlfn.XLOOKUP(Table1[[#This Row],[Customer_ID]],Table2[customer_id],Table2[gender],,0)</f>
        <v>Male</v>
      </c>
      <c r="I2144" s="50" t="str">
        <f>_xlfn.XLOOKUP(Table1[[#This Row],[Customer_ID]],Table2[customer_id],Table2[marital status],,0)</f>
        <v>Married</v>
      </c>
      <c r="J2144" t="str">
        <f t="shared" si="132"/>
        <v>Moderate Income</v>
      </c>
      <c r="K2144" s="52" t="b">
        <f t="shared" si="133"/>
        <v>0</v>
      </c>
      <c r="L2144" s="43" t="b">
        <f t="shared" si="134"/>
        <v>0</v>
      </c>
      <c r="M2144" s="43" t="b">
        <f t="shared" si="135"/>
        <v>0</v>
      </c>
      <c r="N21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45" spans="1:14" hidden="1" x14ac:dyDescent="0.25">
      <c r="A2145" t="s">
        <v>311</v>
      </c>
      <c r="B2145" s="45">
        <v>47879</v>
      </c>
      <c r="C2145" s="45">
        <v>29624.666666666668</v>
      </c>
      <c r="D2145" s="25">
        <v>0.61874029672020447</v>
      </c>
      <c r="E2145" s="25" t="str">
        <f>_xlfn.XLOOKUP(Table1[[#This Row],[Customer_ID]],Table2[customer_id],Table2[age_group],,0)</f>
        <v>21-24</v>
      </c>
      <c r="F2145" s="25" t="str">
        <f>_xlfn.XLOOKUP(Table1[[#This Row],[Customer_ID]],Table2[customer_id],Table2[city],,0)</f>
        <v>Mumbai</v>
      </c>
      <c r="G2145" s="25" t="str">
        <f>_xlfn.XLOOKUP(Table1[[#This Row],[Customer_ID]],Table2[customer_id],Table2[occupation],,0)</f>
        <v>Salaried IT Employees</v>
      </c>
      <c r="H2145" s="50" t="str">
        <f>_xlfn.XLOOKUP(Table1[[#This Row],[Customer_ID]],Table2[customer_id],Table2[gender],,0)</f>
        <v>Male</v>
      </c>
      <c r="I2145" s="50" t="str">
        <f>_xlfn.XLOOKUP(Table1[[#This Row],[Customer_ID]],Table2[customer_id],Table2[marital status],,0)</f>
        <v>Married</v>
      </c>
      <c r="J2145" t="str">
        <f t="shared" si="132"/>
        <v>Moderate Income</v>
      </c>
      <c r="K2145" s="52" t="b">
        <f t="shared" si="133"/>
        <v>0</v>
      </c>
      <c r="L2145" s="43" t="b">
        <f t="shared" si="134"/>
        <v>0</v>
      </c>
      <c r="M2145" s="43" t="b">
        <f t="shared" si="135"/>
        <v>0</v>
      </c>
      <c r="N21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46" spans="1:14" hidden="1" x14ac:dyDescent="0.25">
      <c r="A2146" t="s">
        <v>419</v>
      </c>
      <c r="B2146" s="45">
        <v>47866</v>
      </c>
      <c r="C2146" s="45">
        <v>28720</v>
      </c>
      <c r="D2146" s="25">
        <v>0.60000835666234908</v>
      </c>
      <c r="E2146" s="25" t="str">
        <f>_xlfn.XLOOKUP(Table1[[#This Row],[Customer_ID]],Table2[customer_id],Table2[age_group],,0)</f>
        <v>21-24</v>
      </c>
      <c r="F2146" s="25" t="str">
        <f>_xlfn.XLOOKUP(Table1[[#This Row],[Customer_ID]],Table2[customer_id],Table2[city],,0)</f>
        <v>Mumbai</v>
      </c>
      <c r="G2146" s="25" t="str">
        <f>_xlfn.XLOOKUP(Table1[[#This Row],[Customer_ID]],Table2[customer_id],Table2[occupation],,0)</f>
        <v>Salaried IT Employees</v>
      </c>
      <c r="H2146" s="50" t="str">
        <f>_xlfn.XLOOKUP(Table1[[#This Row],[Customer_ID]],Table2[customer_id],Table2[gender],,0)</f>
        <v>Male</v>
      </c>
      <c r="I2146" s="50" t="str">
        <f>_xlfn.XLOOKUP(Table1[[#This Row],[Customer_ID]],Table2[customer_id],Table2[marital status],,0)</f>
        <v>Single</v>
      </c>
      <c r="J2146" t="str">
        <f t="shared" si="132"/>
        <v>Moderate Income</v>
      </c>
      <c r="K2146" s="52" t="b">
        <f t="shared" si="133"/>
        <v>0</v>
      </c>
      <c r="L2146" s="43" t="b">
        <f t="shared" si="134"/>
        <v>0</v>
      </c>
      <c r="M2146" s="43" t="b">
        <f t="shared" si="135"/>
        <v>0</v>
      </c>
      <c r="N21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47" spans="1:14" hidden="1" x14ac:dyDescent="0.25">
      <c r="A2147" t="s">
        <v>1285</v>
      </c>
      <c r="B2147" s="45">
        <v>47863</v>
      </c>
      <c r="C2147" s="45">
        <v>23625.5</v>
      </c>
      <c r="D2147" s="25">
        <v>0.49360675260639741</v>
      </c>
      <c r="E2147" s="25" t="str">
        <f>_xlfn.XLOOKUP(Table1[[#This Row],[Customer_ID]],Table2[customer_id],Table2[age_group],,0)</f>
        <v>45+</v>
      </c>
      <c r="F2147" s="25" t="str">
        <f>_xlfn.XLOOKUP(Table1[[#This Row],[Customer_ID]],Table2[customer_id],Table2[city],,0)</f>
        <v>Mumbai</v>
      </c>
      <c r="G2147" s="25" t="str">
        <f>_xlfn.XLOOKUP(Table1[[#This Row],[Customer_ID]],Table2[customer_id],Table2[occupation],,0)</f>
        <v>Salaried Other Employees</v>
      </c>
      <c r="H2147" s="50" t="str">
        <f>_xlfn.XLOOKUP(Table1[[#This Row],[Customer_ID]],Table2[customer_id],Table2[gender],,0)</f>
        <v>Male</v>
      </c>
      <c r="I2147" s="50" t="str">
        <f>_xlfn.XLOOKUP(Table1[[#This Row],[Customer_ID]],Table2[customer_id],Table2[marital status],,0)</f>
        <v>Married</v>
      </c>
      <c r="J2147" t="str">
        <f t="shared" si="132"/>
        <v>Moderate Income</v>
      </c>
      <c r="K2147" s="52" t="b">
        <f t="shared" si="133"/>
        <v>0</v>
      </c>
      <c r="L2147" s="43" t="b">
        <f t="shared" si="134"/>
        <v>0</v>
      </c>
      <c r="M2147" s="43" t="b">
        <f t="shared" si="135"/>
        <v>0</v>
      </c>
      <c r="N21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48" spans="1:14" hidden="1" x14ac:dyDescent="0.25">
      <c r="A2148" t="s">
        <v>2755</v>
      </c>
      <c r="B2148" s="45">
        <v>47862</v>
      </c>
      <c r="C2148" s="45">
        <v>16981.666666666668</v>
      </c>
      <c r="D2148" s="25">
        <v>0.35480478598192028</v>
      </c>
      <c r="E2148" s="25" t="str">
        <f>_xlfn.XLOOKUP(Table1[[#This Row],[Customer_ID]],Table2[customer_id],Table2[age_group],,0)</f>
        <v>45+</v>
      </c>
      <c r="F2148" s="25" t="str">
        <f>_xlfn.XLOOKUP(Table1[[#This Row],[Customer_ID]],Table2[customer_id],Table2[city],,0)</f>
        <v>Delhi NCR</v>
      </c>
      <c r="G2148" s="25" t="str">
        <f>_xlfn.XLOOKUP(Table1[[#This Row],[Customer_ID]],Table2[customer_id],Table2[occupation],,0)</f>
        <v>Salaried Other Employees</v>
      </c>
      <c r="H2148" s="50" t="str">
        <f>_xlfn.XLOOKUP(Table1[[#This Row],[Customer_ID]],Table2[customer_id],Table2[gender],,0)</f>
        <v>Female</v>
      </c>
      <c r="I2148" s="50" t="str">
        <f>_xlfn.XLOOKUP(Table1[[#This Row],[Customer_ID]],Table2[customer_id],Table2[marital status],,0)</f>
        <v>Married</v>
      </c>
      <c r="J2148" t="str">
        <f t="shared" si="132"/>
        <v>Moderate Income</v>
      </c>
      <c r="K2148" s="52" t="b">
        <f t="shared" si="133"/>
        <v>0</v>
      </c>
      <c r="L2148" s="43" t="b">
        <f t="shared" si="134"/>
        <v>0</v>
      </c>
      <c r="M2148" s="43" t="b">
        <f t="shared" si="135"/>
        <v>0</v>
      </c>
      <c r="N21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49" spans="1:14" hidden="1" x14ac:dyDescent="0.25">
      <c r="A2149" t="s">
        <v>1680</v>
      </c>
      <c r="B2149" s="45">
        <v>47840</v>
      </c>
      <c r="C2149" s="45">
        <v>21507.833333333332</v>
      </c>
      <c r="D2149" s="25">
        <v>0.4495784559643255</v>
      </c>
      <c r="E2149" s="25" t="str">
        <f>_xlfn.XLOOKUP(Table1[[#This Row],[Customer_ID]],Table2[customer_id],Table2[age_group],,0)</f>
        <v>21-24</v>
      </c>
      <c r="F2149" s="25" t="str">
        <f>_xlfn.XLOOKUP(Table1[[#This Row],[Customer_ID]],Table2[customer_id],Table2[city],,0)</f>
        <v>Delhi NCR</v>
      </c>
      <c r="G2149" s="25" t="str">
        <f>_xlfn.XLOOKUP(Table1[[#This Row],[Customer_ID]],Table2[customer_id],Table2[occupation],,0)</f>
        <v>Salaried IT Employees</v>
      </c>
      <c r="H2149" s="50" t="str">
        <f>_xlfn.XLOOKUP(Table1[[#This Row],[Customer_ID]],Table2[customer_id],Table2[gender],,0)</f>
        <v>Female</v>
      </c>
      <c r="I2149" s="50" t="str">
        <f>_xlfn.XLOOKUP(Table1[[#This Row],[Customer_ID]],Table2[customer_id],Table2[marital status],,0)</f>
        <v>Married</v>
      </c>
      <c r="J2149" t="str">
        <f t="shared" si="132"/>
        <v>Moderate Income</v>
      </c>
      <c r="K2149" s="52" t="b">
        <f t="shared" si="133"/>
        <v>0</v>
      </c>
      <c r="L2149" s="43" t="b">
        <f t="shared" si="134"/>
        <v>0</v>
      </c>
      <c r="M2149" s="43" t="b">
        <f t="shared" si="135"/>
        <v>0</v>
      </c>
      <c r="N21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50" spans="1:14" hidden="1" x14ac:dyDescent="0.25">
      <c r="A2150" t="s">
        <v>812</v>
      </c>
      <c r="B2150" s="45">
        <v>47830</v>
      </c>
      <c r="C2150" s="45">
        <v>25902.166666666668</v>
      </c>
      <c r="D2150" s="25">
        <v>0.54154644922991146</v>
      </c>
      <c r="E2150" s="25" t="str">
        <f>_xlfn.XLOOKUP(Table1[[#This Row],[Customer_ID]],Table2[customer_id],Table2[age_group],,0)</f>
        <v>21-24</v>
      </c>
      <c r="F2150" s="25" t="str">
        <f>_xlfn.XLOOKUP(Table1[[#This Row],[Customer_ID]],Table2[customer_id],Table2[city],,0)</f>
        <v>Mumbai</v>
      </c>
      <c r="G2150" s="25" t="str">
        <f>_xlfn.XLOOKUP(Table1[[#This Row],[Customer_ID]],Table2[customer_id],Table2[occupation],,0)</f>
        <v>Salaried IT Employees</v>
      </c>
      <c r="H2150" s="50" t="str">
        <f>_xlfn.XLOOKUP(Table1[[#This Row],[Customer_ID]],Table2[customer_id],Table2[gender],,0)</f>
        <v>Female</v>
      </c>
      <c r="I2150" s="50" t="str">
        <f>_xlfn.XLOOKUP(Table1[[#This Row],[Customer_ID]],Table2[customer_id],Table2[marital status],,0)</f>
        <v>Single</v>
      </c>
      <c r="J2150" t="str">
        <f t="shared" si="132"/>
        <v>Moderate Income</v>
      </c>
      <c r="K2150" s="52" t="b">
        <f t="shared" si="133"/>
        <v>0</v>
      </c>
      <c r="L2150" s="43" t="b">
        <f t="shared" si="134"/>
        <v>0</v>
      </c>
      <c r="M2150" s="43" t="b">
        <f t="shared" si="135"/>
        <v>0</v>
      </c>
      <c r="N21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51" spans="1:14" hidden="1" x14ac:dyDescent="0.25">
      <c r="A2151" t="s">
        <v>262</v>
      </c>
      <c r="B2151" s="45">
        <v>47817</v>
      </c>
      <c r="C2151" s="45">
        <v>30084.333333333332</v>
      </c>
      <c r="D2151" s="25">
        <v>0.62915560017009287</v>
      </c>
      <c r="E2151" s="25" t="str">
        <f>_xlfn.XLOOKUP(Table1[[#This Row],[Customer_ID]],Table2[customer_id],Table2[age_group],,0)</f>
        <v>21-24</v>
      </c>
      <c r="F2151" s="25" t="str">
        <f>_xlfn.XLOOKUP(Table1[[#This Row],[Customer_ID]],Table2[customer_id],Table2[city],,0)</f>
        <v>Delhi NCR</v>
      </c>
      <c r="G2151" s="25" t="str">
        <f>_xlfn.XLOOKUP(Table1[[#This Row],[Customer_ID]],Table2[customer_id],Table2[occupation],,0)</f>
        <v>Salaried IT Employees</v>
      </c>
      <c r="H2151" s="50" t="str">
        <f>_xlfn.XLOOKUP(Table1[[#This Row],[Customer_ID]],Table2[customer_id],Table2[gender],,0)</f>
        <v>Male</v>
      </c>
      <c r="I2151" s="50" t="str">
        <f>_xlfn.XLOOKUP(Table1[[#This Row],[Customer_ID]],Table2[customer_id],Table2[marital status],,0)</f>
        <v>Single</v>
      </c>
      <c r="J2151" t="str">
        <f t="shared" si="132"/>
        <v>Moderate Income</v>
      </c>
      <c r="K2151" s="52" t="b">
        <f t="shared" si="133"/>
        <v>0</v>
      </c>
      <c r="L2151" s="43" t="b">
        <f t="shared" si="134"/>
        <v>0</v>
      </c>
      <c r="M2151" s="43" t="b">
        <f t="shared" si="135"/>
        <v>0</v>
      </c>
      <c r="N21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52" spans="1:14" hidden="1" x14ac:dyDescent="0.25">
      <c r="A2152" t="s">
        <v>1433</v>
      </c>
      <c r="B2152" s="45">
        <v>47814</v>
      </c>
      <c r="C2152" s="45">
        <v>22891.166666666668</v>
      </c>
      <c r="D2152" s="25">
        <v>0.47875447916230951</v>
      </c>
      <c r="E2152" s="25" t="str">
        <f>_xlfn.XLOOKUP(Table1[[#This Row],[Customer_ID]],Table2[customer_id],Table2[age_group],,0)</f>
        <v>21-24</v>
      </c>
      <c r="F2152" s="25" t="str">
        <f>_xlfn.XLOOKUP(Table1[[#This Row],[Customer_ID]],Table2[customer_id],Table2[city],,0)</f>
        <v>Mumbai</v>
      </c>
      <c r="G2152" s="25" t="str">
        <f>_xlfn.XLOOKUP(Table1[[#This Row],[Customer_ID]],Table2[customer_id],Table2[occupation],,0)</f>
        <v>Salaried IT Employees</v>
      </c>
      <c r="H2152" s="50" t="str">
        <f>_xlfn.XLOOKUP(Table1[[#This Row],[Customer_ID]],Table2[customer_id],Table2[gender],,0)</f>
        <v>Female</v>
      </c>
      <c r="I2152" s="50" t="str">
        <f>_xlfn.XLOOKUP(Table1[[#This Row],[Customer_ID]],Table2[customer_id],Table2[marital status],,0)</f>
        <v>Single</v>
      </c>
      <c r="J2152" t="str">
        <f t="shared" si="132"/>
        <v>Moderate Income</v>
      </c>
      <c r="K2152" s="52" t="b">
        <f t="shared" si="133"/>
        <v>0</v>
      </c>
      <c r="L2152" s="43" t="b">
        <f t="shared" si="134"/>
        <v>0</v>
      </c>
      <c r="M2152" s="43" t="b">
        <f t="shared" si="135"/>
        <v>0</v>
      </c>
      <c r="N21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53" spans="1:14" hidden="1" x14ac:dyDescent="0.25">
      <c r="A2153" t="s">
        <v>2528</v>
      </c>
      <c r="B2153" s="45">
        <v>47795</v>
      </c>
      <c r="C2153" s="45">
        <v>17905.666666666668</v>
      </c>
      <c r="D2153" s="25">
        <v>0.37463472469226211</v>
      </c>
      <c r="E2153" s="25" t="str">
        <f>_xlfn.XLOOKUP(Table1[[#This Row],[Customer_ID]],Table2[customer_id],Table2[age_group],,0)</f>
        <v>21-24</v>
      </c>
      <c r="F2153" s="25" t="str">
        <f>_xlfn.XLOOKUP(Table1[[#This Row],[Customer_ID]],Table2[customer_id],Table2[city],,0)</f>
        <v>Hyderabad</v>
      </c>
      <c r="G2153" s="25" t="str">
        <f>_xlfn.XLOOKUP(Table1[[#This Row],[Customer_ID]],Table2[customer_id],Table2[occupation],,0)</f>
        <v>Salaried IT Employees</v>
      </c>
      <c r="H2153" s="50" t="str">
        <f>_xlfn.XLOOKUP(Table1[[#This Row],[Customer_ID]],Table2[customer_id],Table2[gender],,0)</f>
        <v>Male</v>
      </c>
      <c r="I2153" s="50" t="str">
        <f>_xlfn.XLOOKUP(Table1[[#This Row],[Customer_ID]],Table2[customer_id],Table2[marital status],,0)</f>
        <v>Single</v>
      </c>
      <c r="J2153" t="str">
        <f t="shared" si="132"/>
        <v>Moderate Income</v>
      </c>
      <c r="K2153" s="52" t="b">
        <f t="shared" si="133"/>
        <v>0</v>
      </c>
      <c r="L2153" s="43" t="b">
        <f t="shared" si="134"/>
        <v>0</v>
      </c>
      <c r="M2153" s="43" t="b">
        <f t="shared" si="135"/>
        <v>0</v>
      </c>
      <c r="N21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54" spans="1:14" hidden="1" x14ac:dyDescent="0.25">
      <c r="A2154" t="s">
        <v>1218</v>
      </c>
      <c r="B2154" s="45">
        <v>47773</v>
      </c>
      <c r="C2154" s="45">
        <v>23869.166666666668</v>
      </c>
      <c r="D2154" s="25">
        <v>0.49963717301962757</v>
      </c>
      <c r="E2154" s="25" t="str">
        <f>_xlfn.XLOOKUP(Table1[[#This Row],[Customer_ID]],Table2[customer_id],Table2[age_group],,0)</f>
        <v>21-24</v>
      </c>
      <c r="F2154" s="25" t="str">
        <f>_xlfn.XLOOKUP(Table1[[#This Row],[Customer_ID]],Table2[customer_id],Table2[city],,0)</f>
        <v>Mumbai</v>
      </c>
      <c r="G2154" s="25" t="str">
        <f>_xlfn.XLOOKUP(Table1[[#This Row],[Customer_ID]],Table2[customer_id],Table2[occupation],,0)</f>
        <v>Salaried IT Employees</v>
      </c>
      <c r="H2154" s="50" t="str">
        <f>_xlfn.XLOOKUP(Table1[[#This Row],[Customer_ID]],Table2[customer_id],Table2[gender],,0)</f>
        <v>Female</v>
      </c>
      <c r="I2154" s="50" t="str">
        <f>_xlfn.XLOOKUP(Table1[[#This Row],[Customer_ID]],Table2[customer_id],Table2[marital status],,0)</f>
        <v>Single</v>
      </c>
      <c r="J2154" t="str">
        <f t="shared" si="132"/>
        <v>Moderate Income</v>
      </c>
      <c r="K2154" s="52" t="b">
        <f t="shared" si="133"/>
        <v>0</v>
      </c>
      <c r="L2154" s="43" t="b">
        <f t="shared" si="134"/>
        <v>0</v>
      </c>
      <c r="M2154" s="43" t="b">
        <f t="shared" si="135"/>
        <v>0</v>
      </c>
      <c r="N21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55" spans="1:14" hidden="1" x14ac:dyDescent="0.25">
      <c r="A2155" t="s">
        <v>1346</v>
      </c>
      <c r="B2155" s="45">
        <v>47732</v>
      </c>
      <c r="C2155" s="45">
        <v>23307.5</v>
      </c>
      <c r="D2155" s="25">
        <v>0.48829925416911085</v>
      </c>
      <c r="E2155" s="25" t="str">
        <f>_xlfn.XLOOKUP(Table1[[#This Row],[Customer_ID]],Table2[customer_id],Table2[age_group],,0)</f>
        <v>21-24</v>
      </c>
      <c r="F2155" s="25" t="str">
        <f>_xlfn.XLOOKUP(Table1[[#This Row],[Customer_ID]],Table2[customer_id],Table2[city],,0)</f>
        <v>Bengaluru</v>
      </c>
      <c r="G2155" s="25" t="str">
        <f>_xlfn.XLOOKUP(Table1[[#This Row],[Customer_ID]],Table2[customer_id],Table2[occupation],,0)</f>
        <v>Salaried IT Employees</v>
      </c>
      <c r="H2155" s="50" t="str">
        <f>_xlfn.XLOOKUP(Table1[[#This Row],[Customer_ID]],Table2[customer_id],Table2[gender],,0)</f>
        <v>Male</v>
      </c>
      <c r="I2155" s="50" t="str">
        <f>_xlfn.XLOOKUP(Table1[[#This Row],[Customer_ID]],Table2[customer_id],Table2[marital status],,0)</f>
        <v>Married</v>
      </c>
      <c r="J2155" t="str">
        <f t="shared" si="132"/>
        <v>Moderate Income</v>
      </c>
      <c r="K2155" s="52" t="b">
        <f t="shared" si="133"/>
        <v>0</v>
      </c>
      <c r="L2155" s="43" t="b">
        <f t="shared" si="134"/>
        <v>0</v>
      </c>
      <c r="M2155" s="43" t="b">
        <f t="shared" si="135"/>
        <v>0</v>
      </c>
      <c r="N21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56" spans="1:14" hidden="1" x14ac:dyDescent="0.25">
      <c r="A2156" t="s">
        <v>3402</v>
      </c>
      <c r="B2156" s="45">
        <v>47722</v>
      </c>
      <c r="C2156" s="45">
        <v>14324.333333333334</v>
      </c>
      <c r="D2156" s="25">
        <v>0.30016204964865961</v>
      </c>
      <c r="E2156" s="25" t="str">
        <f>_xlfn.XLOOKUP(Table1[[#This Row],[Customer_ID]],Table2[customer_id],Table2[age_group],,0)</f>
        <v>21-24</v>
      </c>
      <c r="F2156" s="25" t="str">
        <f>_xlfn.XLOOKUP(Table1[[#This Row],[Customer_ID]],Table2[customer_id],Table2[city],,0)</f>
        <v>Chennai</v>
      </c>
      <c r="G2156" s="25" t="str">
        <f>_xlfn.XLOOKUP(Table1[[#This Row],[Customer_ID]],Table2[customer_id],Table2[occupation],,0)</f>
        <v>Salaried IT Employees</v>
      </c>
      <c r="H2156" s="50" t="str">
        <f>_xlfn.XLOOKUP(Table1[[#This Row],[Customer_ID]],Table2[customer_id],Table2[gender],,0)</f>
        <v>Female</v>
      </c>
      <c r="I2156" s="50" t="str">
        <f>_xlfn.XLOOKUP(Table1[[#This Row],[Customer_ID]],Table2[customer_id],Table2[marital status],,0)</f>
        <v>Single</v>
      </c>
      <c r="J2156" t="str">
        <f t="shared" si="132"/>
        <v>Moderate Income</v>
      </c>
      <c r="K2156" s="52" t="b">
        <f t="shared" si="133"/>
        <v>0</v>
      </c>
      <c r="L2156" s="43" t="b">
        <f t="shared" si="134"/>
        <v>0</v>
      </c>
      <c r="M2156" s="43" t="b">
        <f t="shared" si="135"/>
        <v>0</v>
      </c>
      <c r="N21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57" spans="1:14" hidden="1" x14ac:dyDescent="0.25">
      <c r="A2157" t="s">
        <v>1864</v>
      </c>
      <c r="B2157" s="45">
        <v>47682</v>
      </c>
      <c r="C2157" s="45">
        <v>20676.833333333332</v>
      </c>
      <c r="D2157" s="25">
        <v>0.43364022761908755</v>
      </c>
      <c r="E2157" s="25" t="str">
        <f>_xlfn.XLOOKUP(Table1[[#This Row],[Customer_ID]],Table2[customer_id],Table2[age_group],,0)</f>
        <v>21-24</v>
      </c>
      <c r="F2157" s="25" t="str">
        <f>_xlfn.XLOOKUP(Table1[[#This Row],[Customer_ID]],Table2[customer_id],Table2[city],,0)</f>
        <v>Hyderabad</v>
      </c>
      <c r="G2157" s="25" t="str">
        <f>_xlfn.XLOOKUP(Table1[[#This Row],[Customer_ID]],Table2[customer_id],Table2[occupation],,0)</f>
        <v>Salaried IT Employees</v>
      </c>
      <c r="H2157" s="50" t="str">
        <f>_xlfn.XLOOKUP(Table1[[#This Row],[Customer_ID]],Table2[customer_id],Table2[gender],,0)</f>
        <v>Male</v>
      </c>
      <c r="I2157" s="50" t="str">
        <f>_xlfn.XLOOKUP(Table1[[#This Row],[Customer_ID]],Table2[customer_id],Table2[marital status],,0)</f>
        <v>Single</v>
      </c>
      <c r="J2157" t="str">
        <f t="shared" si="132"/>
        <v>Moderate Income</v>
      </c>
      <c r="K2157" s="52" t="b">
        <f t="shared" si="133"/>
        <v>0</v>
      </c>
      <c r="L2157" s="43" t="b">
        <f t="shared" si="134"/>
        <v>0</v>
      </c>
      <c r="M2157" s="43" t="b">
        <f t="shared" si="135"/>
        <v>0</v>
      </c>
      <c r="N21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58" spans="1:14" hidden="1" x14ac:dyDescent="0.25">
      <c r="A2158" t="s">
        <v>3390</v>
      </c>
      <c r="B2158" s="45">
        <v>47672</v>
      </c>
      <c r="C2158" s="45">
        <v>14377</v>
      </c>
      <c r="D2158" s="25">
        <v>0.30158164121496894</v>
      </c>
      <c r="E2158" s="25" t="str">
        <f>_xlfn.XLOOKUP(Table1[[#This Row],[Customer_ID]],Table2[customer_id],Table2[age_group],,0)</f>
        <v>21-24</v>
      </c>
      <c r="F2158" s="25" t="str">
        <f>_xlfn.XLOOKUP(Table1[[#This Row],[Customer_ID]],Table2[customer_id],Table2[city],,0)</f>
        <v>Chennai</v>
      </c>
      <c r="G2158" s="25" t="str">
        <f>_xlfn.XLOOKUP(Table1[[#This Row],[Customer_ID]],Table2[customer_id],Table2[occupation],,0)</f>
        <v>Salaried IT Employees</v>
      </c>
      <c r="H2158" s="50" t="str">
        <f>_xlfn.XLOOKUP(Table1[[#This Row],[Customer_ID]],Table2[customer_id],Table2[gender],,0)</f>
        <v>Female</v>
      </c>
      <c r="I2158" s="50" t="str">
        <f>_xlfn.XLOOKUP(Table1[[#This Row],[Customer_ID]],Table2[customer_id],Table2[marital status],,0)</f>
        <v>Single</v>
      </c>
      <c r="J2158" t="str">
        <f t="shared" si="132"/>
        <v>Moderate Income</v>
      </c>
      <c r="K2158" s="52" t="b">
        <f t="shared" si="133"/>
        <v>0</v>
      </c>
      <c r="L2158" s="43" t="b">
        <f t="shared" si="134"/>
        <v>0</v>
      </c>
      <c r="M2158" s="43" t="b">
        <f t="shared" si="135"/>
        <v>0</v>
      </c>
      <c r="N21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59" spans="1:14" hidden="1" x14ac:dyDescent="0.25">
      <c r="A2159" t="s">
        <v>1513</v>
      </c>
      <c r="B2159" s="45">
        <v>47667</v>
      </c>
      <c r="C2159" s="45">
        <v>22383</v>
      </c>
      <c r="D2159" s="25">
        <v>0.4695701428661338</v>
      </c>
      <c r="E2159" s="25" t="str">
        <f>_xlfn.XLOOKUP(Table1[[#This Row],[Customer_ID]],Table2[customer_id],Table2[age_group],,0)</f>
        <v>21-24</v>
      </c>
      <c r="F2159" s="25" t="str">
        <f>_xlfn.XLOOKUP(Table1[[#This Row],[Customer_ID]],Table2[customer_id],Table2[city],,0)</f>
        <v>Mumbai</v>
      </c>
      <c r="G2159" s="25" t="str">
        <f>_xlfn.XLOOKUP(Table1[[#This Row],[Customer_ID]],Table2[customer_id],Table2[occupation],,0)</f>
        <v>Salaried IT Employees</v>
      </c>
      <c r="H2159" s="50" t="str">
        <f>_xlfn.XLOOKUP(Table1[[#This Row],[Customer_ID]],Table2[customer_id],Table2[gender],,0)</f>
        <v>Female</v>
      </c>
      <c r="I2159" s="50" t="str">
        <f>_xlfn.XLOOKUP(Table1[[#This Row],[Customer_ID]],Table2[customer_id],Table2[marital status],,0)</f>
        <v>Married</v>
      </c>
      <c r="J2159" t="str">
        <f t="shared" si="132"/>
        <v>Moderate Income</v>
      </c>
      <c r="K2159" s="52" t="b">
        <f t="shared" si="133"/>
        <v>0</v>
      </c>
      <c r="L2159" s="43" t="b">
        <f t="shared" si="134"/>
        <v>0</v>
      </c>
      <c r="M2159" s="43" t="b">
        <f t="shared" si="135"/>
        <v>0</v>
      </c>
      <c r="N21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60" spans="1:14" hidden="1" x14ac:dyDescent="0.25">
      <c r="A2160" t="s">
        <v>2533</v>
      </c>
      <c r="B2160" s="45">
        <v>47660</v>
      </c>
      <c r="C2160" s="45">
        <v>17834</v>
      </c>
      <c r="D2160" s="25">
        <v>0.37419219471254722</v>
      </c>
      <c r="E2160" s="25" t="str">
        <f>_xlfn.XLOOKUP(Table1[[#This Row],[Customer_ID]],Table2[customer_id],Table2[age_group],,0)</f>
        <v>21-24</v>
      </c>
      <c r="F2160" s="25" t="str">
        <f>_xlfn.XLOOKUP(Table1[[#This Row],[Customer_ID]],Table2[customer_id],Table2[city],,0)</f>
        <v>Hyderabad</v>
      </c>
      <c r="G2160" s="25" t="str">
        <f>_xlfn.XLOOKUP(Table1[[#This Row],[Customer_ID]],Table2[customer_id],Table2[occupation],,0)</f>
        <v>Salaried IT Employees</v>
      </c>
      <c r="H2160" s="50" t="str">
        <f>_xlfn.XLOOKUP(Table1[[#This Row],[Customer_ID]],Table2[customer_id],Table2[gender],,0)</f>
        <v>Female</v>
      </c>
      <c r="I2160" s="50" t="str">
        <f>_xlfn.XLOOKUP(Table1[[#This Row],[Customer_ID]],Table2[customer_id],Table2[marital status],,0)</f>
        <v>Single</v>
      </c>
      <c r="J2160" t="str">
        <f t="shared" si="132"/>
        <v>Moderate Income</v>
      </c>
      <c r="K2160" s="52" t="b">
        <f t="shared" si="133"/>
        <v>0</v>
      </c>
      <c r="L2160" s="43" t="b">
        <f t="shared" si="134"/>
        <v>0</v>
      </c>
      <c r="M2160" s="43" t="b">
        <f t="shared" si="135"/>
        <v>0</v>
      </c>
      <c r="N21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61" spans="1:14" hidden="1" x14ac:dyDescent="0.25">
      <c r="A2161" t="s">
        <v>3490</v>
      </c>
      <c r="B2161" s="45">
        <v>47650</v>
      </c>
      <c r="C2161" s="45">
        <v>13889.166666666666</v>
      </c>
      <c r="D2161" s="25">
        <v>0.29148303602658271</v>
      </c>
      <c r="E2161" s="25" t="str">
        <f>_xlfn.XLOOKUP(Table1[[#This Row],[Customer_ID]],Table2[customer_id],Table2[age_group],,0)</f>
        <v>21-24</v>
      </c>
      <c r="F2161" s="25" t="str">
        <f>_xlfn.XLOOKUP(Table1[[#This Row],[Customer_ID]],Table2[customer_id],Table2[city],,0)</f>
        <v>Chennai</v>
      </c>
      <c r="G2161" s="25" t="str">
        <f>_xlfn.XLOOKUP(Table1[[#This Row],[Customer_ID]],Table2[customer_id],Table2[occupation],,0)</f>
        <v>Salaried IT Employees</v>
      </c>
      <c r="H2161" s="50" t="str">
        <f>_xlfn.XLOOKUP(Table1[[#This Row],[Customer_ID]],Table2[customer_id],Table2[gender],,0)</f>
        <v>Female</v>
      </c>
      <c r="I2161" s="50" t="str">
        <f>_xlfn.XLOOKUP(Table1[[#This Row],[Customer_ID]],Table2[customer_id],Table2[marital status],,0)</f>
        <v>Single</v>
      </c>
      <c r="J2161" t="str">
        <f t="shared" si="132"/>
        <v>Moderate Income</v>
      </c>
      <c r="K2161" s="52" t="b">
        <f t="shared" si="133"/>
        <v>0</v>
      </c>
      <c r="L2161" s="43" t="str">
        <f t="shared" si="134"/>
        <v>Low Spend</v>
      </c>
      <c r="M2161" s="43" t="b">
        <f t="shared" si="135"/>
        <v>0</v>
      </c>
      <c r="N21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62" spans="1:14" hidden="1" x14ac:dyDescent="0.25">
      <c r="A2162" t="s">
        <v>3467</v>
      </c>
      <c r="B2162" s="45">
        <v>47614</v>
      </c>
      <c r="C2162" s="45">
        <v>13988</v>
      </c>
      <c r="D2162" s="25">
        <v>0.29377914058890242</v>
      </c>
      <c r="E2162" s="25" t="str">
        <f>_xlfn.XLOOKUP(Table1[[#This Row],[Customer_ID]],Table2[customer_id],Table2[age_group],,0)</f>
        <v>21-24</v>
      </c>
      <c r="F2162" s="25" t="str">
        <f>_xlfn.XLOOKUP(Table1[[#This Row],[Customer_ID]],Table2[customer_id],Table2[city],,0)</f>
        <v>Chennai</v>
      </c>
      <c r="G2162" s="25" t="str">
        <f>_xlfn.XLOOKUP(Table1[[#This Row],[Customer_ID]],Table2[customer_id],Table2[occupation],,0)</f>
        <v>Salaried IT Employees</v>
      </c>
      <c r="H2162" s="50" t="str">
        <f>_xlfn.XLOOKUP(Table1[[#This Row],[Customer_ID]],Table2[customer_id],Table2[gender],,0)</f>
        <v>Female</v>
      </c>
      <c r="I2162" s="50" t="str">
        <f>_xlfn.XLOOKUP(Table1[[#This Row],[Customer_ID]],Table2[customer_id],Table2[marital status],,0)</f>
        <v>Single</v>
      </c>
      <c r="J2162" t="str">
        <f t="shared" si="132"/>
        <v>Moderate Income</v>
      </c>
      <c r="K2162" s="52" t="b">
        <f t="shared" si="133"/>
        <v>0</v>
      </c>
      <c r="L2162" s="43" t="str">
        <f t="shared" si="134"/>
        <v>Low Spend</v>
      </c>
      <c r="M2162" s="43" t="b">
        <f t="shared" si="135"/>
        <v>0</v>
      </c>
      <c r="N21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63" spans="1:14" hidden="1" x14ac:dyDescent="0.25">
      <c r="A2163" t="s">
        <v>1422</v>
      </c>
      <c r="B2163" s="45">
        <v>47611</v>
      </c>
      <c r="C2163" s="45">
        <v>22853.166666666668</v>
      </c>
      <c r="D2163" s="25">
        <v>0.47999761959771203</v>
      </c>
      <c r="E2163" s="25" t="str">
        <f>_xlfn.XLOOKUP(Table1[[#This Row],[Customer_ID]],Table2[customer_id],Table2[age_group],,0)</f>
        <v>21-24</v>
      </c>
      <c r="F2163" s="25" t="str">
        <f>_xlfn.XLOOKUP(Table1[[#This Row],[Customer_ID]],Table2[customer_id],Table2[city],,0)</f>
        <v>Mumbai</v>
      </c>
      <c r="G2163" s="25" t="str">
        <f>_xlfn.XLOOKUP(Table1[[#This Row],[Customer_ID]],Table2[customer_id],Table2[occupation],,0)</f>
        <v>Salaried IT Employees</v>
      </c>
      <c r="H2163" s="50" t="str">
        <f>_xlfn.XLOOKUP(Table1[[#This Row],[Customer_ID]],Table2[customer_id],Table2[gender],,0)</f>
        <v>Female</v>
      </c>
      <c r="I2163" s="50" t="str">
        <f>_xlfn.XLOOKUP(Table1[[#This Row],[Customer_ID]],Table2[customer_id],Table2[marital status],,0)</f>
        <v>Single</v>
      </c>
      <c r="J2163" t="str">
        <f t="shared" si="132"/>
        <v>Moderate Income</v>
      </c>
      <c r="K2163" s="52" t="b">
        <f t="shared" si="133"/>
        <v>0</v>
      </c>
      <c r="L2163" s="43" t="b">
        <f t="shared" si="134"/>
        <v>0</v>
      </c>
      <c r="M2163" s="43" t="b">
        <f t="shared" si="135"/>
        <v>0</v>
      </c>
      <c r="N21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64" spans="1:14" hidden="1" x14ac:dyDescent="0.25">
      <c r="A2164" t="s">
        <v>3422</v>
      </c>
      <c r="B2164" s="45">
        <v>47604</v>
      </c>
      <c r="C2164" s="45">
        <v>14199.666666666666</v>
      </c>
      <c r="D2164" s="25">
        <v>0.29828725877377249</v>
      </c>
      <c r="E2164" s="25" t="str">
        <f>_xlfn.XLOOKUP(Table1[[#This Row],[Customer_ID]],Table2[customer_id],Table2[age_group],,0)</f>
        <v>21-24</v>
      </c>
      <c r="F2164" s="25" t="str">
        <f>_xlfn.XLOOKUP(Table1[[#This Row],[Customer_ID]],Table2[customer_id],Table2[city],,0)</f>
        <v>Chennai</v>
      </c>
      <c r="G2164" s="25" t="str">
        <f>_xlfn.XLOOKUP(Table1[[#This Row],[Customer_ID]],Table2[customer_id],Table2[occupation],,0)</f>
        <v>Salaried IT Employees</v>
      </c>
      <c r="H2164" s="50" t="str">
        <f>_xlfn.XLOOKUP(Table1[[#This Row],[Customer_ID]],Table2[customer_id],Table2[gender],,0)</f>
        <v>Female</v>
      </c>
      <c r="I2164" s="50" t="str">
        <f>_xlfn.XLOOKUP(Table1[[#This Row],[Customer_ID]],Table2[customer_id],Table2[marital status],,0)</f>
        <v>Married</v>
      </c>
      <c r="J2164" t="str">
        <f t="shared" si="132"/>
        <v>Moderate Income</v>
      </c>
      <c r="K2164" s="52" t="b">
        <f t="shared" si="133"/>
        <v>0</v>
      </c>
      <c r="L2164" s="43" t="str">
        <f t="shared" si="134"/>
        <v>Low Spend</v>
      </c>
      <c r="M2164" s="43" t="b">
        <f t="shared" si="135"/>
        <v>0</v>
      </c>
      <c r="N21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65" spans="1:14" hidden="1" x14ac:dyDescent="0.25">
      <c r="A2165" t="s">
        <v>2898</v>
      </c>
      <c r="B2165" s="45">
        <v>47599</v>
      </c>
      <c r="C2165" s="45">
        <v>16407.5</v>
      </c>
      <c r="D2165" s="25">
        <v>0.34470261980293704</v>
      </c>
      <c r="E2165" s="25" t="str">
        <f>_xlfn.XLOOKUP(Table1[[#This Row],[Customer_ID]],Table2[customer_id],Table2[age_group],,0)</f>
        <v>21-24</v>
      </c>
      <c r="F2165" s="25" t="str">
        <f>_xlfn.XLOOKUP(Table1[[#This Row],[Customer_ID]],Table2[customer_id],Table2[city],,0)</f>
        <v>Hyderabad</v>
      </c>
      <c r="G2165" s="25" t="str">
        <f>_xlfn.XLOOKUP(Table1[[#This Row],[Customer_ID]],Table2[customer_id],Table2[occupation],,0)</f>
        <v>Salaried IT Employees</v>
      </c>
      <c r="H2165" s="50" t="str">
        <f>_xlfn.XLOOKUP(Table1[[#This Row],[Customer_ID]],Table2[customer_id],Table2[gender],,0)</f>
        <v>Female</v>
      </c>
      <c r="I2165" s="50" t="str">
        <f>_xlfn.XLOOKUP(Table1[[#This Row],[Customer_ID]],Table2[customer_id],Table2[marital status],,0)</f>
        <v>Single</v>
      </c>
      <c r="J2165" t="str">
        <f t="shared" si="132"/>
        <v>Moderate Income</v>
      </c>
      <c r="K2165" s="52" t="b">
        <f t="shared" si="133"/>
        <v>0</v>
      </c>
      <c r="L2165" s="43" t="b">
        <f t="shared" si="134"/>
        <v>0</v>
      </c>
      <c r="M2165" s="43" t="b">
        <f t="shared" si="135"/>
        <v>0</v>
      </c>
      <c r="N21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66" spans="1:14" hidden="1" x14ac:dyDescent="0.25">
      <c r="A2166" t="s">
        <v>1005</v>
      </c>
      <c r="B2166" s="45">
        <v>47587</v>
      </c>
      <c r="C2166" s="45">
        <v>24746.333333333332</v>
      </c>
      <c r="D2166" s="25">
        <v>0.52002297546248621</v>
      </c>
      <c r="E2166" s="25" t="str">
        <f>_xlfn.XLOOKUP(Table1[[#This Row],[Customer_ID]],Table2[customer_id],Table2[age_group],,0)</f>
        <v>21-24</v>
      </c>
      <c r="F2166" s="25" t="str">
        <f>_xlfn.XLOOKUP(Table1[[#This Row],[Customer_ID]],Table2[customer_id],Table2[city],,0)</f>
        <v>Mumbai</v>
      </c>
      <c r="G2166" s="25" t="str">
        <f>_xlfn.XLOOKUP(Table1[[#This Row],[Customer_ID]],Table2[customer_id],Table2[occupation],,0)</f>
        <v>Salaried IT Employees</v>
      </c>
      <c r="H2166" s="50" t="str">
        <f>_xlfn.XLOOKUP(Table1[[#This Row],[Customer_ID]],Table2[customer_id],Table2[gender],,0)</f>
        <v>Female</v>
      </c>
      <c r="I2166" s="50" t="str">
        <f>_xlfn.XLOOKUP(Table1[[#This Row],[Customer_ID]],Table2[customer_id],Table2[marital status],,0)</f>
        <v>Single</v>
      </c>
      <c r="J2166" t="str">
        <f t="shared" si="132"/>
        <v>Moderate Income</v>
      </c>
      <c r="K2166" s="52" t="b">
        <f t="shared" si="133"/>
        <v>0</v>
      </c>
      <c r="L2166" s="43" t="b">
        <f t="shared" si="134"/>
        <v>0</v>
      </c>
      <c r="M2166" s="43" t="b">
        <f t="shared" si="135"/>
        <v>0</v>
      </c>
      <c r="N21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67" spans="1:14" hidden="1" x14ac:dyDescent="0.25">
      <c r="A2167" t="s">
        <v>746</v>
      </c>
      <c r="B2167" s="45">
        <v>47586</v>
      </c>
      <c r="C2167" s="45">
        <v>26281.5</v>
      </c>
      <c r="D2167" s="25">
        <v>0.55229479258605474</v>
      </c>
      <c r="E2167" s="25" t="str">
        <f>_xlfn.XLOOKUP(Table1[[#This Row],[Customer_ID]],Table2[customer_id],Table2[age_group],,0)</f>
        <v>21-24</v>
      </c>
      <c r="F2167" s="25" t="str">
        <f>_xlfn.XLOOKUP(Table1[[#This Row],[Customer_ID]],Table2[customer_id],Table2[city],,0)</f>
        <v>Mumbai</v>
      </c>
      <c r="G2167" s="25" t="str">
        <f>_xlfn.XLOOKUP(Table1[[#This Row],[Customer_ID]],Table2[customer_id],Table2[occupation],,0)</f>
        <v>Salaried IT Employees</v>
      </c>
      <c r="H2167" s="50" t="str">
        <f>_xlfn.XLOOKUP(Table1[[#This Row],[Customer_ID]],Table2[customer_id],Table2[gender],,0)</f>
        <v>Male</v>
      </c>
      <c r="I2167" s="50" t="str">
        <f>_xlfn.XLOOKUP(Table1[[#This Row],[Customer_ID]],Table2[customer_id],Table2[marital status],,0)</f>
        <v>Married</v>
      </c>
      <c r="J2167" t="str">
        <f t="shared" si="132"/>
        <v>Moderate Income</v>
      </c>
      <c r="K2167" s="52" t="b">
        <f t="shared" si="133"/>
        <v>0</v>
      </c>
      <c r="L2167" s="43" t="b">
        <f t="shared" si="134"/>
        <v>0</v>
      </c>
      <c r="M2167" s="43" t="b">
        <f t="shared" si="135"/>
        <v>0</v>
      </c>
      <c r="N21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68" spans="1:14" hidden="1" x14ac:dyDescent="0.25">
      <c r="A2168" t="s">
        <v>931</v>
      </c>
      <c r="B2168" s="45">
        <v>47584</v>
      </c>
      <c r="C2168" s="45">
        <v>25134.833333333332</v>
      </c>
      <c r="D2168" s="25">
        <v>0.52822027011880746</v>
      </c>
      <c r="E2168" s="25" t="str">
        <f>_xlfn.XLOOKUP(Table1[[#This Row],[Customer_ID]],Table2[customer_id],Table2[age_group],,0)</f>
        <v>21-24</v>
      </c>
      <c r="F2168" s="25" t="str">
        <f>_xlfn.XLOOKUP(Table1[[#This Row],[Customer_ID]],Table2[customer_id],Table2[city],,0)</f>
        <v>Mumbai</v>
      </c>
      <c r="G2168" s="25" t="str">
        <f>_xlfn.XLOOKUP(Table1[[#This Row],[Customer_ID]],Table2[customer_id],Table2[occupation],,0)</f>
        <v>Salaried IT Employees</v>
      </c>
      <c r="H2168" s="50" t="str">
        <f>_xlfn.XLOOKUP(Table1[[#This Row],[Customer_ID]],Table2[customer_id],Table2[gender],,0)</f>
        <v>Female</v>
      </c>
      <c r="I2168" s="50" t="str">
        <f>_xlfn.XLOOKUP(Table1[[#This Row],[Customer_ID]],Table2[customer_id],Table2[marital status],,0)</f>
        <v>Married</v>
      </c>
      <c r="J2168" t="str">
        <f t="shared" si="132"/>
        <v>Moderate Income</v>
      </c>
      <c r="K2168" s="52" t="b">
        <f t="shared" si="133"/>
        <v>0</v>
      </c>
      <c r="L2168" s="43" t="b">
        <f t="shared" si="134"/>
        <v>0</v>
      </c>
      <c r="M2168" s="43" t="b">
        <f t="shared" si="135"/>
        <v>0</v>
      </c>
      <c r="N21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69" spans="1:14" hidden="1" x14ac:dyDescent="0.25">
      <c r="A2169" t="s">
        <v>302</v>
      </c>
      <c r="B2169" s="45">
        <v>47579</v>
      </c>
      <c r="C2169" s="45">
        <v>29509.333333333332</v>
      </c>
      <c r="D2169" s="25">
        <v>0.62021760300412643</v>
      </c>
      <c r="E2169" s="25" t="str">
        <f>_xlfn.XLOOKUP(Table1[[#This Row],[Customer_ID]],Table2[customer_id],Table2[age_group],,0)</f>
        <v>21-24</v>
      </c>
      <c r="F2169" s="25" t="str">
        <f>_xlfn.XLOOKUP(Table1[[#This Row],[Customer_ID]],Table2[customer_id],Table2[city],,0)</f>
        <v>Mumbai</v>
      </c>
      <c r="G2169" s="25" t="str">
        <f>_xlfn.XLOOKUP(Table1[[#This Row],[Customer_ID]],Table2[customer_id],Table2[occupation],,0)</f>
        <v>Salaried IT Employees</v>
      </c>
      <c r="H2169" s="50" t="str">
        <f>_xlfn.XLOOKUP(Table1[[#This Row],[Customer_ID]],Table2[customer_id],Table2[gender],,0)</f>
        <v>Male</v>
      </c>
      <c r="I2169" s="50" t="str">
        <f>_xlfn.XLOOKUP(Table1[[#This Row],[Customer_ID]],Table2[customer_id],Table2[marital status],,0)</f>
        <v>Single</v>
      </c>
      <c r="J2169" t="str">
        <f t="shared" si="132"/>
        <v>Moderate Income</v>
      </c>
      <c r="K2169" s="52" t="b">
        <f t="shared" si="133"/>
        <v>0</v>
      </c>
      <c r="L2169" s="43" t="b">
        <f t="shared" si="134"/>
        <v>0</v>
      </c>
      <c r="M2169" s="43" t="b">
        <f t="shared" si="135"/>
        <v>0</v>
      </c>
      <c r="N21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70" spans="1:14" hidden="1" x14ac:dyDescent="0.25">
      <c r="A2170" t="s">
        <v>258</v>
      </c>
      <c r="B2170" s="45">
        <v>47507</v>
      </c>
      <c r="C2170" s="45">
        <v>29907.666666666668</v>
      </c>
      <c r="D2170" s="25">
        <v>0.62954231306263642</v>
      </c>
      <c r="E2170" s="25" t="str">
        <f>_xlfn.XLOOKUP(Table1[[#This Row],[Customer_ID]],Table2[customer_id],Table2[age_group],,0)</f>
        <v>21-24</v>
      </c>
      <c r="F2170" s="25" t="str">
        <f>_xlfn.XLOOKUP(Table1[[#This Row],[Customer_ID]],Table2[customer_id],Table2[city],,0)</f>
        <v>Mumbai</v>
      </c>
      <c r="G2170" s="25" t="str">
        <f>_xlfn.XLOOKUP(Table1[[#This Row],[Customer_ID]],Table2[customer_id],Table2[occupation],,0)</f>
        <v>Salaried IT Employees</v>
      </c>
      <c r="H2170" s="50" t="str">
        <f>_xlfn.XLOOKUP(Table1[[#This Row],[Customer_ID]],Table2[customer_id],Table2[gender],,0)</f>
        <v>Male</v>
      </c>
      <c r="I2170" s="50" t="str">
        <f>_xlfn.XLOOKUP(Table1[[#This Row],[Customer_ID]],Table2[customer_id],Table2[marital status],,0)</f>
        <v>Single</v>
      </c>
      <c r="J2170" t="str">
        <f t="shared" si="132"/>
        <v>Moderate Income</v>
      </c>
      <c r="K2170" s="52" t="b">
        <f t="shared" si="133"/>
        <v>0</v>
      </c>
      <c r="L2170" s="43" t="b">
        <f t="shared" si="134"/>
        <v>0</v>
      </c>
      <c r="M2170" s="43" t="b">
        <f t="shared" si="135"/>
        <v>0</v>
      </c>
      <c r="N21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71" spans="1:14" hidden="1" x14ac:dyDescent="0.25">
      <c r="A2171" t="s">
        <v>409</v>
      </c>
      <c r="B2171" s="45">
        <v>47466</v>
      </c>
      <c r="C2171" s="45">
        <v>28574</v>
      </c>
      <c r="D2171" s="25">
        <v>0.60198879197741539</v>
      </c>
      <c r="E2171" s="25" t="str">
        <f>_xlfn.XLOOKUP(Table1[[#This Row],[Customer_ID]],Table2[customer_id],Table2[age_group],,0)</f>
        <v>21-24</v>
      </c>
      <c r="F2171" s="25" t="str">
        <f>_xlfn.XLOOKUP(Table1[[#This Row],[Customer_ID]],Table2[customer_id],Table2[city],,0)</f>
        <v>Mumbai</v>
      </c>
      <c r="G2171" s="25" t="str">
        <f>_xlfn.XLOOKUP(Table1[[#This Row],[Customer_ID]],Table2[customer_id],Table2[occupation],,0)</f>
        <v>Salaried IT Employees</v>
      </c>
      <c r="H2171" s="50" t="str">
        <f>_xlfn.XLOOKUP(Table1[[#This Row],[Customer_ID]],Table2[customer_id],Table2[gender],,0)</f>
        <v>Male</v>
      </c>
      <c r="I2171" s="50" t="str">
        <f>_xlfn.XLOOKUP(Table1[[#This Row],[Customer_ID]],Table2[customer_id],Table2[marital status],,0)</f>
        <v>Single</v>
      </c>
      <c r="J2171" t="str">
        <f t="shared" si="132"/>
        <v>Moderate Income</v>
      </c>
      <c r="K2171" s="52" t="b">
        <f t="shared" si="133"/>
        <v>0</v>
      </c>
      <c r="L2171" s="43" t="b">
        <f t="shared" si="134"/>
        <v>0</v>
      </c>
      <c r="M2171" s="43" t="b">
        <f t="shared" si="135"/>
        <v>0</v>
      </c>
      <c r="N21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72" spans="1:14" hidden="1" x14ac:dyDescent="0.25">
      <c r="A2172" t="s">
        <v>1668</v>
      </c>
      <c r="B2172" s="45">
        <v>47449</v>
      </c>
      <c r="C2172" s="45">
        <v>21370.333333333332</v>
      </c>
      <c r="D2172" s="25">
        <v>0.45038532599914294</v>
      </c>
      <c r="E2172" s="25" t="str">
        <f>_xlfn.XLOOKUP(Table1[[#This Row],[Customer_ID]],Table2[customer_id],Table2[age_group],,0)</f>
        <v>45+</v>
      </c>
      <c r="F2172" s="25" t="str">
        <f>_xlfn.XLOOKUP(Table1[[#This Row],[Customer_ID]],Table2[customer_id],Table2[city],,0)</f>
        <v>Delhi NCR</v>
      </c>
      <c r="G2172" s="25" t="str">
        <f>_xlfn.XLOOKUP(Table1[[#This Row],[Customer_ID]],Table2[customer_id],Table2[occupation],,0)</f>
        <v>Salaried Other Employees</v>
      </c>
      <c r="H2172" s="50" t="str">
        <f>_xlfn.XLOOKUP(Table1[[#This Row],[Customer_ID]],Table2[customer_id],Table2[gender],,0)</f>
        <v>Male</v>
      </c>
      <c r="I2172" s="50" t="str">
        <f>_xlfn.XLOOKUP(Table1[[#This Row],[Customer_ID]],Table2[customer_id],Table2[marital status],,0)</f>
        <v>Married</v>
      </c>
      <c r="J2172" t="str">
        <f t="shared" si="132"/>
        <v>Moderate Income</v>
      </c>
      <c r="K2172" s="52" t="b">
        <f t="shared" si="133"/>
        <v>0</v>
      </c>
      <c r="L2172" s="43" t="b">
        <f t="shared" si="134"/>
        <v>0</v>
      </c>
      <c r="M2172" s="43" t="b">
        <f t="shared" si="135"/>
        <v>0</v>
      </c>
      <c r="N21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73" spans="1:14" hidden="1" x14ac:dyDescent="0.25">
      <c r="A2173" t="s">
        <v>999</v>
      </c>
      <c r="B2173" s="45">
        <v>47444</v>
      </c>
      <c r="C2173" s="45">
        <v>24695.333333333332</v>
      </c>
      <c r="D2173" s="25">
        <v>0.52051541466430595</v>
      </c>
      <c r="E2173" s="25" t="str">
        <f>_xlfn.XLOOKUP(Table1[[#This Row],[Customer_ID]],Table2[customer_id],Table2[age_group],,0)</f>
        <v>21-24</v>
      </c>
      <c r="F2173" s="25" t="str">
        <f>_xlfn.XLOOKUP(Table1[[#This Row],[Customer_ID]],Table2[customer_id],Table2[city],,0)</f>
        <v>Mumbai</v>
      </c>
      <c r="G2173" s="25" t="str">
        <f>_xlfn.XLOOKUP(Table1[[#This Row],[Customer_ID]],Table2[customer_id],Table2[occupation],,0)</f>
        <v>Salaried IT Employees</v>
      </c>
      <c r="H2173" s="50" t="str">
        <f>_xlfn.XLOOKUP(Table1[[#This Row],[Customer_ID]],Table2[customer_id],Table2[gender],,0)</f>
        <v>Male</v>
      </c>
      <c r="I2173" s="50" t="str">
        <f>_xlfn.XLOOKUP(Table1[[#This Row],[Customer_ID]],Table2[customer_id],Table2[marital status],,0)</f>
        <v>Single</v>
      </c>
      <c r="J2173" t="str">
        <f t="shared" si="132"/>
        <v>Moderate Income</v>
      </c>
      <c r="K2173" s="52" t="b">
        <f t="shared" si="133"/>
        <v>0</v>
      </c>
      <c r="L2173" s="43" t="b">
        <f t="shared" si="134"/>
        <v>0</v>
      </c>
      <c r="M2173" s="43" t="b">
        <f t="shared" si="135"/>
        <v>0</v>
      </c>
      <c r="N21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74" spans="1:14" hidden="1" x14ac:dyDescent="0.25">
      <c r="A2174" t="s">
        <v>1224</v>
      </c>
      <c r="B2174" s="45">
        <v>47439</v>
      </c>
      <c r="C2174" s="45">
        <v>23693.166666666668</v>
      </c>
      <c r="D2174" s="25">
        <v>0.49944490117132884</v>
      </c>
      <c r="E2174" s="25" t="str">
        <f>_xlfn.XLOOKUP(Table1[[#This Row],[Customer_ID]],Table2[customer_id],Table2[age_group],,0)</f>
        <v>21-24</v>
      </c>
      <c r="F2174" s="25" t="str">
        <f>_xlfn.XLOOKUP(Table1[[#This Row],[Customer_ID]],Table2[customer_id],Table2[city],,0)</f>
        <v>Delhi NCR</v>
      </c>
      <c r="G2174" s="25" t="str">
        <f>_xlfn.XLOOKUP(Table1[[#This Row],[Customer_ID]],Table2[customer_id],Table2[occupation],,0)</f>
        <v>Salaried IT Employees</v>
      </c>
      <c r="H2174" s="50" t="str">
        <f>_xlfn.XLOOKUP(Table1[[#This Row],[Customer_ID]],Table2[customer_id],Table2[gender],,0)</f>
        <v>Male</v>
      </c>
      <c r="I2174" s="50" t="str">
        <f>_xlfn.XLOOKUP(Table1[[#This Row],[Customer_ID]],Table2[customer_id],Table2[marital status],,0)</f>
        <v>Married</v>
      </c>
      <c r="J2174" t="str">
        <f t="shared" si="132"/>
        <v>Moderate Income</v>
      </c>
      <c r="K2174" s="52" t="b">
        <f t="shared" si="133"/>
        <v>0</v>
      </c>
      <c r="L2174" s="43" t="b">
        <f t="shared" si="134"/>
        <v>0</v>
      </c>
      <c r="M2174" s="43" t="b">
        <f t="shared" si="135"/>
        <v>0</v>
      </c>
      <c r="N21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75" spans="1:14" hidden="1" x14ac:dyDescent="0.25">
      <c r="A2175" t="s">
        <v>3600</v>
      </c>
      <c r="B2175" s="45">
        <v>47415</v>
      </c>
      <c r="C2175" s="45">
        <v>13153.166666666666</v>
      </c>
      <c r="D2175" s="25">
        <v>0.27740518120144819</v>
      </c>
      <c r="E2175" s="25" t="str">
        <f>_xlfn.XLOOKUP(Table1[[#This Row],[Customer_ID]],Table2[customer_id],Table2[age_group],,0)</f>
        <v>45+</v>
      </c>
      <c r="F2175" s="25" t="str">
        <f>_xlfn.XLOOKUP(Table1[[#This Row],[Customer_ID]],Table2[customer_id],Table2[city],,0)</f>
        <v>Chennai</v>
      </c>
      <c r="G2175" s="25" t="str">
        <f>_xlfn.XLOOKUP(Table1[[#This Row],[Customer_ID]],Table2[customer_id],Table2[occupation],,0)</f>
        <v>Salaried Other Employees</v>
      </c>
      <c r="H2175" s="50" t="str">
        <f>_xlfn.XLOOKUP(Table1[[#This Row],[Customer_ID]],Table2[customer_id],Table2[gender],,0)</f>
        <v>Male</v>
      </c>
      <c r="I2175" s="50" t="str">
        <f>_xlfn.XLOOKUP(Table1[[#This Row],[Customer_ID]],Table2[customer_id],Table2[marital status],,0)</f>
        <v>Married</v>
      </c>
      <c r="J2175" t="str">
        <f t="shared" si="132"/>
        <v>Moderate Income</v>
      </c>
      <c r="K2175" s="52" t="b">
        <f t="shared" si="133"/>
        <v>0</v>
      </c>
      <c r="L2175" s="43" t="str">
        <f t="shared" si="134"/>
        <v>Low Spend</v>
      </c>
      <c r="M2175" s="43" t="b">
        <f t="shared" si="135"/>
        <v>0</v>
      </c>
      <c r="N21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76" spans="1:14" hidden="1" x14ac:dyDescent="0.25">
      <c r="A2176" t="s">
        <v>2035</v>
      </c>
      <c r="B2176" s="45">
        <v>47407</v>
      </c>
      <c r="C2176" s="45">
        <v>19846.166666666668</v>
      </c>
      <c r="D2176" s="25">
        <v>0.41863367575815108</v>
      </c>
      <c r="E2176" s="25" t="str">
        <f>_xlfn.XLOOKUP(Table1[[#This Row],[Customer_ID]],Table2[customer_id],Table2[age_group],,0)</f>
        <v>21-24</v>
      </c>
      <c r="F2176" s="25" t="str">
        <f>_xlfn.XLOOKUP(Table1[[#This Row],[Customer_ID]],Table2[customer_id],Table2[city],,0)</f>
        <v>Bengaluru</v>
      </c>
      <c r="G2176" s="25" t="str">
        <f>_xlfn.XLOOKUP(Table1[[#This Row],[Customer_ID]],Table2[customer_id],Table2[occupation],,0)</f>
        <v>Salaried IT Employees</v>
      </c>
      <c r="H2176" s="50" t="str">
        <f>_xlfn.XLOOKUP(Table1[[#This Row],[Customer_ID]],Table2[customer_id],Table2[gender],,0)</f>
        <v>Female</v>
      </c>
      <c r="I2176" s="50" t="str">
        <f>_xlfn.XLOOKUP(Table1[[#This Row],[Customer_ID]],Table2[customer_id],Table2[marital status],,0)</f>
        <v>Married</v>
      </c>
      <c r="J2176" t="str">
        <f t="shared" si="132"/>
        <v>Moderate Income</v>
      </c>
      <c r="K2176" s="52" t="b">
        <f t="shared" si="133"/>
        <v>0</v>
      </c>
      <c r="L2176" s="43" t="b">
        <f t="shared" si="134"/>
        <v>0</v>
      </c>
      <c r="M2176" s="43" t="b">
        <f t="shared" si="135"/>
        <v>0</v>
      </c>
      <c r="N21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77" spans="1:14" hidden="1" x14ac:dyDescent="0.25">
      <c r="A2177" t="s">
        <v>896</v>
      </c>
      <c r="B2177" s="45">
        <v>47406</v>
      </c>
      <c r="C2177" s="45">
        <v>25216.666666666668</v>
      </c>
      <c r="D2177" s="25">
        <v>0.53192985416754568</v>
      </c>
      <c r="E2177" s="25" t="str">
        <f>_xlfn.XLOOKUP(Table1[[#This Row],[Customer_ID]],Table2[customer_id],Table2[age_group],,0)</f>
        <v>21-24</v>
      </c>
      <c r="F2177" s="25" t="str">
        <f>_xlfn.XLOOKUP(Table1[[#This Row],[Customer_ID]],Table2[customer_id],Table2[city],,0)</f>
        <v>Delhi NCR</v>
      </c>
      <c r="G2177" s="25" t="str">
        <f>_xlfn.XLOOKUP(Table1[[#This Row],[Customer_ID]],Table2[customer_id],Table2[occupation],,0)</f>
        <v>Salaried IT Employees</v>
      </c>
      <c r="H2177" s="50" t="str">
        <f>_xlfn.XLOOKUP(Table1[[#This Row],[Customer_ID]],Table2[customer_id],Table2[gender],,0)</f>
        <v>Male</v>
      </c>
      <c r="I2177" s="50" t="str">
        <f>_xlfn.XLOOKUP(Table1[[#This Row],[Customer_ID]],Table2[customer_id],Table2[marital status],,0)</f>
        <v>Married</v>
      </c>
      <c r="J2177" t="str">
        <f t="shared" si="132"/>
        <v>Moderate Income</v>
      </c>
      <c r="K2177" s="52" t="b">
        <f t="shared" si="133"/>
        <v>0</v>
      </c>
      <c r="L2177" s="43" t="b">
        <f t="shared" si="134"/>
        <v>0</v>
      </c>
      <c r="M2177" s="43" t="b">
        <f t="shared" si="135"/>
        <v>0</v>
      </c>
      <c r="N21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78" spans="1:14" hidden="1" x14ac:dyDescent="0.25">
      <c r="A2178" t="s">
        <v>870</v>
      </c>
      <c r="B2178" s="45">
        <v>47355</v>
      </c>
      <c r="C2178" s="45">
        <v>25319.166666666668</v>
      </c>
      <c r="D2178" s="25">
        <v>0.53466722978918102</v>
      </c>
      <c r="E2178" s="25" t="str">
        <f>_xlfn.XLOOKUP(Table1[[#This Row],[Customer_ID]],Table2[customer_id],Table2[age_group],,0)</f>
        <v>21-24</v>
      </c>
      <c r="F2178" s="25" t="str">
        <f>_xlfn.XLOOKUP(Table1[[#This Row],[Customer_ID]],Table2[customer_id],Table2[city],,0)</f>
        <v>Mumbai</v>
      </c>
      <c r="G2178" s="25" t="str">
        <f>_xlfn.XLOOKUP(Table1[[#This Row],[Customer_ID]],Table2[customer_id],Table2[occupation],,0)</f>
        <v>Salaried IT Employees</v>
      </c>
      <c r="H2178" s="50" t="str">
        <f>_xlfn.XLOOKUP(Table1[[#This Row],[Customer_ID]],Table2[customer_id],Table2[gender],,0)</f>
        <v>Male</v>
      </c>
      <c r="I2178" s="50" t="str">
        <f>_xlfn.XLOOKUP(Table1[[#This Row],[Customer_ID]],Table2[customer_id],Table2[marital status],,0)</f>
        <v>Single</v>
      </c>
      <c r="J2178" t="str">
        <f t="shared" ref="J2178:J2241" si="136">IF(B2178&lt;=40000,"Lower Income",IF(AND(B2178&gt;40000,B2178&lt;=65000),"Moderate Income","Higher Income"))</f>
        <v>Moderate Income</v>
      </c>
      <c r="K2178" s="52" t="b">
        <f t="shared" ref="K2178:K2241" si="137">IF(AND(J2178="Lower Income",D2178&gt;=60%),"High Spend",IF(AND(J2178="Lower Income",D2178&lt;30%),"Low Spend"))</f>
        <v>0</v>
      </c>
      <c r="L2178" s="43" t="b">
        <f t="shared" ref="L2178:L2241" si="138">IF(AND(J2178="Moderate Income",D2178&gt;=70%),"High Spend",IF(AND(J2178="Moderate Income",D2178&lt;30%),"Low Spend"))</f>
        <v>0</v>
      </c>
      <c r="M2178" s="43" t="b">
        <f t="shared" ref="M2178:M2241" si="139">IF(AND(J2178="Higher Income",D2178&gt;=70%),"High Spend",IF(AND(J2178="Higher Income",D2178&lt;20%),"Low Spend"))</f>
        <v>0</v>
      </c>
      <c r="N21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79" spans="1:14" hidden="1" x14ac:dyDescent="0.25">
      <c r="A2179" t="s">
        <v>2097</v>
      </c>
      <c r="B2179" s="45">
        <v>47352</v>
      </c>
      <c r="C2179" s="45">
        <v>19616.833333333332</v>
      </c>
      <c r="D2179" s="25">
        <v>0.41427676409303371</v>
      </c>
      <c r="E2179" s="25" t="str">
        <f>_xlfn.XLOOKUP(Table1[[#This Row],[Customer_ID]],Table2[customer_id],Table2[age_group],,0)</f>
        <v>45+</v>
      </c>
      <c r="F2179" s="25" t="str">
        <f>_xlfn.XLOOKUP(Table1[[#This Row],[Customer_ID]],Table2[customer_id],Table2[city],,0)</f>
        <v>Mumbai</v>
      </c>
      <c r="G2179" s="25" t="str">
        <f>_xlfn.XLOOKUP(Table1[[#This Row],[Customer_ID]],Table2[customer_id],Table2[occupation],,0)</f>
        <v>Salaried Other Employees</v>
      </c>
      <c r="H2179" s="50" t="str">
        <f>_xlfn.XLOOKUP(Table1[[#This Row],[Customer_ID]],Table2[customer_id],Table2[gender],,0)</f>
        <v>Female</v>
      </c>
      <c r="I2179" s="50" t="str">
        <f>_xlfn.XLOOKUP(Table1[[#This Row],[Customer_ID]],Table2[customer_id],Table2[marital status],,0)</f>
        <v>Married</v>
      </c>
      <c r="J2179" t="str">
        <f t="shared" si="136"/>
        <v>Moderate Income</v>
      </c>
      <c r="K2179" s="52" t="b">
        <f t="shared" si="137"/>
        <v>0</v>
      </c>
      <c r="L2179" s="43" t="b">
        <f t="shared" si="138"/>
        <v>0</v>
      </c>
      <c r="M2179" s="43" t="b">
        <f t="shared" si="139"/>
        <v>0</v>
      </c>
      <c r="N21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80" spans="1:14" hidden="1" x14ac:dyDescent="0.25">
      <c r="A2180" t="s">
        <v>1907</v>
      </c>
      <c r="B2180" s="45">
        <v>47347</v>
      </c>
      <c r="C2180" s="45">
        <v>20375</v>
      </c>
      <c r="D2180" s="25">
        <v>0.4303334952584113</v>
      </c>
      <c r="E2180" s="25" t="str">
        <f>_xlfn.XLOOKUP(Table1[[#This Row],[Customer_ID]],Table2[customer_id],Table2[age_group],,0)</f>
        <v>21-24</v>
      </c>
      <c r="F2180" s="25" t="str">
        <f>_xlfn.XLOOKUP(Table1[[#This Row],[Customer_ID]],Table2[customer_id],Table2[city],,0)</f>
        <v>Delhi NCR</v>
      </c>
      <c r="G2180" s="25" t="str">
        <f>_xlfn.XLOOKUP(Table1[[#This Row],[Customer_ID]],Table2[customer_id],Table2[occupation],,0)</f>
        <v>Salaried IT Employees</v>
      </c>
      <c r="H2180" s="50" t="str">
        <f>_xlfn.XLOOKUP(Table1[[#This Row],[Customer_ID]],Table2[customer_id],Table2[gender],,0)</f>
        <v>Female</v>
      </c>
      <c r="I2180" s="50" t="str">
        <f>_xlfn.XLOOKUP(Table1[[#This Row],[Customer_ID]],Table2[customer_id],Table2[marital status],,0)</f>
        <v>Married</v>
      </c>
      <c r="J2180" t="str">
        <f t="shared" si="136"/>
        <v>Moderate Income</v>
      </c>
      <c r="K2180" s="52" t="b">
        <f t="shared" si="137"/>
        <v>0</v>
      </c>
      <c r="L2180" s="43" t="b">
        <f t="shared" si="138"/>
        <v>0</v>
      </c>
      <c r="M2180" s="43" t="b">
        <f t="shared" si="139"/>
        <v>0</v>
      </c>
      <c r="N21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81" spans="1:14" hidden="1" x14ac:dyDescent="0.25">
      <c r="A2181" t="s">
        <v>467</v>
      </c>
      <c r="B2181" s="45">
        <v>47336</v>
      </c>
      <c r="C2181" s="45">
        <v>28085.666666666668</v>
      </c>
      <c r="D2181" s="25">
        <v>0.59332572812799278</v>
      </c>
      <c r="E2181" s="25" t="str">
        <f>_xlfn.XLOOKUP(Table1[[#This Row],[Customer_ID]],Table2[customer_id],Table2[age_group],,0)</f>
        <v>21-24</v>
      </c>
      <c r="F2181" s="25" t="str">
        <f>_xlfn.XLOOKUP(Table1[[#This Row],[Customer_ID]],Table2[customer_id],Table2[city],,0)</f>
        <v>Mumbai</v>
      </c>
      <c r="G2181" s="25" t="str">
        <f>_xlfn.XLOOKUP(Table1[[#This Row],[Customer_ID]],Table2[customer_id],Table2[occupation],,0)</f>
        <v>Salaried IT Employees</v>
      </c>
      <c r="H2181" s="50" t="str">
        <f>_xlfn.XLOOKUP(Table1[[#This Row],[Customer_ID]],Table2[customer_id],Table2[gender],,0)</f>
        <v>Male</v>
      </c>
      <c r="I2181" s="50" t="str">
        <f>_xlfn.XLOOKUP(Table1[[#This Row],[Customer_ID]],Table2[customer_id],Table2[marital status],,0)</f>
        <v>Married</v>
      </c>
      <c r="J2181" t="str">
        <f t="shared" si="136"/>
        <v>Moderate Income</v>
      </c>
      <c r="K2181" s="52" t="b">
        <f t="shared" si="137"/>
        <v>0</v>
      </c>
      <c r="L2181" s="43" t="b">
        <f t="shared" si="138"/>
        <v>0</v>
      </c>
      <c r="M2181" s="43" t="b">
        <f t="shared" si="139"/>
        <v>0</v>
      </c>
      <c r="N21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82" spans="1:14" hidden="1" x14ac:dyDescent="0.25">
      <c r="A2182" t="s">
        <v>1232</v>
      </c>
      <c r="B2182" s="45">
        <v>47333</v>
      </c>
      <c r="C2182" s="45">
        <v>23618</v>
      </c>
      <c r="D2182" s="25">
        <v>0.49897534489679507</v>
      </c>
      <c r="E2182" s="25" t="str">
        <f>_xlfn.XLOOKUP(Table1[[#This Row],[Customer_ID]],Table2[customer_id],Table2[age_group],,0)</f>
        <v>21-24</v>
      </c>
      <c r="F2182" s="25" t="str">
        <f>_xlfn.XLOOKUP(Table1[[#This Row],[Customer_ID]],Table2[customer_id],Table2[city],,0)</f>
        <v>Delhi NCR</v>
      </c>
      <c r="G2182" s="25" t="str">
        <f>_xlfn.XLOOKUP(Table1[[#This Row],[Customer_ID]],Table2[customer_id],Table2[occupation],,0)</f>
        <v>Salaried IT Employees</v>
      </c>
      <c r="H2182" s="50" t="str">
        <f>_xlfn.XLOOKUP(Table1[[#This Row],[Customer_ID]],Table2[customer_id],Table2[gender],,0)</f>
        <v>Male</v>
      </c>
      <c r="I2182" s="50" t="str">
        <f>_xlfn.XLOOKUP(Table1[[#This Row],[Customer_ID]],Table2[customer_id],Table2[marital status],,0)</f>
        <v>Single</v>
      </c>
      <c r="J2182" t="str">
        <f t="shared" si="136"/>
        <v>Moderate Income</v>
      </c>
      <c r="K2182" s="52" t="b">
        <f t="shared" si="137"/>
        <v>0</v>
      </c>
      <c r="L2182" s="43" t="b">
        <f t="shared" si="138"/>
        <v>0</v>
      </c>
      <c r="M2182" s="43" t="b">
        <f t="shared" si="139"/>
        <v>0</v>
      </c>
      <c r="N21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83" spans="1:14" hidden="1" x14ac:dyDescent="0.25">
      <c r="A2183" t="s">
        <v>1079</v>
      </c>
      <c r="B2183" s="45">
        <v>47304</v>
      </c>
      <c r="C2183" s="45">
        <v>24234.5</v>
      </c>
      <c r="D2183" s="25">
        <v>0.51231396922036188</v>
      </c>
      <c r="E2183" s="25" t="str">
        <f>_xlfn.XLOOKUP(Table1[[#This Row],[Customer_ID]],Table2[customer_id],Table2[age_group],,0)</f>
        <v>21-24</v>
      </c>
      <c r="F2183" s="25" t="str">
        <f>_xlfn.XLOOKUP(Table1[[#This Row],[Customer_ID]],Table2[customer_id],Table2[city],,0)</f>
        <v>Mumbai</v>
      </c>
      <c r="G2183" s="25" t="str">
        <f>_xlfn.XLOOKUP(Table1[[#This Row],[Customer_ID]],Table2[customer_id],Table2[occupation],,0)</f>
        <v>Salaried IT Employees</v>
      </c>
      <c r="H2183" s="50" t="str">
        <f>_xlfn.XLOOKUP(Table1[[#This Row],[Customer_ID]],Table2[customer_id],Table2[gender],,0)</f>
        <v>Female</v>
      </c>
      <c r="I2183" s="50" t="str">
        <f>_xlfn.XLOOKUP(Table1[[#This Row],[Customer_ID]],Table2[customer_id],Table2[marital status],,0)</f>
        <v>Married</v>
      </c>
      <c r="J2183" t="str">
        <f t="shared" si="136"/>
        <v>Moderate Income</v>
      </c>
      <c r="K2183" s="52" t="b">
        <f t="shared" si="137"/>
        <v>0</v>
      </c>
      <c r="L2183" s="43" t="b">
        <f t="shared" si="138"/>
        <v>0</v>
      </c>
      <c r="M2183" s="43" t="b">
        <f t="shared" si="139"/>
        <v>0</v>
      </c>
      <c r="N21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84" spans="1:14" hidden="1" x14ac:dyDescent="0.25">
      <c r="A2184" t="s">
        <v>858</v>
      </c>
      <c r="B2184" s="45">
        <v>47302</v>
      </c>
      <c r="C2184" s="45">
        <v>25347</v>
      </c>
      <c r="D2184" s="25">
        <v>0.53585472073062446</v>
      </c>
      <c r="E2184" s="25" t="str">
        <f>_xlfn.XLOOKUP(Table1[[#This Row],[Customer_ID]],Table2[customer_id],Table2[age_group],,0)</f>
        <v>21-24</v>
      </c>
      <c r="F2184" s="25" t="str">
        <f>_xlfn.XLOOKUP(Table1[[#This Row],[Customer_ID]],Table2[customer_id],Table2[city],,0)</f>
        <v>Mumbai</v>
      </c>
      <c r="G2184" s="25" t="str">
        <f>_xlfn.XLOOKUP(Table1[[#This Row],[Customer_ID]],Table2[customer_id],Table2[occupation],,0)</f>
        <v>Salaried IT Employees</v>
      </c>
      <c r="H2184" s="50" t="str">
        <f>_xlfn.XLOOKUP(Table1[[#This Row],[Customer_ID]],Table2[customer_id],Table2[gender],,0)</f>
        <v>Female</v>
      </c>
      <c r="I2184" s="50" t="str">
        <f>_xlfn.XLOOKUP(Table1[[#This Row],[Customer_ID]],Table2[customer_id],Table2[marital status],,0)</f>
        <v>Single</v>
      </c>
      <c r="J2184" t="str">
        <f t="shared" si="136"/>
        <v>Moderate Income</v>
      </c>
      <c r="K2184" s="52" t="b">
        <f t="shared" si="137"/>
        <v>0</v>
      </c>
      <c r="L2184" s="43" t="b">
        <f t="shared" si="138"/>
        <v>0</v>
      </c>
      <c r="M2184" s="43" t="b">
        <f t="shared" si="139"/>
        <v>0</v>
      </c>
      <c r="N21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85" spans="1:14" hidden="1" x14ac:dyDescent="0.25">
      <c r="A2185" t="s">
        <v>1746</v>
      </c>
      <c r="B2185" s="45">
        <v>47265</v>
      </c>
      <c r="C2185" s="45">
        <v>20959.833333333332</v>
      </c>
      <c r="D2185" s="25">
        <v>0.44345357734757923</v>
      </c>
      <c r="E2185" s="25" t="str">
        <f>_xlfn.XLOOKUP(Table1[[#This Row],[Customer_ID]],Table2[customer_id],Table2[age_group],,0)</f>
        <v>45+</v>
      </c>
      <c r="F2185" s="25" t="str">
        <f>_xlfn.XLOOKUP(Table1[[#This Row],[Customer_ID]],Table2[customer_id],Table2[city],,0)</f>
        <v>Mumbai</v>
      </c>
      <c r="G2185" s="25" t="str">
        <f>_xlfn.XLOOKUP(Table1[[#This Row],[Customer_ID]],Table2[customer_id],Table2[occupation],,0)</f>
        <v>Salaried Other Employees</v>
      </c>
      <c r="H2185" s="50" t="str">
        <f>_xlfn.XLOOKUP(Table1[[#This Row],[Customer_ID]],Table2[customer_id],Table2[gender],,0)</f>
        <v>Male</v>
      </c>
      <c r="I2185" s="50" t="str">
        <f>_xlfn.XLOOKUP(Table1[[#This Row],[Customer_ID]],Table2[customer_id],Table2[marital status],,0)</f>
        <v>Married</v>
      </c>
      <c r="J2185" t="str">
        <f t="shared" si="136"/>
        <v>Moderate Income</v>
      </c>
      <c r="K2185" s="52" t="b">
        <f t="shared" si="137"/>
        <v>0</v>
      </c>
      <c r="L2185" s="43" t="b">
        <f t="shared" si="138"/>
        <v>0</v>
      </c>
      <c r="M2185" s="43" t="b">
        <f t="shared" si="139"/>
        <v>0</v>
      </c>
      <c r="N21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86" spans="1:14" hidden="1" x14ac:dyDescent="0.25">
      <c r="A2186" t="s">
        <v>2007</v>
      </c>
      <c r="B2186" s="45">
        <v>47244</v>
      </c>
      <c r="C2186" s="45">
        <v>19908.166666666668</v>
      </c>
      <c r="D2186" s="25">
        <v>0.42139037055851891</v>
      </c>
      <c r="E2186" s="25" t="str">
        <f>_xlfn.XLOOKUP(Table1[[#This Row],[Customer_ID]],Table2[customer_id],Table2[age_group],,0)</f>
        <v>21-24</v>
      </c>
      <c r="F2186" s="25" t="str">
        <f>_xlfn.XLOOKUP(Table1[[#This Row],[Customer_ID]],Table2[customer_id],Table2[city],,0)</f>
        <v>Bengaluru</v>
      </c>
      <c r="G2186" s="25" t="str">
        <f>_xlfn.XLOOKUP(Table1[[#This Row],[Customer_ID]],Table2[customer_id],Table2[occupation],,0)</f>
        <v>Salaried IT Employees</v>
      </c>
      <c r="H2186" s="50" t="str">
        <f>_xlfn.XLOOKUP(Table1[[#This Row],[Customer_ID]],Table2[customer_id],Table2[gender],,0)</f>
        <v>Female</v>
      </c>
      <c r="I2186" s="50" t="str">
        <f>_xlfn.XLOOKUP(Table1[[#This Row],[Customer_ID]],Table2[customer_id],Table2[marital status],,0)</f>
        <v>Married</v>
      </c>
      <c r="J2186" t="str">
        <f t="shared" si="136"/>
        <v>Moderate Income</v>
      </c>
      <c r="K2186" s="52" t="b">
        <f t="shared" si="137"/>
        <v>0</v>
      </c>
      <c r="L2186" s="43" t="b">
        <f t="shared" si="138"/>
        <v>0</v>
      </c>
      <c r="M2186" s="43" t="b">
        <f t="shared" si="139"/>
        <v>0</v>
      </c>
      <c r="N21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87" spans="1:14" hidden="1" x14ac:dyDescent="0.25">
      <c r="A2187" t="s">
        <v>3552</v>
      </c>
      <c r="B2187" s="45">
        <v>47244</v>
      </c>
      <c r="C2187" s="45">
        <v>13363.333333333334</v>
      </c>
      <c r="D2187" s="25">
        <v>0.28285778793779809</v>
      </c>
      <c r="E2187" s="25" t="str">
        <f>_xlfn.XLOOKUP(Table1[[#This Row],[Customer_ID]],Table2[customer_id],Table2[age_group],,0)</f>
        <v>21-24</v>
      </c>
      <c r="F2187" s="25" t="str">
        <f>_xlfn.XLOOKUP(Table1[[#This Row],[Customer_ID]],Table2[customer_id],Table2[city],,0)</f>
        <v>Chennai</v>
      </c>
      <c r="G2187" s="25" t="str">
        <f>_xlfn.XLOOKUP(Table1[[#This Row],[Customer_ID]],Table2[customer_id],Table2[occupation],,0)</f>
        <v>Salaried IT Employees</v>
      </c>
      <c r="H2187" s="50" t="str">
        <f>_xlfn.XLOOKUP(Table1[[#This Row],[Customer_ID]],Table2[customer_id],Table2[gender],,0)</f>
        <v>Female</v>
      </c>
      <c r="I2187" s="50" t="str">
        <f>_xlfn.XLOOKUP(Table1[[#This Row],[Customer_ID]],Table2[customer_id],Table2[marital status],,0)</f>
        <v>Married</v>
      </c>
      <c r="J2187" t="str">
        <f t="shared" si="136"/>
        <v>Moderate Income</v>
      </c>
      <c r="K2187" s="52" t="b">
        <f t="shared" si="137"/>
        <v>0</v>
      </c>
      <c r="L2187" s="43" t="str">
        <f t="shared" si="138"/>
        <v>Low Spend</v>
      </c>
      <c r="M2187" s="43" t="b">
        <f t="shared" si="139"/>
        <v>0</v>
      </c>
      <c r="N21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88" spans="1:14" hidden="1" x14ac:dyDescent="0.25">
      <c r="A2188" t="s">
        <v>1297</v>
      </c>
      <c r="B2188" s="45">
        <v>47229</v>
      </c>
      <c r="C2188" s="45">
        <v>23272.166666666668</v>
      </c>
      <c r="D2188" s="25">
        <v>0.49275162858977889</v>
      </c>
      <c r="E2188" s="25" t="str">
        <f>_xlfn.XLOOKUP(Table1[[#This Row],[Customer_ID]],Table2[customer_id],Table2[age_group],,0)</f>
        <v>21-24</v>
      </c>
      <c r="F2188" s="25" t="str">
        <f>_xlfn.XLOOKUP(Table1[[#This Row],[Customer_ID]],Table2[customer_id],Table2[city],,0)</f>
        <v>Mumbai</v>
      </c>
      <c r="G2188" s="25" t="str">
        <f>_xlfn.XLOOKUP(Table1[[#This Row],[Customer_ID]],Table2[customer_id],Table2[occupation],,0)</f>
        <v>Salaried IT Employees</v>
      </c>
      <c r="H2188" s="50" t="str">
        <f>_xlfn.XLOOKUP(Table1[[#This Row],[Customer_ID]],Table2[customer_id],Table2[gender],,0)</f>
        <v>Female</v>
      </c>
      <c r="I2188" s="50" t="str">
        <f>_xlfn.XLOOKUP(Table1[[#This Row],[Customer_ID]],Table2[customer_id],Table2[marital status],,0)</f>
        <v>Single</v>
      </c>
      <c r="J2188" t="str">
        <f t="shared" si="136"/>
        <v>Moderate Income</v>
      </c>
      <c r="K2188" s="52" t="b">
        <f t="shared" si="137"/>
        <v>0</v>
      </c>
      <c r="L2188" s="43" t="b">
        <f t="shared" si="138"/>
        <v>0</v>
      </c>
      <c r="M2188" s="43" t="b">
        <f t="shared" si="139"/>
        <v>0</v>
      </c>
      <c r="N21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89" spans="1:14" hidden="1" x14ac:dyDescent="0.25">
      <c r="A2189" t="s">
        <v>2513</v>
      </c>
      <c r="B2189" s="45">
        <v>47210</v>
      </c>
      <c r="C2189" s="45">
        <v>17764.166666666668</v>
      </c>
      <c r="D2189" s="25">
        <v>0.37627974299230393</v>
      </c>
      <c r="E2189" s="25" t="str">
        <f>_xlfn.XLOOKUP(Table1[[#This Row],[Customer_ID]],Table2[customer_id],Table2[age_group],,0)</f>
        <v>45+</v>
      </c>
      <c r="F2189" s="25" t="str">
        <f>_xlfn.XLOOKUP(Table1[[#This Row],[Customer_ID]],Table2[customer_id],Table2[city],,0)</f>
        <v>Bengaluru</v>
      </c>
      <c r="G2189" s="25" t="str">
        <f>_xlfn.XLOOKUP(Table1[[#This Row],[Customer_ID]],Table2[customer_id],Table2[occupation],,0)</f>
        <v>Salaried Other Employees</v>
      </c>
      <c r="H2189" s="50" t="str">
        <f>_xlfn.XLOOKUP(Table1[[#This Row],[Customer_ID]],Table2[customer_id],Table2[gender],,0)</f>
        <v>Male</v>
      </c>
      <c r="I2189" s="50" t="str">
        <f>_xlfn.XLOOKUP(Table1[[#This Row],[Customer_ID]],Table2[customer_id],Table2[marital status],,0)</f>
        <v>Married</v>
      </c>
      <c r="J2189" t="str">
        <f t="shared" si="136"/>
        <v>Moderate Income</v>
      </c>
      <c r="K2189" s="52" t="b">
        <f t="shared" si="137"/>
        <v>0</v>
      </c>
      <c r="L2189" s="43" t="b">
        <f t="shared" si="138"/>
        <v>0</v>
      </c>
      <c r="M2189" s="43" t="b">
        <f t="shared" si="139"/>
        <v>0</v>
      </c>
      <c r="N21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90" spans="1:14" hidden="1" x14ac:dyDescent="0.25">
      <c r="A2190" t="s">
        <v>2627</v>
      </c>
      <c r="B2190" s="45">
        <v>47192</v>
      </c>
      <c r="C2190" s="45">
        <v>17268</v>
      </c>
      <c r="D2190" s="25">
        <v>0.36590947618240377</v>
      </c>
      <c r="E2190" s="25" t="str">
        <f>_xlfn.XLOOKUP(Table1[[#This Row],[Customer_ID]],Table2[customer_id],Table2[age_group],,0)</f>
        <v>45+</v>
      </c>
      <c r="F2190" s="25" t="str">
        <f>_xlfn.XLOOKUP(Table1[[#This Row],[Customer_ID]],Table2[customer_id],Table2[city],,0)</f>
        <v>Bengaluru</v>
      </c>
      <c r="G2190" s="25" t="str">
        <f>_xlfn.XLOOKUP(Table1[[#This Row],[Customer_ID]],Table2[customer_id],Table2[occupation],,0)</f>
        <v>Salaried Other Employees</v>
      </c>
      <c r="H2190" s="50" t="str">
        <f>_xlfn.XLOOKUP(Table1[[#This Row],[Customer_ID]],Table2[customer_id],Table2[gender],,0)</f>
        <v>Male</v>
      </c>
      <c r="I2190" s="50" t="str">
        <f>_xlfn.XLOOKUP(Table1[[#This Row],[Customer_ID]],Table2[customer_id],Table2[marital status],,0)</f>
        <v>Married</v>
      </c>
      <c r="J2190" t="str">
        <f t="shared" si="136"/>
        <v>Moderate Income</v>
      </c>
      <c r="K2190" s="52" t="b">
        <f t="shared" si="137"/>
        <v>0</v>
      </c>
      <c r="L2190" s="43" t="b">
        <f t="shared" si="138"/>
        <v>0</v>
      </c>
      <c r="M2190" s="43" t="b">
        <f t="shared" si="139"/>
        <v>0</v>
      </c>
      <c r="N21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91" spans="1:14" hidden="1" x14ac:dyDescent="0.25">
      <c r="A2191" t="s">
        <v>2673</v>
      </c>
      <c r="B2191" s="45">
        <v>47160</v>
      </c>
      <c r="C2191" s="45">
        <v>17110</v>
      </c>
      <c r="D2191" s="25">
        <v>0.36280746395250213</v>
      </c>
      <c r="E2191" s="25" t="str">
        <f>_xlfn.XLOOKUP(Table1[[#This Row],[Customer_ID]],Table2[customer_id],Table2[age_group],,0)</f>
        <v>21-24</v>
      </c>
      <c r="F2191" s="25" t="str">
        <f>_xlfn.XLOOKUP(Table1[[#This Row],[Customer_ID]],Table2[customer_id],Table2[city],,0)</f>
        <v>Hyderabad</v>
      </c>
      <c r="G2191" s="25" t="str">
        <f>_xlfn.XLOOKUP(Table1[[#This Row],[Customer_ID]],Table2[customer_id],Table2[occupation],,0)</f>
        <v>Salaried IT Employees</v>
      </c>
      <c r="H2191" s="50" t="str">
        <f>_xlfn.XLOOKUP(Table1[[#This Row],[Customer_ID]],Table2[customer_id],Table2[gender],,0)</f>
        <v>Female</v>
      </c>
      <c r="I2191" s="50" t="str">
        <f>_xlfn.XLOOKUP(Table1[[#This Row],[Customer_ID]],Table2[customer_id],Table2[marital status],,0)</f>
        <v>Single</v>
      </c>
      <c r="J2191" t="str">
        <f t="shared" si="136"/>
        <v>Moderate Income</v>
      </c>
      <c r="K2191" s="52" t="b">
        <f t="shared" si="137"/>
        <v>0</v>
      </c>
      <c r="L2191" s="43" t="b">
        <f t="shared" si="138"/>
        <v>0</v>
      </c>
      <c r="M2191" s="43" t="b">
        <f t="shared" si="139"/>
        <v>0</v>
      </c>
      <c r="N21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92" spans="1:14" hidden="1" x14ac:dyDescent="0.25">
      <c r="A2192" t="s">
        <v>1616</v>
      </c>
      <c r="B2192" s="45">
        <v>47151</v>
      </c>
      <c r="C2192" s="45">
        <v>21564</v>
      </c>
      <c r="D2192" s="25">
        <v>0.45733918686772285</v>
      </c>
      <c r="E2192" s="25" t="str">
        <f>_xlfn.XLOOKUP(Table1[[#This Row],[Customer_ID]],Table2[customer_id],Table2[age_group],,0)</f>
        <v>21-24</v>
      </c>
      <c r="F2192" s="25" t="str">
        <f>_xlfn.XLOOKUP(Table1[[#This Row],[Customer_ID]],Table2[customer_id],Table2[city],,0)</f>
        <v>Delhi NCR</v>
      </c>
      <c r="G2192" s="25" t="str">
        <f>_xlfn.XLOOKUP(Table1[[#This Row],[Customer_ID]],Table2[customer_id],Table2[occupation],,0)</f>
        <v>Salaried IT Employees</v>
      </c>
      <c r="H2192" s="50" t="str">
        <f>_xlfn.XLOOKUP(Table1[[#This Row],[Customer_ID]],Table2[customer_id],Table2[gender],,0)</f>
        <v>Female</v>
      </c>
      <c r="I2192" s="50" t="str">
        <f>_xlfn.XLOOKUP(Table1[[#This Row],[Customer_ID]],Table2[customer_id],Table2[marital status],,0)</f>
        <v>Single</v>
      </c>
      <c r="J2192" t="str">
        <f t="shared" si="136"/>
        <v>Moderate Income</v>
      </c>
      <c r="K2192" s="52" t="b">
        <f t="shared" si="137"/>
        <v>0</v>
      </c>
      <c r="L2192" s="43" t="b">
        <f t="shared" si="138"/>
        <v>0</v>
      </c>
      <c r="M2192" s="43" t="b">
        <f t="shared" si="139"/>
        <v>0</v>
      </c>
      <c r="N21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93" spans="1:14" hidden="1" x14ac:dyDescent="0.25">
      <c r="A2193" t="s">
        <v>586</v>
      </c>
      <c r="B2193" s="45">
        <v>47148</v>
      </c>
      <c r="C2193" s="45">
        <v>27135.166666666668</v>
      </c>
      <c r="D2193" s="25">
        <v>0.57553165917253479</v>
      </c>
      <c r="E2193" s="25" t="str">
        <f>_xlfn.XLOOKUP(Table1[[#This Row],[Customer_ID]],Table2[customer_id],Table2[age_group],,0)</f>
        <v>21-24</v>
      </c>
      <c r="F2193" s="25" t="str">
        <f>_xlfn.XLOOKUP(Table1[[#This Row],[Customer_ID]],Table2[customer_id],Table2[city],,0)</f>
        <v>Mumbai</v>
      </c>
      <c r="G2193" s="25" t="str">
        <f>_xlfn.XLOOKUP(Table1[[#This Row],[Customer_ID]],Table2[customer_id],Table2[occupation],,0)</f>
        <v>Salaried IT Employees</v>
      </c>
      <c r="H2193" s="50" t="str">
        <f>_xlfn.XLOOKUP(Table1[[#This Row],[Customer_ID]],Table2[customer_id],Table2[gender],,0)</f>
        <v>Male</v>
      </c>
      <c r="I2193" s="50" t="str">
        <f>_xlfn.XLOOKUP(Table1[[#This Row],[Customer_ID]],Table2[customer_id],Table2[marital status],,0)</f>
        <v>Single</v>
      </c>
      <c r="J2193" t="str">
        <f t="shared" si="136"/>
        <v>Moderate Income</v>
      </c>
      <c r="K2193" s="52" t="b">
        <f t="shared" si="137"/>
        <v>0</v>
      </c>
      <c r="L2193" s="43" t="b">
        <f t="shared" si="138"/>
        <v>0</v>
      </c>
      <c r="M2193" s="43" t="b">
        <f t="shared" si="139"/>
        <v>0</v>
      </c>
      <c r="N21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94" spans="1:14" hidden="1" x14ac:dyDescent="0.25">
      <c r="A2194" t="s">
        <v>3702</v>
      </c>
      <c r="B2194" s="45">
        <v>47127</v>
      </c>
      <c r="C2194" s="45">
        <v>12449.166666666666</v>
      </c>
      <c r="D2194" s="25">
        <v>0.26416208684335235</v>
      </c>
      <c r="E2194" s="25" t="str">
        <f>_xlfn.XLOOKUP(Table1[[#This Row],[Customer_ID]],Table2[customer_id],Table2[age_group],,0)</f>
        <v>45+</v>
      </c>
      <c r="F2194" s="25" t="str">
        <f>_xlfn.XLOOKUP(Table1[[#This Row],[Customer_ID]],Table2[customer_id],Table2[city],,0)</f>
        <v>Hyderabad</v>
      </c>
      <c r="G2194" s="25" t="str">
        <f>_xlfn.XLOOKUP(Table1[[#This Row],[Customer_ID]],Table2[customer_id],Table2[occupation],,0)</f>
        <v>Salaried Other Employees</v>
      </c>
      <c r="H2194" s="50" t="str">
        <f>_xlfn.XLOOKUP(Table1[[#This Row],[Customer_ID]],Table2[customer_id],Table2[gender],,0)</f>
        <v>Female</v>
      </c>
      <c r="I2194" s="50" t="str">
        <f>_xlfn.XLOOKUP(Table1[[#This Row],[Customer_ID]],Table2[customer_id],Table2[marital status],,0)</f>
        <v>Married</v>
      </c>
      <c r="J2194" t="str">
        <f t="shared" si="136"/>
        <v>Moderate Income</v>
      </c>
      <c r="K2194" s="52" t="b">
        <f t="shared" si="137"/>
        <v>0</v>
      </c>
      <c r="L2194" s="43" t="str">
        <f t="shared" si="138"/>
        <v>Low Spend</v>
      </c>
      <c r="M2194" s="43" t="b">
        <f t="shared" si="139"/>
        <v>0</v>
      </c>
      <c r="N21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95" spans="1:14" hidden="1" x14ac:dyDescent="0.25">
      <c r="A2195" t="s">
        <v>1947</v>
      </c>
      <c r="B2195" s="45">
        <v>47113</v>
      </c>
      <c r="C2195" s="45">
        <v>20070.666666666668</v>
      </c>
      <c r="D2195" s="25">
        <v>0.42601122124820467</v>
      </c>
      <c r="E2195" s="25" t="str">
        <f>_xlfn.XLOOKUP(Table1[[#This Row],[Customer_ID]],Table2[customer_id],Table2[age_group],,0)</f>
        <v>21-24</v>
      </c>
      <c r="F2195" s="25" t="str">
        <f>_xlfn.XLOOKUP(Table1[[#This Row],[Customer_ID]],Table2[customer_id],Table2[city],,0)</f>
        <v>Bengaluru</v>
      </c>
      <c r="G2195" s="25" t="str">
        <f>_xlfn.XLOOKUP(Table1[[#This Row],[Customer_ID]],Table2[customer_id],Table2[occupation],,0)</f>
        <v>Salaried IT Employees</v>
      </c>
      <c r="H2195" s="50" t="str">
        <f>_xlfn.XLOOKUP(Table1[[#This Row],[Customer_ID]],Table2[customer_id],Table2[gender],,0)</f>
        <v>Female</v>
      </c>
      <c r="I2195" s="50" t="str">
        <f>_xlfn.XLOOKUP(Table1[[#This Row],[Customer_ID]],Table2[customer_id],Table2[marital status],,0)</f>
        <v>Married</v>
      </c>
      <c r="J2195" t="str">
        <f t="shared" si="136"/>
        <v>Moderate Income</v>
      </c>
      <c r="K2195" s="52" t="b">
        <f t="shared" si="137"/>
        <v>0</v>
      </c>
      <c r="L2195" s="43" t="b">
        <f t="shared" si="138"/>
        <v>0</v>
      </c>
      <c r="M2195" s="43" t="b">
        <f t="shared" si="139"/>
        <v>0</v>
      </c>
      <c r="N21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96" spans="1:14" hidden="1" x14ac:dyDescent="0.25">
      <c r="A2196" t="s">
        <v>399</v>
      </c>
      <c r="B2196" s="45">
        <v>47097</v>
      </c>
      <c r="C2196" s="45">
        <v>28419</v>
      </c>
      <c r="D2196" s="25">
        <v>0.60341423020574558</v>
      </c>
      <c r="E2196" s="25" t="str">
        <f>_xlfn.XLOOKUP(Table1[[#This Row],[Customer_ID]],Table2[customer_id],Table2[age_group],,0)</f>
        <v>21-24</v>
      </c>
      <c r="F2196" s="25" t="str">
        <f>_xlfn.XLOOKUP(Table1[[#This Row],[Customer_ID]],Table2[customer_id],Table2[city],,0)</f>
        <v>Mumbai</v>
      </c>
      <c r="G2196" s="25" t="str">
        <f>_xlfn.XLOOKUP(Table1[[#This Row],[Customer_ID]],Table2[customer_id],Table2[occupation],,0)</f>
        <v>Salaried IT Employees</v>
      </c>
      <c r="H2196" s="50" t="str">
        <f>_xlfn.XLOOKUP(Table1[[#This Row],[Customer_ID]],Table2[customer_id],Table2[gender],,0)</f>
        <v>Male</v>
      </c>
      <c r="I2196" s="50" t="str">
        <f>_xlfn.XLOOKUP(Table1[[#This Row],[Customer_ID]],Table2[customer_id],Table2[marital status],,0)</f>
        <v>Single</v>
      </c>
      <c r="J2196" t="str">
        <f t="shared" si="136"/>
        <v>Moderate Income</v>
      </c>
      <c r="K2196" s="52" t="b">
        <f t="shared" si="137"/>
        <v>0</v>
      </c>
      <c r="L2196" s="43" t="b">
        <f t="shared" si="138"/>
        <v>0</v>
      </c>
      <c r="M2196" s="43" t="b">
        <f t="shared" si="139"/>
        <v>0</v>
      </c>
      <c r="N21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97" spans="1:14" hidden="1" x14ac:dyDescent="0.25">
      <c r="A2197" t="s">
        <v>3710</v>
      </c>
      <c r="B2197" s="45">
        <v>47085</v>
      </c>
      <c r="C2197" s="45">
        <v>12395</v>
      </c>
      <c r="D2197" s="25">
        <v>0.26324731867898482</v>
      </c>
      <c r="E2197" s="25" t="str">
        <f>_xlfn.XLOOKUP(Table1[[#This Row],[Customer_ID]],Table2[customer_id],Table2[age_group],,0)</f>
        <v>45+</v>
      </c>
      <c r="F2197" s="25" t="str">
        <f>_xlfn.XLOOKUP(Table1[[#This Row],[Customer_ID]],Table2[customer_id],Table2[city],,0)</f>
        <v>Chennai</v>
      </c>
      <c r="G2197" s="25" t="str">
        <f>_xlfn.XLOOKUP(Table1[[#This Row],[Customer_ID]],Table2[customer_id],Table2[occupation],,0)</f>
        <v>Salaried Other Employees</v>
      </c>
      <c r="H2197" s="50" t="str">
        <f>_xlfn.XLOOKUP(Table1[[#This Row],[Customer_ID]],Table2[customer_id],Table2[gender],,0)</f>
        <v>Male</v>
      </c>
      <c r="I2197" s="50" t="str">
        <f>_xlfn.XLOOKUP(Table1[[#This Row],[Customer_ID]],Table2[customer_id],Table2[marital status],,0)</f>
        <v>Married</v>
      </c>
      <c r="J2197" t="str">
        <f t="shared" si="136"/>
        <v>Moderate Income</v>
      </c>
      <c r="K2197" s="52" t="b">
        <f t="shared" si="137"/>
        <v>0</v>
      </c>
      <c r="L2197" s="43" t="str">
        <f t="shared" si="138"/>
        <v>Low Spend</v>
      </c>
      <c r="M2197" s="43" t="b">
        <f t="shared" si="139"/>
        <v>0</v>
      </c>
      <c r="N21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98" spans="1:14" hidden="1" x14ac:dyDescent="0.25">
      <c r="A2198" t="s">
        <v>2679</v>
      </c>
      <c r="B2198" s="45">
        <v>47058</v>
      </c>
      <c r="C2198" s="45">
        <v>17049.833333333332</v>
      </c>
      <c r="D2198" s="25">
        <v>0.36231529885106323</v>
      </c>
      <c r="E2198" s="25" t="str">
        <f>_xlfn.XLOOKUP(Table1[[#This Row],[Customer_ID]],Table2[customer_id],Table2[age_group],,0)</f>
        <v>21-24</v>
      </c>
      <c r="F2198" s="25" t="str">
        <f>_xlfn.XLOOKUP(Table1[[#This Row],[Customer_ID]],Table2[customer_id],Table2[city],,0)</f>
        <v>Chennai</v>
      </c>
      <c r="G2198" s="25" t="str">
        <f>_xlfn.XLOOKUP(Table1[[#This Row],[Customer_ID]],Table2[customer_id],Table2[occupation],,0)</f>
        <v>Salaried IT Employees</v>
      </c>
      <c r="H2198" s="50" t="str">
        <f>_xlfn.XLOOKUP(Table1[[#This Row],[Customer_ID]],Table2[customer_id],Table2[gender],,0)</f>
        <v>Male</v>
      </c>
      <c r="I2198" s="50" t="str">
        <f>_xlfn.XLOOKUP(Table1[[#This Row],[Customer_ID]],Table2[customer_id],Table2[marital status],,0)</f>
        <v>Single</v>
      </c>
      <c r="J2198" t="str">
        <f t="shared" si="136"/>
        <v>Moderate Income</v>
      </c>
      <c r="K2198" s="52" t="b">
        <f t="shared" si="137"/>
        <v>0</v>
      </c>
      <c r="L2198" s="43" t="b">
        <f t="shared" si="138"/>
        <v>0</v>
      </c>
      <c r="M2198" s="43" t="b">
        <f t="shared" si="139"/>
        <v>0</v>
      </c>
      <c r="N21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199" spans="1:14" hidden="1" x14ac:dyDescent="0.25">
      <c r="A2199" t="s">
        <v>1221</v>
      </c>
      <c r="B2199" s="45">
        <v>47055</v>
      </c>
      <c r="C2199" s="45">
        <v>23507.333333333332</v>
      </c>
      <c r="D2199" s="25">
        <v>0.49957142351149364</v>
      </c>
      <c r="E2199" s="25" t="str">
        <f>_xlfn.XLOOKUP(Table1[[#This Row],[Customer_ID]],Table2[customer_id],Table2[age_group],,0)</f>
        <v>21-24</v>
      </c>
      <c r="F2199" s="25" t="str">
        <f>_xlfn.XLOOKUP(Table1[[#This Row],[Customer_ID]],Table2[customer_id],Table2[city],,0)</f>
        <v>Bengaluru</v>
      </c>
      <c r="G2199" s="25" t="str">
        <f>_xlfn.XLOOKUP(Table1[[#This Row],[Customer_ID]],Table2[customer_id],Table2[occupation],,0)</f>
        <v>Salaried IT Employees</v>
      </c>
      <c r="H2199" s="50" t="str">
        <f>_xlfn.XLOOKUP(Table1[[#This Row],[Customer_ID]],Table2[customer_id],Table2[gender],,0)</f>
        <v>Male</v>
      </c>
      <c r="I2199" s="50" t="str">
        <f>_xlfn.XLOOKUP(Table1[[#This Row],[Customer_ID]],Table2[customer_id],Table2[marital status],,0)</f>
        <v>Single</v>
      </c>
      <c r="J2199" t="str">
        <f t="shared" si="136"/>
        <v>Moderate Income</v>
      </c>
      <c r="K2199" s="52" t="b">
        <f t="shared" si="137"/>
        <v>0</v>
      </c>
      <c r="L2199" s="43" t="b">
        <f t="shared" si="138"/>
        <v>0</v>
      </c>
      <c r="M2199" s="43" t="b">
        <f t="shared" si="139"/>
        <v>0</v>
      </c>
      <c r="N21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00" spans="1:14" hidden="1" x14ac:dyDescent="0.25">
      <c r="A2200" t="s">
        <v>832</v>
      </c>
      <c r="B2200" s="45">
        <v>47053</v>
      </c>
      <c r="C2200" s="45">
        <v>25333.333333333332</v>
      </c>
      <c r="D2200" s="25">
        <v>0.53839996032842397</v>
      </c>
      <c r="E2200" s="25" t="str">
        <f>_xlfn.XLOOKUP(Table1[[#This Row],[Customer_ID]],Table2[customer_id],Table2[age_group],,0)</f>
        <v>21-24</v>
      </c>
      <c r="F2200" s="25" t="str">
        <f>_xlfn.XLOOKUP(Table1[[#This Row],[Customer_ID]],Table2[customer_id],Table2[city],,0)</f>
        <v>Delhi NCR</v>
      </c>
      <c r="G2200" s="25" t="str">
        <f>_xlfn.XLOOKUP(Table1[[#This Row],[Customer_ID]],Table2[customer_id],Table2[occupation],,0)</f>
        <v>Salaried IT Employees</v>
      </c>
      <c r="H2200" s="50" t="str">
        <f>_xlfn.XLOOKUP(Table1[[#This Row],[Customer_ID]],Table2[customer_id],Table2[gender],,0)</f>
        <v>Male</v>
      </c>
      <c r="I2200" s="50" t="str">
        <f>_xlfn.XLOOKUP(Table1[[#This Row],[Customer_ID]],Table2[customer_id],Table2[marital status],,0)</f>
        <v>Married</v>
      </c>
      <c r="J2200" t="str">
        <f t="shared" si="136"/>
        <v>Moderate Income</v>
      </c>
      <c r="K2200" s="52" t="b">
        <f t="shared" si="137"/>
        <v>0</v>
      </c>
      <c r="L2200" s="43" t="b">
        <f t="shared" si="138"/>
        <v>0</v>
      </c>
      <c r="M2200" s="43" t="b">
        <f t="shared" si="139"/>
        <v>0</v>
      </c>
      <c r="N22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01" spans="1:14" hidden="1" x14ac:dyDescent="0.25">
      <c r="A2201" t="s">
        <v>711</v>
      </c>
      <c r="B2201" s="45">
        <v>47026</v>
      </c>
      <c r="C2201" s="45">
        <v>26248.5</v>
      </c>
      <c r="D2201" s="25">
        <v>0.55816994853910606</v>
      </c>
      <c r="E2201" s="25" t="str">
        <f>_xlfn.XLOOKUP(Table1[[#This Row],[Customer_ID]],Table2[customer_id],Table2[age_group],,0)</f>
        <v>21-24</v>
      </c>
      <c r="F2201" s="25" t="str">
        <f>_xlfn.XLOOKUP(Table1[[#This Row],[Customer_ID]],Table2[customer_id],Table2[city],,0)</f>
        <v>Delhi NCR</v>
      </c>
      <c r="G2201" s="25" t="str">
        <f>_xlfn.XLOOKUP(Table1[[#This Row],[Customer_ID]],Table2[customer_id],Table2[occupation],,0)</f>
        <v>Salaried IT Employees</v>
      </c>
      <c r="H2201" s="50" t="str">
        <f>_xlfn.XLOOKUP(Table1[[#This Row],[Customer_ID]],Table2[customer_id],Table2[gender],,0)</f>
        <v>Male</v>
      </c>
      <c r="I2201" s="50" t="str">
        <f>_xlfn.XLOOKUP(Table1[[#This Row],[Customer_ID]],Table2[customer_id],Table2[marital status],,0)</f>
        <v>Single</v>
      </c>
      <c r="J2201" t="str">
        <f t="shared" si="136"/>
        <v>Moderate Income</v>
      </c>
      <c r="K2201" s="52" t="b">
        <f t="shared" si="137"/>
        <v>0</v>
      </c>
      <c r="L2201" s="43" t="b">
        <f t="shared" si="138"/>
        <v>0</v>
      </c>
      <c r="M2201" s="43" t="b">
        <f t="shared" si="139"/>
        <v>0</v>
      </c>
      <c r="N22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02" spans="1:14" hidden="1" x14ac:dyDescent="0.25">
      <c r="A2202" t="s">
        <v>550</v>
      </c>
      <c r="B2202" s="45">
        <v>46971</v>
      </c>
      <c r="C2202" s="45">
        <v>27299.833333333332</v>
      </c>
      <c r="D2202" s="25">
        <v>0.58120613428143608</v>
      </c>
      <c r="E2202" s="25" t="str">
        <f>_xlfn.XLOOKUP(Table1[[#This Row],[Customer_ID]],Table2[customer_id],Table2[age_group],,0)</f>
        <v>21-24</v>
      </c>
      <c r="F2202" s="25" t="str">
        <f>_xlfn.XLOOKUP(Table1[[#This Row],[Customer_ID]],Table2[customer_id],Table2[city],,0)</f>
        <v>Mumbai</v>
      </c>
      <c r="G2202" s="25" t="str">
        <f>_xlfn.XLOOKUP(Table1[[#This Row],[Customer_ID]],Table2[customer_id],Table2[occupation],,0)</f>
        <v>Salaried IT Employees</v>
      </c>
      <c r="H2202" s="50" t="str">
        <f>_xlfn.XLOOKUP(Table1[[#This Row],[Customer_ID]],Table2[customer_id],Table2[gender],,0)</f>
        <v>Male</v>
      </c>
      <c r="I2202" s="50" t="str">
        <f>_xlfn.XLOOKUP(Table1[[#This Row],[Customer_ID]],Table2[customer_id],Table2[marital status],,0)</f>
        <v>Single</v>
      </c>
      <c r="J2202" t="str">
        <f t="shared" si="136"/>
        <v>Moderate Income</v>
      </c>
      <c r="K2202" s="52" t="b">
        <f t="shared" si="137"/>
        <v>0</v>
      </c>
      <c r="L2202" s="43" t="b">
        <f t="shared" si="138"/>
        <v>0</v>
      </c>
      <c r="M2202" s="43" t="b">
        <f t="shared" si="139"/>
        <v>0</v>
      </c>
      <c r="N22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03" spans="1:14" hidden="1" x14ac:dyDescent="0.25">
      <c r="A2203" t="s">
        <v>3055</v>
      </c>
      <c r="B2203" s="45">
        <v>46929</v>
      </c>
      <c r="C2203" s="45">
        <v>15684.666666666666</v>
      </c>
      <c r="D2203" s="25">
        <v>0.33422119940051281</v>
      </c>
      <c r="E2203" s="25" t="str">
        <f>_xlfn.XLOOKUP(Table1[[#This Row],[Customer_ID]],Table2[customer_id],Table2[age_group],,0)</f>
        <v>21-24</v>
      </c>
      <c r="F2203" s="25" t="str">
        <f>_xlfn.XLOOKUP(Table1[[#This Row],[Customer_ID]],Table2[customer_id],Table2[city],,0)</f>
        <v>Chennai</v>
      </c>
      <c r="G2203" s="25" t="str">
        <f>_xlfn.XLOOKUP(Table1[[#This Row],[Customer_ID]],Table2[customer_id],Table2[occupation],,0)</f>
        <v>Salaried IT Employees</v>
      </c>
      <c r="H2203" s="50" t="str">
        <f>_xlfn.XLOOKUP(Table1[[#This Row],[Customer_ID]],Table2[customer_id],Table2[gender],,0)</f>
        <v>Male</v>
      </c>
      <c r="I2203" s="50" t="str">
        <f>_xlfn.XLOOKUP(Table1[[#This Row],[Customer_ID]],Table2[customer_id],Table2[marital status],,0)</f>
        <v>Single</v>
      </c>
      <c r="J2203" t="str">
        <f t="shared" si="136"/>
        <v>Moderate Income</v>
      </c>
      <c r="K2203" s="52" t="b">
        <f t="shared" si="137"/>
        <v>0</v>
      </c>
      <c r="L2203" s="43" t="b">
        <f t="shared" si="138"/>
        <v>0</v>
      </c>
      <c r="M2203" s="43" t="b">
        <f t="shared" si="139"/>
        <v>0</v>
      </c>
      <c r="N22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04" spans="1:14" hidden="1" x14ac:dyDescent="0.25">
      <c r="A2204" t="s">
        <v>2995</v>
      </c>
      <c r="B2204" s="45">
        <v>46913</v>
      </c>
      <c r="C2204" s="45">
        <v>15882.333333333334</v>
      </c>
      <c r="D2204" s="25">
        <v>0.33854866099659653</v>
      </c>
      <c r="E2204" s="25" t="str">
        <f>_xlfn.XLOOKUP(Table1[[#This Row],[Customer_ID]],Table2[customer_id],Table2[age_group],,0)</f>
        <v>45+</v>
      </c>
      <c r="F2204" s="25" t="str">
        <f>_xlfn.XLOOKUP(Table1[[#This Row],[Customer_ID]],Table2[customer_id],Table2[city],,0)</f>
        <v>Delhi NCR</v>
      </c>
      <c r="G2204" s="25" t="str">
        <f>_xlfn.XLOOKUP(Table1[[#This Row],[Customer_ID]],Table2[customer_id],Table2[occupation],,0)</f>
        <v>Salaried Other Employees</v>
      </c>
      <c r="H2204" s="50" t="str">
        <f>_xlfn.XLOOKUP(Table1[[#This Row],[Customer_ID]],Table2[customer_id],Table2[gender],,0)</f>
        <v>Female</v>
      </c>
      <c r="I2204" s="50" t="str">
        <f>_xlfn.XLOOKUP(Table1[[#This Row],[Customer_ID]],Table2[customer_id],Table2[marital status],,0)</f>
        <v>Married</v>
      </c>
      <c r="J2204" t="str">
        <f t="shared" si="136"/>
        <v>Moderate Income</v>
      </c>
      <c r="K2204" s="52" t="b">
        <f t="shared" si="137"/>
        <v>0</v>
      </c>
      <c r="L2204" s="43" t="b">
        <f t="shared" si="138"/>
        <v>0</v>
      </c>
      <c r="M2204" s="43" t="b">
        <f t="shared" si="139"/>
        <v>0</v>
      </c>
      <c r="N22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05" spans="1:14" hidden="1" x14ac:dyDescent="0.25">
      <c r="A2205" t="s">
        <v>2675</v>
      </c>
      <c r="B2205" s="45">
        <v>46889</v>
      </c>
      <c r="C2205" s="45">
        <v>16999.333333333332</v>
      </c>
      <c r="D2205" s="25">
        <v>0.36254416458728767</v>
      </c>
      <c r="E2205" s="25" t="str">
        <f>_xlfn.XLOOKUP(Table1[[#This Row],[Customer_ID]],Table2[customer_id],Table2[age_group],,0)</f>
        <v>45+</v>
      </c>
      <c r="F2205" s="25" t="str">
        <f>_xlfn.XLOOKUP(Table1[[#This Row],[Customer_ID]],Table2[customer_id],Table2[city],,0)</f>
        <v>Mumbai</v>
      </c>
      <c r="G2205" s="25" t="str">
        <f>_xlfn.XLOOKUP(Table1[[#This Row],[Customer_ID]],Table2[customer_id],Table2[occupation],,0)</f>
        <v>Salaried Other Employees</v>
      </c>
      <c r="H2205" s="50" t="str">
        <f>_xlfn.XLOOKUP(Table1[[#This Row],[Customer_ID]],Table2[customer_id],Table2[gender],,0)</f>
        <v>Female</v>
      </c>
      <c r="I2205" s="50" t="str">
        <f>_xlfn.XLOOKUP(Table1[[#This Row],[Customer_ID]],Table2[customer_id],Table2[marital status],,0)</f>
        <v>Married</v>
      </c>
      <c r="J2205" t="str">
        <f t="shared" si="136"/>
        <v>Moderate Income</v>
      </c>
      <c r="K2205" s="52" t="b">
        <f t="shared" si="137"/>
        <v>0</v>
      </c>
      <c r="L2205" s="43" t="b">
        <f t="shared" si="138"/>
        <v>0</v>
      </c>
      <c r="M2205" s="43" t="b">
        <f t="shared" si="139"/>
        <v>0</v>
      </c>
      <c r="N22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06" spans="1:14" hidden="1" x14ac:dyDescent="0.25">
      <c r="A2206" t="s">
        <v>2027</v>
      </c>
      <c r="B2206" s="45">
        <v>46878</v>
      </c>
      <c r="C2206" s="45">
        <v>19646.833333333332</v>
      </c>
      <c r="D2206" s="25">
        <v>0.41910562168465659</v>
      </c>
      <c r="E2206" s="25" t="str">
        <f>_xlfn.XLOOKUP(Table1[[#This Row],[Customer_ID]],Table2[customer_id],Table2[age_group],,0)</f>
        <v>21-24</v>
      </c>
      <c r="F2206" s="25" t="str">
        <f>_xlfn.XLOOKUP(Table1[[#This Row],[Customer_ID]],Table2[customer_id],Table2[city],,0)</f>
        <v>Hyderabad</v>
      </c>
      <c r="G2206" s="25" t="str">
        <f>_xlfn.XLOOKUP(Table1[[#This Row],[Customer_ID]],Table2[customer_id],Table2[occupation],,0)</f>
        <v>Salaried IT Employees</v>
      </c>
      <c r="H2206" s="50" t="str">
        <f>_xlfn.XLOOKUP(Table1[[#This Row],[Customer_ID]],Table2[customer_id],Table2[gender],,0)</f>
        <v>Male</v>
      </c>
      <c r="I2206" s="50" t="str">
        <f>_xlfn.XLOOKUP(Table1[[#This Row],[Customer_ID]],Table2[customer_id],Table2[marital status],,0)</f>
        <v>Single</v>
      </c>
      <c r="J2206" t="str">
        <f t="shared" si="136"/>
        <v>Moderate Income</v>
      </c>
      <c r="K2206" s="52" t="b">
        <f t="shared" si="137"/>
        <v>0</v>
      </c>
      <c r="L2206" s="43" t="b">
        <f t="shared" si="138"/>
        <v>0</v>
      </c>
      <c r="M2206" s="43" t="b">
        <f t="shared" si="139"/>
        <v>0</v>
      </c>
      <c r="N22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07" spans="1:14" hidden="1" x14ac:dyDescent="0.25">
      <c r="A2207" t="s">
        <v>2028</v>
      </c>
      <c r="B2207" s="45">
        <v>46876</v>
      </c>
      <c r="C2207" s="45">
        <v>19645.166666666668</v>
      </c>
      <c r="D2207" s="25">
        <v>0.41908794834599089</v>
      </c>
      <c r="E2207" s="25" t="str">
        <f>_xlfn.XLOOKUP(Table1[[#This Row],[Customer_ID]],Table2[customer_id],Table2[age_group],,0)</f>
        <v>21-24</v>
      </c>
      <c r="F2207" s="25" t="str">
        <f>_xlfn.XLOOKUP(Table1[[#This Row],[Customer_ID]],Table2[customer_id],Table2[city],,0)</f>
        <v>Hyderabad</v>
      </c>
      <c r="G2207" s="25" t="str">
        <f>_xlfn.XLOOKUP(Table1[[#This Row],[Customer_ID]],Table2[customer_id],Table2[occupation],,0)</f>
        <v>Salaried IT Employees</v>
      </c>
      <c r="H2207" s="50" t="str">
        <f>_xlfn.XLOOKUP(Table1[[#This Row],[Customer_ID]],Table2[customer_id],Table2[gender],,0)</f>
        <v>Male</v>
      </c>
      <c r="I2207" s="50" t="str">
        <f>_xlfn.XLOOKUP(Table1[[#This Row],[Customer_ID]],Table2[customer_id],Table2[marital status],,0)</f>
        <v>Married</v>
      </c>
      <c r="J2207" t="str">
        <f t="shared" si="136"/>
        <v>Moderate Income</v>
      </c>
      <c r="K2207" s="52" t="b">
        <f t="shared" si="137"/>
        <v>0</v>
      </c>
      <c r="L2207" s="43" t="b">
        <f t="shared" si="138"/>
        <v>0</v>
      </c>
      <c r="M2207" s="43" t="b">
        <f t="shared" si="139"/>
        <v>0</v>
      </c>
      <c r="N22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08" spans="1:14" hidden="1" x14ac:dyDescent="0.25">
      <c r="A2208" t="s">
        <v>710</v>
      </c>
      <c r="B2208" s="45">
        <v>46854</v>
      </c>
      <c r="C2208" s="45">
        <v>26162.166666666668</v>
      </c>
      <c r="D2208" s="25">
        <v>0.55837637483814972</v>
      </c>
      <c r="E2208" s="25" t="str">
        <f>_xlfn.XLOOKUP(Table1[[#This Row],[Customer_ID]],Table2[customer_id],Table2[age_group],,0)</f>
        <v>21-24</v>
      </c>
      <c r="F2208" s="25" t="str">
        <f>_xlfn.XLOOKUP(Table1[[#This Row],[Customer_ID]],Table2[customer_id],Table2[city],,0)</f>
        <v>Mumbai</v>
      </c>
      <c r="G2208" s="25" t="str">
        <f>_xlfn.XLOOKUP(Table1[[#This Row],[Customer_ID]],Table2[customer_id],Table2[occupation],,0)</f>
        <v>Salaried IT Employees</v>
      </c>
      <c r="H2208" s="50" t="str">
        <f>_xlfn.XLOOKUP(Table1[[#This Row],[Customer_ID]],Table2[customer_id],Table2[gender],,0)</f>
        <v>Male</v>
      </c>
      <c r="I2208" s="50" t="str">
        <f>_xlfn.XLOOKUP(Table1[[#This Row],[Customer_ID]],Table2[customer_id],Table2[marital status],,0)</f>
        <v>Married</v>
      </c>
      <c r="J2208" t="str">
        <f t="shared" si="136"/>
        <v>Moderate Income</v>
      </c>
      <c r="K2208" s="52" t="b">
        <f t="shared" si="137"/>
        <v>0</v>
      </c>
      <c r="L2208" s="43" t="b">
        <f t="shared" si="138"/>
        <v>0</v>
      </c>
      <c r="M2208" s="43" t="b">
        <f t="shared" si="139"/>
        <v>0</v>
      </c>
      <c r="N22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09" spans="1:14" hidden="1" x14ac:dyDescent="0.25">
      <c r="A2209" t="s">
        <v>3302</v>
      </c>
      <c r="B2209" s="45">
        <v>46827</v>
      </c>
      <c r="C2209" s="45">
        <v>14597.5</v>
      </c>
      <c r="D2209" s="25">
        <v>0.31173254746193435</v>
      </c>
      <c r="E2209" s="25" t="str">
        <f>_xlfn.XLOOKUP(Table1[[#This Row],[Customer_ID]],Table2[customer_id],Table2[age_group],,0)</f>
        <v>21-24</v>
      </c>
      <c r="F2209" s="25" t="str">
        <f>_xlfn.XLOOKUP(Table1[[#This Row],[Customer_ID]],Table2[customer_id],Table2[city],,0)</f>
        <v>Chennai</v>
      </c>
      <c r="G2209" s="25" t="str">
        <f>_xlfn.XLOOKUP(Table1[[#This Row],[Customer_ID]],Table2[customer_id],Table2[occupation],,0)</f>
        <v>Salaried IT Employees</v>
      </c>
      <c r="H2209" s="50" t="str">
        <f>_xlfn.XLOOKUP(Table1[[#This Row],[Customer_ID]],Table2[customer_id],Table2[gender],,0)</f>
        <v>Male</v>
      </c>
      <c r="I2209" s="50" t="str">
        <f>_xlfn.XLOOKUP(Table1[[#This Row],[Customer_ID]],Table2[customer_id],Table2[marital status],,0)</f>
        <v>Single</v>
      </c>
      <c r="J2209" t="str">
        <f t="shared" si="136"/>
        <v>Moderate Income</v>
      </c>
      <c r="K2209" s="52" t="b">
        <f t="shared" si="137"/>
        <v>0</v>
      </c>
      <c r="L2209" s="43" t="b">
        <f t="shared" si="138"/>
        <v>0</v>
      </c>
      <c r="M2209" s="43" t="b">
        <f t="shared" si="139"/>
        <v>0</v>
      </c>
      <c r="N22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10" spans="1:14" hidden="1" x14ac:dyDescent="0.25">
      <c r="A2210" t="s">
        <v>2775</v>
      </c>
      <c r="B2210" s="45">
        <v>46827</v>
      </c>
      <c r="C2210" s="45">
        <v>16556.666666666668</v>
      </c>
      <c r="D2210" s="25">
        <v>0.35357094553711893</v>
      </c>
      <c r="E2210" s="25" t="str">
        <f>_xlfn.XLOOKUP(Table1[[#This Row],[Customer_ID]],Table2[customer_id],Table2[age_group],,0)</f>
        <v>21-24</v>
      </c>
      <c r="F2210" s="25" t="str">
        <f>_xlfn.XLOOKUP(Table1[[#This Row],[Customer_ID]],Table2[customer_id],Table2[city],,0)</f>
        <v>Hyderabad</v>
      </c>
      <c r="G2210" s="25" t="str">
        <f>_xlfn.XLOOKUP(Table1[[#This Row],[Customer_ID]],Table2[customer_id],Table2[occupation],,0)</f>
        <v>Salaried IT Employees</v>
      </c>
      <c r="H2210" s="50" t="str">
        <f>_xlfn.XLOOKUP(Table1[[#This Row],[Customer_ID]],Table2[customer_id],Table2[gender],,0)</f>
        <v>Female</v>
      </c>
      <c r="I2210" s="50" t="str">
        <f>_xlfn.XLOOKUP(Table1[[#This Row],[Customer_ID]],Table2[customer_id],Table2[marital status],,0)</f>
        <v>Married</v>
      </c>
      <c r="J2210" t="str">
        <f t="shared" si="136"/>
        <v>Moderate Income</v>
      </c>
      <c r="K2210" s="52" t="b">
        <f t="shared" si="137"/>
        <v>0</v>
      </c>
      <c r="L2210" s="43" t="b">
        <f t="shared" si="138"/>
        <v>0</v>
      </c>
      <c r="M2210" s="43" t="b">
        <f t="shared" si="139"/>
        <v>0</v>
      </c>
      <c r="N22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11" spans="1:14" hidden="1" x14ac:dyDescent="0.25">
      <c r="A2211" t="s">
        <v>2574</v>
      </c>
      <c r="B2211" s="45">
        <v>46812</v>
      </c>
      <c r="C2211" s="45">
        <v>17324</v>
      </c>
      <c r="D2211" s="25">
        <v>0.37007604887635648</v>
      </c>
      <c r="E2211" s="25" t="str">
        <f>_xlfn.XLOOKUP(Table1[[#This Row],[Customer_ID]],Table2[customer_id],Table2[age_group],,0)</f>
        <v>21-24</v>
      </c>
      <c r="F2211" s="25" t="str">
        <f>_xlfn.XLOOKUP(Table1[[#This Row],[Customer_ID]],Table2[customer_id],Table2[city],,0)</f>
        <v>Hyderabad</v>
      </c>
      <c r="G2211" s="25" t="str">
        <f>_xlfn.XLOOKUP(Table1[[#This Row],[Customer_ID]],Table2[customer_id],Table2[occupation],,0)</f>
        <v>Salaried IT Employees</v>
      </c>
      <c r="H2211" s="50" t="str">
        <f>_xlfn.XLOOKUP(Table1[[#This Row],[Customer_ID]],Table2[customer_id],Table2[gender],,0)</f>
        <v>Female</v>
      </c>
      <c r="I2211" s="50" t="str">
        <f>_xlfn.XLOOKUP(Table1[[#This Row],[Customer_ID]],Table2[customer_id],Table2[marital status],,0)</f>
        <v>Single</v>
      </c>
      <c r="J2211" t="str">
        <f t="shared" si="136"/>
        <v>Moderate Income</v>
      </c>
      <c r="K2211" s="52" t="b">
        <f t="shared" si="137"/>
        <v>0</v>
      </c>
      <c r="L2211" s="43" t="b">
        <f t="shared" si="138"/>
        <v>0</v>
      </c>
      <c r="M2211" s="43" t="b">
        <f t="shared" si="139"/>
        <v>0</v>
      </c>
      <c r="N22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12" spans="1:14" hidden="1" x14ac:dyDescent="0.25">
      <c r="A2212" t="s">
        <v>1419</v>
      </c>
      <c r="B2212" s="45">
        <v>46807</v>
      </c>
      <c r="C2212" s="45">
        <v>22492.166666666668</v>
      </c>
      <c r="D2212" s="25">
        <v>0.4805299777098867</v>
      </c>
      <c r="E2212" s="25" t="str">
        <f>_xlfn.XLOOKUP(Table1[[#This Row],[Customer_ID]],Table2[customer_id],Table2[age_group],,0)</f>
        <v>21-24</v>
      </c>
      <c r="F2212" s="25" t="str">
        <f>_xlfn.XLOOKUP(Table1[[#This Row],[Customer_ID]],Table2[customer_id],Table2[city],,0)</f>
        <v>Delhi NCR</v>
      </c>
      <c r="G2212" s="25" t="str">
        <f>_xlfn.XLOOKUP(Table1[[#This Row],[Customer_ID]],Table2[customer_id],Table2[occupation],,0)</f>
        <v>Salaried IT Employees</v>
      </c>
      <c r="H2212" s="50" t="str">
        <f>_xlfn.XLOOKUP(Table1[[#This Row],[Customer_ID]],Table2[customer_id],Table2[gender],,0)</f>
        <v>Female</v>
      </c>
      <c r="I2212" s="50" t="str">
        <f>_xlfn.XLOOKUP(Table1[[#This Row],[Customer_ID]],Table2[customer_id],Table2[marital status],,0)</f>
        <v>Single</v>
      </c>
      <c r="J2212" t="str">
        <f t="shared" si="136"/>
        <v>Moderate Income</v>
      </c>
      <c r="K2212" s="52" t="b">
        <f t="shared" si="137"/>
        <v>0</v>
      </c>
      <c r="L2212" s="43" t="b">
        <f t="shared" si="138"/>
        <v>0</v>
      </c>
      <c r="M2212" s="43" t="b">
        <f t="shared" si="139"/>
        <v>0</v>
      </c>
      <c r="N22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13" spans="1:14" hidden="1" x14ac:dyDescent="0.25">
      <c r="A2213" t="s">
        <v>675</v>
      </c>
      <c r="B2213" s="45">
        <v>46791</v>
      </c>
      <c r="C2213" s="45">
        <v>26341.666666666668</v>
      </c>
      <c r="D2213" s="25">
        <v>0.56296438773838275</v>
      </c>
      <c r="E2213" s="25" t="str">
        <f>_xlfn.XLOOKUP(Table1[[#This Row],[Customer_ID]],Table2[customer_id],Table2[age_group],,0)</f>
        <v>21-24</v>
      </c>
      <c r="F2213" s="25" t="str">
        <f>_xlfn.XLOOKUP(Table1[[#This Row],[Customer_ID]],Table2[customer_id],Table2[city],,0)</f>
        <v>Mumbai</v>
      </c>
      <c r="G2213" s="25" t="str">
        <f>_xlfn.XLOOKUP(Table1[[#This Row],[Customer_ID]],Table2[customer_id],Table2[occupation],,0)</f>
        <v>Salaried IT Employees</v>
      </c>
      <c r="H2213" s="50" t="str">
        <f>_xlfn.XLOOKUP(Table1[[#This Row],[Customer_ID]],Table2[customer_id],Table2[gender],,0)</f>
        <v>Male</v>
      </c>
      <c r="I2213" s="50" t="str">
        <f>_xlfn.XLOOKUP(Table1[[#This Row],[Customer_ID]],Table2[customer_id],Table2[marital status],,0)</f>
        <v>Single</v>
      </c>
      <c r="J2213" t="str">
        <f t="shared" si="136"/>
        <v>Moderate Income</v>
      </c>
      <c r="K2213" s="52" t="b">
        <f t="shared" si="137"/>
        <v>0</v>
      </c>
      <c r="L2213" s="43" t="b">
        <f t="shared" si="138"/>
        <v>0</v>
      </c>
      <c r="M2213" s="43" t="b">
        <f t="shared" si="139"/>
        <v>0</v>
      </c>
      <c r="N22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14" spans="1:14" hidden="1" x14ac:dyDescent="0.25">
      <c r="A2214" t="s">
        <v>1688</v>
      </c>
      <c r="B2214" s="45">
        <v>46791</v>
      </c>
      <c r="C2214" s="45">
        <v>21005.166666666668</v>
      </c>
      <c r="D2214" s="25">
        <v>0.44891467732398682</v>
      </c>
      <c r="E2214" s="25" t="str">
        <f>_xlfn.XLOOKUP(Table1[[#This Row],[Customer_ID]],Table2[customer_id],Table2[age_group],,0)</f>
        <v>45+</v>
      </c>
      <c r="F2214" s="25" t="str">
        <f>_xlfn.XLOOKUP(Table1[[#This Row],[Customer_ID]],Table2[customer_id],Table2[city],,0)</f>
        <v>Mumbai</v>
      </c>
      <c r="G2214" s="25" t="str">
        <f>_xlfn.XLOOKUP(Table1[[#This Row],[Customer_ID]],Table2[customer_id],Table2[occupation],,0)</f>
        <v>Salaried Other Employees</v>
      </c>
      <c r="H2214" s="50" t="str">
        <f>_xlfn.XLOOKUP(Table1[[#This Row],[Customer_ID]],Table2[customer_id],Table2[gender],,0)</f>
        <v>Male</v>
      </c>
      <c r="I2214" s="50" t="str">
        <f>_xlfn.XLOOKUP(Table1[[#This Row],[Customer_ID]],Table2[customer_id],Table2[marital status],,0)</f>
        <v>Married</v>
      </c>
      <c r="J2214" t="str">
        <f t="shared" si="136"/>
        <v>Moderate Income</v>
      </c>
      <c r="K2214" s="52" t="b">
        <f t="shared" si="137"/>
        <v>0</v>
      </c>
      <c r="L2214" s="43" t="b">
        <f t="shared" si="138"/>
        <v>0</v>
      </c>
      <c r="M2214" s="43" t="b">
        <f t="shared" si="139"/>
        <v>0</v>
      </c>
      <c r="N22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15" spans="1:14" hidden="1" x14ac:dyDescent="0.25">
      <c r="A2215" t="s">
        <v>1429</v>
      </c>
      <c r="B2215" s="45">
        <v>46756</v>
      </c>
      <c r="C2215" s="45">
        <v>22418.166666666668</v>
      </c>
      <c r="D2215" s="25">
        <v>0.47947144038554768</v>
      </c>
      <c r="E2215" s="25" t="str">
        <f>_xlfn.XLOOKUP(Table1[[#This Row],[Customer_ID]],Table2[customer_id],Table2[age_group],,0)</f>
        <v>21-24</v>
      </c>
      <c r="F2215" s="25" t="str">
        <f>_xlfn.XLOOKUP(Table1[[#This Row],[Customer_ID]],Table2[customer_id],Table2[city],,0)</f>
        <v>Bengaluru</v>
      </c>
      <c r="G2215" s="25" t="str">
        <f>_xlfn.XLOOKUP(Table1[[#This Row],[Customer_ID]],Table2[customer_id],Table2[occupation],,0)</f>
        <v>Salaried IT Employees</v>
      </c>
      <c r="H2215" s="50" t="str">
        <f>_xlfn.XLOOKUP(Table1[[#This Row],[Customer_ID]],Table2[customer_id],Table2[gender],,0)</f>
        <v>Male</v>
      </c>
      <c r="I2215" s="50" t="str">
        <f>_xlfn.XLOOKUP(Table1[[#This Row],[Customer_ID]],Table2[customer_id],Table2[marital status],,0)</f>
        <v>Married</v>
      </c>
      <c r="J2215" t="str">
        <f t="shared" si="136"/>
        <v>Moderate Income</v>
      </c>
      <c r="K2215" s="52" t="b">
        <f t="shared" si="137"/>
        <v>0</v>
      </c>
      <c r="L2215" s="43" t="b">
        <f t="shared" si="138"/>
        <v>0</v>
      </c>
      <c r="M2215" s="43" t="b">
        <f t="shared" si="139"/>
        <v>0</v>
      </c>
      <c r="N22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16" spans="1:14" hidden="1" x14ac:dyDescent="0.25">
      <c r="A2216" t="s">
        <v>1849</v>
      </c>
      <c r="B2216" s="45">
        <v>46753</v>
      </c>
      <c r="C2216" s="45">
        <v>20324.5</v>
      </c>
      <c r="D2216" s="25">
        <v>0.43472076658182363</v>
      </c>
      <c r="E2216" s="25" t="str">
        <f>_xlfn.XLOOKUP(Table1[[#This Row],[Customer_ID]],Table2[customer_id],Table2[age_group],,0)</f>
        <v>21-24</v>
      </c>
      <c r="F2216" s="25" t="str">
        <f>_xlfn.XLOOKUP(Table1[[#This Row],[Customer_ID]],Table2[customer_id],Table2[city],,0)</f>
        <v>Hyderabad</v>
      </c>
      <c r="G2216" s="25" t="str">
        <f>_xlfn.XLOOKUP(Table1[[#This Row],[Customer_ID]],Table2[customer_id],Table2[occupation],,0)</f>
        <v>Salaried IT Employees</v>
      </c>
      <c r="H2216" s="50" t="str">
        <f>_xlfn.XLOOKUP(Table1[[#This Row],[Customer_ID]],Table2[customer_id],Table2[gender],,0)</f>
        <v>Male</v>
      </c>
      <c r="I2216" s="50" t="str">
        <f>_xlfn.XLOOKUP(Table1[[#This Row],[Customer_ID]],Table2[customer_id],Table2[marital status],,0)</f>
        <v>Married</v>
      </c>
      <c r="J2216" t="str">
        <f t="shared" si="136"/>
        <v>Moderate Income</v>
      </c>
      <c r="K2216" s="52" t="b">
        <f t="shared" si="137"/>
        <v>0</v>
      </c>
      <c r="L2216" s="43" t="b">
        <f t="shared" si="138"/>
        <v>0</v>
      </c>
      <c r="M2216" s="43" t="b">
        <f t="shared" si="139"/>
        <v>0</v>
      </c>
      <c r="N22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17" spans="1:14" hidden="1" x14ac:dyDescent="0.25">
      <c r="A2217" t="s">
        <v>1969</v>
      </c>
      <c r="B2217" s="45">
        <v>46740</v>
      </c>
      <c r="C2217" s="45">
        <v>19825.166666666668</v>
      </c>
      <c r="D2217" s="25">
        <v>0.42415846526886325</v>
      </c>
      <c r="E2217" s="25" t="str">
        <f>_xlfn.XLOOKUP(Table1[[#This Row],[Customer_ID]],Table2[customer_id],Table2[age_group],,0)</f>
        <v>21-24</v>
      </c>
      <c r="F2217" s="25" t="str">
        <f>_xlfn.XLOOKUP(Table1[[#This Row],[Customer_ID]],Table2[customer_id],Table2[city],,0)</f>
        <v>Bengaluru</v>
      </c>
      <c r="G2217" s="25" t="str">
        <f>_xlfn.XLOOKUP(Table1[[#This Row],[Customer_ID]],Table2[customer_id],Table2[occupation],,0)</f>
        <v>Salaried IT Employees</v>
      </c>
      <c r="H2217" s="50" t="str">
        <f>_xlfn.XLOOKUP(Table1[[#This Row],[Customer_ID]],Table2[customer_id],Table2[gender],,0)</f>
        <v>Female</v>
      </c>
      <c r="I2217" s="50" t="str">
        <f>_xlfn.XLOOKUP(Table1[[#This Row],[Customer_ID]],Table2[customer_id],Table2[marital status],,0)</f>
        <v>Single</v>
      </c>
      <c r="J2217" t="str">
        <f t="shared" si="136"/>
        <v>Moderate Income</v>
      </c>
      <c r="K2217" s="52" t="b">
        <f t="shared" si="137"/>
        <v>0</v>
      </c>
      <c r="L2217" s="43" t="b">
        <f t="shared" si="138"/>
        <v>0</v>
      </c>
      <c r="M2217" s="43" t="b">
        <f t="shared" si="139"/>
        <v>0</v>
      </c>
      <c r="N22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18" spans="1:14" hidden="1" x14ac:dyDescent="0.25">
      <c r="A2218" t="s">
        <v>696</v>
      </c>
      <c r="B2218" s="45">
        <v>46732</v>
      </c>
      <c r="C2218" s="45">
        <v>26216</v>
      </c>
      <c r="D2218" s="25">
        <v>0.56098604810408281</v>
      </c>
      <c r="E2218" s="25" t="str">
        <f>_xlfn.XLOOKUP(Table1[[#This Row],[Customer_ID]],Table2[customer_id],Table2[age_group],,0)</f>
        <v>21-24</v>
      </c>
      <c r="F2218" s="25" t="str">
        <f>_xlfn.XLOOKUP(Table1[[#This Row],[Customer_ID]],Table2[customer_id],Table2[city],,0)</f>
        <v>Mumbai</v>
      </c>
      <c r="G2218" s="25" t="str">
        <f>_xlfn.XLOOKUP(Table1[[#This Row],[Customer_ID]],Table2[customer_id],Table2[occupation],,0)</f>
        <v>Salaried IT Employees</v>
      </c>
      <c r="H2218" s="50" t="str">
        <f>_xlfn.XLOOKUP(Table1[[#This Row],[Customer_ID]],Table2[customer_id],Table2[gender],,0)</f>
        <v>Male</v>
      </c>
      <c r="I2218" s="50" t="str">
        <f>_xlfn.XLOOKUP(Table1[[#This Row],[Customer_ID]],Table2[customer_id],Table2[marital status],,0)</f>
        <v>Married</v>
      </c>
      <c r="J2218" t="str">
        <f t="shared" si="136"/>
        <v>Moderate Income</v>
      </c>
      <c r="K2218" s="52" t="b">
        <f t="shared" si="137"/>
        <v>0</v>
      </c>
      <c r="L2218" s="43" t="b">
        <f t="shared" si="138"/>
        <v>0</v>
      </c>
      <c r="M2218" s="43" t="b">
        <f t="shared" si="139"/>
        <v>0</v>
      </c>
      <c r="N22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19" spans="1:14" hidden="1" x14ac:dyDescent="0.25">
      <c r="A2219" t="s">
        <v>1434</v>
      </c>
      <c r="B2219" s="45">
        <v>46729</v>
      </c>
      <c r="C2219" s="45">
        <v>22354.333333333332</v>
      </c>
      <c r="D2219" s="25">
        <v>0.47838244630386551</v>
      </c>
      <c r="E2219" s="25" t="str">
        <f>_xlfn.XLOOKUP(Table1[[#This Row],[Customer_ID]],Table2[customer_id],Table2[age_group],,0)</f>
        <v>21-24</v>
      </c>
      <c r="F2219" s="25" t="str">
        <f>_xlfn.XLOOKUP(Table1[[#This Row],[Customer_ID]],Table2[customer_id],Table2[city],,0)</f>
        <v>Mumbai</v>
      </c>
      <c r="G2219" s="25" t="str">
        <f>_xlfn.XLOOKUP(Table1[[#This Row],[Customer_ID]],Table2[customer_id],Table2[occupation],,0)</f>
        <v>Salaried IT Employees</v>
      </c>
      <c r="H2219" s="50" t="str">
        <f>_xlfn.XLOOKUP(Table1[[#This Row],[Customer_ID]],Table2[customer_id],Table2[gender],,0)</f>
        <v>Female</v>
      </c>
      <c r="I2219" s="50" t="str">
        <f>_xlfn.XLOOKUP(Table1[[#This Row],[Customer_ID]],Table2[customer_id],Table2[marital status],,0)</f>
        <v>Single</v>
      </c>
      <c r="J2219" t="str">
        <f t="shared" si="136"/>
        <v>Moderate Income</v>
      </c>
      <c r="K2219" s="52" t="b">
        <f t="shared" si="137"/>
        <v>0</v>
      </c>
      <c r="L2219" s="43" t="b">
        <f t="shared" si="138"/>
        <v>0</v>
      </c>
      <c r="M2219" s="43" t="b">
        <f t="shared" si="139"/>
        <v>0</v>
      </c>
      <c r="N22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20" spans="1:14" hidden="1" x14ac:dyDescent="0.25">
      <c r="A2220" t="s">
        <v>263</v>
      </c>
      <c r="B2220" s="45">
        <v>46729</v>
      </c>
      <c r="C2220" s="45">
        <v>29390.166666666668</v>
      </c>
      <c r="D2220" s="25">
        <v>0.62894918929715316</v>
      </c>
      <c r="E2220" s="25" t="str">
        <f>_xlfn.XLOOKUP(Table1[[#This Row],[Customer_ID]],Table2[customer_id],Table2[age_group],,0)</f>
        <v>21-24</v>
      </c>
      <c r="F2220" s="25" t="str">
        <f>_xlfn.XLOOKUP(Table1[[#This Row],[Customer_ID]],Table2[customer_id],Table2[city],,0)</f>
        <v>Mumbai</v>
      </c>
      <c r="G2220" s="25" t="str">
        <f>_xlfn.XLOOKUP(Table1[[#This Row],[Customer_ID]],Table2[customer_id],Table2[occupation],,0)</f>
        <v>Salaried IT Employees</v>
      </c>
      <c r="H2220" s="50" t="str">
        <f>_xlfn.XLOOKUP(Table1[[#This Row],[Customer_ID]],Table2[customer_id],Table2[gender],,0)</f>
        <v>Male</v>
      </c>
      <c r="I2220" s="50" t="str">
        <f>_xlfn.XLOOKUP(Table1[[#This Row],[Customer_ID]],Table2[customer_id],Table2[marital status],,0)</f>
        <v>Single</v>
      </c>
      <c r="J2220" t="str">
        <f t="shared" si="136"/>
        <v>Moderate Income</v>
      </c>
      <c r="K2220" s="52" t="b">
        <f t="shared" si="137"/>
        <v>0</v>
      </c>
      <c r="L2220" s="43" t="b">
        <f t="shared" si="138"/>
        <v>0</v>
      </c>
      <c r="M2220" s="43" t="b">
        <f t="shared" si="139"/>
        <v>0</v>
      </c>
      <c r="N22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21" spans="1:14" hidden="1" x14ac:dyDescent="0.25">
      <c r="A2221" t="s">
        <v>753</v>
      </c>
      <c r="B2221" s="45">
        <v>46713</v>
      </c>
      <c r="C2221" s="45">
        <v>25741.666666666668</v>
      </c>
      <c r="D2221" s="25">
        <v>0.55106001898115442</v>
      </c>
      <c r="E2221" s="25" t="str">
        <f>_xlfn.XLOOKUP(Table1[[#This Row],[Customer_ID]],Table2[customer_id],Table2[age_group],,0)</f>
        <v>21-24</v>
      </c>
      <c r="F2221" s="25" t="str">
        <f>_xlfn.XLOOKUP(Table1[[#This Row],[Customer_ID]],Table2[customer_id],Table2[city],,0)</f>
        <v>Mumbai</v>
      </c>
      <c r="G2221" s="25" t="str">
        <f>_xlfn.XLOOKUP(Table1[[#This Row],[Customer_ID]],Table2[customer_id],Table2[occupation],,0)</f>
        <v>Salaried IT Employees</v>
      </c>
      <c r="H2221" s="50" t="str">
        <f>_xlfn.XLOOKUP(Table1[[#This Row],[Customer_ID]],Table2[customer_id],Table2[gender],,0)</f>
        <v>Male</v>
      </c>
      <c r="I2221" s="50" t="str">
        <f>_xlfn.XLOOKUP(Table1[[#This Row],[Customer_ID]],Table2[customer_id],Table2[marital status],,0)</f>
        <v>Married</v>
      </c>
      <c r="J2221" t="str">
        <f t="shared" si="136"/>
        <v>Moderate Income</v>
      </c>
      <c r="K2221" s="52" t="b">
        <f t="shared" si="137"/>
        <v>0</v>
      </c>
      <c r="L2221" s="43" t="b">
        <f t="shared" si="138"/>
        <v>0</v>
      </c>
      <c r="M2221" s="43" t="b">
        <f t="shared" si="139"/>
        <v>0</v>
      </c>
      <c r="N22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22" spans="1:14" hidden="1" x14ac:dyDescent="0.25">
      <c r="A2222" t="s">
        <v>3242</v>
      </c>
      <c r="B2222" s="45">
        <v>46712</v>
      </c>
      <c r="C2222" s="45">
        <v>14854.5</v>
      </c>
      <c r="D2222" s="25">
        <v>0.31800179825312552</v>
      </c>
      <c r="E2222" s="25" t="str">
        <f>_xlfn.XLOOKUP(Table1[[#This Row],[Customer_ID]],Table2[customer_id],Table2[age_group],,0)</f>
        <v>21-24</v>
      </c>
      <c r="F2222" s="25" t="str">
        <f>_xlfn.XLOOKUP(Table1[[#This Row],[Customer_ID]],Table2[customer_id],Table2[city],,0)</f>
        <v>Hyderabad</v>
      </c>
      <c r="G2222" s="25" t="str">
        <f>_xlfn.XLOOKUP(Table1[[#This Row],[Customer_ID]],Table2[customer_id],Table2[occupation],,0)</f>
        <v>Salaried IT Employees</v>
      </c>
      <c r="H2222" s="50" t="str">
        <f>_xlfn.XLOOKUP(Table1[[#This Row],[Customer_ID]],Table2[customer_id],Table2[gender],,0)</f>
        <v>Female</v>
      </c>
      <c r="I2222" s="50" t="str">
        <f>_xlfn.XLOOKUP(Table1[[#This Row],[Customer_ID]],Table2[customer_id],Table2[marital status],,0)</f>
        <v>Single</v>
      </c>
      <c r="J2222" t="str">
        <f t="shared" si="136"/>
        <v>Moderate Income</v>
      </c>
      <c r="K2222" s="52" t="b">
        <f t="shared" si="137"/>
        <v>0</v>
      </c>
      <c r="L2222" s="43" t="b">
        <f t="shared" si="138"/>
        <v>0</v>
      </c>
      <c r="M2222" s="43" t="b">
        <f t="shared" si="139"/>
        <v>0</v>
      </c>
      <c r="N22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23" spans="1:14" hidden="1" x14ac:dyDescent="0.25">
      <c r="A2223" t="s">
        <v>2829</v>
      </c>
      <c r="B2223" s="45">
        <v>46705</v>
      </c>
      <c r="C2223" s="45">
        <v>16307.333333333334</v>
      </c>
      <c r="D2223" s="25">
        <v>0.34915605038718195</v>
      </c>
      <c r="E2223" s="25" t="str">
        <f>_xlfn.XLOOKUP(Table1[[#This Row],[Customer_ID]],Table2[customer_id],Table2[age_group],,0)</f>
        <v>21-24</v>
      </c>
      <c r="F2223" s="25" t="str">
        <f>_xlfn.XLOOKUP(Table1[[#This Row],[Customer_ID]],Table2[customer_id],Table2[city],,0)</f>
        <v>Chennai</v>
      </c>
      <c r="G2223" s="25" t="str">
        <f>_xlfn.XLOOKUP(Table1[[#This Row],[Customer_ID]],Table2[customer_id],Table2[occupation],,0)</f>
        <v>Salaried IT Employees</v>
      </c>
      <c r="H2223" s="50" t="str">
        <f>_xlfn.XLOOKUP(Table1[[#This Row],[Customer_ID]],Table2[customer_id],Table2[gender],,0)</f>
        <v>Male</v>
      </c>
      <c r="I2223" s="50" t="str">
        <f>_xlfn.XLOOKUP(Table1[[#This Row],[Customer_ID]],Table2[customer_id],Table2[marital status],,0)</f>
        <v>Married</v>
      </c>
      <c r="J2223" t="str">
        <f t="shared" si="136"/>
        <v>Moderate Income</v>
      </c>
      <c r="K2223" s="52" t="b">
        <f t="shared" si="137"/>
        <v>0</v>
      </c>
      <c r="L2223" s="43" t="b">
        <f t="shared" si="138"/>
        <v>0</v>
      </c>
      <c r="M2223" s="43" t="b">
        <f t="shared" si="139"/>
        <v>0</v>
      </c>
      <c r="N22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24" spans="1:14" hidden="1" x14ac:dyDescent="0.25">
      <c r="A2224" t="s">
        <v>2946</v>
      </c>
      <c r="B2224" s="45">
        <v>46704</v>
      </c>
      <c r="C2224" s="45">
        <v>15959.666666666666</v>
      </c>
      <c r="D2224" s="25">
        <v>0.34171948155761106</v>
      </c>
      <c r="E2224" s="25" t="str">
        <f>_xlfn.XLOOKUP(Table1[[#This Row],[Customer_ID]],Table2[customer_id],Table2[age_group],,0)</f>
        <v>21-24</v>
      </c>
      <c r="F2224" s="25" t="str">
        <f>_xlfn.XLOOKUP(Table1[[#This Row],[Customer_ID]],Table2[customer_id],Table2[city],,0)</f>
        <v>Chennai</v>
      </c>
      <c r="G2224" s="25" t="str">
        <f>_xlfn.XLOOKUP(Table1[[#This Row],[Customer_ID]],Table2[customer_id],Table2[occupation],,0)</f>
        <v>Salaried IT Employees</v>
      </c>
      <c r="H2224" s="50" t="str">
        <f>_xlfn.XLOOKUP(Table1[[#This Row],[Customer_ID]],Table2[customer_id],Table2[gender],,0)</f>
        <v>Male</v>
      </c>
      <c r="I2224" s="50" t="str">
        <f>_xlfn.XLOOKUP(Table1[[#This Row],[Customer_ID]],Table2[customer_id],Table2[marital status],,0)</f>
        <v>Married</v>
      </c>
      <c r="J2224" t="str">
        <f t="shared" si="136"/>
        <v>Moderate Income</v>
      </c>
      <c r="K2224" s="52" t="b">
        <f t="shared" si="137"/>
        <v>0</v>
      </c>
      <c r="L2224" s="43" t="b">
        <f t="shared" si="138"/>
        <v>0</v>
      </c>
      <c r="M2224" s="43" t="b">
        <f t="shared" si="139"/>
        <v>0</v>
      </c>
      <c r="N22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25" spans="1:14" hidden="1" x14ac:dyDescent="0.25">
      <c r="A2225" t="s">
        <v>1870</v>
      </c>
      <c r="B2225" s="45">
        <v>46666</v>
      </c>
      <c r="C2225" s="45">
        <v>20205.833333333332</v>
      </c>
      <c r="D2225" s="25">
        <v>0.43298832840469148</v>
      </c>
      <c r="E2225" s="25" t="str">
        <f>_xlfn.XLOOKUP(Table1[[#This Row],[Customer_ID]],Table2[customer_id],Table2[age_group],,0)</f>
        <v>21-24</v>
      </c>
      <c r="F2225" s="25" t="str">
        <f>_xlfn.XLOOKUP(Table1[[#This Row],[Customer_ID]],Table2[customer_id],Table2[city],,0)</f>
        <v>Hyderabad</v>
      </c>
      <c r="G2225" s="25" t="str">
        <f>_xlfn.XLOOKUP(Table1[[#This Row],[Customer_ID]],Table2[customer_id],Table2[occupation],,0)</f>
        <v>Salaried IT Employees</v>
      </c>
      <c r="H2225" s="50" t="str">
        <f>_xlfn.XLOOKUP(Table1[[#This Row],[Customer_ID]],Table2[customer_id],Table2[gender],,0)</f>
        <v>Male</v>
      </c>
      <c r="I2225" s="50" t="str">
        <f>_xlfn.XLOOKUP(Table1[[#This Row],[Customer_ID]],Table2[customer_id],Table2[marital status],,0)</f>
        <v>Single</v>
      </c>
      <c r="J2225" t="str">
        <f t="shared" si="136"/>
        <v>Moderate Income</v>
      </c>
      <c r="K2225" s="52" t="b">
        <f t="shared" si="137"/>
        <v>0</v>
      </c>
      <c r="L2225" s="43" t="b">
        <f t="shared" si="138"/>
        <v>0</v>
      </c>
      <c r="M2225" s="43" t="b">
        <f t="shared" si="139"/>
        <v>0</v>
      </c>
      <c r="N22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26" spans="1:14" hidden="1" x14ac:dyDescent="0.25">
      <c r="A2226" t="s">
        <v>1672</v>
      </c>
      <c r="B2226" s="45">
        <v>46665</v>
      </c>
      <c r="C2226" s="45">
        <v>20998.5</v>
      </c>
      <c r="D2226" s="25">
        <v>0.44998392799742848</v>
      </c>
      <c r="E2226" s="25" t="str">
        <f>_xlfn.XLOOKUP(Table1[[#This Row],[Customer_ID]],Table2[customer_id],Table2[age_group],,0)</f>
        <v>45+</v>
      </c>
      <c r="F2226" s="25" t="str">
        <f>_xlfn.XLOOKUP(Table1[[#This Row],[Customer_ID]],Table2[customer_id],Table2[city],,0)</f>
        <v>Mumbai</v>
      </c>
      <c r="G2226" s="25" t="str">
        <f>_xlfn.XLOOKUP(Table1[[#This Row],[Customer_ID]],Table2[customer_id],Table2[occupation],,0)</f>
        <v>Salaried Other Employees</v>
      </c>
      <c r="H2226" s="50" t="str">
        <f>_xlfn.XLOOKUP(Table1[[#This Row],[Customer_ID]],Table2[customer_id],Table2[gender],,0)</f>
        <v>Male</v>
      </c>
      <c r="I2226" s="50" t="str">
        <f>_xlfn.XLOOKUP(Table1[[#This Row],[Customer_ID]],Table2[customer_id],Table2[marital status],,0)</f>
        <v>Married</v>
      </c>
      <c r="J2226" t="str">
        <f t="shared" si="136"/>
        <v>Moderate Income</v>
      </c>
      <c r="K2226" s="52" t="b">
        <f t="shared" si="137"/>
        <v>0</v>
      </c>
      <c r="L2226" s="43" t="b">
        <f t="shared" si="138"/>
        <v>0</v>
      </c>
      <c r="M2226" s="43" t="b">
        <f t="shared" si="139"/>
        <v>0</v>
      </c>
      <c r="N22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27" spans="1:14" hidden="1" x14ac:dyDescent="0.25">
      <c r="A2227" t="s">
        <v>2313</v>
      </c>
      <c r="B2227" s="45">
        <v>46653</v>
      </c>
      <c r="C2227" s="45">
        <v>18497.5</v>
      </c>
      <c r="D2227" s="25">
        <v>0.39649111525518188</v>
      </c>
      <c r="E2227" s="25" t="str">
        <f>_xlfn.XLOOKUP(Table1[[#This Row],[Customer_ID]],Table2[customer_id],Table2[age_group],,0)</f>
        <v>45+</v>
      </c>
      <c r="F2227" s="25" t="str">
        <f>_xlfn.XLOOKUP(Table1[[#This Row],[Customer_ID]],Table2[customer_id],Table2[city],,0)</f>
        <v>Delhi NCR</v>
      </c>
      <c r="G2227" s="25" t="str">
        <f>_xlfn.XLOOKUP(Table1[[#This Row],[Customer_ID]],Table2[customer_id],Table2[occupation],,0)</f>
        <v>Salaried Other Employees</v>
      </c>
      <c r="H2227" s="50" t="str">
        <f>_xlfn.XLOOKUP(Table1[[#This Row],[Customer_ID]],Table2[customer_id],Table2[gender],,0)</f>
        <v>Male</v>
      </c>
      <c r="I2227" s="50" t="str">
        <f>_xlfn.XLOOKUP(Table1[[#This Row],[Customer_ID]],Table2[customer_id],Table2[marital status],,0)</f>
        <v>Married</v>
      </c>
      <c r="J2227" t="str">
        <f t="shared" si="136"/>
        <v>Moderate Income</v>
      </c>
      <c r="K2227" s="52" t="b">
        <f t="shared" si="137"/>
        <v>0</v>
      </c>
      <c r="L2227" s="43" t="b">
        <f t="shared" si="138"/>
        <v>0</v>
      </c>
      <c r="M2227" s="43" t="b">
        <f t="shared" si="139"/>
        <v>0</v>
      </c>
      <c r="N22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28" spans="1:14" hidden="1" x14ac:dyDescent="0.25">
      <c r="A2228" t="s">
        <v>3069</v>
      </c>
      <c r="B2228" s="45">
        <v>46648</v>
      </c>
      <c r="C2228" s="45">
        <v>15522.666666666666</v>
      </c>
      <c r="D2228" s="25">
        <v>0.33276167609901103</v>
      </c>
      <c r="E2228" s="25" t="str">
        <f>_xlfn.XLOOKUP(Table1[[#This Row],[Customer_ID]],Table2[customer_id],Table2[age_group],,0)</f>
        <v>21-24</v>
      </c>
      <c r="F2228" s="25" t="str">
        <f>_xlfn.XLOOKUP(Table1[[#This Row],[Customer_ID]],Table2[customer_id],Table2[city],,0)</f>
        <v>Chennai</v>
      </c>
      <c r="G2228" s="25" t="str">
        <f>_xlfn.XLOOKUP(Table1[[#This Row],[Customer_ID]],Table2[customer_id],Table2[occupation],,0)</f>
        <v>Salaried IT Employees</v>
      </c>
      <c r="H2228" s="50" t="str">
        <f>_xlfn.XLOOKUP(Table1[[#This Row],[Customer_ID]],Table2[customer_id],Table2[gender],,0)</f>
        <v>Male</v>
      </c>
      <c r="I2228" s="50" t="str">
        <f>_xlfn.XLOOKUP(Table1[[#This Row],[Customer_ID]],Table2[customer_id],Table2[marital status],,0)</f>
        <v>Single</v>
      </c>
      <c r="J2228" t="str">
        <f t="shared" si="136"/>
        <v>Moderate Income</v>
      </c>
      <c r="K2228" s="52" t="b">
        <f t="shared" si="137"/>
        <v>0</v>
      </c>
      <c r="L2228" s="43" t="b">
        <f t="shared" si="138"/>
        <v>0</v>
      </c>
      <c r="M2228" s="43" t="b">
        <f t="shared" si="139"/>
        <v>0</v>
      </c>
      <c r="N22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29" spans="1:14" hidden="1" x14ac:dyDescent="0.25">
      <c r="A2229" t="s">
        <v>1299</v>
      </c>
      <c r="B2229" s="45">
        <v>46623</v>
      </c>
      <c r="C2229" s="45">
        <v>22969.666666666668</v>
      </c>
      <c r="D2229" s="25">
        <v>0.49266813947336441</v>
      </c>
      <c r="E2229" s="25" t="str">
        <f>_xlfn.XLOOKUP(Table1[[#This Row],[Customer_ID]],Table2[customer_id],Table2[age_group],,0)</f>
        <v>21-24</v>
      </c>
      <c r="F2229" s="25" t="str">
        <f>_xlfn.XLOOKUP(Table1[[#This Row],[Customer_ID]],Table2[customer_id],Table2[city],,0)</f>
        <v>Mumbai</v>
      </c>
      <c r="G2229" s="25" t="str">
        <f>_xlfn.XLOOKUP(Table1[[#This Row],[Customer_ID]],Table2[customer_id],Table2[occupation],,0)</f>
        <v>Salaried IT Employees</v>
      </c>
      <c r="H2229" s="50" t="str">
        <f>_xlfn.XLOOKUP(Table1[[#This Row],[Customer_ID]],Table2[customer_id],Table2[gender],,0)</f>
        <v>Female</v>
      </c>
      <c r="I2229" s="50" t="str">
        <f>_xlfn.XLOOKUP(Table1[[#This Row],[Customer_ID]],Table2[customer_id],Table2[marital status],,0)</f>
        <v>Single</v>
      </c>
      <c r="J2229" t="str">
        <f t="shared" si="136"/>
        <v>Moderate Income</v>
      </c>
      <c r="K2229" s="52" t="b">
        <f t="shared" si="137"/>
        <v>0</v>
      </c>
      <c r="L2229" s="43" t="b">
        <f t="shared" si="138"/>
        <v>0</v>
      </c>
      <c r="M2229" s="43" t="b">
        <f t="shared" si="139"/>
        <v>0</v>
      </c>
      <c r="N22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30" spans="1:14" hidden="1" x14ac:dyDescent="0.25">
      <c r="A2230" t="s">
        <v>1902</v>
      </c>
      <c r="B2230" s="45">
        <v>46623</v>
      </c>
      <c r="C2230" s="45">
        <v>20077.5</v>
      </c>
      <c r="D2230" s="25">
        <v>0.43063509426677821</v>
      </c>
      <c r="E2230" s="25" t="str">
        <f>_xlfn.XLOOKUP(Table1[[#This Row],[Customer_ID]],Table2[customer_id],Table2[age_group],,0)</f>
        <v>21-24</v>
      </c>
      <c r="F2230" s="25" t="str">
        <f>_xlfn.XLOOKUP(Table1[[#This Row],[Customer_ID]],Table2[customer_id],Table2[city],,0)</f>
        <v>Bengaluru</v>
      </c>
      <c r="G2230" s="25" t="str">
        <f>_xlfn.XLOOKUP(Table1[[#This Row],[Customer_ID]],Table2[customer_id],Table2[occupation],,0)</f>
        <v>Salaried IT Employees</v>
      </c>
      <c r="H2230" s="50" t="str">
        <f>_xlfn.XLOOKUP(Table1[[#This Row],[Customer_ID]],Table2[customer_id],Table2[gender],,0)</f>
        <v>Female</v>
      </c>
      <c r="I2230" s="50" t="str">
        <f>_xlfn.XLOOKUP(Table1[[#This Row],[Customer_ID]],Table2[customer_id],Table2[marital status],,0)</f>
        <v>Single</v>
      </c>
      <c r="J2230" t="str">
        <f t="shared" si="136"/>
        <v>Moderate Income</v>
      </c>
      <c r="K2230" s="52" t="b">
        <f t="shared" si="137"/>
        <v>0</v>
      </c>
      <c r="L2230" s="43" t="b">
        <f t="shared" si="138"/>
        <v>0</v>
      </c>
      <c r="M2230" s="43" t="b">
        <f t="shared" si="139"/>
        <v>0</v>
      </c>
      <c r="N22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31" spans="1:14" hidden="1" x14ac:dyDescent="0.25">
      <c r="A2231" t="s">
        <v>651</v>
      </c>
      <c r="B2231" s="45">
        <v>46616</v>
      </c>
      <c r="C2231" s="45">
        <v>26405.833333333332</v>
      </c>
      <c r="D2231" s="25">
        <v>0.56645429323265262</v>
      </c>
      <c r="E2231" s="25" t="str">
        <f>_xlfn.XLOOKUP(Table1[[#This Row],[Customer_ID]],Table2[customer_id],Table2[age_group],,0)</f>
        <v>21-24</v>
      </c>
      <c r="F2231" s="25" t="str">
        <f>_xlfn.XLOOKUP(Table1[[#This Row],[Customer_ID]],Table2[customer_id],Table2[city],,0)</f>
        <v>Delhi NCR</v>
      </c>
      <c r="G2231" s="25" t="str">
        <f>_xlfn.XLOOKUP(Table1[[#This Row],[Customer_ID]],Table2[customer_id],Table2[occupation],,0)</f>
        <v>Salaried IT Employees</v>
      </c>
      <c r="H2231" s="50" t="str">
        <f>_xlfn.XLOOKUP(Table1[[#This Row],[Customer_ID]],Table2[customer_id],Table2[gender],,0)</f>
        <v>Male</v>
      </c>
      <c r="I2231" s="50" t="str">
        <f>_xlfn.XLOOKUP(Table1[[#This Row],[Customer_ID]],Table2[customer_id],Table2[marital status],,0)</f>
        <v>Single</v>
      </c>
      <c r="J2231" t="str">
        <f t="shared" si="136"/>
        <v>Moderate Income</v>
      </c>
      <c r="K2231" s="52" t="b">
        <f t="shared" si="137"/>
        <v>0</v>
      </c>
      <c r="L2231" s="43" t="b">
        <f t="shared" si="138"/>
        <v>0</v>
      </c>
      <c r="M2231" s="43" t="b">
        <f t="shared" si="139"/>
        <v>0</v>
      </c>
      <c r="N22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32" spans="1:14" hidden="1" x14ac:dyDescent="0.25">
      <c r="A2232" t="s">
        <v>2251</v>
      </c>
      <c r="B2232" s="45">
        <v>46607</v>
      </c>
      <c r="C2232" s="45">
        <v>18725.333333333332</v>
      </c>
      <c r="D2232" s="25">
        <v>0.40177083556833376</v>
      </c>
      <c r="E2232" s="25" t="str">
        <f>_xlfn.XLOOKUP(Table1[[#This Row],[Customer_ID]],Table2[customer_id],Table2[age_group],,0)</f>
        <v>21-24</v>
      </c>
      <c r="F2232" s="25" t="str">
        <f>_xlfn.XLOOKUP(Table1[[#This Row],[Customer_ID]],Table2[customer_id],Table2[city],,0)</f>
        <v>Bengaluru</v>
      </c>
      <c r="G2232" s="25" t="str">
        <f>_xlfn.XLOOKUP(Table1[[#This Row],[Customer_ID]],Table2[customer_id],Table2[occupation],,0)</f>
        <v>Salaried IT Employees</v>
      </c>
      <c r="H2232" s="50" t="str">
        <f>_xlfn.XLOOKUP(Table1[[#This Row],[Customer_ID]],Table2[customer_id],Table2[gender],,0)</f>
        <v>Female</v>
      </c>
      <c r="I2232" s="50" t="str">
        <f>_xlfn.XLOOKUP(Table1[[#This Row],[Customer_ID]],Table2[customer_id],Table2[marital status],,0)</f>
        <v>Married</v>
      </c>
      <c r="J2232" t="str">
        <f t="shared" si="136"/>
        <v>Moderate Income</v>
      </c>
      <c r="K2232" s="52" t="b">
        <f t="shared" si="137"/>
        <v>0</v>
      </c>
      <c r="L2232" s="43" t="b">
        <f t="shared" si="138"/>
        <v>0</v>
      </c>
      <c r="M2232" s="43" t="b">
        <f t="shared" si="139"/>
        <v>0</v>
      </c>
      <c r="N22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33" spans="1:14" hidden="1" x14ac:dyDescent="0.25">
      <c r="A2233" t="s">
        <v>1952</v>
      </c>
      <c r="B2233" s="45">
        <v>46599</v>
      </c>
      <c r="C2233" s="45">
        <v>19828.333333333332</v>
      </c>
      <c r="D2233" s="25">
        <v>0.42550984642016637</v>
      </c>
      <c r="E2233" s="25" t="str">
        <f>_xlfn.XLOOKUP(Table1[[#This Row],[Customer_ID]],Table2[customer_id],Table2[age_group],,0)</f>
        <v>45+</v>
      </c>
      <c r="F2233" s="25" t="str">
        <f>_xlfn.XLOOKUP(Table1[[#This Row],[Customer_ID]],Table2[customer_id],Table2[city],,0)</f>
        <v>Mumbai</v>
      </c>
      <c r="G2233" s="25" t="str">
        <f>_xlfn.XLOOKUP(Table1[[#This Row],[Customer_ID]],Table2[customer_id],Table2[occupation],,0)</f>
        <v>Salaried Other Employees</v>
      </c>
      <c r="H2233" s="50" t="str">
        <f>_xlfn.XLOOKUP(Table1[[#This Row],[Customer_ID]],Table2[customer_id],Table2[gender],,0)</f>
        <v>Male</v>
      </c>
      <c r="I2233" s="50" t="str">
        <f>_xlfn.XLOOKUP(Table1[[#This Row],[Customer_ID]],Table2[customer_id],Table2[marital status],,0)</f>
        <v>Married</v>
      </c>
      <c r="J2233" t="str">
        <f t="shared" si="136"/>
        <v>Moderate Income</v>
      </c>
      <c r="K2233" s="52" t="b">
        <f t="shared" si="137"/>
        <v>0</v>
      </c>
      <c r="L2233" s="43" t="b">
        <f t="shared" si="138"/>
        <v>0</v>
      </c>
      <c r="M2233" s="43" t="b">
        <f t="shared" si="139"/>
        <v>0</v>
      </c>
      <c r="N22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34" spans="1:14" hidden="1" x14ac:dyDescent="0.25">
      <c r="A2234" t="s">
        <v>454</v>
      </c>
      <c r="B2234" s="45">
        <v>46586</v>
      </c>
      <c r="C2234" s="45">
        <v>27711.666666666668</v>
      </c>
      <c r="D2234" s="25">
        <v>0.59484966871306122</v>
      </c>
      <c r="E2234" s="25" t="str">
        <f>_xlfn.XLOOKUP(Table1[[#This Row],[Customer_ID]],Table2[customer_id],Table2[age_group],,0)</f>
        <v>21-24</v>
      </c>
      <c r="F2234" s="25" t="str">
        <f>_xlfn.XLOOKUP(Table1[[#This Row],[Customer_ID]],Table2[customer_id],Table2[city],,0)</f>
        <v>Delhi NCR</v>
      </c>
      <c r="G2234" s="25" t="str">
        <f>_xlfn.XLOOKUP(Table1[[#This Row],[Customer_ID]],Table2[customer_id],Table2[occupation],,0)</f>
        <v>Salaried IT Employees</v>
      </c>
      <c r="H2234" s="50" t="str">
        <f>_xlfn.XLOOKUP(Table1[[#This Row],[Customer_ID]],Table2[customer_id],Table2[gender],,0)</f>
        <v>Male</v>
      </c>
      <c r="I2234" s="50" t="str">
        <f>_xlfn.XLOOKUP(Table1[[#This Row],[Customer_ID]],Table2[customer_id],Table2[marital status],,0)</f>
        <v>Single</v>
      </c>
      <c r="J2234" t="str">
        <f t="shared" si="136"/>
        <v>Moderate Income</v>
      </c>
      <c r="K2234" s="52" t="b">
        <f t="shared" si="137"/>
        <v>0</v>
      </c>
      <c r="L2234" s="43" t="b">
        <f t="shared" si="138"/>
        <v>0</v>
      </c>
      <c r="M2234" s="43" t="b">
        <f t="shared" si="139"/>
        <v>0</v>
      </c>
      <c r="N22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35" spans="1:14" hidden="1" x14ac:dyDescent="0.25">
      <c r="A2235" t="s">
        <v>324</v>
      </c>
      <c r="B2235" s="45">
        <v>46579</v>
      </c>
      <c r="C2235" s="45">
        <v>28690.833333333332</v>
      </c>
      <c r="D2235" s="25">
        <v>0.61596069759619854</v>
      </c>
      <c r="E2235" s="25" t="str">
        <f>_xlfn.XLOOKUP(Table1[[#This Row],[Customer_ID]],Table2[customer_id],Table2[age_group],,0)</f>
        <v>21-24</v>
      </c>
      <c r="F2235" s="25" t="str">
        <f>_xlfn.XLOOKUP(Table1[[#This Row],[Customer_ID]],Table2[customer_id],Table2[city],,0)</f>
        <v>Mumbai</v>
      </c>
      <c r="G2235" s="25" t="str">
        <f>_xlfn.XLOOKUP(Table1[[#This Row],[Customer_ID]],Table2[customer_id],Table2[occupation],,0)</f>
        <v>Salaried IT Employees</v>
      </c>
      <c r="H2235" s="50" t="str">
        <f>_xlfn.XLOOKUP(Table1[[#This Row],[Customer_ID]],Table2[customer_id],Table2[gender],,0)</f>
        <v>Male</v>
      </c>
      <c r="I2235" s="50" t="str">
        <f>_xlfn.XLOOKUP(Table1[[#This Row],[Customer_ID]],Table2[customer_id],Table2[marital status],,0)</f>
        <v>Single</v>
      </c>
      <c r="J2235" t="str">
        <f t="shared" si="136"/>
        <v>Moderate Income</v>
      </c>
      <c r="K2235" s="52" t="b">
        <f t="shared" si="137"/>
        <v>0</v>
      </c>
      <c r="L2235" s="43" t="b">
        <f t="shared" si="138"/>
        <v>0</v>
      </c>
      <c r="M2235" s="43" t="b">
        <f t="shared" si="139"/>
        <v>0</v>
      </c>
      <c r="N22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36" spans="1:14" hidden="1" x14ac:dyDescent="0.25">
      <c r="A2236" t="s">
        <v>2643</v>
      </c>
      <c r="B2236" s="45">
        <v>46492</v>
      </c>
      <c r="C2236" s="45">
        <v>16955.5</v>
      </c>
      <c r="D2236" s="25">
        <v>0.36469715219822763</v>
      </c>
      <c r="E2236" s="25" t="str">
        <f>_xlfn.XLOOKUP(Table1[[#This Row],[Customer_ID]],Table2[customer_id],Table2[age_group],,0)</f>
        <v>45+</v>
      </c>
      <c r="F2236" s="25" t="str">
        <f>_xlfn.XLOOKUP(Table1[[#This Row],[Customer_ID]],Table2[customer_id],Table2[city],,0)</f>
        <v>Mumbai</v>
      </c>
      <c r="G2236" s="25" t="str">
        <f>_xlfn.XLOOKUP(Table1[[#This Row],[Customer_ID]],Table2[customer_id],Table2[occupation],,0)</f>
        <v>Salaried Other Employees</v>
      </c>
      <c r="H2236" s="50" t="str">
        <f>_xlfn.XLOOKUP(Table1[[#This Row],[Customer_ID]],Table2[customer_id],Table2[gender],,0)</f>
        <v>Female</v>
      </c>
      <c r="I2236" s="50" t="str">
        <f>_xlfn.XLOOKUP(Table1[[#This Row],[Customer_ID]],Table2[customer_id],Table2[marital status],,0)</f>
        <v>Married</v>
      </c>
      <c r="J2236" t="str">
        <f t="shared" si="136"/>
        <v>Moderate Income</v>
      </c>
      <c r="K2236" s="52" t="b">
        <f t="shared" si="137"/>
        <v>0</v>
      </c>
      <c r="L2236" s="43" t="b">
        <f t="shared" si="138"/>
        <v>0</v>
      </c>
      <c r="M2236" s="43" t="b">
        <f t="shared" si="139"/>
        <v>0</v>
      </c>
      <c r="N22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37" spans="1:14" hidden="1" x14ac:dyDescent="0.25">
      <c r="A2237" t="s">
        <v>2585</v>
      </c>
      <c r="B2237" s="45">
        <v>46461</v>
      </c>
      <c r="C2237" s="45">
        <v>17159.833333333332</v>
      </c>
      <c r="D2237" s="25">
        <v>0.36933844156030504</v>
      </c>
      <c r="E2237" s="25" t="str">
        <f>_xlfn.XLOOKUP(Table1[[#This Row],[Customer_ID]],Table2[customer_id],Table2[age_group],,0)</f>
        <v>21-24</v>
      </c>
      <c r="F2237" s="25" t="str">
        <f>_xlfn.XLOOKUP(Table1[[#This Row],[Customer_ID]],Table2[customer_id],Table2[city],,0)</f>
        <v>Hyderabad</v>
      </c>
      <c r="G2237" s="25" t="str">
        <f>_xlfn.XLOOKUP(Table1[[#This Row],[Customer_ID]],Table2[customer_id],Table2[occupation],,0)</f>
        <v>Salaried IT Employees</v>
      </c>
      <c r="H2237" s="50" t="str">
        <f>_xlfn.XLOOKUP(Table1[[#This Row],[Customer_ID]],Table2[customer_id],Table2[gender],,0)</f>
        <v>Male</v>
      </c>
      <c r="I2237" s="50" t="str">
        <f>_xlfn.XLOOKUP(Table1[[#This Row],[Customer_ID]],Table2[customer_id],Table2[marital status],,0)</f>
        <v>Married</v>
      </c>
      <c r="J2237" t="str">
        <f t="shared" si="136"/>
        <v>Moderate Income</v>
      </c>
      <c r="K2237" s="52" t="b">
        <f t="shared" si="137"/>
        <v>0</v>
      </c>
      <c r="L2237" s="43" t="b">
        <f t="shared" si="138"/>
        <v>0</v>
      </c>
      <c r="M2237" s="43" t="b">
        <f t="shared" si="139"/>
        <v>0</v>
      </c>
      <c r="N22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38" spans="1:14" hidden="1" x14ac:dyDescent="0.25">
      <c r="A2238" t="s">
        <v>1200</v>
      </c>
      <c r="B2238" s="45">
        <v>46453</v>
      </c>
      <c r="C2238" s="45">
        <v>23283.333333333332</v>
      </c>
      <c r="D2238" s="25">
        <v>0.50122345883653008</v>
      </c>
      <c r="E2238" s="25" t="str">
        <f>_xlfn.XLOOKUP(Table1[[#This Row],[Customer_ID]],Table2[customer_id],Table2[age_group],,0)</f>
        <v>21-24</v>
      </c>
      <c r="F2238" s="25" t="str">
        <f>_xlfn.XLOOKUP(Table1[[#This Row],[Customer_ID]],Table2[customer_id],Table2[city],,0)</f>
        <v>Delhi NCR</v>
      </c>
      <c r="G2238" s="25" t="str">
        <f>_xlfn.XLOOKUP(Table1[[#This Row],[Customer_ID]],Table2[customer_id],Table2[occupation],,0)</f>
        <v>Salaried IT Employees</v>
      </c>
      <c r="H2238" s="50" t="str">
        <f>_xlfn.XLOOKUP(Table1[[#This Row],[Customer_ID]],Table2[customer_id],Table2[gender],,0)</f>
        <v>Male</v>
      </c>
      <c r="I2238" s="50" t="str">
        <f>_xlfn.XLOOKUP(Table1[[#This Row],[Customer_ID]],Table2[customer_id],Table2[marital status],,0)</f>
        <v>Single</v>
      </c>
      <c r="J2238" t="str">
        <f t="shared" si="136"/>
        <v>Moderate Income</v>
      </c>
      <c r="K2238" s="52" t="b">
        <f t="shared" si="137"/>
        <v>0</v>
      </c>
      <c r="L2238" s="43" t="b">
        <f t="shared" si="138"/>
        <v>0</v>
      </c>
      <c r="M2238" s="43" t="b">
        <f t="shared" si="139"/>
        <v>0</v>
      </c>
      <c r="N22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39" spans="1:14" hidden="1" x14ac:dyDescent="0.25">
      <c r="A2239" t="s">
        <v>2827</v>
      </c>
      <c r="B2239" s="45">
        <v>46437</v>
      </c>
      <c r="C2239" s="45">
        <v>16213.833333333334</v>
      </c>
      <c r="D2239" s="25">
        <v>0.34915764010020744</v>
      </c>
      <c r="E2239" s="25" t="str">
        <f>_xlfn.XLOOKUP(Table1[[#This Row],[Customer_ID]],Table2[customer_id],Table2[age_group],,0)</f>
        <v>21-24</v>
      </c>
      <c r="F2239" s="25" t="str">
        <f>_xlfn.XLOOKUP(Table1[[#This Row],[Customer_ID]],Table2[customer_id],Table2[city],,0)</f>
        <v>Hyderabad</v>
      </c>
      <c r="G2239" s="25" t="str">
        <f>_xlfn.XLOOKUP(Table1[[#This Row],[Customer_ID]],Table2[customer_id],Table2[occupation],,0)</f>
        <v>Salaried IT Employees</v>
      </c>
      <c r="H2239" s="50" t="str">
        <f>_xlfn.XLOOKUP(Table1[[#This Row],[Customer_ID]],Table2[customer_id],Table2[gender],,0)</f>
        <v>Male</v>
      </c>
      <c r="I2239" s="50" t="str">
        <f>_xlfn.XLOOKUP(Table1[[#This Row],[Customer_ID]],Table2[customer_id],Table2[marital status],,0)</f>
        <v>Married</v>
      </c>
      <c r="J2239" t="str">
        <f t="shared" si="136"/>
        <v>Moderate Income</v>
      </c>
      <c r="K2239" s="52" t="b">
        <f t="shared" si="137"/>
        <v>0</v>
      </c>
      <c r="L2239" s="43" t="b">
        <f t="shared" si="138"/>
        <v>0</v>
      </c>
      <c r="M2239" s="43" t="b">
        <f t="shared" si="139"/>
        <v>0</v>
      </c>
      <c r="N22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40" spans="1:14" hidden="1" x14ac:dyDescent="0.25">
      <c r="A2240" t="s">
        <v>892</v>
      </c>
      <c r="B2240" s="45">
        <v>46434</v>
      </c>
      <c r="C2240" s="45">
        <v>24709.333333333332</v>
      </c>
      <c r="D2240" s="25">
        <v>0.53213880633443877</v>
      </c>
      <c r="E2240" s="25" t="str">
        <f>_xlfn.XLOOKUP(Table1[[#This Row],[Customer_ID]],Table2[customer_id],Table2[age_group],,0)</f>
        <v>21-24</v>
      </c>
      <c r="F2240" s="25" t="str">
        <f>_xlfn.XLOOKUP(Table1[[#This Row],[Customer_ID]],Table2[customer_id],Table2[city],,0)</f>
        <v>Mumbai</v>
      </c>
      <c r="G2240" s="25" t="str">
        <f>_xlfn.XLOOKUP(Table1[[#This Row],[Customer_ID]],Table2[customer_id],Table2[occupation],,0)</f>
        <v>Salaried IT Employees</v>
      </c>
      <c r="H2240" s="50" t="str">
        <f>_xlfn.XLOOKUP(Table1[[#This Row],[Customer_ID]],Table2[customer_id],Table2[gender],,0)</f>
        <v>Female</v>
      </c>
      <c r="I2240" s="50" t="str">
        <f>_xlfn.XLOOKUP(Table1[[#This Row],[Customer_ID]],Table2[customer_id],Table2[marital status],,0)</f>
        <v>Single</v>
      </c>
      <c r="J2240" t="str">
        <f t="shared" si="136"/>
        <v>Moderate Income</v>
      </c>
      <c r="K2240" s="52" t="b">
        <f t="shared" si="137"/>
        <v>0</v>
      </c>
      <c r="L2240" s="43" t="b">
        <f t="shared" si="138"/>
        <v>0</v>
      </c>
      <c r="M2240" s="43" t="b">
        <f t="shared" si="139"/>
        <v>0</v>
      </c>
      <c r="N22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41" spans="1:14" hidden="1" x14ac:dyDescent="0.25">
      <c r="A2241" t="s">
        <v>976</v>
      </c>
      <c r="B2241" s="45">
        <v>46423</v>
      </c>
      <c r="C2241" s="45">
        <v>24259.166666666668</v>
      </c>
      <c r="D2241" s="25">
        <v>0.52256783634548964</v>
      </c>
      <c r="E2241" s="25" t="str">
        <f>_xlfn.XLOOKUP(Table1[[#This Row],[Customer_ID]],Table2[customer_id],Table2[age_group],,0)</f>
        <v>21-24</v>
      </c>
      <c r="F2241" s="25" t="str">
        <f>_xlfn.XLOOKUP(Table1[[#This Row],[Customer_ID]],Table2[customer_id],Table2[city],,0)</f>
        <v>Delhi NCR</v>
      </c>
      <c r="G2241" s="25" t="str">
        <f>_xlfn.XLOOKUP(Table1[[#This Row],[Customer_ID]],Table2[customer_id],Table2[occupation],,0)</f>
        <v>Salaried IT Employees</v>
      </c>
      <c r="H2241" s="50" t="str">
        <f>_xlfn.XLOOKUP(Table1[[#This Row],[Customer_ID]],Table2[customer_id],Table2[gender],,0)</f>
        <v>Male</v>
      </c>
      <c r="I2241" s="50" t="str">
        <f>_xlfn.XLOOKUP(Table1[[#This Row],[Customer_ID]],Table2[customer_id],Table2[marital status],,0)</f>
        <v>Single</v>
      </c>
      <c r="J2241" t="str">
        <f t="shared" si="136"/>
        <v>Moderate Income</v>
      </c>
      <c r="K2241" s="52" t="b">
        <f t="shared" si="137"/>
        <v>0</v>
      </c>
      <c r="L2241" s="43" t="b">
        <f t="shared" si="138"/>
        <v>0</v>
      </c>
      <c r="M2241" s="43" t="b">
        <f t="shared" si="139"/>
        <v>0</v>
      </c>
      <c r="N22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42" spans="1:14" hidden="1" x14ac:dyDescent="0.25">
      <c r="A2242" t="s">
        <v>743</v>
      </c>
      <c r="B2242" s="45">
        <v>46360</v>
      </c>
      <c r="C2242" s="45">
        <v>25626.833333333332</v>
      </c>
      <c r="D2242" s="25">
        <v>0.55277897612884663</v>
      </c>
      <c r="E2242" s="25" t="str">
        <f>_xlfn.XLOOKUP(Table1[[#This Row],[Customer_ID]],Table2[customer_id],Table2[age_group],,0)</f>
        <v>21-24</v>
      </c>
      <c r="F2242" s="25" t="str">
        <f>_xlfn.XLOOKUP(Table1[[#This Row],[Customer_ID]],Table2[customer_id],Table2[city],,0)</f>
        <v>Delhi NCR</v>
      </c>
      <c r="G2242" s="25" t="str">
        <f>_xlfn.XLOOKUP(Table1[[#This Row],[Customer_ID]],Table2[customer_id],Table2[occupation],,0)</f>
        <v>Salaried IT Employees</v>
      </c>
      <c r="H2242" s="50" t="str">
        <f>_xlfn.XLOOKUP(Table1[[#This Row],[Customer_ID]],Table2[customer_id],Table2[gender],,0)</f>
        <v>Male</v>
      </c>
      <c r="I2242" s="50" t="str">
        <f>_xlfn.XLOOKUP(Table1[[#This Row],[Customer_ID]],Table2[customer_id],Table2[marital status],,0)</f>
        <v>Single</v>
      </c>
      <c r="J2242" t="str">
        <f t="shared" ref="J2242:J2305" si="140">IF(B2242&lt;=40000,"Lower Income",IF(AND(B2242&gt;40000,B2242&lt;=65000),"Moderate Income","Higher Income"))</f>
        <v>Moderate Income</v>
      </c>
      <c r="K2242" s="52" t="b">
        <f t="shared" ref="K2242:K2305" si="141">IF(AND(J2242="Lower Income",D2242&gt;=60%),"High Spend",IF(AND(J2242="Lower Income",D2242&lt;30%),"Low Spend"))</f>
        <v>0</v>
      </c>
      <c r="L2242" s="43" t="b">
        <f t="shared" ref="L2242:L2305" si="142">IF(AND(J2242="Moderate Income",D2242&gt;=70%),"High Spend",IF(AND(J2242="Moderate Income",D2242&lt;30%),"Low Spend"))</f>
        <v>0</v>
      </c>
      <c r="M2242" s="43" t="b">
        <f t="shared" ref="M2242:M2305" si="143">IF(AND(J2242="Higher Income",D2242&gt;=70%),"High Spend",IF(AND(J2242="Higher Income",D2242&lt;20%),"Low Spend"))</f>
        <v>0</v>
      </c>
      <c r="N22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43" spans="1:14" hidden="1" x14ac:dyDescent="0.25">
      <c r="A2243" t="s">
        <v>1180</v>
      </c>
      <c r="B2243" s="45">
        <v>46358</v>
      </c>
      <c r="C2243" s="45">
        <v>23336</v>
      </c>
      <c r="D2243" s="25">
        <v>0.50338668622459981</v>
      </c>
      <c r="E2243" s="25" t="str">
        <f>_xlfn.XLOOKUP(Table1[[#This Row],[Customer_ID]],Table2[customer_id],Table2[age_group],,0)</f>
        <v>21-24</v>
      </c>
      <c r="F2243" s="25" t="str">
        <f>_xlfn.XLOOKUP(Table1[[#This Row],[Customer_ID]],Table2[customer_id],Table2[city],,0)</f>
        <v>Bengaluru</v>
      </c>
      <c r="G2243" s="25" t="str">
        <f>_xlfn.XLOOKUP(Table1[[#This Row],[Customer_ID]],Table2[customer_id],Table2[occupation],,0)</f>
        <v>Salaried IT Employees</v>
      </c>
      <c r="H2243" s="50" t="str">
        <f>_xlfn.XLOOKUP(Table1[[#This Row],[Customer_ID]],Table2[customer_id],Table2[gender],,0)</f>
        <v>Male</v>
      </c>
      <c r="I2243" s="50" t="str">
        <f>_xlfn.XLOOKUP(Table1[[#This Row],[Customer_ID]],Table2[customer_id],Table2[marital status],,0)</f>
        <v>Single</v>
      </c>
      <c r="J2243" t="str">
        <f t="shared" si="140"/>
        <v>Moderate Income</v>
      </c>
      <c r="K2243" s="52" t="b">
        <f t="shared" si="141"/>
        <v>0</v>
      </c>
      <c r="L2243" s="43" t="b">
        <f t="shared" si="142"/>
        <v>0</v>
      </c>
      <c r="M2243" s="43" t="b">
        <f t="shared" si="143"/>
        <v>0</v>
      </c>
      <c r="N22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44" spans="1:14" hidden="1" x14ac:dyDescent="0.25">
      <c r="A2244" t="s">
        <v>3004</v>
      </c>
      <c r="B2244" s="45">
        <v>46345</v>
      </c>
      <c r="C2244" s="45">
        <v>15637.166666666666</v>
      </c>
      <c r="D2244" s="25">
        <v>0.33740784694501386</v>
      </c>
      <c r="E2244" s="25" t="str">
        <f>_xlfn.XLOOKUP(Table1[[#This Row],[Customer_ID]],Table2[customer_id],Table2[age_group],,0)</f>
        <v>21-24</v>
      </c>
      <c r="F2244" s="25" t="str">
        <f>_xlfn.XLOOKUP(Table1[[#This Row],[Customer_ID]],Table2[customer_id],Table2[city],,0)</f>
        <v>Hyderabad</v>
      </c>
      <c r="G2244" s="25" t="str">
        <f>_xlfn.XLOOKUP(Table1[[#This Row],[Customer_ID]],Table2[customer_id],Table2[occupation],,0)</f>
        <v>Salaried IT Employees</v>
      </c>
      <c r="H2244" s="50" t="str">
        <f>_xlfn.XLOOKUP(Table1[[#This Row],[Customer_ID]],Table2[customer_id],Table2[gender],,0)</f>
        <v>Female</v>
      </c>
      <c r="I2244" s="50" t="str">
        <f>_xlfn.XLOOKUP(Table1[[#This Row],[Customer_ID]],Table2[customer_id],Table2[marital status],,0)</f>
        <v>Single</v>
      </c>
      <c r="J2244" t="str">
        <f t="shared" si="140"/>
        <v>Moderate Income</v>
      </c>
      <c r="K2244" s="52" t="b">
        <f t="shared" si="141"/>
        <v>0</v>
      </c>
      <c r="L2244" s="43" t="b">
        <f t="shared" si="142"/>
        <v>0</v>
      </c>
      <c r="M2244" s="43" t="b">
        <f t="shared" si="143"/>
        <v>0</v>
      </c>
      <c r="N22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45" spans="1:14" hidden="1" x14ac:dyDescent="0.25">
      <c r="A2245" t="s">
        <v>1231</v>
      </c>
      <c r="B2245" s="45">
        <v>46345</v>
      </c>
      <c r="C2245" s="45">
        <v>23125.166666666668</v>
      </c>
      <c r="D2245" s="25">
        <v>0.49897867443449495</v>
      </c>
      <c r="E2245" s="25" t="str">
        <f>_xlfn.XLOOKUP(Table1[[#This Row],[Customer_ID]],Table2[customer_id],Table2[age_group],,0)</f>
        <v>21-24</v>
      </c>
      <c r="F2245" s="25" t="str">
        <f>_xlfn.XLOOKUP(Table1[[#This Row],[Customer_ID]],Table2[customer_id],Table2[city],,0)</f>
        <v>Bengaluru</v>
      </c>
      <c r="G2245" s="25" t="str">
        <f>_xlfn.XLOOKUP(Table1[[#This Row],[Customer_ID]],Table2[customer_id],Table2[occupation],,0)</f>
        <v>Salaried IT Employees</v>
      </c>
      <c r="H2245" s="50" t="str">
        <f>_xlfn.XLOOKUP(Table1[[#This Row],[Customer_ID]],Table2[customer_id],Table2[gender],,0)</f>
        <v>Male</v>
      </c>
      <c r="I2245" s="50" t="str">
        <f>_xlfn.XLOOKUP(Table1[[#This Row],[Customer_ID]],Table2[customer_id],Table2[marital status],,0)</f>
        <v>Single</v>
      </c>
      <c r="J2245" t="str">
        <f t="shared" si="140"/>
        <v>Moderate Income</v>
      </c>
      <c r="K2245" s="52" t="b">
        <f t="shared" si="141"/>
        <v>0</v>
      </c>
      <c r="L2245" s="43" t="b">
        <f t="shared" si="142"/>
        <v>0</v>
      </c>
      <c r="M2245" s="43" t="b">
        <f t="shared" si="143"/>
        <v>0</v>
      </c>
      <c r="N22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46" spans="1:14" hidden="1" x14ac:dyDescent="0.25">
      <c r="A2246" t="s">
        <v>954</v>
      </c>
      <c r="B2246" s="45">
        <v>46302</v>
      </c>
      <c r="C2246" s="45">
        <v>24285.5</v>
      </c>
      <c r="D2246" s="25">
        <v>0.52450218133126003</v>
      </c>
      <c r="E2246" s="25" t="str">
        <f>_xlfn.XLOOKUP(Table1[[#This Row],[Customer_ID]],Table2[customer_id],Table2[age_group],,0)</f>
        <v>21-24</v>
      </c>
      <c r="F2246" s="25" t="str">
        <f>_xlfn.XLOOKUP(Table1[[#This Row],[Customer_ID]],Table2[customer_id],Table2[city],,0)</f>
        <v>Mumbai</v>
      </c>
      <c r="G2246" s="25" t="str">
        <f>_xlfn.XLOOKUP(Table1[[#This Row],[Customer_ID]],Table2[customer_id],Table2[occupation],,0)</f>
        <v>Salaried IT Employees</v>
      </c>
      <c r="H2246" s="50" t="str">
        <f>_xlfn.XLOOKUP(Table1[[#This Row],[Customer_ID]],Table2[customer_id],Table2[gender],,0)</f>
        <v>Female</v>
      </c>
      <c r="I2246" s="50" t="str">
        <f>_xlfn.XLOOKUP(Table1[[#This Row],[Customer_ID]],Table2[customer_id],Table2[marital status],,0)</f>
        <v>Married</v>
      </c>
      <c r="J2246" t="str">
        <f t="shared" si="140"/>
        <v>Moderate Income</v>
      </c>
      <c r="K2246" s="52" t="b">
        <f t="shared" si="141"/>
        <v>0</v>
      </c>
      <c r="L2246" s="43" t="b">
        <f t="shared" si="142"/>
        <v>0</v>
      </c>
      <c r="M2246" s="43" t="b">
        <f t="shared" si="143"/>
        <v>0</v>
      </c>
      <c r="N22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47" spans="1:14" hidden="1" x14ac:dyDescent="0.25">
      <c r="A2247" t="s">
        <v>1517</v>
      </c>
      <c r="B2247" s="45">
        <v>46294</v>
      </c>
      <c r="C2247" s="45">
        <v>21727.666666666668</v>
      </c>
      <c r="D2247" s="25">
        <v>0.4693408793076137</v>
      </c>
      <c r="E2247" s="25" t="str">
        <f>_xlfn.XLOOKUP(Table1[[#This Row],[Customer_ID]],Table2[customer_id],Table2[age_group],,0)</f>
        <v>21-24</v>
      </c>
      <c r="F2247" s="25" t="str">
        <f>_xlfn.XLOOKUP(Table1[[#This Row],[Customer_ID]],Table2[customer_id],Table2[city],,0)</f>
        <v>Mumbai</v>
      </c>
      <c r="G2247" s="25" t="str">
        <f>_xlfn.XLOOKUP(Table1[[#This Row],[Customer_ID]],Table2[customer_id],Table2[occupation],,0)</f>
        <v>Salaried IT Employees</v>
      </c>
      <c r="H2247" s="50" t="str">
        <f>_xlfn.XLOOKUP(Table1[[#This Row],[Customer_ID]],Table2[customer_id],Table2[gender],,0)</f>
        <v>Female</v>
      </c>
      <c r="I2247" s="50" t="str">
        <f>_xlfn.XLOOKUP(Table1[[#This Row],[Customer_ID]],Table2[customer_id],Table2[marital status],,0)</f>
        <v>Single</v>
      </c>
      <c r="J2247" t="str">
        <f t="shared" si="140"/>
        <v>Moderate Income</v>
      </c>
      <c r="K2247" s="52" t="b">
        <f t="shared" si="141"/>
        <v>0</v>
      </c>
      <c r="L2247" s="43" t="b">
        <f t="shared" si="142"/>
        <v>0</v>
      </c>
      <c r="M2247" s="43" t="b">
        <f t="shared" si="143"/>
        <v>0</v>
      </c>
      <c r="N22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48" spans="1:14" hidden="1" x14ac:dyDescent="0.25">
      <c r="A2248" t="s">
        <v>1349</v>
      </c>
      <c r="B2248" s="45">
        <v>46282</v>
      </c>
      <c r="C2248" s="45">
        <v>22562.166666666668</v>
      </c>
      <c r="D2248" s="25">
        <v>0.48749333794275673</v>
      </c>
      <c r="E2248" s="25" t="str">
        <f>_xlfn.XLOOKUP(Table1[[#This Row],[Customer_ID]],Table2[customer_id],Table2[age_group],,0)</f>
        <v>21-24</v>
      </c>
      <c r="F2248" s="25" t="str">
        <f>_xlfn.XLOOKUP(Table1[[#This Row],[Customer_ID]],Table2[customer_id],Table2[city],,0)</f>
        <v>Bengaluru</v>
      </c>
      <c r="G2248" s="25" t="str">
        <f>_xlfn.XLOOKUP(Table1[[#This Row],[Customer_ID]],Table2[customer_id],Table2[occupation],,0)</f>
        <v>Salaried IT Employees</v>
      </c>
      <c r="H2248" s="50" t="str">
        <f>_xlfn.XLOOKUP(Table1[[#This Row],[Customer_ID]],Table2[customer_id],Table2[gender],,0)</f>
        <v>Male</v>
      </c>
      <c r="I2248" s="50" t="str">
        <f>_xlfn.XLOOKUP(Table1[[#This Row],[Customer_ID]],Table2[customer_id],Table2[marital status],,0)</f>
        <v>Single</v>
      </c>
      <c r="J2248" t="str">
        <f t="shared" si="140"/>
        <v>Moderate Income</v>
      </c>
      <c r="K2248" s="52" t="b">
        <f t="shared" si="141"/>
        <v>0</v>
      </c>
      <c r="L2248" s="43" t="b">
        <f t="shared" si="142"/>
        <v>0</v>
      </c>
      <c r="M2248" s="43" t="b">
        <f t="shared" si="143"/>
        <v>0</v>
      </c>
      <c r="N22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49" spans="1:14" hidden="1" x14ac:dyDescent="0.25">
      <c r="A2249" t="s">
        <v>1073</v>
      </c>
      <c r="B2249" s="45">
        <v>46271</v>
      </c>
      <c r="C2249" s="45">
        <v>23727</v>
      </c>
      <c r="D2249" s="25">
        <v>0.51278338484147734</v>
      </c>
      <c r="E2249" s="25" t="str">
        <f>_xlfn.XLOOKUP(Table1[[#This Row],[Customer_ID]],Table2[customer_id],Table2[age_group],,0)</f>
        <v>21-24</v>
      </c>
      <c r="F2249" s="25" t="str">
        <f>_xlfn.XLOOKUP(Table1[[#This Row],[Customer_ID]],Table2[customer_id],Table2[city],,0)</f>
        <v>Mumbai</v>
      </c>
      <c r="G2249" s="25" t="str">
        <f>_xlfn.XLOOKUP(Table1[[#This Row],[Customer_ID]],Table2[customer_id],Table2[occupation],,0)</f>
        <v>Salaried IT Employees</v>
      </c>
      <c r="H2249" s="50" t="str">
        <f>_xlfn.XLOOKUP(Table1[[#This Row],[Customer_ID]],Table2[customer_id],Table2[gender],,0)</f>
        <v>Female</v>
      </c>
      <c r="I2249" s="50" t="str">
        <f>_xlfn.XLOOKUP(Table1[[#This Row],[Customer_ID]],Table2[customer_id],Table2[marital status],,0)</f>
        <v>Single</v>
      </c>
      <c r="J2249" t="str">
        <f t="shared" si="140"/>
        <v>Moderate Income</v>
      </c>
      <c r="K2249" s="52" t="b">
        <f t="shared" si="141"/>
        <v>0</v>
      </c>
      <c r="L2249" s="43" t="b">
        <f t="shared" si="142"/>
        <v>0</v>
      </c>
      <c r="M2249" s="43" t="b">
        <f t="shared" si="143"/>
        <v>0</v>
      </c>
      <c r="N22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50" spans="1:14" hidden="1" x14ac:dyDescent="0.25">
      <c r="A2250" t="s">
        <v>1312</v>
      </c>
      <c r="B2250" s="45">
        <v>46253</v>
      </c>
      <c r="C2250" s="45">
        <v>22714.833333333332</v>
      </c>
      <c r="D2250" s="25">
        <v>0.4910996764173855</v>
      </c>
      <c r="E2250" s="25" t="str">
        <f>_xlfn.XLOOKUP(Table1[[#This Row],[Customer_ID]],Table2[customer_id],Table2[age_group],,0)</f>
        <v>21-24</v>
      </c>
      <c r="F2250" s="25" t="str">
        <f>_xlfn.XLOOKUP(Table1[[#This Row],[Customer_ID]],Table2[customer_id],Table2[city],,0)</f>
        <v>Mumbai</v>
      </c>
      <c r="G2250" s="25" t="str">
        <f>_xlfn.XLOOKUP(Table1[[#This Row],[Customer_ID]],Table2[customer_id],Table2[occupation],,0)</f>
        <v>Salaried IT Employees</v>
      </c>
      <c r="H2250" s="50" t="str">
        <f>_xlfn.XLOOKUP(Table1[[#This Row],[Customer_ID]],Table2[customer_id],Table2[gender],,0)</f>
        <v>Female</v>
      </c>
      <c r="I2250" s="50" t="str">
        <f>_xlfn.XLOOKUP(Table1[[#This Row],[Customer_ID]],Table2[customer_id],Table2[marital status],,0)</f>
        <v>Single</v>
      </c>
      <c r="J2250" t="str">
        <f t="shared" si="140"/>
        <v>Moderate Income</v>
      </c>
      <c r="K2250" s="52" t="b">
        <f t="shared" si="141"/>
        <v>0</v>
      </c>
      <c r="L2250" s="43" t="b">
        <f t="shared" si="142"/>
        <v>0</v>
      </c>
      <c r="M2250" s="43" t="b">
        <f t="shared" si="143"/>
        <v>0</v>
      </c>
      <c r="N22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51" spans="1:14" hidden="1" x14ac:dyDescent="0.25">
      <c r="A2251" t="s">
        <v>377</v>
      </c>
      <c r="B2251" s="45">
        <v>46246</v>
      </c>
      <c r="C2251" s="45">
        <v>28108.333333333332</v>
      </c>
      <c r="D2251" s="25">
        <v>0.60780031426141357</v>
      </c>
      <c r="E2251" s="25" t="str">
        <f>_xlfn.XLOOKUP(Table1[[#This Row],[Customer_ID]],Table2[customer_id],Table2[age_group],,0)</f>
        <v>21-24</v>
      </c>
      <c r="F2251" s="25" t="str">
        <f>_xlfn.XLOOKUP(Table1[[#This Row],[Customer_ID]],Table2[customer_id],Table2[city],,0)</f>
        <v>Mumbai</v>
      </c>
      <c r="G2251" s="25" t="str">
        <f>_xlfn.XLOOKUP(Table1[[#This Row],[Customer_ID]],Table2[customer_id],Table2[occupation],,0)</f>
        <v>Salaried IT Employees</v>
      </c>
      <c r="H2251" s="50" t="str">
        <f>_xlfn.XLOOKUP(Table1[[#This Row],[Customer_ID]],Table2[customer_id],Table2[gender],,0)</f>
        <v>Male</v>
      </c>
      <c r="I2251" s="50" t="str">
        <f>_xlfn.XLOOKUP(Table1[[#This Row],[Customer_ID]],Table2[customer_id],Table2[marital status],,0)</f>
        <v>Single</v>
      </c>
      <c r="J2251" t="str">
        <f t="shared" si="140"/>
        <v>Moderate Income</v>
      </c>
      <c r="K2251" s="52" t="b">
        <f t="shared" si="141"/>
        <v>0</v>
      </c>
      <c r="L2251" s="43" t="b">
        <f t="shared" si="142"/>
        <v>0</v>
      </c>
      <c r="M2251" s="43" t="b">
        <f t="shared" si="143"/>
        <v>0</v>
      </c>
      <c r="N22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52" spans="1:14" hidden="1" x14ac:dyDescent="0.25">
      <c r="A2252" t="s">
        <v>1150</v>
      </c>
      <c r="B2252" s="45">
        <v>46211</v>
      </c>
      <c r="C2252" s="45">
        <v>23372.5</v>
      </c>
      <c r="D2252" s="25">
        <v>0.50577784510181556</v>
      </c>
      <c r="E2252" s="25" t="str">
        <f>_xlfn.XLOOKUP(Table1[[#This Row],[Customer_ID]],Table2[customer_id],Table2[age_group],,0)</f>
        <v>21-24</v>
      </c>
      <c r="F2252" s="25" t="str">
        <f>_xlfn.XLOOKUP(Table1[[#This Row],[Customer_ID]],Table2[customer_id],Table2[city],,0)</f>
        <v>Mumbai</v>
      </c>
      <c r="G2252" s="25" t="str">
        <f>_xlfn.XLOOKUP(Table1[[#This Row],[Customer_ID]],Table2[customer_id],Table2[occupation],,0)</f>
        <v>Salaried IT Employees</v>
      </c>
      <c r="H2252" s="50" t="str">
        <f>_xlfn.XLOOKUP(Table1[[#This Row],[Customer_ID]],Table2[customer_id],Table2[gender],,0)</f>
        <v>Female</v>
      </c>
      <c r="I2252" s="50" t="str">
        <f>_xlfn.XLOOKUP(Table1[[#This Row],[Customer_ID]],Table2[customer_id],Table2[marital status],,0)</f>
        <v>Single</v>
      </c>
      <c r="J2252" t="str">
        <f t="shared" si="140"/>
        <v>Moderate Income</v>
      </c>
      <c r="K2252" s="52" t="b">
        <f t="shared" si="141"/>
        <v>0</v>
      </c>
      <c r="L2252" s="43" t="b">
        <f t="shared" si="142"/>
        <v>0</v>
      </c>
      <c r="M2252" s="43" t="b">
        <f t="shared" si="143"/>
        <v>0</v>
      </c>
      <c r="N22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53" spans="1:14" hidden="1" x14ac:dyDescent="0.25">
      <c r="A2253" t="s">
        <v>769</v>
      </c>
      <c r="B2253" s="45">
        <v>46185</v>
      </c>
      <c r="C2253" s="45">
        <v>25322.833333333332</v>
      </c>
      <c r="D2253" s="25">
        <v>0.54829129226660889</v>
      </c>
      <c r="E2253" s="25" t="str">
        <f>_xlfn.XLOOKUP(Table1[[#This Row],[Customer_ID]],Table2[customer_id],Table2[age_group],,0)</f>
        <v>21-24</v>
      </c>
      <c r="F2253" s="25" t="str">
        <f>_xlfn.XLOOKUP(Table1[[#This Row],[Customer_ID]],Table2[customer_id],Table2[city],,0)</f>
        <v>Mumbai</v>
      </c>
      <c r="G2253" s="25" t="str">
        <f>_xlfn.XLOOKUP(Table1[[#This Row],[Customer_ID]],Table2[customer_id],Table2[occupation],,0)</f>
        <v>Salaried IT Employees</v>
      </c>
      <c r="H2253" s="50" t="str">
        <f>_xlfn.XLOOKUP(Table1[[#This Row],[Customer_ID]],Table2[customer_id],Table2[gender],,0)</f>
        <v>Female</v>
      </c>
      <c r="I2253" s="50" t="str">
        <f>_xlfn.XLOOKUP(Table1[[#This Row],[Customer_ID]],Table2[customer_id],Table2[marital status],,0)</f>
        <v>Single</v>
      </c>
      <c r="J2253" t="str">
        <f t="shared" si="140"/>
        <v>Moderate Income</v>
      </c>
      <c r="K2253" s="52" t="b">
        <f t="shared" si="141"/>
        <v>0</v>
      </c>
      <c r="L2253" s="43" t="b">
        <f t="shared" si="142"/>
        <v>0</v>
      </c>
      <c r="M2253" s="43" t="b">
        <f t="shared" si="143"/>
        <v>0</v>
      </c>
      <c r="N22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54" spans="1:14" hidden="1" x14ac:dyDescent="0.25">
      <c r="A2254" t="s">
        <v>2584</v>
      </c>
      <c r="B2254" s="45">
        <v>46183</v>
      </c>
      <c r="C2254" s="45">
        <v>17059.333333333332</v>
      </c>
      <c r="D2254" s="25">
        <v>0.36938556034327202</v>
      </c>
      <c r="E2254" s="25" t="str">
        <f>_xlfn.XLOOKUP(Table1[[#This Row],[Customer_ID]],Table2[customer_id],Table2[age_group],,0)</f>
        <v>45+</v>
      </c>
      <c r="F2254" s="25" t="str">
        <f>_xlfn.XLOOKUP(Table1[[#This Row],[Customer_ID]],Table2[customer_id],Table2[city],,0)</f>
        <v>Bengaluru</v>
      </c>
      <c r="G2254" s="25" t="str">
        <f>_xlfn.XLOOKUP(Table1[[#This Row],[Customer_ID]],Table2[customer_id],Table2[occupation],,0)</f>
        <v>Salaried Other Employees</v>
      </c>
      <c r="H2254" s="50" t="str">
        <f>_xlfn.XLOOKUP(Table1[[#This Row],[Customer_ID]],Table2[customer_id],Table2[gender],,0)</f>
        <v>Male</v>
      </c>
      <c r="I2254" s="50" t="str">
        <f>_xlfn.XLOOKUP(Table1[[#This Row],[Customer_ID]],Table2[customer_id],Table2[marital status],,0)</f>
        <v>Married</v>
      </c>
      <c r="J2254" t="str">
        <f t="shared" si="140"/>
        <v>Moderate Income</v>
      </c>
      <c r="K2254" s="52" t="b">
        <f t="shared" si="141"/>
        <v>0</v>
      </c>
      <c r="L2254" s="43" t="b">
        <f t="shared" si="142"/>
        <v>0</v>
      </c>
      <c r="M2254" s="43" t="b">
        <f t="shared" si="143"/>
        <v>0</v>
      </c>
      <c r="N22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55" spans="1:14" hidden="1" x14ac:dyDescent="0.25">
      <c r="A2255" t="s">
        <v>1582</v>
      </c>
      <c r="B2255" s="45">
        <v>46132</v>
      </c>
      <c r="C2255" s="45">
        <v>21313.5</v>
      </c>
      <c r="D2255" s="25">
        <v>0.46201118529437268</v>
      </c>
      <c r="E2255" s="25" t="str">
        <f>_xlfn.XLOOKUP(Table1[[#This Row],[Customer_ID]],Table2[customer_id],Table2[age_group],,0)</f>
        <v>21-24</v>
      </c>
      <c r="F2255" s="25" t="str">
        <f>_xlfn.XLOOKUP(Table1[[#This Row],[Customer_ID]],Table2[customer_id],Table2[city],,0)</f>
        <v>Bengaluru</v>
      </c>
      <c r="G2255" s="25" t="str">
        <f>_xlfn.XLOOKUP(Table1[[#This Row],[Customer_ID]],Table2[customer_id],Table2[occupation],,0)</f>
        <v>Salaried IT Employees</v>
      </c>
      <c r="H2255" s="50" t="str">
        <f>_xlfn.XLOOKUP(Table1[[#This Row],[Customer_ID]],Table2[customer_id],Table2[gender],,0)</f>
        <v>Male</v>
      </c>
      <c r="I2255" s="50" t="str">
        <f>_xlfn.XLOOKUP(Table1[[#This Row],[Customer_ID]],Table2[customer_id],Table2[marital status],,0)</f>
        <v>Single</v>
      </c>
      <c r="J2255" t="str">
        <f t="shared" si="140"/>
        <v>Moderate Income</v>
      </c>
      <c r="K2255" s="52" t="b">
        <f t="shared" si="141"/>
        <v>0</v>
      </c>
      <c r="L2255" s="43" t="b">
        <f t="shared" si="142"/>
        <v>0</v>
      </c>
      <c r="M2255" s="43" t="b">
        <f t="shared" si="143"/>
        <v>0</v>
      </c>
      <c r="N22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56" spans="1:14" hidden="1" x14ac:dyDescent="0.25">
      <c r="A2256" t="s">
        <v>699</v>
      </c>
      <c r="B2256" s="45">
        <v>46101</v>
      </c>
      <c r="C2256" s="45">
        <v>25824.833333333332</v>
      </c>
      <c r="D2256" s="25">
        <v>0.56017946103844451</v>
      </c>
      <c r="E2256" s="25" t="str">
        <f>_xlfn.XLOOKUP(Table1[[#This Row],[Customer_ID]],Table2[customer_id],Table2[age_group],,0)</f>
        <v>21-24</v>
      </c>
      <c r="F2256" s="25" t="str">
        <f>_xlfn.XLOOKUP(Table1[[#This Row],[Customer_ID]],Table2[customer_id],Table2[city],,0)</f>
        <v>Mumbai</v>
      </c>
      <c r="G2256" s="25" t="str">
        <f>_xlfn.XLOOKUP(Table1[[#This Row],[Customer_ID]],Table2[customer_id],Table2[occupation],,0)</f>
        <v>Salaried IT Employees</v>
      </c>
      <c r="H2256" s="50" t="str">
        <f>_xlfn.XLOOKUP(Table1[[#This Row],[Customer_ID]],Table2[customer_id],Table2[gender],,0)</f>
        <v>Male</v>
      </c>
      <c r="I2256" s="50" t="str">
        <f>_xlfn.XLOOKUP(Table1[[#This Row],[Customer_ID]],Table2[customer_id],Table2[marital status],,0)</f>
        <v>Single</v>
      </c>
      <c r="J2256" t="str">
        <f t="shared" si="140"/>
        <v>Moderate Income</v>
      </c>
      <c r="K2256" s="52" t="b">
        <f t="shared" si="141"/>
        <v>0</v>
      </c>
      <c r="L2256" s="43" t="b">
        <f t="shared" si="142"/>
        <v>0</v>
      </c>
      <c r="M2256" s="43" t="b">
        <f t="shared" si="143"/>
        <v>0</v>
      </c>
      <c r="N22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57" spans="1:14" hidden="1" x14ac:dyDescent="0.25">
      <c r="A2257" t="s">
        <v>3327</v>
      </c>
      <c r="B2257" s="45">
        <v>46099</v>
      </c>
      <c r="C2257" s="45">
        <v>14248.833333333334</v>
      </c>
      <c r="D2257" s="25">
        <v>0.30909202658047535</v>
      </c>
      <c r="E2257" s="25" t="str">
        <f>_xlfn.XLOOKUP(Table1[[#This Row],[Customer_ID]],Table2[customer_id],Table2[age_group],,0)</f>
        <v>21-24</v>
      </c>
      <c r="F2257" s="25" t="str">
        <f>_xlfn.XLOOKUP(Table1[[#This Row],[Customer_ID]],Table2[customer_id],Table2[city],,0)</f>
        <v>Hyderabad</v>
      </c>
      <c r="G2257" s="25" t="str">
        <f>_xlfn.XLOOKUP(Table1[[#This Row],[Customer_ID]],Table2[customer_id],Table2[occupation],,0)</f>
        <v>Salaried IT Employees</v>
      </c>
      <c r="H2257" s="50" t="str">
        <f>_xlfn.XLOOKUP(Table1[[#This Row],[Customer_ID]],Table2[customer_id],Table2[gender],,0)</f>
        <v>Female</v>
      </c>
      <c r="I2257" s="50" t="str">
        <f>_xlfn.XLOOKUP(Table1[[#This Row],[Customer_ID]],Table2[customer_id],Table2[marital status],,0)</f>
        <v>Single</v>
      </c>
      <c r="J2257" t="str">
        <f t="shared" si="140"/>
        <v>Moderate Income</v>
      </c>
      <c r="K2257" s="52" t="b">
        <f t="shared" si="141"/>
        <v>0</v>
      </c>
      <c r="L2257" s="43" t="b">
        <f t="shared" si="142"/>
        <v>0</v>
      </c>
      <c r="M2257" s="43" t="b">
        <f t="shared" si="143"/>
        <v>0</v>
      </c>
      <c r="N22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58" spans="1:14" hidden="1" x14ac:dyDescent="0.25">
      <c r="A2258" t="s">
        <v>3400</v>
      </c>
      <c r="B2258" s="45">
        <v>46072</v>
      </c>
      <c r="C2258" s="45">
        <v>13842.5</v>
      </c>
      <c r="D2258" s="25">
        <v>0.30045363778433753</v>
      </c>
      <c r="E2258" s="25" t="str">
        <f>_xlfn.XLOOKUP(Table1[[#This Row],[Customer_ID]],Table2[customer_id],Table2[age_group],,0)</f>
        <v>21-24</v>
      </c>
      <c r="F2258" s="25" t="str">
        <f>_xlfn.XLOOKUP(Table1[[#This Row],[Customer_ID]],Table2[customer_id],Table2[city],,0)</f>
        <v>Chennai</v>
      </c>
      <c r="G2258" s="25" t="str">
        <f>_xlfn.XLOOKUP(Table1[[#This Row],[Customer_ID]],Table2[customer_id],Table2[occupation],,0)</f>
        <v>Salaried IT Employees</v>
      </c>
      <c r="H2258" s="50" t="str">
        <f>_xlfn.XLOOKUP(Table1[[#This Row],[Customer_ID]],Table2[customer_id],Table2[gender],,0)</f>
        <v>Female</v>
      </c>
      <c r="I2258" s="50" t="str">
        <f>_xlfn.XLOOKUP(Table1[[#This Row],[Customer_ID]],Table2[customer_id],Table2[marital status],,0)</f>
        <v>Single</v>
      </c>
      <c r="J2258" t="str">
        <f t="shared" si="140"/>
        <v>Moderate Income</v>
      </c>
      <c r="K2258" s="52" t="b">
        <f t="shared" si="141"/>
        <v>0</v>
      </c>
      <c r="L2258" s="43" t="b">
        <f t="shared" si="142"/>
        <v>0</v>
      </c>
      <c r="M2258" s="43" t="b">
        <f t="shared" si="143"/>
        <v>0</v>
      </c>
      <c r="N22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59" spans="1:14" hidden="1" x14ac:dyDescent="0.25">
      <c r="A2259" t="s">
        <v>2301</v>
      </c>
      <c r="B2259" s="45">
        <v>46043</v>
      </c>
      <c r="C2259" s="45">
        <v>18300.5</v>
      </c>
      <c r="D2259" s="25">
        <v>0.39746541276632713</v>
      </c>
      <c r="E2259" s="25" t="str">
        <f>_xlfn.XLOOKUP(Table1[[#This Row],[Customer_ID]],Table2[customer_id],Table2[age_group],,0)</f>
        <v>21-24</v>
      </c>
      <c r="F2259" s="25" t="str">
        <f>_xlfn.XLOOKUP(Table1[[#This Row],[Customer_ID]],Table2[customer_id],Table2[city],,0)</f>
        <v>Hyderabad</v>
      </c>
      <c r="G2259" s="25" t="str">
        <f>_xlfn.XLOOKUP(Table1[[#This Row],[Customer_ID]],Table2[customer_id],Table2[occupation],,0)</f>
        <v>Salaried IT Employees</v>
      </c>
      <c r="H2259" s="50" t="str">
        <f>_xlfn.XLOOKUP(Table1[[#This Row],[Customer_ID]],Table2[customer_id],Table2[gender],,0)</f>
        <v>Male</v>
      </c>
      <c r="I2259" s="50" t="str">
        <f>_xlfn.XLOOKUP(Table1[[#This Row],[Customer_ID]],Table2[customer_id],Table2[marital status],,0)</f>
        <v>Single</v>
      </c>
      <c r="J2259" t="str">
        <f t="shared" si="140"/>
        <v>Moderate Income</v>
      </c>
      <c r="K2259" s="52" t="b">
        <f t="shared" si="141"/>
        <v>0</v>
      </c>
      <c r="L2259" s="43" t="b">
        <f t="shared" si="142"/>
        <v>0</v>
      </c>
      <c r="M2259" s="43" t="b">
        <f t="shared" si="143"/>
        <v>0</v>
      </c>
      <c r="N22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60" spans="1:14" hidden="1" x14ac:dyDescent="0.25">
      <c r="A2260" t="s">
        <v>919</v>
      </c>
      <c r="B2260" s="45">
        <v>46031</v>
      </c>
      <c r="C2260" s="45">
        <v>24383.833333333332</v>
      </c>
      <c r="D2260" s="25">
        <v>0.52972634384074502</v>
      </c>
      <c r="E2260" s="25" t="str">
        <f>_xlfn.XLOOKUP(Table1[[#This Row],[Customer_ID]],Table2[customer_id],Table2[age_group],,0)</f>
        <v>21-24</v>
      </c>
      <c r="F2260" s="25" t="str">
        <f>_xlfn.XLOOKUP(Table1[[#This Row],[Customer_ID]],Table2[customer_id],Table2[city],,0)</f>
        <v>Bengaluru</v>
      </c>
      <c r="G2260" s="25" t="str">
        <f>_xlfn.XLOOKUP(Table1[[#This Row],[Customer_ID]],Table2[customer_id],Table2[occupation],,0)</f>
        <v>Salaried IT Employees</v>
      </c>
      <c r="H2260" s="50" t="str">
        <f>_xlfn.XLOOKUP(Table1[[#This Row],[Customer_ID]],Table2[customer_id],Table2[gender],,0)</f>
        <v>Male</v>
      </c>
      <c r="I2260" s="50" t="str">
        <f>_xlfn.XLOOKUP(Table1[[#This Row],[Customer_ID]],Table2[customer_id],Table2[marital status],,0)</f>
        <v>Single</v>
      </c>
      <c r="J2260" t="str">
        <f t="shared" si="140"/>
        <v>Moderate Income</v>
      </c>
      <c r="K2260" s="52" t="b">
        <f t="shared" si="141"/>
        <v>0</v>
      </c>
      <c r="L2260" s="43" t="b">
        <f t="shared" si="142"/>
        <v>0</v>
      </c>
      <c r="M2260" s="43" t="b">
        <f t="shared" si="143"/>
        <v>0</v>
      </c>
      <c r="N22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61" spans="1:14" hidden="1" x14ac:dyDescent="0.25">
      <c r="A2261" t="s">
        <v>1293</v>
      </c>
      <c r="B2261" s="45">
        <v>46022</v>
      </c>
      <c r="C2261" s="45">
        <v>22689.833333333332</v>
      </c>
      <c r="D2261" s="25">
        <v>0.49302145350774262</v>
      </c>
      <c r="E2261" s="25" t="str">
        <f>_xlfn.XLOOKUP(Table1[[#This Row],[Customer_ID]],Table2[customer_id],Table2[age_group],,0)</f>
        <v>21-24</v>
      </c>
      <c r="F2261" s="25" t="str">
        <f>_xlfn.XLOOKUP(Table1[[#This Row],[Customer_ID]],Table2[customer_id],Table2[city],,0)</f>
        <v>Delhi NCR</v>
      </c>
      <c r="G2261" s="25" t="str">
        <f>_xlfn.XLOOKUP(Table1[[#This Row],[Customer_ID]],Table2[customer_id],Table2[occupation],,0)</f>
        <v>Salaried IT Employees</v>
      </c>
      <c r="H2261" s="50" t="str">
        <f>_xlfn.XLOOKUP(Table1[[#This Row],[Customer_ID]],Table2[customer_id],Table2[gender],,0)</f>
        <v>Female</v>
      </c>
      <c r="I2261" s="50" t="str">
        <f>_xlfn.XLOOKUP(Table1[[#This Row],[Customer_ID]],Table2[customer_id],Table2[marital status],,0)</f>
        <v>Single</v>
      </c>
      <c r="J2261" t="str">
        <f t="shared" si="140"/>
        <v>Moderate Income</v>
      </c>
      <c r="K2261" s="52" t="b">
        <f t="shared" si="141"/>
        <v>0</v>
      </c>
      <c r="L2261" s="43" t="b">
        <f t="shared" si="142"/>
        <v>0</v>
      </c>
      <c r="M2261" s="43" t="b">
        <f t="shared" si="143"/>
        <v>0</v>
      </c>
      <c r="N22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62" spans="1:14" hidden="1" x14ac:dyDescent="0.25">
      <c r="A2262" t="s">
        <v>2684</v>
      </c>
      <c r="B2262" s="45">
        <v>46009</v>
      </c>
      <c r="C2262" s="45">
        <v>16657.833333333332</v>
      </c>
      <c r="D2262" s="25">
        <v>0.36205597455570282</v>
      </c>
      <c r="E2262" s="25" t="str">
        <f>_xlfn.XLOOKUP(Table1[[#This Row],[Customer_ID]],Table2[customer_id],Table2[age_group],,0)</f>
        <v>45+</v>
      </c>
      <c r="F2262" s="25" t="str">
        <f>_xlfn.XLOOKUP(Table1[[#This Row],[Customer_ID]],Table2[customer_id],Table2[city],,0)</f>
        <v>Bengaluru</v>
      </c>
      <c r="G2262" s="25" t="str">
        <f>_xlfn.XLOOKUP(Table1[[#This Row],[Customer_ID]],Table2[customer_id],Table2[occupation],,0)</f>
        <v>Salaried Other Employees</v>
      </c>
      <c r="H2262" s="50" t="str">
        <f>_xlfn.XLOOKUP(Table1[[#This Row],[Customer_ID]],Table2[customer_id],Table2[gender],,0)</f>
        <v>Male</v>
      </c>
      <c r="I2262" s="50" t="str">
        <f>_xlfn.XLOOKUP(Table1[[#This Row],[Customer_ID]],Table2[customer_id],Table2[marital status],,0)</f>
        <v>Married</v>
      </c>
      <c r="J2262" t="str">
        <f t="shared" si="140"/>
        <v>Moderate Income</v>
      </c>
      <c r="K2262" s="52" t="b">
        <f t="shared" si="141"/>
        <v>0</v>
      </c>
      <c r="L2262" s="43" t="b">
        <f t="shared" si="142"/>
        <v>0</v>
      </c>
      <c r="M2262" s="43" t="b">
        <f t="shared" si="143"/>
        <v>0</v>
      </c>
      <c r="N22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63" spans="1:14" hidden="1" x14ac:dyDescent="0.25">
      <c r="A2263" t="s">
        <v>1705</v>
      </c>
      <c r="B2263" s="45">
        <v>45990</v>
      </c>
      <c r="C2263" s="45">
        <v>20566.666666666668</v>
      </c>
      <c r="D2263" s="25">
        <v>0.4471986663767486</v>
      </c>
      <c r="E2263" s="25" t="str">
        <f>_xlfn.XLOOKUP(Table1[[#This Row],[Customer_ID]],Table2[customer_id],Table2[age_group],,0)</f>
        <v>21-24</v>
      </c>
      <c r="F2263" s="25" t="str">
        <f>_xlfn.XLOOKUP(Table1[[#This Row],[Customer_ID]],Table2[customer_id],Table2[city],,0)</f>
        <v>Delhi NCR</v>
      </c>
      <c r="G2263" s="25" t="str">
        <f>_xlfn.XLOOKUP(Table1[[#This Row],[Customer_ID]],Table2[customer_id],Table2[occupation],,0)</f>
        <v>Salaried IT Employees</v>
      </c>
      <c r="H2263" s="50" t="str">
        <f>_xlfn.XLOOKUP(Table1[[#This Row],[Customer_ID]],Table2[customer_id],Table2[gender],,0)</f>
        <v>Female</v>
      </c>
      <c r="I2263" s="50" t="str">
        <f>_xlfn.XLOOKUP(Table1[[#This Row],[Customer_ID]],Table2[customer_id],Table2[marital status],,0)</f>
        <v>Single</v>
      </c>
      <c r="J2263" t="str">
        <f t="shared" si="140"/>
        <v>Moderate Income</v>
      </c>
      <c r="K2263" s="52" t="b">
        <f t="shared" si="141"/>
        <v>0</v>
      </c>
      <c r="L2263" s="43" t="b">
        <f t="shared" si="142"/>
        <v>0</v>
      </c>
      <c r="M2263" s="43" t="b">
        <f t="shared" si="143"/>
        <v>0</v>
      </c>
      <c r="N22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64" spans="1:14" hidden="1" x14ac:dyDescent="0.25">
      <c r="A2264" t="s">
        <v>2658</v>
      </c>
      <c r="B2264" s="45">
        <v>45966</v>
      </c>
      <c r="C2264" s="45">
        <v>16715.833333333332</v>
      </c>
      <c r="D2264" s="25">
        <v>0.36365647072473856</v>
      </c>
      <c r="E2264" s="25" t="str">
        <f>_xlfn.XLOOKUP(Table1[[#This Row],[Customer_ID]],Table2[customer_id],Table2[age_group],,0)</f>
        <v>21-24</v>
      </c>
      <c r="F2264" s="25" t="str">
        <f>_xlfn.XLOOKUP(Table1[[#This Row],[Customer_ID]],Table2[customer_id],Table2[city],,0)</f>
        <v>Hyderabad</v>
      </c>
      <c r="G2264" s="25" t="str">
        <f>_xlfn.XLOOKUP(Table1[[#This Row],[Customer_ID]],Table2[customer_id],Table2[occupation],,0)</f>
        <v>Salaried IT Employees</v>
      </c>
      <c r="H2264" s="50" t="str">
        <f>_xlfn.XLOOKUP(Table1[[#This Row],[Customer_ID]],Table2[customer_id],Table2[gender],,0)</f>
        <v>Male</v>
      </c>
      <c r="I2264" s="50" t="str">
        <f>_xlfn.XLOOKUP(Table1[[#This Row],[Customer_ID]],Table2[customer_id],Table2[marital status],,0)</f>
        <v>Single</v>
      </c>
      <c r="J2264" t="str">
        <f t="shared" si="140"/>
        <v>Moderate Income</v>
      </c>
      <c r="K2264" s="52" t="b">
        <f t="shared" si="141"/>
        <v>0</v>
      </c>
      <c r="L2264" s="43" t="b">
        <f t="shared" si="142"/>
        <v>0</v>
      </c>
      <c r="M2264" s="43" t="b">
        <f t="shared" si="143"/>
        <v>0</v>
      </c>
      <c r="N22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65" spans="1:14" hidden="1" x14ac:dyDescent="0.25">
      <c r="A2265" t="s">
        <v>1077</v>
      </c>
      <c r="B2265" s="45">
        <v>45952</v>
      </c>
      <c r="C2265" s="45">
        <v>23545.833333333332</v>
      </c>
      <c r="D2265" s="25">
        <v>0.51240062093779015</v>
      </c>
      <c r="E2265" s="25" t="str">
        <f>_xlfn.XLOOKUP(Table1[[#This Row],[Customer_ID]],Table2[customer_id],Table2[age_group],,0)</f>
        <v>21-24</v>
      </c>
      <c r="F2265" s="25" t="str">
        <f>_xlfn.XLOOKUP(Table1[[#This Row],[Customer_ID]],Table2[customer_id],Table2[city],,0)</f>
        <v>Mumbai</v>
      </c>
      <c r="G2265" s="25" t="str">
        <f>_xlfn.XLOOKUP(Table1[[#This Row],[Customer_ID]],Table2[customer_id],Table2[occupation],,0)</f>
        <v>Salaried IT Employees</v>
      </c>
      <c r="H2265" s="50" t="str">
        <f>_xlfn.XLOOKUP(Table1[[#This Row],[Customer_ID]],Table2[customer_id],Table2[gender],,0)</f>
        <v>Female</v>
      </c>
      <c r="I2265" s="50" t="str">
        <f>_xlfn.XLOOKUP(Table1[[#This Row],[Customer_ID]],Table2[customer_id],Table2[marital status],,0)</f>
        <v>Single</v>
      </c>
      <c r="J2265" t="str">
        <f t="shared" si="140"/>
        <v>Moderate Income</v>
      </c>
      <c r="K2265" s="52" t="b">
        <f t="shared" si="141"/>
        <v>0</v>
      </c>
      <c r="L2265" s="43" t="b">
        <f t="shared" si="142"/>
        <v>0</v>
      </c>
      <c r="M2265" s="43" t="b">
        <f t="shared" si="143"/>
        <v>0</v>
      </c>
      <c r="N22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66" spans="1:14" hidden="1" x14ac:dyDescent="0.25">
      <c r="A2266" t="s">
        <v>2442</v>
      </c>
      <c r="B2266" s="45">
        <v>45933</v>
      </c>
      <c r="C2266" s="45">
        <v>17590.5</v>
      </c>
      <c r="D2266" s="25">
        <v>0.38295996342498856</v>
      </c>
      <c r="E2266" s="25" t="str">
        <f>_xlfn.XLOOKUP(Table1[[#This Row],[Customer_ID]],Table2[customer_id],Table2[age_group],,0)</f>
        <v>21-24</v>
      </c>
      <c r="F2266" s="25" t="str">
        <f>_xlfn.XLOOKUP(Table1[[#This Row],[Customer_ID]],Table2[customer_id],Table2[city],,0)</f>
        <v>Hyderabad</v>
      </c>
      <c r="G2266" s="25" t="str">
        <f>_xlfn.XLOOKUP(Table1[[#This Row],[Customer_ID]],Table2[customer_id],Table2[occupation],,0)</f>
        <v>Salaried IT Employees</v>
      </c>
      <c r="H2266" s="50" t="str">
        <f>_xlfn.XLOOKUP(Table1[[#This Row],[Customer_ID]],Table2[customer_id],Table2[gender],,0)</f>
        <v>Male</v>
      </c>
      <c r="I2266" s="50" t="str">
        <f>_xlfn.XLOOKUP(Table1[[#This Row],[Customer_ID]],Table2[customer_id],Table2[marital status],,0)</f>
        <v>Married</v>
      </c>
      <c r="J2266" t="str">
        <f t="shared" si="140"/>
        <v>Moderate Income</v>
      </c>
      <c r="K2266" s="52" t="b">
        <f t="shared" si="141"/>
        <v>0</v>
      </c>
      <c r="L2266" s="43" t="b">
        <f t="shared" si="142"/>
        <v>0</v>
      </c>
      <c r="M2266" s="43" t="b">
        <f t="shared" si="143"/>
        <v>0</v>
      </c>
      <c r="N22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67" spans="1:14" hidden="1" x14ac:dyDescent="0.25">
      <c r="A2267" t="s">
        <v>2901</v>
      </c>
      <c r="B2267" s="45">
        <v>45920</v>
      </c>
      <c r="C2267" s="45">
        <v>15824.333333333334</v>
      </c>
      <c r="D2267" s="25">
        <v>0.34460656213704993</v>
      </c>
      <c r="E2267" s="25" t="str">
        <f>_xlfn.XLOOKUP(Table1[[#This Row],[Customer_ID]],Table2[customer_id],Table2[age_group],,0)</f>
        <v>21-24</v>
      </c>
      <c r="F2267" s="25" t="str">
        <f>_xlfn.XLOOKUP(Table1[[#This Row],[Customer_ID]],Table2[customer_id],Table2[city],,0)</f>
        <v>Hyderabad</v>
      </c>
      <c r="G2267" s="25" t="str">
        <f>_xlfn.XLOOKUP(Table1[[#This Row],[Customer_ID]],Table2[customer_id],Table2[occupation],,0)</f>
        <v>Salaried IT Employees</v>
      </c>
      <c r="H2267" s="50" t="str">
        <f>_xlfn.XLOOKUP(Table1[[#This Row],[Customer_ID]],Table2[customer_id],Table2[gender],,0)</f>
        <v>Male</v>
      </c>
      <c r="I2267" s="50" t="str">
        <f>_xlfn.XLOOKUP(Table1[[#This Row],[Customer_ID]],Table2[customer_id],Table2[marital status],,0)</f>
        <v>Single</v>
      </c>
      <c r="J2267" t="str">
        <f t="shared" si="140"/>
        <v>Moderate Income</v>
      </c>
      <c r="K2267" s="52" t="b">
        <f t="shared" si="141"/>
        <v>0</v>
      </c>
      <c r="L2267" s="43" t="b">
        <f t="shared" si="142"/>
        <v>0</v>
      </c>
      <c r="M2267" s="43" t="b">
        <f t="shared" si="143"/>
        <v>0</v>
      </c>
      <c r="N22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68" spans="1:14" hidden="1" x14ac:dyDescent="0.25">
      <c r="A2268" t="s">
        <v>871</v>
      </c>
      <c r="B2268" s="45">
        <v>45861</v>
      </c>
      <c r="C2268" s="45">
        <v>24505.666666666668</v>
      </c>
      <c r="D2268" s="25">
        <v>0.53434653990681991</v>
      </c>
      <c r="E2268" s="25" t="str">
        <f>_xlfn.XLOOKUP(Table1[[#This Row],[Customer_ID]],Table2[customer_id],Table2[age_group],,0)</f>
        <v>21-24</v>
      </c>
      <c r="F2268" s="25" t="str">
        <f>_xlfn.XLOOKUP(Table1[[#This Row],[Customer_ID]],Table2[customer_id],Table2[city],,0)</f>
        <v>Mumbai</v>
      </c>
      <c r="G2268" s="25" t="str">
        <f>_xlfn.XLOOKUP(Table1[[#This Row],[Customer_ID]],Table2[customer_id],Table2[occupation],,0)</f>
        <v>Salaried IT Employees</v>
      </c>
      <c r="H2268" s="50" t="str">
        <f>_xlfn.XLOOKUP(Table1[[#This Row],[Customer_ID]],Table2[customer_id],Table2[gender],,0)</f>
        <v>Female</v>
      </c>
      <c r="I2268" s="50" t="str">
        <f>_xlfn.XLOOKUP(Table1[[#This Row],[Customer_ID]],Table2[customer_id],Table2[marital status],,0)</f>
        <v>Single</v>
      </c>
      <c r="J2268" t="str">
        <f t="shared" si="140"/>
        <v>Moderate Income</v>
      </c>
      <c r="K2268" s="52" t="b">
        <f t="shared" si="141"/>
        <v>0</v>
      </c>
      <c r="L2268" s="43" t="b">
        <f t="shared" si="142"/>
        <v>0</v>
      </c>
      <c r="M2268" s="43" t="b">
        <f t="shared" si="143"/>
        <v>0</v>
      </c>
      <c r="N22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69" spans="1:14" hidden="1" x14ac:dyDescent="0.25">
      <c r="A2269" t="s">
        <v>1304</v>
      </c>
      <c r="B2269" s="45">
        <v>45848</v>
      </c>
      <c r="C2269" s="45">
        <v>22576.833333333332</v>
      </c>
      <c r="D2269" s="25">
        <v>0.49242787762461465</v>
      </c>
      <c r="E2269" s="25" t="str">
        <f>_xlfn.XLOOKUP(Table1[[#This Row],[Customer_ID]],Table2[customer_id],Table2[age_group],,0)</f>
        <v>21-24</v>
      </c>
      <c r="F2269" s="25" t="str">
        <f>_xlfn.XLOOKUP(Table1[[#This Row],[Customer_ID]],Table2[customer_id],Table2[city],,0)</f>
        <v>Delhi NCR</v>
      </c>
      <c r="G2269" s="25" t="str">
        <f>_xlfn.XLOOKUP(Table1[[#This Row],[Customer_ID]],Table2[customer_id],Table2[occupation],,0)</f>
        <v>Salaried IT Employees</v>
      </c>
      <c r="H2269" s="50" t="str">
        <f>_xlfn.XLOOKUP(Table1[[#This Row],[Customer_ID]],Table2[customer_id],Table2[gender],,0)</f>
        <v>Female</v>
      </c>
      <c r="I2269" s="50" t="str">
        <f>_xlfn.XLOOKUP(Table1[[#This Row],[Customer_ID]],Table2[customer_id],Table2[marital status],,0)</f>
        <v>Single</v>
      </c>
      <c r="J2269" t="str">
        <f t="shared" si="140"/>
        <v>Moderate Income</v>
      </c>
      <c r="K2269" s="52" t="b">
        <f t="shared" si="141"/>
        <v>0</v>
      </c>
      <c r="L2269" s="43" t="b">
        <f t="shared" si="142"/>
        <v>0</v>
      </c>
      <c r="M2269" s="43" t="b">
        <f t="shared" si="143"/>
        <v>0</v>
      </c>
      <c r="N22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70" spans="1:14" hidden="1" x14ac:dyDescent="0.25">
      <c r="A2270" t="s">
        <v>2705</v>
      </c>
      <c r="B2270" s="45">
        <v>45802</v>
      </c>
      <c r="C2270" s="45">
        <v>16474.5</v>
      </c>
      <c r="D2270" s="25">
        <v>0.35968953320815683</v>
      </c>
      <c r="E2270" s="25" t="str">
        <f>_xlfn.XLOOKUP(Table1[[#This Row],[Customer_ID]],Table2[customer_id],Table2[age_group],,0)</f>
        <v>45+</v>
      </c>
      <c r="F2270" s="25" t="str">
        <f>_xlfn.XLOOKUP(Table1[[#This Row],[Customer_ID]],Table2[customer_id],Table2[city],,0)</f>
        <v>Delhi NCR</v>
      </c>
      <c r="G2270" s="25" t="str">
        <f>_xlfn.XLOOKUP(Table1[[#This Row],[Customer_ID]],Table2[customer_id],Table2[occupation],,0)</f>
        <v>Salaried Other Employees</v>
      </c>
      <c r="H2270" s="50" t="str">
        <f>_xlfn.XLOOKUP(Table1[[#This Row],[Customer_ID]],Table2[customer_id],Table2[gender],,0)</f>
        <v>Female</v>
      </c>
      <c r="I2270" s="50" t="str">
        <f>_xlfn.XLOOKUP(Table1[[#This Row],[Customer_ID]],Table2[customer_id],Table2[marital status],,0)</f>
        <v>Married</v>
      </c>
      <c r="J2270" t="str">
        <f t="shared" si="140"/>
        <v>Moderate Income</v>
      </c>
      <c r="K2270" s="52" t="b">
        <f t="shared" si="141"/>
        <v>0</v>
      </c>
      <c r="L2270" s="43" t="b">
        <f t="shared" si="142"/>
        <v>0</v>
      </c>
      <c r="M2270" s="43" t="b">
        <f t="shared" si="143"/>
        <v>0</v>
      </c>
      <c r="N22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71" spans="1:14" hidden="1" x14ac:dyDescent="0.25">
      <c r="A2271" t="s">
        <v>3081</v>
      </c>
      <c r="B2271" s="45">
        <v>45796</v>
      </c>
      <c r="C2271" s="45">
        <v>15211.333333333334</v>
      </c>
      <c r="D2271" s="25">
        <v>0.33215419105016453</v>
      </c>
      <c r="E2271" s="25" t="str">
        <f>_xlfn.XLOOKUP(Table1[[#This Row],[Customer_ID]],Table2[customer_id],Table2[age_group],,0)</f>
        <v>45+</v>
      </c>
      <c r="F2271" s="25" t="str">
        <f>_xlfn.XLOOKUP(Table1[[#This Row],[Customer_ID]],Table2[customer_id],Table2[city],,0)</f>
        <v>Delhi NCR</v>
      </c>
      <c r="G2271" s="25" t="str">
        <f>_xlfn.XLOOKUP(Table1[[#This Row],[Customer_ID]],Table2[customer_id],Table2[occupation],,0)</f>
        <v>Salaried Other Employees</v>
      </c>
      <c r="H2271" s="50" t="str">
        <f>_xlfn.XLOOKUP(Table1[[#This Row],[Customer_ID]],Table2[customer_id],Table2[gender],,0)</f>
        <v>Female</v>
      </c>
      <c r="I2271" s="50" t="str">
        <f>_xlfn.XLOOKUP(Table1[[#This Row],[Customer_ID]],Table2[customer_id],Table2[marital status],,0)</f>
        <v>Married</v>
      </c>
      <c r="J2271" t="str">
        <f t="shared" si="140"/>
        <v>Moderate Income</v>
      </c>
      <c r="K2271" s="52" t="b">
        <f t="shared" si="141"/>
        <v>0</v>
      </c>
      <c r="L2271" s="43" t="b">
        <f t="shared" si="142"/>
        <v>0</v>
      </c>
      <c r="M2271" s="43" t="b">
        <f t="shared" si="143"/>
        <v>0</v>
      </c>
      <c r="N22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72" spans="1:14" hidden="1" x14ac:dyDescent="0.25">
      <c r="A2272" t="s">
        <v>2087</v>
      </c>
      <c r="B2272" s="45">
        <v>45720</v>
      </c>
      <c r="C2272" s="45">
        <v>18962.333333333332</v>
      </c>
      <c r="D2272" s="25">
        <v>0.41474919801691451</v>
      </c>
      <c r="E2272" s="25" t="str">
        <f>_xlfn.XLOOKUP(Table1[[#This Row],[Customer_ID]],Table2[customer_id],Table2[age_group],,0)</f>
        <v>21-24</v>
      </c>
      <c r="F2272" s="25" t="str">
        <f>_xlfn.XLOOKUP(Table1[[#This Row],[Customer_ID]],Table2[customer_id],Table2[city],,0)</f>
        <v>Bengaluru</v>
      </c>
      <c r="G2272" s="25" t="str">
        <f>_xlfn.XLOOKUP(Table1[[#This Row],[Customer_ID]],Table2[customer_id],Table2[occupation],,0)</f>
        <v>Salaried IT Employees</v>
      </c>
      <c r="H2272" s="50" t="str">
        <f>_xlfn.XLOOKUP(Table1[[#This Row],[Customer_ID]],Table2[customer_id],Table2[gender],,0)</f>
        <v>Female</v>
      </c>
      <c r="I2272" s="50" t="str">
        <f>_xlfn.XLOOKUP(Table1[[#This Row],[Customer_ID]],Table2[customer_id],Table2[marital status],,0)</f>
        <v>Single</v>
      </c>
      <c r="J2272" t="str">
        <f t="shared" si="140"/>
        <v>Moderate Income</v>
      </c>
      <c r="K2272" s="52" t="b">
        <f t="shared" si="141"/>
        <v>0</v>
      </c>
      <c r="L2272" s="43" t="b">
        <f t="shared" si="142"/>
        <v>0</v>
      </c>
      <c r="M2272" s="43" t="b">
        <f t="shared" si="143"/>
        <v>0</v>
      </c>
      <c r="N22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73" spans="1:14" hidden="1" x14ac:dyDescent="0.25">
      <c r="A2273" t="s">
        <v>2062</v>
      </c>
      <c r="B2273" s="45">
        <v>45720</v>
      </c>
      <c r="C2273" s="45">
        <v>19060.333333333332</v>
      </c>
      <c r="D2273" s="25">
        <v>0.41689268008165642</v>
      </c>
      <c r="E2273" s="25" t="str">
        <f>_xlfn.XLOOKUP(Table1[[#This Row],[Customer_ID]],Table2[customer_id],Table2[age_group],,0)</f>
        <v>35-45</v>
      </c>
      <c r="F2273" s="25" t="str">
        <f>_xlfn.XLOOKUP(Table1[[#This Row],[Customer_ID]],Table2[customer_id],Table2[city],,0)</f>
        <v>Hyderabad</v>
      </c>
      <c r="G2273" s="25" t="str">
        <f>_xlfn.XLOOKUP(Table1[[#This Row],[Customer_ID]],Table2[customer_id],Table2[occupation],,0)</f>
        <v>Salaried Other Employees</v>
      </c>
      <c r="H2273" s="50" t="str">
        <f>_xlfn.XLOOKUP(Table1[[#This Row],[Customer_ID]],Table2[customer_id],Table2[gender],,0)</f>
        <v>Male</v>
      </c>
      <c r="I2273" s="50" t="str">
        <f>_xlfn.XLOOKUP(Table1[[#This Row],[Customer_ID]],Table2[customer_id],Table2[marital status],,0)</f>
        <v>Married</v>
      </c>
      <c r="J2273" t="str">
        <f t="shared" si="140"/>
        <v>Moderate Income</v>
      </c>
      <c r="K2273" s="52" t="b">
        <f t="shared" si="141"/>
        <v>0</v>
      </c>
      <c r="L2273" s="43" t="b">
        <f t="shared" si="142"/>
        <v>0</v>
      </c>
      <c r="M2273" s="43" t="b">
        <f t="shared" si="143"/>
        <v>0</v>
      </c>
      <c r="N22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74" spans="1:14" hidden="1" x14ac:dyDescent="0.25">
      <c r="A2274" t="s">
        <v>527</v>
      </c>
      <c r="B2274" s="45">
        <v>45613</v>
      </c>
      <c r="C2274" s="45">
        <v>26637.666666666668</v>
      </c>
      <c r="D2274" s="25">
        <v>0.58399286753045554</v>
      </c>
      <c r="E2274" s="25" t="str">
        <f>_xlfn.XLOOKUP(Table1[[#This Row],[Customer_ID]],Table2[customer_id],Table2[age_group],,0)</f>
        <v>21-24</v>
      </c>
      <c r="F2274" s="25" t="str">
        <f>_xlfn.XLOOKUP(Table1[[#This Row],[Customer_ID]],Table2[customer_id],Table2[city],,0)</f>
        <v>Mumbai</v>
      </c>
      <c r="G2274" s="25" t="str">
        <f>_xlfn.XLOOKUP(Table1[[#This Row],[Customer_ID]],Table2[customer_id],Table2[occupation],,0)</f>
        <v>Salaried IT Employees</v>
      </c>
      <c r="H2274" s="50" t="str">
        <f>_xlfn.XLOOKUP(Table1[[#This Row],[Customer_ID]],Table2[customer_id],Table2[gender],,0)</f>
        <v>Male</v>
      </c>
      <c r="I2274" s="50" t="str">
        <f>_xlfn.XLOOKUP(Table1[[#This Row],[Customer_ID]],Table2[customer_id],Table2[marital status],,0)</f>
        <v>Single</v>
      </c>
      <c r="J2274" t="str">
        <f t="shared" si="140"/>
        <v>Moderate Income</v>
      </c>
      <c r="K2274" s="52" t="b">
        <f t="shared" si="141"/>
        <v>0</v>
      </c>
      <c r="L2274" s="43" t="b">
        <f t="shared" si="142"/>
        <v>0</v>
      </c>
      <c r="M2274" s="43" t="b">
        <f t="shared" si="143"/>
        <v>0</v>
      </c>
      <c r="N22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75" spans="1:14" hidden="1" x14ac:dyDescent="0.25">
      <c r="A2275" t="s">
        <v>1239</v>
      </c>
      <c r="B2275" s="45">
        <v>45584</v>
      </c>
      <c r="C2275" s="45">
        <v>22728.166666666668</v>
      </c>
      <c r="D2275" s="25">
        <v>0.49859965484965485</v>
      </c>
      <c r="E2275" s="25" t="str">
        <f>_xlfn.XLOOKUP(Table1[[#This Row],[Customer_ID]],Table2[customer_id],Table2[age_group],,0)</f>
        <v>21-24</v>
      </c>
      <c r="F2275" s="25" t="str">
        <f>_xlfn.XLOOKUP(Table1[[#This Row],[Customer_ID]],Table2[customer_id],Table2[city],,0)</f>
        <v>Bengaluru</v>
      </c>
      <c r="G2275" s="25" t="str">
        <f>_xlfn.XLOOKUP(Table1[[#This Row],[Customer_ID]],Table2[customer_id],Table2[occupation],,0)</f>
        <v>Salaried IT Employees</v>
      </c>
      <c r="H2275" s="50" t="str">
        <f>_xlfn.XLOOKUP(Table1[[#This Row],[Customer_ID]],Table2[customer_id],Table2[gender],,0)</f>
        <v>Male</v>
      </c>
      <c r="I2275" s="50" t="str">
        <f>_xlfn.XLOOKUP(Table1[[#This Row],[Customer_ID]],Table2[customer_id],Table2[marital status],,0)</f>
        <v>Single</v>
      </c>
      <c r="J2275" t="str">
        <f t="shared" si="140"/>
        <v>Moderate Income</v>
      </c>
      <c r="K2275" s="52" t="b">
        <f t="shared" si="141"/>
        <v>0</v>
      </c>
      <c r="L2275" s="43" t="b">
        <f t="shared" si="142"/>
        <v>0</v>
      </c>
      <c r="M2275" s="43" t="b">
        <f t="shared" si="143"/>
        <v>0</v>
      </c>
      <c r="N22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76" spans="1:14" hidden="1" x14ac:dyDescent="0.25">
      <c r="A2276" t="s">
        <v>603</v>
      </c>
      <c r="B2276" s="45">
        <v>45573</v>
      </c>
      <c r="C2276" s="45">
        <v>26147.333333333332</v>
      </c>
      <c r="D2276" s="25">
        <v>0.57374615086418124</v>
      </c>
      <c r="E2276" s="25" t="str">
        <f>_xlfn.XLOOKUP(Table1[[#This Row],[Customer_ID]],Table2[customer_id],Table2[age_group],,0)</f>
        <v>21-24</v>
      </c>
      <c r="F2276" s="25" t="str">
        <f>_xlfn.XLOOKUP(Table1[[#This Row],[Customer_ID]],Table2[customer_id],Table2[city],,0)</f>
        <v>Delhi NCR</v>
      </c>
      <c r="G2276" s="25" t="str">
        <f>_xlfn.XLOOKUP(Table1[[#This Row],[Customer_ID]],Table2[customer_id],Table2[occupation],,0)</f>
        <v>Salaried IT Employees</v>
      </c>
      <c r="H2276" s="50" t="str">
        <f>_xlfn.XLOOKUP(Table1[[#This Row],[Customer_ID]],Table2[customer_id],Table2[gender],,0)</f>
        <v>Male</v>
      </c>
      <c r="I2276" s="50" t="str">
        <f>_xlfn.XLOOKUP(Table1[[#This Row],[Customer_ID]],Table2[customer_id],Table2[marital status],,0)</f>
        <v>Married</v>
      </c>
      <c r="J2276" t="str">
        <f t="shared" si="140"/>
        <v>Moderate Income</v>
      </c>
      <c r="K2276" s="52" t="b">
        <f t="shared" si="141"/>
        <v>0</v>
      </c>
      <c r="L2276" s="43" t="b">
        <f t="shared" si="142"/>
        <v>0</v>
      </c>
      <c r="M2276" s="43" t="b">
        <f t="shared" si="143"/>
        <v>0</v>
      </c>
      <c r="N22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77" spans="1:14" hidden="1" x14ac:dyDescent="0.25">
      <c r="A2277" t="s">
        <v>3006</v>
      </c>
      <c r="B2277" s="45">
        <v>45523</v>
      </c>
      <c r="C2277" s="45">
        <v>15354.833333333334</v>
      </c>
      <c r="D2277" s="25">
        <v>0.33729836200016111</v>
      </c>
      <c r="E2277" s="25" t="str">
        <f>_xlfn.XLOOKUP(Table1[[#This Row],[Customer_ID]],Table2[customer_id],Table2[age_group],,0)</f>
        <v>35-45</v>
      </c>
      <c r="F2277" s="25" t="str">
        <f>_xlfn.XLOOKUP(Table1[[#This Row],[Customer_ID]],Table2[customer_id],Table2[city],,0)</f>
        <v>Chennai</v>
      </c>
      <c r="G2277" s="25" t="str">
        <f>_xlfn.XLOOKUP(Table1[[#This Row],[Customer_ID]],Table2[customer_id],Table2[occupation],,0)</f>
        <v>Salaried Other Employees</v>
      </c>
      <c r="H2277" s="50" t="str">
        <f>_xlfn.XLOOKUP(Table1[[#This Row],[Customer_ID]],Table2[customer_id],Table2[gender],,0)</f>
        <v>Male</v>
      </c>
      <c r="I2277" s="50" t="str">
        <f>_xlfn.XLOOKUP(Table1[[#This Row],[Customer_ID]],Table2[customer_id],Table2[marital status],,0)</f>
        <v>Married</v>
      </c>
      <c r="J2277" t="str">
        <f t="shared" si="140"/>
        <v>Moderate Income</v>
      </c>
      <c r="K2277" s="52" t="b">
        <f t="shared" si="141"/>
        <v>0</v>
      </c>
      <c r="L2277" s="43" t="b">
        <f t="shared" si="142"/>
        <v>0</v>
      </c>
      <c r="M2277" s="43" t="b">
        <f t="shared" si="143"/>
        <v>0</v>
      </c>
      <c r="N22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78" spans="1:14" hidden="1" x14ac:dyDescent="0.25">
      <c r="A2278" t="s">
        <v>1388</v>
      </c>
      <c r="B2278" s="45">
        <v>45513</v>
      </c>
      <c r="C2278" s="45">
        <v>21980.5</v>
      </c>
      <c r="D2278" s="25">
        <v>0.48294992639465645</v>
      </c>
      <c r="E2278" s="25" t="str">
        <f>_xlfn.XLOOKUP(Table1[[#This Row],[Customer_ID]],Table2[customer_id],Table2[age_group],,0)</f>
        <v>21-24</v>
      </c>
      <c r="F2278" s="25" t="str">
        <f>_xlfn.XLOOKUP(Table1[[#This Row],[Customer_ID]],Table2[customer_id],Table2[city],,0)</f>
        <v>Mumbai</v>
      </c>
      <c r="G2278" s="25" t="str">
        <f>_xlfn.XLOOKUP(Table1[[#This Row],[Customer_ID]],Table2[customer_id],Table2[occupation],,0)</f>
        <v>Salaried IT Employees</v>
      </c>
      <c r="H2278" s="50" t="str">
        <f>_xlfn.XLOOKUP(Table1[[#This Row],[Customer_ID]],Table2[customer_id],Table2[gender],,0)</f>
        <v>Female</v>
      </c>
      <c r="I2278" s="50" t="str">
        <f>_xlfn.XLOOKUP(Table1[[#This Row],[Customer_ID]],Table2[customer_id],Table2[marital status],,0)</f>
        <v>Single</v>
      </c>
      <c r="J2278" t="str">
        <f t="shared" si="140"/>
        <v>Moderate Income</v>
      </c>
      <c r="K2278" s="52" t="b">
        <f t="shared" si="141"/>
        <v>0</v>
      </c>
      <c r="L2278" s="43" t="b">
        <f t="shared" si="142"/>
        <v>0</v>
      </c>
      <c r="M2278" s="43" t="b">
        <f t="shared" si="143"/>
        <v>0</v>
      </c>
      <c r="N22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79" spans="1:14" hidden="1" x14ac:dyDescent="0.25">
      <c r="A2279" t="s">
        <v>531</v>
      </c>
      <c r="B2279" s="45">
        <v>45444</v>
      </c>
      <c r="C2279" s="45">
        <v>26505.333333333332</v>
      </c>
      <c r="D2279" s="25">
        <v>0.58325264794765719</v>
      </c>
      <c r="E2279" s="25" t="str">
        <f>_xlfn.XLOOKUP(Table1[[#This Row],[Customer_ID]],Table2[customer_id],Table2[age_group],,0)</f>
        <v>21-24</v>
      </c>
      <c r="F2279" s="25" t="str">
        <f>_xlfn.XLOOKUP(Table1[[#This Row],[Customer_ID]],Table2[customer_id],Table2[city],,0)</f>
        <v>Mumbai</v>
      </c>
      <c r="G2279" s="25" t="str">
        <f>_xlfn.XLOOKUP(Table1[[#This Row],[Customer_ID]],Table2[customer_id],Table2[occupation],,0)</f>
        <v>Salaried IT Employees</v>
      </c>
      <c r="H2279" s="50" t="str">
        <f>_xlfn.XLOOKUP(Table1[[#This Row],[Customer_ID]],Table2[customer_id],Table2[gender],,0)</f>
        <v>Male</v>
      </c>
      <c r="I2279" s="50" t="str">
        <f>_xlfn.XLOOKUP(Table1[[#This Row],[Customer_ID]],Table2[customer_id],Table2[marital status],,0)</f>
        <v>Married</v>
      </c>
      <c r="J2279" t="str">
        <f t="shared" si="140"/>
        <v>Moderate Income</v>
      </c>
      <c r="K2279" s="52" t="b">
        <f t="shared" si="141"/>
        <v>0</v>
      </c>
      <c r="L2279" s="43" t="b">
        <f t="shared" si="142"/>
        <v>0</v>
      </c>
      <c r="M2279" s="43" t="b">
        <f t="shared" si="143"/>
        <v>0</v>
      </c>
      <c r="N22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80" spans="1:14" hidden="1" x14ac:dyDescent="0.25">
      <c r="A2280" t="s">
        <v>437</v>
      </c>
      <c r="B2280" s="45">
        <v>45425</v>
      </c>
      <c r="C2280" s="45">
        <v>27109.166666666668</v>
      </c>
      <c r="D2280" s="25">
        <v>0.59678957989359749</v>
      </c>
      <c r="E2280" s="25" t="str">
        <f>_xlfn.XLOOKUP(Table1[[#This Row],[Customer_ID]],Table2[customer_id],Table2[age_group],,0)</f>
        <v>21-24</v>
      </c>
      <c r="F2280" s="25" t="str">
        <f>_xlfn.XLOOKUP(Table1[[#This Row],[Customer_ID]],Table2[customer_id],Table2[city],,0)</f>
        <v>Mumbai</v>
      </c>
      <c r="G2280" s="25" t="str">
        <f>_xlfn.XLOOKUP(Table1[[#This Row],[Customer_ID]],Table2[customer_id],Table2[occupation],,0)</f>
        <v>Salaried IT Employees</v>
      </c>
      <c r="H2280" s="50" t="str">
        <f>_xlfn.XLOOKUP(Table1[[#This Row],[Customer_ID]],Table2[customer_id],Table2[gender],,0)</f>
        <v>Male</v>
      </c>
      <c r="I2280" s="50" t="str">
        <f>_xlfn.XLOOKUP(Table1[[#This Row],[Customer_ID]],Table2[customer_id],Table2[marital status],,0)</f>
        <v>Married</v>
      </c>
      <c r="J2280" t="str">
        <f t="shared" si="140"/>
        <v>Moderate Income</v>
      </c>
      <c r="K2280" s="52" t="b">
        <f t="shared" si="141"/>
        <v>0</v>
      </c>
      <c r="L2280" s="43" t="b">
        <f t="shared" si="142"/>
        <v>0</v>
      </c>
      <c r="M2280" s="43" t="b">
        <f t="shared" si="143"/>
        <v>0</v>
      </c>
      <c r="N22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81" spans="1:14" hidden="1" x14ac:dyDescent="0.25">
      <c r="A2281" t="s">
        <v>440</v>
      </c>
      <c r="B2281" s="45">
        <v>45367</v>
      </c>
      <c r="C2281" s="45">
        <v>27064.5</v>
      </c>
      <c r="D2281" s="25">
        <v>0.59656798994864113</v>
      </c>
      <c r="E2281" s="25" t="str">
        <f>_xlfn.XLOOKUP(Table1[[#This Row],[Customer_ID]],Table2[customer_id],Table2[age_group],,0)</f>
        <v>21-24</v>
      </c>
      <c r="F2281" s="25" t="str">
        <f>_xlfn.XLOOKUP(Table1[[#This Row],[Customer_ID]],Table2[customer_id],Table2[city],,0)</f>
        <v>Mumbai</v>
      </c>
      <c r="G2281" s="25" t="str">
        <f>_xlfn.XLOOKUP(Table1[[#This Row],[Customer_ID]],Table2[customer_id],Table2[occupation],,0)</f>
        <v>Salaried IT Employees</v>
      </c>
      <c r="H2281" s="50" t="str">
        <f>_xlfn.XLOOKUP(Table1[[#This Row],[Customer_ID]],Table2[customer_id],Table2[gender],,0)</f>
        <v>Male</v>
      </c>
      <c r="I2281" s="50" t="str">
        <f>_xlfn.XLOOKUP(Table1[[#This Row],[Customer_ID]],Table2[customer_id],Table2[marital status],,0)</f>
        <v>Single</v>
      </c>
      <c r="J2281" t="str">
        <f t="shared" si="140"/>
        <v>Moderate Income</v>
      </c>
      <c r="K2281" s="52" t="b">
        <f t="shared" si="141"/>
        <v>0</v>
      </c>
      <c r="L2281" s="43" t="b">
        <f t="shared" si="142"/>
        <v>0</v>
      </c>
      <c r="M2281" s="43" t="b">
        <f t="shared" si="143"/>
        <v>0</v>
      </c>
      <c r="N22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82" spans="1:14" hidden="1" x14ac:dyDescent="0.25">
      <c r="A2282" t="s">
        <v>3901</v>
      </c>
      <c r="B2282" s="45">
        <v>45365</v>
      </c>
      <c r="C2282" s="45">
        <v>10253</v>
      </c>
      <c r="D2282" s="25">
        <v>0.22601124214702964</v>
      </c>
      <c r="E2282" s="25" t="str">
        <f>_xlfn.XLOOKUP(Table1[[#This Row],[Customer_ID]],Table2[customer_id],Table2[age_group],,0)</f>
        <v>45+</v>
      </c>
      <c r="F2282" s="25" t="str">
        <f>_xlfn.XLOOKUP(Table1[[#This Row],[Customer_ID]],Table2[customer_id],Table2[city],,0)</f>
        <v>Chennai</v>
      </c>
      <c r="G2282" s="25" t="str">
        <f>_xlfn.XLOOKUP(Table1[[#This Row],[Customer_ID]],Table2[customer_id],Table2[occupation],,0)</f>
        <v>Salaried Other Employees</v>
      </c>
      <c r="H2282" s="50" t="str">
        <f>_xlfn.XLOOKUP(Table1[[#This Row],[Customer_ID]],Table2[customer_id],Table2[gender],,0)</f>
        <v>Female</v>
      </c>
      <c r="I2282" s="50" t="str">
        <f>_xlfn.XLOOKUP(Table1[[#This Row],[Customer_ID]],Table2[customer_id],Table2[marital status],,0)</f>
        <v>Married</v>
      </c>
      <c r="J2282" t="str">
        <f t="shared" si="140"/>
        <v>Moderate Income</v>
      </c>
      <c r="K2282" s="52" t="b">
        <f t="shared" si="141"/>
        <v>0</v>
      </c>
      <c r="L2282" s="43" t="str">
        <f t="shared" si="142"/>
        <v>Low Spend</v>
      </c>
      <c r="M2282" s="43" t="b">
        <f t="shared" si="143"/>
        <v>0</v>
      </c>
      <c r="N22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83" spans="1:14" hidden="1" x14ac:dyDescent="0.25">
      <c r="A2283" t="s">
        <v>2586</v>
      </c>
      <c r="B2283" s="45">
        <v>45340</v>
      </c>
      <c r="C2283" s="45">
        <v>16735.333333333332</v>
      </c>
      <c r="D2283" s="25">
        <v>0.36910748419350092</v>
      </c>
      <c r="E2283" s="25" t="str">
        <f>_xlfn.XLOOKUP(Table1[[#This Row],[Customer_ID]],Table2[customer_id],Table2[age_group],,0)</f>
        <v>35-45</v>
      </c>
      <c r="F2283" s="25" t="str">
        <f>_xlfn.XLOOKUP(Table1[[#This Row],[Customer_ID]],Table2[customer_id],Table2[city],,0)</f>
        <v>Chennai</v>
      </c>
      <c r="G2283" s="25" t="str">
        <f>_xlfn.XLOOKUP(Table1[[#This Row],[Customer_ID]],Table2[customer_id],Table2[occupation],,0)</f>
        <v>Salaried Other Employees</v>
      </c>
      <c r="H2283" s="50" t="str">
        <f>_xlfn.XLOOKUP(Table1[[#This Row],[Customer_ID]],Table2[customer_id],Table2[gender],,0)</f>
        <v>Male</v>
      </c>
      <c r="I2283" s="50" t="str">
        <f>_xlfn.XLOOKUP(Table1[[#This Row],[Customer_ID]],Table2[customer_id],Table2[marital status],,0)</f>
        <v>Married</v>
      </c>
      <c r="J2283" t="str">
        <f t="shared" si="140"/>
        <v>Moderate Income</v>
      </c>
      <c r="K2283" s="52" t="b">
        <f t="shared" si="141"/>
        <v>0</v>
      </c>
      <c r="L2283" s="43" t="b">
        <f t="shared" si="142"/>
        <v>0</v>
      </c>
      <c r="M2283" s="43" t="b">
        <f t="shared" si="143"/>
        <v>0</v>
      </c>
      <c r="N22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84" spans="1:14" hidden="1" x14ac:dyDescent="0.25">
      <c r="A2284" t="s">
        <v>1821</v>
      </c>
      <c r="B2284" s="45">
        <v>45330</v>
      </c>
      <c r="C2284" s="45">
        <v>19794.166666666668</v>
      </c>
      <c r="D2284" s="25">
        <v>0.43666813736304144</v>
      </c>
      <c r="E2284" s="25" t="str">
        <f>_xlfn.XLOOKUP(Table1[[#This Row],[Customer_ID]],Table2[customer_id],Table2[age_group],,0)</f>
        <v>21-24</v>
      </c>
      <c r="F2284" s="25" t="str">
        <f>_xlfn.XLOOKUP(Table1[[#This Row],[Customer_ID]],Table2[customer_id],Table2[city],,0)</f>
        <v>Delhi NCR</v>
      </c>
      <c r="G2284" s="25" t="str">
        <f>_xlfn.XLOOKUP(Table1[[#This Row],[Customer_ID]],Table2[customer_id],Table2[occupation],,0)</f>
        <v>Salaried IT Employees</v>
      </c>
      <c r="H2284" s="50" t="str">
        <f>_xlfn.XLOOKUP(Table1[[#This Row],[Customer_ID]],Table2[customer_id],Table2[gender],,0)</f>
        <v>Female</v>
      </c>
      <c r="I2284" s="50" t="str">
        <f>_xlfn.XLOOKUP(Table1[[#This Row],[Customer_ID]],Table2[customer_id],Table2[marital status],,0)</f>
        <v>Married</v>
      </c>
      <c r="J2284" t="str">
        <f t="shared" si="140"/>
        <v>Moderate Income</v>
      </c>
      <c r="K2284" s="52" t="b">
        <f t="shared" si="141"/>
        <v>0</v>
      </c>
      <c r="L2284" s="43" t="b">
        <f t="shared" si="142"/>
        <v>0</v>
      </c>
      <c r="M2284" s="43" t="b">
        <f t="shared" si="143"/>
        <v>0</v>
      </c>
      <c r="N22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85" spans="1:14" hidden="1" x14ac:dyDescent="0.25">
      <c r="A2285" t="s">
        <v>2821</v>
      </c>
      <c r="B2285" s="45">
        <v>45293</v>
      </c>
      <c r="C2285" s="45">
        <v>15834.333333333334</v>
      </c>
      <c r="D2285" s="25">
        <v>0.34959780392849521</v>
      </c>
      <c r="E2285" s="25" t="str">
        <f>_xlfn.XLOOKUP(Table1[[#This Row],[Customer_ID]],Table2[customer_id],Table2[age_group],,0)</f>
        <v>45+</v>
      </c>
      <c r="F2285" s="25" t="str">
        <f>_xlfn.XLOOKUP(Table1[[#This Row],[Customer_ID]],Table2[customer_id],Table2[city],,0)</f>
        <v>Hyderabad</v>
      </c>
      <c r="G2285" s="25" t="str">
        <f>_xlfn.XLOOKUP(Table1[[#This Row],[Customer_ID]],Table2[customer_id],Table2[occupation],,0)</f>
        <v>Salaried Other Employees</v>
      </c>
      <c r="H2285" s="50" t="str">
        <f>_xlfn.XLOOKUP(Table1[[#This Row],[Customer_ID]],Table2[customer_id],Table2[gender],,0)</f>
        <v>Male</v>
      </c>
      <c r="I2285" s="50" t="str">
        <f>_xlfn.XLOOKUP(Table1[[#This Row],[Customer_ID]],Table2[customer_id],Table2[marital status],,0)</f>
        <v>Married</v>
      </c>
      <c r="J2285" t="str">
        <f t="shared" si="140"/>
        <v>Moderate Income</v>
      </c>
      <c r="K2285" s="52" t="b">
        <f t="shared" si="141"/>
        <v>0</v>
      </c>
      <c r="L2285" s="43" t="b">
        <f t="shared" si="142"/>
        <v>0</v>
      </c>
      <c r="M2285" s="43" t="b">
        <f t="shared" si="143"/>
        <v>0</v>
      </c>
      <c r="N22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86" spans="1:14" hidden="1" x14ac:dyDescent="0.25">
      <c r="A2286" t="s">
        <v>1945</v>
      </c>
      <c r="B2286" s="45">
        <v>45231</v>
      </c>
      <c r="C2286" s="45">
        <v>19281.666666666668</v>
      </c>
      <c r="D2286" s="25">
        <v>0.42629317650873666</v>
      </c>
      <c r="E2286" s="25" t="str">
        <f>_xlfn.XLOOKUP(Table1[[#This Row],[Customer_ID]],Table2[customer_id],Table2[age_group],,0)</f>
        <v>21-24</v>
      </c>
      <c r="F2286" s="25" t="str">
        <f>_xlfn.XLOOKUP(Table1[[#This Row],[Customer_ID]],Table2[customer_id],Table2[city],,0)</f>
        <v>Bengaluru</v>
      </c>
      <c r="G2286" s="25" t="str">
        <f>_xlfn.XLOOKUP(Table1[[#This Row],[Customer_ID]],Table2[customer_id],Table2[occupation],,0)</f>
        <v>Salaried IT Employees</v>
      </c>
      <c r="H2286" s="50" t="str">
        <f>_xlfn.XLOOKUP(Table1[[#This Row],[Customer_ID]],Table2[customer_id],Table2[gender],,0)</f>
        <v>Female</v>
      </c>
      <c r="I2286" s="50" t="str">
        <f>_xlfn.XLOOKUP(Table1[[#This Row],[Customer_ID]],Table2[customer_id],Table2[marital status],,0)</f>
        <v>Single</v>
      </c>
      <c r="J2286" t="str">
        <f t="shared" si="140"/>
        <v>Moderate Income</v>
      </c>
      <c r="K2286" s="52" t="b">
        <f t="shared" si="141"/>
        <v>0</v>
      </c>
      <c r="L2286" s="43" t="b">
        <f t="shared" si="142"/>
        <v>0</v>
      </c>
      <c r="M2286" s="43" t="b">
        <f t="shared" si="143"/>
        <v>0</v>
      </c>
      <c r="N22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87" spans="1:14" hidden="1" x14ac:dyDescent="0.25">
      <c r="A2287" t="s">
        <v>2494</v>
      </c>
      <c r="B2287" s="45">
        <v>45218</v>
      </c>
      <c r="C2287" s="45">
        <v>17082.666666666668</v>
      </c>
      <c r="D2287" s="25">
        <v>0.37778465802703942</v>
      </c>
      <c r="E2287" s="25" t="str">
        <f>_xlfn.XLOOKUP(Table1[[#This Row],[Customer_ID]],Table2[customer_id],Table2[age_group],,0)</f>
        <v>21-24</v>
      </c>
      <c r="F2287" s="25" t="str">
        <f>_xlfn.XLOOKUP(Table1[[#This Row],[Customer_ID]],Table2[customer_id],Table2[city],,0)</f>
        <v>Chennai</v>
      </c>
      <c r="G2287" s="25" t="str">
        <f>_xlfn.XLOOKUP(Table1[[#This Row],[Customer_ID]],Table2[customer_id],Table2[occupation],,0)</f>
        <v>Salaried IT Employees</v>
      </c>
      <c r="H2287" s="50" t="str">
        <f>_xlfn.XLOOKUP(Table1[[#This Row],[Customer_ID]],Table2[customer_id],Table2[gender],,0)</f>
        <v>Male</v>
      </c>
      <c r="I2287" s="50" t="str">
        <f>_xlfn.XLOOKUP(Table1[[#This Row],[Customer_ID]],Table2[customer_id],Table2[marital status],,0)</f>
        <v>Married</v>
      </c>
      <c r="J2287" t="str">
        <f t="shared" si="140"/>
        <v>Moderate Income</v>
      </c>
      <c r="K2287" s="52" t="b">
        <f t="shared" si="141"/>
        <v>0</v>
      </c>
      <c r="L2287" s="43" t="b">
        <f t="shared" si="142"/>
        <v>0</v>
      </c>
      <c r="M2287" s="43" t="b">
        <f t="shared" si="143"/>
        <v>0</v>
      </c>
      <c r="N22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88" spans="1:14" hidden="1" x14ac:dyDescent="0.25">
      <c r="A2288" t="s">
        <v>3218</v>
      </c>
      <c r="B2288" s="45">
        <v>45162</v>
      </c>
      <c r="C2288" s="45">
        <v>14452</v>
      </c>
      <c r="D2288" s="25">
        <v>0.32000354280147025</v>
      </c>
      <c r="E2288" s="25" t="str">
        <f>_xlfn.XLOOKUP(Table1[[#This Row],[Customer_ID]],Table2[customer_id],Table2[age_group],,0)</f>
        <v>45+</v>
      </c>
      <c r="F2288" s="25" t="str">
        <f>_xlfn.XLOOKUP(Table1[[#This Row],[Customer_ID]],Table2[customer_id],Table2[city],,0)</f>
        <v>Delhi NCR</v>
      </c>
      <c r="G2288" s="25" t="str">
        <f>_xlfn.XLOOKUP(Table1[[#This Row],[Customer_ID]],Table2[customer_id],Table2[occupation],,0)</f>
        <v>Salaried Other Employees</v>
      </c>
      <c r="H2288" s="50" t="str">
        <f>_xlfn.XLOOKUP(Table1[[#This Row],[Customer_ID]],Table2[customer_id],Table2[gender],,0)</f>
        <v>Female</v>
      </c>
      <c r="I2288" s="50" t="str">
        <f>_xlfn.XLOOKUP(Table1[[#This Row],[Customer_ID]],Table2[customer_id],Table2[marital status],,0)</f>
        <v>Married</v>
      </c>
      <c r="J2288" t="str">
        <f t="shared" si="140"/>
        <v>Moderate Income</v>
      </c>
      <c r="K2288" s="52" t="b">
        <f t="shared" si="141"/>
        <v>0</v>
      </c>
      <c r="L2288" s="43" t="b">
        <f t="shared" si="142"/>
        <v>0</v>
      </c>
      <c r="M2288" s="43" t="b">
        <f t="shared" si="143"/>
        <v>0</v>
      </c>
      <c r="N22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89" spans="1:14" hidden="1" x14ac:dyDescent="0.25">
      <c r="A2289" t="s">
        <v>3488</v>
      </c>
      <c r="B2289" s="45">
        <v>45150</v>
      </c>
      <c r="C2289" s="45">
        <v>13172.833333333334</v>
      </c>
      <c r="D2289" s="25">
        <v>0.29175710594315246</v>
      </c>
      <c r="E2289" s="25" t="str">
        <f>_xlfn.XLOOKUP(Table1[[#This Row],[Customer_ID]],Table2[customer_id],Table2[age_group],,0)</f>
        <v>45+</v>
      </c>
      <c r="F2289" s="25" t="str">
        <f>_xlfn.XLOOKUP(Table1[[#This Row],[Customer_ID]],Table2[customer_id],Table2[city],,0)</f>
        <v>Bengaluru</v>
      </c>
      <c r="G2289" s="25" t="str">
        <f>_xlfn.XLOOKUP(Table1[[#This Row],[Customer_ID]],Table2[customer_id],Table2[occupation],,0)</f>
        <v>Salaried Other Employees</v>
      </c>
      <c r="H2289" s="50" t="str">
        <f>_xlfn.XLOOKUP(Table1[[#This Row],[Customer_ID]],Table2[customer_id],Table2[gender],,0)</f>
        <v>Female</v>
      </c>
      <c r="I2289" s="50" t="str">
        <f>_xlfn.XLOOKUP(Table1[[#This Row],[Customer_ID]],Table2[customer_id],Table2[marital status],,0)</f>
        <v>Married</v>
      </c>
      <c r="J2289" t="str">
        <f t="shared" si="140"/>
        <v>Moderate Income</v>
      </c>
      <c r="K2289" s="52" t="b">
        <f t="shared" si="141"/>
        <v>0</v>
      </c>
      <c r="L2289" s="43" t="str">
        <f t="shared" si="142"/>
        <v>Low Spend</v>
      </c>
      <c r="M2289" s="43" t="b">
        <f t="shared" si="143"/>
        <v>0</v>
      </c>
      <c r="N22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90" spans="1:14" hidden="1" x14ac:dyDescent="0.25">
      <c r="A2290" t="s">
        <v>445</v>
      </c>
      <c r="B2290" s="45">
        <v>45061</v>
      </c>
      <c r="C2290" s="45">
        <v>26866.833333333332</v>
      </c>
      <c r="D2290" s="25">
        <v>0.5962325144433841</v>
      </c>
      <c r="E2290" s="25" t="str">
        <f>_xlfn.XLOOKUP(Table1[[#This Row],[Customer_ID]],Table2[customer_id],Table2[age_group],,0)</f>
        <v>35-45</v>
      </c>
      <c r="F2290" s="25" t="str">
        <f>_xlfn.XLOOKUP(Table1[[#This Row],[Customer_ID]],Table2[customer_id],Table2[city],,0)</f>
        <v>Mumbai</v>
      </c>
      <c r="G2290" s="25" t="str">
        <f>_xlfn.XLOOKUP(Table1[[#This Row],[Customer_ID]],Table2[customer_id],Table2[occupation],,0)</f>
        <v>Salaried Other Employees</v>
      </c>
      <c r="H2290" s="50" t="str">
        <f>_xlfn.XLOOKUP(Table1[[#This Row],[Customer_ID]],Table2[customer_id],Table2[gender],,0)</f>
        <v>Male</v>
      </c>
      <c r="I2290" s="50" t="str">
        <f>_xlfn.XLOOKUP(Table1[[#This Row],[Customer_ID]],Table2[customer_id],Table2[marital status],,0)</f>
        <v>Married</v>
      </c>
      <c r="J2290" t="str">
        <f t="shared" si="140"/>
        <v>Moderate Income</v>
      </c>
      <c r="K2290" s="52" t="b">
        <f t="shared" si="141"/>
        <v>0</v>
      </c>
      <c r="L2290" s="43" t="b">
        <f t="shared" si="142"/>
        <v>0</v>
      </c>
      <c r="M2290" s="43" t="b">
        <f t="shared" si="143"/>
        <v>0</v>
      </c>
      <c r="N22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91" spans="1:14" hidden="1" x14ac:dyDescent="0.25">
      <c r="A2291" t="s">
        <v>3705</v>
      </c>
      <c r="B2291" s="45">
        <v>45031</v>
      </c>
      <c r="C2291" s="45">
        <v>11878.666666666666</v>
      </c>
      <c r="D2291" s="25">
        <v>0.263788649300852</v>
      </c>
      <c r="E2291" s="25" t="str">
        <f>_xlfn.XLOOKUP(Table1[[#This Row],[Customer_ID]],Table2[customer_id],Table2[age_group],,0)</f>
        <v>45+</v>
      </c>
      <c r="F2291" s="25" t="str">
        <f>_xlfn.XLOOKUP(Table1[[#This Row],[Customer_ID]],Table2[customer_id],Table2[city],,0)</f>
        <v>Chennai</v>
      </c>
      <c r="G2291" s="25" t="str">
        <f>_xlfn.XLOOKUP(Table1[[#This Row],[Customer_ID]],Table2[customer_id],Table2[occupation],,0)</f>
        <v>Salaried Other Employees</v>
      </c>
      <c r="H2291" s="50" t="str">
        <f>_xlfn.XLOOKUP(Table1[[#This Row],[Customer_ID]],Table2[customer_id],Table2[gender],,0)</f>
        <v>Male</v>
      </c>
      <c r="I2291" s="50" t="str">
        <f>_xlfn.XLOOKUP(Table1[[#This Row],[Customer_ID]],Table2[customer_id],Table2[marital status],,0)</f>
        <v>Married</v>
      </c>
      <c r="J2291" t="str">
        <f t="shared" si="140"/>
        <v>Moderate Income</v>
      </c>
      <c r="K2291" s="52" t="b">
        <f t="shared" si="141"/>
        <v>0</v>
      </c>
      <c r="L2291" s="43" t="str">
        <f t="shared" si="142"/>
        <v>Low Spend</v>
      </c>
      <c r="M2291" s="43" t="b">
        <f t="shared" si="143"/>
        <v>0</v>
      </c>
      <c r="N22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92" spans="1:14" hidden="1" x14ac:dyDescent="0.25">
      <c r="A2292" t="s">
        <v>2108</v>
      </c>
      <c r="B2292" s="45">
        <v>45001</v>
      </c>
      <c r="C2292" s="45">
        <v>18608.166666666668</v>
      </c>
      <c r="D2292" s="25">
        <v>0.41350562580090816</v>
      </c>
      <c r="E2292" s="25" t="str">
        <f>_xlfn.XLOOKUP(Table1[[#This Row],[Customer_ID]],Table2[customer_id],Table2[age_group],,0)</f>
        <v>35-45</v>
      </c>
      <c r="F2292" s="25" t="str">
        <f>_xlfn.XLOOKUP(Table1[[#This Row],[Customer_ID]],Table2[customer_id],Table2[city],,0)</f>
        <v>Hyderabad</v>
      </c>
      <c r="G2292" s="25" t="str">
        <f>_xlfn.XLOOKUP(Table1[[#This Row],[Customer_ID]],Table2[customer_id],Table2[occupation],,0)</f>
        <v>Salaried Other Employees</v>
      </c>
      <c r="H2292" s="50" t="str">
        <f>_xlfn.XLOOKUP(Table1[[#This Row],[Customer_ID]],Table2[customer_id],Table2[gender],,0)</f>
        <v>Male</v>
      </c>
      <c r="I2292" s="50" t="str">
        <f>_xlfn.XLOOKUP(Table1[[#This Row],[Customer_ID]],Table2[customer_id],Table2[marital status],,0)</f>
        <v>Married</v>
      </c>
      <c r="J2292" t="str">
        <f t="shared" si="140"/>
        <v>Moderate Income</v>
      </c>
      <c r="K2292" s="52" t="b">
        <f t="shared" si="141"/>
        <v>0</v>
      </c>
      <c r="L2292" s="43" t="b">
        <f t="shared" si="142"/>
        <v>0</v>
      </c>
      <c r="M2292" s="43" t="b">
        <f t="shared" si="143"/>
        <v>0</v>
      </c>
      <c r="N22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93" spans="1:14" hidden="1" x14ac:dyDescent="0.25">
      <c r="A2293" t="s">
        <v>2392</v>
      </c>
      <c r="B2293" s="45">
        <v>44992</v>
      </c>
      <c r="C2293" s="45">
        <v>17450.666666666668</v>
      </c>
      <c r="D2293" s="25">
        <v>0.38786154575628262</v>
      </c>
      <c r="E2293" s="25" t="str">
        <f>_xlfn.XLOOKUP(Table1[[#This Row],[Customer_ID]],Table2[customer_id],Table2[age_group],,0)</f>
        <v>45+</v>
      </c>
      <c r="F2293" s="25" t="str">
        <f>_xlfn.XLOOKUP(Table1[[#This Row],[Customer_ID]],Table2[customer_id],Table2[city],,0)</f>
        <v>Delhi NCR</v>
      </c>
      <c r="G2293" s="25" t="str">
        <f>_xlfn.XLOOKUP(Table1[[#This Row],[Customer_ID]],Table2[customer_id],Table2[occupation],,0)</f>
        <v>Salaried Other Employees</v>
      </c>
      <c r="H2293" s="50" t="str">
        <f>_xlfn.XLOOKUP(Table1[[#This Row],[Customer_ID]],Table2[customer_id],Table2[gender],,0)</f>
        <v>Male</v>
      </c>
      <c r="I2293" s="50" t="str">
        <f>_xlfn.XLOOKUP(Table1[[#This Row],[Customer_ID]],Table2[customer_id],Table2[marital status],,0)</f>
        <v>Married</v>
      </c>
      <c r="J2293" t="str">
        <f t="shared" si="140"/>
        <v>Moderate Income</v>
      </c>
      <c r="K2293" s="52" t="b">
        <f t="shared" si="141"/>
        <v>0</v>
      </c>
      <c r="L2293" s="43" t="b">
        <f t="shared" si="142"/>
        <v>0</v>
      </c>
      <c r="M2293" s="43" t="b">
        <f t="shared" si="143"/>
        <v>0</v>
      </c>
      <c r="N22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94" spans="1:14" hidden="1" x14ac:dyDescent="0.25">
      <c r="A2294" t="s">
        <v>2887</v>
      </c>
      <c r="B2294" s="45">
        <v>44984</v>
      </c>
      <c r="C2294" s="45">
        <v>15529.833333333334</v>
      </c>
      <c r="D2294" s="25">
        <v>0.34523015590728556</v>
      </c>
      <c r="E2294" s="25" t="str">
        <f>_xlfn.XLOOKUP(Table1[[#This Row],[Customer_ID]],Table2[customer_id],Table2[age_group],,0)</f>
        <v>45+</v>
      </c>
      <c r="F2294" s="25" t="str">
        <f>_xlfn.XLOOKUP(Table1[[#This Row],[Customer_ID]],Table2[customer_id],Table2[city],,0)</f>
        <v>Hyderabad</v>
      </c>
      <c r="G2294" s="25" t="str">
        <f>_xlfn.XLOOKUP(Table1[[#This Row],[Customer_ID]],Table2[customer_id],Table2[occupation],,0)</f>
        <v>Salaried Other Employees</v>
      </c>
      <c r="H2294" s="50" t="str">
        <f>_xlfn.XLOOKUP(Table1[[#This Row],[Customer_ID]],Table2[customer_id],Table2[gender],,0)</f>
        <v>Male</v>
      </c>
      <c r="I2294" s="50" t="str">
        <f>_xlfn.XLOOKUP(Table1[[#This Row],[Customer_ID]],Table2[customer_id],Table2[marital status],,0)</f>
        <v>Married</v>
      </c>
      <c r="J2294" t="str">
        <f t="shared" si="140"/>
        <v>Moderate Income</v>
      </c>
      <c r="K2294" s="52" t="b">
        <f t="shared" si="141"/>
        <v>0</v>
      </c>
      <c r="L2294" s="43" t="b">
        <f t="shared" si="142"/>
        <v>0</v>
      </c>
      <c r="M2294" s="43" t="b">
        <f t="shared" si="143"/>
        <v>0</v>
      </c>
      <c r="N22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95" spans="1:14" hidden="1" x14ac:dyDescent="0.25">
      <c r="A2295" t="s">
        <v>3757</v>
      </c>
      <c r="B2295" s="45">
        <v>44943</v>
      </c>
      <c r="C2295" s="45">
        <v>11472.333333333334</v>
      </c>
      <c r="D2295" s="25">
        <v>0.25526407523603972</v>
      </c>
      <c r="E2295" s="25" t="str">
        <f>_xlfn.XLOOKUP(Table1[[#This Row],[Customer_ID]],Table2[customer_id],Table2[age_group],,0)</f>
        <v>45+</v>
      </c>
      <c r="F2295" s="25" t="str">
        <f>_xlfn.XLOOKUP(Table1[[#This Row],[Customer_ID]],Table2[customer_id],Table2[city],,0)</f>
        <v>Chennai</v>
      </c>
      <c r="G2295" s="25" t="str">
        <f>_xlfn.XLOOKUP(Table1[[#This Row],[Customer_ID]],Table2[customer_id],Table2[occupation],,0)</f>
        <v>Salaried Other Employees</v>
      </c>
      <c r="H2295" s="50" t="str">
        <f>_xlfn.XLOOKUP(Table1[[#This Row],[Customer_ID]],Table2[customer_id],Table2[gender],,0)</f>
        <v>Male</v>
      </c>
      <c r="I2295" s="50" t="str">
        <f>_xlfn.XLOOKUP(Table1[[#This Row],[Customer_ID]],Table2[customer_id],Table2[marital status],,0)</f>
        <v>Single</v>
      </c>
      <c r="J2295" t="str">
        <f t="shared" si="140"/>
        <v>Moderate Income</v>
      </c>
      <c r="K2295" s="52" t="b">
        <f t="shared" si="141"/>
        <v>0</v>
      </c>
      <c r="L2295" s="43" t="str">
        <f t="shared" si="142"/>
        <v>Low Spend</v>
      </c>
      <c r="M2295" s="43" t="b">
        <f t="shared" si="143"/>
        <v>0</v>
      </c>
      <c r="N22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96" spans="1:14" hidden="1" x14ac:dyDescent="0.25">
      <c r="A2296" t="s">
        <v>1313</v>
      </c>
      <c r="B2296" s="45">
        <v>44925</v>
      </c>
      <c r="C2296" s="45">
        <v>22060.166666666668</v>
      </c>
      <c r="D2296" s="25">
        <v>0.49104433314783902</v>
      </c>
      <c r="E2296" s="25" t="str">
        <f>_xlfn.XLOOKUP(Table1[[#This Row],[Customer_ID]],Table2[customer_id],Table2[age_group],,0)</f>
        <v>21-24</v>
      </c>
      <c r="F2296" s="25" t="str">
        <f>_xlfn.XLOOKUP(Table1[[#This Row],[Customer_ID]],Table2[customer_id],Table2[city],,0)</f>
        <v>Delhi NCR</v>
      </c>
      <c r="G2296" s="25" t="str">
        <f>_xlfn.XLOOKUP(Table1[[#This Row],[Customer_ID]],Table2[customer_id],Table2[occupation],,0)</f>
        <v>Salaried IT Employees</v>
      </c>
      <c r="H2296" s="50" t="str">
        <f>_xlfn.XLOOKUP(Table1[[#This Row],[Customer_ID]],Table2[customer_id],Table2[gender],,0)</f>
        <v>Female</v>
      </c>
      <c r="I2296" s="50" t="str">
        <f>_xlfn.XLOOKUP(Table1[[#This Row],[Customer_ID]],Table2[customer_id],Table2[marital status],,0)</f>
        <v>Single</v>
      </c>
      <c r="J2296" t="str">
        <f t="shared" si="140"/>
        <v>Moderate Income</v>
      </c>
      <c r="K2296" s="52" t="b">
        <f t="shared" si="141"/>
        <v>0</v>
      </c>
      <c r="L2296" s="43" t="b">
        <f t="shared" si="142"/>
        <v>0</v>
      </c>
      <c r="M2296" s="43" t="b">
        <f t="shared" si="143"/>
        <v>0</v>
      </c>
      <c r="N22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97" spans="1:14" hidden="1" x14ac:dyDescent="0.25">
      <c r="A2297" t="s">
        <v>1671</v>
      </c>
      <c r="B2297" s="45">
        <v>44896</v>
      </c>
      <c r="C2297" s="45">
        <v>20206.333333333332</v>
      </c>
      <c r="D2297" s="25">
        <v>0.45006979092421001</v>
      </c>
      <c r="E2297" s="25" t="str">
        <f>_xlfn.XLOOKUP(Table1[[#This Row],[Customer_ID]],Table2[customer_id],Table2[age_group],,0)</f>
        <v>35-45</v>
      </c>
      <c r="F2297" s="25" t="str">
        <f>_xlfn.XLOOKUP(Table1[[#This Row],[Customer_ID]],Table2[customer_id],Table2[city],,0)</f>
        <v>Hyderabad</v>
      </c>
      <c r="G2297" s="25" t="str">
        <f>_xlfn.XLOOKUP(Table1[[#This Row],[Customer_ID]],Table2[customer_id],Table2[occupation],,0)</f>
        <v>Salaried Other Employees</v>
      </c>
      <c r="H2297" s="50" t="str">
        <f>_xlfn.XLOOKUP(Table1[[#This Row],[Customer_ID]],Table2[customer_id],Table2[gender],,0)</f>
        <v>Male</v>
      </c>
      <c r="I2297" s="50" t="str">
        <f>_xlfn.XLOOKUP(Table1[[#This Row],[Customer_ID]],Table2[customer_id],Table2[marital status],,0)</f>
        <v>Single</v>
      </c>
      <c r="J2297" t="str">
        <f t="shared" si="140"/>
        <v>Moderate Income</v>
      </c>
      <c r="K2297" s="52" t="b">
        <f t="shared" si="141"/>
        <v>0</v>
      </c>
      <c r="L2297" s="43" t="b">
        <f t="shared" si="142"/>
        <v>0</v>
      </c>
      <c r="M2297" s="43" t="b">
        <f t="shared" si="143"/>
        <v>0</v>
      </c>
      <c r="N22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98" spans="1:14" hidden="1" x14ac:dyDescent="0.25">
      <c r="A2298" t="s">
        <v>3763</v>
      </c>
      <c r="B2298" s="45">
        <v>44896</v>
      </c>
      <c r="C2298" s="45">
        <v>11433.5</v>
      </c>
      <c r="D2298" s="25">
        <v>0.25466633998574484</v>
      </c>
      <c r="E2298" s="25" t="str">
        <f>_xlfn.XLOOKUP(Table1[[#This Row],[Customer_ID]],Table2[customer_id],Table2[age_group],,0)</f>
        <v>45+</v>
      </c>
      <c r="F2298" s="25" t="str">
        <f>_xlfn.XLOOKUP(Table1[[#This Row],[Customer_ID]],Table2[customer_id],Table2[city],,0)</f>
        <v>Chennai</v>
      </c>
      <c r="G2298" s="25" t="str">
        <f>_xlfn.XLOOKUP(Table1[[#This Row],[Customer_ID]],Table2[customer_id],Table2[occupation],,0)</f>
        <v>Salaried Other Employees</v>
      </c>
      <c r="H2298" s="50" t="str">
        <f>_xlfn.XLOOKUP(Table1[[#This Row],[Customer_ID]],Table2[customer_id],Table2[gender],,0)</f>
        <v>Male</v>
      </c>
      <c r="I2298" s="50" t="str">
        <f>_xlfn.XLOOKUP(Table1[[#This Row],[Customer_ID]],Table2[customer_id],Table2[marital status],,0)</f>
        <v>Married</v>
      </c>
      <c r="J2298" t="str">
        <f t="shared" si="140"/>
        <v>Moderate Income</v>
      </c>
      <c r="K2298" s="52" t="b">
        <f t="shared" si="141"/>
        <v>0</v>
      </c>
      <c r="L2298" s="43" t="str">
        <f t="shared" si="142"/>
        <v>Low Spend</v>
      </c>
      <c r="M2298" s="43" t="b">
        <f t="shared" si="143"/>
        <v>0</v>
      </c>
      <c r="N22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299" spans="1:14" hidden="1" x14ac:dyDescent="0.25">
      <c r="A2299" t="s">
        <v>2067</v>
      </c>
      <c r="B2299" s="45">
        <v>44889</v>
      </c>
      <c r="C2299" s="45">
        <v>18691.333333333332</v>
      </c>
      <c r="D2299" s="25">
        <v>0.41639005844044935</v>
      </c>
      <c r="E2299" s="25" t="str">
        <f>_xlfn.XLOOKUP(Table1[[#This Row],[Customer_ID]],Table2[customer_id],Table2[age_group],,0)</f>
        <v>35-45</v>
      </c>
      <c r="F2299" s="25" t="str">
        <f>_xlfn.XLOOKUP(Table1[[#This Row],[Customer_ID]],Table2[customer_id],Table2[city],,0)</f>
        <v>Hyderabad</v>
      </c>
      <c r="G2299" s="25" t="str">
        <f>_xlfn.XLOOKUP(Table1[[#This Row],[Customer_ID]],Table2[customer_id],Table2[occupation],,0)</f>
        <v>Salaried Other Employees</v>
      </c>
      <c r="H2299" s="50" t="str">
        <f>_xlfn.XLOOKUP(Table1[[#This Row],[Customer_ID]],Table2[customer_id],Table2[gender],,0)</f>
        <v>Male</v>
      </c>
      <c r="I2299" s="50" t="str">
        <f>_xlfn.XLOOKUP(Table1[[#This Row],[Customer_ID]],Table2[customer_id],Table2[marital status],,0)</f>
        <v>Married</v>
      </c>
      <c r="J2299" t="str">
        <f t="shared" si="140"/>
        <v>Moderate Income</v>
      </c>
      <c r="K2299" s="52" t="b">
        <f t="shared" si="141"/>
        <v>0</v>
      </c>
      <c r="L2299" s="43" t="b">
        <f t="shared" si="142"/>
        <v>0</v>
      </c>
      <c r="M2299" s="43" t="b">
        <f t="shared" si="143"/>
        <v>0</v>
      </c>
      <c r="N22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00" spans="1:14" hidden="1" x14ac:dyDescent="0.25">
      <c r="A2300" t="s">
        <v>2556</v>
      </c>
      <c r="B2300" s="45">
        <v>44846</v>
      </c>
      <c r="C2300" s="45">
        <v>16667.5</v>
      </c>
      <c r="D2300" s="25">
        <v>0.37166079471970742</v>
      </c>
      <c r="E2300" s="25" t="str">
        <f>_xlfn.XLOOKUP(Table1[[#This Row],[Customer_ID]],Table2[customer_id],Table2[age_group],,0)</f>
        <v>35-45</v>
      </c>
      <c r="F2300" s="25" t="str">
        <f>_xlfn.XLOOKUP(Table1[[#This Row],[Customer_ID]],Table2[customer_id],Table2[city],,0)</f>
        <v>Hyderabad</v>
      </c>
      <c r="G2300" s="25" t="str">
        <f>_xlfn.XLOOKUP(Table1[[#This Row],[Customer_ID]],Table2[customer_id],Table2[occupation],,0)</f>
        <v>Salaried Other Employees</v>
      </c>
      <c r="H2300" s="50" t="str">
        <f>_xlfn.XLOOKUP(Table1[[#This Row],[Customer_ID]],Table2[customer_id],Table2[gender],,0)</f>
        <v>Male</v>
      </c>
      <c r="I2300" s="50" t="str">
        <f>_xlfn.XLOOKUP(Table1[[#This Row],[Customer_ID]],Table2[customer_id],Table2[marital status],,0)</f>
        <v>Married</v>
      </c>
      <c r="J2300" t="str">
        <f t="shared" si="140"/>
        <v>Moderate Income</v>
      </c>
      <c r="K2300" s="52" t="b">
        <f t="shared" si="141"/>
        <v>0</v>
      </c>
      <c r="L2300" s="43" t="b">
        <f t="shared" si="142"/>
        <v>0</v>
      </c>
      <c r="M2300" s="43" t="b">
        <f t="shared" si="143"/>
        <v>0</v>
      </c>
      <c r="N23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01" spans="1:14" hidden="1" x14ac:dyDescent="0.25">
      <c r="A2301" t="s">
        <v>1665</v>
      </c>
      <c r="B2301" s="45">
        <v>44793</v>
      </c>
      <c r="C2301" s="45">
        <v>20204.333333333332</v>
      </c>
      <c r="D2301" s="25">
        <v>0.45106006146793765</v>
      </c>
      <c r="E2301" s="25" t="str">
        <f>_xlfn.XLOOKUP(Table1[[#This Row],[Customer_ID]],Table2[customer_id],Table2[age_group],,0)</f>
        <v>45+</v>
      </c>
      <c r="F2301" s="25" t="str">
        <f>_xlfn.XLOOKUP(Table1[[#This Row],[Customer_ID]],Table2[customer_id],Table2[city],,0)</f>
        <v>Mumbai</v>
      </c>
      <c r="G2301" s="25" t="str">
        <f>_xlfn.XLOOKUP(Table1[[#This Row],[Customer_ID]],Table2[customer_id],Table2[occupation],,0)</f>
        <v>Salaried Other Employees</v>
      </c>
      <c r="H2301" s="50" t="str">
        <f>_xlfn.XLOOKUP(Table1[[#This Row],[Customer_ID]],Table2[customer_id],Table2[gender],,0)</f>
        <v>Male</v>
      </c>
      <c r="I2301" s="50" t="str">
        <f>_xlfn.XLOOKUP(Table1[[#This Row],[Customer_ID]],Table2[customer_id],Table2[marital status],,0)</f>
        <v>Married</v>
      </c>
      <c r="J2301" t="str">
        <f t="shared" si="140"/>
        <v>Moderate Income</v>
      </c>
      <c r="K2301" s="52" t="b">
        <f t="shared" si="141"/>
        <v>0</v>
      </c>
      <c r="L2301" s="43" t="b">
        <f t="shared" si="142"/>
        <v>0</v>
      </c>
      <c r="M2301" s="43" t="b">
        <f t="shared" si="143"/>
        <v>0</v>
      </c>
      <c r="N23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02" spans="1:14" hidden="1" x14ac:dyDescent="0.25">
      <c r="A2302" t="s">
        <v>1868</v>
      </c>
      <c r="B2302" s="45">
        <v>44742</v>
      </c>
      <c r="C2302" s="45">
        <v>19383.5</v>
      </c>
      <c r="D2302" s="25">
        <v>0.43322828662107193</v>
      </c>
      <c r="E2302" s="25" t="str">
        <f>_xlfn.XLOOKUP(Table1[[#This Row],[Customer_ID]],Table2[customer_id],Table2[age_group],,0)</f>
        <v>21-24</v>
      </c>
      <c r="F2302" s="25" t="str">
        <f>_xlfn.XLOOKUP(Table1[[#This Row],[Customer_ID]],Table2[customer_id],Table2[city],,0)</f>
        <v>Delhi NCR</v>
      </c>
      <c r="G2302" s="25" t="str">
        <f>_xlfn.XLOOKUP(Table1[[#This Row],[Customer_ID]],Table2[customer_id],Table2[occupation],,0)</f>
        <v>Salaried IT Employees</v>
      </c>
      <c r="H2302" s="50" t="str">
        <f>_xlfn.XLOOKUP(Table1[[#This Row],[Customer_ID]],Table2[customer_id],Table2[gender],,0)</f>
        <v>Female</v>
      </c>
      <c r="I2302" s="50" t="str">
        <f>_xlfn.XLOOKUP(Table1[[#This Row],[Customer_ID]],Table2[customer_id],Table2[marital status],,0)</f>
        <v>Single</v>
      </c>
      <c r="J2302" t="str">
        <f t="shared" si="140"/>
        <v>Moderate Income</v>
      </c>
      <c r="K2302" s="52" t="b">
        <f t="shared" si="141"/>
        <v>0</v>
      </c>
      <c r="L2302" s="43" t="b">
        <f t="shared" si="142"/>
        <v>0</v>
      </c>
      <c r="M2302" s="43" t="b">
        <f t="shared" si="143"/>
        <v>0</v>
      </c>
      <c r="N23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03" spans="1:14" hidden="1" x14ac:dyDescent="0.25">
      <c r="A2303" t="s">
        <v>1415</v>
      </c>
      <c r="B2303" s="45">
        <v>44722</v>
      </c>
      <c r="C2303" s="45">
        <v>21504.166666666668</v>
      </c>
      <c r="D2303" s="25">
        <v>0.48084089858831597</v>
      </c>
      <c r="E2303" s="25" t="str">
        <f>_xlfn.XLOOKUP(Table1[[#This Row],[Customer_ID]],Table2[customer_id],Table2[age_group],,0)</f>
        <v>35-45</v>
      </c>
      <c r="F2303" s="25" t="str">
        <f>_xlfn.XLOOKUP(Table1[[#This Row],[Customer_ID]],Table2[customer_id],Table2[city],,0)</f>
        <v>Delhi NCR</v>
      </c>
      <c r="G2303" s="25" t="str">
        <f>_xlfn.XLOOKUP(Table1[[#This Row],[Customer_ID]],Table2[customer_id],Table2[occupation],,0)</f>
        <v>Salaried Other Employees</v>
      </c>
      <c r="H2303" s="50" t="str">
        <f>_xlfn.XLOOKUP(Table1[[#This Row],[Customer_ID]],Table2[customer_id],Table2[gender],,0)</f>
        <v>Female</v>
      </c>
      <c r="I2303" s="50" t="str">
        <f>_xlfn.XLOOKUP(Table1[[#This Row],[Customer_ID]],Table2[customer_id],Table2[marital status],,0)</f>
        <v>Married</v>
      </c>
      <c r="J2303" t="str">
        <f t="shared" si="140"/>
        <v>Moderate Income</v>
      </c>
      <c r="K2303" s="52" t="b">
        <f t="shared" si="141"/>
        <v>0</v>
      </c>
      <c r="L2303" s="43" t="b">
        <f t="shared" si="142"/>
        <v>0</v>
      </c>
      <c r="M2303" s="43" t="b">
        <f t="shared" si="143"/>
        <v>0</v>
      </c>
      <c r="N23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04" spans="1:14" hidden="1" x14ac:dyDescent="0.25">
      <c r="A2304" t="s">
        <v>3931</v>
      </c>
      <c r="B2304" s="45">
        <v>44719</v>
      </c>
      <c r="C2304" s="45">
        <v>9791.3333333333339</v>
      </c>
      <c r="D2304" s="25">
        <v>0.21895242141669835</v>
      </c>
      <c r="E2304" s="25" t="str">
        <f>_xlfn.XLOOKUP(Table1[[#This Row],[Customer_ID]],Table2[customer_id],Table2[age_group],,0)</f>
        <v>45+</v>
      </c>
      <c r="F2304" s="25" t="str">
        <f>_xlfn.XLOOKUP(Table1[[#This Row],[Customer_ID]],Table2[customer_id],Table2[city],,0)</f>
        <v>Chennai</v>
      </c>
      <c r="G2304" s="25" t="str">
        <f>_xlfn.XLOOKUP(Table1[[#This Row],[Customer_ID]],Table2[customer_id],Table2[occupation],,0)</f>
        <v>Salaried Other Employees</v>
      </c>
      <c r="H2304" s="50" t="str">
        <f>_xlfn.XLOOKUP(Table1[[#This Row],[Customer_ID]],Table2[customer_id],Table2[gender],,0)</f>
        <v>Female</v>
      </c>
      <c r="I2304" s="50" t="str">
        <f>_xlfn.XLOOKUP(Table1[[#This Row],[Customer_ID]],Table2[customer_id],Table2[marital status],,0)</f>
        <v>Married</v>
      </c>
      <c r="J2304" t="str">
        <f t="shared" si="140"/>
        <v>Moderate Income</v>
      </c>
      <c r="K2304" s="52" t="b">
        <f t="shared" si="141"/>
        <v>0</v>
      </c>
      <c r="L2304" s="43" t="str">
        <f t="shared" si="142"/>
        <v>Low Spend</v>
      </c>
      <c r="M2304" s="43" t="b">
        <f t="shared" si="143"/>
        <v>0</v>
      </c>
      <c r="N23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05" spans="1:14" hidden="1" x14ac:dyDescent="0.25">
      <c r="A2305" t="s">
        <v>1075</v>
      </c>
      <c r="B2305" s="45">
        <v>44719</v>
      </c>
      <c r="C2305" s="45">
        <v>22926.833333333332</v>
      </c>
      <c r="D2305" s="25">
        <v>0.51268662835334722</v>
      </c>
      <c r="E2305" s="25" t="str">
        <f>_xlfn.XLOOKUP(Table1[[#This Row],[Customer_ID]],Table2[customer_id],Table2[age_group],,0)</f>
        <v>35-45</v>
      </c>
      <c r="F2305" s="25" t="str">
        <f>_xlfn.XLOOKUP(Table1[[#This Row],[Customer_ID]],Table2[customer_id],Table2[city],,0)</f>
        <v>Bengaluru</v>
      </c>
      <c r="G2305" s="25" t="str">
        <f>_xlfn.XLOOKUP(Table1[[#This Row],[Customer_ID]],Table2[customer_id],Table2[occupation],,0)</f>
        <v>Salaried Other Employees</v>
      </c>
      <c r="H2305" s="50" t="str">
        <f>_xlfn.XLOOKUP(Table1[[#This Row],[Customer_ID]],Table2[customer_id],Table2[gender],,0)</f>
        <v>Male</v>
      </c>
      <c r="I2305" s="50" t="str">
        <f>_xlfn.XLOOKUP(Table1[[#This Row],[Customer_ID]],Table2[customer_id],Table2[marital status],,0)</f>
        <v>Married</v>
      </c>
      <c r="J2305" t="str">
        <f t="shared" si="140"/>
        <v>Moderate Income</v>
      </c>
      <c r="K2305" s="52" t="b">
        <f t="shared" si="141"/>
        <v>0</v>
      </c>
      <c r="L2305" s="43" t="b">
        <f t="shared" si="142"/>
        <v>0</v>
      </c>
      <c r="M2305" s="43" t="b">
        <f t="shared" si="143"/>
        <v>0</v>
      </c>
      <c r="N23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06" spans="1:14" hidden="1" x14ac:dyDescent="0.25">
      <c r="A2306" t="s">
        <v>872</v>
      </c>
      <c r="B2306" s="45">
        <v>44718</v>
      </c>
      <c r="C2306" s="45">
        <v>23892.833333333332</v>
      </c>
      <c r="D2306" s="25">
        <v>0.53430013268333409</v>
      </c>
      <c r="E2306" s="25" t="str">
        <f>_xlfn.XLOOKUP(Table1[[#This Row],[Customer_ID]],Table2[customer_id],Table2[age_group],,0)</f>
        <v>35-45</v>
      </c>
      <c r="F2306" s="25" t="str">
        <f>_xlfn.XLOOKUP(Table1[[#This Row],[Customer_ID]],Table2[customer_id],Table2[city],,0)</f>
        <v>Mumbai</v>
      </c>
      <c r="G2306" s="25" t="str">
        <f>_xlfn.XLOOKUP(Table1[[#This Row],[Customer_ID]],Table2[customer_id],Table2[occupation],,0)</f>
        <v>Salaried Other Employees</v>
      </c>
      <c r="H2306" s="50" t="str">
        <f>_xlfn.XLOOKUP(Table1[[#This Row],[Customer_ID]],Table2[customer_id],Table2[gender],,0)</f>
        <v>Female</v>
      </c>
      <c r="I2306" s="50" t="str">
        <f>_xlfn.XLOOKUP(Table1[[#This Row],[Customer_ID]],Table2[customer_id],Table2[marital status],,0)</f>
        <v>Married</v>
      </c>
      <c r="J2306" t="str">
        <f t="shared" ref="J2306:J2369" si="144">IF(B2306&lt;=40000,"Lower Income",IF(AND(B2306&gt;40000,B2306&lt;=65000),"Moderate Income","Higher Income"))</f>
        <v>Moderate Income</v>
      </c>
      <c r="K2306" s="52" t="b">
        <f t="shared" ref="K2306:K2369" si="145">IF(AND(J2306="Lower Income",D2306&gt;=60%),"High Spend",IF(AND(J2306="Lower Income",D2306&lt;30%),"Low Spend"))</f>
        <v>0</v>
      </c>
      <c r="L2306" s="43" t="b">
        <f t="shared" ref="L2306:L2369" si="146">IF(AND(J2306="Moderate Income",D2306&gt;=70%),"High Spend",IF(AND(J2306="Moderate Income",D2306&lt;30%),"Low Spend"))</f>
        <v>0</v>
      </c>
      <c r="M2306" s="43" t="b">
        <f t="shared" ref="M2306:M2369" si="147">IF(AND(J2306="Higher Income",D2306&gt;=70%),"High Spend",IF(AND(J2306="Higher Income",D2306&lt;20%),"Low Spend"))</f>
        <v>0</v>
      </c>
      <c r="N23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07" spans="1:14" hidden="1" x14ac:dyDescent="0.25">
      <c r="A2307" t="s">
        <v>3590</v>
      </c>
      <c r="B2307" s="45">
        <v>44692</v>
      </c>
      <c r="C2307" s="45">
        <v>12454.833333333334</v>
      </c>
      <c r="D2307" s="25">
        <v>0.27868149407798565</v>
      </c>
      <c r="E2307" s="25" t="str">
        <f>_xlfn.XLOOKUP(Table1[[#This Row],[Customer_ID]],Table2[customer_id],Table2[age_group],,0)</f>
        <v>35-45</v>
      </c>
      <c r="F2307" s="25" t="str">
        <f>_xlfn.XLOOKUP(Table1[[#This Row],[Customer_ID]],Table2[customer_id],Table2[city],,0)</f>
        <v>Chennai</v>
      </c>
      <c r="G2307" s="25" t="str">
        <f>_xlfn.XLOOKUP(Table1[[#This Row],[Customer_ID]],Table2[customer_id],Table2[occupation],,0)</f>
        <v>Salaried Other Employees</v>
      </c>
      <c r="H2307" s="50" t="str">
        <f>_xlfn.XLOOKUP(Table1[[#This Row],[Customer_ID]],Table2[customer_id],Table2[gender],,0)</f>
        <v>Female</v>
      </c>
      <c r="I2307" s="50" t="str">
        <f>_xlfn.XLOOKUP(Table1[[#This Row],[Customer_ID]],Table2[customer_id],Table2[marital status],,0)</f>
        <v>Married</v>
      </c>
      <c r="J2307" t="str">
        <f t="shared" si="144"/>
        <v>Moderate Income</v>
      </c>
      <c r="K2307" s="52" t="b">
        <f t="shared" si="145"/>
        <v>0</v>
      </c>
      <c r="L2307" s="43" t="str">
        <f t="shared" si="146"/>
        <v>Low Spend</v>
      </c>
      <c r="M2307" s="43" t="b">
        <f t="shared" si="147"/>
        <v>0</v>
      </c>
      <c r="N23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08" spans="1:14" hidden="1" x14ac:dyDescent="0.25">
      <c r="A2308" t="s">
        <v>2343</v>
      </c>
      <c r="B2308" s="45">
        <v>44644</v>
      </c>
      <c r="C2308" s="45">
        <v>17549.166666666668</v>
      </c>
      <c r="D2308" s="25">
        <v>0.39309127019681633</v>
      </c>
      <c r="E2308" s="25" t="str">
        <f>_xlfn.XLOOKUP(Table1[[#This Row],[Customer_ID]],Table2[customer_id],Table2[age_group],,0)</f>
        <v>45+</v>
      </c>
      <c r="F2308" s="25" t="str">
        <f>_xlfn.XLOOKUP(Table1[[#This Row],[Customer_ID]],Table2[customer_id],Table2[city],,0)</f>
        <v>Delhi NCR</v>
      </c>
      <c r="G2308" s="25" t="str">
        <f>_xlfn.XLOOKUP(Table1[[#This Row],[Customer_ID]],Table2[customer_id],Table2[occupation],,0)</f>
        <v>Salaried Other Employees</v>
      </c>
      <c r="H2308" s="50" t="str">
        <f>_xlfn.XLOOKUP(Table1[[#This Row],[Customer_ID]],Table2[customer_id],Table2[gender],,0)</f>
        <v>Male</v>
      </c>
      <c r="I2308" s="50" t="str">
        <f>_xlfn.XLOOKUP(Table1[[#This Row],[Customer_ID]],Table2[customer_id],Table2[marital status],,0)</f>
        <v>Married</v>
      </c>
      <c r="J2308" t="str">
        <f t="shared" si="144"/>
        <v>Moderate Income</v>
      </c>
      <c r="K2308" s="52" t="b">
        <f t="shared" si="145"/>
        <v>0</v>
      </c>
      <c r="L2308" s="43" t="b">
        <f t="shared" si="146"/>
        <v>0</v>
      </c>
      <c r="M2308" s="43" t="b">
        <f t="shared" si="147"/>
        <v>0</v>
      </c>
      <c r="N23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09" spans="1:14" hidden="1" x14ac:dyDescent="0.25">
      <c r="A2309" t="s">
        <v>2560</v>
      </c>
      <c r="B2309" s="45">
        <v>44620</v>
      </c>
      <c r="C2309" s="45">
        <v>16558.666666666668</v>
      </c>
      <c r="D2309" s="25">
        <v>0.37110413865232333</v>
      </c>
      <c r="E2309" s="25" t="str">
        <f>_xlfn.XLOOKUP(Table1[[#This Row],[Customer_ID]],Table2[customer_id],Table2[age_group],,0)</f>
        <v>45+</v>
      </c>
      <c r="F2309" s="25" t="str">
        <f>_xlfn.XLOOKUP(Table1[[#This Row],[Customer_ID]],Table2[customer_id],Table2[city],,0)</f>
        <v>Bengaluru</v>
      </c>
      <c r="G2309" s="25" t="str">
        <f>_xlfn.XLOOKUP(Table1[[#This Row],[Customer_ID]],Table2[customer_id],Table2[occupation],,0)</f>
        <v>Salaried Other Employees</v>
      </c>
      <c r="H2309" s="50" t="str">
        <f>_xlfn.XLOOKUP(Table1[[#This Row],[Customer_ID]],Table2[customer_id],Table2[gender],,0)</f>
        <v>Male</v>
      </c>
      <c r="I2309" s="50" t="str">
        <f>_xlfn.XLOOKUP(Table1[[#This Row],[Customer_ID]],Table2[customer_id],Table2[marital status],,0)</f>
        <v>Married</v>
      </c>
      <c r="J2309" t="str">
        <f t="shared" si="144"/>
        <v>Moderate Income</v>
      </c>
      <c r="K2309" s="52" t="b">
        <f t="shared" si="145"/>
        <v>0</v>
      </c>
      <c r="L2309" s="43" t="b">
        <f t="shared" si="146"/>
        <v>0</v>
      </c>
      <c r="M2309" s="43" t="b">
        <f t="shared" si="147"/>
        <v>0</v>
      </c>
      <c r="N23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10" spans="1:14" hidden="1" x14ac:dyDescent="0.25">
      <c r="A2310" t="s">
        <v>2508</v>
      </c>
      <c r="B2310" s="45">
        <v>44607</v>
      </c>
      <c r="C2310" s="45">
        <v>16800.666666666668</v>
      </c>
      <c r="D2310" s="25">
        <v>0.37663744853199427</v>
      </c>
      <c r="E2310" s="25" t="str">
        <f>_xlfn.XLOOKUP(Table1[[#This Row],[Customer_ID]],Table2[customer_id],Table2[age_group],,0)</f>
        <v>45+</v>
      </c>
      <c r="F2310" s="25" t="str">
        <f>_xlfn.XLOOKUP(Table1[[#This Row],[Customer_ID]],Table2[customer_id],Table2[city],,0)</f>
        <v>Bengaluru</v>
      </c>
      <c r="G2310" s="25" t="str">
        <f>_xlfn.XLOOKUP(Table1[[#This Row],[Customer_ID]],Table2[customer_id],Table2[occupation],,0)</f>
        <v>Salaried Other Employees</v>
      </c>
      <c r="H2310" s="50" t="str">
        <f>_xlfn.XLOOKUP(Table1[[#This Row],[Customer_ID]],Table2[customer_id],Table2[gender],,0)</f>
        <v>Male</v>
      </c>
      <c r="I2310" s="50" t="str">
        <f>_xlfn.XLOOKUP(Table1[[#This Row],[Customer_ID]],Table2[customer_id],Table2[marital status],,0)</f>
        <v>Married</v>
      </c>
      <c r="J2310" t="str">
        <f t="shared" si="144"/>
        <v>Moderate Income</v>
      </c>
      <c r="K2310" s="52" t="b">
        <f t="shared" si="145"/>
        <v>0</v>
      </c>
      <c r="L2310" s="43" t="b">
        <f t="shared" si="146"/>
        <v>0</v>
      </c>
      <c r="M2310" s="43" t="b">
        <f t="shared" si="147"/>
        <v>0</v>
      </c>
      <c r="N23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11" spans="1:14" hidden="1" x14ac:dyDescent="0.25">
      <c r="A2311" t="s">
        <v>3642</v>
      </c>
      <c r="B2311" s="45">
        <v>44587</v>
      </c>
      <c r="C2311" s="45">
        <v>12154.333333333334</v>
      </c>
      <c r="D2311" s="25">
        <v>0.27259814146126299</v>
      </c>
      <c r="E2311" s="25" t="str">
        <f>_xlfn.XLOOKUP(Table1[[#This Row],[Customer_ID]],Table2[customer_id],Table2[age_group],,0)</f>
        <v>45+</v>
      </c>
      <c r="F2311" s="25" t="str">
        <f>_xlfn.XLOOKUP(Table1[[#This Row],[Customer_ID]],Table2[customer_id],Table2[city],,0)</f>
        <v>Chennai</v>
      </c>
      <c r="G2311" s="25" t="str">
        <f>_xlfn.XLOOKUP(Table1[[#This Row],[Customer_ID]],Table2[customer_id],Table2[occupation],,0)</f>
        <v>Salaried Other Employees</v>
      </c>
      <c r="H2311" s="50" t="str">
        <f>_xlfn.XLOOKUP(Table1[[#This Row],[Customer_ID]],Table2[customer_id],Table2[gender],,0)</f>
        <v>Male</v>
      </c>
      <c r="I2311" s="50" t="str">
        <f>_xlfn.XLOOKUP(Table1[[#This Row],[Customer_ID]],Table2[customer_id],Table2[marital status],,0)</f>
        <v>Married</v>
      </c>
      <c r="J2311" t="str">
        <f t="shared" si="144"/>
        <v>Moderate Income</v>
      </c>
      <c r="K2311" s="52" t="b">
        <f t="shared" si="145"/>
        <v>0</v>
      </c>
      <c r="L2311" s="43" t="str">
        <f t="shared" si="146"/>
        <v>Low Spend</v>
      </c>
      <c r="M2311" s="43" t="b">
        <f t="shared" si="147"/>
        <v>0</v>
      </c>
      <c r="N23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12" spans="1:14" hidden="1" x14ac:dyDescent="0.25">
      <c r="A2312" t="s">
        <v>2579</v>
      </c>
      <c r="B2312" s="45">
        <v>44570</v>
      </c>
      <c r="C2312" s="45">
        <v>16482</v>
      </c>
      <c r="D2312" s="25">
        <v>0.36980031411263181</v>
      </c>
      <c r="E2312" s="25" t="str">
        <f>_xlfn.XLOOKUP(Table1[[#This Row],[Customer_ID]],Table2[customer_id],Table2[age_group],,0)</f>
        <v>35-45</v>
      </c>
      <c r="F2312" s="25" t="str">
        <f>_xlfn.XLOOKUP(Table1[[#This Row],[Customer_ID]],Table2[customer_id],Table2[city],,0)</f>
        <v>Hyderabad</v>
      </c>
      <c r="G2312" s="25" t="str">
        <f>_xlfn.XLOOKUP(Table1[[#This Row],[Customer_ID]],Table2[customer_id],Table2[occupation],,0)</f>
        <v>Salaried Other Employees</v>
      </c>
      <c r="H2312" s="50" t="str">
        <f>_xlfn.XLOOKUP(Table1[[#This Row],[Customer_ID]],Table2[customer_id],Table2[gender],,0)</f>
        <v>Female</v>
      </c>
      <c r="I2312" s="50" t="str">
        <f>_xlfn.XLOOKUP(Table1[[#This Row],[Customer_ID]],Table2[customer_id],Table2[marital status],,0)</f>
        <v>Married</v>
      </c>
      <c r="J2312" t="str">
        <f t="shared" si="144"/>
        <v>Moderate Income</v>
      </c>
      <c r="K2312" s="52" t="b">
        <f t="shared" si="145"/>
        <v>0</v>
      </c>
      <c r="L2312" s="43" t="b">
        <f t="shared" si="146"/>
        <v>0</v>
      </c>
      <c r="M2312" s="43" t="b">
        <f t="shared" si="147"/>
        <v>0</v>
      </c>
      <c r="N23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13" spans="1:14" hidden="1" x14ac:dyDescent="0.25">
      <c r="A2313" t="s">
        <v>3433</v>
      </c>
      <c r="B2313" s="45">
        <v>44561</v>
      </c>
      <c r="C2313" s="45">
        <v>13262</v>
      </c>
      <c r="D2313" s="25">
        <v>0.29761450595812483</v>
      </c>
      <c r="E2313" s="25" t="str">
        <f>_xlfn.XLOOKUP(Table1[[#This Row],[Customer_ID]],Table2[customer_id],Table2[age_group],,0)</f>
        <v>35-45</v>
      </c>
      <c r="F2313" s="25" t="str">
        <f>_xlfn.XLOOKUP(Table1[[#This Row],[Customer_ID]],Table2[customer_id],Table2[city],,0)</f>
        <v>Chennai</v>
      </c>
      <c r="G2313" s="25" t="str">
        <f>_xlfn.XLOOKUP(Table1[[#This Row],[Customer_ID]],Table2[customer_id],Table2[occupation],,0)</f>
        <v>Salaried Other Employees</v>
      </c>
      <c r="H2313" s="50" t="str">
        <f>_xlfn.XLOOKUP(Table1[[#This Row],[Customer_ID]],Table2[customer_id],Table2[gender],,0)</f>
        <v>Female</v>
      </c>
      <c r="I2313" s="50" t="str">
        <f>_xlfn.XLOOKUP(Table1[[#This Row],[Customer_ID]],Table2[customer_id],Table2[marital status],,0)</f>
        <v>Married</v>
      </c>
      <c r="J2313" t="str">
        <f t="shared" si="144"/>
        <v>Moderate Income</v>
      </c>
      <c r="K2313" s="52" t="b">
        <f t="shared" si="145"/>
        <v>0</v>
      </c>
      <c r="L2313" s="43" t="str">
        <f t="shared" si="146"/>
        <v>Low Spend</v>
      </c>
      <c r="M2313" s="43" t="b">
        <f t="shared" si="147"/>
        <v>0</v>
      </c>
      <c r="N23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14" spans="1:14" hidden="1" x14ac:dyDescent="0.25">
      <c r="A2314" t="s">
        <v>1682</v>
      </c>
      <c r="B2314" s="45">
        <v>44513</v>
      </c>
      <c r="C2314" s="45">
        <v>20001.166666666668</v>
      </c>
      <c r="D2314" s="25">
        <v>0.44933315361055576</v>
      </c>
      <c r="E2314" s="25" t="str">
        <f>_xlfn.XLOOKUP(Table1[[#This Row],[Customer_ID]],Table2[customer_id],Table2[age_group],,0)</f>
        <v>45+</v>
      </c>
      <c r="F2314" s="25" t="str">
        <f>_xlfn.XLOOKUP(Table1[[#This Row],[Customer_ID]],Table2[customer_id],Table2[city],,0)</f>
        <v>Mumbai</v>
      </c>
      <c r="G2314" s="25" t="str">
        <f>_xlfn.XLOOKUP(Table1[[#This Row],[Customer_ID]],Table2[customer_id],Table2[occupation],,0)</f>
        <v>Salaried Other Employees</v>
      </c>
      <c r="H2314" s="50" t="str">
        <f>_xlfn.XLOOKUP(Table1[[#This Row],[Customer_ID]],Table2[customer_id],Table2[gender],,0)</f>
        <v>Male</v>
      </c>
      <c r="I2314" s="50" t="str">
        <f>_xlfn.XLOOKUP(Table1[[#This Row],[Customer_ID]],Table2[customer_id],Table2[marital status],,0)</f>
        <v>Married</v>
      </c>
      <c r="J2314" t="str">
        <f t="shared" si="144"/>
        <v>Moderate Income</v>
      </c>
      <c r="K2314" s="52" t="b">
        <f t="shared" si="145"/>
        <v>0</v>
      </c>
      <c r="L2314" s="43" t="b">
        <f t="shared" si="146"/>
        <v>0</v>
      </c>
      <c r="M2314" s="43" t="b">
        <f t="shared" si="147"/>
        <v>0</v>
      </c>
      <c r="N23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15" spans="1:14" hidden="1" x14ac:dyDescent="0.25">
      <c r="A2315" t="s">
        <v>2814</v>
      </c>
      <c r="B2315" s="45">
        <v>44408</v>
      </c>
      <c r="C2315" s="45">
        <v>15563.666666666666</v>
      </c>
      <c r="D2315" s="25">
        <v>0.35046988530595086</v>
      </c>
      <c r="E2315" s="25" t="str">
        <f>_xlfn.XLOOKUP(Table1[[#This Row],[Customer_ID]],Table2[customer_id],Table2[age_group],,0)</f>
        <v>35-45</v>
      </c>
      <c r="F2315" s="25" t="str">
        <f>_xlfn.XLOOKUP(Table1[[#This Row],[Customer_ID]],Table2[customer_id],Table2[city],,0)</f>
        <v>Hyderabad</v>
      </c>
      <c r="G2315" s="25" t="str">
        <f>_xlfn.XLOOKUP(Table1[[#This Row],[Customer_ID]],Table2[customer_id],Table2[occupation],,0)</f>
        <v>Salaried Other Employees</v>
      </c>
      <c r="H2315" s="50" t="str">
        <f>_xlfn.XLOOKUP(Table1[[#This Row],[Customer_ID]],Table2[customer_id],Table2[gender],,0)</f>
        <v>Female</v>
      </c>
      <c r="I2315" s="50" t="str">
        <f>_xlfn.XLOOKUP(Table1[[#This Row],[Customer_ID]],Table2[customer_id],Table2[marital status],,0)</f>
        <v>Married</v>
      </c>
      <c r="J2315" t="str">
        <f t="shared" si="144"/>
        <v>Moderate Income</v>
      </c>
      <c r="K2315" s="52" t="b">
        <f t="shared" si="145"/>
        <v>0</v>
      </c>
      <c r="L2315" s="43" t="b">
        <f t="shared" si="146"/>
        <v>0</v>
      </c>
      <c r="M2315" s="43" t="b">
        <f t="shared" si="147"/>
        <v>0</v>
      </c>
      <c r="N23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16" spans="1:14" hidden="1" x14ac:dyDescent="0.25">
      <c r="A2316" t="s">
        <v>647</v>
      </c>
      <c r="B2316" s="45">
        <v>44390</v>
      </c>
      <c r="C2316" s="45">
        <v>25161.833333333332</v>
      </c>
      <c r="D2316" s="25">
        <v>0.56683562363895768</v>
      </c>
      <c r="E2316" s="25" t="str">
        <f>_xlfn.XLOOKUP(Table1[[#This Row],[Customer_ID]],Table2[customer_id],Table2[age_group],,0)</f>
        <v>35-45</v>
      </c>
      <c r="F2316" s="25" t="str">
        <f>_xlfn.XLOOKUP(Table1[[#This Row],[Customer_ID]],Table2[customer_id],Table2[city],,0)</f>
        <v>Delhi NCR</v>
      </c>
      <c r="G2316" s="25" t="str">
        <f>_xlfn.XLOOKUP(Table1[[#This Row],[Customer_ID]],Table2[customer_id],Table2[occupation],,0)</f>
        <v>Salaried Other Employees</v>
      </c>
      <c r="H2316" s="50" t="str">
        <f>_xlfn.XLOOKUP(Table1[[#This Row],[Customer_ID]],Table2[customer_id],Table2[gender],,0)</f>
        <v>Male</v>
      </c>
      <c r="I2316" s="50" t="str">
        <f>_xlfn.XLOOKUP(Table1[[#This Row],[Customer_ID]],Table2[customer_id],Table2[marital status],,0)</f>
        <v>Married</v>
      </c>
      <c r="J2316" t="str">
        <f t="shared" si="144"/>
        <v>Moderate Income</v>
      </c>
      <c r="K2316" s="52" t="b">
        <f t="shared" si="145"/>
        <v>0</v>
      </c>
      <c r="L2316" s="43" t="b">
        <f t="shared" si="146"/>
        <v>0</v>
      </c>
      <c r="M2316" s="43" t="b">
        <f t="shared" si="147"/>
        <v>0</v>
      </c>
      <c r="N23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17" spans="1:14" hidden="1" x14ac:dyDescent="0.25">
      <c r="A2317" t="s">
        <v>3932</v>
      </c>
      <c r="B2317" s="45">
        <v>44349</v>
      </c>
      <c r="C2317" s="45">
        <v>9700.6666666666661</v>
      </c>
      <c r="D2317" s="25">
        <v>0.21873473283877123</v>
      </c>
      <c r="E2317" s="25" t="str">
        <f>_xlfn.XLOOKUP(Table1[[#This Row],[Customer_ID]],Table2[customer_id],Table2[age_group],,0)</f>
        <v>45+</v>
      </c>
      <c r="F2317" s="25" t="str">
        <f>_xlfn.XLOOKUP(Table1[[#This Row],[Customer_ID]],Table2[customer_id],Table2[city],,0)</f>
        <v>Chennai</v>
      </c>
      <c r="G2317" s="25" t="str">
        <f>_xlfn.XLOOKUP(Table1[[#This Row],[Customer_ID]],Table2[customer_id],Table2[occupation],,0)</f>
        <v>Salaried Other Employees</v>
      </c>
      <c r="H2317" s="50" t="str">
        <f>_xlfn.XLOOKUP(Table1[[#This Row],[Customer_ID]],Table2[customer_id],Table2[gender],,0)</f>
        <v>Female</v>
      </c>
      <c r="I2317" s="50" t="str">
        <f>_xlfn.XLOOKUP(Table1[[#This Row],[Customer_ID]],Table2[customer_id],Table2[marital status],,0)</f>
        <v>Married</v>
      </c>
      <c r="J2317" t="str">
        <f t="shared" si="144"/>
        <v>Moderate Income</v>
      </c>
      <c r="K2317" s="52" t="b">
        <f t="shared" si="145"/>
        <v>0</v>
      </c>
      <c r="L2317" s="43" t="str">
        <f t="shared" si="146"/>
        <v>Low Spend</v>
      </c>
      <c r="M2317" s="43" t="b">
        <f t="shared" si="147"/>
        <v>0</v>
      </c>
      <c r="N23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18" spans="1:14" hidden="1" x14ac:dyDescent="0.25">
      <c r="A2318" t="s">
        <v>1684</v>
      </c>
      <c r="B2318" s="45">
        <v>44322</v>
      </c>
      <c r="C2318" s="45">
        <v>19907.333333333332</v>
      </c>
      <c r="D2318" s="25">
        <v>0.44915241490305791</v>
      </c>
      <c r="E2318" s="25" t="str">
        <f>_xlfn.XLOOKUP(Table1[[#This Row],[Customer_ID]],Table2[customer_id],Table2[age_group],,0)</f>
        <v>45+</v>
      </c>
      <c r="F2318" s="25" t="str">
        <f>_xlfn.XLOOKUP(Table1[[#This Row],[Customer_ID]],Table2[customer_id],Table2[city],,0)</f>
        <v>Mumbai</v>
      </c>
      <c r="G2318" s="25" t="str">
        <f>_xlfn.XLOOKUP(Table1[[#This Row],[Customer_ID]],Table2[customer_id],Table2[occupation],,0)</f>
        <v>Salaried Other Employees</v>
      </c>
      <c r="H2318" s="50" t="str">
        <f>_xlfn.XLOOKUP(Table1[[#This Row],[Customer_ID]],Table2[customer_id],Table2[gender],,0)</f>
        <v>Male</v>
      </c>
      <c r="I2318" s="50" t="str">
        <f>_xlfn.XLOOKUP(Table1[[#This Row],[Customer_ID]],Table2[customer_id],Table2[marital status],,0)</f>
        <v>Married</v>
      </c>
      <c r="J2318" t="str">
        <f t="shared" si="144"/>
        <v>Moderate Income</v>
      </c>
      <c r="K2318" s="52" t="b">
        <f t="shared" si="145"/>
        <v>0</v>
      </c>
      <c r="L2318" s="43" t="b">
        <f t="shared" si="146"/>
        <v>0</v>
      </c>
      <c r="M2318" s="43" t="b">
        <f t="shared" si="147"/>
        <v>0</v>
      </c>
      <c r="N23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19" spans="1:14" hidden="1" x14ac:dyDescent="0.25">
      <c r="A2319" t="s">
        <v>1876</v>
      </c>
      <c r="B2319" s="45">
        <v>44253</v>
      </c>
      <c r="C2319" s="45">
        <v>19147.333333333332</v>
      </c>
      <c r="D2319" s="25">
        <v>0.43267876377496062</v>
      </c>
      <c r="E2319" s="25" t="str">
        <f>_xlfn.XLOOKUP(Table1[[#This Row],[Customer_ID]],Table2[customer_id],Table2[age_group],,0)</f>
        <v>35-45</v>
      </c>
      <c r="F2319" s="25" t="str">
        <f>_xlfn.XLOOKUP(Table1[[#This Row],[Customer_ID]],Table2[customer_id],Table2[city],,0)</f>
        <v>Hyderabad</v>
      </c>
      <c r="G2319" s="25" t="str">
        <f>_xlfn.XLOOKUP(Table1[[#This Row],[Customer_ID]],Table2[customer_id],Table2[occupation],,0)</f>
        <v>Salaried Other Employees</v>
      </c>
      <c r="H2319" s="50" t="str">
        <f>_xlfn.XLOOKUP(Table1[[#This Row],[Customer_ID]],Table2[customer_id],Table2[gender],,0)</f>
        <v>Male</v>
      </c>
      <c r="I2319" s="50" t="str">
        <f>_xlfn.XLOOKUP(Table1[[#This Row],[Customer_ID]],Table2[customer_id],Table2[marital status],,0)</f>
        <v>Married</v>
      </c>
      <c r="J2319" t="str">
        <f t="shared" si="144"/>
        <v>Moderate Income</v>
      </c>
      <c r="K2319" s="52" t="b">
        <f t="shared" si="145"/>
        <v>0</v>
      </c>
      <c r="L2319" s="43" t="b">
        <f t="shared" si="146"/>
        <v>0</v>
      </c>
      <c r="M2319" s="43" t="b">
        <f t="shared" si="147"/>
        <v>0</v>
      </c>
      <c r="N23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20" spans="1:14" hidden="1" x14ac:dyDescent="0.25">
      <c r="A2320" t="s">
        <v>1506</v>
      </c>
      <c r="B2320" s="45">
        <v>44208</v>
      </c>
      <c r="C2320" s="45">
        <v>20796.166666666668</v>
      </c>
      <c r="D2320" s="25">
        <v>0.47041636506213058</v>
      </c>
      <c r="E2320" s="25" t="str">
        <f>_xlfn.XLOOKUP(Table1[[#This Row],[Customer_ID]],Table2[customer_id],Table2[age_group],,0)</f>
        <v>45+</v>
      </c>
      <c r="F2320" s="25" t="str">
        <f>_xlfn.XLOOKUP(Table1[[#This Row],[Customer_ID]],Table2[customer_id],Table2[city],,0)</f>
        <v>Mumbai</v>
      </c>
      <c r="G2320" s="25" t="str">
        <f>_xlfn.XLOOKUP(Table1[[#This Row],[Customer_ID]],Table2[customer_id],Table2[occupation],,0)</f>
        <v>Salaried Other Employees</v>
      </c>
      <c r="H2320" s="50" t="str">
        <f>_xlfn.XLOOKUP(Table1[[#This Row],[Customer_ID]],Table2[customer_id],Table2[gender],,0)</f>
        <v>Male</v>
      </c>
      <c r="I2320" s="50" t="str">
        <f>_xlfn.XLOOKUP(Table1[[#This Row],[Customer_ID]],Table2[customer_id],Table2[marital status],,0)</f>
        <v>Married</v>
      </c>
      <c r="J2320" t="str">
        <f t="shared" si="144"/>
        <v>Moderate Income</v>
      </c>
      <c r="K2320" s="52" t="b">
        <f t="shared" si="145"/>
        <v>0</v>
      </c>
      <c r="L2320" s="43" t="b">
        <f t="shared" si="146"/>
        <v>0</v>
      </c>
      <c r="M2320" s="43" t="b">
        <f t="shared" si="147"/>
        <v>0</v>
      </c>
      <c r="N23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21" spans="1:14" hidden="1" x14ac:dyDescent="0.25">
      <c r="A2321" t="s">
        <v>1501</v>
      </c>
      <c r="B2321" s="45">
        <v>44203</v>
      </c>
      <c r="C2321" s="45">
        <v>20815.833333333332</v>
      </c>
      <c r="D2321" s="25">
        <v>0.47091449298313082</v>
      </c>
      <c r="E2321" s="25" t="str">
        <f>_xlfn.XLOOKUP(Table1[[#This Row],[Customer_ID]],Table2[customer_id],Table2[age_group],,0)</f>
        <v>45+</v>
      </c>
      <c r="F2321" s="25" t="str">
        <f>_xlfn.XLOOKUP(Table1[[#This Row],[Customer_ID]],Table2[customer_id],Table2[city],,0)</f>
        <v>Mumbai</v>
      </c>
      <c r="G2321" s="25" t="str">
        <f>_xlfn.XLOOKUP(Table1[[#This Row],[Customer_ID]],Table2[customer_id],Table2[occupation],,0)</f>
        <v>Salaried Other Employees</v>
      </c>
      <c r="H2321" s="50" t="str">
        <f>_xlfn.XLOOKUP(Table1[[#This Row],[Customer_ID]],Table2[customer_id],Table2[gender],,0)</f>
        <v>Male</v>
      </c>
      <c r="I2321" s="50" t="str">
        <f>_xlfn.XLOOKUP(Table1[[#This Row],[Customer_ID]],Table2[customer_id],Table2[marital status],,0)</f>
        <v>Married</v>
      </c>
      <c r="J2321" t="str">
        <f t="shared" si="144"/>
        <v>Moderate Income</v>
      </c>
      <c r="K2321" s="52" t="b">
        <f t="shared" si="145"/>
        <v>0</v>
      </c>
      <c r="L2321" s="43" t="b">
        <f t="shared" si="146"/>
        <v>0</v>
      </c>
      <c r="M2321" s="43" t="b">
        <f t="shared" si="147"/>
        <v>0</v>
      </c>
      <c r="N23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22" spans="1:14" hidden="1" x14ac:dyDescent="0.25">
      <c r="A2322" t="s">
        <v>1655</v>
      </c>
      <c r="B2322" s="45">
        <v>44191</v>
      </c>
      <c r="C2322" s="45">
        <v>19976</v>
      </c>
      <c r="D2322" s="25">
        <v>0.45203774524224388</v>
      </c>
      <c r="E2322" s="25" t="str">
        <f>_xlfn.XLOOKUP(Table1[[#This Row],[Customer_ID]],Table2[customer_id],Table2[age_group],,0)</f>
        <v>45+</v>
      </c>
      <c r="F2322" s="25" t="str">
        <f>_xlfn.XLOOKUP(Table1[[#This Row],[Customer_ID]],Table2[customer_id],Table2[city],,0)</f>
        <v>Mumbai</v>
      </c>
      <c r="G2322" s="25" t="str">
        <f>_xlfn.XLOOKUP(Table1[[#This Row],[Customer_ID]],Table2[customer_id],Table2[occupation],,0)</f>
        <v>Salaried Other Employees</v>
      </c>
      <c r="H2322" s="50" t="str">
        <f>_xlfn.XLOOKUP(Table1[[#This Row],[Customer_ID]],Table2[customer_id],Table2[gender],,0)</f>
        <v>Male</v>
      </c>
      <c r="I2322" s="50" t="str">
        <f>_xlfn.XLOOKUP(Table1[[#This Row],[Customer_ID]],Table2[customer_id],Table2[marital status],,0)</f>
        <v>Married</v>
      </c>
      <c r="J2322" t="str">
        <f t="shared" si="144"/>
        <v>Moderate Income</v>
      </c>
      <c r="K2322" s="52" t="b">
        <f t="shared" si="145"/>
        <v>0</v>
      </c>
      <c r="L2322" s="43" t="b">
        <f t="shared" si="146"/>
        <v>0</v>
      </c>
      <c r="M2322" s="43" t="b">
        <f t="shared" si="147"/>
        <v>0</v>
      </c>
      <c r="N23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23" spans="1:14" hidden="1" x14ac:dyDescent="0.25">
      <c r="A2323" t="s">
        <v>821</v>
      </c>
      <c r="B2323" s="45">
        <v>44179</v>
      </c>
      <c r="C2323" s="45">
        <v>23877.166666666668</v>
      </c>
      <c r="D2323" s="25">
        <v>0.54046417226887589</v>
      </c>
      <c r="E2323" s="25" t="str">
        <f>_xlfn.XLOOKUP(Table1[[#This Row],[Customer_ID]],Table2[customer_id],Table2[age_group],,0)</f>
        <v>35-45</v>
      </c>
      <c r="F2323" s="25" t="str">
        <f>_xlfn.XLOOKUP(Table1[[#This Row],[Customer_ID]],Table2[customer_id],Table2[city],,0)</f>
        <v>Delhi NCR</v>
      </c>
      <c r="G2323" s="25" t="str">
        <f>_xlfn.XLOOKUP(Table1[[#This Row],[Customer_ID]],Table2[customer_id],Table2[occupation],,0)</f>
        <v>Salaried Other Employees</v>
      </c>
      <c r="H2323" s="50" t="str">
        <f>_xlfn.XLOOKUP(Table1[[#This Row],[Customer_ID]],Table2[customer_id],Table2[gender],,0)</f>
        <v>Male</v>
      </c>
      <c r="I2323" s="50" t="str">
        <f>_xlfn.XLOOKUP(Table1[[#This Row],[Customer_ID]],Table2[customer_id],Table2[marital status],,0)</f>
        <v>Married</v>
      </c>
      <c r="J2323" t="str">
        <f t="shared" si="144"/>
        <v>Moderate Income</v>
      </c>
      <c r="K2323" s="52" t="b">
        <f t="shared" si="145"/>
        <v>0</v>
      </c>
      <c r="L2323" s="43" t="b">
        <f t="shared" si="146"/>
        <v>0</v>
      </c>
      <c r="M2323" s="43" t="b">
        <f t="shared" si="147"/>
        <v>0</v>
      </c>
      <c r="N23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24" spans="1:14" hidden="1" x14ac:dyDescent="0.25">
      <c r="A2324" t="s">
        <v>2563</v>
      </c>
      <c r="B2324" s="45">
        <v>44175</v>
      </c>
      <c r="C2324" s="45">
        <v>16384</v>
      </c>
      <c r="D2324" s="25">
        <v>0.37088851160158459</v>
      </c>
      <c r="E2324" s="25" t="str">
        <f>_xlfn.XLOOKUP(Table1[[#This Row],[Customer_ID]],Table2[customer_id],Table2[age_group],,0)</f>
        <v>45+</v>
      </c>
      <c r="F2324" s="25" t="str">
        <f>_xlfn.XLOOKUP(Table1[[#This Row],[Customer_ID]],Table2[customer_id],Table2[city],,0)</f>
        <v>Mumbai</v>
      </c>
      <c r="G2324" s="25" t="str">
        <f>_xlfn.XLOOKUP(Table1[[#This Row],[Customer_ID]],Table2[customer_id],Table2[occupation],,0)</f>
        <v>Salaried Other Employees</v>
      </c>
      <c r="H2324" s="50" t="str">
        <f>_xlfn.XLOOKUP(Table1[[#This Row],[Customer_ID]],Table2[customer_id],Table2[gender],,0)</f>
        <v>Female</v>
      </c>
      <c r="I2324" s="50" t="str">
        <f>_xlfn.XLOOKUP(Table1[[#This Row],[Customer_ID]],Table2[customer_id],Table2[marital status],,0)</f>
        <v>Married</v>
      </c>
      <c r="J2324" t="str">
        <f t="shared" si="144"/>
        <v>Moderate Income</v>
      </c>
      <c r="K2324" s="52" t="b">
        <f t="shared" si="145"/>
        <v>0</v>
      </c>
      <c r="L2324" s="43" t="b">
        <f t="shared" si="146"/>
        <v>0</v>
      </c>
      <c r="M2324" s="43" t="b">
        <f t="shared" si="147"/>
        <v>0</v>
      </c>
      <c r="N23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25" spans="1:14" hidden="1" x14ac:dyDescent="0.25">
      <c r="A2325" t="s">
        <v>2841</v>
      </c>
      <c r="B2325" s="45">
        <v>44157</v>
      </c>
      <c r="C2325" s="45">
        <v>15389.5</v>
      </c>
      <c r="D2325" s="25">
        <v>0.34851778879905793</v>
      </c>
      <c r="E2325" s="25" t="str">
        <f>_xlfn.XLOOKUP(Table1[[#This Row],[Customer_ID]],Table2[customer_id],Table2[age_group],,0)</f>
        <v>35-45</v>
      </c>
      <c r="F2325" s="25" t="str">
        <f>_xlfn.XLOOKUP(Table1[[#This Row],[Customer_ID]],Table2[customer_id],Table2[city],,0)</f>
        <v>Chennai</v>
      </c>
      <c r="G2325" s="25" t="str">
        <f>_xlfn.XLOOKUP(Table1[[#This Row],[Customer_ID]],Table2[customer_id],Table2[occupation],,0)</f>
        <v>Salaried Other Employees</v>
      </c>
      <c r="H2325" s="50" t="str">
        <f>_xlfn.XLOOKUP(Table1[[#This Row],[Customer_ID]],Table2[customer_id],Table2[gender],,0)</f>
        <v>Male</v>
      </c>
      <c r="I2325" s="50" t="str">
        <f>_xlfn.XLOOKUP(Table1[[#This Row],[Customer_ID]],Table2[customer_id],Table2[marital status],,0)</f>
        <v>Married</v>
      </c>
      <c r="J2325" t="str">
        <f t="shared" si="144"/>
        <v>Moderate Income</v>
      </c>
      <c r="K2325" s="52" t="b">
        <f t="shared" si="145"/>
        <v>0</v>
      </c>
      <c r="L2325" s="43" t="b">
        <f t="shared" si="146"/>
        <v>0</v>
      </c>
      <c r="M2325" s="43" t="b">
        <f t="shared" si="147"/>
        <v>0</v>
      </c>
      <c r="N23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26" spans="1:14" hidden="1" x14ac:dyDescent="0.25">
      <c r="A2326" t="s">
        <v>2598</v>
      </c>
      <c r="B2326" s="45">
        <v>44152</v>
      </c>
      <c r="C2326" s="45">
        <v>16257.333333333334</v>
      </c>
      <c r="D2326" s="25">
        <v>0.36821284049042702</v>
      </c>
      <c r="E2326" s="25" t="str">
        <f>_xlfn.XLOOKUP(Table1[[#This Row],[Customer_ID]],Table2[customer_id],Table2[age_group],,0)</f>
        <v>35-45</v>
      </c>
      <c r="F2326" s="25" t="str">
        <f>_xlfn.XLOOKUP(Table1[[#This Row],[Customer_ID]],Table2[customer_id],Table2[city],,0)</f>
        <v>Chennai</v>
      </c>
      <c r="G2326" s="25" t="str">
        <f>_xlfn.XLOOKUP(Table1[[#This Row],[Customer_ID]],Table2[customer_id],Table2[occupation],,0)</f>
        <v>Salaried Other Employees</v>
      </c>
      <c r="H2326" s="50" t="str">
        <f>_xlfn.XLOOKUP(Table1[[#This Row],[Customer_ID]],Table2[customer_id],Table2[gender],,0)</f>
        <v>Male</v>
      </c>
      <c r="I2326" s="50" t="str">
        <f>_xlfn.XLOOKUP(Table1[[#This Row],[Customer_ID]],Table2[customer_id],Table2[marital status],,0)</f>
        <v>Married</v>
      </c>
      <c r="J2326" t="str">
        <f t="shared" si="144"/>
        <v>Moderate Income</v>
      </c>
      <c r="K2326" s="52" t="b">
        <f t="shared" si="145"/>
        <v>0</v>
      </c>
      <c r="L2326" s="43" t="b">
        <f t="shared" si="146"/>
        <v>0</v>
      </c>
      <c r="M2326" s="43" t="b">
        <f t="shared" si="147"/>
        <v>0</v>
      </c>
      <c r="N23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27" spans="1:14" hidden="1" x14ac:dyDescent="0.25">
      <c r="A2327" t="s">
        <v>917</v>
      </c>
      <c r="B2327" s="45">
        <v>44121</v>
      </c>
      <c r="C2327" s="45">
        <v>23375.833333333332</v>
      </c>
      <c r="D2327" s="25">
        <v>0.52981195651352719</v>
      </c>
      <c r="E2327" s="25" t="str">
        <f>_xlfn.XLOOKUP(Table1[[#This Row],[Customer_ID]],Table2[customer_id],Table2[age_group],,0)</f>
        <v>35-45</v>
      </c>
      <c r="F2327" s="25" t="str">
        <f>_xlfn.XLOOKUP(Table1[[#This Row],[Customer_ID]],Table2[customer_id],Table2[city],,0)</f>
        <v>Delhi NCR</v>
      </c>
      <c r="G2327" s="25" t="str">
        <f>_xlfn.XLOOKUP(Table1[[#This Row],[Customer_ID]],Table2[customer_id],Table2[occupation],,0)</f>
        <v>Salaried Other Employees</v>
      </c>
      <c r="H2327" s="50" t="str">
        <f>_xlfn.XLOOKUP(Table1[[#This Row],[Customer_ID]],Table2[customer_id],Table2[gender],,0)</f>
        <v>Male</v>
      </c>
      <c r="I2327" s="50" t="str">
        <f>_xlfn.XLOOKUP(Table1[[#This Row],[Customer_ID]],Table2[customer_id],Table2[marital status],,0)</f>
        <v>Married</v>
      </c>
      <c r="J2327" t="str">
        <f t="shared" si="144"/>
        <v>Moderate Income</v>
      </c>
      <c r="K2327" s="52" t="b">
        <f t="shared" si="145"/>
        <v>0</v>
      </c>
      <c r="L2327" s="43" t="b">
        <f t="shared" si="146"/>
        <v>0</v>
      </c>
      <c r="M2327" s="43" t="b">
        <f t="shared" si="147"/>
        <v>0</v>
      </c>
      <c r="N23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28" spans="1:14" hidden="1" x14ac:dyDescent="0.25">
      <c r="A2328" t="s">
        <v>1816</v>
      </c>
      <c r="B2328" s="45">
        <v>44084</v>
      </c>
      <c r="C2328" s="45">
        <v>19270.833333333332</v>
      </c>
      <c r="D2328" s="25">
        <v>0.43713894685902666</v>
      </c>
      <c r="E2328" s="25" t="str">
        <f>_xlfn.XLOOKUP(Table1[[#This Row],[Customer_ID]],Table2[customer_id],Table2[age_group],,0)</f>
        <v>45+</v>
      </c>
      <c r="F2328" s="25" t="str">
        <f>_xlfn.XLOOKUP(Table1[[#This Row],[Customer_ID]],Table2[customer_id],Table2[city],,0)</f>
        <v>Delhi NCR</v>
      </c>
      <c r="G2328" s="25" t="str">
        <f>_xlfn.XLOOKUP(Table1[[#This Row],[Customer_ID]],Table2[customer_id],Table2[occupation],,0)</f>
        <v>Salaried Other Employees</v>
      </c>
      <c r="H2328" s="50" t="str">
        <f>_xlfn.XLOOKUP(Table1[[#This Row],[Customer_ID]],Table2[customer_id],Table2[gender],,0)</f>
        <v>Male</v>
      </c>
      <c r="I2328" s="50" t="str">
        <f>_xlfn.XLOOKUP(Table1[[#This Row],[Customer_ID]],Table2[customer_id],Table2[marital status],,0)</f>
        <v>Married</v>
      </c>
      <c r="J2328" t="str">
        <f t="shared" si="144"/>
        <v>Moderate Income</v>
      </c>
      <c r="K2328" s="52" t="b">
        <f t="shared" si="145"/>
        <v>0</v>
      </c>
      <c r="L2328" s="43" t="b">
        <f t="shared" si="146"/>
        <v>0</v>
      </c>
      <c r="M2328" s="43" t="b">
        <f t="shared" si="147"/>
        <v>0</v>
      </c>
      <c r="N23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29" spans="1:14" hidden="1" x14ac:dyDescent="0.25">
      <c r="A2329" t="s">
        <v>1440</v>
      </c>
      <c r="B2329" s="45">
        <v>44071</v>
      </c>
      <c r="C2329" s="45">
        <v>21072.5</v>
      </c>
      <c r="D2329" s="25">
        <v>0.47814889609947586</v>
      </c>
      <c r="E2329" s="25" t="str">
        <f>_xlfn.XLOOKUP(Table1[[#This Row],[Customer_ID]],Table2[customer_id],Table2[age_group],,0)</f>
        <v>35-45</v>
      </c>
      <c r="F2329" s="25" t="str">
        <f>_xlfn.XLOOKUP(Table1[[#This Row],[Customer_ID]],Table2[customer_id],Table2[city],,0)</f>
        <v>Bengaluru</v>
      </c>
      <c r="G2329" s="25" t="str">
        <f>_xlfn.XLOOKUP(Table1[[#This Row],[Customer_ID]],Table2[customer_id],Table2[occupation],,0)</f>
        <v>Salaried Other Employees</v>
      </c>
      <c r="H2329" s="50" t="str">
        <f>_xlfn.XLOOKUP(Table1[[#This Row],[Customer_ID]],Table2[customer_id],Table2[gender],,0)</f>
        <v>Male</v>
      </c>
      <c r="I2329" s="50" t="str">
        <f>_xlfn.XLOOKUP(Table1[[#This Row],[Customer_ID]],Table2[customer_id],Table2[marital status],,0)</f>
        <v>Married</v>
      </c>
      <c r="J2329" t="str">
        <f t="shared" si="144"/>
        <v>Moderate Income</v>
      </c>
      <c r="K2329" s="52" t="b">
        <f t="shared" si="145"/>
        <v>0</v>
      </c>
      <c r="L2329" s="43" t="b">
        <f t="shared" si="146"/>
        <v>0</v>
      </c>
      <c r="M2329" s="43" t="b">
        <f t="shared" si="147"/>
        <v>0</v>
      </c>
      <c r="N23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30" spans="1:14" hidden="1" x14ac:dyDescent="0.25">
      <c r="A2330" t="s">
        <v>411</v>
      </c>
      <c r="B2330" s="45">
        <v>44030</v>
      </c>
      <c r="C2330" s="45">
        <v>26485.833333333332</v>
      </c>
      <c r="D2330" s="25">
        <v>0.60154061624649857</v>
      </c>
      <c r="E2330" s="25" t="str">
        <f>_xlfn.XLOOKUP(Table1[[#This Row],[Customer_ID]],Table2[customer_id],Table2[age_group],,0)</f>
        <v>35-45</v>
      </c>
      <c r="F2330" s="25" t="str">
        <f>_xlfn.XLOOKUP(Table1[[#This Row],[Customer_ID]],Table2[customer_id],Table2[city],,0)</f>
        <v>Mumbai</v>
      </c>
      <c r="G2330" s="25" t="str">
        <f>_xlfn.XLOOKUP(Table1[[#This Row],[Customer_ID]],Table2[customer_id],Table2[occupation],,0)</f>
        <v>Salaried Other Employees</v>
      </c>
      <c r="H2330" s="50" t="str">
        <f>_xlfn.XLOOKUP(Table1[[#This Row],[Customer_ID]],Table2[customer_id],Table2[gender],,0)</f>
        <v>Male</v>
      </c>
      <c r="I2330" s="50" t="str">
        <f>_xlfn.XLOOKUP(Table1[[#This Row],[Customer_ID]],Table2[customer_id],Table2[marital status],,0)</f>
        <v>Married</v>
      </c>
      <c r="J2330" t="str">
        <f t="shared" si="144"/>
        <v>Moderate Income</v>
      </c>
      <c r="K2330" s="52" t="b">
        <f t="shared" si="145"/>
        <v>0</v>
      </c>
      <c r="L2330" s="43" t="b">
        <f t="shared" si="146"/>
        <v>0</v>
      </c>
      <c r="M2330" s="43" t="b">
        <f t="shared" si="147"/>
        <v>0</v>
      </c>
      <c r="N23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31" spans="1:14" hidden="1" x14ac:dyDescent="0.25">
      <c r="A2331" t="s">
        <v>893</v>
      </c>
      <c r="B2331" s="45">
        <v>43973</v>
      </c>
      <c r="C2331" s="45">
        <v>23398.5</v>
      </c>
      <c r="D2331" s="25">
        <v>0.53211061333090759</v>
      </c>
      <c r="E2331" s="25" t="str">
        <f>_xlfn.XLOOKUP(Table1[[#This Row],[Customer_ID]],Table2[customer_id],Table2[age_group],,0)</f>
        <v>35-45</v>
      </c>
      <c r="F2331" s="25" t="str">
        <f>_xlfn.XLOOKUP(Table1[[#This Row],[Customer_ID]],Table2[customer_id],Table2[city],,0)</f>
        <v>Mumbai</v>
      </c>
      <c r="G2331" s="25" t="str">
        <f>_xlfn.XLOOKUP(Table1[[#This Row],[Customer_ID]],Table2[customer_id],Table2[occupation],,0)</f>
        <v>Salaried Other Employees</v>
      </c>
      <c r="H2331" s="50" t="str">
        <f>_xlfn.XLOOKUP(Table1[[#This Row],[Customer_ID]],Table2[customer_id],Table2[gender],,0)</f>
        <v>Female</v>
      </c>
      <c r="I2331" s="50" t="str">
        <f>_xlfn.XLOOKUP(Table1[[#This Row],[Customer_ID]],Table2[customer_id],Table2[marital status],,0)</f>
        <v>Married</v>
      </c>
      <c r="J2331" t="str">
        <f t="shared" si="144"/>
        <v>Moderate Income</v>
      </c>
      <c r="K2331" s="52" t="b">
        <f t="shared" si="145"/>
        <v>0</v>
      </c>
      <c r="L2331" s="43" t="b">
        <f t="shared" si="146"/>
        <v>0</v>
      </c>
      <c r="M2331" s="43" t="b">
        <f t="shared" si="147"/>
        <v>0</v>
      </c>
      <c r="N23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32" spans="1:14" hidden="1" x14ac:dyDescent="0.25">
      <c r="A2332" t="s">
        <v>2160</v>
      </c>
      <c r="B2332" s="45">
        <v>43941</v>
      </c>
      <c r="C2332" s="45">
        <v>17992.5</v>
      </c>
      <c r="D2332" s="25">
        <v>0.40946951594183112</v>
      </c>
      <c r="E2332" s="25" t="str">
        <f>_xlfn.XLOOKUP(Table1[[#This Row],[Customer_ID]],Table2[customer_id],Table2[age_group],,0)</f>
        <v>45+</v>
      </c>
      <c r="F2332" s="25" t="str">
        <f>_xlfn.XLOOKUP(Table1[[#This Row],[Customer_ID]],Table2[customer_id],Table2[city],,0)</f>
        <v>Delhi NCR</v>
      </c>
      <c r="G2332" s="25" t="str">
        <f>_xlfn.XLOOKUP(Table1[[#This Row],[Customer_ID]],Table2[customer_id],Table2[occupation],,0)</f>
        <v>Salaried Other Employees</v>
      </c>
      <c r="H2332" s="50" t="str">
        <f>_xlfn.XLOOKUP(Table1[[#This Row],[Customer_ID]],Table2[customer_id],Table2[gender],,0)</f>
        <v>Male</v>
      </c>
      <c r="I2332" s="50" t="str">
        <f>_xlfn.XLOOKUP(Table1[[#This Row],[Customer_ID]],Table2[customer_id],Table2[marital status],,0)</f>
        <v>Married</v>
      </c>
      <c r="J2332" t="str">
        <f t="shared" si="144"/>
        <v>Moderate Income</v>
      </c>
      <c r="K2332" s="52" t="b">
        <f t="shared" si="145"/>
        <v>0</v>
      </c>
      <c r="L2332" s="43" t="b">
        <f t="shared" si="146"/>
        <v>0</v>
      </c>
      <c r="M2332" s="43" t="b">
        <f t="shared" si="147"/>
        <v>0</v>
      </c>
      <c r="N23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33" spans="1:14" hidden="1" x14ac:dyDescent="0.25">
      <c r="A2333" t="s">
        <v>2497</v>
      </c>
      <c r="B2333" s="45">
        <v>43884</v>
      </c>
      <c r="C2333" s="45">
        <v>16563.5</v>
      </c>
      <c r="D2333" s="25">
        <v>0.37743824628566219</v>
      </c>
      <c r="E2333" s="25" t="str">
        <f>_xlfn.XLOOKUP(Table1[[#This Row],[Customer_ID]],Table2[customer_id],Table2[age_group],,0)</f>
        <v>45+</v>
      </c>
      <c r="F2333" s="25" t="str">
        <f>_xlfn.XLOOKUP(Table1[[#This Row],[Customer_ID]],Table2[customer_id],Table2[city],,0)</f>
        <v>Bengaluru</v>
      </c>
      <c r="G2333" s="25" t="str">
        <f>_xlfn.XLOOKUP(Table1[[#This Row],[Customer_ID]],Table2[customer_id],Table2[occupation],,0)</f>
        <v>Salaried Other Employees</v>
      </c>
      <c r="H2333" s="50" t="str">
        <f>_xlfn.XLOOKUP(Table1[[#This Row],[Customer_ID]],Table2[customer_id],Table2[gender],,0)</f>
        <v>Male</v>
      </c>
      <c r="I2333" s="50" t="str">
        <f>_xlfn.XLOOKUP(Table1[[#This Row],[Customer_ID]],Table2[customer_id],Table2[marital status],,0)</f>
        <v>Married</v>
      </c>
      <c r="J2333" t="str">
        <f t="shared" si="144"/>
        <v>Moderate Income</v>
      </c>
      <c r="K2333" s="52" t="b">
        <f t="shared" si="145"/>
        <v>0</v>
      </c>
      <c r="L2333" s="43" t="b">
        <f t="shared" si="146"/>
        <v>0</v>
      </c>
      <c r="M2333" s="43" t="b">
        <f t="shared" si="147"/>
        <v>0</v>
      </c>
      <c r="N23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34" spans="1:14" hidden="1" x14ac:dyDescent="0.25">
      <c r="A2334" t="s">
        <v>3319</v>
      </c>
      <c r="B2334" s="45">
        <v>43879</v>
      </c>
      <c r="C2334" s="45">
        <v>13588</v>
      </c>
      <c r="D2334" s="25">
        <v>0.30966977369584542</v>
      </c>
      <c r="E2334" s="25" t="str">
        <f>_xlfn.XLOOKUP(Table1[[#This Row],[Customer_ID]],Table2[customer_id],Table2[age_group],,0)</f>
        <v>35-45</v>
      </c>
      <c r="F2334" s="25" t="str">
        <f>_xlfn.XLOOKUP(Table1[[#This Row],[Customer_ID]],Table2[customer_id],Table2[city],,0)</f>
        <v>Chennai</v>
      </c>
      <c r="G2334" s="25" t="str">
        <f>_xlfn.XLOOKUP(Table1[[#This Row],[Customer_ID]],Table2[customer_id],Table2[occupation],,0)</f>
        <v>Salaried Other Employees</v>
      </c>
      <c r="H2334" s="50" t="str">
        <f>_xlfn.XLOOKUP(Table1[[#This Row],[Customer_ID]],Table2[customer_id],Table2[gender],,0)</f>
        <v>Male</v>
      </c>
      <c r="I2334" s="50" t="str">
        <f>_xlfn.XLOOKUP(Table1[[#This Row],[Customer_ID]],Table2[customer_id],Table2[marital status],,0)</f>
        <v>Married</v>
      </c>
      <c r="J2334" t="str">
        <f t="shared" si="144"/>
        <v>Moderate Income</v>
      </c>
      <c r="K2334" s="52" t="b">
        <f t="shared" si="145"/>
        <v>0</v>
      </c>
      <c r="L2334" s="43" t="b">
        <f t="shared" si="146"/>
        <v>0</v>
      </c>
      <c r="M2334" s="43" t="b">
        <f t="shared" si="147"/>
        <v>0</v>
      </c>
      <c r="N23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35" spans="1:14" hidden="1" x14ac:dyDescent="0.25">
      <c r="A2335" t="s">
        <v>1518</v>
      </c>
      <c r="B2335" s="45">
        <v>43865</v>
      </c>
      <c r="C2335" s="45">
        <v>20581.833333333332</v>
      </c>
      <c r="D2335" s="25">
        <v>0.46920855655610011</v>
      </c>
      <c r="E2335" s="25" t="str">
        <f>_xlfn.XLOOKUP(Table1[[#This Row],[Customer_ID]],Table2[customer_id],Table2[age_group],,0)</f>
        <v>35-45</v>
      </c>
      <c r="F2335" s="25" t="str">
        <f>_xlfn.XLOOKUP(Table1[[#This Row],[Customer_ID]],Table2[customer_id],Table2[city],,0)</f>
        <v>Delhi NCR</v>
      </c>
      <c r="G2335" s="25" t="str">
        <f>_xlfn.XLOOKUP(Table1[[#This Row],[Customer_ID]],Table2[customer_id],Table2[occupation],,0)</f>
        <v>Salaried Other Employees</v>
      </c>
      <c r="H2335" s="50" t="str">
        <f>_xlfn.XLOOKUP(Table1[[#This Row],[Customer_ID]],Table2[customer_id],Table2[gender],,0)</f>
        <v>Female</v>
      </c>
      <c r="I2335" s="50" t="str">
        <f>_xlfn.XLOOKUP(Table1[[#This Row],[Customer_ID]],Table2[customer_id],Table2[marital status],,0)</f>
        <v>Married</v>
      </c>
      <c r="J2335" t="str">
        <f t="shared" si="144"/>
        <v>Moderate Income</v>
      </c>
      <c r="K2335" s="52" t="b">
        <f t="shared" si="145"/>
        <v>0</v>
      </c>
      <c r="L2335" s="43" t="b">
        <f t="shared" si="146"/>
        <v>0</v>
      </c>
      <c r="M2335" s="43" t="b">
        <f t="shared" si="147"/>
        <v>0</v>
      </c>
      <c r="N23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36" spans="1:14" hidden="1" x14ac:dyDescent="0.25">
      <c r="A2336" t="s">
        <v>568</v>
      </c>
      <c r="B2336" s="45">
        <v>43849</v>
      </c>
      <c r="C2336" s="45">
        <v>25370.5</v>
      </c>
      <c r="D2336" s="25">
        <v>0.57858788113754023</v>
      </c>
      <c r="E2336" s="25" t="str">
        <f>_xlfn.XLOOKUP(Table1[[#This Row],[Customer_ID]],Table2[customer_id],Table2[age_group],,0)</f>
        <v>35-45</v>
      </c>
      <c r="F2336" s="25" t="str">
        <f>_xlfn.XLOOKUP(Table1[[#This Row],[Customer_ID]],Table2[customer_id],Table2[city],,0)</f>
        <v>Mumbai</v>
      </c>
      <c r="G2336" s="25" t="str">
        <f>_xlfn.XLOOKUP(Table1[[#This Row],[Customer_ID]],Table2[customer_id],Table2[occupation],,0)</f>
        <v>Salaried Other Employees</v>
      </c>
      <c r="H2336" s="50" t="str">
        <f>_xlfn.XLOOKUP(Table1[[#This Row],[Customer_ID]],Table2[customer_id],Table2[gender],,0)</f>
        <v>Male</v>
      </c>
      <c r="I2336" s="50" t="str">
        <f>_xlfn.XLOOKUP(Table1[[#This Row],[Customer_ID]],Table2[customer_id],Table2[marital status],,0)</f>
        <v>Married</v>
      </c>
      <c r="J2336" t="str">
        <f t="shared" si="144"/>
        <v>Moderate Income</v>
      </c>
      <c r="K2336" s="52" t="b">
        <f t="shared" si="145"/>
        <v>0</v>
      </c>
      <c r="L2336" s="43" t="b">
        <f t="shared" si="146"/>
        <v>0</v>
      </c>
      <c r="M2336" s="43" t="b">
        <f t="shared" si="147"/>
        <v>0</v>
      </c>
      <c r="N23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37" spans="1:14" hidden="1" x14ac:dyDescent="0.25">
      <c r="A2337" t="s">
        <v>1328</v>
      </c>
      <c r="B2337" s="45">
        <v>43780</v>
      </c>
      <c r="C2337" s="45">
        <v>21442.333333333332</v>
      </c>
      <c r="D2337" s="25">
        <v>0.48977463072940458</v>
      </c>
      <c r="E2337" s="25" t="str">
        <f>_xlfn.XLOOKUP(Table1[[#This Row],[Customer_ID]],Table2[customer_id],Table2[age_group],,0)</f>
        <v>35-45</v>
      </c>
      <c r="F2337" s="25" t="str">
        <f>_xlfn.XLOOKUP(Table1[[#This Row],[Customer_ID]],Table2[customer_id],Table2[city],,0)</f>
        <v>Delhi NCR</v>
      </c>
      <c r="G2337" s="25" t="str">
        <f>_xlfn.XLOOKUP(Table1[[#This Row],[Customer_ID]],Table2[customer_id],Table2[occupation],,0)</f>
        <v>Salaried Other Employees</v>
      </c>
      <c r="H2337" s="50" t="str">
        <f>_xlfn.XLOOKUP(Table1[[#This Row],[Customer_ID]],Table2[customer_id],Table2[gender],,0)</f>
        <v>Female</v>
      </c>
      <c r="I2337" s="50" t="str">
        <f>_xlfn.XLOOKUP(Table1[[#This Row],[Customer_ID]],Table2[customer_id],Table2[marital status],,0)</f>
        <v>Married</v>
      </c>
      <c r="J2337" t="str">
        <f t="shared" si="144"/>
        <v>Moderate Income</v>
      </c>
      <c r="K2337" s="52" t="b">
        <f t="shared" si="145"/>
        <v>0</v>
      </c>
      <c r="L2337" s="43" t="b">
        <f t="shared" si="146"/>
        <v>0</v>
      </c>
      <c r="M2337" s="43" t="b">
        <f t="shared" si="147"/>
        <v>0</v>
      </c>
      <c r="N23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38" spans="1:14" hidden="1" x14ac:dyDescent="0.25">
      <c r="A2338" t="s">
        <v>585</v>
      </c>
      <c r="B2338" s="45">
        <v>43776</v>
      </c>
      <c r="C2338" s="45">
        <v>25194.5</v>
      </c>
      <c r="D2338" s="25">
        <v>0.57553225511695905</v>
      </c>
      <c r="E2338" s="25" t="str">
        <f>_xlfn.XLOOKUP(Table1[[#This Row],[Customer_ID]],Table2[customer_id],Table2[age_group],,0)</f>
        <v>35-45</v>
      </c>
      <c r="F2338" s="25" t="str">
        <f>_xlfn.XLOOKUP(Table1[[#This Row],[Customer_ID]],Table2[customer_id],Table2[city],,0)</f>
        <v>Delhi NCR</v>
      </c>
      <c r="G2338" s="25" t="str">
        <f>_xlfn.XLOOKUP(Table1[[#This Row],[Customer_ID]],Table2[customer_id],Table2[occupation],,0)</f>
        <v>Salaried Other Employees</v>
      </c>
      <c r="H2338" s="50" t="str">
        <f>_xlfn.XLOOKUP(Table1[[#This Row],[Customer_ID]],Table2[customer_id],Table2[gender],,0)</f>
        <v>Male</v>
      </c>
      <c r="I2338" s="50" t="str">
        <f>_xlfn.XLOOKUP(Table1[[#This Row],[Customer_ID]],Table2[customer_id],Table2[marital status],,0)</f>
        <v>Married</v>
      </c>
      <c r="J2338" t="str">
        <f t="shared" si="144"/>
        <v>Moderate Income</v>
      </c>
      <c r="K2338" s="52" t="b">
        <f t="shared" si="145"/>
        <v>0</v>
      </c>
      <c r="L2338" s="43" t="b">
        <f t="shared" si="146"/>
        <v>0</v>
      </c>
      <c r="M2338" s="43" t="b">
        <f t="shared" si="147"/>
        <v>0</v>
      </c>
      <c r="N23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39" spans="1:14" hidden="1" x14ac:dyDescent="0.25">
      <c r="A2339" t="s">
        <v>3217</v>
      </c>
      <c r="B2339" s="45">
        <v>43740</v>
      </c>
      <c r="C2339" s="45">
        <v>14000.833333333334</v>
      </c>
      <c r="D2339" s="25">
        <v>0.3200922115531169</v>
      </c>
      <c r="E2339" s="25" t="str">
        <f>_xlfn.XLOOKUP(Table1[[#This Row],[Customer_ID]],Table2[customer_id],Table2[age_group],,0)</f>
        <v>45+</v>
      </c>
      <c r="F2339" s="25" t="str">
        <f>_xlfn.XLOOKUP(Table1[[#This Row],[Customer_ID]],Table2[customer_id],Table2[city],,0)</f>
        <v>Bengaluru</v>
      </c>
      <c r="G2339" s="25" t="str">
        <f>_xlfn.XLOOKUP(Table1[[#This Row],[Customer_ID]],Table2[customer_id],Table2[occupation],,0)</f>
        <v>Salaried Other Employees</v>
      </c>
      <c r="H2339" s="50" t="str">
        <f>_xlfn.XLOOKUP(Table1[[#This Row],[Customer_ID]],Table2[customer_id],Table2[gender],,0)</f>
        <v>Female</v>
      </c>
      <c r="I2339" s="50" t="str">
        <f>_xlfn.XLOOKUP(Table1[[#This Row],[Customer_ID]],Table2[customer_id],Table2[marital status],,0)</f>
        <v>Married</v>
      </c>
      <c r="J2339" t="str">
        <f t="shared" si="144"/>
        <v>Moderate Income</v>
      </c>
      <c r="K2339" s="52" t="b">
        <f t="shared" si="145"/>
        <v>0</v>
      </c>
      <c r="L2339" s="43" t="b">
        <f t="shared" si="146"/>
        <v>0</v>
      </c>
      <c r="M2339" s="43" t="b">
        <f t="shared" si="147"/>
        <v>0</v>
      </c>
      <c r="N23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40" spans="1:14" hidden="1" x14ac:dyDescent="0.25">
      <c r="A2340" t="s">
        <v>2286</v>
      </c>
      <c r="B2340" s="45">
        <v>43740</v>
      </c>
      <c r="C2340" s="45">
        <v>17449.666666666668</v>
      </c>
      <c r="D2340" s="25">
        <v>0.39894071025758271</v>
      </c>
      <c r="E2340" s="25" t="str">
        <f>_xlfn.XLOOKUP(Table1[[#This Row],[Customer_ID]],Table2[customer_id],Table2[age_group],,0)</f>
        <v>35-45</v>
      </c>
      <c r="F2340" s="25" t="str">
        <f>_xlfn.XLOOKUP(Table1[[#This Row],[Customer_ID]],Table2[customer_id],Table2[city],,0)</f>
        <v>Bengaluru</v>
      </c>
      <c r="G2340" s="25" t="str">
        <f>_xlfn.XLOOKUP(Table1[[#This Row],[Customer_ID]],Table2[customer_id],Table2[occupation],,0)</f>
        <v>Salaried Other Employees</v>
      </c>
      <c r="H2340" s="50" t="str">
        <f>_xlfn.XLOOKUP(Table1[[#This Row],[Customer_ID]],Table2[customer_id],Table2[gender],,0)</f>
        <v>Female</v>
      </c>
      <c r="I2340" s="50" t="str">
        <f>_xlfn.XLOOKUP(Table1[[#This Row],[Customer_ID]],Table2[customer_id],Table2[marital status],,0)</f>
        <v>Married</v>
      </c>
      <c r="J2340" t="str">
        <f t="shared" si="144"/>
        <v>Moderate Income</v>
      </c>
      <c r="K2340" s="52" t="b">
        <f t="shared" si="145"/>
        <v>0</v>
      </c>
      <c r="L2340" s="43" t="b">
        <f t="shared" si="146"/>
        <v>0</v>
      </c>
      <c r="M2340" s="43" t="b">
        <f t="shared" si="147"/>
        <v>0</v>
      </c>
      <c r="N23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41" spans="1:14" hidden="1" x14ac:dyDescent="0.25">
      <c r="A2341" t="s">
        <v>2020</v>
      </c>
      <c r="B2341" s="45">
        <v>43738</v>
      </c>
      <c r="C2341" s="45">
        <v>18367</v>
      </c>
      <c r="D2341" s="25">
        <v>0.41993232429466371</v>
      </c>
      <c r="E2341" s="25" t="str">
        <f>_xlfn.XLOOKUP(Table1[[#This Row],[Customer_ID]],Table2[customer_id],Table2[age_group],,0)</f>
        <v>45+</v>
      </c>
      <c r="F2341" s="25" t="str">
        <f>_xlfn.XLOOKUP(Table1[[#This Row],[Customer_ID]],Table2[customer_id],Table2[city],,0)</f>
        <v>Bengaluru</v>
      </c>
      <c r="G2341" s="25" t="str">
        <f>_xlfn.XLOOKUP(Table1[[#This Row],[Customer_ID]],Table2[customer_id],Table2[occupation],,0)</f>
        <v>Salaried Other Employees</v>
      </c>
      <c r="H2341" s="50" t="str">
        <f>_xlfn.XLOOKUP(Table1[[#This Row],[Customer_ID]],Table2[customer_id],Table2[gender],,0)</f>
        <v>Male</v>
      </c>
      <c r="I2341" s="50" t="str">
        <f>_xlfn.XLOOKUP(Table1[[#This Row],[Customer_ID]],Table2[customer_id],Table2[marital status],,0)</f>
        <v>Married</v>
      </c>
      <c r="J2341" t="str">
        <f t="shared" si="144"/>
        <v>Moderate Income</v>
      </c>
      <c r="K2341" s="52" t="b">
        <f t="shared" si="145"/>
        <v>0</v>
      </c>
      <c r="L2341" s="43" t="b">
        <f t="shared" si="146"/>
        <v>0</v>
      </c>
      <c r="M2341" s="43" t="b">
        <f t="shared" si="147"/>
        <v>0</v>
      </c>
      <c r="N23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42" spans="1:14" hidden="1" x14ac:dyDescent="0.25">
      <c r="A2342" t="s">
        <v>3203</v>
      </c>
      <c r="B2342" s="45">
        <v>43711</v>
      </c>
      <c r="C2342" s="45">
        <v>14041.5</v>
      </c>
      <c r="D2342" s="25">
        <v>0.32123492942279974</v>
      </c>
      <c r="E2342" s="25" t="str">
        <f>_xlfn.XLOOKUP(Table1[[#This Row],[Customer_ID]],Table2[customer_id],Table2[age_group],,0)</f>
        <v>35-45</v>
      </c>
      <c r="F2342" s="25" t="str">
        <f>_xlfn.XLOOKUP(Table1[[#This Row],[Customer_ID]],Table2[customer_id],Table2[city],,0)</f>
        <v>Chennai</v>
      </c>
      <c r="G2342" s="25" t="str">
        <f>_xlfn.XLOOKUP(Table1[[#This Row],[Customer_ID]],Table2[customer_id],Table2[occupation],,0)</f>
        <v>Salaried Other Employees</v>
      </c>
      <c r="H2342" s="50" t="str">
        <f>_xlfn.XLOOKUP(Table1[[#This Row],[Customer_ID]],Table2[customer_id],Table2[gender],,0)</f>
        <v>Male</v>
      </c>
      <c r="I2342" s="50" t="str">
        <f>_xlfn.XLOOKUP(Table1[[#This Row],[Customer_ID]],Table2[customer_id],Table2[marital status],,0)</f>
        <v>Married</v>
      </c>
      <c r="J2342" t="str">
        <f t="shared" si="144"/>
        <v>Moderate Income</v>
      </c>
      <c r="K2342" s="52" t="b">
        <f t="shared" si="145"/>
        <v>0</v>
      </c>
      <c r="L2342" s="43" t="b">
        <f t="shared" si="146"/>
        <v>0</v>
      </c>
      <c r="M2342" s="43" t="b">
        <f t="shared" si="147"/>
        <v>0</v>
      </c>
      <c r="N23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43" spans="1:14" hidden="1" x14ac:dyDescent="0.25">
      <c r="A2343" t="s">
        <v>1865</v>
      </c>
      <c r="B2343" s="45">
        <v>43705</v>
      </c>
      <c r="C2343" s="45">
        <v>18947</v>
      </c>
      <c r="D2343" s="25">
        <v>0.43352019219768906</v>
      </c>
      <c r="E2343" s="25" t="str">
        <f>_xlfn.XLOOKUP(Table1[[#This Row],[Customer_ID]],Table2[customer_id],Table2[age_group],,0)</f>
        <v>35-45</v>
      </c>
      <c r="F2343" s="25" t="str">
        <f>_xlfn.XLOOKUP(Table1[[#This Row],[Customer_ID]],Table2[customer_id],Table2[city],,0)</f>
        <v>Hyderabad</v>
      </c>
      <c r="G2343" s="25" t="str">
        <f>_xlfn.XLOOKUP(Table1[[#This Row],[Customer_ID]],Table2[customer_id],Table2[occupation],,0)</f>
        <v>Salaried Other Employees</v>
      </c>
      <c r="H2343" s="50" t="str">
        <f>_xlfn.XLOOKUP(Table1[[#This Row],[Customer_ID]],Table2[customer_id],Table2[gender],,0)</f>
        <v>Male</v>
      </c>
      <c r="I2343" s="50" t="str">
        <f>_xlfn.XLOOKUP(Table1[[#This Row],[Customer_ID]],Table2[customer_id],Table2[marital status],,0)</f>
        <v>Married</v>
      </c>
      <c r="J2343" t="str">
        <f t="shared" si="144"/>
        <v>Moderate Income</v>
      </c>
      <c r="K2343" s="52" t="b">
        <f t="shared" si="145"/>
        <v>0</v>
      </c>
      <c r="L2343" s="43" t="b">
        <f t="shared" si="146"/>
        <v>0</v>
      </c>
      <c r="M2343" s="43" t="b">
        <f t="shared" si="147"/>
        <v>0</v>
      </c>
      <c r="N23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44" spans="1:14" hidden="1" x14ac:dyDescent="0.25">
      <c r="A2344" t="s">
        <v>2001</v>
      </c>
      <c r="B2344" s="45">
        <v>43703</v>
      </c>
      <c r="C2344" s="45">
        <v>18426.333333333332</v>
      </c>
      <c r="D2344" s="25">
        <v>0.42162628042315931</v>
      </c>
      <c r="E2344" s="25" t="str">
        <f>_xlfn.XLOOKUP(Table1[[#This Row],[Customer_ID]],Table2[customer_id],Table2[age_group],,0)</f>
        <v>35-45</v>
      </c>
      <c r="F2344" s="25" t="str">
        <f>_xlfn.XLOOKUP(Table1[[#This Row],[Customer_ID]],Table2[customer_id],Table2[city],,0)</f>
        <v>Hyderabad</v>
      </c>
      <c r="G2344" s="25" t="str">
        <f>_xlfn.XLOOKUP(Table1[[#This Row],[Customer_ID]],Table2[customer_id],Table2[occupation],,0)</f>
        <v>Salaried Other Employees</v>
      </c>
      <c r="H2344" s="50" t="str">
        <f>_xlfn.XLOOKUP(Table1[[#This Row],[Customer_ID]],Table2[customer_id],Table2[gender],,0)</f>
        <v>Male</v>
      </c>
      <c r="I2344" s="50" t="str">
        <f>_xlfn.XLOOKUP(Table1[[#This Row],[Customer_ID]],Table2[customer_id],Table2[marital status],,0)</f>
        <v>Married</v>
      </c>
      <c r="J2344" t="str">
        <f t="shared" si="144"/>
        <v>Moderate Income</v>
      </c>
      <c r="K2344" s="52" t="b">
        <f t="shared" si="145"/>
        <v>0</v>
      </c>
      <c r="L2344" s="43" t="b">
        <f t="shared" si="146"/>
        <v>0</v>
      </c>
      <c r="M2344" s="43" t="b">
        <f t="shared" si="147"/>
        <v>0</v>
      </c>
      <c r="N23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45" spans="1:14" hidden="1" x14ac:dyDescent="0.25">
      <c r="A2345" t="s">
        <v>1383</v>
      </c>
      <c r="B2345" s="45">
        <v>43692</v>
      </c>
      <c r="C2345" s="45">
        <v>21120.5</v>
      </c>
      <c r="D2345" s="25">
        <v>0.48339512954316582</v>
      </c>
      <c r="E2345" s="25" t="str">
        <f>_xlfn.XLOOKUP(Table1[[#This Row],[Customer_ID]],Table2[customer_id],Table2[age_group],,0)</f>
        <v>35-45</v>
      </c>
      <c r="F2345" s="25" t="str">
        <f>_xlfn.XLOOKUP(Table1[[#This Row],[Customer_ID]],Table2[customer_id],Table2[city],,0)</f>
        <v>Delhi NCR</v>
      </c>
      <c r="G2345" s="25" t="str">
        <f>_xlfn.XLOOKUP(Table1[[#This Row],[Customer_ID]],Table2[customer_id],Table2[occupation],,0)</f>
        <v>Salaried Other Employees</v>
      </c>
      <c r="H2345" s="50" t="str">
        <f>_xlfn.XLOOKUP(Table1[[#This Row],[Customer_ID]],Table2[customer_id],Table2[gender],,0)</f>
        <v>Female</v>
      </c>
      <c r="I2345" s="50" t="str">
        <f>_xlfn.XLOOKUP(Table1[[#This Row],[Customer_ID]],Table2[customer_id],Table2[marital status],,0)</f>
        <v>Married</v>
      </c>
      <c r="J2345" t="str">
        <f t="shared" si="144"/>
        <v>Moderate Income</v>
      </c>
      <c r="K2345" s="52" t="b">
        <f t="shared" si="145"/>
        <v>0</v>
      </c>
      <c r="L2345" s="43" t="b">
        <f t="shared" si="146"/>
        <v>0</v>
      </c>
      <c r="M2345" s="43" t="b">
        <f t="shared" si="147"/>
        <v>0</v>
      </c>
      <c r="N23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46" spans="1:14" hidden="1" x14ac:dyDescent="0.25">
      <c r="A2346" t="s">
        <v>2455</v>
      </c>
      <c r="B2346" s="45">
        <v>43675</v>
      </c>
      <c r="C2346" s="45">
        <v>16678.666666666668</v>
      </c>
      <c r="D2346" s="25">
        <v>0.3818813203587102</v>
      </c>
      <c r="E2346" s="25" t="str">
        <f>_xlfn.XLOOKUP(Table1[[#This Row],[Customer_ID]],Table2[customer_id],Table2[age_group],,0)</f>
        <v>45+</v>
      </c>
      <c r="F2346" s="25" t="str">
        <f>_xlfn.XLOOKUP(Table1[[#This Row],[Customer_ID]],Table2[customer_id],Table2[city],,0)</f>
        <v>Bengaluru</v>
      </c>
      <c r="G2346" s="25" t="str">
        <f>_xlfn.XLOOKUP(Table1[[#This Row],[Customer_ID]],Table2[customer_id],Table2[occupation],,0)</f>
        <v>Salaried Other Employees</v>
      </c>
      <c r="H2346" s="50" t="str">
        <f>_xlfn.XLOOKUP(Table1[[#This Row],[Customer_ID]],Table2[customer_id],Table2[gender],,0)</f>
        <v>Male</v>
      </c>
      <c r="I2346" s="50" t="str">
        <f>_xlfn.XLOOKUP(Table1[[#This Row],[Customer_ID]],Table2[customer_id],Table2[marital status],,0)</f>
        <v>Married</v>
      </c>
      <c r="J2346" t="str">
        <f t="shared" si="144"/>
        <v>Moderate Income</v>
      </c>
      <c r="K2346" s="52" t="b">
        <f t="shared" si="145"/>
        <v>0</v>
      </c>
      <c r="L2346" s="43" t="b">
        <f t="shared" si="146"/>
        <v>0</v>
      </c>
      <c r="M2346" s="43" t="b">
        <f t="shared" si="147"/>
        <v>0</v>
      </c>
      <c r="N23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47" spans="1:14" hidden="1" x14ac:dyDescent="0.25">
      <c r="A2347" t="s">
        <v>328</v>
      </c>
      <c r="B2347" s="45">
        <v>43657</v>
      </c>
      <c r="C2347" s="45">
        <v>26843.5</v>
      </c>
      <c r="D2347" s="25">
        <v>0.61487275809148589</v>
      </c>
      <c r="E2347" s="25" t="str">
        <f>_xlfn.XLOOKUP(Table1[[#This Row],[Customer_ID]],Table2[customer_id],Table2[age_group],,0)</f>
        <v>35-45</v>
      </c>
      <c r="F2347" s="25" t="str">
        <f>_xlfn.XLOOKUP(Table1[[#This Row],[Customer_ID]],Table2[customer_id],Table2[city],,0)</f>
        <v>Mumbai</v>
      </c>
      <c r="G2347" s="25" t="str">
        <f>_xlfn.XLOOKUP(Table1[[#This Row],[Customer_ID]],Table2[customer_id],Table2[occupation],,0)</f>
        <v>Salaried Other Employees</v>
      </c>
      <c r="H2347" s="50" t="str">
        <f>_xlfn.XLOOKUP(Table1[[#This Row],[Customer_ID]],Table2[customer_id],Table2[gender],,0)</f>
        <v>Male</v>
      </c>
      <c r="I2347" s="50" t="str">
        <f>_xlfn.XLOOKUP(Table1[[#This Row],[Customer_ID]],Table2[customer_id],Table2[marital status],,0)</f>
        <v>Married</v>
      </c>
      <c r="J2347" t="str">
        <f t="shared" si="144"/>
        <v>Moderate Income</v>
      </c>
      <c r="K2347" s="52" t="b">
        <f t="shared" si="145"/>
        <v>0</v>
      </c>
      <c r="L2347" s="43" t="b">
        <f t="shared" si="146"/>
        <v>0</v>
      </c>
      <c r="M2347" s="43" t="b">
        <f t="shared" si="147"/>
        <v>0</v>
      </c>
      <c r="N23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48" spans="1:14" hidden="1" x14ac:dyDescent="0.25">
      <c r="A2348" t="s">
        <v>1747</v>
      </c>
      <c r="B2348" s="45">
        <v>43642</v>
      </c>
      <c r="C2348" s="45">
        <v>19348.5</v>
      </c>
      <c r="D2348" s="25">
        <v>0.44334585949314881</v>
      </c>
      <c r="E2348" s="25" t="str">
        <f>_xlfn.XLOOKUP(Table1[[#This Row],[Customer_ID]],Table2[customer_id],Table2[age_group],,0)</f>
        <v>35-45</v>
      </c>
      <c r="F2348" s="25" t="str">
        <f>_xlfn.XLOOKUP(Table1[[#This Row],[Customer_ID]],Table2[customer_id],Table2[city],,0)</f>
        <v>Mumbai</v>
      </c>
      <c r="G2348" s="25" t="str">
        <f>_xlfn.XLOOKUP(Table1[[#This Row],[Customer_ID]],Table2[customer_id],Table2[occupation],,0)</f>
        <v>Salaried Other Employees</v>
      </c>
      <c r="H2348" s="50" t="str">
        <f>_xlfn.XLOOKUP(Table1[[#This Row],[Customer_ID]],Table2[customer_id],Table2[gender],,0)</f>
        <v>Female</v>
      </c>
      <c r="I2348" s="50" t="str">
        <f>_xlfn.XLOOKUP(Table1[[#This Row],[Customer_ID]],Table2[customer_id],Table2[marital status],,0)</f>
        <v>Married</v>
      </c>
      <c r="J2348" t="str">
        <f t="shared" si="144"/>
        <v>Moderate Income</v>
      </c>
      <c r="K2348" s="52" t="b">
        <f t="shared" si="145"/>
        <v>0</v>
      </c>
      <c r="L2348" s="43" t="b">
        <f t="shared" si="146"/>
        <v>0</v>
      </c>
      <c r="M2348" s="43" t="b">
        <f t="shared" si="147"/>
        <v>0</v>
      </c>
      <c r="N23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49" spans="1:14" hidden="1" x14ac:dyDescent="0.25">
      <c r="A2349" t="s">
        <v>890</v>
      </c>
      <c r="B2349" s="45">
        <v>43530</v>
      </c>
      <c r="C2349" s="45">
        <v>23172.666666666668</v>
      </c>
      <c r="D2349" s="25">
        <v>0.53233785129029787</v>
      </c>
      <c r="E2349" s="25" t="str">
        <f>_xlfn.XLOOKUP(Table1[[#This Row],[Customer_ID]],Table2[customer_id],Table2[age_group],,0)</f>
        <v>35-45</v>
      </c>
      <c r="F2349" s="25" t="str">
        <f>_xlfn.XLOOKUP(Table1[[#This Row],[Customer_ID]],Table2[customer_id],Table2[city],,0)</f>
        <v>Mumbai</v>
      </c>
      <c r="G2349" s="25" t="str">
        <f>_xlfn.XLOOKUP(Table1[[#This Row],[Customer_ID]],Table2[customer_id],Table2[occupation],,0)</f>
        <v>Salaried Other Employees</v>
      </c>
      <c r="H2349" s="50" t="str">
        <f>_xlfn.XLOOKUP(Table1[[#This Row],[Customer_ID]],Table2[customer_id],Table2[gender],,0)</f>
        <v>Female</v>
      </c>
      <c r="I2349" s="50" t="str">
        <f>_xlfn.XLOOKUP(Table1[[#This Row],[Customer_ID]],Table2[customer_id],Table2[marital status],,0)</f>
        <v>Married</v>
      </c>
      <c r="J2349" t="str">
        <f t="shared" si="144"/>
        <v>Moderate Income</v>
      </c>
      <c r="K2349" s="52" t="b">
        <f t="shared" si="145"/>
        <v>0</v>
      </c>
      <c r="L2349" s="43" t="b">
        <f t="shared" si="146"/>
        <v>0</v>
      </c>
      <c r="M2349" s="43" t="b">
        <f t="shared" si="147"/>
        <v>0</v>
      </c>
      <c r="N23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50" spans="1:14" hidden="1" x14ac:dyDescent="0.25">
      <c r="A2350" t="s">
        <v>1950</v>
      </c>
      <c r="B2350" s="45">
        <v>43507</v>
      </c>
      <c r="C2350" s="45">
        <v>18517.833333333332</v>
      </c>
      <c r="D2350" s="25">
        <v>0.42562882601267227</v>
      </c>
      <c r="E2350" s="25" t="str">
        <f>_xlfn.XLOOKUP(Table1[[#This Row],[Customer_ID]],Table2[customer_id],Table2[age_group],,0)</f>
        <v>35-45</v>
      </c>
      <c r="F2350" s="25" t="str">
        <f>_xlfn.XLOOKUP(Table1[[#This Row],[Customer_ID]],Table2[customer_id],Table2[city],,0)</f>
        <v>Hyderabad</v>
      </c>
      <c r="G2350" s="25" t="str">
        <f>_xlfn.XLOOKUP(Table1[[#This Row],[Customer_ID]],Table2[customer_id],Table2[occupation],,0)</f>
        <v>Salaried Other Employees</v>
      </c>
      <c r="H2350" s="50" t="str">
        <f>_xlfn.XLOOKUP(Table1[[#This Row],[Customer_ID]],Table2[customer_id],Table2[gender],,0)</f>
        <v>Male</v>
      </c>
      <c r="I2350" s="50" t="str">
        <f>_xlfn.XLOOKUP(Table1[[#This Row],[Customer_ID]],Table2[customer_id],Table2[marital status],,0)</f>
        <v>Married</v>
      </c>
      <c r="J2350" t="str">
        <f t="shared" si="144"/>
        <v>Moderate Income</v>
      </c>
      <c r="K2350" s="52" t="b">
        <f t="shared" si="145"/>
        <v>0</v>
      </c>
      <c r="L2350" s="43" t="b">
        <f t="shared" si="146"/>
        <v>0</v>
      </c>
      <c r="M2350" s="43" t="b">
        <f t="shared" si="147"/>
        <v>0</v>
      </c>
      <c r="N23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51" spans="1:14" hidden="1" x14ac:dyDescent="0.25">
      <c r="A2351" t="s">
        <v>2751</v>
      </c>
      <c r="B2351" s="45">
        <v>43461</v>
      </c>
      <c r="C2351" s="45">
        <v>15427.333333333334</v>
      </c>
      <c r="D2351" s="25">
        <v>0.35496958959373537</v>
      </c>
      <c r="E2351" s="25" t="str">
        <f>_xlfn.XLOOKUP(Table1[[#This Row],[Customer_ID]],Table2[customer_id],Table2[age_group],,0)</f>
        <v>45+</v>
      </c>
      <c r="F2351" s="25" t="str">
        <f>_xlfn.XLOOKUP(Table1[[#This Row],[Customer_ID]],Table2[customer_id],Table2[city],,0)</f>
        <v>Mumbai</v>
      </c>
      <c r="G2351" s="25" t="str">
        <f>_xlfn.XLOOKUP(Table1[[#This Row],[Customer_ID]],Table2[customer_id],Table2[occupation],,0)</f>
        <v>Salaried Other Employees</v>
      </c>
      <c r="H2351" s="50" t="str">
        <f>_xlfn.XLOOKUP(Table1[[#This Row],[Customer_ID]],Table2[customer_id],Table2[gender],,0)</f>
        <v>Female</v>
      </c>
      <c r="I2351" s="50" t="str">
        <f>_xlfn.XLOOKUP(Table1[[#This Row],[Customer_ID]],Table2[customer_id],Table2[marital status],,0)</f>
        <v>Married</v>
      </c>
      <c r="J2351" t="str">
        <f t="shared" si="144"/>
        <v>Moderate Income</v>
      </c>
      <c r="K2351" s="52" t="b">
        <f t="shared" si="145"/>
        <v>0</v>
      </c>
      <c r="L2351" s="43" t="b">
        <f t="shared" si="146"/>
        <v>0</v>
      </c>
      <c r="M2351" s="43" t="b">
        <f t="shared" si="147"/>
        <v>0</v>
      </c>
      <c r="N23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52" spans="1:14" hidden="1" x14ac:dyDescent="0.25">
      <c r="A2352" t="s">
        <v>3133</v>
      </c>
      <c r="B2352" s="45">
        <v>43443</v>
      </c>
      <c r="C2352" s="45">
        <v>14261.5</v>
      </c>
      <c r="D2352" s="25">
        <v>0.32828073567663374</v>
      </c>
      <c r="E2352" s="25" t="str">
        <f>_xlfn.XLOOKUP(Table1[[#This Row],[Customer_ID]],Table2[customer_id],Table2[age_group],,0)</f>
        <v>45+</v>
      </c>
      <c r="F2352" s="25" t="str">
        <f>_xlfn.XLOOKUP(Table1[[#This Row],[Customer_ID]],Table2[customer_id],Table2[city],,0)</f>
        <v>Hyderabad</v>
      </c>
      <c r="G2352" s="25" t="str">
        <f>_xlfn.XLOOKUP(Table1[[#This Row],[Customer_ID]],Table2[customer_id],Table2[occupation],,0)</f>
        <v>Salaried Other Employees</v>
      </c>
      <c r="H2352" s="50" t="str">
        <f>_xlfn.XLOOKUP(Table1[[#This Row],[Customer_ID]],Table2[customer_id],Table2[gender],,0)</f>
        <v>Male</v>
      </c>
      <c r="I2352" s="50" t="str">
        <f>_xlfn.XLOOKUP(Table1[[#This Row],[Customer_ID]],Table2[customer_id],Table2[marital status],,0)</f>
        <v>Married</v>
      </c>
      <c r="J2352" t="str">
        <f t="shared" si="144"/>
        <v>Moderate Income</v>
      </c>
      <c r="K2352" s="52" t="b">
        <f t="shared" si="145"/>
        <v>0</v>
      </c>
      <c r="L2352" s="43" t="b">
        <f t="shared" si="146"/>
        <v>0</v>
      </c>
      <c r="M2352" s="43" t="b">
        <f t="shared" si="147"/>
        <v>0</v>
      </c>
      <c r="N23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53" spans="1:14" hidden="1" x14ac:dyDescent="0.25">
      <c r="A2353" t="s">
        <v>973</v>
      </c>
      <c r="B2353" s="45">
        <v>43390</v>
      </c>
      <c r="C2353" s="45">
        <v>22688.666666666668</v>
      </c>
      <c r="D2353" s="25">
        <v>0.52290082200199739</v>
      </c>
      <c r="E2353" s="25" t="str">
        <f>_xlfn.XLOOKUP(Table1[[#This Row],[Customer_ID]],Table2[customer_id],Table2[age_group],,0)</f>
        <v>35-45</v>
      </c>
      <c r="F2353" s="25" t="str">
        <f>_xlfn.XLOOKUP(Table1[[#This Row],[Customer_ID]],Table2[customer_id],Table2[city],,0)</f>
        <v>Bengaluru</v>
      </c>
      <c r="G2353" s="25" t="str">
        <f>_xlfn.XLOOKUP(Table1[[#This Row],[Customer_ID]],Table2[customer_id],Table2[occupation],,0)</f>
        <v>Salaried Other Employees</v>
      </c>
      <c r="H2353" s="50" t="str">
        <f>_xlfn.XLOOKUP(Table1[[#This Row],[Customer_ID]],Table2[customer_id],Table2[gender],,0)</f>
        <v>Male</v>
      </c>
      <c r="I2353" s="50" t="str">
        <f>_xlfn.XLOOKUP(Table1[[#This Row],[Customer_ID]],Table2[customer_id],Table2[marital status],,0)</f>
        <v>Married</v>
      </c>
      <c r="J2353" t="str">
        <f t="shared" si="144"/>
        <v>Moderate Income</v>
      </c>
      <c r="K2353" s="52" t="b">
        <f t="shared" si="145"/>
        <v>0</v>
      </c>
      <c r="L2353" s="43" t="b">
        <f t="shared" si="146"/>
        <v>0</v>
      </c>
      <c r="M2353" s="43" t="b">
        <f t="shared" si="147"/>
        <v>0</v>
      </c>
      <c r="N23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54" spans="1:14" hidden="1" x14ac:dyDescent="0.25">
      <c r="A2354" t="s">
        <v>2463</v>
      </c>
      <c r="B2354" s="45">
        <v>43348</v>
      </c>
      <c r="C2354" s="45">
        <v>16525.666666666668</v>
      </c>
      <c r="D2354" s="25">
        <v>0.38123250592107288</v>
      </c>
      <c r="E2354" s="25" t="str">
        <f>_xlfn.XLOOKUP(Table1[[#This Row],[Customer_ID]],Table2[customer_id],Table2[age_group],,0)</f>
        <v>35-45</v>
      </c>
      <c r="F2354" s="25" t="str">
        <f>_xlfn.XLOOKUP(Table1[[#This Row],[Customer_ID]],Table2[customer_id],Table2[city],,0)</f>
        <v>Hyderabad</v>
      </c>
      <c r="G2354" s="25" t="str">
        <f>_xlfn.XLOOKUP(Table1[[#This Row],[Customer_ID]],Table2[customer_id],Table2[occupation],,0)</f>
        <v>Salaried Other Employees</v>
      </c>
      <c r="H2354" s="50" t="str">
        <f>_xlfn.XLOOKUP(Table1[[#This Row],[Customer_ID]],Table2[customer_id],Table2[gender],,0)</f>
        <v>Male</v>
      </c>
      <c r="I2354" s="50" t="str">
        <f>_xlfn.XLOOKUP(Table1[[#This Row],[Customer_ID]],Table2[customer_id],Table2[marital status],,0)</f>
        <v>Married</v>
      </c>
      <c r="J2354" t="str">
        <f t="shared" si="144"/>
        <v>Moderate Income</v>
      </c>
      <c r="K2354" s="52" t="b">
        <f t="shared" si="145"/>
        <v>0</v>
      </c>
      <c r="L2354" s="43" t="b">
        <f t="shared" si="146"/>
        <v>0</v>
      </c>
      <c r="M2354" s="43" t="b">
        <f t="shared" si="147"/>
        <v>0</v>
      </c>
      <c r="N23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55" spans="1:14" hidden="1" x14ac:dyDescent="0.25">
      <c r="A2355" t="s">
        <v>1121</v>
      </c>
      <c r="B2355" s="45">
        <v>43340</v>
      </c>
      <c r="C2355" s="45">
        <v>22045.5</v>
      </c>
      <c r="D2355" s="25">
        <v>0.50866405168435624</v>
      </c>
      <c r="E2355" s="25" t="str">
        <f>_xlfn.XLOOKUP(Table1[[#This Row],[Customer_ID]],Table2[customer_id],Table2[age_group],,0)</f>
        <v>35-45</v>
      </c>
      <c r="F2355" s="25" t="str">
        <f>_xlfn.XLOOKUP(Table1[[#This Row],[Customer_ID]],Table2[customer_id],Table2[city],,0)</f>
        <v>Bengaluru</v>
      </c>
      <c r="G2355" s="25" t="str">
        <f>_xlfn.XLOOKUP(Table1[[#This Row],[Customer_ID]],Table2[customer_id],Table2[occupation],,0)</f>
        <v>Salaried Other Employees</v>
      </c>
      <c r="H2355" s="50" t="str">
        <f>_xlfn.XLOOKUP(Table1[[#This Row],[Customer_ID]],Table2[customer_id],Table2[gender],,0)</f>
        <v>Male</v>
      </c>
      <c r="I2355" s="50" t="str">
        <f>_xlfn.XLOOKUP(Table1[[#This Row],[Customer_ID]],Table2[customer_id],Table2[marital status],,0)</f>
        <v>Married</v>
      </c>
      <c r="J2355" t="str">
        <f t="shared" si="144"/>
        <v>Moderate Income</v>
      </c>
      <c r="K2355" s="52" t="b">
        <f t="shared" si="145"/>
        <v>0</v>
      </c>
      <c r="L2355" s="43" t="b">
        <f t="shared" si="146"/>
        <v>0</v>
      </c>
      <c r="M2355" s="43" t="b">
        <f t="shared" si="147"/>
        <v>0</v>
      </c>
      <c r="N23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56" spans="1:14" hidden="1" x14ac:dyDescent="0.25">
      <c r="A2356" t="s">
        <v>3617</v>
      </c>
      <c r="B2356" s="45">
        <v>43327</v>
      </c>
      <c r="C2356" s="45">
        <v>11939.333333333334</v>
      </c>
      <c r="D2356" s="25">
        <v>0.27556335156676748</v>
      </c>
      <c r="E2356" s="25" t="str">
        <f>_xlfn.XLOOKUP(Table1[[#This Row],[Customer_ID]],Table2[customer_id],Table2[age_group],,0)</f>
        <v>35-45</v>
      </c>
      <c r="F2356" s="25" t="str">
        <f>_xlfn.XLOOKUP(Table1[[#This Row],[Customer_ID]],Table2[customer_id],Table2[city],,0)</f>
        <v>Chennai</v>
      </c>
      <c r="G2356" s="25" t="str">
        <f>_xlfn.XLOOKUP(Table1[[#This Row],[Customer_ID]],Table2[customer_id],Table2[occupation],,0)</f>
        <v>Salaried Other Employees</v>
      </c>
      <c r="H2356" s="50" t="str">
        <f>_xlfn.XLOOKUP(Table1[[#This Row],[Customer_ID]],Table2[customer_id],Table2[gender],,0)</f>
        <v>Female</v>
      </c>
      <c r="I2356" s="50" t="str">
        <f>_xlfn.XLOOKUP(Table1[[#This Row],[Customer_ID]],Table2[customer_id],Table2[marital status],,0)</f>
        <v>Married</v>
      </c>
      <c r="J2356" t="str">
        <f t="shared" si="144"/>
        <v>Moderate Income</v>
      </c>
      <c r="K2356" s="52" t="b">
        <f t="shared" si="145"/>
        <v>0</v>
      </c>
      <c r="L2356" s="43" t="str">
        <f t="shared" si="146"/>
        <v>Low Spend</v>
      </c>
      <c r="M2356" s="43" t="b">
        <f t="shared" si="147"/>
        <v>0</v>
      </c>
      <c r="N23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57" spans="1:14" hidden="1" x14ac:dyDescent="0.25">
      <c r="A2357" t="s">
        <v>2434</v>
      </c>
      <c r="B2357" s="45">
        <v>43284</v>
      </c>
      <c r="C2357" s="45">
        <v>16626.166666666668</v>
      </c>
      <c r="D2357" s="25">
        <v>0.3841180728829745</v>
      </c>
      <c r="E2357" s="25" t="str">
        <f>_xlfn.XLOOKUP(Table1[[#This Row],[Customer_ID]],Table2[customer_id],Table2[age_group],,0)</f>
        <v>45+</v>
      </c>
      <c r="F2357" s="25" t="str">
        <f>_xlfn.XLOOKUP(Table1[[#This Row],[Customer_ID]],Table2[customer_id],Table2[city],,0)</f>
        <v>Bengaluru</v>
      </c>
      <c r="G2357" s="25" t="str">
        <f>_xlfn.XLOOKUP(Table1[[#This Row],[Customer_ID]],Table2[customer_id],Table2[occupation],,0)</f>
        <v>Salaried Other Employees</v>
      </c>
      <c r="H2357" s="50" t="str">
        <f>_xlfn.XLOOKUP(Table1[[#This Row],[Customer_ID]],Table2[customer_id],Table2[gender],,0)</f>
        <v>Male</v>
      </c>
      <c r="I2357" s="50" t="str">
        <f>_xlfn.XLOOKUP(Table1[[#This Row],[Customer_ID]],Table2[customer_id],Table2[marital status],,0)</f>
        <v>Married</v>
      </c>
      <c r="J2357" t="str">
        <f t="shared" si="144"/>
        <v>Moderate Income</v>
      </c>
      <c r="K2357" s="52" t="b">
        <f t="shared" si="145"/>
        <v>0</v>
      </c>
      <c r="L2357" s="43" t="b">
        <f t="shared" si="146"/>
        <v>0</v>
      </c>
      <c r="M2357" s="43" t="b">
        <f t="shared" si="147"/>
        <v>0</v>
      </c>
      <c r="N23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58" spans="1:14" hidden="1" x14ac:dyDescent="0.25">
      <c r="A2358" t="s">
        <v>3345</v>
      </c>
      <c r="B2358" s="45">
        <v>43283</v>
      </c>
      <c r="C2358" s="45">
        <v>13306.5</v>
      </c>
      <c r="D2358" s="25">
        <v>0.30743016888847813</v>
      </c>
      <c r="E2358" s="25" t="str">
        <f>_xlfn.XLOOKUP(Table1[[#This Row],[Customer_ID]],Table2[customer_id],Table2[age_group],,0)</f>
        <v>35-45</v>
      </c>
      <c r="F2358" s="25" t="str">
        <f>_xlfn.XLOOKUP(Table1[[#This Row],[Customer_ID]],Table2[customer_id],Table2[city],,0)</f>
        <v>Chennai</v>
      </c>
      <c r="G2358" s="25" t="str">
        <f>_xlfn.XLOOKUP(Table1[[#This Row],[Customer_ID]],Table2[customer_id],Table2[occupation],,0)</f>
        <v>Salaried Other Employees</v>
      </c>
      <c r="H2358" s="50" t="str">
        <f>_xlfn.XLOOKUP(Table1[[#This Row],[Customer_ID]],Table2[customer_id],Table2[gender],,0)</f>
        <v>Female</v>
      </c>
      <c r="I2358" s="50" t="str">
        <f>_xlfn.XLOOKUP(Table1[[#This Row],[Customer_ID]],Table2[customer_id],Table2[marital status],,0)</f>
        <v>Married</v>
      </c>
      <c r="J2358" t="str">
        <f t="shared" si="144"/>
        <v>Moderate Income</v>
      </c>
      <c r="K2358" s="52" t="b">
        <f t="shared" si="145"/>
        <v>0</v>
      </c>
      <c r="L2358" s="43" t="b">
        <f t="shared" si="146"/>
        <v>0</v>
      </c>
      <c r="M2358" s="43" t="b">
        <f t="shared" si="147"/>
        <v>0</v>
      </c>
      <c r="N23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59" spans="1:14" hidden="1" x14ac:dyDescent="0.25">
      <c r="A2359" t="s">
        <v>652</v>
      </c>
      <c r="B2359" s="45">
        <v>43264</v>
      </c>
      <c r="C2359" s="45">
        <v>24504.833333333332</v>
      </c>
      <c r="D2359" s="25">
        <v>0.56640239768244571</v>
      </c>
      <c r="E2359" s="25" t="str">
        <f>_xlfn.XLOOKUP(Table1[[#This Row],[Customer_ID]],Table2[customer_id],Table2[age_group],,0)</f>
        <v>35-45</v>
      </c>
      <c r="F2359" s="25" t="str">
        <f>_xlfn.XLOOKUP(Table1[[#This Row],[Customer_ID]],Table2[customer_id],Table2[city],,0)</f>
        <v>Mumbai</v>
      </c>
      <c r="G2359" s="25" t="str">
        <f>_xlfn.XLOOKUP(Table1[[#This Row],[Customer_ID]],Table2[customer_id],Table2[occupation],,0)</f>
        <v>Salaried Other Employees</v>
      </c>
      <c r="H2359" s="50" t="str">
        <f>_xlfn.XLOOKUP(Table1[[#This Row],[Customer_ID]],Table2[customer_id],Table2[gender],,0)</f>
        <v>Male</v>
      </c>
      <c r="I2359" s="50" t="str">
        <f>_xlfn.XLOOKUP(Table1[[#This Row],[Customer_ID]],Table2[customer_id],Table2[marital status],,0)</f>
        <v>Married</v>
      </c>
      <c r="J2359" t="str">
        <f t="shared" si="144"/>
        <v>Moderate Income</v>
      </c>
      <c r="K2359" s="52" t="b">
        <f t="shared" si="145"/>
        <v>0</v>
      </c>
      <c r="L2359" s="43" t="b">
        <f t="shared" si="146"/>
        <v>0</v>
      </c>
      <c r="M2359" s="43" t="b">
        <f t="shared" si="147"/>
        <v>0</v>
      </c>
      <c r="N23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60" spans="1:14" hidden="1" x14ac:dyDescent="0.25">
      <c r="A2360" t="s">
        <v>1678</v>
      </c>
      <c r="B2360" s="45">
        <v>43259</v>
      </c>
      <c r="C2360" s="45">
        <v>19450.166666666668</v>
      </c>
      <c r="D2360" s="25">
        <v>0.44962127341516606</v>
      </c>
      <c r="E2360" s="25" t="str">
        <f>_xlfn.XLOOKUP(Table1[[#This Row],[Customer_ID]],Table2[customer_id],Table2[age_group],,0)</f>
        <v>45+</v>
      </c>
      <c r="F2360" s="25" t="str">
        <f>_xlfn.XLOOKUP(Table1[[#This Row],[Customer_ID]],Table2[customer_id],Table2[city],,0)</f>
        <v>Mumbai</v>
      </c>
      <c r="G2360" s="25" t="str">
        <f>_xlfn.XLOOKUP(Table1[[#This Row],[Customer_ID]],Table2[customer_id],Table2[occupation],,0)</f>
        <v>Salaried Other Employees</v>
      </c>
      <c r="H2360" s="50" t="str">
        <f>_xlfn.XLOOKUP(Table1[[#This Row],[Customer_ID]],Table2[customer_id],Table2[gender],,0)</f>
        <v>Male</v>
      </c>
      <c r="I2360" s="50" t="str">
        <f>_xlfn.XLOOKUP(Table1[[#This Row],[Customer_ID]],Table2[customer_id],Table2[marital status],,0)</f>
        <v>Married</v>
      </c>
      <c r="J2360" t="str">
        <f t="shared" si="144"/>
        <v>Moderate Income</v>
      </c>
      <c r="K2360" s="52" t="b">
        <f t="shared" si="145"/>
        <v>0</v>
      </c>
      <c r="L2360" s="43" t="b">
        <f t="shared" si="146"/>
        <v>0</v>
      </c>
      <c r="M2360" s="43" t="b">
        <f t="shared" si="147"/>
        <v>0</v>
      </c>
      <c r="N23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61" spans="1:14" hidden="1" x14ac:dyDescent="0.25">
      <c r="A2361" t="s">
        <v>992</v>
      </c>
      <c r="B2361" s="45">
        <v>43251</v>
      </c>
      <c r="C2361" s="45">
        <v>22540.5</v>
      </c>
      <c r="D2361" s="25">
        <v>0.5211555802177984</v>
      </c>
      <c r="E2361" s="25" t="str">
        <f>_xlfn.XLOOKUP(Table1[[#This Row],[Customer_ID]],Table2[customer_id],Table2[age_group],,0)</f>
        <v>35-45</v>
      </c>
      <c r="F2361" s="25" t="str">
        <f>_xlfn.XLOOKUP(Table1[[#This Row],[Customer_ID]],Table2[customer_id],Table2[city],,0)</f>
        <v>Bengaluru</v>
      </c>
      <c r="G2361" s="25" t="str">
        <f>_xlfn.XLOOKUP(Table1[[#This Row],[Customer_ID]],Table2[customer_id],Table2[occupation],,0)</f>
        <v>Salaried Other Employees</v>
      </c>
      <c r="H2361" s="50" t="str">
        <f>_xlfn.XLOOKUP(Table1[[#This Row],[Customer_ID]],Table2[customer_id],Table2[gender],,0)</f>
        <v>Male</v>
      </c>
      <c r="I2361" s="50" t="str">
        <f>_xlfn.XLOOKUP(Table1[[#This Row],[Customer_ID]],Table2[customer_id],Table2[marital status],,0)</f>
        <v>Married</v>
      </c>
      <c r="J2361" t="str">
        <f t="shared" si="144"/>
        <v>Moderate Income</v>
      </c>
      <c r="K2361" s="52" t="b">
        <f t="shared" si="145"/>
        <v>0</v>
      </c>
      <c r="L2361" s="43" t="b">
        <f t="shared" si="146"/>
        <v>0</v>
      </c>
      <c r="M2361" s="43" t="b">
        <f t="shared" si="147"/>
        <v>0</v>
      </c>
      <c r="N23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62" spans="1:14" hidden="1" x14ac:dyDescent="0.25">
      <c r="A2362" t="s">
        <v>935</v>
      </c>
      <c r="B2362" s="45">
        <v>43218</v>
      </c>
      <c r="C2362" s="45">
        <v>22808.666666666668</v>
      </c>
      <c r="D2362" s="25">
        <v>0.52775849568852484</v>
      </c>
      <c r="E2362" s="25" t="str">
        <f>_xlfn.XLOOKUP(Table1[[#This Row],[Customer_ID]],Table2[customer_id],Table2[age_group],,0)</f>
        <v>35-45</v>
      </c>
      <c r="F2362" s="25" t="str">
        <f>_xlfn.XLOOKUP(Table1[[#This Row],[Customer_ID]],Table2[customer_id],Table2[city],,0)</f>
        <v>Bengaluru</v>
      </c>
      <c r="G2362" s="25" t="str">
        <f>_xlfn.XLOOKUP(Table1[[#This Row],[Customer_ID]],Table2[customer_id],Table2[occupation],,0)</f>
        <v>Salaried Other Employees</v>
      </c>
      <c r="H2362" s="50" t="str">
        <f>_xlfn.XLOOKUP(Table1[[#This Row],[Customer_ID]],Table2[customer_id],Table2[gender],,0)</f>
        <v>Male</v>
      </c>
      <c r="I2362" s="50" t="str">
        <f>_xlfn.XLOOKUP(Table1[[#This Row],[Customer_ID]],Table2[customer_id],Table2[marital status],,0)</f>
        <v>Single</v>
      </c>
      <c r="J2362" t="str">
        <f t="shared" si="144"/>
        <v>Moderate Income</v>
      </c>
      <c r="K2362" s="52" t="b">
        <f t="shared" si="145"/>
        <v>0</v>
      </c>
      <c r="L2362" s="43" t="b">
        <f t="shared" si="146"/>
        <v>0</v>
      </c>
      <c r="M2362" s="43" t="b">
        <f t="shared" si="147"/>
        <v>0</v>
      </c>
      <c r="N23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63" spans="1:14" hidden="1" x14ac:dyDescent="0.25">
      <c r="A2363" t="s">
        <v>3700</v>
      </c>
      <c r="B2363" s="45">
        <v>43204</v>
      </c>
      <c r="C2363" s="45">
        <v>11430.833333333334</v>
      </c>
      <c r="D2363" s="25">
        <v>0.26457812548220844</v>
      </c>
      <c r="E2363" s="25" t="str">
        <f>_xlfn.XLOOKUP(Table1[[#This Row],[Customer_ID]],Table2[customer_id],Table2[age_group],,0)</f>
        <v>45+</v>
      </c>
      <c r="F2363" s="25" t="str">
        <f>_xlfn.XLOOKUP(Table1[[#This Row],[Customer_ID]],Table2[customer_id],Table2[city],,0)</f>
        <v>Chennai</v>
      </c>
      <c r="G2363" s="25" t="str">
        <f>_xlfn.XLOOKUP(Table1[[#This Row],[Customer_ID]],Table2[customer_id],Table2[occupation],,0)</f>
        <v>Freelancers</v>
      </c>
      <c r="H2363" s="50" t="str">
        <f>_xlfn.XLOOKUP(Table1[[#This Row],[Customer_ID]],Table2[customer_id],Table2[gender],,0)</f>
        <v>Male</v>
      </c>
      <c r="I2363" s="50" t="str">
        <f>_xlfn.XLOOKUP(Table1[[#This Row],[Customer_ID]],Table2[customer_id],Table2[marital status],,0)</f>
        <v>Married</v>
      </c>
      <c r="J2363" t="str">
        <f t="shared" si="144"/>
        <v>Moderate Income</v>
      </c>
      <c r="K2363" s="52" t="b">
        <f t="shared" si="145"/>
        <v>0</v>
      </c>
      <c r="L2363" s="43" t="str">
        <f t="shared" si="146"/>
        <v>Low Spend</v>
      </c>
      <c r="M2363" s="43" t="b">
        <f t="shared" si="147"/>
        <v>0</v>
      </c>
      <c r="N23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64" spans="1:14" hidden="1" x14ac:dyDescent="0.25">
      <c r="A2364" t="s">
        <v>3215</v>
      </c>
      <c r="B2364" s="45">
        <v>43167</v>
      </c>
      <c r="C2364" s="45">
        <v>13830.166666666666</v>
      </c>
      <c r="D2364" s="25">
        <v>0.32038748735530997</v>
      </c>
      <c r="E2364" s="25" t="str">
        <f>_xlfn.XLOOKUP(Table1[[#This Row],[Customer_ID]],Table2[customer_id],Table2[age_group],,0)</f>
        <v>45+</v>
      </c>
      <c r="F2364" s="25" t="str">
        <f>_xlfn.XLOOKUP(Table1[[#This Row],[Customer_ID]],Table2[customer_id],Table2[city],,0)</f>
        <v>Bengaluru</v>
      </c>
      <c r="G2364" s="25" t="str">
        <f>_xlfn.XLOOKUP(Table1[[#This Row],[Customer_ID]],Table2[customer_id],Table2[occupation],,0)</f>
        <v>Salaried Other Employees</v>
      </c>
      <c r="H2364" s="50" t="str">
        <f>_xlfn.XLOOKUP(Table1[[#This Row],[Customer_ID]],Table2[customer_id],Table2[gender],,0)</f>
        <v>Female</v>
      </c>
      <c r="I2364" s="50" t="str">
        <f>_xlfn.XLOOKUP(Table1[[#This Row],[Customer_ID]],Table2[customer_id],Table2[marital status],,0)</f>
        <v>Married</v>
      </c>
      <c r="J2364" t="str">
        <f t="shared" si="144"/>
        <v>Moderate Income</v>
      </c>
      <c r="K2364" s="52" t="b">
        <f t="shared" si="145"/>
        <v>0</v>
      </c>
      <c r="L2364" s="43" t="b">
        <f t="shared" si="146"/>
        <v>0</v>
      </c>
      <c r="M2364" s="43" t="b">
        <f t="shared" si="147"/>
        <v>0</v>
      </c>
      <c r="N23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65" spans="1:14" hidden="1" x14ac:dyDescent="0.25">
      <c r="A2365" t="s">
        <v>3491</v>
      </c>
      <c r="B2365" s="45">
        <v>43164</v>
      </c>
      <c r="C2365" s="45">
        <v>12577.333333333334</v>
      </c>
      <c r="D2365" s="25">
        <v>0.29138479597195194</v>
      </c>
      <c r="E2365" s="25" t="str">
        <f>_xlfn.XLOOKUP(Table1[[#This Row],[Customer_ID]],Table2[customer_id],Table2[age_group],,0)</f>
        <v>35-45</v>
      </c>
      <c r="F2365" s="25" t="str">
        <f>_xlfn.XLOOKUP(Table1[[#This Row],[Customer_ID]],Table2[customer_id],Table2[city],,0)</f>
        <v>Chennai</v>
      </c>
      <c r="G2365" s="25" t="str">
        <f>_xlfn.XLOOKUP(Table1[[#This Row],[Customer_ID]],Table2[customer_id],Table2[occupation],,0)</f>
        <v>Salaried Other Employees</v>
      </c>
      <c r="H2365" s="50" t="str">
        <f>_xlfn.XLOOKUP(Table1[[#This Row],[Customer_ID]],Table2[customer_id],Table2[gender],,0)</f>
        <v>Female</v>
      </c>
      <c r="I2365" s="50" t="str">
        <f>_xlfn.XLOOKUP(Table1[[#This Row],[Customer_ID]],Table2[customer_id],Table2[marital status],,0)</f>
        <v>Married</v>
      </c>
      <c r="J2365" t="str">
        <f t="shared" si="144"/>
        <v>Moderate Income</v>
      </c>
      <c r="K2365" s="52" t="b">
        <f t="shared" si="145"/>
        <v>0</v>
      </c>
      <c r="L2365" s="43" t="str">
        <f t="shared" si="146"/>
        <v>Low Spend</v>
      </c>
      <c r="M2365" s="43" t="b">
        <f t="shared" si="147"/>
        <v>0</v>
      </c>
      <c r="N23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66" spans="1:14" hidden="1" x14ac:dyDescent="0.25">
      <c r="A2366" t="s">
        <v>639</v>
      </c>
      <c r="B2366" s="45">
        <v>43164</v>
      </c>
      <c r="C2366" s="45">
        <v>24519</v>
      </c>
      <c r="D2366" s="25">
        <v>0.56804281345565755</v>
      </c>
      <c r="E2366" s="25" t="str">
        <f>_xlfn.XLOOKUP(Table1[[#This Row],[Customer_ID]],Table2[customer_id],Table2[age_group],,0)</f>
        <v>35-45</v>
      </c>
      <c r="F2366" s="25" t="str">
        <f>_xlfn.XLOOKUP(Table1[[#This Row],[Customer_ID]],Table2[customer_id],Table2[city],,0)</f>
        <v>Mumbai</v>
      </c>
      <c r="G2366" s="25" t="str">
        <f>_xlfn.XLOOKUP(Table1[[#This Row],[Customer_ID]],Table2[customer_id],Table2[occupation],,0)</f>
        <v>Salaried Other Employees</v>
      </c>
      <c r="H2366" s="50" t="str">
        <f>_xlfn.XLOOKUP(Table1[[#This Row],[Customer_ID]],Table2[customer_id],Table2[gender],,0)</f>
        <v>Male</v>
      </c>
      <c r="I2366" s="50" t="str">
        <f>_xlfn.XLOOKUP(Table1[[#This Row],[Customer_ID]],Table2[customer_id],Table2[marital status],,0)</f>
        <v>Married</v>
      </c>
      <c r="J2366" t="str">
        <f t="shared" si="144"/>
        <v>Moderate Income</v>
      </c>
      <c r="K2366" s="52" t="b">
        <f t="shared" si="145"/>
        <v>0</v>
      </c>
      <c r="L2366" s="43" t="b">
        <f t="shared" si="146"/>
        <v>0</v>
      </c>
      <c r="M2366" s="43" t="b">
        <f t="shared" si="147"/>
        <v>0</v>
      </c>
      <c r="N23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67" spans="1:14" hidden="1" x14ac:dyDescent="0.25">
      <c r="A2367" t="s">
        <v>2952</v>
      </c>
      <c r="B2367" s="45">
        <v>43163</v>
      </c>
      <c r="C2367" s="45">
        <v>14741.166666666666</v>
      </c>
      <c r="D2367" s="25">
        <v>0.34152321818841752</v>
      </c>
      <c r="E2367" s="25" t="str">
        <f>_xlfn.XLOOKUP(Table1[[#This Row],[Customer_ID]],Table2[customer_id],Table2[age_group],,0)</f>
        <v>35-45</v>
      </c>
      <c r="F2367" s="25" t="str">
        <f>_xlfn.XLOOKUP(Table1[[#This Row],[Customer_ID]],Table2[customer_id],Table2[city],,0)</f>
        <v>Chennai</v>
      </c>
      <c r="G2367" s="25" t="str">
        <f>_xlfn.XLOOKUP(Table1[[#This Row],[Customer_ID]],Table2[customer_id],Table2[occupation],,0)</f>
        <v>Salaried Other Employees</v>
      </c>
      <c r="H2367" s="50" t="str">
        <f>_xlfn.XLOOKUP(Table1[[#This Row],[Customer_ID]],Table2[customer_id],Table2[gender],,0)</f>
        <v>Male</v>
      </c>
      <c r="I2367" s="50" t="str">
        <f>_xlfn.XLOOKUP(Table1[[#This Row],[Customer_ID]],Table2[customer_id],Table2[marital status],,0)</f>
        <v>Married</v>
      </c>
      <c r="J2367" t="str">
        <f t="shared" si="144"/>
        <v>Moderate Income</v>
      </c>
      <c r="K2367" s="52" t="b">
        <f t="shared" si="145"/>
        <v>0</v>
      </c>
      <c r="L2367" s="43" t="b">
        <f t="shared" si="146"/>
        <v>0</v>
      </c>
      <c r="M2367" s="43" t="b">
        <f t="shared" si="147"/>
        <v>0</v>
      </c>
      <c r="N23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68" spans="1:14" hidden="1" x14ac:dyDescent="0.25">
      <c r="A2368" t="s">
        <v>3959</v>
      </c>
      <c r="B2368" s="45">
        <v>43144</v>
      </c>
      <c r="C2368" s="45">
        <v>9037.1666666666661</v>
      </c>
      <c r="D2368" s="25">
        <v>0.20946520180480868</v>
      </c>
      <c r="E2368" s="25" t="str">
        <f>_xlfn.XLOOKUP(Table1[[#This Row],[Customer_ID]],Table2[customer_id],Table2[age_group],,0)</f>
        <v>45+</v>
      </c>
      <c r="F2368" s="25" t="str">
        <f>_xlfn.XLOOKUP(Table1[[#This Row],[Customer_ID]],Table2[customer_id],Table2[city],,0)</f>
        <v>Chennai</v>
      </c>
      <c r="G2368" s="25" t="str">
        <f>_xlfn.XLOOKUP(Table1[[#This Row],[Customer_ID]],Table2[customer_id],Table2[occupation],,0)</f>
        <v>Salaried Other Employees</v>
      </c>
      <c r="H2368" s="50" t="str">
        <f>_xlfn.XLOOKUP(Table1[[#This Row],[Customer_ID]],Table2[customer_id],Table2[gender],,0)</f>
        <v>Female</v>
      </c>
      <c r="I2368" s="50" t="str">
        <f>_xlfn.XLOOKUP(Table1[[#This Row],[Customer_ID]],Table2[customer_id],Table2[marital status],,0)</f>
        <v>Married</v>
      </c>
      <c r="J2368" t="str">
        <f t="shared" si="144"/>
        <v>Moderate Income</v>
      </c>
      <c r="K2368" s="52" t="b">
        <f t="shared" si="145"/>
        <v>0</v>
      </c>
      <c r="L2368" s="43" t="str">
        <f t="shared" si="146"/>
        <v>Low Spend</v>
      </c>
      <c r="M2368" s="43" t="b">
        <f t="shared" si="147"/>
        <v>0</v>
      </c>
      <c r="N23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69" spans="1:14" hidden="1" x14ac:dyDescent="0.25">
      <c r="A2369" t="s">
        <v>2056</v>
      </c>
      <c r="B2369" s="45">
        <v>43141</v>
      </c>
      <c r="C2369" s="45">
        <v>18012.333333333332</v>
      </c>
      <c r="D2369" s="25">
        <v>0.41752238782905665</v>
      </c>
      <c r="E2369" s="25" t="str">
        <f>_xlfn.XLOOKUP(Table1[[#This Row],[Customer_ID]],Table2[customer_id],Table2[age_group],,0)</f>
        <v>35-45</v>
      </c>
      <c r="F2369" s="25" t="str">
        <f>_xlfn.XLOOKUP(Table1[[#This Row],[Customer_ID]],Table2[customer_id],Table2[city],,0)</f>
        <v>Bengaluru</v>
      </c>
      <c r="G2369" s="25" t="str">
        <f>_xlfn.XLOOKUP(Table1[[#This Row],[Customer_ID]],Table2[customer_id],Table2[occupation],,0)</f>
        <v>Salaried Other Employees</v>
      </c>
      <c r="H2369" s="50" t="str">
        <f>_xlfn.XLOOKUP(Table1[[#This Row],[Customer_ID]],Table2[customer_id],Table2[gender],,0)</f>
        <v>Female</v>
      </c>
      <c r="I2369" s="50" t="str">
        <f>_xlfn.XLOOKUP(Table1[[#This Row],[Customer_ID]],Table2[customer_id],Table2[marital status],,0)</f>
        <v>Married</v>
      </c>
      <c r="J2369" t="str">
        <f t="shared" si="144"/>
        <v>Moderate Income</v>
      </c>
      <c r="K2369" s="52" t="b">
        <f t="shared" si="145"/>
        <v>0</v>
      </c>
      <c r="L2369" s="43" t="b">
        <f t="shared" si="146"/>
        <v>0</v>
      </c>
      <c r="M2369" s="43" t="b">
        <f t="shared" si="147"/>
        <v>0</v>
      </c>
      <c r="N23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70" spans="1:14" hidden="1" x14ac:dyDescent="0.25">
      <c r="A2370" t="s">
        <v>2872</v>
      </c>
      <c r="B2370" s="45">
        <v>43138</v>
      </c>
      <c r="C2370" s="45">
        <v>14935</v>
      </c>
      <c r="D2370" s="25">
        <v>0.346214474477259</v>
      </c>
      <c r="E2370" s="25" t="str">
        <f>_xlfn.XLOOKUP(Table1[[#This Row],[Customer_ID]],Table2[customer_id],Table2[age_group],,0)</f>
        <v>45+</v>
      </c>
      <c r="F2370" s="25" t="str">
        <f>_xlfn.XLOOKUP(Table1[[#This Row],[Customer_ID]],Table2[customer_id],Table2[city],,0)</f>
        <v>Bengaluru</v>
      </c>
      <c r="G2370" s="25" t="str">
        <f>_xlfn.XLOOKUP(Table1[[#This Row],[Customer_ID]],Table2[customer_id],Table2[occupation],,0)</f>
        <v>Salaried Other Employees</v>
      </c>
      <c r="H2370" s="50" t="str">
        <f>_xlfn.XLOOKUP(Table1[[#This Row],[Customer_ID]],Table2[customer_id],Table2[gender],,0)</f>
        <v>Female</v>
      </c>
      <c r="I2370" s="50" t="str">
        <f>_xlfn.XLOOKUP(Table1[[#This Row],[Customer_ID]],Table2[customer_id],Table2[marital status],,0)</f>
        <v>Married</v>
      </c>
      <c r="J2370" t="str">
        <f t="shared" ref="J2370:J2433" si="148">IF(B2370&lt;=40000,"Lower Income",IF(AND(B2370&gt;40000,B2370&lt;=65000),"Moderate Income","Higher Income"))</f>
        <v>Moderate Income</v>
      </c>
      <c r="K2370" s="52" t="b">
        <f t="shared" ref="K2370:K2433" si="149">IF(AND(J2370="Lower Income",D2370&gt;=60%),"High Spend",IF(AND(J2370="Lower Income",D2370&lt;30%),"Low Spend"))</f>
        <v>0</v>
      </c>
      <c r="L2370" s="43" t="b">
        <f t="shared" ref="L2370:L2433" si="150">IF(AND(J2370="Moderate Income",D2370&gt;=70%),"High Spend",IF(AND(J2370="Moderate Income",D2370&lt;30%),"Low Spend"))</f>
        <v>0</v>
      </c>
      <c r="M2370" s="43" t="b">
        <f t="shared" ref="M2370:M2433" si="151">IF(AND(J2370="Higher Income",D2370&gt;=70%),"High Spend",IF(AND(J2370="Higher Income",D2370&lt;20%),"Low Spend"))</f>
        <v>0</v>
      </c>
      <c r="N23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71" spans="1:14" hidden="1" x14ac:dyDescent="0.25">
      <c r="A2371" t="s">
        <v>3797</v>
      </c>
      <c r="B2371" s="45">
        <v>43126</v>
      </c>
      <c r="C2371" s="45">
        <v>10721.166666666666</v>
      </c>
      <c r="D2371" s="25">
        <v>0.24860099862418647</v>
      </c>
      <c r="E2371" s="25" t="str">
        <f>_xlfn.XLOOKUP(Table1[[#This Row],[Customer_ID]],Table2[customer_id],Table2[age_group],,0)</f>
        <v>45+</v>
      </c>
      <c r="F2371" s="25" t="str">
        <f>_xlfn.XLOOKUP(Table1[[#This Row],[Customer_ID]],Table2[customer_id],Table2[city],,0)</f>
        <v>Chennai</v>
      </c>
      <c r="G2371" s="25" t="str">
        <f>_xlfn.XLOOKUP(Table1[[#This Row],[Customer_ID]],Table2[customer_id],Table2[occupation],,0)</f>
        <v>Salaried Other Employees</v>
      </c>
      <c r="H2371" s="50" t="str">
        <f>_xlfn.XLOOKUP(Table1[[#This Row],[Customer_ID]],Table2[customer_id],Table2[gender],,0)</f>
        <v>Male</v>
      </c>
      <c r="I2371" s="50" t="str">
        <f>_xlfn.XLOOKUP(Table1[[#This Row],[Customer_ID]],Table2[customer_id],Table2[marital status],,0)</f>
        <v>Married</v>
      </c>
      <c r="J2371" t="str">
        <f t="shared" si="148"/>
        <v>Moderate Income</v>
      </c>
      <c r="K2371" s="52" t="b">
        <f t="shared" si="149"/>
        <v>0</v>
      </c>
      <c r="L2371" s="43" t="str">
        <f t="shared" si="150"/>
        <v>Low Spend</v>
      </c>
      <c r="M2371" s="43" t="b">
        <f t="shared" si="151"/>
        <v>0</v>
      </c>
      <c r="N23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72" spans="1:14" hidden="1" x14ac:dyDescent="0.25">
      <c r="A2372" t="s">
        <v>3398</v>
      </c>
      <c r="B2372" s="45">
        <v>43124</v>
      </c>
      <c r="C2372" s="45">
        <v>12961.833333333334</v>
      </c>
      <c r="D2372" s="25">
        <v>0.30057122097517236</v>
      </c>
      <c r="E2372" s="25" t="str">
        <f>_xlfn.XLOOKUP(Table1[[#This Row],[Customer_ID]],Table2[customer_id],Table2[age_group],,0)</f>
        <v>45+</v>
      </c>
      <c r="F2372" s="25" t="str">
        <f>_xlfn.XLOOKUP(Table1[[#This Row],[Customer_ID]],Table2[customer_id],Table2[city],,0)</f>
        <v>Bengaluru</v>
      </c>
      <c r="G2372" s="25" t="str">
        <f>_xlfn.XLOOKUP(Table1[[#This Row],[Customer_ID]],Table2[customer_id],Table2[occupation],,0)</f>
        <v>Salaried Other Employees</v>
      </c>
      <c r="H2372" s="50" t="str">
        <f>_xlfn.XLOOKUP(Table1[[#This Row],[Customer_ID]],Table2[customer_id],Table2[gender],,0)</f>
        <v>Female</v>
      </c>
      <c r="I2372" s="50" t="str">
        <f>_xlfn.XLOOKUP(Table1[[#This Row],[Customer_ID]],Table2[customer_id],Table2[marital status],,0)</f>
        <v>Married</v>
      </c>
      <c r="J2372" t="str">
        <f t="shared" si="148"/>
        <v>Moderate Income</v>
      </c>
      <c r="K2372" s="52" t="b">
        <f t="shared" si="149"/>
        <v>0</v>
      </c>
      <c r="L2372" s="43" t="b">
        <f t="shared" si="150"/>
        <v>0</v>
      </c>
      <c r="M2372" s="43" t="b">
        <f t="shared" si="151"/>
        <v>0</v>
      </c>
      <c r="N23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73" spans="1:14" hidden="1" x14ac:dyDescent="0.25">
      <c r="A2373" t="s">
        <v>801</v>
      </c>
      <c r="B2373" s="45">
        <v>43122</v>
      </c>
      <c r="C2373" s="45">
        <v>23430.833333333332</v>
      </c>
      <c r="D2373" s="25">
        <v>0.54336147055640582</v>
      </c>
      <c r="E2373" s="25" t="str">
        <f>_xlfn.XLOOKUP(Table1[[#This Row],[Customer_ID]],Table2[customer_id],Table2[age_group],,0)</f>
        <v>35-45</v>
      </c>
      <c r="F2373" s="25" t="str">
        <f>_xlfn.XLOOKUP(Table1[[#This Row],[Customer_ID]],Table2[customer_id],Table2[city],,0)</f>
        <v>Delhi NCR</v>
      </c>
      <c r="G2373" s="25" t="str">
        <f>_xlfn.XLOOKUP(Table1[[#This Row],[Customer_ID]],Table2[customer_id],Table2[occupation],,0)</f>
        <v>Salaried Other Employees</v>
      </c>
      <c r="H2373" s="50" t="str">
        <f>_xlfn.XLOOKUP(Table1[[#This Row],[Customer_ID]],Table2[customer_id],Table2[gender],,0)</f>
        <v>Male</v>
      </c>
      <c r="I2373" s="50" t="str">
        <f>_xlfn.XLOOKUP(Table1[[#This Row],[Customer_ID]],Table2[customer_id],Table2[marital status],,0)</f>
        <v>Married</v>
      </c>
      <c r="J2373" t="str">
        <f t="shared" si="148"/>
        <v>Moderate Income</v>
      </c>
      <c r="K2373" s="52" t="b">
        <f t="shared" si="149"/>
        <v>0</v>
      </c>
      <c r="L2373" s="43" t="b">
        <f t="shared" si="150"/>
        <v>0</v>
      </c>
      <c r="M2373" s="43" t="b">
        <f t="shared" si="151"/>
        <v>0</v>
      </c>
      <c r="N23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74" spans="1:14" hidden="1" x14ac:dyDescent="0.25">
      <c r="A2374" t="s">
        <v>2761</v>
      </c>
      <c r="B2374" s="45">
        <v>43114</v>
      </c>
      <c r="C2374" s="45">
        <v>15284.666666666666</v>
      </c>
      <c r="D2374" s="25">
        <v>0.35451748078736989</v>
      </c>
      <c r="E2374" s="25" t="str">
        <f>_xlfn.XLOOKUP(Table1[[#This Row],[Customer_ID]],Table2[customer_id],Table2[age_group],,0)</f>
        <v>35-45</v>
      </c>
      <c r="F2374" s="25" t="str">
        <f>_xlfn.XLOOKUP(Table1[[#This Row],[Customer_ID]],Table2[customer_id],Table2[city],,0)</f>
        <v>Chennai</v>
      </c>
      <c r="G2374" s="25" t="str">
        <f>_xlfn.XLOOKUP(Table1[[#This Row],[Customer_ID]],Table2[customer_id],Table2[occupation],,0)</f>
        <v>Salaried Other Employees</v>
      </c>
      <c r="H2374" s="50" t="str">
        <f>_xlfn.XLOOKUP(Table1[[#This Row],[Customer_ID]],Table2[customer_id],Table2[gender],,0)</f>
        <v>Male</v>
      </c>
      <c r="I2374" s="50" t="str">
        <f>_xlfn.XLOOKUP(Table1[[#This Row],[Customer_ID]],Table2[customer_id],Table2[marital status],,0)</f>
        <v>Married</v>
      </c>
      <c r="J2374" t="str">
        <f t="shared" si="148"/>
        <v>Moderate Income</v>
      </c>
      <c r="K2374" s="52" t="b">
        <f t="shared" si="149"/>
        <v>0</v>
      </c>
      <c r="L2374" s="43" t="b">
        <f t="shared" si="150"/>
        <v>0</v>
      </c>
      <c r="M2374" s="43" t="b">
        <f t="shared" si="151"/>
        <v>0</v>
      </c>
      <c r="N23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75" spans="1:14" hidden="1" x14ac:dyDescent="0.25">
      <c r="A2375" t="s">
        <v>2683</v>
      </c>
      <c r="B2375" s="45">
        <v>43112</v>
      </c>
      <c r="C2375" s="45">
        <v>15613.5</v>
      </c>
      <c r="D2375" s="25">
        <v>0.36216134718871779</v>
      </c>
      <c r="E2375" s="25" t="str">
        <f>_xlfn.XLOOKUP(Table1[[#This Row],[Customer_ID]],Table2[customer_id],Table2[age_group],,0)</f>
        <v>35-45</v>
      </c>
      <c r="F2375" s="25" t="str">
        <f>_xlfn.XLOOKUP(Table1[[#This Row],[Customer_ID]],Table2[customer_id],Table2[city],,0)</f>
        <v>Chennai</v>
      </c>
      <c r="G2375" s="25" t="str">
        <f>_xlfn.XLOOKUP(Table1[[#This Row],[Customer_ID]],Table2[customer_id],Table2[occupation],,0)</f>
        <v>Salaried Other Employees</v>
      </c>
      <c r="H2375" s="50" t="str">
        <f>_xlfn.XLOOKUP(Table1[[#This Row],[Customer_ID]],Table2[customer_id],Table2[gender],,0)</f>
        <v>Male</v>
      </c>
      <c r="I2375" s="50" t="str">
        <f>_xlfn.XLOOKUP(Table1[[#This Row],[Customer_ID]],Table2[customer_id],Table2[marital status],,0)</f>
        <v>Single</v>
      </c>
      <c r="J2375" t="str">
        <f t="shared" si="148"/>
        <v>Moderate Income</v>
      </c>
      <c r="K2375" s="52" t="b">
        <f t="shared" si="149"/>
        <v>0</v>
      </c>
      <c r="L2375" s="43" t="b">
        <f t="shared" si="150"/>
        <v>0</v>
      </c>
      <c r="M2375" s="43" t="b">
        <f t="shared" si="151"/>
        <v>0</v>
      </c>
      <c r="N23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76" spans="1:14" hidden="1" x14ac:dyDescent="0.25">
      <c r="A2376" t="s">
        <v>693</v>
      </c>
      <c r="B2376" s="45">
        <v>43101</v>
      </c>
      <c r="C2376" s="45">
        <v>24189.833333333332</v>
      </c>
      <c r="D2376" s="25">
        <v>0.56123601153878866</v>
      </c>
      <c r="E2376" s="25" t="str">
        <f>_xlfn.XLOOKUP(Table1[[#This Row],[Customer_ID]],Table2[customer_id],Table2[age_group],,0)</f>
        <v>35-45</v>
      </c>
      <c r="F2376" s="25" t="str">
        <f>_xlfn.XLOOKUP(Table1[[#This Row],[Customer_ID]],Table2[customer_id],Table2[city],,0)</f>
        <v>Mumbai</v>
      </c>
      <c r="G2376" s="25" t="str">
        <f>_xlfn.XLOOKUP(Table1[[#This Row],[Customer_ID]],Table2[customer_id],Table2[occupation],,0)</f>
        <v>Salaried Other Employees</v>
      </c>
      <c r="H2376" s="50" t="str">
        <f>_xlfn.XLOOKUP(Table1[[#This Row],[Customer_ID]],Table2[customer_id],Table2[gender],,0)</f>
        <v>Male</v>
      </c>
      <c r="I2376" s="50" t="str">
        <f>_xlfn.XLOOKUP(Table1[[#This Row],[Customer_ID]],Table2[customer_id],Table2[marital status],,0)</f>
        <v>Single</v>
      </c>
      <c r="J2376" t="str">
        <f t="shared" si="148"/>
        <v>Moderate Income</v>
      </c>
      <c r="K2376" s="52" t="b">
        <f t="shared" si="149"/>
        <v>0</v>
      </c>
      <c r="L2376" s="43" t="b">
        <f t="shared" si="150"/>
        <v>0</v>
      </c>
      <c r="M2376" s="43" t="b">
        <f t="shared" si="151"/>
        <v>0</v>
      </c>
      <c r="N23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77" spans="1:14" hidden="1" x14ac:dyDescent="0.25">
      <c r="A2377" t="s">
        <v>2270</v>
      </c>
      <c r="B2377" s="45">
        <v>43098</v>
      </c>
      <c r="C2377" s="45">
        <v>17249.5</v>
      </c>
      <c r="D2377" s="25">
        <v>0.40023899020836234</v>
      </c>
      <c r="E2377" s="25" t="str">
        <f>_xlfn.XLOOKUP(Table1[[#This Row],[Customer_ID]],Table2[customer_id],Table2[age_group],,0)</f>
        <v>35-45</v>
      </c>
      <c r="F2377" s="25" t="str">
        <f>_xlfn.XLOOKUP(Table1[[#This Row],[Customer_ID]],Table2[customer_id],Table2[city],,0)</f>
        <v>Hyderabad</v>
      </c>
      <c r="G2377" s="25" t="str">
        <f>_xlfn.XLOOKUP(Table1[[#This Row],[Customer_ID]],Table2[customer_id],Table2[occupation],,0)</f>
        <v>Salaried Other Employees</v>
      </c>
      <c r="H2377" s="50" t="str">
        <f>_xlfn.XLOOKUP(Table1[[#This Row],[Customer_ID]],Table2[customer_id],Table2[gender],,0)</f>
        <v>Male</v>
      </c>
      <c r="I2377" s="50" t="str">
        <f>_xlfn.XLOOKUP(Table1[[#This Row],[Customer_ID]],Table2[customer_id],Table2[marital status],,0)</f>
        <v>Married</v>
      </c>
      <c r="J2377" t="str">
        <f t="shared" si="148"/>
        <v>Moderate Income</v>
      </c>
      <c r="K2377" s="52" t="b">
        <f t="shared" si="149"/>
        <v>0</v>
      </c>
      <c r="L2377" s="43" t="b">
        <f t="shared" si="150"/>
        <v>0</v>
      </c>
      <c r="M2377" s="43" t="b">
        <f t="shared" si="151"/>
        <v>0</v>
      </c>
      <c r="N23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78" spans="1:14" hidden="1" x14ac:dyDescent="0.25">
      <c r="A2378" t="s">
        <v>385</v>
      </c>
      <c r="B2378" s="45">
        <v>43081</v>
      </c>
      <c r="C2378" s="45">
        <v>26113.166666666668</v>
      </c>
      <c r="D2378" s="25">
        <v>0.60614114497496963</v>
      </c>
      <c r="E2378" s="25" t="str">
        <f>_xlfn.XLOOKUP(Table1[[#This Row],[Customer_ID]],Table2[customer_id],Table2[age_group],,0)</f>
        <v>35-45</v>
      </c>
      <c r="F2378" s="25" t="str">
        <f>_xlfn.XLOOKUP(Table1[[#This Row],[Customer_ID]],Table2[customer_id],Table2[city],,0)</f>
        <v>Mumbai</v>
      </c>
      <c r="G2378" s="25" t="str">
        <f>_xlfn.XLOOKUP(Table1[[#This Row],[Customer_ID]],Table2[customer_id],Table2[occupation],,0)</f>
        <v>Salaried Other Employees</v>
      </c>
      <c r="H2378" s="50" t="str">
        <f>_xlfn.XLOOKUP(Table1[[#This Row],[Customer_ID]],Table2[customer_id],Table2[gender],,0)</f>
        <v>Male</v>
      </c>
      <c r="I2378" s="50" t="str">
        <f>_xlfn.XLOOKUP(Table1[[#This Row],[Customer_ID]],Table2[customer_id],Table2[marital status],,0)</f>
        <v>Married</v>
      </c>
      <c r="J2378" t="str">
        <f t="shared" si="148"/>
        <v>Moderate Income</v>
      </c>
      <c r="K2378" s="52" t="b">
        <f t="shared" si="149"/>
        <v>0</v>
      </c>
      <c r="L2378" s="43" t="b">
        <f t="shared" si="150"/>
        <v>0</v>
      </c>
      <c r="M2378" s="43" t="b">
        <f t="shared" si="151"/>
        <v>0</v>
      </c>
      <c r="N23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79" spans="1:14" hidden="1" x14ac:dyDescent="0.25">
      <c r="A2379" t="s">
        <v>2824</v>
      </c>
      <c r="B2379" s="45">
        <v>43072</v>
      </c>
      <c r="C2379" s="45">
        <v>15049.166666666666</v>
      </c>
      <c r="D2379" s="25">
        <v>0.34939558568598317</v>
      </c>
      <c r="E2379" s="25" t="str">
        <f>_xlfn.XLOOKUP(Table1[[#This Row],[Customer_ID]],Table2[customer_id],Table2[age_group],,0)</f>
        <v>35-45</v>
      </c>
      <c r="F2379" s="25" t="str">
        <f>_xlfn.XLOOKUP(Table1[[#This Row],[Customer_ID]],Table2[customer_id],Table2[city],,0)</f>
        <v>Chennai</v>
      </c>
      <c r="G2379" s="25" t="str">
        <f>_xlfn.XLOOKUP(Table1[[#This Row],[Customer_ID]],Table2[customer_id],Table2[occupation],,0)</f>
        <v>Salaried Other Employees</v>
      </c>
      <c r="H2379" s="50" t="str">
        <f>_xlfn.XLOOKUP(Table1[[#This Row],[Customer_ID]],Table2[customer_id],Table2[gender],,0)</f>
        <v>Male</v>
      </c>
      <c r="I2379" s="50" t="str">
        <f>_xlfn.XLOOKUP(Table1[[#This Row],[Customer_ID]],Table2[customer_id],Table2[marital status],,0)</f>
        <v>Married</v>
      </c>
      <c r="J2379" t="str">
        <f t="shared" si="148"/>
        <v>Moderate Income</v>
      </c>
      <c r="K2379" s="52" t="b">
        <f t="shared" si="149"/>
        <v>0</v>
      </c>
      <c r="L2379" s="43" t="b">
        <f t="shared" si="150"/>
        <v>0</v>
      </c>
      <c r="M2379" s="43" t="b">
        <f t="shared" si="151"/>
        <v>0</v>
      </c>
      <c r="N23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80" spans="1:14" hidden="1" x14ac:dyDescent="0.25">
      <c r="A2380" t="s">
        <v>3202</v>
      </c>
      <c r="B2380" s="45">
        <v>43055</v>
      </c>
      <c r="C2380" s="45">
        <v>13831.5</v>
      </c>
      <c r="D2380" s="25">
        <v>0.32125188712112412</v>
      </c>
      <c r="E2380" s="25" t="str">
        <f>_xlfn.XLOOKUP(Table1[[#This Row],[Customer_ID]],Table2[customer_id],Table2[age_group],,0)</f>
        <v>35-45</v>
      </c>
      <c r="F2380" s="25" t="str">
        <f>_xlfn.XLOOKUP(Table1[[#This Row],[Customer_ID]],Table2[customer_id],Table2[city],,0)</f>
        <v>Chennai</v>
      </c>
      <c r="G2380" s="25" t="str">
        <f>_xlfn.XLOOKUP(Table1[[#This Row],[Customer_ID]],Table2[customer_id],Table2[occupation],,0)</f>
        <v>Salaried Other Employees</v>
      </c>
      <c r="H2380" s="50" t="str">
        <f>_xlfn.XLOOKUP(Table1[[#This Row],[Customer_ID]],Table2[customer_id],Table2[gender],,0)</f>
        <v>Male</v>
      </c>
      <c r="I2380" s="50" t="str">
        <f>_xlfn.XLOOKUP(Table1[[#This Row],[Customer_ID]],Table2[customer_id],Table2[marital status],,0)</f>
        <v>Married</v>
      </c>
      <c r="J2380" t="str">
        <f t="shared" si="148"/>
        <v>Moderate Income</v>
      </c>
      <c r="K2380" s="52" t="b">
        <f t="shared" si="149"/>
        <v>0</v>
      </c>
      <c r="L2380" s="43" t="b">
        <f t="shared" si="150"/>
        <v>0</v>
      </c>
      <c r="M2380" s="43" t="b">
        <f t="shared" si="151"/>
        <v>0</v>
      </c>
      <c r="N23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81" spans="1:14" hidden="1" x14ac:dyDescent="0.25">
      <c r="A2381" t="s">
        <v>2633</v>
      </c>
      <c r="B2381" s="45">
        <v>42996</v>
      </c>
      <c r="C2381" s="45">
        <v>15717.833333333334</v>
      </c>
      <c r="D2381" s="25">
        <v>0.36556501379973333</v>
      </c>
      <c r="E2381" s="25" t="str">
        <f>_xlfn.XLOOKUP(Table1[[#This Row],[Customer_ID]],Table2[customer_id],Table2[age_group],,0)</f>
        <v>35-45</v>
      </c>
      <c r="F2381" s="25" t="str">
        <f>_xlfn.XLOOKUP(Table1[[#This Row],[Customer_ID]],Table2[customer_id],Table2[city],,0)</f>
        <v>Chennai</v>
      </c>
      <c r="G2381" s="25" t="str">
        <f>_xlfn.XLOOKUP(Table1[[#This Row],[Customer_ID]],Table2[customer_id],Table2[occupation],,0)</f>
        <v>Salaried Other Employees</v>
      </c>
      <c r="H2381" s="50" t="str">
        <f>_xlfn.XLOOKUP(Table1[[#This Row],[Customer_ID]],Table2[customer_id],Table2[gender],,0)</f>
        <v>Male</v>
      </c>
      <c r="I2381" s="50" t="str">
        <f>_xlfn.XLOOKUP(Table1[[#This Row],[Customer_ID]],Table2[customer_id],Table2[marital status],,0)</f>
        <v>Single</v>
      </c>
      <c r="J2381" t="str">
        <f t="shared" si="148"/>
        <v>Moderate Income</v>
      </c>
      <c r="K2381" s="52" t="b">
        <f t="shared" si="149"/>
        <v>0</v>
      </c>
      <c r="L2381" s="43" t="b">
        <f t="shared" si="150"/>
        <v>0</v>
      </c>
      <c r="M2381" s="43" t="b">
        <f t="shared" si="151"/>
        <v>0</v>
      </c>
      <c r="N23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82" spans="1:14" hidden="1" x14ac:dyDescent="0.25">
      <c r="A2382" t="s">
        <v>734</v>
      </c>
      <c r="B2382" s="45">
        <v>42988</v>
      </c>
      <c r="C2382" s="45">
        <v>23805.166666666668</v>
      </c>
      <c r="D2382" s="25">
        <v>0.55376306566173505</v>
      </c>
      <c r="E2382" s="25" t="str">
        <f>_xlfn.XLOOKUP(Table1[[#This Row],[Customer_ID]],Table2[customer_id],Table2[age_group],,0)</f>
        <v>35-45</v>
      </c>
      <c r="F2382" s="25" t="str">
        <f>_xlfn.XLOOKUP(Table1[[#This Row],[Customer_ID]],Table2[customer_id],Table2[city],,0)</f>
        <v>Mumbai</v>
      </c>
      <c r="G2382" s="25" t="str">
        <f>_xlfn.XLOOKUP(Table1[[#This Row],[Customer_ID]],Table2[customer_id],Table2[occupation],,0)</f>
        <v>Salaried Other Employees</v>
      </c>
      <c r="H2382" s="50" t="str">
        <f>_xlfn.XLOOKUP(Table1[[#This Row],[Customer_ID]],Table2[customer_id],Table2[gender],,0)</f>
        <v>Female</v>
      </c>
      <c r="I2382" s="50" t="str">
        <f>_xlfn.XLOOKUP(Table1[[#This Row],[Customer_ID]],Table2[customer_id],Table2[marital status],,0)</f>
        <v>Married</v>
      </c>
      <c r="J2382" t="str">
        <f t="shared" si="148"/>
        <v>Moderate Income</v>
      </c>
      <c r="K2382" s="52" t="b">
        <f t="shared" si="149"/>
        <v>0</v>
      </c>
      <c r="L2382" s="43" t="b">
        <f t="shared" si="150"/>
        <v>0</v>
      </c>
      <c r="M2382" s="43" t="b">
        <f t="shared" si="151"/>
        <v>0</v>
      </c>
      <c r="N23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83" spans="1:14" hidden="1" x14ac:dyDescent="0.25">
      <c r="A2383" t="s">
        <v>1914</v>
      </c>
      <c r="B2383" s="45">
        <v>42985</v>
      </c>
      <c r="C2383" s="45">
        <v>18478</v>
      </c>
      <c r="D2383" s="25">
        <v>0.42987088519250899</v>
      </c>
      <c r="E2383" s="25" t="str">
        <f>_xlfn.XLOOKUP(Table1[[#This Row],[Customer_ID]],Table2[customer_id],Table2[age_group],,0)</f>
        <v>45+</v>
      </c>
      <c r="F2383" s="25" t="str">
        <f>_xlfn.XLOOKUP(Table1[[#This Row],[Customer_ID]],Table2[customer_id],Table2[city],,0)</f>
        <v>Delhi NCR</v>
      </c>
      <c r="G2383" s="25" t="str">
        <f>_xlfn.XLOOKUP(Table1[[#This Row],[Customer_ID]],Table2[customer_id],Table2[occupation],,0)</f>
        <v>Freelancers</v>
      </c>
      <c r="H2383" s="50" t="str">
        <f>_xlfn.XLOOKUP(Table1[[#This Row],[Customer_ID]],Table2[customer_id],Table2[gender],,0)</f>
        <v>Male</v>
      </c>
      <c r="I2383" s="50" t="str">
        <f>_xlfn.XLOOKUP(Table1[[#This Row],[Customer_ID]],Table2[customer_id],Table2[marital status],,0)</f>
        <v>Married</v>
      </c>
      <c r="J2383" t="str">
        <f t="shared" si="148"/>
        <v>Moderate Income</v>
      </c>
      <c r="K2383" s="52" t="b">
        <f t="shared" si="149"/>
        <v>0</v>
      </c>
      <c r="L2383" s="43" t="b">
        <f t="shared" si="150"/>
        <v>0</v>
      </c>
      <c r="M2383" s="43" t="b">
        <f t="shared" si="151"/>
        <v>0</v>
      </c>
      <c r="N23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84" spans="1:14" hidden="1" x14ac:dyDescent="0.25">
      <c r="A2384" t="s">
        <v>3322</v>
      </c>
      <c r="B2384" s="45">
        <v>42943</v>
      </c>
      <c r="C2384" s="45">
        <v>13286.833333333334</v>
      </c>
      <c r="D2384" s="25">
        <v>0.30940626722244219</v>
      </c>
      <c r="E2384" s="25" t="str">
        <f>_xlfn.XLOOKUP(Table1[[#This Row],[Customer_ID]],Table2[customer_id],Table2[age_group],,0)</f>
        <v>35-45</v>
      </c>
      <c r="F2384" s="25" t="str">
        <f>_xlfn.XLOOKUP(Table1[[#This Row],[Customer_ID]],Table2[customer_id],Table2[city],,0)</f>
        <v>Chennai</v>
      </c>
      <c r="G2384" s="25" t="str">
        <f>_xlfn.XLOOKUP(Table1[[#This Row],[Customer_ID]],Table2[customer_id],Table2[occupation],,0)</f>
        <v>Salaried Other Employees</v>
      </c>
      <c r="H2384" s="50" t="str">
        <f>_xlfn.XLOOKUP(Table1[[#This Row],[Customer_ID]],Table2[customer_id],Table2[gender],,0)</f>
        <v>Female</v>
      </c>
      <c r="I2384" s="50" t="str">
        <f>_xlfn.XLOOKUP(Table1[[#This Row],[Customer_ID]],Table2[customer_id],Table2[marital status],,0)</f>
        <v>Married</v>
      </c>
      <c r="J2384" t="str">
        <f t="shared" si="148"/>
        <v>Moderate Income</v>
      </c>
      <c r="K2384" s="52" t="b">
        <f t="shared" si="149"/>
        <v>0</v>
      </c>
      <c r="L2384" s="43" t="b">
        <f t="shared" si="150"/>
        <v>0</v>
      </c>
      <c r="M2384" s="43" t="b">
        <f t="shared" si="151"/>
        <v>0</v>
      </c>
      <c r="N23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85" spans="1:14" hidden="1" x14ac:dyDescent="0.25">
      <c r="A2385" t="s">
        <v>982</v>
      </c>
      <c r="B2385" s="45">
        <v>42937</v>
      </c>
      <c r="C2385" s="45">
        <v>22413.333333333332</v>
      </c>
      <c r="D2385" s="25">
        <v>0.52200510825938773</v>
      </c>
      <c r="E2385" s="25" t="str">
        <f>_xlfn.XLOOKUP(Table1[[#This Row],[Customer_ID]],Table2[customer_id],Table2[age_group],,0)</f>
        <v>35-45</v>
      </c>
      <c r="F2385" s="25" t="str">
        <f>_xlfn.XLOOKUP(Table1[[#This Row],[Customer_ID]],Table2[customer_id],Table2[city],,0)</f>
        <v>Delhi NCR</v>
      </c>
      <c r="G2385" s="25" t="str">
        <f>_xlfn.XLOOKUP(Table1[[#This Row],[Customer_ID]],Table2[customer_id],Table2[occupation],,0)</f>
        <v>Salaried Other Employees</v>
      </c>
      <c r="H2385" s="50" t="str">
        <f>_xlfn.XLOOKUP(Table1[[#This Row],[Customer_ID]],Table2[customer_id],Table2[gender],,0)</f>
        <v>Male</v>
      </c>
      <c r="I2385" s="50" t="str">
        <f>_xlfn.XLOOKUP(Table1[[#This Row],[Customer_ID]],Table2[customer_id],Table2[marital status],,0)</f>
        <v>Married</v>
      </c>
      <c r="J2385" t="str">
        <f t="shared" si="148"/>
        <v>Moderate Income</v>
      </c>
      <c r="K2385" s="52" t="b">
        <f t="shared" si="149"/>
        <v>0</v>
      </c>
      <c r="L2385" s="43" t="b">
        <f t="shared" si="150"/>
        <v>0</v>
      </c>
      <c r="M2385" s="43" t="b">
        <f t="shared" si="151"/>
        <v>0</v>
      </c>
      <c r="N23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86" spans="1:14" hidden="1" x14ac:dyDescent="0.25">
      <c r="A2386" t="s">
        <v>3344</v>
      </c>
      <c r="B2386" s="45">
        <v>42914</v>
      </c>
      <c r="C2386" s="45">
        <v>13194.166666666666</v>
      </c>
      <c r="D2386" s="25">
        <v>0.30745599726584949</v>
      </c>
      <c r="E2386" s="25" t="str">
        <f>_xlfn.XLOOKUP(Table1[[#This Row],[Customer_ID]],Table2[customer_id],Table2[age_group],,0)</f>
        <v>35-45</v>
      </c>
      <c r="F2386" s="25" t="str">
        <f>_xlfn.XLOOKUP(Table1[[#This Row],[Customer_ID]],Table2[customer_id],Table2[city],,0)</f>
        <v>Chennai</v>
      </c>
      <c r="G2386" s="25" t="str">
        <f>_xlfn.XLOOKUP(Table1[[#This Row],[Customer_ID]],Table2[customer_id],Table2[occupation],,0)</f>
        <v>Salaried Other Employees</v>
      </c>
      <c r="H2386" s="50" t="str">
        <f>_xlfn.XLOOKUP(Table1[[#This Row],[Customer_ID]],Table2[customer_id],Table2[gender],,0)</f>
        <v>Female</v>
      </c>
      <c r="I2386" s="50" t="str">
        <f>_xlfn.XLOOKUP(Table1[[#This Row],[Customer_ID]],Table2[customer_id],Table2[marital status],,0)</f>
        <v>Married</v>
      </c>
      <c r="J2386" t="str">
        <f t="shared" si="148"/>
        <v>Moderate Income</v>
      </c>
      <c r="K2386" s="52" t="b">
        <f t="shared" si="149"/>
        <v>0</v>
      </c>
      <c r="L2386" s="43" t="b">
        <f t="shared" si="150"/>
        <v>0</v>
      </c>
      <c r="M2386" s="43" t="b">
        <f t="shared" si="151"/>
        <v>0</v>
      </c>
      <c r="N23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87" spans="1:14" hidden="1" x14ac:dyDescent="0.25">
      <c r="A2387" t="s">
        <v>631</v>
      </c>
      <c r="B2387" s="45">
        <v>42892</v>
      </c>
      <c r="C2387" s="45">
        <v>24412.5</v>
      </c>
      <c r="D2387" s="25">
        <v>0.56916208150704095</v>
      </c>
      <c r="E2387" s="25" t="str">
        <f>_xlfn.XLOOKUP(Table1[[#This Row],[Customer_ID]],Table2[customer_id],Table2[age_group],,0)</f>
        <v>35-45</v>
      </c>
      <c r="F2387" s="25" t="str">
        <f>_xlfn.XLOOKUP(Table1[[#This Row],[Customer_ID]],Table2[customer_id],Table2[city],,0)</f>
        <v>Mumbai</v>
      </c>
      <c r="G2387" s="25" t="str">
        <f>_xlfn.XLOOKUP(Table1[[#This Row],[Customer_ID]],Table2[customer_id],Table2[occupation],,0)</f>
        <v>Salaried Other Employees</v>
      </c>
      <c r="H2387" s="50" t="str">
        <f>_xlfn.XLOOKUP(Table1[[#This Row],[Customer_ID]],Table2[customer_id],Table2[gender],,0)</f>
        <v>Male</v>
      </c>
      <c r="I2387" s="50" t="str">
        <f>_xlfn.XLOOKUP(Table1[[#This Row],[Customer_ID]],Table2[customer_id],Table2[marital status],,0)</f>
        <v>Married</v>
      </c>
      <c r="J2387" t="str">
        <f t="shared" si="148"/>
        <v>Moderate Income</v>
      </c>
      <c r="K2387" s="52" t="b">
        <f t="shared" si="149"/>
        <v>0</v>
      </c>
      <c r="L2387" s="43" t="b">
        <f t="shared" si="150"/>
        <v>0</v>
      </c>
      <c r="M2387" s="43" t="b">
        <f t="shared" si="151"/>
        <v>0</v>
      </c>
      <c r="N23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88" spans="1:14" hidden="1" x14ac:dyDescent="0.25">
      <c r="A2388" t="s">
        <v>2403</v>
      </c>
      <c r="B2388" s="45">
        <v>42884</v>
      </c>
      <c r="C2388" s="45">
        <v>16613.166666666668</v>
      </c>
      <c r="D2388" s="25">
        <v>0.38739778627615584</v>
      </c>
      <c r="E2388" s="25" t="str">
        <f>_xlfn.XLOOKUP(Table1[[#This Row],[Customer_ID]],Table2[customer_id],Table2[age_group],,0)</f>
        <v>35-45</v>
      </c>
      <c r="F2388" s="25" t="str">
        <f>_xlfn.XLOOKUP(Table1[[#This Row],[Customer_ID]],Table2[customer_id],Table2[city],,0)</f>
        <v>Bengaluru</v>
      </c>
      <c r="G2388" s="25" t="str">
        <f>_xlfn.XLOOKUP(Table1[[#This Row],[Customer_ID]],Table2[customer_id],Table2[occupation],,0)</f>
        <v>Salaried Other Employees</v>
      </c>
      <c r="H2388" s="50" t="str">
        <f>_xlfn.XLOOKUP(Table1[[#This Row],[Customer_ID]],Table2[customer_id],Table2[gender],,0)</f>
        <v>Female</v>
      </c>
      <c r="I2388" s="50" t="str">
        <f>_xlfn.XLOOKUP(Table1[[#This Row],[Customer_ID]],Table2[customer_id],Table2[marital status],,0)</f>
        <v>Married</v>
      </c>
      <c r="J2388" t="str">
        <f t="shared" si="148"/>
        <v>Moderate Income</v>
      </c>
      <c r="K2388" s="52" t="b">
        <f t="shared" si="149"/>
        <v>0</v>
      </c>
      <c r="L2388" s="43" t="b">
        <f t="shared" si="150"/>
        <v>0</v>
      </c>
      <c r="M2388" s="43" t="b">
        <f t="shared" si="151"/>
        <v>0</v>
      </c>
      <c r="N23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89" spans="1:14" hidden="1" x14ac:dyDescent="0.25">
      <c r="A2389" t="s">
        <v>2918</v>
      </c>
      <c r="B2389" s="45">
        <v>42861</v>
      </c>
      <c r="C2389" s="45">
        <v>14724.833333333334</v>
      </c>
      <c r="D2389" s="25">
        <v>0.34354852507718753</v>
      </c>
      <c r="E2389" s="25" t="str">
        <f>_xlfn.XLOOKUP(Table1[[#This Row],[Customer_ID]],Table2[customer_id],Table2[age_group],,0)</f>
        <v>35-45</v>
      </c>
      <c r="F2389" s="25" t="str">
        <f>_xlfn.XLOOKUP(Table1[[#This Row],[Customer_ID]],Table2[customer_id],Table2[city],,0)</f>
        <v>Hyderabad</v>
      </c>
      <c r="G2389" s="25" t="str">
        <f>_xlfn.XLOOKUP(Table1[[#This Row],[Customer_ID]],Table2[customer_id],Table2[occupation],,0)</f>
        <v>Salaried Other Employees</v>
      </c>
      <c r="H2389" s="50" t="str">
        <f>_xlfn.XLOOKUP(Table1[[#This Row],[Customer_ID]],Table2[customer_id],Table2[gender],,0)</f>
        <v>Female</v>
      </c>
      <c r="I2389" s="50" t="str">
        <f>_xlfn.XLOOKUP(Table1[[#This Row],[Customer_ID]],Table2[customer_id],Table2[marital status],,0)</f>
        <v>Married</v>
      </c>
      <c r="J2389" t="str">
        <f t="shared" si="148"/>
        <v>Moderate Income</v>
      </c>
      <c r="K2389" s="52" t="b">
        <f t="shared" si="149"/>
        <v>0</v>
      </c>
      <c r="L2389" s="43" t="b">
        <f t="shared" si="150"/>
        <v>0</v>
      </c>
      <c r="M2389" s="43" t="b">
        <f t="shared" si="151"/>
        <v>0</v>
      </c>
      <c r="N23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90" spans="1:14" hidden="1" x14ac:dyDescent="0.25">
      <c r="A2390" t="s">
        <v>528</v>
      </c>
      <c r="B2390" s="45">
        <v>42825</v>
      </c>
      <c r="C2390" s="45">
        <v>24991.166666666668</v>
      </c>
      <c r="D2390" s="25">
        <v>0.58356489589414284</v>
      </c>
      <c r="E2390" s="25" t="str">
        <f>_xlfn.XLOOKUP(Table1[[#This Row],[Customer_ID]],Table2[customer_id],Table2[age_group],,0)</f>
        <v>35-45</v>
      </c>
      <c r="F2390" s="25" t="str">
        <f>_xlfn.XLOOKUP(Table1[[#This Row],[Customer_ID]],Table2[customer_id],Table2[city],,0)</f>
        <v>Mumbai</v>
      </c>
      <c r="G2390" s="25" t="str">
        <f>_xlfn.XLOOKUP(Table1[[#This Row],[Customer_ID]],Table2[customer_id],Table2[occupation],,0)</f>
        <v>Salaried Other Employees</v>
      </c>
      <c r="H2390" s="50" t="str">
        <f>_xlfn.XLOOKUP(Table1[[#This Row],[Customer_ID]],Table2[customer_id],Table2[gender],,0)</f>
        <v>Male</v>
      </c>
      <c r="I2390" s="50" t="str">
        <f>_xlfn.XLOOKUP(Table1[[#This Row],[Customer_ID]],Table2[customer_id],Table2[marital status],,0)</f>
        <v>Single</v>
      </c>
      <c r="J2390" t="str">
        <f t="shared" si="148"/>
        <v>Moderate Income</v>
      </c>
      <c r="K2390" s="52" t="b">
        <f t="shared" si="149"/>
        <v>0</v>
      </c>
      <c r="L2390" s="43" t="b">
        <f t="shared" si="150"/>
        <v>0</v>
      </c>
      <c r="M2390" s="43" t="b">
        <f t="shared" si="151"/>
        <v>0</v>
      </c>
      <c r="N23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91" spans="1:14" hidden="1" x14ac:dyDescent="0.25">
      <c r="A2391" t="s">
        <v>2022</v>
      </c>
      <c r="B2391" s="45">
        <v>42796</v>
      </c>
      <c r="C2391" s="45">
        <v>17961.166666666668</v>
      </c>
      <c r="D2391" s="25">
        <v>0.41969265040346454</v>
      </c>
      <c r="E2391" s="25" t="str">
        <f>_xlfn.XLOOKUP(Table1[[#This Row],[Customer_ID]],Table2[customer_id],Table2[age_group],,0)</f>
        <v>35-45</v>
      </c>
      <c r="F2391" s="25" t="str">
        <f>_xlfn.XLOOKUP(Table1[[#This Row],[Customer_ID]],Table2[customer_id],Table2[city],,0)</f>
        <v>Hyderabad</v>
      </c>
      <c r="G2391" s="25" t="str">
        <f>_xlfn.XLOOKUP(Table1[[#This Row],[Customer_ID]],Table2[customer_id],Table2[occupation],,0)</f>
        <v>Salaried Other Employees</v>
      </c>
      <c r="H2391" s="50" t="str">
        <f>_xlfn.XLOOKUP(Table1[[#This Row],[Customer_ID]],Table2[customer_id],Table2[gender],,0)</f>
        <v>Male</v>
      </c>
      <c r="I2391" s="50" t="str">
        <f>_xlfn.XLOOKUP(Table1[[#This Row],[Customer_ID]],Table2[customer_id],Table2[marital status],,0)</f>
        <v>Single</v>
      </c>
      <c r="J2391" t="str">
        <f t="shared" si="148"/>
        <v>Moderate Income</v>
      </c>
      <c r="K2391" s="52" t="b">
        <f t="shared" si="149"/>
        <v>0</v>
      </c>
      <c r="L2391" s="43" t="b">
        <f t="shared" si="150"/>
        <v>0</v>
      </c>
      <c r="M2391" s="43" t="b">
        <f t="shared" si="151"/>
        <v>0</v>
      </c>
      <c r="N23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92" spans="1:14" hidden="1" x14ac:dyDescent="0.25">
      <c r="A2392" t="s">
        <v>1838</v>
      </c>
      <c r="B2392" s="45">
        <v>42789</v>
      </c>
      <c r="C2392" s="45">
        <v>18627.166666666668</v>
      </c>
      <c r="D2392" s="25">
        <v>0.43532605732002777</v>
      </c>
      <c r="E2392" s="25" t="str">
        <f>_xlfn.XLOOKUP(Table1[[#This Row],[Customer_ID]],Table2[customer_id],Table2[age_group],,0)</f>
        <v>45+</v>
      </c>
      <c r="F2392" s="25" t="str">
        <f>_xlfn.XLOOKUP(Table1[[#This Row],[Customer_ID]],Table2[customer_id],Table2[city],,0)</f>
        <v>Delhi NCR</v>
      </c>
      <c r="G2392" s="25" t="str">
        <f>_xlfn.XLOOKUP(Table1[[#This Row],[Customer_ID]],Table2[customer_id],Table2[occupation],,0)</f>
        <v>Salaried Other Employees</v>
      </c>
      <c r="H2392" s="50" t="str">
        <f>_xlfn.XLOOKUP(Table1[[#This Row],[Customer_ID]],Table2[customer_id],Table2[gender],,0)</f>
        <v>Male</v>
      </c>
      <c r="I2392" s="50" t="str">
        <f>_xlfn.XLOOKUP(Table1[[#This Row],[Customer_ID]],Table2[customer_id],Table2[marital status],,0)</f>
        <v>Married</v>
      </c>
      <c r="J2392" t="str">
        <f t="shared" si="148"/>
        <v>Moderate Income</v>
      </c>
      <c r="K2392" s="52" t="b">
        <f t="shared" si="149"/>
        <v>0</v>
      </c>
      <c r="L2392" s="43" t="b">
        <f t="shared" si="150"/>
        <v>0</v>
      </c>
      <c r="M2392" s="43" t="b">
        <f t="shared" si="151"/>
        <v>0</v>
      </c>
      <c r="N23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93" spans="1:14" hidden="1" x14ac:dyDescent="0.25">
      <c r="A2393" t="s">
        <v>3082</v>
      </c>
      <c r="B2393" s="45">
        <v>42785</v>
      </c>
      <c r="C2393" s="45">
        <v>14204.5</v>
      </c>
      <c r="D2393" s="25">
        <v>0.33199719527871918</v>
      </c>
      <c r="E2393" s="25" t="str">
        <f>_xlfn.XLOOKUP(Table1[[#This Row],[Customer_ID]],Table2[customer_id],Table2[age_group],,0)</f>
        <v>45+</v>
      </c>
      <c r="F2393" s="25" t="str">
        <f>_xlfn.XLOOKUP(Table1[[#This Row],[Customer_ID]],Table2[customer_id],Table2[city],,0)</f>
        <v>Hyderabad</v>
      </c>
      <c r="G2393" s="25" t="str">
        <f>_xlfn.XLOOKUP(Table1[[#This Row],[Customer_ID]],Table2[customer_id],Table2[occupation],,0)</f>
        <v>Salaried Other Employees</v>
      </c>
      <c r="H2393" s="50" t="str">
        <f>_xlfn.XLOOKUP(Table1[[#This Row],[Customer_ID]],Table2[customer_id],Table2[gender],,0)</f>
        <v>Male</v>
      </c>
      <c r="I2393" s="50" t="str">
        <f>_xlfn.XLOOKUP(Table1[[#This Row],[Customer_ID]],Table2[customer_id],Table2[marital status],,0)</f>
        <v>Married</v>
      </c>
      <c r="J2393" t="str">
        <f t="shared" si="148"/>
        <v>Moderate Income</v>
      </c>
      <c r="K2393" s="52" t="b">
        <f t="shared" si="149"/>
        <v>0</v>
      </c>
      <c r="L2393" s="43" t="b">
        <f t="shared" si="150"/>
        <v>0</v>
      </c>
      <c r="M2393" s="43" t="b">
        <f t="shared" si="151"/>
        <v>0</v>
      </c>
      <c r="N23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94" spans="1:14" hidden="1" x14ac:dyDescent="0.25">
      <c r="A2394" t="s">
        <v>786</v>
      </c>
      <c r="B2394" s="45">
        <v>42778</v>
      </c>
      <c r="C2394" s="45">
        <v>23328</v>
      </c>
      <c r="D2394" s="25">
        <v>0.54532703726214404</v>
      </c>
      <c r="E2394" s="25" t="str">
        <f>_xlfn.XLOOKUP(Table1[[#This Row],[Customer_ID]],Table2[customer_id],Table2[age_group],,0)</f>
        <v>35-45</v>
      </c>
      <c r="F2394" s="25" t="str">
        <f>_xlfn.XLOOKUP(Table1[[#This Row],[Customer_ID]],Table2[customer_id],Table2[city],,0)</f>
        <v>Bengaluru</v>
      </c>
      <c r="G2394" s="25" t="str">
        <f>_xlfn.XLOOKUP(Table1[[#This Row],[Customer_ID]],Table2[customer_id],Table2[occupation],,0)</f>
        <v>Salaried Other Employees</v>
      </c>
      <c r="H2394" s="50" t="str">
        <f>_xlfn.XLOOKUP(Table1[[#This Row],[Customer_ID]],Table2[customer_id],Table2[gender],,0)</f>
        <v>Male</v>
      </c>
      <c r="I2394" s="50" t="str">
        <f>_xlfn.XLOOKUP(Table1[[#This Row],[Customer_ID]],Table2[customer_id],Table2[marital status],,0)</f>
        <v>Married</v>
      </c>
      <c r="J2394" t="str">
        <f t="shared" si="148"/>
        <v>Moderate Income</v>
      </c>
      <c r="K2394" s="52" t="b">
        <f t="shared" si="149"/>
        <v>0</v>
      </c>
      <c r="L2394" s="43" t="b">
        <f t="shared" si="150"/>
        <v>0</v>
      </c>
      <c r="M2394" s="43" t="b">
        <f t="shared" si="151"/>
        <v>0</v>
      </c>
      <c r="N23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95" spans="1:14" hidden="1" x14ac:dyDescent="0.25">
      <c r="A2395" t="s">
        <v>2768</v>
      </c>
      <c r="B2395" s="45">
        <v>42768</v>
      </c>
      <c r="C2395" s="45">
        <v>15144.5</v>
      </c>
      <c r="D2395" s="25">
        <v>0.35410821174710061</v>
      </c>
      <c r="E2395" s="25" t="str">
        <f>_xlfn.XLOOKUP(Table1[[#This Row],[Customer_ID]],Table2[customer_id],Table2[age_group],,0)</f>
        <v>35-45</v>
      </c>
      <c r="F2395" s="25" t="str">
        <f>_xlfn.XLOOKUP(Table1[[#This Row],[Customer_ID]],Table2[customer_id],Table2[city],,0)</f>
        <v>Chennai</v>
      </c>
      <c r="G2395" s="25" t="str">
        <f>_xlfn.XLOOKUP(Table1[[#This Row],[Customer_ID]],Table2[customer_id],Table2[occupation],,0)</f>
        <v>Salaried Other Employees</v>
      </c>
      <c r="H2395" s="50" t="str">
        <f>_xlfn.XLOOKUP(Table1[[#This Row],[Customer_ID]],Table2[customer_id],Table2[gender],,0)</f>
        <v>Male</v>
      </c>
      <c r="I2395" s="50" t="str">
        <f>_xlfn.XLOOKUP(Table1[[#This Row],[Customer_ID]],Table2[customer_id],Table2[marital status],,0)</f>
        <v>Married</v>
      </c>
      <c r="J2395" t="str">
        <f t="shared" si="148"/>
        <v>Moderate Income</v>
      </c>
      <c r="K2395" s="52" t="b">
        <f t="shared" si="149"/>
        <v>0</v>
      </c>
      <c r="L2395" s="43" t="b">
        <f t="shared" si="150"/>
        <v>0</v>
      </c>
      <c r="M2395" s="43" t="b">
        <f t="shared" si="151"/>
        <v>0</v>
      </c>
      <c r="N23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96" spans="1:14" hidden="1" x14ac:dyDescent="0.25">
      <c r="A2396" t="s">
        <v>289</v>
      </c>
      <c r="B2396" s="45">
        <v>42724</v>
      </c>
      <c r="C2396" s="45">
        <v>26605.166666666668</v>
      </c>
      <c r="D2396" s="25">
        <v>0.62272181131604409</v>
      </c>
      <c r="E2396" s="25" t="str">
        <f>_xlfn.XLOOKUP(Table1[[#This Row],[Customer_ID]],Table2[customer_id],Table2[age_group],,0)</f>
        <v>35-45</v>
      </c>
      <c r="F2396" s="25" t="str">
        <f>_xlfn.XLOOKUP(Table1[[#This Row],[Customer_ID]],Table2[customer_id],Table2[city],,0)</f>
        <v>Mumbai</v>
      </c>
      <c r="G2396" s="25" t="str">
        <f>_xlfn.XLOOKUP(Table1[[#This Row],[Customer_ID]],Table2[customer_id],Table2[occupation],,0)</f>
        <v>Salaried Other Employees</v>
      </c>
      <c r="H2396" s="50" t="str">
        <f>_xlfn.XLOOKUP(Table1[[#This Row],[Customer_ID]],Table2[customer_id],Table2[gender],,0)</f>
        <v>Male</v>
      </c>
      <c r="I2396" s="50" t="str">
        <f>_xlfn.XLOOKUP(Table1[[#This Row],[Customer_ID]],Table2[customer_id],Table2[marital status],,0)</f>
        <v>Married</v>
      </c>
      <c r="J2396" t="str">
        <f t="shared" si="148"/>
        <v>Moderate Income</v>
      </c>
      <c r="K2396" s="52" t="b">
        <f t="shared" si="149"/>
        <v>0</v>
      </c>
      <c r="L2396" s="43" t="b">
        <f t="shared" si="150"/>
        <v>0</v>
      </c>
      <c r="M2396" s="43" t="b">
        <f t="shared" si="151"/>
        <v>0</v>
      </c>
      <c r="N23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97" spans="1:14" hidden="1" x14ac:dyDescent="0.25">
      <c r="A2397" t="s">
        <v>1000</v>
      </c>
      <c r="B2397" s="45">
        <v>42711</v>
      </c>
      <c r="C2397" s="45">
        <v>22227.666666666668</v>
      </c>
      <c r="D2397" s="25">
        <v>0.52042018839799276</v>
      </c>
      <c r="E2397" s="25" t="str">
        <f>_xlfn.XLOOKUP(Table1[[#This Row],[Customer_ID]],Table2[customer_id],Table2[age_group],,0)</f>
        <v>45+</v>
      </c>
      <c r="F2397" s="25" t="str">
        <f>_xlfn.XLOOKUP(Table1[[#This Row],[Customer_ID]],Table2[customer_id],Table2[city],,0)</f>
        <v>Mumbai</v>
      </c>
      <c r="G2397" s="25" t="str">
        <f>_xlfn.XLOOKUP(Table1[[#This Row],[Customer_ID]],Table2[customer_id],Table2[occupation],,0)</f>
        <v>Freelancers</v>
      </c>
      <c r="H2397" s="50" t="str">
        <f>_xlfn.XLOOKUP(Table1[[#This Row],[Customer_ID]],Table2[customer_id],Table2[gender],,0)</f>
        <v>Male</v>
      </c>
      <c r="I2397" s="50" t="str">
        <f>_xlfn.XLOOKUP(Table1[[#This Row],[Customer_ID]],Table2[customer_id],Table2[marital status],,0)</f>
        <v>Married</v>
      </c>
      <c r="J2397" t="str">
        <f t="shared" si="148"/>
        <v>Moderate Income</v>
      </c>
      <c r="K2397" s="52" t="b">
        <f t="shared" si="149"/>
        <v>0</v>
      </c>
      <c r="L2397" s="43" t="b">
        <f t="shared" si="150"/>
        <v>0</v>
      </c>
      <c r="M2397" s="43" t="b">
        <f t="shared" si="151"/>
        <v>0</v>
      </c>
      <c r="N23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98" spans="1:14" hidden="1" x14ac:dyDescent="0.25">
      <c r="A2398" t="s">
        <v>2617</v>
      </c>
      <c r="B2398" s="45">
        <v>42710</v>
      </c>
      <c r="C2398" s="45">
        <v>15664.333333333334</v>
      </c>
      <c r="D2398" s="25">
        <v>0.36676032154842741</v>
      </c>
      <c r="E2398" s="25" t="str">
        <f>_xlfn.XLOOKUP(Table1[[#This Row],[Customer_ID]],Table2[customer_id],Table2[age_group],,0)</f>
        <v>35-45</v>
      </c>
      <c r="F2398" s="25" t="str">
        <f>_xlfn.XLOOKUP(Table1[[#This Row],[Customer_ID]],Table2[customer_id],Table2[city],,0)</f>
        <v>Hyderabad</v>
      </c>
      <c r="G2398" s="25" t="str">
        <f>_xlfn.XLOOKUP(Table1[[#This Row],[Customer_ID]],Table2[customer_id],Table2[occupation],,0)</f>
        <v>Salaried Other Employees</v>
      </c>
      <c r="H2398" s="50" t="str">
        <f>_xlfn.XLOOKUP(Table1[[#This Row],[Customer_ID]],Table2[customer_id],Table2[gender],,0)</f>
        <v>Female</v>
      </c>
      <c r="I2398" s="50" t="str">
        <f>_xlfn.XLOOKUP(Table1[[#This Row],[Customer_ID]],Table2[customer_id],Table2[marital status],,0)</f>
        <v>Married</v>
      </c>
      <c r="J2398" t="str">
        <f t="shared" si="148"/>
        <v>Moderate Income</v>
      </c>
      <c r="K2398" s="52" t="b">
        <f t="shared" si="149"/>
        <v>0</v>
      </c>
      <c r="L2398" s="43" t="b">
        <f t="shared" si="150"/>
        <v>0</v>
      </c>
      <c r="M2398" s="43" t="b">
        <f t="shared" si="151"/>
        <v>0</v>
      </c>
      <c r="N23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399" spans="1:14" hidden="1" x14ac:dyDescent="0.25">
      <c r="A2399" t="s">
        <v>1178</v>
      </c>
      <c r="B2399" s="45">
        <v>42710</v>
      </c>
      <c r="C2399" s="45">
        <v>21509</v>
      </c>
      <c r="D2399" s="25">
        <v>0.50360571294778744</v>
      </c>
      <c r="E2399" s="25" t="str">
        <f>_xlfn.XLOOKUP(Table1[[#This Row],[Customer_ID]],Table2[customer_id],Table2[age_group],,0)</f>
        <v>45+</v>
      </c>
      <c r="F2399" s="25" t="str">
        <f>_xlfn.XLOOKUP(Table1[[#This Row],[Customer_ID]],Table2[customer_id],Table2[city],,0)</f>
        <v>Mumbai</v>
      </c>
      <c r="G2399" s="25" t="str">
        <f>_xlfn.XLOOKUP(Table1[[#This Row],[Customer_ID]],Table2[customer_id],Table2[occupation],,0)</f>
        <v>Freelancers</v>
      </c>
      <c r="H2399" s="50" t="str">
        <f>_xlfn.XLOOKUP(Table1[[#This Row],[Customer_ID]],Table2[customer_id],Table2[gender],,0)</f>
        <v>Male</v>
      </c>
      <c r="I2399" s="50" t="str">
        <f>_xlfn.XLOOKUP(Table1[[#This Row],[Customer_ID]],Table2[customer_id],Table2[marital status],,0)</f>
        <v>Married</v>
      </c>
      <c r="J2399" t="str">
        <f t="shared" si="148"/>
        <v>Moderate Income</v>
      </c>
      <c r="K2399" s="52" t="b">
        <f t="shared" si="149"/>
        <v>0</v>
      </c>
      <c r="L2399" s="43" t="b">
        <f t="shared" si="150"/>
        <v>0</v>
      </c>
      <c r="M2399" s="43" t="b">
        <f t="shared" si="151"/>
        <v>0</v>
      </c>
      <c r="N23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00" spans="1:14" hidden="1" x14ac:dyDescent="0.25">
      <c r="A2400" t="s">
        <v>1265</v>
      </c>
      <c r="B2400" s="45">
        <v>42707</v>
      </c>
      <c r="C2400" s="45">
        <v>21175.5</v>
      </c>
      <c r="D2400" s="25">
        <v>0.4958320650010537</v>
      </c>
      <c r="E2400" s="25" t="str">
        <f>_xlfn.XLOOKUP(Table1[[#This Row],[Customer_ID]],Table2[customer_id],Table2[age_group],,0)</f>
        <v>35-45</v>
      </c>
      <c r="F2400" s="25" t="str">
        <f>_xlfn.XLOOKUP(Table1[[#This Row],[Customer_ID]],Table2[customer_id],Table2[city],,0)</f>
        <v>Mumbai</v>
      </c>
      <c r="G2400" s="25" t="str">
        <f>_xlfn.XLOOKUP(Table1[[#This Row],[Customer_ID]],Table2[customer_id],Table2[occupation],,0)</f>
        <v>Salaried Other Employees</v>
      </c>
      <c r="H2400" s="50" t="str">
        <f>_xlfn.XLOOKUP(Table1[[#This Row],[Customer_ID]],Table2[customer_id],Table2[gender],,0)</f>
        <v>Female</v>
      </c>
      <c r="I2400" s="50" t="str">
        <f>_xlfn.XLOOKUP(Table1[[#This Row],[Customer_ID]],Table2[customer_id],Table2[marital status],,0)</f>
        <v>Married</v>
      </c>
      <c r="J2400" t="str">
        <f t="shared" si="148"/>
        <v>Moderate Income</v>
      </c>
      <c r="K2400" s="52" t="b">
        <f t="shared" si="149"/>
        <v>0</v>
      </c>
      <c r="L2400" s="43" t="b">
        <f t="shared" si="150"/>
        <v>0</v>
      </c>
      <c r="M2400" s="43" t="b">
        <f t="shared" si="151"/>
        <v>0</v>
      </c>
      <c r="N24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01" spans="1:14" hidden="1" x14ac:dyDescent="0.25">
      <c r="A2401" t="s">
        <v>3843</v>
      </c>
      <c r="B2401" s="45">
        <v>42705</v>
      </c>
      <c r="C2401" s="45">
        <v>10246.833333333334</v>
      </c>
      <c r="D2401" s="25">
        <v>0.23994458104047148</v>
      </c>
      <c r="E2401" s="25" t="str">
        <f>_xlfn.XLOOKUP(Table1[[#This Row],[Customer_ID]],Table2[customer_id],Table2[age_group],,0)</f>
        <v>45+</v>
      </c>
      <c r="F2401" s="25" t="str">
        <f>_xlfn.XLOOKUP(Table1[[#This Row],[Customer_ID]],Table2[customer_id],Table2[city],,0)</f>
        <v>Hyderabad</v>
      </c>
      <c r="G2401" s="25" t="str">
        <f>_xlfn.XLOOKUP(Table1[[#This Row],[Customer_ID]],Table2[customer_id],Table2[occupation],,0)</f>
        <v>Salaried Other Employees</v>
      </c>
      <c r="H2401" s="50" t="str">
        <f>_xlfn.XLOOKUP(Table1[[#This Row],[Customer_ID]],Table2[customer_id],Table2[gender],,0)</f>
        <v>Female</v>
      </c>
      <c r="I2401" s="50" t="str">
        <f>_xlfn.XLOOKUP(Table1[[#This Row],[Customer_ID]],Table2[customer_id],Table2[marital status],,0)</f>
        <v>Married</v>
      </c>
      <c r="J2401" t="str">
        <f t="shared" si="148"/>
        <v>Moderate Income</v>
      </c>
      <c r="K2401" s="52" t="b">
        <f t="shared" si="149"/>
        <v>0</v>
      </c>
      <c r="L2401" s="43" t="str">
        <f t="shared" si="150"/>
        <v>Low Spend</v>
      </c>
      <c r="M2401" s="43" t="b">
        <f t="shared" si="151"/>
        <v>0</v>
      </c>
      <c r="N24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02" spans="1:14" hidden="1" x14ac:dyDescent="0.25">
      <c r="A2402" t="s">
        <v>2936</v>
      </c>
      <c r="B2402" s="45">
        <v>42702</v>
      </c>
      <c r="C2402" s="45">
        <v>14627.166666666666</v>
      </c>
      <c r="D2402" s="25">
        <v>0.34254055235508091</v>
      </c>
      <c r="E2402" s="25" t="str">
        <f>_xlfn.XLOOKUP(Table1[[#This Row],[Customer_ID]],Table2[customer_id],Table2[age_group],,0)</f>
        <v>45+</v>
      </c>
      <c r="F2402" s="25" t="str">
        <f>_xlfn.XLOOKUP(Table1[[#This Row],[Customer_ID]],Table2[customer_id],Table2[city],,0)</f>
        <v>Mumbai</v>
      </c>
      <c r="G2402" s="25" t="str">
        <f>_xlfn.XLOOKUP(Table1[[#This Row],[Customer_ID]],Table2[customer_id],Table2[occupation],,0)</f>
        <v>Salaried Other Employees</v>
      </c>
      <c r="H2402" s="50" t="str">
        <f>_xlfn.XLOOKUP(Table1[[#This Row],[Customer_ID]],Table2[customer_id],Table2[gender],,0)</f>
        <v>Female</v>
      </c>
      <c r="I2402" s="50" t="str">
        <f>_xlfn.XLOOKUP(Table1[[#This Row],[Customer_ID]],Table2[customer_id],Table2[marital status],,0)</f>
        <v>Married</v>
      </c>
      <c r="J2402" t="str">
        <f t="shared" si="148"/>
        <v>Moderate Income</v>
      </c>
      <c r="K2402" s="52" t="b">
        <f t="shared" si="149"/>
        <v>0</v>
      </c>
      <c r="L2402" s="43" t="b">
        <f t="shared" si="150"/>
        <v>0</v>
      </c>
      <c r="M2402" s="43" t="b">
        <f t="shared" si="151"/>
        <v>0</v>
      </c>
      <c r="N24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03" spans="1:14" hidden="1" x14ac:dyDescent="0.25">
      <c r="A2403" t="s">
        <v>3523</v>
      </c>
      <c r="B2403" s="45">
        <v>42641</v>
      </c>
      <c r="C2403" s="45">
        <v>12225.166666666666</v>
      </c>
      <c r="D2403" s="25">
        <v>0.28669981160541885</v>
      </c>
      <c r="E2403" s="25" t="str">
        <f>_xlfn.XLOOKUP(Table1[[#This Row],[Customer_ID]],Table2[customer_id],Table2[age_group],,0)</f>
        <v>35-45</v>
      </c>
      <c r="F2403" s="25" t="str">
        <f>_xlfn.XLOOKUP(Table1[[#This Row],[Customer_ID]],Table2[customer_id],Table2[city],,0)</f>
        <v>Chennai</v>
      </c>
      <c r="G2403" s="25" t="str">
        <f>_xlfn.XLOOKUP(Table1[[#This Row],[Customer_ID]],Table2[customer_id],Table2[occupation],,0)</f>
        <v>Salaried Other Employees</v>
      </c>
      <c r="H2403" s="50" t="str">
        <f>_xlfn.XLOOKUP(Table1[[#This Row],[Customer_ID]],Table2[customer_id],Table2[gender],,0)</f>
        <v>Female</v>
      </c>
      <c r="I2403" s="50" t="str">
        <f>_xlfn.XLOOKUP(Table1[[#This Row],[Customer_ID]],Table2[customer_id],Table2[marital status],,0)</f>
        <v>Married</v>
      </c>
      <c r="J2403" t="str">
        <f t="shared" si="148"/>
        <v>Moderate Income</v>
      </c>
      <c r="K2403" s="52" t="b">
        <f t="shared" si="149"/>
        <v>0</v>
      </c>
      <c r="L2403" s="43" t="str">
        <f t="shared" si="150"/>
        <v>Low Spend</v>
      </c>
      <c r="M2403" s="43" t="b">
        <f t="shared" si="151"/>
        <v>0</v>
      </c>
      <c r="N24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04" spans="1:14" hidden="1" x14ac:dyDescent="0.25">
      <c r="A2404" t="s">
        <v>3212</v>
      </c>
      <c r="B2404" s="45">
        <v>42633</v>
      </c>
      <c r="C2404" s="45">
        <v>13668.666666666666</v>
      </c>
      <c r="D2404" s="25">
        <v>0.3206123581888834</v>
      </c>
      <c r="E2404" s="25" t="str">
        <f>_xlfn.XLOOKUP(Table1[[#This Row],[Customer_ID]],Table2[customer_id],Table2[age_group],,0)</f>
        <v>35-45</v>
      </c>
      <c r="F2404" s="25" t="str">
        <f>_xlfn.XLOOKUP(Table1[[#This Row],[Customer_ID]],Table2[customer_id],Table2[city],,0)</f>
        <v>Hyderabad</v>
      </c>
      <c r="G2404" s="25" t="str">
        <f>_xlfn.XLOOKUP(Table1[[#This Row],[Customer_ID]],Table2[customer_id],Table2[occupation],,0)</f>
        <v>Salaried Other Employees</v>
      </c>
      <c r="H2404" s="50" t="str">
        <f>_xlfn.XLOOKUP(Table1[[#This Row],[Customer_ID]],Table2[customer_id],Table2[gender],,0)</f>
        <v>Female</v>
      </c>
      <c r="I2404" s="50" t="str">
        <f>_xlfn.XLOOKUP(Table1[[#This Row],[Customer_ID]],Table2[customer_id],Table2[marital status],,0)</f>
        <v>Married</v>
      </c>
      <c r="J2404" t="str">
        <f t="shared" si="148"/>
        <v>Moderate Income</v>
      </c>
      <c r="K2404" s="52" t="b">
        <f t="shared" si="149"/>
        <v>0</v>
      </c>
      <c r="L2404" s="43" t="b">
        <f t="shared" si="150"/>
        <v>0</v>
      </c>
      <c r="M2404" s="43" t="b">
        <f t="shared" si="151"/>
        <v>0</v>
      </c>
      <c r="N24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05" spans="1:14" hidden="1" x14ac:dyDescent="0.25">
      <c r="A2405" t="s">
        <v>3969</v>
      </c>
      <c r="B2405" s="45">
        <v>42599</v>
      </c>
      <c r="C2405" s="45">
        <v>8756.3333333333339</v>
      </c>
      <c r="D2405" s="25">
        <v>0.20555255600679204</v>
      </c>
      <c r="E2405" s="25" t="str">
        <f>_xlfn.XLOOKUP(Table1[[#This Row],[Customer_ID]],Table2[customer_id],Table2[age_group],,0)</f>
        <v>21-24</v>
      </c>
      <c r="F2405" s="25" t="str">
        <f>_xlfn.XLOOKUP(Table1[[#This Row],[Customer_ID]],Table2[customer_id],Table2[city],,0)</f>
        <v>Chennai</v>
      </c>
      <c r="G2405" s="25" t="str">
        <f>_xlfn.XLOOKUP(Table1[[#This Row],[Customer_ID]],Table2[customer_id],Table2[occupation],,0)</f>
        <v>Government Employees</v>
      </c>
      <c r="H2405" s="50" t="str">
        <f>_xlfn.XLOOKUP(Table1[[#This Row],[Customer_ID]],Table2[customer_id],Table2[gender],,0)</f>
        <v>Male</v>
      </c>
      <c r="I2405" s="50" t="str">
        <f>_xlfn.XLOOKUP(Table1[[#This Row],[Customer_ID]],Table2[customer_id],Table2[marital status],,0)</f>
        <v>Single</v>
      </c>
      <c r="J2405" t="str">
        <f t="shared" si="148"/>
        <v>Moderate Income</v>
      </c>
      <c r="K2405" s="52" t="b">
        <f t="shared" si="149"/>
        <v>0</v>
      </c>
      <c r="L2405" s="43" t="str">
        <f t="shared" si="150"/>
        <v>Low Spend</v>
      </c>
      <c r="M2405" s="43" t="b">
        <f t="shared" si="151"/>
        <v>0</v>
      </c>
      <c r="N24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06" spans="1:14" hidden="1" x14ac:dyDescent="0.25">
      <c r="A2406" t="s">
        <v>3694</v>
      </c>
      <c r="B2406" s="45">
        <v>42587</v>
      </c>
      <c r="C2406" s="45">
        <v>11291.5</v>
      </c>
      <c r="D2406" s="25">
        <v>0.26513959659050884</v>
      </c>
      <c r="E2406" s="25" t="str">
        <f>_xlfn.XLOOKUP(Table1[[#This Row],[Customer_ID]],Table2[customer_id],Table2[age_group],,0)</f>
        <v>45+</v>
      </c>
      <c r="F2406" s="25" t="str">
        <f>_xlfn.XLOOKUP(Table1[[#This Row],[Customer_ID]],Table2[customer_id],Table2[city],,0)</f>
        <v>Hyderabad</v>
      </c>
      <c r="G2406" s="25" t="str">
        <f>_xlfn.XLOOKUP(Table1[[#This Row],[Customer_ID]],Table2[customer_id],Table2[occupation],,0)</f>
        <v>Salaried Other Employees</v>
      </c>
      <c r="H2406" s="50" t="str">
        <f>_xlfn.XLOOKUP(Table1[[#This Row],[Customer_ID]],Table2[customer_id],Table2[gender],,0)</f>
        <v>Female</v>
      </c>
      <c r="I2406" s="50" t="str">
        <f>_xlfn.XLOOKUP(Table1[[#This Row],[Customer_ID]],Table2[customer_id],Table2[marital status],,0)</f>
        <v>Married</v>
      </c>
      <c r="J2406" t="str">
        <f t="shared" si="148"/>
        <v>Moderate Income</v>
      </c>
      <c r="K2406" s="52" t="b">
        <f t="shared" si="149"/>
        <v>0</v>
      </c>
      <c r="L2406" s="43" t="str">
        <f t="shared" si="150"/>
        <v>Low Spend</v>
      </c>
      <c r="M2406" s="43" t="b">
        <f t="shared" si="151"/>
        <v>0</v>
      </c>
      <c r="N24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07" spans="1:14" hidden="1" x14ac:dyDescent="0.25">
      <c r="A2407" t="s">
        <v>3012</v>
      </c>
      <c r="B2407" s="45">
        <v>42586</v>
      </c>
      <c r="C2407" s="45">
        <v>14354</v>
      </c>
      <c r="D2407" s="25">
        <v>0.33705912741276478</v>
      </c>
      <c r="E2407" s="25" t="str">
        <f>_xlfn.XLOOKUP(Table1[[#This Row],[Customer_ID]],Table2[customer_id],Table2[age_group],,0)</f>
        <v>45+</v>
      </c>
      <c r="F2407" s="25" t="str">
        <f>_xlfn.XLOOKUP(Table1[[#This Row],[Customer_ID]],Table2[customer_id],Table2[city],,0)</f>
        <v>Bengaluru</v>
      </c>
      <c r="G2407" s="25" t="str">
        <f>_xlfn.XLOOKUP(Table1[[#This Row],[Customer_ID]],Table2[customer_id],Table2[occupation],,0)</f>
        <v>Freelancers</v>
      </c>
      <c r="H2407" s="50" t="str">
        <f>_xlfn.XLOOKUP(Table1[[#This Row],[Customer_ID]],Table2[customer_id],Table2[gender],,0)</f>
        <v>Female</v>
      </c>
      <c r="I2407" s="50" t="str">
        <f>_xlfn.XLOOKUP(Table1[[#This Row],[Customer_ID]],Table2[customer_id],Table2[marital status],,0)</f>
        <v>Married</v>
      </c>
      <c r="J2407" t="str">
        <f t="shared" si="148"/>
        <v>Moderate Income</v>
      </c>
      <c r="K2407" s="52" t="b">
        <f t="shared" si="149"/>
        <v>0</v>
      </c>
      <c r="L2407" s="43" t="b">
        <f t="shared" si="150"/>
        <v>0</v>
      </c>
      <c r="M2407" s="43" t="b">
        <f t="shared" si="151"/>
        <v>0</v>
      </c>
      <c r="N24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08" spans="1:14" hidden="1" x14ac:dyDescent="0.25">
      <c r="A2408" t="s">
        <v>1826</v>
      </c>
      <c r="B2408" s="45">
        <v>42583</v>
      </c>
      <c r="C2408" s="45">
        <v>18581.333333333332</v>
      </c>
      <c r="D2408" s="25">
        <v>0.43635566618916777</v>
      </c>
      <c r="E2408" s="25" t="str">
        <f>_xlfn.XLOOKUP(Table1[[#This Row],[Customer_ID]],Table2[customer_id],Table2[age_group],,0)</f>
        <v>35-45</v>
      </c>
      <c r="F2408" s="25" t="str">
        <f>_xlfn.XLOOKUP(Table1[[#This Row],[Customer_ID]],Table2[customer_id],Table2[city],,0)</f>
        <v>Delhi NCR</v>
      </c>
      <c r="G2408" s="25" t="str">
        <f>_xlfn.XLOOKUP(Table1[[#This Row],[Customer_ID]],Table2[customer_id],Table2[occupation],,0)</f>
        <v>Salaried Other Employees</v>
      </c>
      <c r="H2408" s="50" t="str">
        <f>_xlfn.XLOOKUP(Table1[[#This Row],[Customer_ID]],Table2[customer_id],Table2[gender],,0)</f>
        <v>Female</v>
      </c>
      <c r="I2408" s="50" t="str">
        <f>_xlfn.XLOOKUP(Table1[[#This Row],[Customer_ID]],Table2[customer_id],Table2[marital status],,0)</f>
        <v>Married</v>
      </c>
      <c r="J2408" t="str">
        <f t="shared" si="148"/>
        <v>Moderate Income</v>
      </c>
      <c r="K2408" s="52" t="b">
        <f t="shared" si="149"/>
        <v>0</v>
      </c>
      <c r="L2408" s="43" t="b">
        <f t="shared" si="150"/>
        <v>0</v>
      </c>
      <c r="M2408" s="43" t="b">
        <f t="shared" si="151"/>
        <v>0</v>
      </c>
      <c r="N24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09" spans="1:14" hidden="1" x14ac:dyDescent="0.25">
      <c r="A2409" t="s">
        <v>3502</v>
      </c>
      <c r="B2409" s="45">
        <v>42578</v>
      </c>
      <c r="C2409" s="45">
        <v>12354</v>
      </c>
      <c r="D2409" s="25">
        <v>0.29014984264173987</v>
      </c>
      <c r="E2409" s="25" t="str">
        <f>_xlfn.XLOOKUP(Table1[[#This Row],[Customer_ID]],Table2[customer_id],Table2[age_group],,0)</f>
        <v>21-24</v>
      </c>
      <c r="F2409" s="25" t="str">
        <f>_xlfn.XLOOKUP(Table1[[#This Row],[Customer_ID]],Table2[customer_id],Table2[city],,0)</f>
        <v>Bengaluru</v>
      </c>
      <c r="G2409" s="25" t="str">
        <f>_xlfn.XLOOKUP(Table1[[#This Row],[Customer_ID]],Table2[customer_id],Table2[occupation],,0)</f>
        <v>Government Employees</v>
      </c>
      <c r="H2409" s="50" t="str">
        <f>_xlfn.XLOOKUP(Table1[[#This Row],[Customer_ID]],Table2[customer_id],Table2[gender],,0)</f>
        <v>Male</v>
      </c>
      <c r="I2409" s="50" t="str">
        <f>_xlfn.XLOOKUP(Table1[[#This Row],[Customer_ID]],Table2[customer_id],Table2[marital status],,0)</f>
        <v>Single</v>
      </c>
      <c r="J2409" t="str">
        <f t="shared" si="148"/>
        <v>Moderate Income</v>
      </c>
      <c r="K2409" s="52" t="b">
        <f t="shared" si="149"/>
        <v>0</v>
      </c>
      <c r="L2409" s="43" t="str">
        <f t="shared" si="150"/>
        <v>Low Spend</v>
      </c>
      <c r="M2409" s="43" t="b">
        <f t="shared" si="151"/>
        <v>0</v>
      </c>
      <c r="N24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10" spans="1:14" hidden="1" x14ac:dyDescent="0.25">
      <c r="A2410" t="s">
        <v>1692</v>
      </c>
      <c r="B2410" s="45">
        <v>42564</v>
      </c>
      <c r="C2410" s="45">
        <v>19094.833333333332</v>
      </c>
      <c r="D2410" s="25">
        <v>0.44861463521598843</v>
      </c>
      <c r="E2410" s="25" t="str">
        <f>_xlfn.XLOOKUP(Table1[[#This Row],[Customer_ID]],Table2[customer_id],Table2[age_group],,0)</f>
        <v>35-45</v>
      </c>
      <c r="F2410" s="25" t="str">
        <f>_xlfn.XLOOKUP(Table1[[#This Row],[Customer_ID]],Table2[customer_id],Table2[city],,0)</f>
        <v>Hyderabad</v>
      </c>
      <c r="G2410" s="25" t="str">
        <f>_xlfn.XLOOKUP(Table1[[#This Row],[Customer_ID]],Table2[customer_id],Table2[occupation],,0)</f>
        <v>Salaried Other Employees</v>
      </c>
      <c r="H2410" s="50" t="str">
        <f>_xlfn.XLOOKUP(Table1[[#This Row],[Customer_ID]],Table2[customer_id],Table2[gender],,0)</f>
        <v>Male</v>
      </c>
      <c r="I2410" s="50" t="str">
        <f>_xlfn.XLOOKUP(Table1[[#This Row],[Customer_ID]],Table2[customer_id],Table2[marital status],,0)</f>
        <v>Married</v>
      </c>
      <c r="J2410" t="str">
        <f t="shared" si="148"/>
        <v>Moderate Income</v>
      </c>
      <c r="K2410" s="52" t="b">
        <f t="shared" si="149"/>
        <v>0</v>
      </c>
      <c r="L2410" s="43" t="b">
        <f t="shared" si="150"/>
        <v>0</v>
      </c>
      <c r="M2410" s="43" t="b">
        <f t="shared" si="151"/>
        <v>0</v>
      </c>
      <c r="N24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11" spans="1:14" hidden="1" x14ac:dyDescent="0.25">
      <c r="A2411" t="s">
        <v>554</v>
      </c>
      <c r="B2411" s="45">
        <v>42560</v>
      </c>
      <c r="C2411" s="45">
        <v>24721.833333333332</v>
      </c>
      <c r="D2411" s="25">
        <v>0.58087014411027571</v>
      </c>
      <c r="E2411" s="25" t="str">
        <f>_xlfn.XLOOKUP(Table1[[#This Row],[Customer_ID]],Table2[customer_id],Table2[age_group],,0)</f>
        <v>35-45</v>
      </c>
      <c r="F2411" s="25" t="str">
        <f>_xlfn.XLOOKUP(Table1[[#This Row],[Customer_ID]],Table2[customer_id],Table2[city],,0)</f>
        <v>Mumbai</v>
      </c>
      <c r="G2411" s="25" t="str">
        <f>_xlfn.XLOOKUP(Table1[[#This Row],[Customer_ID]],Table2[customer_id],Table2[occupation],,0)</f>
        <v>Salaried Other Employees</v>
      </c>
      <c r="H2411" s="50" t="str">
        <f>_xlfn.XLOOKUP(Table1[[#This Row],[Customer_ID]],Table2[customer_id],Table2[gender],,0)</f>
        <v>Male</v>
      </c>
      <c r="I2411" s="50" t="str">
        <f>_xlfn.XLOOKUP(Table1[[#This Row],[Customer_ID]],Table2[customer_id],Table2[marital status],,0)</f>
        <v>Married</v>
      </c>
      <c r="J2411" t="str">
        <f t="shared" si="148"/>
        <v>Moderate Income</v>
      </c>
      <c r="K2411" s="52" t="b">
        <f t="shared" si="149"/>
        <v>0</v>
      </c>
      <c r="L2411" s="43" t="b">
        <f t="shared" si="150"/>
        <v>0</v>
      </c>
      <c r="M2411" s="43" t="b">
        <f t="shared" si="151"/>
        <v>0</v>
      </c>
      <c r="N24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12" spans="1:14" hidden="1" x14ac:dyDescent="0.25">
      <c r="A2412" t="s">
        <v>2487</v>
      </c>
      <c r="B2412" s="45">
        <v>42533</v>
      </c>
      <c r="C2412" s="45">
        <v>16096.5</v>
      </c>
      <c r="D2412" s="25">
        <v>0.37844732325488445</v>
      </c>
      <c r="E2412" s="25" t="str">
        <f>_xlfn.XLOOKUP(Table1[[#This Row],[Customer_ID]],Table2[customer_id],Table2[age_group],,0)</f>
        <v>45+</v>
      </c>
      <c r="F2412" s="25" t="str">
        <f>_xlfn.XLOOKUP(Table1[[#This Row],[Customer_ID]],Table2[customer_id],Table2[city],,0)</f>
        <v>Delhi NCR</v>
      </c>
      <c r="G2412" s="25" t="str">
        <f>_xlfn.XLOOKUP(Table1[[#This Row],[Customer_ID]],Table2[customer_id],Table2[occupation],,0)</f>
        <v>Salaried Other Employees</v>
      </c>
      <c r="H2412" s="50" t="str">
        <f>_xlfn.XLOOKUP(Table1[[#This Row],[Customer_ID]],Table2[customer_id],Table2[gender],,0)</f>
        <v>Male</v>
      </c>
      <c r="I2412" s="50" t="str">
        <f>_xlfn.XLOOKUP(Table1[[#This Row],[Customer_ID]],Table2[customer_id],Table2[marital status],,0)</f>
        <v>Married</v>
      </c>
      <c r="J2412" t="str">
        <f t="shared" si="148"/>
        <v>Moderate Income</v>
      </c>
      <c r="K2412" s="52" t="b">
        <f t="shared" si="149"/>
        <v>0</v>
      </c>
      <c r="L2412" s="43" t="b">
        <f t="shared" si="150"/>
        <v>0</v>
      </c>
      <c r="M2412" s="43" t="b">
        <f t="shared" si="151"/>
        <v>0</v>
      </c>
      <c r="N24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13" spans="1:14" hidden="1" x14ac:dyDescent="0.25">
      <c r="A2413" t="s">
        <v>2536</v>
      </c>
      <c r="B2413" s="45">
        <v>42512</v>
      </c>
      <c r="C2413" s="45">
        <v>15882.833333333334</v>
      </c>
      <c r="D2413" s="25">
        <v>0.37360823610588384</v>
      </c>
      <c r="E2413" s="25" t="str">
        <f>_xlfn.XLOOKUP(Table1[[#This Row],[Customer_ID]],Table2[customer_id],Table2[age_group],,0)</f>
        <v>45+</v>
      </c>
      <c r="F2413" s="25" t="str">
        <f>_xlfn.XLOOKUP(Table1[[#This Row],[Customer_ID]],Table2[customer_id],Table2[city],,0)</f>
        <v>Bengaluru</v>
      </c>
      <c r="G2413" s="25" t="str">
        <f>_xlfn.XLOOKUP(Table1[[#This Row],[Customer_ID]],Table2[customer_id],Table2[occupation],,0)</f>
        <v>Salaried Other Employees</v>
      </c>
      <c r="H2413" s="50" t="str">
        <f>_xlfn.XLOOKUP(Table1[[#This Row],[Customer_ID]],Table2[customer_id],Table2[gender],,0)</f>
        <v>Male</v>
      </c>
      <c r="I2413" s="50" t="str">
        <f>_xlfn.XLOOKUP(Table1[[#This Row],[Customer_ID]],Table2[customer_id],Table2[marital status],,0)</f>
        <v>Married</v>
      </c>
      <c r="J2413" t="str">
        <f t="shared" si="148"/>
        <v>Moderate Income</v>
      </c>
      <c r="K2413" s="52" t="b">
        <f t="shared" si="149"/>
        <v>0</v>
      </c>
      <c r="L2413" s="43" t="b">
        <f t="shared" si="150"/>
        <v>0</v>
      </c>
      <c r="M2413" s="43" t="b">
        <f t="shared" si="151"/>
        <v>0</v>
      </c>
      <c r="N24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14" spans="1:14" hidden="1" x14ac:dyDescent="0.25">
      <c r="A2414" t="s">
        <v>3011</v>
      </c>
      <c r="B2414" s="45">
        <v>42488</v>
      </c>
      <c r="C2414" s="45">
        <v>14321</v>
      </c>
      <c r="D2414" s="25">
        <v>0.33705987572961776</v>
      </c>
      <c r="E2414" s="25" t="str">
        <f>_xlfn.XLOOKUP(Table1[[#This Row],[Customer_ID]],Table2[customer_id],Table2[age_group],,0)</f>
        <v>45+</v>
      </c>
      <c r="F2414" s="25" t="str">
        <f>_xlfn.XLOOKUP(Table1[[#This Row],[Customer_ID]],Table2[customer_id],Table2[city],,0)</f>
        <v>Bengaluru</v>
      </c>
      <c r="G2414" s="25" t="str">
        <f>_xlfn.XLOOKUP(Table1[[#This Row],[Customer_ID]],Table2[customer_id],Table2[occupation],,0)</f>
        <v>Salaried Other Employees</v>
      </c>
      <c r="H2414" s="50" t="str">
        <f>_xlfn.XLOOKUP(Table1[[#This Row],[Customer_ID]],Table2[customer_id],Table2[gender],,0)</f>
        <v>Female</v>
      </c>
      <c r="I2414" s="50" t="str">
        <f>_xlfn.XLOOKUP(Table1[[#This Row],[Customer_ID]],Table2[customer_id],Table2[marital status],,0)</f>
        <v>Married</v>
      </c>
      <c r="J2414" t="str">
        <f t="shared" si="148"/>
        <v>Moderate Income</v>
      </c>
      <c r="K2414" s="52" t="b">
        <f t="shared" si="149"/>
        <v>0</v>
      </c>
      <c r="L2414" s="43" t="b">
        <f t="shared" si="150"/>
        <v>0</v>
      </c>
      <c r="M2414" s="43" t="b">
        <f t="shared" si="151"/>
        <v>0</v>
      </c>
      <c r="N24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15" spans="1:14" hidden="1" x14ac:dyDescent="0.25">
      <c r="A2415" t="s">
        <v>2362</v>
      </c>
      <c r="B2415" s="45">
        <v>42479</v>
      </c>
      <c r="C2415" s="45">
        <v>16624</v>
      </c>
      <c r="D2415" s="25">
        <v>0.39134631229548716</v>
      </c>
      <c r="E2415" s="25" t="str">
        <f>_xlfn.XLOOKUP(Table1[[#This Row],[Customer_ID]],Table2[customer_id],Table2[age_group],,0)</f>
        <v>45+</v>
      </c>
      <c r="F2415" s="25" t="str">
        <f>_xlfn.XLOOKUP(Table1[[#This Row],[Customer_ID]],Table2[customer_id],Table2[city],,0)</f>
        <v>Mumbai</v>
      </c>
      <c r="G2415" s="25" t="str">
        <f>_xlfn.XLOOKUP(Table1[[#This Row],[Customer_ID]],Table2[customer_id],Table2[occupation],,0)</f>
        <v>Salaried Other Employees</v>
      </c>
      <c r="H2415" s="50" t="str">
        <f>_xlfn.XLOOKUP(Table1[[#This Row],[Customer_ID]],Table2[customer_id],Table2[gender],,0)</f>
        <v>Female</v>
      </c>
      <c r="I2415" s="50" t="str">
        <f>_xlfn.XLOOKUP(Table1[[#This Row],[Customer_ID]],Table2[customer_id],Table2[marital status],,0)</f>
        <v>Married</v>
      </c>
      <c r="J2415" t="str">
        <f t="shared" si="148"/>
        <v>Moderate Income</v>
      </c>
      <c r="K2415" s="52" t="b">
        <f t="shared" si="149"/>
        <v>0</v>
      </c>
      <c r="L2415" s="43" t="b">
        <f t="shared" si="150"/>
        <v>0</v>
      </c>
      <c r="M2415" s="43" t="b">
        <f t="shared" si="151"/>
        <v>0</v>
      </c>
      <c r="N24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16" spans="1:14" hidden="1" x14ac:dyDescent="0.25">
      <c r="A2416" t="s">
        <v>3507</v>
      </c>
      <c r="B2416" s="45">
        <v>42478</v>
      </c>
      <c r="C2416" s="45">
        <v>12284.333333333334</v>
      </c>
      <c r="D2416" s="25">
        <v>0.28919283707644744</v>
      </c>
      <c r="E2416" s="25" t="str">
        <f>_xlfn.XLOOKUP(Table1[[#This Row],[Customer_ID]],Table2[customer_id],Table2[age_group],,0)</f>
        <v>21-24</v>
      </c>
      <c r="F2416" s="25" t="str">
        <f>_xlfn.XLOOKUP(Table1[[#This Row],[Customer_ID]],Table2[customer_id],Table2[city],,0)</f>
        <v>Delhi NCR</v>
      </c>
      <c r="G2416" s="25" t="str">
        <f>_xlfn.XLOOKUP(Table1[[#This Row],[Customer_ID]],Table2[customer_id],Table2[occupation],,0)</f>
        <v>Government Employees</v>
      </c>
      <c r="H2416" s="50" t="str">
        <f>_xlfn.XLOOKUP(Table1[[#This Row],[Customer_ID]],Table2[customer_id],Table2[gender],,0)</f>
        <v>Male</v>
      </c>
      <c r="I2416" s="50" t="str">
        <f>_xlfn.XLOOKUP(Table1[[#This Row],[Customer_ID]],Table2[customer_id],Table2[marital status],,0)</f>
        <v>Single</v>
      </c>
      <c r="J2416" t="str">
        <f t="shared" si="148"/>
        <v>Moderate Income</v>
      </c>
      <c r="K2416" s="52" t="b">
        <f t="shared" si="149"/>
        <v>0</v>
      </c>
      <c r="L2416" s="43" t="str">
        <f t="shared" si="150"/>
        <v>Low Spend</v>
      </c>
      <c r="M2416" s="43" t="b">
        <f t="shared" si="151"/>
        <v>0</v>
      </c>
      <c r="N24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17" spans="1:14" hidden="1" x14ac:dyDescent="0.25">
      <c r="A2417" t="s">
        <v>1810</v>
      </c>
      <c r="B2417" s="45">
        <v>42466</v>
      </c>
      <c r="C2417" s="45">
        <v>18581.166666666668</v>
      </c>
      <c r="D2417" s="25">
        <v>0.4375539647404198</v>
      </c>
      <c r="E2417" s="25" t="str">
        <f>_xlfn.XLOOKUP(Table1[[#This Row],[Customer_ID]],Table2[customer_id],Table2[age_group],,0)</f>
        <v>35-45</v>
      </c>
      <c r="F2417" s="25" t="str">
        <f>_xlfn.XLOOKUP(Table1[[#This Row],[Customer_ID]],Table2[customer_id],Table2[city],,0)</f>
        <v>Hyderabad</v>
      </c>
      <c r="G2417" s="25" t="str">
        <f>_xlfn.XLOOKUP(Table1[[#This Row],[Customer_ID]],Table2[customer_id],Table2[occupation],,0)</f>
        <v>Salaried Other Employees</v>
      </c>
      <c r="H2417" s="50" t="str">
        <f>_xlfn.XLOOKUP(Table1[[#This Row],[Customer_ID]],Table2[customer_id],Table2[gender],,0)</f>
        <v>Male</v>
      </c>
      <c r="I2417" s="50" t="str">
        <f>_xlfn.XLOOKUP(Table1[[#This Row],[Customer_ID]],Table2[customer_id],Table2[marital status],,0)</f>
        <v>Married</v>
      </c>
      <c r="J2417" t="str">
        <f t="shared" si="148"/>
        <v>Moderate Income</v>
      </c>
      <c r="K2417" s="52" t="b">
        <f t="shared" si="149"/>
        <v>0</v>
      </c>
      <c r="L2417" s="43" t="b">
        <f t="shared" si="150"/>
        <v>0</v>
      </c>
      <c r="M2417" s="43" t="b">
        <f t="shared" si="151"/>
        <v>0</v>
      </c>
      <c r="N24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18" spans="1:14" hidden="1" x14ac:dyDescent="0.25">
      <c r="A2418" t="s">
        <v>2662</v>
      </c>
      <c r="B2418" s="45">
        <v>42442</v>
      </c>
      <c r="C2418" s="45">
        <v>15426.333333333334</v>
      </c>
      <c r="D2418" s="25">
        <v>0.36346857672431399</v>
      </c>
      <c r="E2418" s="25" t="str">
        <f>_xlfn.XLOOKUP(Table1[[#This Row],[Customer_ID]],Table2[customer_id],Table2[age_group],,0)</f>
        <v>35-45</v>
      </c>
      <c r="F2418" s="25" t="str">
        <f>_xlfn.XLOOKUP(Table1[[#This Row],[Customer_ID]],Table2[customer_id],Table2[city],,0)</f>
        <v>Hyderabad</v>
      </c>
      <c r="G2418" s="25" t="str">
        <f>_xlfn.XLOOKUP(Table1[[#This Row],[Customer_ID]],Table2[customer_id],Table2[occupation],,0)</f>
        <v>Salaried Other Employees</v>
      </c>
      <c r="H2418" s="50" t="str">
        <f>_xlfn.XLOOKUP(Table1[[#This Row],[Customer_ID]],Table2[customer_id],Table2[gender],,0)</f>
        <v>Female</v>
      </c>
      <c r="I2418" s="50" t="str">
        <f>_xlfn.XLOOKUP(Table1[[#This Row],[Customer_ID]],Table2[customer_id],Table2[marital status],,0)</f>
        <v>Married</v>
      </c>
      <c r="J2418" t="str">
        <f t="shared" si="148"/>
        <v>Moderate Income</v>
      </c>
      <c r="K2418" s="52" t="b">
        <f t="shared" si="149"/>
        <v>0</v>
      </c>
      <c r="L2418" s="43" t="b">
        <f t="shared" si="150"/>
        <v>0</v>
      </c>
      <c r="M2418" s="43" t="b">
        <f t="shared" si="151"/>
        <v>0</v>
      </c>
      <c r="N24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19" spans="1:14" hidden="1" x14ac:dyDescent="0.25">
      <c r="A2419" t="s">
        <v>217</v>
      </c>
      <c r="B2419" s="45">
        <v>42441</v>
      </c>
      <c r="C2419" s="45">
        <v>27175.666666666668</v>
      </c>
      <c r="D2419" s="25">
        <v>0.64031636075178877</v>
      </c>
      <c r="E2419" s="25" t="str">
        <f>_xlfn.XLOOKUP(Table1[[#This Row],[Customer_ID]],Table2[customer_id],Table2[age_group],,0)</f>
        <v>35-45</v>
      </c>
      <c r="F2419" s="25" t="str">
        <f>_xlfn.XLOOKUP(Table1[[#This Row],[Customer_ID]],Table2[customer_id],Table2[city],,0)</f>
        <v>Mumbai</v>
      </c>
      <c r="G2419" s="25" t="str">
        <f>_xlfn.XLOOKUP(Table1[[#This Row],[Customer_ID]],Table2[customer_id],Table2[occupation],,0)</f>
        <v>Salaried Other Employees</v>
      </c>
      <c r="H2419" s="50" t="str">
        <f>_xlfn.XLOOKUP(Table1[[#This Row],[Customer_ID]],Table2[customer_id],Table2[gender],,0)</f>
        <v>Male</v>
      </c>
      <c r="I2419" s="50" t="str">
        <f>_xlfn.XLOOKUP(Table1[[#This Row],[Customer_ID]],Table2[customer_id],Table2[marital status],,0)</f>
        <v>Married</v>
      </c>
      <c r="J2419" t="str">
        <f t="shared" si="148"/>
        <v>Moderate Income</v>
      </c>
      <c r="K2419" s="52" t="b">
        <f t="shared" si="149"/>
        <v>0</v>
      </c>
      <c r="L2419" s="43" t="b">
        <f t="shared" si="150"/>
        <v>0</v>
      </c>
      <c r="M2419" s="43" t="b">
        <f t="shared" si="151"/>
        <v>0</v>
      </c>
      <c r="N24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20" spans="1:14" hidden="1" x14ac:dyDescent="0.25">
      <c r="A2420" t="s">
        <v>1831</v>
      </c>
      <c r="B2420" s="45">
        <v>42440</v>
      </c>
      <c r="C2420" s="45">
        <v>18502.833333333332</v>
      </c>
      <c r="D2420" s="25">
        <v>0.43597628023876844</v>
      </c>
      <c r="E2420" s="25" t="str">
        <f>_xlfn.XLOOKUP(Table1[[#This Row],[Customer_ID]],Table2[customer_id],Table2[age_group],,0)</f>
        <v>35-45</v>
      </c>
      <c r="F2420" s="25" t="str">
        <f>_xlfn.XLOOKUP(Table1[[#This Row],[Customer_ID]],Table2[customer_id],Table2[city],,0)</f>
        <v>Hyderabad</v>
      </c>
      <c r="G2420" s="25" t="str">
        <f>_xlfn.XLOOKUP(Table1[[#This Row],[Customer_ID]],Table2[customer_id],Table2[occupation],,0)</f>
        <v>Salaried Other Employees</v>
      </c>
      <c r="H2420" s="50" t="str">
        <f>_xlfn.XLOOKUP(Table1[[#This Row],[Customer_ID]],Table2[customer_id],Table2[gender],,0)</f>
        <v>Male</v>
      </c>
      <c r="I2420" s="50" t="str">
        <f>_xlfn.XLOOKUP(Table1[[#This Row],[Customer_ID]],Table2[customer_id],Table2[marital status],,0)</f>
        <v>Married</v>
      </c>
      <c r="J2420" t="str">
        <f t="shared" si="148"/>
        <v>Moderate Income</v>
      </c>
      <c r="K2420" s="52" t="b">
        <f t="shared" si="149"/>
        <v>0</v>
      </c>
      <c r="L2420" s="43" t="b">
        <f t="shared" si="150"/>
        <v>0</v>
      </c>
      <c r="M2420" s="43" t="b">
        <f t="shared" si="151"/>
        <v>0</v>
      </c>
      <c r="N24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21" spans="1:14" hidden="1" x14ac:dyDescent="0.25">
      <c r="A2421" t="s">
        <v>3711</v>
      </c>
      <c r="B2421" s="45">
        <v>42435</v>
      </c>
      <c r="C2421" s="45">
        <v>11162.666666666666</v>
      </c>
      <c r="D2421" s="25">
        <v>0.26305329719963866</v>
      </c>
      <c r="E2421" s="25" t="str">
        <f>_xlfn.XLOOKUP(Table1[[#This Row],[Customer_ID]],Table2[customer_id],Table2[age_group],,0)</f>
        <v>21-24</v>
      </c>
      <c r="F2421" s="25" t="str">
        <f>_xlfn.XLOOKUP(Table1[[#This Row],[Customer_ID]],Table2[customer_id],Table2[city],,0)</f>
        <v>Bengaluru</v>
      </c>
      <c r="G2421" s="25" t="str">
        <f>_xlfn.XLOOKUP(Table1[[#This Row],[Customer_ID]],Table2[customer_id],Table2[occupation],,0)</f>
        <v>Government Employees</v>
      </c>
      <c r="H2421" s="50" t="str">
        <f>_xlfn.XLOOKUP(Table1[[#This Row],[Customer_ID]],Table2[customer_id],Table2[gender],,0)</f>
        <v>Male</v>
      </c>
      <c r="I2421" s="50" t="str">
        <f>_xlfn.XLOOKUP(Table1[[#This Row],[Customer_ID]],Table2[customer_id],Table2[marital status],,0)</f>
        <v>Single</v>
      </c>
      <c r="J2421" t="str">
        <f t="shared" si="148"/>
        <v>Moderate Income</v>
      </c>
      <c r="K2421" s="52" t="b">
        <f t="shared" si="149"/>
        <v>0</v>
      </c>
      <c r="L2421" s="43" t="str">
        <f t="shared" si="150"/>
        <v>Low Spend</v>
      </c>
      <c r="M2421" s="43" t="b">
        <f t="shared" si="151"/>
        <v>0</v>
      </c>
      <c r="N24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22" spans="1:14" hidden="1" x14ac:dyDescent="0.25">
      <c r="A2422" t="s">
        <v>2800</v>
      </c>
      <c r="B2422" s="45">
        <v>42419</v>
      </c>
      <c r="C2422" s="45">
        <v>14915.5</v>
      </c>
      <c r="D2422" s="25">
        <v>0.35162309342511611</v>
      </c>
      <c r="E2422" s="25" t="str">
        <f>_xlfn.XLOOKUP(Table1[[#This Row],[Customer_ID]],Table2[customer_id],Table2[age_group],,0)</f>
        <v>35-45</v>
      </c>
      <c r="F2422" s="25" t="str">
        <f>_xlfn.XLOOKUP(Table1[[#This Row],[Customer_ID]],Table2[customer_id],Table2[city],,0)</f>
        <v>Chennai</v>
      </c>
      <c r="G2422" s="25" t="str">
        <f>_xlfn.XLOOKUP(Table1[[#This Row],[Customer_ID]],Table2[customer_id],Table2[occupation],,0)</f>
        <v>Salaried Other Employees</v>
      </c>
      <c r="H2422" s="50" t="str">
        <f>_xlfn.XLOOKUP(Table1[[#This Row],[Customer_ID]],Table2[customer_id],Table2[gender],,0)</f>
        <v>Male</v>
      </c>
      <c r="I2422" s="50" t="str">
        <f>_xlfn.XLOOKUP(Table1[[#This Row],[Customer_ID]],Table2[customer_id],Table2[marital status],,0)</f>
        <v>Married</v>
      </c>
      <c r="J2422" t="str">
        <f t="shared" si="148"/>
        <v>Moderate Income</v>
      </c>
      <c r="K2422" s="52" t="b">
        <f t="shared" si="149"/>
        <v>0</v>
      </c>
      <c r="L2422" s="43" t="b">
        <f t="shared" si="150"/>
        <v>0</v>
      </c>
      <c r="M2422" s="43" t="b">
        <f t="shared" si="151"/>
        <v>0</v>
      </c>
      <c r="N24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23" spans="1:14" hidden="1" x14ac:dyDescent="0.25">
      <c r="A2423" t="s">
        <v>2998</v>
      </c>
      <c r="B2423" s="45">
        <v>42393</v>
      </c>
      <c r="C2423" s="45">
        <v>14337.833333333334</v>
      </c>
      <c r="D2423" s="25">
        <v>0.33821228347447302</v>
      </c>
      <c r="E2423" s="25" t="str">
        <f>_xlfn.XLOOKUP(Table1[[#This Row],[Customer_ID]],Table2[customer_id],Table2[age_group],,0)</f>
        <v>35-45</v>
      </c>
      <c r="F2423" s="25" t="str">
        <f>_xlfn.XLOOKUP(Table1[[#This Row],[Customer_ID]],Table2[customer_id],Table2[city],,0)</f>
        <v>Chennai</v>
      </c>
      <c r="G2423" s="25" t="str">
        <f>_xlfn.XLOOKUP(Table1[[#This Row],[Customer_ID]],Table2[customer_id],Table2[occupation],,0)</f>
        <v>Salaried Other Employees</v>
      </c>
      <c r="H2423" s="50" t="str">
        <f>_xlfn.XLOOKUP(Table1[[#This Row],[Customer_ID]],Table2[customer_id],Table2[gender],,0)</f>
        <v>Male</v>
      </c>
      <c r="I2423" s="50" t="str">
        <f>_xlfn.XLOOKUP(Table1[[#This Row],[Customer_ID]],Table2[customer_id],Table2[marital status],,0)</f>
        <v>Married</v>
      </c>
      <c r="J2423" t="str">
        <f t="shared" si="148"/>
        <v>Moderate Income</v>
      </c>
      <c r="K2423" s="52" t="b">
        <f t="shared" si="149"/>
        <v>0</v>
      </c>
      <c r="L2423" s="43" t="b">
        <f t="shared" si="150"/>
        <v>0</v>
      </c>
      <c r="M2423" s="43" t="b">
        <f t="shared" si="151"/>
        <v>0</v>
      </c>
      <c r="N24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24" spans="1:14" hidden="1" x14ac:dyDescent="0.25">
      <c r="A2424" t="s">
        <v>1003</v>
      </c>
      <c r="B2424" s="45">
        <v>42372</v>
      </c>
      <c r="C2424" s="45">
        <v>22040.833333333332</v>
      </c>
      <c r="D2424" s="25">
        <v>0.52017448629598162</v>
      </c>
      <c r="E2424" s="25" t="str">
        <f>_xlfn.XLOOKUP(Table1[[#This Row],[Customer_ID]],Table2[customer_id],Table2[age_group],,0)</f>
        <v>35-45</v>
      </c>
      <c r="F2424" s="25" t="str">
        <f>_xlfn.XLOOKUP(Table1[[#This Row],[Customer_ID]],Table2[customer_id],Table2[city],,0)</f>
        <v>Bengaluru</v>
      </c>
      <c r="G2424" s="25" t="str">
        <f>_xlfn.XLOOKUP(Table1[[#This Row],[Customer_ID]],Table2[customer_id],Table2[occupation],,0)</f>
        <v>Salaried Other Employees</v>
      </c>
      <c r="H2424" s="50" t="str">
        <f>_xlfn.XLOOKUP(Table1[[#This Row],[Customer_ID]],Table2[customer_id],Table2[gender],,0)</f>
        <v>Male</v>
      </c>
      <c r="I2424" s="50" t="str">
        <f>_xlfn.XLOOKUP(Table1[[#This Row],[Customer_ID]],Table2[customer_id],Table2[marital status],,0)</f>
        <v>Married</v>
      </c>
      <c r="J2424" t="str">
        <f t="shared" si="148"/>
        <v>Moderate Income</v>
      </c>
      <c r="K2424" s="52" t="b">
        <f t="shared" si="149"/>
        <v>0</v>
      </c>
      <c r="L2424" s="43" t="b">
        <f t="shared" si="150"/>
        <v>0</v>
      </c>
      <c r="M2424" s="43" t="b">
        <f t="shared" si="151"/>
        <v>0</v>
      </c>
      <c r="N24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25" spans="1:14" hidden="1" x14ac:dyDescent="0.25">
      <c r="A2425" t="s">
        <v>1124</v>
      </c>
      <c r="B2425" s="45">
        <v>42364</v>
      </c>
      <c r="C2425" s="45">
        <v>21538.333333333332</v>
      </c>
      <c r="D2425" s="25">
        <v>0.50841122966040342</v>
      </c>
      <c r="E2425" s="25" t="str">
        <f>_xlfn.XLOOKUP(Table1[[#This Row],[Customer_ID]],Table2[customer_id],Table2[age_group],,0)</f>
        <v>35-45</v>
      </c>
      <c r="F2425" s="25" t="str">
        <f>_xlfn.XLOOKUP(Table1[[#This Row],[Customer_ID]],Table2[customer_id],Table2[city],,0)</f>
        <v>Mumbai</v>
      </c>
      <c r="G2425" s="25" t="str">
        <f>_xlfn.XLOOKUP(Table1[[#This Row],[Customer_ID]],Table2[customer_id],Table2[occupation],,0)</f>
        <v>Salaried Other Employees</v>
      </c>
      <c r="H2425" s="50" t="str">
        <f>_xlfn.XLOOKUP(Table1[[#This Row],[Customer_ID]],Table2[customer_id],Table2[gender],,0)</f>
        <v>Female</v>
      </c>
      <c r="I2425" s="50" t="str">
        <f>_xlfn.XLOOKUP(Table1[[#This Row],[Customer_ID]],Table2[customer_id],Table2[marital status],,0)</f>
        <v>Married</v>
      </c>
      <c r="J2425" t="str">
        <f t="shared" si="148"/>
        <v>Moderate Income</v>
      </c>
      <c r="K2425" s="52" t="b">
        <f t="shared" si="149"/>
        <v>0</v>
      </c>
      <c r="L2425" s="43" t="b">
        <f t="shared" si="150"/>
        <v>0</v>
      </c>
      <c r="M2425" s="43" t="b">
        <f t="shared" si="151"/>
        <v>0</v>
      </c>
      <c r="N24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26" spans="1:14" hidden="1" x14ac:dyDescent="0.25">
      <c r="A2426" t="s">
        <v>1843</v>
      </c>
      <c r="B2426" s="45">
        <v>42354</v>
      </c>
      <c r="C2426" s="45">
        <v>18427.166666666668</v>
      </c>
      <c r="D2426" s="25">
        <v>0.43507500275456079</v>
      </c>
      <c r="E2426" s="25" t="str">
        <f>_xlfn.XLOOKUP(Table1[[#This Row],[Customer_ID]],Table2[customer_id],Table2[age_group],,0)</f>
        <v>45+</v>
      </c>
      <c r="F2426" s="25" t="str">
        <f>_xlfn.XLOOKUP(Table1[[#This Row],[Customer_ID]],Table2[customer_id],Table2[city],,0)</f>
        <v>Mumbai</v>
      </c>
      <c r="G2426" s="25" t="str">
        <f>_xlfn.XLOOKUP(Table1[[#This Row],[Customer_ID]],Table2[customer_id],Table2[occupation],,0)</f>
        <v>Salaried Other Employees</v>
      </c>
      <c r="H2426" s="50" t="str">
        <f>_xlfn.XLOOKUP(Table1[[#This Row],[Customer_ID]],Table2[customer_id],Table2[gender],,0)</f>
        <v>Male</v>
      </c>
      <c r="I2426" s="50" t="str">
        <f>_xlfn.XLOOKUP(Table1[[#This Row],[Customer_ID]],Table2[customer_id],Table2[marital status],,0)</f>
        <v>Married</v>
      </c>
      <c r="J2426" t="str">
        <f t="shared" si="148"/>
        <v>Moderate Income</v>
      </c>
      <c r="K2426" s="52" t="b">
        <f t="shared" si="149"/>
        <v>0</v>
      </c>
      <c r="L2426" s="43" t="b">
        <f t="shared" si="150"/>
        <v>0</v>
      </c>
      <c r="M2426" s="43" t="b">
        <f t="shared" si="151"/>
        <v>0</v>
      </c>
      <c r="N24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27" spans="1:14" hidden="1" x14ac:dyDescent="0.25">
      <c r="A2427" t="s">
        <v>1658</v>
      </c>
      <c r="B2427" s="45">
        <v>42342</v>
      </c>
      <c r="C2427" s="45">
        <v>19125.166666666668</v>
      </c>
      <c r="D2427" s="25">
        <v>0.45168311999118294</v>
      </c>
      <c r="E2427" s="25" t="str">
        <f>_xlfn.XLOOKUP(Table1[[#This Row],[Customer_ID]],Table2[customer_id],Table2[age_group],,0)</f>
        <v>35-45</v>
      </c>
      <c r="F2427" s="25" t="str">
        <f>_xlfn.XLOOKUP(Table1[[#This Row],[Customer_ID]],Table2[customer_id],Table2[city],,0)</f>
        <v>Delhi NCR</v>
      </c>
      <c r="G2427" s="25" t="str">
        <f>_xlfn.XLOOKUP(Table1[[#This Row],[Customer_ID]],Table2[customer_id],Table2[occupation],,0)</f>
        <v>Salaried Other Employees</v>
      </c>
      <c r="H2427" s="50" t="str">
        <f>_xlfn.XLOOKUP(Table1[[#This Row],[Customer_ID]],Table2[customer_id],Table2[gender],,0)</f>
        <v>Female</v>
      </c>
      <c r="I2427" s="50" t="str">
        <f>_xlfn.XLOOKUP(Table1[[#This Row],[Customer_ID]],Table2[customer_id],Table2[marital status],,0)</f>
        <v>Married</v>
      </c>
      <c r="J2427" t="str">
        <f t="shared" si="148"/>
        <v>Moderate Income</v>
      </c>
      <c r="K2427" s="52" t="b">
        <f t="shared" si="149"/>
        <v>0</v>
      </c>
      <c r="L2427" s="43" t="b">
        <f t="shared" si="150"/>
        <v>0</v>
      </c>
      <c r="M2427" s="43" t="b">
        <f t="shared" si="151"/>
        <v>0</v>
      </c>
      <c r="N24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28" spans="1:14" hidden="1" x14ac:dyDescent="0.25">
      <c r="A2428" t="s">
        <v>1016</v>
      </c>
      <c r="B2428" s="45">
        <v>42341</v>
      </c>
      <c r="C2428" s="45">
        <v>21945.833333333332</v>
      </c>
      <c r="D2428" s="25">
        <v>0.51831164434787402</v>
      </c>
      <c r="E2428" s="25" t="str">
        <f>_xlfn.XLOOKUP(Table1[[#This Row],[Customer_ID]],Table2[customer_id],Table2[age_group],,0)</f>
        <v>35-45</v>
      </c>
      <c r="F2428" s="25" t="str">
        <f>_xlfn.XLOOKUP(Table1[[#This Row],[Customer_ID]],Table2[customer_id],Table2[city],,0)</f>
        <v>Bengaluru</v>
      </c>
      <c r="G2428" s="25" t="str">
        <f>_xlfn.XLOOKUP(Table1[[#This Row],[Customer_ID]],Table2[customer_id],Table2[occupation],,0)</f>
        <v>Salaried Other Employees</v>
      </c>
      <c r="H2428" s="50" t="str">
        <f>_xlfn.XLOOKUP(Table1[[#This Row],[Customer_ID]],Table2[customer_id],Table2[gender],,0)</f>
        <v>Male</v>
      </c>
      <c r="I2428" s="50" t="str">
        <f>_xlfn.XLOOKUP(Table1[[#This Row],[Customer_ID]],Table2[customer_id],Table2[marital status],,0)</f>
        <v>Married</v>
      </c>
      <c r="J2428" t="str">
        <f t="shared" si="148"/>
        <v>Moderate Income</v>
      </c>
      <c r="K2428" s="52" t="b">
        <f t="shared" si="149"/>
        <v>0</v>
      </c>
      <c r="L2428" s="43" t="b">
        <f t="shared" si="150"/>
        <v>0</v>
      </c>
      <c r="M2428" s="43" t="b">
        <f t="shared" si="151"/>
        <v>0</v>
      </c>
      <c r="N24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29" spans="1:14" hidden="1" x14ac:dyDescent="0.25">
      <c r="A2429" t="s">
        <v>2462</v>
      </c>
      <c r="B2429" s="45">
        <v>42334</v>
      </c>
      <c r="C2429" s="45">
        <v>16143.833333333334</v>
      </c>
      <c r="D2429" s="25">
        <v>0.38134438827734995</v>
      </c>
      <c r="E2429" s="25" t="str">
        <f>_xlfn.XLOOKUP(Table1[[#This Row],[Customer_ID]],Table2[customer_id],Table2[age_group],,0)</f>
        <v>45+</v>
      </c>
      <c r="F2429" s="25" t="str">
        <f>_xlfn.XLOOKUP(Table1[[#This Row],[Customer_ID]],Table2[customer_id],Table2[city],,0)</f>
        <v>Bengaluru</v>
      </c>
      <c r="G2429" s="25" t="str">
        <f>_xlfn.XLOOKUP(Table1[[#This Row],[Customer_ID]],Table2[customer_id],Table2[occupation],,0)</f>
        <v>Salaried Other Employees</v>
      </c>
      <c r="H2429" s="50" t="str">
        <f>_xlfn.XLOOKUP(Table1[[#This Row],[Customer_ID]],Table2[customer_id],Table2[gender],,0)</f>
        <v>Male</v>
      </c>
      <c r="I2429" s="50" t="str">
        <f>_xlfn.XLOOKUP(Table1[[#This Row],[Customer_ID]],Table2[customer_id],Table2[marital status],,0)</f>
        <v>Married</v>
      </c>
      <c r="J2429" t="str">
        <f t="shared" si="148"/>
        <v>Moderate Income</v>
      </c>
      <c r="K2429" s="52" t="b">
        <f t="shared" si="149"/>
        <v>0</v>
      </c>
      <c r="L2429" s="43" t="b">
        <f t="shared" si="150"/>
        <v>0</v>
      </c>
      <c r="M2429" s="43" t="b">
        <f t="shared" si="151"/>
        <v>0</v>
      </c>
      <c r="N24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30" spans="1:14" hidden="1" x14ac:dyDescent="0.25">
      <c r="A2430" t="s">
        <v>3407</v>
      </c>
      <c r="B2430" s="45">
        <v>42313</v>
      </c>
      <c r="C2430" s="45">
        <v>12670.5</v>
      </c>
      <c r="D2430" s="25">
        <v>0.29944697846997376</v>
      </c>
      <c r="E2430" s="25" t="str">
        <f>_xlfn.XLOOKUP(Table1[[#This Row],[Customer_ID]],Table2[customer_id],Table2[age_group],,0)</f>
        <v>35-45</v>
      </c>
      <c r="F2430" s="25" t="str">
        <f>_xlfn.XLOOKUP(Table1[[#This Row],[Customer_ID]],Table2[customer_id],Table2[city],,0)</f>
        <v>Chennai</v>
      </c>
      <c r="G2430" s="25" t="str">
        <f>_xlfn.XLOOKUP(Table1[[#This Row],[Customer_ID]],Table2[customer_id],Table2[occupation],,0)</f>
        <v>Salaried Other Employees</v>
      </c>
      <c r="H2430" s="50" t="str">
        <f>_xlfn.XLOOKUP(Table1[[#This Row],[Customer_ID]],Table2[customer_id],Table2[gender],,0)</f>
        <v>Female</v>
      </c>
      <c r="I2430" s="50" t="str">
        <f>_xlfn.XLOOKUP(Table1[[#This Row],[Customer_ID]],Table2[customer_id],Table2[marital status],,0)</f>
        <v>Married</v>
      </c>
      <c r="J2430" t="str">
        <f t="shared" si="148"/>
        <v>Moderate Income</v>
      </c>
      <c r="K2430" s="52" t="b">
        <f t="shared" si="149"/>
        <v>0</v>
      </c>
      <c r="L2430" s="43" t="str">
        <f t="shared" si="150"/>
        <v>Low Spend</v>
      </c>
      <c r="M2430" s="43" t="b">
        <f t="shared" si="151"/>
        <v>0</v>
      </c>
      <c r="N24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31" spans="1:14" hidden="1" x14ac:dyDescent="0.25">
      <c r="A2431" t="s">
        <v>320</v>
      </c>
      <c r="B2431" s="45">
        <v>42307</v>
      </c>
      <c r="C2431" s="45">
        <v>26086.666666666668</v>
      </c>
      <c r="D2431" s="25">
        <v>0.61660402927805491</v>
      </c>
      <c r="E2431" s="25" t="str">
        <f>_xlfn.XLOOKUP(Table1[[#This Row],[Customer_ID]],Table2[customer_id],Table2[age_group],,0)</f>
        <v>35-45</v>
      </c>
      <c r="F2431" s="25" t="str">
        <f>_xlfn.XLOOKUP(Table1[[#This Row],[Customer_ID]],Table2[customer_id],Table2[city],,0)</f>
        <v>Mumbai</v>
      </c>
      <c r="G2431" s="25" t="str">
        <f>_xlfn.XLOOKUP(Table1[[#This Row],[Customer_ID]],Table2[customer_id],Table2[occupation],,0)</f>
        <v>Salaried Other Employees</v>
      </c>
      <c r="H2431" s="50" t="str">
        <f>_xlfn.XLOOKUP(Table1[[#This Row],[Customer_ID]],Table2[customer_id],Table2[gender],,0)</f>
        <v>Male</v>
      </c>
      <c r="I2431" s="50" t="str">
        <f>_xlfn.XLOOKUP(Table1[[#This Row],[Customer_ID]],Table2[customer_id],Table2[marital status],,0)</f>
        <v>Married</v>
      </c>
      <c r="J2431" t="str">
        <f t="shared" si="148"/>
        <v>Moderate Income</v>
      </c>
      <c r="K2431" s="52" t="b">
        <f t="shared" si="149"/>
        <v>0</v>
      </c>
      <c r="L2431" s="43" t="b">
        <f t="shared" si="150"/>
        <v>0</v>
      </c>
      <c r="M2431" s="43" t="b">
        <f t="shared" si="151"/>
        <v>0</v>
      </c>
      <c r="N24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32" spans="1:14" hidden="1" x14ac:dyDescent="0.25">
      <c r="A2432" t="s">
        <v>3749</v>
      </c>
      <c r="B2432" s="45">
        <v>42303</v>
      </c>
      <c r="C2432" s="45">
        <v>10828.333333333334</v>
      </c>
      <c r="D2432" s="25">
        <v>0.25597081373267461</v>
      </c>
      <c r="E2432" s="25" t="str">
        <f>_xlfn.XLOOKUP(Table1[[#This Row],[Customer_ID]],Table2[customer_id],Table2[age_group],,0)</f>
        <v>45+</v>
      </c>
      <c r="F2432" s="25" t="str">
        <f>_xlfn.XLOOKUP(Table1[[#This Row],[Customer_ID]],Table2[customer_id],Table2[city],,0)</f>
        <v>Hyderabad</v>
      </c>
      <c r="G2432" s="25" t="str">
        <f>_xlfn.XLOOKUP(Table1[[#This Row],[Customer_ID]],Table2[customer_id],Table2[occupation],,0)</f>
        <v>Salaried Other Employees</v>
      </c>
      <c r="H2432" s="50" t="str">
        <f>_xlfn.XLOOKUP(Table1[[#This Row],[Customer_ID]],Table2[customer_id],Table2[gender],,0)</f>
        <v>Female</v>
      </c>
      <c r="I2432" s="50" t="str">
        <f>_xlfn.XLOOKUP(Table1[[#This Row],[Customer_ID]],Table2[customer_id],Table2[marital status],,0)</f>
        <v>Married</v>
      </c>
      <c r="J2432" t="str">
        <f t="shared" si="148"/>
        <v>Moderate Income</v>
      </c>
      <c r="K2432" s="52" t="b">
        <f t="shared" si="149"/>
        <v>0</v>
      </c>
      <c r="L2432" s="43" t="str">
        <f t="shared" si="150"/>
        <v>Low Spend</v>
      </c>
      <c r="M2432" s="43" t="b">
        <f t="shared" si="151"/>
        <v>0</v>
      </c>
      <c r="N24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33" spans="1:14" hidden="1" x14ac:dyDescent="0.25">
      <c r="A2433" t="s">
        <v>1898</v>
      </c>
      <c r="B2433" s="45">
        <v>42300</v>
      </c>
      <c r="C2433" s="45">
        <v>18221.833333333332</v>
      </c>
      <c r="D2433" s="25">
        <v>0.4307762017336485</v>
      </c>
      <c r="E2433" s="25" t="str">
        <f>_xlfn.XLOOKUP(Table1[[#This Row],[Customer_ID]],Table2[customer_id],Table2[age_group],,0)</f>
        <v>35-45</v>
      </c>
      <c r="F2433" s="25" t="str">
        <f>_xlfn.XLOOKUP(Table1[[#This Row],[Customer_ID]],Table2[customer_id],Table2[city],,0)</f>
        <v>Delhi NCR</v>
      </c>
      <c r="G2433" s="25" t="str">
        <f>_xlfn.XLOOKUP(Table1[[#This Row],[Customer_ID]],Table2[customer_id],Table2[occupation],,0)</f>
        <v>Salaried Other Employees</v>
      </c>
      <c r="H2433" s="50" t="str">
        <f>_xlfn.XLOOKUP(Table1[[#This Row],[Customer_ID]],Table2[customer_id],Table2[gender],,0)</f>
        <v>Female</v>
      </c>
      <c r="I2433" s="50" t="str">
        <f>_xlfn.XLOOKUP(Table1[[#This Row],[Customer_ID]],Table2[customer_id],Table2[marital status],,0)</f>
        <v>Married</v>
      </c>
      <c r="J2433" t="str">
        <f t="shared" si="148"/>
        <v>Moderate Income</v>
      </c>
      <c r="K2433" s="52" t="b">
        <f t="shared" si="149"/>
        <v>0</v>
      </c>
      <c r="L2433" s="43" t="b">
        <f t="shared" si="150"/>
        <v>0</v>
      </c>
      <c r="M2433" s="43" t="b">
        <f t="shared" si="151"/>
        <v>0</v>
      </c>
      <c r="N24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34" spans="1:14" hidden="1" x14ac:dyDescent="0.25">
      <c r="A2434" t="s">
        <v>1877</v>
      </c>
      <c r="B2434" s="45">
        <v>42291</v>
      </c>
      <c r="C2434" s="45">
        <v>18294.166666666668</v>
      </c>
      <c r="D2434" s="25">
        <v>0.43257824753887747</v>
      </c>
      <c r="E2434" s="25" t="str">
        <f>_xlfn.XLOOKUP(Table1[[#This Row],[Customer_ID]],Table2[customer_id],Table2[age_group],,0)</f>
        <v>35-45</v>
      </c>
      <c r="F2434" s="25" t="str">
        <f>_xlfn.XLOOKUP(Table1[[#This Row],[Customer_ID]],Table2[customer_id],Table2[city],,0)</f>
        <v>Hyderabad</v>
      </c>
      <c r="G2434" s="25" t="str">
        <f>_xlfn.XLOOKUP(Table1[[#This Row],[Customer_ID]],Table2[customer_id],Table2[occupation],,0)</f>
        <v>Salaried Other Employees</v>
      </c>
      <c r="H2434" s="50" t="str">
        <f>_xlfn.XLOOKUP(Table1[[#This Row],[Customer_ID]],Table2[customer_id],Table2[gender],,0)</f>
        <v>Male</v>
      </c>
      <c r="I2434" s="50" t="str">
        <f>_xlfn.XLOOKUP(Table1[[#This Row],[Customer_ID]],Table2[customer_id],Table2[marital status],,0)</f>
        <v>Married</v>
      </c>
      <c r="J2434" t="str">
        <f t="shared" ref="J2434:J2497" si="152">IF(B2434&lt;=40000,"Lower Income",IF(AND(B2434&gt;40000,B2434&lt;=65000),"Moderate Income","Higher Income"))</f>
        <v>Moderate Income</v>
      </c>
      <c r="K2434" s="52" t="b">
        <f t="shared" ref="K2434:K2497" si="153">IF(AND(J2434="Lower Income",D2434&gt;=60%),"High Spend",IF(AND(J2434="Lower Income",D2434&lt;30%),"Low Spend"))</f>
        <v>0</v>
      </c>
      <c r="L2434" s="43" t="b">
        <f t="shared" ref="L2434:L2497" si="154">IF(AND(J2434="Moderate Income",D2434&gt;=70%),"High Spend",IF(AND(J2434="Moderate Income",D2434&lt;30%),"Low Spend"))</f>
        <v>0</v>
      </c>
      <c r="M2434" s="43" t="b">
        <f t="shared" ref="M2434:M2497" si="155">IF(AND(J2434="Higher Income",D2434&gt;=70%),"High Spend",IF(AND(J2434="Higher Income",D2434&lt;20%),"Low Spend"))</f>
        <v>0</v>
      </c>
      <c r="N24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35" spans="1:14" hidden="1" x14ac:dyDescent="0.25">
      <c r="A2435" t="s">
        <v>2942</v>
      </c>
      <c r="B2435" s="45">
        <v>42280</v>
      </c>
      <c r="C2435" s="45">
        <v>14455.833333333334</v>
      </c>
      <c r="D2435" s="25">
        <v>0.34190712708924631</v>
      </c>
      <c r="E2435" s="25" t="str">
        <f>_xlfn.XLOOKUP(Table1[[#This Row],[Customer_ID]],Table2[customer_id],Table2[age_group],,0)</f>
        <v>21-24</v>
      </c>
      <c r="F2435" s="25" t="str">
        <f>_xlfn.XLOOKUP(Table1[[#This Row],[Customer_ID]],Table2[customer_id],Table2[city],,0)</f>
        <v>Mumbai</v>
      </c>
      <c r="G2435" s="25" t="str">
        <f>_xlfn.XLOOKUP(Table1[[#This Row],[Customer_ID]],Table2[customer_id],Table2[occupation],,0)</f>
        <v>Government Employees</v>
      </c>
      <c r="H2435" s="50" t="str">
        <f>_xlfn.XLOOKUP(Table1[[#This Row],[Customer_ID]],Table2[customer_id],Table2[gender],,0)</f>
        <v>Male</v>
      </c>
      <c r="I2435" s="50" t="str">
        <f>_xlfn.XLOOKUP(Table1[[#This Row],[Customer_ID]],Table2[customer_id],Table2[marital status],,0)</f>
        <v>Single</v>
      </c>
      <c r="J2435" t="str">
        <f t="shared" si="152"/>
        <v>Moderate Income</v>
      </c>
      <c r="K2435" s="52" t="b">
        <f t="shared" si="153"/>
        <v>0</v>
      </c>
      <c r="L2435" s="43" t="b">
        <f t="shared" si="154"/>
        <v>0</v>
      </c>
      <c r="M2435" s="43" t="b">
        <f t="shared" si="155"/>
        <v>0</v>
      </c>
      <c r="N24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36" spans="1:14" hidden="1" x14ac:dyDescent="0.25">
      <c r="A2436" t="s">
        <v>667</v>
      </c>
      <c r="B2436" s="45">
        <v>42280</v>
      </c>
      <c r="C2436" s="45">
        <v>23832.166666666668</v>
      </c>
      <c r="D2436" s="25">
        <v>0.56367470829391364</v>
      </c>
      <c r="E2436" s="25" t="str">
        <f>_xlfn.XLOOKUP(Table1[[#This Row],[Customer_ID]],Table2[customer_id],Table2[age_group],,0)</f>
        <v>35-45</v>
      </c>
      <c r="F2436" s="25" t="str">
        <f>_xlfn.XLOOKUP(Table1[[#This Row],[Customer_ID]],Table2[customer_id],Table2[city],,0)</f>
        <v>Delhi NCR</v>
      </c>
      <c r="G2436" s="25" t="str">
        <f>_xlfn.XLOOKUP(Table1[[#This Row],[Customer_ID]],Table2[customer_id],Table2[occupation],,0)</f>
        <v>Salaried Other Employees</v>
      </c>
      <c r="H2436" s="50" t="str">
        <f>_xlfn.XLOOKUP(Table1[[#This Row],[Customer_ID]],Table2[customer_id],Table2[gender],,0)</f>
        <v>Male</v>
      </c>
      <c r="I2436" s="50" t="str">
        <f>_xlfn.XLOOKUP(Table1[[#This Row],[Customer_ID]],Table2[customer_id],Table2[marital status],,0)</f>
        <v>Married</v>
      </c>
      <c r="J2436" t="str">
        <f t="shared" si="152"/>
        <v>Moderate Income</v>
      </c>
      <c r="K2436" s="52" t="b">
        <f t="shared" si="153"/>
        <v>0</v>
      </c>
      <c r="L2436" s="43" t="b">
        <f t="shared" si="154"/>
        <v>0</v>
      </c>
      <c r="M2436" s="43" t="b">
        <f t="shared" si="155"/>
        <v>0</v>
      </c>
      <c r="N24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37" spans="1:14" hidden="1" x14ac:dyDescent="0.25">
      <c r="A2437" t="s">
        <v>3628</v>
      </c>
      <c r="B2437" s="45">
        <v>42267</v>
      </c>
      <c r="C2437" s="45">
        <v>11580.333333333334</v>
      </c>
      <c r="D2437" s="25">
        <v>0.27398048911286188</v>
      </c>
      <c r="E2437" s="25" t="str">
        <f>_xlfn.XLOOKUP(Table1[[#This Row],[Customer_ID]],Table2[customer_id],Table2[age_group],,0)</f>
        <v>21-24</v>
      </c>
      <c r="F2437" s="25" t="str">
        <f>_xlfn.XLOOKUP(Table1[[#This Row],[Customer_ID]],Table2[customer_id],Table2[city],,0)</f>
        <v>Mumbai</v>
      </c>
      <c r="G2437" s="25" t="str">
        <f>_xlfn.XLOOKUP(Table1[[#This Row],[Customer_ID]],Table2[customer_id],Table2[occupation],,0)</f>
        <v>Government Employees</v>
      </c>
      <c r="H2437" s="50" t="str">
        <f>_xlfn.XLOOKUP(Table1[[#This Row],[Customer_ID]],Table2[customer_id],Table2[gender],,0)</f>
        <v>Female</v>
      </c>
      <c r="I2437" s="50" t="str">
        <f>_xlfn.XLOOKUP(Table1[[#This Row],[Customer_ID]],Table2[customer_id],Table2[marital status],,0)</f>
        <v>Married</v>
      </c>
      <c r="J2437" t="str">
        <f t="shared" si="152"/>
        <v>Moderate Income</v>
      </c>
      <c r="K2437" s="52" t="b">
        <f t="shared" si="153"/>
        <v>0</v>
      </c>
      <c r="L2437" s="43" t="str">
        <f t="shared" si="154"/>
        <v>Low Spend</v>
      </c>
      <c r="M2437" s="43" t="b">
        <f t="shared" si="155"/>
        <v>0</v>
      </c>
      <c r="N24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38" spans="1:14" hidden="1" x14ac:dyDescent="0.25">
      <c r="A2438" t="s">
        <v>2960</v>
      </c>
      <c r="B2438" s="45">
        <v>42267</v>
      </c>
      <c r="C2438" s="45">
        <v>14397.333333333334</v>
      </c>
      <c r="D2438" s="25">
        <v>0.34062822848400248</v>
      </c>
      <c r="E2438" s="25" t="str">
        <f>_xlfn.XLOOKUP(Table1[[#This Row],[Customer_ID]],Table2[customer_id],Table2[age_group],,0)</f>
        <v>35-45</v>
      </c>
      <c r="F2438" s="25" t="str">
        <f>_xlfn.XLOOKUP(Table1[[#This Row],[Customer_ID]],Table2[customer_id],Table2[city],,0)</f>
        <v>Chennai</v>
      </c>
      <c r="G2438" s="25" t="str">
        <f>_xlfn.XLOOKUP(Table1[[#This Row],[Customer_ID]],Table2[customer_id],Table2[occupation],,0)</f>
        <v>Salaried Other Employees</v>
      </c>
      <c r="H2438" s="50" t="str">
        <f>_xlfn.XLOOKUP(Table1[[#This Row],[Customer_ID]],Table2[customer_id],Table2[gender],,0)</f>
        <v>Male</v>
      </c>
      <c r="I2438" s="50" t="str">
        <f>_xlfn.XLOOKUP(Table1[[#This Row],[Customer_ID]],Table2[customer_id],Table2[marital status],,0)</f>
        <v>Married</v>
      </c>
      <c r="J2438" t="str">
        <f t="shared" si="152"/>
        <v>Moderate Income</v>
      </c>
      <c r="K2438" s="52" t="b">
        <f t="shared" si="153"/>
        <v>0</v>
      </c>
      <c r="L2438" s="43" t="b">
        <f t="shared" si="154"/>
        <v>0</v>
      </c>
      <c r="M2438" s="43" t="b">
        <f t="shared" si="155"/>
        <v>0</v>
      </c>
      <c r="N24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39" spans="1:14" hidden="1" x14ac:dyDescent="0.25">
      <c r="A2439" t="s">
        <v>628</v>
      </c>
      <c r="B2439" s="45">
        <v>42253</v>
      </c>
      <c r="C2439" s="45">
        <v>24064</v>
      </c>
      <c r="D2439" s="25">
        <v>0.56952169076751946</v>
      </c>
      <c r="E2439" s="25" t="str">
        <f>_xlfn.XLOOKUP(Table1[[#This Row],[Customer_ID]],Table2[customer_id],Table2[age_group],,0)</f>
        <v>35-45</v>
      </c>
      <c r="F2439" s="25" t="str">
        <f>_xlfn.XLOOKUP(Table1[[#This Row],[Customer_ID]],Table2[customer_id],Table2[city],,0)</f>
        <v>Bengaluru</v>
      </c>
      <c r="G2439" s="25" t="str">
        <f>_xlfn.XLOOKUP(Table1[[#This Row],[Customer_ID]],Table2[customer_id],Table2[occupation],,0)</f>
        <v>Salaried Other Employees</v>
      </c>
      <c r="H2439" s="50" t="str">
        <f>_xlfn.XLOOKUP(Table1[[#This Row],[Customer_ID]],Table2[customer_id],Table2[gender],,0)</f>
        <v>Male</v>
      </c>
      <c r="I2439" s="50" t="str">
        <f>_xlfn.XLOOKUP(Table1[[#This Row],[Customer_ID]],Table2[customer_id],Table2[marital status],,0)</f>
        <v>Married</v>
      </c>
      <c r="J2439" t="str">
        <f t="shared" si="152"/>
        <v>Moderate Income</v>
      </c>
      <c r="K2439" s="52" t="b">
        <f t="shared" si="153"/>
        <v>0</v>
      </c>
      <c r="L2439" s="43" t="b">
        <f t="shared" si="154"/>
        <v>0</v>
      </c>
      <c r="M2439" s="43" t="b">
        <f t="shared" si="155"/>
        <v>0</v>
      </c>
      <c r="N24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40" spans="1:14" hidden="1" x14ac:dyDescent="0.25">
      <c r="A2440" t="s">
        <v>2685</v>
      </c>
      <c r="B2440" s="45">
        <v>42248</v>
      </c>
      <c r="C2440" s="45">
        <v>15295.5</v>
      </c>
      <c r="D2440" s="25">
        <v>0.36204080666540428</v>
      </c>
      <c r="E2440" s="25" t="str">
        <f>_xlfn.XLOOKUP(Table1[[#This Row],[Customer_ID]],Table2[customer_id],Table2[age_group],,0)</f>
        <v>35-45</v>
      </c>
      <c r="F2440" s="25" t="str">
        <f>_xlfn.XLOOKUP(Table1[[#This Row],[Customer_ID]],Table2[customer_id],Table2[city],,0)</f>
        <v>Chennai</v>
      </c>
      <c r="G2440" s="25" t="str">
        <f>_xlfn.XLOOKUP(Table1[[#This Row],[Customer_ID]],Table2[customer_id],Table2[occupation],,0)</f>
        <v>Salaried Other Employees</v>
      </c>
      <c r="H2440" s="50" t="str">
        <f>_xlfn.XLOOKUP(Table1[[#This Row],[Customer_ID]],Table2[customer_id],Table2[gender],,0)</f>
        <v>Male</v>
      </c>
      <c r="I2440" s="50" t="str">
        <f>_xlfn.XLOOKUP(Table1[[#This Row],[Customer_ID]],Table2[customer_id],Table2[marital status],,0)</f>
        <v>Married</v>
      </c>
      <c r="J2440" t="str">
        <f t="shared" si="152"/>
        <v>Moderate Income</v>
      </c>
      <c r="K2440" s="52" t="b">
        <f t="shared" si="153"/>
        <v>0</v>
      </c>
      <c r="L2440" s="43" t="b">
        <f t="shared" si="154"/>
        <v>0</v>
      </c>
      <c r="M2440" s="43" t="b">
        <f t="shared" si="155"/>
        <v>0</v>
      </c>
      <c r="N24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41" spans="1:14" hidden="1" x14ac:dyDescent="0.25">
      <c r="A2441" t="s">
        <v>2797</v>
      </c>
      <c r="B2441" s="45">
        <v>42236</v>
      </c>
      <c r="C2441" s="45">
        <v>14858.666666666666</v>
      </c>
      <c r="D2441" s="25">
        <v>0.35180099125548503</v>
      </c>
      <c r="E2441" s="25" t="str">
        <f>_xlfn.XLOOKUP(Table1[[#This Row],[Customer_ID]],Table2[customer_id],Table2[age_group],,0)</f>
        <v>35-45</v>
      </c>
      <c r="F2441" s="25" t="str">
        <f>_xlfn.XLOOKUP(Table1[[#This Row],[Customer_ID]],Table2[customer_id],Table2[city],,0)</f>
        <v>Hyderabad</v>
      </c>
      <c r="G2441" s="25" t="str">
        <f>_xlfn.XLOOKUP(Table1[[#This Row],[Customer_ID]],Table2[customer_id],Table2[occupation],,0)</f>
        <v>Salaried Other Employees</v>
      </c>
      <c r="H2441" s="50" t="str">
        <f>_xlfn.XLOOKUP(Table1[[#This Row],[Customer_ID]],Table2[customer_id],Table2[gender],,0)</f>
        <v>Female</v>
      </c>
      <c r="I2441" s="50" t="str">
        <f>_xlfn.XLOOKUP(Table1[[#This Row],[Customer_ID]],Table2[customer_id],Table2[marital status],,0)</f>
        <v>Married</v>
      </c>
      <c r="J2441" t="str">
        <f t="shared" si="152"/>
        <v>Moderate Income</v>
      </c>
      <c r="K2441" s="52" t="b">
        <f t="shared" si="153"/>
        <v>0</v>
      </c>
      <c r="L2441" s="43" t="b">
        <f t="shared" si="154"/>
        <v>0</v>
      </c>
      <c r="M2441" s="43" t="b">
        <f t="shared" si="155"/>
        <v>0</v>
      </c>
      <c r="N24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42" spans="1:14" hidden="1" x14ac:dyDescent="0.25">
      <c r="A2442" t="s">
        <v>3768</v>
      </c>
      <c r="B2442" s="45">
        <v>42220</v>
      </c>
      <c r="C2442" s="45">
        <v>10707.5</v>
      </c>
      <c r="D2442" s="25">
        <v>0.25361203221222167</v>
      </c>
      <c r="E2442" s="25" t="str">
        <f>_xlfn.XLOOKUP(Table1[[#This Row],[Customer_ID]],Table2[customer_id],Table2[age_group],,0)</f>
        <v>21-24</v>
      </c>
      <c r="F2442" s="25" t="str">
        <f>_xlfn.XLOOKUP(Table1[[#This Row],[Customer_ID]],Table2[customer_id],Table2[city],,0)</f>
        <v>Mumbai</v>
      </c>
      <c r="G2442" s="25" t="str">
        <f>_xlfn.XLOOKUP(Table1[[#This Row],[Customer_ID]],Table2[customer_id],Table2[occupation],,0)</f>
        <v>Government Employees</v>
      </c>
      <c r="H2442" s="50" t="str">
        <f>_xlfn.XLOOKUP(Table1[[#This Row],[Customer_ID]],Table2[customer_id],Table2[gender],,0)</f>
        <v>Female</v>
      </c>
      <c r="I2442" s="50" t="str">
        <f>_xlfn.XLOOKUP(Table1[[#This Row],[Customer_ID]],Table2[customer_id],Table2[marital status],,0)</f>
        <v>Single</v>
      </c>
      <c r="J2442" t="str">
        <f t="shared" si="152"/>
        <v>Moderate Income</v>
      </c>
      <c r="K2442" s="52" t="b">
        <f t="shared" si="153"/>
        <v>0</v>
      </c>
      <c r="L2442" s="43" t="str">
        <f t="shared" si="154"/>
        <v>Low Spend</v>
      </c>
      <c r="M2442" s="43" t="b">
        <f t="shared" si="155"/>
        <v>0</v>
      </c>
      <c r="N24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43" spans="1:14" hidden="1" x14ac:dyDescent="0.25">
      <c r="A2443" t="s">
        <v>2210</v>
      </c>
      <c r="B2443" s="45">
        <v>42210</v>
      </c>
      <c r="C2443" s="45">
        <v>17115.166666666668</v>
      </c>
      <c r="D2443" s="25">
        <v>0.40547658532733161</v>
      </c>
      <c r="E2443" s="25" t="str">
        <f>_xlfn.XLOOKUP(Table1[[#This Row],[Customer_ID]],Table2[customer_id],Table2[age_group],,0)</f>
        <v>35-45</v>
      </c>
      <c r="F2443" s="25" t="str">
        <f>_xlfn.XLOOKUP(Table1[[#This Row],[Customer_ID]],Table2[customer_id],Table2[city],,0)</f>
        <v>Bengaluru</v>
      </c>
      <c r="G2443" s="25" t="str">
        <f>_xlfn.XLOOKUP(Table1[[#This Row],[Customer_ID]],Table2[customer_id],Table2[occupation],,0)</f>
        <v>Salaried Other Employees</v>
      </c>
      <c r="H2443" s="50" t="str">
        <f>_xlfn.XLOOKUP(Table1[[#This Row],[Customer_ID]],Table2[customer_id],Table2[gender],,0)</f>
        <v>Female</v>
      </c>
      <c r="I2443" s="50" t="str">
        <f>_xlfn.XLOOKUP(Table1[[#This Row],[Customer_ID]],Table2[customer_id],Table2[marital status],,0)</f>
        <v>Married</v>
      </c>
      <c r="J2443" t="str">
        <f t="shared" si="152"/>
        <v>Moderate Income</v>
      </c>
      <c r="K2443" s="52" t="b">
        <f t="shared" si="153"/>
        <v>0</v>
      </c>
      <c r="L2443" s="43" t="b">
        <f t="shared" si="154"/>
        <v>0</v>
      </c>
      <c r="M2443" s="43" t="b">
        <f t="shared" si="155"/>
        <v>0</v>
      </c>
      <c r="N24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44" spans="1:14" hidden="1" x14ac:dyDescent="0.25">
      <c r="A2444" t="s">
        <v>322</v>
      </c>
      <c r="B2444" s="45">
        <v>42198</v>
      </c>
      <c r="C2444" s="45">
        <v>25998.833333333332</v>
      </c>
      <c r="D2444" s="25">
        <v>0.61611529772343077</v>
      </c>
      <c r="E2444" s="25" t="str">
        <f>_xlfn.XLOOKUP(Table1[[#This Row],[Customer_ID]],Table2[customer_id],Table2[age_group],,0)</f>
        <v>35-45</v>
      </c>
      <c r="F2444" s="25" t="str">
        <f>_xlfn.XLOOKUP(Table1[[#This Row],[Customer_ID]],Table2[customer_id],Table2[city],,0)</f>
        <v>Mumbai</v>
      </c>
      <c r="G2444" s="25" t="str">
        <f>_xlfn.XLOOKUP(Table1[[#This Row],[Customer_ID]],Table2[customer_id],Table2[occupation],,0)</f>
        <v>Salaried Other Employees</v>
      </c>
      <c r="H2444" s="50" t="str">
        <f>_xlfn.XLOOKUP(Table1[[#This Row],[Customer_ID]],Table2[customer_id],Table2[gender],,0)</f>
        <v>Male</v>
      </c>
      <c r="I2444" s="50" t="str">
        <f>_xlfn.XLOOKUP(Table1[[#This Row],[Customer_ID]],Table2[customer_id],Table2[marital status],,0)</f>
        <v>Married</v>
      </c>
      <c r="J2444" t="str">
        <f t="shared" si="152"/>
        <v>Moderate Income</v>
      </c>
      <c r="K2444" s="52" t="b">
        <f t="shared" si="153"/>
        <v>0</v>
      </c>
      <c r="L2444" s="43" t="b">
        <f t="shared" si="154"/>
        <v>0</v>
      </c>
      <c r="M2444" s="43" t="b">
        <f t="shared" si="155"/>
        <v>0</v>
      </c>
      <c r="N24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45" spans="1:14" hidden="1" x14ac:dyDescent="0.25">
      <c r="A2445" t="s">
        <v>2309</v>
      </c>
      <c r="B2445" s="45">
        <v>42184</v>
      </c>
      <c r="C2445" s="45">
        <v>16741.666666666668</v>
      </c>
      <c r="D2445" s="25">
        <v>0.39687243188570709</v>
      </c>
      <c r="E2445" s="25" t="str">
        <f>_xlfn.XLOOKUP(Table1[[#This Row],[Customer_ID]],Table2[customer_id],Table2[age_group],,0)</f>
        <v>35-45</v>
      </c>
      <c r="F2445" s="25" t="str">
        <f>_xlfn.XLOOKUP(Table1[[#This Row],[Customer_ID]],Table2[customer_id],Table2[city],,0)</f>
        <v>Hyderabad</v>
      </c>
      <c r="G2445" s="25" t="str">
        <f>_xlfn.XLOOKUP(Table1[[#This Row],[Customer_ID]],Table2[customer_id],Table2[occupation],,0)</f>
        <v>Salaried Other Employees</v>
      </c>
      <c r="H2445" s="50" t="str">
        <f>_xlfn.XLOOKUP(Table1[[#This Row],[Customer_ID]],Table2[customer_id],Table2[gender],,0)</f>
        <v>Male</v>
      </c>
      <c r="I2445" s="50" t="str">
        <f>_xlfn.XLOOKUP(Table1[[#This Row],[Customer_ID]],Table2[customer_id],Table2[marital status],,0)</f>
        <v>Single</v>
      </c>
      <c r="J2445" t="str">
        <f t="shared" si="152"/>
        <v>Moderate Income</v>
      </c>
      <c r="K2445" s="52" t="b">
        <f t="shared" si="153"/>
        <v>0</v>
      </c>
      <c r="L2445" s="43" t="b">
        <f t="shared" si="154"/>
        <v>0</v>
      </c>
      <c r="M2445" s="43" t="b">
        <f t="shared" si="155"/>
        <v>0</v>
      </c>
      <c r="N24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46" spans="1:14" hidden="1" x14ac:dyDescent="0.25">
      <c r="A2446" t="s">
        <v>3975</v>
      </c>
      <c r="B2446" s="45">
        <v>42178</v>
      </c>
      <c r="C2446" s="45">
        <v>8554.5</v>
      </c>
      <c r="D2446" s="25">
        <v>0.20281900516857129</v>
      </c>
      <c r="E2446" s="25" t="str">
        <f>_xlfn.XLOOKUP(Table1[[#This Row],[Customer_ID]],Table2[customer_id],Table2[age_group],,0)</f>
        <v>21-24</v>
      </c>
      <c r="F2446" s="25" t="str">
        <f>_xlfn.XLOOKUP(Table1[[#This Row],[Customer_ID]],Table2[customer_id],Table2[city],,0)</f>
        <v>Chennai</v>
      </c>
      <c r="G2446" s="25" t="str">
        <f>_xlfn.XLOOKUP(Table1[[#This Row],[Customer_ID]],Table2[customer_id],Table2[occupation],,0)</f>
        <v>Government Employees</v>
      </c>
      <c r="H2446" s="50" t="str">
        <f>_xlfn.XLOOKUP(Table1[[#This Row],[Customer_ID]],Table2[customer_id],Table2[gender],,0)</f>
        <v>Male</v>
      </c>
      <c r="I2446" s="50" t="str">
        <f>_xlfn.XLOOKUP(Table1[[#This Row],[Customer_ID]],Table2[customer_id],Table2[marital status],,0)</f>
        <v>Single</v>
      </c>
      <c r="J2446" t="str">
        <f t="shared" si="152"/>
        <v>Moderate Income</v>
      </c>
      <c r="K2446" s="52" t="b">
        <f t="shared" si="153"/>
        <v>0</v>
      </c>
      <c r="L2446" s="43" t="str">
        <f t="shared" si="154"/>
        <v>Low Spend</v>
      </c>
      <c r="M2446" s="43" t="b">
        <f t="shared" si="155"/>
        <v>0</v>
      </c>
      <c r="N24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47" spans="1:14" hidden="1" x14ac:dyDescent="0.25">
      <c r="A2447" t="s">
        <v>1558</v>
      </c>
      <c r="B2447" s="45">
        <v>42173</v>
      </c>
      <c r="C2447" s="45">
        <v>19592.833333333332</v>
      </c>
      <c r="D2447" s="25">
        <v>0.46458239473913004</v>
      </c>
      <c r="E2447" s="25" t="str">
        <f>_xlfn.XLOOKUP(Table1[[#This Row],[Customer_ID]],Table2[customer_id],Table2[age_group],,0)</f>
        <v>35-45</v>
      </c>
      <c r="F2447" s="25" t="str">
        <f>_xlfn.XLOOKUP(Table1[[#This Row],[Customer_ID]],Table2[customer_id],Table2[city],,0)</f>
        <v>Mumbai</v>
      </c>
      <c r="G2447" s="25" t="str">
        <f>_xlfn.XLOOKUP(Table1[[#This Row],[Customer_ID]],Table2[customer_id],Table2[occupation],,0)</f>
        <v>Salaried Other Employees</v>
      </c>
      <c r="H2447" s="50" t="str">
        <f>_xlfn.XLOOKUP(Table1[[#This Row],[Customer_ID]],Table2[customer_id],Table2[gender],,0)</f>
        <v>Female</v>
      </c>
      <c r="I2447" s="50" t="str">
        <f>_xlfn.XLOOKUP(Table1[[#This Row],[Customer_ID]],Table2[customer_id],Table2[marital status],,0)</f>
        <v>Married</v>
      </c>
      <c r="J2447" t="str">
        <f t="shared" si="152"/>
        <v>Moderate Income</v>
      </c>
      <c r="K2447" s="52" t="b">
        <f t="shared" si="153"/>
        <v>0</v>
      </c>
      <c r="L2447" s="43" t="b">
        <f t="shared" si="154"/>
        <v>0</v>
      </c>
      <c r="M2447" s="43" t="b">
        <f t="shared" si="155"/>
        <v>0</v>
      </c>
      <c r="N24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48" spans="1:14" hidden="1" x14ac:dyDescent="0.25">
      <c r="A2448" t="s">
        <v>855</v>
      </c>
      <c r="B2448" s="45">
        <v>42173</v>
      </c>
      <c r="C2448" s="45">
        <v>22606.833333333332</v>
      </c>
      <c r="D2448" s="25">
        <v>0.53604992135568563</v>
      </c>
      <c r="E2448" s="25" t="str">
        <f>_xlfn.XLOOKUP(Table1[[#This Row],[Customer_ID]],Table2[customer_id],Table2[age_group],,0)</f>
        <v>35-45</v>
      </c>
      <c r="F2448" s="25" t="str">
        <f>_xlfn.XLOOKUP(Table1[[#This Row],[Customer_ID]],Table2[customer_id],Table2[city],,0)</f>
        <v>Mumbai</v>
      </c>
      <c r="G2448" s="25" t="str">
        <f>_xlfn.XLOOKUP(Table1[[#This Row],[Customer_ID]],Table2[customer_id],Table2[occupation],,0)</f>
        <v>Salaried Other Employees</v>
      </c>
      <c r="H2448" s="50" t="str">
        <f>_xlfn.XLOOKUP(Table1[[#This Row],[Customer_ID]],Table2[customer_id],Table2[gender],,0)</f>
        <v>Female</v>
      </c>
      <c r="I2448" s="50" t="str">
        <f>_xlfn.XLOOKUP(Table1[[#This Row],[Customer_ID]],Table2[customer_id],Table2[marital status],,0)</f>
        <v>Married</v>
      </c>
      <c r="J2448" t="str">
        <f t="shared" si="152"/>
        <v>Moderate Income</v>
      </c>
      <c r="K2448" s="52" t="b">
        <f t="shared" si="153"/>
        <v>0</v>
      </c>
      <c r="L2448" s="43" t="b">
        <f t="shared" si="154"/>
        <v>0</v>
      </c>
      <c r="M2448" s="43" t="b">
        <f t="shared" si="155"/>
        <v>0</v>
      </c>
      <c r="N24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49" spans="1:14" hidden="1" x14ac:dyDescent="0.25">
      <c r="A2449" t="s">
        <v>795</v>
      </c>
      <c r="B2449" s="45">
        <v>42172</v>
      </c>
      <c r="C2449" s="45">
        <v>22946.666666666668</v>
      </c>
      <c r="D2449" s="25">
        <v>0.5441209017041323</v>
      </c>
      <c r="E2449" s="25" t="str">
        <f>_xlfn.XLOOKUP(Table1[[#This Row],[Customer_ID]],Table2[customer_id],Table2[age_group],,0)</f>
        <v>35-45</v>
      </c>
      <c r="F2449" s="25" t="str">
        <f>_xlfn.XLOOKUP(Table1[[#This Row],[Customer_ID]],Table2[customer_id],Table2[city],,0)</f>
        <v>Mumbai</v>
      </c>
      <c r="G2449" s="25" t="str">
        <f>_xlfn.XLOOKUP(Table1[[#This Row],[Customer_ID]],Table2[customer_id],Table2[occupation],,0)</f>
        <v>Salaried Other Employees</v>
      </c>
      <c r="H2449" s="50" t="str">
        <f>_xlfn.XLOOKUP(Table1[[#This Row],[Customer_ID]],Table2[customer_id],Table2[gender],,0)</f>
        <v>Female</v>
      </c>
      <c r="I2449" s="50" t="str">
        <f>_xlfn.XLOOKUP(Table1[[#This Row],[Customer_ID]],Table2[customer_id],Table2[marital status],,0)</f>
        <v>Married</v>
      </c>
      <c r="J2449" t="str">
        <f t="shared" si="152"/>
        <v>Moderate Income</v>
      </c>
      <c r="K2449" s="52" t="b">
        <f t="shared" si="153"/>
        <v>0</v>
      </c>
      <c r="L2449" s="43" t="b">
        <f t="shared" si="154"/>
        <v>0</v>
      </c>
      <c r="M2449" s="43" t="b">
        <f t="shared" si="155"/>
        <v>0</v>
      </c>
      <c r="N24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50" spans="1:14" hidden="1" x14ac:dyDescent="0.25">
      <c r="A2450" t="s">
        <v>3204</v>
      </c>
      <c r="B2450" s="45">
        <v>42170</v>
      </c>
      <c r="C2450" s="45">
        <v>13538.333333333334</v>
      </c>
      <c r="D2450" s="25">
        <v>0.32104181487629435</v>
      </c>
      <c r="E2450" s="25" t="str">
        <f>_xlfn.XLOOKUP(Table1[[#This Row],[Customer_ID]],Table2[customer_id],Table2[age_group],,0)</f>
        <v>35-45</v>
      </c>
      <c r="F2450" s="25" t="str">
        <f>_xlfn.XLOOKUP(Table1[[#This Row],[Customer_ID]],Table2[customer_id],Table2[city],,0)</f>
        <v>Chennai</v>
      </c>
      <c r="G2450" s="25" t="str">
        <f>_xlfn.XLOOKUP(Table1[[#This Row],[Customer_ID]],Table2[customer_id],Table2[occupation],,0)</f>
        <v>Salaried Other Employees</v>
      </c>
      <c r="H2450" s="50" t="str">
        <f>_xlfn.XLOOKUP(Table1[[#This Row],[Customer_ID]],Table2[customer_id],Table2[gender],,0)</f>
        <v>Male</v>
      </c>
      <c r="I2450" s="50" t="str">
        <f>_xlfn.XLOOKUP(Table1[[#This Row],[Customer_ID]],Table2[customer_id],Table2[marital status],,0)</f>
        <v>Married</v>
      </c>
      <c r="J2450" t="str">
        <f t="shared" si="152"/>
        <v>Moderate Income</v>
      </c>
      <c r="K2450" s="52" t="b">
        <f t="shared" si="153"/>
        <v>0</v>
      </c>
      <c r="L2450" s="43" t="b">
        <f t="shared" si="154"/>
        <v>0</v>
      </c>
      <c r="M2450" s="43" t="b">
        <f t="shared" si="155"/>
        <v>0</v>
      </c>
      <c r="N24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51" spans="1:14" hidden="1" x14ac:dyDescent="0.25">
      <c r="A2451" t="s">
        <v>425</v>
      </c>
      <c r="B2451" s="45">
        <v>42165</v>
      </c>
      <c r="C2451" s="45">
        <v>25277.5</v>
      </c>
      <c r="D2451" s="25">
        <v>0.59949009842286261</v>
      </c>
      <c r="E2451" s="25" t="str">
        <f>_xlfn.XLOOKUP(Table1[[#This Row],[Customer_ID]],Table2[customer_id],Table2[age_group],,0)</f>
        <v>35-45</v>
      </c>
      <c r="F2451" s="25" t="str">
        <f>_xlfn.XLOOKUP(Table1[[#This Row],[Customer_ID]],Table2[customer_id],Table2[city],,0)</f>
        <v>Mumbai</v>
      </c>
      <c r="G2451" s="25" t="str">
        <f>_xlfn.XLOOKUP(Table1[[#This Row],[Customer_ID]],Table2[customer_id],Table2[occupation],,0)</f>
        <v>Salaried Other Employees</v>
      </c>
      <c r="H2451" s="50" t="str">
        <f>_xlfn.XLOOKUP(Table1[[#This Row],[Customer_ID]],Table2[customer_id],Table2[gender],,0)</f>
        <v>Male</v>
      </c>
      <c r="I2451" s="50" t="str">
        <f>_xlfn.XLOOKUP(Table1[[#This Row],[Customer_ID]],Table2[customer_id],Table2[marital status],,0)</f>
        <v>Married</v>
      </c>
      <c r="J2451" t="str">
        <f t="shared" si="152"/>
        <v>Moderate Income</v>
      </c>
      <c r="K2451" s="52" t="b">
        <f t="shared" si="153"/>
        <v>0</v>
      </c>
      <c r="L2451" s="43" t="b">
        <f t="shared" si="154"/>
        <v>0</v>
      </c>
      <c r="M2451" s="43" t="b">
        <f t="shared" si="155"/>
        <v>0</v>
      </c>
      <c r="N24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52" spans="1:14" hidden="1" x14ac:dyDescent="0.25">
      <c r="A2452" t="s">
        <v>3014</v>
      </c>
      <c r="B2452" s="45">
        <v>42158</v>
      </c>
      <c r="C2452" s="45">
        <v>14206.166666666666</v>
      </c>
      <c r="D2452" s="25">
        <v>0.33697439789996364</v>
      </c>
      <c r="E2452" s="25" t="str">
        <f>_xlfn.XLOOKUP(Table1[[#This Row],[Customer_ID]],Table2[customer_id],Table2[age_group],,0)</f>
        <v>35-45</v>
      </c>
      <c r="F2452" s="25" t="str">
        <f>_xlfn.XLOOKUP(Table1[[#This Row],[Customer_ID]],Table2[customer_id],Table2[city],,0)</f>
        <v>Chennai</v>
      </c>
      <c r="G2452" s="25" t="str">
        <f>_xlfn.XLOOKUP(Table1[[#This Row],[Customer_ID]],Table2[customer_id],Table2[occupation],,0)</f>
        <v>Salaried Other Employees</v>
      </c>
      <c r="H2452" s="50" t="str">
        <f>_xlfn.XLOOKUP(Table1[[#This Row],[Customer_ID]],Table2[customer_id],Table2[gender],,0)</f>
        <v>Male</v>
      </c>
      <c r="I2452" s="50" t="str">
        <f>_xlfn.XLOOKUP(Table1[[#This Row],[Customer_ID]],Table2[customer_id],Table2[marital status],,0)</f>
        <v>Married</v>
      </c>
      <c r="J2452" t="str">
        <f t="shared" si="152"/>
        <v>Moderate Income</v>
      </c>
      <c r="K2452" s="52" t="b">
        <f t="shared" si="153"/>
        <v>0</v>
      </c>
      <c r="L2452" s="43" t="b">
        <f t="shared" si="154"/>
        <v>0</v>
      </c>
      <c r="M2452" s="43" t="b">
        <f t="shared" si="155"/>
        <v>0</v>
      </c>
      <c r="N24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53" spans="1:14" hidden="1" x14ac:dyDescent="0.25">
      <c r="A2453" t="s">
        <v>500</v>
      </c>
      <c r="B2453" s="45">
        <v>42157</v>
      </c>
      <c r="C2453" s="45">
        <v>24796.333333333332</v>
      </c>
      <c r="D2453" s="25">
        <v>0.58819017798546702</v>
      </c>
      <c r="E2453" s="25" t="str">
        <f>_xlfn.XLOOKUP(Table1[[#This Row],[Customer_ID]],Table2[customer_id],Table2[age_group],,0)</f>
        <v>35-45</v>
      </c>
      <c r="F2453" s="25" t="str">
        <f>_xlfn.XLOOKUP(Table1[[#This Row],[Customer_ID]],Table2[customer_id],Table2[city],,0)</f>
        <v>Mumbai</v>
      </c>
      <c r="G2453" s="25" t="str">
        <f>_xlfn.XLOOKUP(Table1[[#This Row],[Customer_ID]],Table2[customer_id],Table2[occupation],,0)</f>
        <v>Salaried Other Employees</v>
      </c>
      <c r="H2453" s="50" t="str">
        <f>_xlfn.XLOOKUP(Table1[[#This Row],[Customer_ID]],Table2[customer_id],Table2[gender],,0)</f>
        <v>Male</v>
      </c>
      <c r="I2453" s="50" t="str">
        <f>_xlfn.XLOOKUP(Table1[[#This Row],[Customer_ID]],Table2[customer_id],Table2[marital status],,0)</f>
        <v>Married</v>
      </c>
      <c r="J2453" t="str">
        <f t="shared" si="152"/>
        <v>Moderate Income</v>
      </c>
      <c r="K2453" s="52" t="b">
        <f t="shared" si="153"/>
        <v>0</v>
      </c>
      <c r="L2453" s="43" t="b">
        <f t="shared" si="154"/>
        <v>0</v>
      </c>
      <c r="M2453" s="43" t="b">
        <f t="shared" si="155"/>
        <v>0</v>
      </c>
      <c r="N24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54" spans="1:14" hidden="1" x14ac:dyDescent="0.25">
      <c r="A2454" t="s">
        <v>3347</v>
      </c>
      <c r="B2454" s="45">
        <v>42142</v>
      </c>
      <c r="C2454" s="45">
        <v>12938.5</v>
      </c>
      <c r="D2454" s="25">
        <v>0.3070214987423473</v>
      </c>
      <c r="E2454" s="25" t="str">
        <f>_xlfn.XLOOKUP(Table1[[#This Row],[Customer_ID]],Table2[customer_id],Table2[age_group],,0)</f>
        <v>21-24</v>
      </c>
      <c r="F2454" s="25" t="str">
        <f>_xlfn.XLOOKUP(Table1[[#This Row],[Customer_ID]],Table2[customer_id],Table2[city],,0)</f>
        <v>Delhi NCR</v>
      </c>
      <c r="G2454" s="25" t="str">
        <f>_xlfn.XLOOKUP(Table1[[#This Row],[Customer_ID]],Table2[customer_id],Table2[occupation],,0)</f>
        <v>Government Employees</v>
      </c>
      <c r="H2454" s="50" t="str">
        <f>_xlfn.XLOOKUP(Table1[[#This Row],[Customer_ID]],Table2[customer_id],Table2[gender],,0)</f>
        <v>Male</v>
      </c>
      <c r="I2454" s="50" t="str">
        <f>_xlfn.XLOOKUP(Table1[[#This Row],[Customer_ID]],Table2[customer_id],Table2[marital status],,0)</f>
        <v>Married</v>
      </c>
      <c r="J2454" t="str">
        <f t="shared" si="152"/>
        <v>Moderate Income</v>
      </c>
      <c r="K2454" s="52" t="b">
        <f t="shared" si="153"/>
        <v>0</v>
      </c>
      <c r="L2454" s="43" t="b">
        <f t="shared" si="154"/>
        <v>0</v>
      </c>
      <c r="M2454" s="43" t="b">
        <f t="shared" si="155"/>
        <v>0</v>
      </c>
      <c r="N24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55" spans="1:14" hidden="1" x14ac:dyDescent="0.25">
      <c r="A2455" t="s">
        <v>3333</v>
      </c>
      <c r="B2455" s="45">
        <v>42134</v>
      </c>
      <c r="C2455" s="45">
        <v>13013</v>
      </c>
      <c r="D2455" s="25">
        <v>0.30884796126643566</v>
      </c>
      <c r="E2455" s="25" t="str">
        <f>_xlfn.XLOOKUP(Table1[[#This Row],[Customer_ID]],Table2[customer_id],Table2[age_group],,0)</f>
        <v>35-45</v>
      </c>
      <c r="F2455" s="25" t="str">
        <f>_xlfn.XLOOKUP(Table1[[#This Row],[Customer_ID]],Table2[customer_id],Table2[city],,0)</f>
        <v>Chennai</v>
      </c>
      <c r="G2455" s="25" t="str">
        <f>_xlfn.XLOOKUP(Table1[[#This Row],[Customer_ID]],Table2[customer_id],Table2[occupation],,0)</f>
        <v>Salaried Other Employees</v>
      </c>
      <c r="H2455" s="50" t="str">
        <f>_xlfn.XLOOKUP(Table1[[#This Row],[Customer_ID]],Table2[customer_id],Table2[gender],,0)</f>
        <v>Male</v>
      </c>
      <c r="I2455" s="50" t="str">
        <f>_xlfn.XLOOKUP(Table1[[#This Row],[Customer_ID]],Table2[customer_id],Table2[marital status],,0)</f>
        <v>Married</v>
      </c>
      <c r="J2455" t="str">
        <f t="shared" si="152"/>
        <v>Moderate Income</v>
      </c>
      <c r="K2455" s="52" t="b">
        <f t="shared" si="153"/>
        <v>0</v>
      </c>
      <c r="L2455" s="43" t="b">
        <f t="shared" si="154"/>
        <v>0</v>
      </c>
      <c r="M2455" s="43" t="b">
        <f t="shared" si="155"/>
        <v>0</v>
      </c>
      <c r="N24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56" spans="1:14" hidden="1" x14ac:dyDescent="0.25">
      <c r="A2456" t="s">
        <v>3755</v>
      </c>
      <c r="B2456" s="45">
        <v>42114</v>
      </c>
      <c r="C2456" s="45">
        <v>10756.833333333334</v>
      </c>
      <c r="D2456" s="25">
        <v>0.25542179164490036</v>
      </c>
      <c r="E2456" s="25" t="str">
        <f>_xlfn.XLOOKUP(Table1[[#This Row],[Customer_ID]],Table2[customer_id],Table2[age_group],,0)</f>
        <v>45+</v>
      </c>
      <c r="F2456" s="25" t="str">
        <f>_xlfn.XLOOKUP(Table1[[#This Row],[Customer_ID]],Table2[customer_id],Table2[city],,0)</f>
        <v>Chennai</v>
      </c>
      <c r="G2456" s="25" t="str">
        <f>_xlfn.XLOOKUP(Table1[[#This Row],[Customer_ID]],Table2[customer_id],Table2[occupation],,0)</f>
        <v>Salaried Other Employees</v>
      </c>
      <c r="H2456" s="50" t="str">
        <f>_xlfn.XLOOKUP(Table1[[#This Row],[Customer_ID]],Table2[customer_id],Table2[gender],,0)</f>
        <v>Male</v>
      </c>
      <c r="I2456" s="50" t="str">
        <f>_xlfn.XLOOKUP(Table1[[#This Row],[Customer_ID]],Table2[customer_id],Table2[marital status],,0)</f>
        <v>Married</v>
      </c>
      <c r="J2456" t="str">
        <f t="shared" si="152"/>
        <v>Moderate Income</v>
      </c>
      <c r="K2456" s="52" t="b">
        <f t="shared" si="153"/>
        <v>0</v>
      </c>
      <c r="L2456" s="43" t="str">
        <f t="shared" si="154"/>
        <v>Low Spend</v>
      </c>
      <c r="M2456" s="43" t="b">
        <f t="shared" si="155"/>
        <v>0</v>
      </c>
      <c r="N24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57" spans="1:14" hidden="1" x14ac:dyDescent="0.25">
      <c r="A2457" t="s">
        <v>3101</v>
      </c>
      <c r="B2457" s="45">
        <v>42110</v>
      </c>
      <c r="C2457" s="45">
        <v>13936.666666666666</v>
      </c>
      <c r="D2457" s="25">
        <v>0.33095860049077813</v>
      </c>
      <c r="E2457" s="25" t="str">
        <f>_xlfn.XLOOKUP(Table1[[#This Row],[Customer_ID]],Table2[customer_id],Table2[age_group],,0)</f>
        <v>35-45</v>
      </c>
      <c r="F2457" s="25" t="str">
        <f>_xlfn.XLOOKUP(Table1[[#This Row],[Customer_ID]],Table2[customer_id],Table2[city],,0)</f>
        <v>Chennai</v>
      </c>
      <c r="G2457" s="25" t="str">
        <f>_xlfn.XLOOKUP(Table1[[#This Row],[Customer_ID]],Table2[customer_id],Table2[occupation],,0)</f>
        <v>Salaried Other Employees</v>
      </c>
      <c r="H2457" s="50" t="str">
        <f>_xlfn.XLOOKUP(Table1[[#This Row],[Customer_ID]],Table2[customer_id],Table2[gender],,0)</f>
        <v>Male</v>
      </c>
      <c r="I2457" s="50" t="str">
        <f>_xlfn.XLOOKUP(Table1[[#This Row],[Customer_ID]],Table2[customer_id],Table2[marital status],,0)</f>
        <v>Married</v>
      </c>
      <c r="J2457" t="str">
        <f t="shared" si="152"/>
        <v>Moderate Income</v>
      </c>
      <c r="K2457" s="52" t="b">
        <f t="shared" si="153"/>
        <v>0</v>
      </c>
      <c r="L2457" s="43" t="b">
        <f t="shared" si="154"/>
        <v>0</v>
      </c>
      <c r="M2457" s="43" t="b">
        <f t="shared" si="155"/>
        <v>0</v>
      </c>
      <c r="N24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58" spans="1:14" hidden="1" x14ac:dyDescent="0.25">
      <c r="A2458" t="s">
        <v>2777</v>
      </c>
      <c r="B2458" s="45">
        <v>42107</v>
      </c>
      <c r="C2458" s="45">
        <v>14879.333333333334</v>
      </c>
      <c r="D2458" s="25">
        <v>0.35336959017107211</v>
      </c>
      <c r="E2458" s="25" t="str">
        <f>_xlfn.XLOOKUP(Table1[[#This Row],[Customer_ID]],Table2[customer_id],Table2[age_group],,0)</f>
        <v>35-45</v>
      </c>
      <c r="F2458" s="25" t="str">
        <f>_xlfn.XLOOKUP(Table1[[#This Row],[Customer_ID]],Table2[customer_id],Table2[city],,0)</f>
        <v>Chennai</v>
      </c>
      <c r="G2458" s="25" t="str">
        <f>_xlfn.XLOOKUP(Table1[[#This Row],[Customer_ID]],Table2[customer_id],Table2[occupation],,0)</f>
        <v>Salaried Other Employees</v>
      </c>
      <c r="H2458" s="50" t="str">
        <f>_xlfn.XLOOKUP(Table1[[#This Row],[Customer_ID]],Table2[customer_id],Table2[gender],,0)</f>
        <v>Male</v>
      </c>
      <c r="I2458" s="50" t="str">
        <f>_xlfn.XLOOKUP(Table1[[#This Row],[Customer_ID]],Table2[customer_id],Table2[marital status],,0)</f>
        <v>Single</v>
      </c>
      <c r="J2458" t="str">
        <f t="shared" si="152"/>
        <v>Moderate Income</v>
      </c>
      <c r="K2458" s="52" t="b">
        <f t="shared" si="153"/>
        <v>0</v>
      </c>
      <c r="L2458" s="43" t="b">
        <f t="shared" si="154"/>
        <v>0</v>
      </c>
      <c r="M2458" s="43" t="b">
        <f t="shared" si="155"/>
        <v>0</v>
      </c>
      <c r="N24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59" spans="1:14" hidden="1" x14ac:dyDescent="0.25">
      <c r="A2459" t="s">
        <v>1229</v>
      </c>
      <c r="B2459" s="45">
        <v>42100</v>
      </c>
      <c r="C2459" s="45">
        <v>21010.5</v>
      </c>
      <c r="D2459" s="25">
        <v>0.49906175771971495</v>
      </c>
      <c r="E2459" s="25" t="str">
        <f>_xlfn.XLOOKUP(Table1[[#This Row],[Customer_ID]],Table2[customer_id],Table2[age_group],,0)</f>
        <v>35-45</v>
      </c>
      <c r="F2459" s="25" t="str">
        <f>_xlfn.XLOOKUP(Table1[[#This Row],[Customer_ID]],Table2[customer_id],Table2[city],,0)</f>
        <v>Bengaluru</v>
      </c>
      <c r="G2459" s="25" t="str">
        <f>_xlfn.XLOOKUP(Table1[[#This Row],[Customer_ID]],Table2[customer_id],Table2[occupation],,0)</f>
        <v>Salaried Other Employees</v>
      </c>
      <c r="H2459" s="50" t="str">
        <f>_xlfn.XLOOKUP(Table1[[#This Row],[Customer_ID]],Table2[customer_id],Table2[gender],,0)</f>
        <v>Male</v>
      </c>
      <c r="I2459" s="50" t="str">
        <f>_xlfn.XLOOKUP(Table1[[#This Row],[Customer_ID]],Table2[customer_id],Table2[marital status],,0)</f>
        <v>Married</v>
      </c>
      <c r="J2459" t="str">
        <f t="shared" si="152"/>
        <v>Moderate Income</v>
      </c>
      <c r="K2459" s="52" t="b">
        <f t="shared" si="153"/>
        <v>0</v>
      </c>
      <c r="L2459" s="43" t="b">
        <f t="shared" si="154"/>
        <v>0</v>
      </c>
      <c r="M2459" s="43" t="b">
        <f t="shared" si="155"/>
        <v>0</v>
      </c>
      <c r="N24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60" spans="1:14" hidden="1" x14ac:dyDescent="0.25">
      <c r="A2460" t="s">
        <v>1359</v>
      </c>
      <c r="B2460" s="45">
        <v>42095</v>
      </c>
      <c r="C2460" s="45">
        <v>20471.666666666668</v>
      </c>
      <c r="D2460" s="25">
        <v>0.4863206239854298</v>
      </c>
      <c r="E2460" s="25" t="str">
        <f>_xlfn.XLOOKUP(Table1[[#This Row],[Customer_ID]],Table2[customer_id],Table2[age_group],,0)</f>
        <v>35-45</v>
      </c>
      <c r="F2460" s="25" t="str">
        <f>_xlfn.XLOOKUP(Table1[[#This Row],[Customer_ID]],Table2[customer_id],Table2[city],,0)</f>
        <v>Mumbai</v>
      </c>
      <c r="G2460" s="25" t="str">
        <f>_xlfn.XLOOKUP(Table1[[#This Row],[Customer_ID]],Table2[customer_id],Table2[occupation],,0)</f>
        <v>Salaried Other Employees</v>
      </c>
      <c r="H2460" s="50" t="str">
        <f>_xlfn.XLOOKUP(Table1[[#This Row],[Customer_ID]],Table2[customer_id],Table2[gender],,0)</f>
        <v>Female</v>
      </c>
      <c r="I2460" s="50" t="str">
        <f>_xlfn.XLOOKUP(Table1[[#This Row],[Customer_ID]],Table2[customer_id],Table2[marital status],,0)</f>
        <v>Married</v>
      </c>
      <c r="J2460" t="str">
        <f t="shared" si="152"/>
        <v>Moderate Income</v>
      </c>
      <c r="K2460" s="52" t="b">
        <f t="shared" si="153"/>
        <v>0</v>
      </c>
      <c r="L2460" s="43" t="b">
        <f t="shared" si="154"/>
        <v>0</v>
      </c>
      <c r="M2460" s="43" t="b">
        <f t="shared" si="155"/>
        <v>0</v>
      </c>
      <c r="N24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61" spans="1:14" hidden="1" x14ac:dyDescent="0.25">
      <c r="A2461" t="s">
        <v>1266</v>
      </c>
      <c r="B2461" s="45">
        <v>42094</v>
      </c>
      <c r="C2461" s="45">
        <v>20860.5</v>
      </c>
      <c r="D2461" s="25">
        <v>0.49556943982515322</v>
      </c>
      <c r="E2461" s="25" t="str">
        <f>_xlfn.XLOOKUP(Table1[[#This Row],[Customer_ID]],Table2[customer_id],Table2[age_group],,0)</f>
        <v>35-45</v>
      </c>
      <c r="F2461" s="25" t="str">
        <f>_xlfn.XLOOKUP(Table1[[#This Row],[Customer_ID]],Table2[customer_id],Table2[city],,0)</f>
        <v>Bengaluru</v>
      </c>
      <c r="G2461" s="25" t="str">
        <f>_xlfn.XLOOKUP(Table1[[#This Row],[Customer_ID]],Table2[customer_id],Table2[occupation],,0)</f>
        <v>Salaried Other Employees</v>
      </c>
      <c r="H2461" s="50" t="str">
        <f>_xlfn.XLOOKUP(Table1[[#This Row],[Customer_ID]],Table2[customer_id],Table2[gender],,0)</f>
        <v>Male</v>
      </c>
      <c r="I2461" s="50" t="str">
        <f>_xlfn.XLOOKUP(Table1[[#This Row],[Customer_ID]],Table2[customer_id],Table2[marital status],,0)</f>
        <v>Married</v>
      </c>
      <c r="J2461" t="str">
        <f t="shared" si="152"/>
        <v>Moderate Income</v>
      </c>
      <c r="K2461" s="52" t="b">
        <f t="shared" si="153"/>
        <v>0</v>
      </c>
      <c r="L2461" s="43" t="b">
        <f t="shared" si="154"/>
        <v>0</v>
      </c>
      <c r="M2461" s="43" t="b">
        <f t="shared" si="155"/>
        <v>0</v>
      </c>
      <c r="N24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62" spans="1:14" hidden="1" x14ac:dyDescent="0.25">
      <c r="A2462" t="s">
        <v>3271</v>
      </c>
      <c r="B2462" s="45">
        <v>42092</v>
      </c>
      <c r="C2462" s="45">
        <v>13232.833333333334</v>
      </c>
      <c r="D2462" s="25">
        <v>0.31437882099528019</v>
      </c>
      <c r="E2462" s="25" t="str">
        <f>_xlfn.XLOOKUP(Table1[[#This Row],[Customer_ID]],Table2[customer_id],Table2[age_group],,0)</f>
        <v>21-24</v>
      </c>
      <c r="F2462" s="25" t="str">
        <f>_xlfn.XLOOKUP(Table1[[#This Row],[Customer_ID]],Table2[customer_id],Table2[city],,0)</f>
        <v>Bengaluru</v>
      </c>
      <c r="G2462" s="25" t="str">
        <f>_xlfn.XLOOKUP(Table1[[#This Row],[Customer_ID]],Table2[customer_id],Table2[occupation],,0)</f>
        <v>Government Employees</v>
      </c>
      <c r="H2462" s="50" t="str">
        <f>_xlfn.XLOOKUP(Table1[[#This Row],[Customer_ID]],Table2[customer_id],Table2[gender],,0)</f>
        <v>Male</v>
      </c>
      <c r="I2462" s="50" t="str">
        <f>_xlfn.XLOOKUP(Table1[[#This Row],[Customer_ID]],Table2[customer_id],Table2[marital status],,0)</f>
        <v>Married</v>
      </c>
      <c r="J2462" t="str">
        <f t="shared" si="152"/>
        <v>Moderate Income</v>
      </c>
      <c r="K2462" s="52" t="b">
        <f t="shared" si="153"/>
        <v>0</v>
      </c>
      <c r="L2462" s="43" t="b">
        <f t="shared" si="154"/>
        <v>0</v>
      </c>
      <c r="M2462" s="43" t="b">
        <f t="shared" si="155"/>
        <v>0</v>
      </c>
      <c r="N24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63" spans="1:14" hidden="1" x14ac:dyDescent="0.25">
      <c r="A2463" t="s">
        <v>938</v>
      </c>
      <c r="B2463" s="45">
        <v>42082</v>
      </c>
      <c r="C2463" s="45">
        <v>22180.333333333332</v>
      </c>
      <c r="D2463" s="25">
        <v>0.52707412512079588</v>
      </c>
      <c r="E2463" s="25" t="str">
        <f>_xlfn.XLOOKUP(Table1[[#This Row],[Customer_ID]],Table2[customer_id],Table2[age_group],,0)</f>
        <v>35-45</v>
      </c>
      <c r="F2463" s="25" t="str">
        <f>_xlfn.XLOOKUP(Table1[[#This Row],[Customer_ID]],Table2[customer_id],Table2[city],,0)</f>
        <v>Delhi NCR</v>
      </c>
      <c r="G2463" s="25" t="str">
        <f>_xlfn.XLOOKUP(Table1[[#This Row],[Customer_ID]],Table2[customer_id],Table2[occupation],,0)</f>
        <v>Salaried Other Employees</v>
      </c>
      <c r="H2463" s="50" t="str">
        <f>_xlfn.XLOOKUP(Table1[[#This Row],[Customer_ID]],Table2[customer_id],Table2[gender],,0)</f>
        <v>Male</v>
      </c>
      <c r="I2463" s="50" t="str">
        <f>_xlfn.XLOOKUP(Table1[[#This Row],[Customer_ID]],Table2[customer_id],Table2[marital status],,0)</f>
        <v>Married</v>
      </c>
      <c r="J2463" t="str">
        <f t="shared" si="152"/>
        <v>Moderate Income</v>
      </c>
      <c r="K2463" s="52" t="b">
        <f t="shared" si="153"/>
        <v>0</v>
      </c>
      <c r="L2463" s="43" t="b">
        <f t="shared" si="154"/>
        <v>0</v>
      </c>
      <c r="M2463" s="43" t="b">
        <f t="shared" si="155"/>
        <v>0</v>
      </c>
      <c r="N24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64" spans="1:14" hidden="1" x14ac:dyDescent="0.25">
      <c r="A2464" t="s">
        <v>493</v>
      </c>
      <c r="B2464" s="45">
        <v>42082</v>
      </c>
      <c r="C2464" s="45">
        <v>24798.666666666668</v>
      </c>
      <c r="D2464" s="25">
        <v>0.58929391822315169</v>
      </c>
      <c r="E2464" s="25" t="str">
        <f>_xlfn.XLOOKUP(Table1[[#This Row],[Customer_ID]],Table2[customer_id],Table2[age_group],,0)</f>
        <v>35-45</v>
      </c>
      <c r="F2464" s="25" t="str">
        <f>_xlfn.XLOOKUP(Table1[[#This Row],[Customer_ID]],Table2[customer_id],Table2[city],,0)</f>
        <v>Mumbai</v>
      </c>
      <c r="G2464" s="25" t="str">
        <f>_xlfn.XLOOKUP(Table1[[#This Row],[Customer_ID]],Table2[customer_id],Table2[occupation],,0)</f>
        <v>Salaried Other Employees</v>
      </c>
      <c r="H2464" s="50" t="str">
        <f>_xlfn.XLOOKUP(Table1[[#This Row],[Customer_ID]],Table2[customer_id],Table2[gender],,0)</f>
        <v>Male</v>
      </c>
      <c r="I2464" s="50" t="str">
        <f>_xlfn.XLOOKUP(Table1[[#This Row],[Customer_ID]],Table2[customer_id],Table2[marital status],,0)</f>
        <v>Married</v>
      </c>
      <c r="J2464" t="str">
        <f t="shared" si="152"/>
        <v>Moderate Income</v>
      </c>
      <c r="K2464" s="52" t="b">
        <f t="shared" si="153"/>
        <v>0</v>
      </c>
      <c r="L2464" s="43" t="b">
        <f t="shared" si="154"/>
        <v>0</v>
      </c>
      <c r="M2464" s="43" t="b">
        <f t="shared" si="155"/>
        <v>0</v>
      </c>
      <c r="N24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65" spans="1:14" hidden="1" x14ac:dyDescent="0.25">
      <c r="A2465" t="s">
        <v>845</v>
      </c>
      <c r="B2465" s="45">
        <v>42079</v>
      </c>
      <c r="C2465" s="45">
        <v>22595.333333333332</v>
      </c>
      <c r="D2465" s="25">
        <v>0.53697410426420145</v>
      </c>
      <c r="E2465" s="25" t="str">
        <f>_xlfn.XLOOKUP(Table1[[#This Row],[Customer_ID]],Table2[customer_id],Table2[age_group],,0)</f>
        <v>35-45</v>
      </c>
      <c r="F2465" s="25" t="str">
        <f>_xlfn.XLOOKUP(Table1[[#This Row],[Customer_ID]],Table2[customer_id],Table2[city],,0)</f>
        <v>Delhi NCR</v>
      </c>
      <c r="G2465" s="25" t="str">
        <f>_xlfn.XLOOKUP(Table1[[#This Row],[Customer_ID]],Table2[customer_id],Table2[occupation],,0)</f>
        <v>Salaried Other Employees</v>
      </c>
      <c r="H2465" s="50" t="str">
        <f>_xlfn.XLOOKUP(Table1[[#This Row],[Customer_ID]],Table2[customer_id],Table2[gender],,0)</f>
        <v>Male</v>
      </c>
      <c r="I2465" s="50" t="str">
        <f>_xlfn.XLOOKUP(Table1[[#This Row],[Customer_ID]],Table2[customer_id],Table2[marital status],,0)</f>
        <v>Married</v>
      </c>
      <c r="J2465" t="str">
        <f t="shared" si="152"/>
        <v>Moderate Income</v>
      </c>
      <c r="K2465" s="52" t="b">
        <f t="shared" si="153"/>
        <v>0</v>
      </c>
      <c r="L2465" s="43" t="b">
        <f t="shared" si="154"/>
        <v>0</v>
      </c>
      <c r="M2465" s="43" t="b">
        <f t="shared" si="155"/>
        <v>0</v>
      </c>
      <c r="N24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66" spans="1:14" hidden="1" x14ac:dyDescent="0.25">
      <c r="A2466" t="s">
        <v>1192</v>
      </c>
      <c r="B2466" s="45">
        <v>42078</v>
      </c>
      <c r="C2466" s="45">
        <v>21131.5</v>
      </c>
      <c r="D2466" s="25">
        <v>0.50219829839821284</v>
      </c>
      <c r="E2466" s="25" t="str">
        <f>_xlfn.XLOOKUP(Table1[[#This Row],[Customer_ID]],Table2[customer_id],Table2[age_group],,0)</f>
        <v>35-45</v>
      </c>
      <c r="F2466" s="25" t="str">
        <f>_xlfn.XLOOKUP(Table1[[#This Row],[Customer_ID]],Table2[customer_id],Table2[city],,0)</f>
        <v>Mumbai</v>
      </c>
      <c r="G2466" s="25" t="str">
        <f>_xlfn.XLOOKUP(Table1[[#This Row],[Customer_ID]],Table2[customer_id],Table2[occupation],,0)</f>
        <v>Salaried Other Employees</v>
      </c>
      <c r="H2466" s="50" t="str">
        <f>_xlfn.XLOOKUP(Table1[[#This Row],[Customer_ID]],Table2[customer_id],Table2[gender],,0)</f>
        <v>Female</v>
      </c>
      <c r="I2466" s="50" t="str">
        <f>_xlfn.XLOOKUP(Table1[[#This Row],[Customer_ID]],Table2[customer_id],Table2[marital status],,0)</f>
        <v>Married</v>
      </c>
      <c r="J2466" t="str">
        <f t="shared" si="152"/>
        <v>Moderate Income</v>
      </c>
      <c r="K2466" s="52" t="b">
        <f t="shared" si="153"/>
        <v>0</v>
      </c>
      <c r="L2466" s="43" t="b">
        <f t="shared" si="154"/>
        <v>0</v>
      </c>
      <c r="M2466" s="43" t="b">
        <f t="shared" si="155"/>
        <v>0</v>
      </c>
      <c r="N24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67" spans="1:14" hidden="1" x14ac:dyDescent="0.25">
      <c r="A2467" t="s">
        <v>3896</v>
      </c>
      <c r="B2467" s="45">
        <v>42040</v>
      </c>
      <c r="C2467" s="45">
        <v>9609.1666666666661</v>
      </c>
      <c r="D2467" s="25">
        <v>0.22857199492546779</v>
      </c>
      <c r="E2467" s="25" t="str">
        <f>_xlfn.XLOOKUP(Table1[[#This Row],[Customer_ID]],Table2[customer_id],Table2[age_group],,0)</f>
        <v>45+</v>
      </c>
      <c r="F2467" s="25" t="str">
        <f>_xlfn.XLOOKUP(Table1[[#This Row],[Customer_ID]],Table2[customer_id],Table2[city],,0)</f>
        <v>Chennai</v>
      </c>
      <c r="G2467" s="25" t="str">
        <f>_xlfn.XLOOKUP(Table1[[#This Row],[Customer_ID]],Table2[customer_id],Table2[occupation],,0)</f>
        <v>Freelancers</v>
      </c>
      <c r="H2467" s="50" t="str">
        <f>_xlfn.XLOOKUP(Table1[[#This Row],[Customer_ID]],Table2[customer_id],Table2[gender],,0)</f>
        <v>Female</v>
      </c>
      <c r="I2467" s="50" t="str">
        <f>_xlfn.XLOOKUP(Table1[[#This Row],[Customer_ID]],Table2[customer_id],Table2[marital status],,0)</f>
        <v>Married</v>
      </c>
      <c r="J2467" t="str">
        <f t="shared" si="152"/>
        <v>Moderate Income</v>
      </c>
      <c r="K2467" s="52" t="b">
        <f t="shared" si="153"/>
        <v>0</v>
      </c>
      <c r="L2467" s="43" t="str">
        <f t="shared" si="154"/>
        <v>Low Spend</v>
      </c>
      <c r="M2467" s="43" t="b">
        <f t="shared" si="155"/>
        <v>0</v>
      </c>
      <c r="N24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68" spans="1:14" hidden="1" x14ac:dyDescent="0.25">
      <c r="A2468" t="s">
        <v>1040</v>
      </c>
      <c r="B2468" s="45">
        <v>42038</v>
      </c>
      <c r="C2468" s="45">
        <v>21655.333333333332</v>
      </c>
      <c r="D2468" s="25">
        <v>0.51513709818101083</v>
      </c>
      <c r="E2468" s="25" t="str">
        <f>_xlfn.XLOOKUP(Table1[[#This Row],[Customer_ID]],Table2[customer_id],Table2[age_group],,0)</f>
        <v>35-45</v>
      </c>
      <c r="F2468" s="25" t="str">
        <f>_xlfn.XLOOKUP(Table1[[#This Row],[Customer_ID]],Table2[customer_id],Table2[city],,0)</f>
        <v>Mumbai</v>
      </c>
      <c r="G2468" s="25" t="str">
        <f>_xlfn.XLOOKUP(Table1[[#This Row],[Customer_ID]],Table2[customer_id],Table2[occupation],,0)</f>
        <v>Salaried Other Employees</v>
      </c>
      <c r="H2468" s="50" t="str">
        <f>_xlfn.XLOOKUP(Table1[[#This Row],[Customer_ID]],Table2[customer_id],Table2[gender],,0)</f>
        <v>Female</v>
      </c>
      <c r="I2468" s="50" t="str">
        <f>_xlfn.XLOOKUP(Table1[[#This Row],[Customer_ID]],Table2[customer_id],Table2[marital status],,0)</f>
        <v>Married</v>
      </c>
      <c r="J2468" t="str">
        <f t="shared" si="152"/>
        <v>Moderate Income</v>
      </c>
      <c r="K2468" s="52" t="b">
        <f t="shared" si="153"/>
        <v>0</v>
      </c>
      <c r="L2468" s="43" t="b">
        <f t="shared" si="154"/>
        <v>0</v>
      </c>
      <c r="M2468" s="43" t="b">
        <f t="shared" si="155"/>
        <v>0</v>
      </c>
      <c r="N24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69" spans="1:14" hidden="1" x14ac:dyDescent="0.25">
      <c r="A2469" t="s">
        <v>2401</v>
      </c>
      <c r="B2469" s="45">
        <v>42036</v>
      </c>
      <c r="C2469" s="45">
        <v>16287</v>
      </c>
      <c r="D2469" s="25">
        <v>0.38745361119040822</v>
      </c>
      <c r="E2469" s="25" t="str">
        <f>_xlfn.XLOOKUP(Table1[[#This Row],[Customer_ID]],Table2[customer_id],Table2[age_group],,0)</f>
        <v>35-45</v>
      </c>
      <c r="F2469" s="25" t="str">
        <f>_xlfn.XLOOKUP(Table1[[#This Row],[Customer_ID]],Table2[customer_id],Table2[city],,0)</f>
        <v>Hyderabad</v>
      </c>
      <c r="G2469" s="25" t="str">
        <f>_xlfn.XLOOKUP(Table1[[#This Row],[Customer_ID]],Table2[customer_id],Table2[occupation],,0)</f>
        <v>Salaried Other Employees</v>
      </c>
      <c r="H2469" s="50" t="str">
        <f>_xlfn.XLOOKUP(Table1[[#This Row],[Customer_ID]],Table2[customer_id],Table2[gender],,0)</f>
        <v>Female</v>
      </c>
      <c r="I2469" s="50" t="str">
        <f>_xlfn.XLOOKUP(Table1[[#This Row],[Customer_ID]],Table2[customer_id],Table2[marital status],,0)</f>
        <v>Married</v>
      </c>
      <c r="J2469" t="str">
        <f t="shared" si="152"/>
        <v>Moderate Income</v>
      </c>
      <c r="K2469" s="52" t="b">
        <f t="shared" si="153"/>
        <v>0</v>
      </c>
      <c r="L2469" s="43" t="b">
        <f t="shared" si="154"/>
        <v>0</v>
      </c>
      <c r="M2469" s="43" t="b">
        <f t="shared" si="155"/>
        <v>0</v>
      </c>
      <c r="N24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70" spans="1:14" hidden="1" x14ac:dyDescent="0.25">
      <c r="A2470" t="s">
        <v>2384</v>
      </c>
      <c r="B2470" s="45">
        <v>42036</v>
      </c>
      <c r="C2470" s="45">
        <v>16341</v>
      </c>
      <c r="D2470" s="25">
        <v>0.3887382243791036</v>
      </c>
      <c r="E2470" s="25" t="str">
        <f>_xlfn.XLOOKUP(Table1[[#This Row],[Customer_ID]],Table2[customer_id],Table2[age_group],,0)</f>
        <v>45+</v>
      </c>
      <c r="F2470" s="25" t="str">
        <f>_xlfn.XLOOKUP(Table1[[#This Row],[Customer_ID]],Table2[customer_id],Table2[city],,0)</f>
        <v>Bengaluru</v>
      </c>
      <c r="G2470" s="25" t="str">
        <f>_xlfn.XLOOKUP(Table1[[#This Row],[Customer_ID]],Table2[customer_id],Table2[occupation],,0)</f>
        <v>Salaried Other Employees</v>
      </c>
      <c r="H2470" s="50" t="str">
        <f>_xlfn.XLOOKUP(Table1[[#This Row],[Customer_ID]],Table2[customer_id],Table2[gender],,0)</f>
        <v>Male</v>
      </c>
      <c r="I2470" s="50" t="str">
        <f>_xlfn.XLOOKUP(Table1[[#This Row],[Customer_ID]],Table2[customer_id],Table2[marital status],,0)</f>
        <v>Married</v>
      </c>
      <c r="J2470" t="str">
        <f t="shared" si="152"/>
        <v>Moderate Income</v>
      </c>
      <c r="K2470" s="52" t="b">
        <f t="shared" si="153"/>
        <v>0</v>
      </c>
      <c r="L2470" s="43" t="b">
        <f t="shared" si="154"/>
        <v>0</v>
      </c>
      <c r="M2470" s="43" t="b">
        <f t="shared" si="155"/>
        <v>0</v>
      </c>
      <c r="N24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71" spans="1:14" hidden="1" x14ac:dyDescent="0.25">
      <c r="A2471" t="s">
        <v>3958</v>
      </c>
      <c r="B2471" s="45">
        <v>42035</v>
      </c>
      <c r="C2471" s="45">
        <v>8812.5</v>
      </c>
      <c r="D2471" s="25">
        <v>0.20964672296895445</v>
      </c>
      <c r="E2471" s="25" t="str">
        <f>_xlfn.XLOOKUP(Table1[[#This Row],[Customer_ID]],Table2[customer_id],Table2[age_group],,0)</f>
        <v>21-24</v>
      </c>
      <c r="F2471" s="25" t="str">
        <f>_xlfn.XLOOKUP(Table1[[#This Row],[Customer_ID]],Table2[customer_id],Table2[city],,0)</f>
        <v>Chennai</v>
      </c>
      <c r="G2471" s="25" t="str">
        <f>_xlfn.XLOOKUP(Table1[[#This Row],[Customer_ID]],Table2[customer_id],Table2[occupation],,0)</f>
        <v>Government Employees</v>
      </c>
      <c r="H2471" s="50" t="str">
        <f>_xlfn.XLOOKUP(Table1[[#This Row],[Customer_ID]],Table2[customer_id],Table2[gender],,0)</f>
        <v>Male</v>
      </c>
      <c r="I2471" s="50" t="str">
        <f>_xlfn.XLOOKUP(Table1[[#This Row],[Customer_ID]],Table2[customer_id],Table2[marital status],,0)</f>
        <v>Single</v>
      </c>
      <c r="J2471" t="str">
        <f t="shared" si="152"/>
        <v>Moderate Income</v>
      </c>
      <c r="K2471" s="52" t="b">
        <f t="shared" si="153"/>
        <v>0</v>
      </c>
      <c r="L2471" s="43" t="str">
        <f t="shared" si="154"/>
        <v>Low Spend</v>
      </c>
      <c r="M2471" s="43" t="b">
        <f t="shared" si="155"/>
        <v>0</v>
      </c>
      <c r="N24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72" spans="1:14" hidden="1" x14ac:dyDescent="0.25">
      <c r="A2472" t="s">
        <v>2873</v>
      </c>
      <c r="B2472" s="45">
        <v>42028</v>
      </c>
      <c r="C2472" s="45">
        <v>14549</v>
      </c>
      <c r="D2472" s="25">
        <v>0.34617397925192728</v>
      </c>
      <c r="E2472" s="25" t="str">
        <f>_xlfn.XLOOKUP(Table1[[#This Row],[Customer_ID]],Table2[customer_id],Table2[age_group],,0)</f>
        <v>35-45</v>
      </c>
      <c r="F2472" s="25" t="str">
        <f>_xlfn.XLOOKUP(Table1[[#This Row],[Customer_ID]],Table2[customer_id],Table2[city],,0)</f>
        <v>Chennai</v>
      </c>
      <c r="G2472" s="25" t="str">
        <f>_xlfn.XLOOKUP(Table1[[#This Row],[Customer_ID]],Table2[customer_id],Table2[occupation],,0)</f>
        <v>Salaried Other Employees</v>
      </c>
      <c r="H2472" s="50" t="str">
        <f>_xlfn.XLOOKUP(Table1[[#This Row],[Customer_ID]],Table2[customer_id],Table2[gender],,0)</f>
        <v>Male</v>
      </c>
      <c r="I2472" s="50" t="str">
        <f>_xlfn.XLOOKUP(Table1[[#This Row],[Customer_ID]],Table2[customer_id],Table2[marital status],,0)</f>
        <v>Single</v>
      </c>
      <c r="J2472" t="str">
        <f t="shared" si="152"/>
        <v>Moderate Income</v>
      </c>
      <c r="K2472" s="52" t="b">
        <f t="shared" si="153"/>
        <v>0</v>
      </c>
      <c r="L2472" s="43" t="b">
        <f t="shared" si="154"/>
        <v>0</v>
      </c>
      <c r="M2472" s="43" t="b">
        <f t="shared" si="155"/>
        <v>0</v>
      </c>
      <c r="N24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73" spans="1:14" hidden="1" x14ac:dyDescent="0.25">
      <c r="A2473" t="s">
        <v>1120</v>
      </c>
      <c r="B2473" s="45">
        <v>42018</v>
      </c>
      <c r="C2473" s="45">
        <v>21383.166666666668</v>
      </c>
      <c r="D2473" s="25">
        <v>0.50890491376711566</v>
      </c>
      <c r="E2473" s="25" t="str">
        <f>_xlfn.XLOOKUP(Table1[[#This Row],[Customer_ID]],Table2[customer_id],Table2[age_group],,0)</f>
        <v>35-45</v>
      </c>
      <c r="F2473" s="25" t="str">
        <f>_xlfn.XLOOKUP(Table1[[#This Row],[Customer_ID]],Table2[customer_id],Table2[city],,0)</f>
        <v>Delhi NCR</v>
      </c>
      <c r="G2473" s="25" t="str">
        <f>_xlfn.XLOOKUP(Table1[[#This Row],[Customer_ID]],Table2[customer_id],Table2[occupation],,0)</f>
        <v>Salaried Other Employees</v>
      </c>
      <c r="H2473" s="50" t="str">
        <f>_xlfn.XLOOKUP(Table1[[#This Row],[Customer_ID]],Table2[customer_id],Table2[gender],,0)</f>
        <v>Male</v>
      </c>
      <c r="I2473" s="50" t="str">
        <f>_xlfn.XLOOKUP(Table1[[#This Row],[Customer_ID]],Table2[customer_id],Table2[marital status],,0)</f>
        <v>Married</v>
      </c>
      <c r="J2473" t="str">
        <f t="shared" si="152"/>
        <v>Moderate Income</v>
      </c>
      <c r="K2473" s="52" t="b">
        <f t="shared" si="153"/>
        <v>0</v>
      </c>
      <c r="L2473" s="43" t="b">
        <f t="shared" si="154"/>
        <v>0</v>
      </c>
      <c r="M2473" s="43" t="b">
        <f t="shared" si="155"/>
        <v>0</v>
      </c>
      <c r="N24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74" spans="1:14" hidden="1" x14ac:dyDescent="0.25">
      <c r="A2474" t="s">
        <v>2638</v>
      </c>
      <c r="B2474" s="45">
        <v>41992</v>
      </c>
      <c r="C2474" s="45">
        <v>15328.333333333334</v>
      </c>
      <c r="D2474" s="25">
        <v>0.36502984695497559</v>
      </c>
      <c r="E2474" s="25" t="str">
        <f>_xlfn.XLOOKUP(Table1[[#This Row],[Customer_ID]],Table2[customer_id],Table2[age_group],,0)</f>
        <v>45+</v>
      </c>
      <c r="F2474" s="25" t="str">
        <f>_xlfn.XLOOKUP(Table1[[#This Row],[Customer_ID]],Table2[customer_id],Table2[city],,0)</f>
        <v>Bengaluru</v>
      </c>
      <c r="G2474" s="25" t="str">
        <f>_xlfn.XLOOKUP(Table1[[#This Row],[Customer_ID]],Table2[customer_id],Table2[occupation],,0)</f>
        <v>Freelancers</v>
      </c>
      <c r="H2474" s="50" t="str">
        <f>_xlfn.XLOOKUP(Table1[[#This Row],[Customer_ID]],Table2[customer_id],Table2[gender],,0)</f>
        <v>Male</v>
      </c>
      <c r="I2474" s="50" t="str">
        <f>_xlfn.XLOOKUP(Table1[[#This Row],[Customer_ID]],Table2[customer_id],Table2[marital status],,0)</f>
        <v>Married</v>
      </c>
      <c r="J2474" t="str">
        <f t="shared" si="152"/>
        <v>Moderate Income</v>
      </c>
      <c r="K2474" s="52" t="b">
        <f t="shared" si="153"/>
        <v>0</v>
      </c>
      <c r="L2474" s="43" t="b">
        <f t="shared" si="154"/>
        <v>0</v>
      </c>
      <c r="M2474" s="43" t="b">
        <f t="shared" si="155"/>
        <v>0</v>
      </c>
      <c r="N24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75" spans="1:14" hidden="1" x14ac:dyDescent="0.25">
      <c r="A2475" t="s">
        <v>3181</v>
      </c>
      <c r="B2475" s="45">
        <v>41991</v>
      </c>
      <c r="C2475" s="45">
        <v>13574.333333333334</v>
      </c>
      <c r="D2475" s="25">
        <v>0.32326768434505809</v>
      </c>
      <c r="E2475" s="25" t="str">
        <f>_xlfn.XLOOKUP(Table1[[#This Row],[Customer_ID]],Table2[customer_id],Table2[age_group],,0)</f>
        <v>35-45</v>
      </c>
      <c r="F2475" s="25" t="str">
        <f>_xlfn.XLOOKUP(Table1[[#This Row],[Customer_ID]],Table2[customer_id],Table2[city],,0)</f>
        <v>Chennai</v>
      </c>
      <c r="G2475" s="25" t="str">
        <f>_xlfn.XLOOKUP(Table1[[#This Row],[Customer_ID]],Table2[customer_id],Table2[occupation],,0)</f>
        <v>Salaried Other Employees</v>
      </c>
      <c r="H2475" s="50" t="str">
        <f>_xlfn.XLOOKUP(Table1[[#This Row],[Customer_ID]],Table2[customer_id],Table2[gender],,0)</f>
        <v>Male</v>
      </c>
      <c r="I2475" s="50" t="str">
        <f>_xlfn.XLOOKUP(Table1[[#This Row],[Customer_ID]],Table2[customer_id],Table2[marital status],,0)</f>
        <v>Married</v>
      </c>
      <c r="J2475" t="str">
        <f t="shared" si="152"/>
        <v>Moderate Income</v>
      </c>
      <c r="K2475" s="52" t="b">
        <f t="shared" si="153"/>
        <v>0</v>
      </c>
      <c r="L2475" s="43" t="b">
        <f t="shared" si="154"/>
        <v>0</v>
      </c>
      <c r="M2475" s="43" t="b">
        <f t="shared" si="155"/>
        <v>0</v>
      </c>
      <c r="N24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76" spans="1:14" hidden="1" x14ac:dyDescent="0.25">
      <c r="A2476" t="s">
        <v>1578</v>
      </c>
      <c r="B2476" s="45">
        <v>41973</v>
      </c>
      <c r="C2476" s="45">
        <v>19407.833333333332</v>
      </c>
      <c r="D2476" s="25">
        <v>0.46238851960387228</v>
      </c>
      <c r="E2476" s="25" t="str">
        <f>_xlfn.XLOOKUP(Table1[[#This Row],[Customer_ID]],Table2[customer_id],Table2[age_group],,0)</f>
        <v>25-34</v>
      </c>
      <c r="F2476" s="25" t="str">
        <f>_xlfn.XLOOKUP(Table1[[#This Row],[Customer_ID]],Table2[customer_id],Table2[city],,0)</f>
        <v>Mumbai</v>
      </c>
      <c r="G2476" s="25" t="str">
        <f>_xlfn.XLOOKUP(Table1[[#This Row],[Customer_ID]],Table2[customer_id],Table2[occupation],,0)</f>
        <v>Salaried Other Employees</v>
      </c>
      <c r="H2476" s="50" t="str">
        <f>_xlfn.XLOOKUP(Table1[[#This Row],[Customer_ID]],Table2[customer_id],Table2[gender],,0)</f>
        <v>Female</v>
      </c>
      <c r="I2476" s="50" t="str">
        <f>_xlfn.XLOOKUP(Table1[[#This Row],[Customer_ID]],Table2[customer_id],Table2[marital status],,0)</f>
        <v>Married</v>
      </c>
      <c r="J2476" t="str">
        <f t="shared" si="152"/>
        <v>Moderate Income</v>
      </c>
      <c r="K2476" s="52" t="b">
        <f t="shared" si="153"/>
        <v>0</v>
      </c>
      <c r="L2476" s="43" t="b">
        <f t="shared" si="154"/>
        <v>0</v>
      </c>
      <c r="M2476" s="43" t="b">
        <f t="shared" si="155"/>
        <v>0</v>
      </c>
      <c r="N24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77" spans="1:14" hidden="1" x14ac:dyDescent="0.25">
      <c r="A2477" t="s">
        <v>3349</v>
      </c>
      <c r="B2477" s="45">
        <v>41972</v>
      </c>
      <c r="C2477" s="45">
        <v>12867.833333333334</v>
      </c>
      <c r="D2477" s="25">
        <v>0.30658137170812289</v>
      </c>
      <c r="E2477" s="25" t="str">
        <f>_xlfn.XLOOKUP(Table1[[#This Row],[Customer_ID]],Table2[customer_id],Table2[age_group],,0)</f>
        <v>45+</v>
      </c>
      <c r="F2477" s="25" t="str">
        <f>_xlfn.XLOOKUP(Table1[[#This Row],[Customer_ID]],Table2[customer_id],Table2[city],,0)</f>
        <v>Hyderabad</v>
      </c>
      <c r="G2477" s="25" t="str">
        <f>_xlfn.XLOOKUP(Table1[[#This Row],[Customer_ID]],Table2[customer_id],Table2[occupation],,0)</f>
        <v>Salaried Other Employees</v>
      </c>
      <c r="H2477" s="50" t="str">
        <f>_xlfn.XLOOKUP(Table1[[#This Row],[Customer_ID]],Table2[customer_id],Table2[gender],,0)</f>
        <v>Male</v>
      </c>
      <c r="I2477" s="50" t="str">
        <f>_xlfn.XLOOKUP(Table1[[#This Row],[Customer_ID]],Table2[customer_id],Table2[marital status],,0)</f>
        <v>Married</v>
      </c>
      <c r="J2477" t="str">
        <f t="shared" si="152"/>
        <v>Moderate Income</v>
      </c>
      <c r="K2477" s="52" t="b">
        <f t="shared" si="153"/>
        <v>0</v>
      </c>
      <c r="L2477" s="43" t="b">
        <f t="shared" si="154"/>
        <v>0</v>
      </c>
      <c r="M2477" s="43" t="b">
        <f t="shared" si="155"/>
        <v>0</v>
      </c>
      <c r="N24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78" spans="1:14" hidden="1" x14ac:dyDescent="0.25">
      <c r="A2478" t="s">
        <v>2175</v>
      </c>
      <c r="B2478" s="45">
        <v>41966</v>
      </c>
      <c r="C2478" s="45">
        <v>17142.166666666668</v>
      </c>
      <c r="D2478" s="25">
        <v>0.40847749765683333</v>
      </c>
      <c r="E2478" s="25" t="str">
        <f>_xlfn.XLOOKUP(Table1[[#This Row],[Customer_ID]],Table2[customer_id],Table2[age_group],,0)</f>
        <v>45+</v>
      </c>
      <c r="F2478" s="25" t="str">
        <f>_xlfn.XLOOKUP(Table1[[#This Row],[Customer_ID]],Table2[customer_id],Table2[city],,0)</f>
        <v>Delhi NCR</v>
      </c>
      <c r="G2478" s="25" t="str">
        <f>_xlfn.XLOOKUP(Table1[[#This Row],[Customer_ID]],Table2[customer_id],Table2[occupation],,0)</f>
        <v>Salaried Other Employees</v>
      </c>
      <c r="H2478" s="50" t="str">
        <f>_xlfn.XLOOKUP(Table1[[#This Row],[Customer_ID]],Table2[customer_id],Table2[gender],,0)</f>
        <v>Male</v>
      </c>
      <c r="I2478" s="50" t="str">
        <f>_xlfn.XLOOKUP(Table1[[#This Row],[Customer_ID]],Table2[customer_id],Table2[marital status],,0)</f>
        <v>Married</v>
      </c>
      <c r="J2478" t="str">
        <f t="shared" si="152"/>
        <v>Moderate Income</v>
      </c>
      <c r="K2478" s="52" t="b">
        <f t="shared" si="153"/>
        <v>0</v>
      </c>
      <c r="L2478" s="43" t="b">
        <f t="shared" si="154"/>
        <v>0</v>
      </c>
      <c r="M2478" s="43" t="b">
        <f t="shared" si="155"/>
        <v>0</v>
      </c>
      <c r="N24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79" spans="1:14" hidden="1" x14ac:dyDescent="0.25">
      <c r="A2479" t="s">
        <v>2129</v>
      </c>
      <c r="B2479" s="45">
        <v>41953</v>
      </c>
      <c r="C2479" s="45">
        <v>17269</v>
      </c>
      <c r="D2479" s="25">
        <v>0.41162729721354852</v>
      </c>
      <c r="E2479" s="25" t="str">
        <f>_xlfn.XLOOKUP(Table1[[#This Row],[Customer_ID]],Table2[customer_id],Table2[age_group],,0)</f>
        <v>45+</v>
      </c>
      <c r="F2479" s="25" t="str">
        <f>_xlfn.XLOOKUP(Table1[[#This Row],[Customer_ID]],Table2[customer_id],Table2[city],,0)</f>
        <v>Mumbai</v>
      </c>
      <c r="G2479" s="25" t="str">
        <f>_xlfn.XLOOKUP(Table1[[#This Row],[Customer_ID]],Table2[customer_id],Table2[occupation],,0)</f>
        <v>Freelancers</v>
      </c>
      <c r="H2479" s="50" t="str">
        <f>_xlfn.XLOOKUP(Table1[[#This Row],[Customer_ID]],Table2[customer_id],Table2[gender],,0)</f>
        <v>Male</v>
      </c>
      <c r="I2479" s="50" t="str">
        <f>_xlfn.XLOOKUP(Table1[[#This Row],[Customer_ID]],Table2[customer_id],Table2[marital status],,0)</f>
        <v>Married</v>
      </c>
      <c r="J2479" t="str">
        <f t="shared" si="152"/>
        <v>Moderate Income</v>
      </c>
      <c r="K2479" s="52" t="b">
        <f t="shared" si="153"/>
        <v>0</v>
      </c>
      <c r="L2479" s="43" t="b">
        <f t="shared" si="154"/>
        <v>0</v>
      </c>
      <c r="M2479" s="43" t="b">
        <f t="shared" si="155"/>
        <v>0</v>
      </c>
      <c r="N24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80" spans="1:14" hidden="1" x14ac:dyDescent="0.25">
      <c r="A2480" t="s">
        <v>3501</v>
      </c>
      <c r="B2480" s="45">
        <v>41951</v>
      </c>
      <c r="C2480" s="45">
        <v>12174.333333333334</v>
      </c>
      <c r="D2480" s="25">
        <v>0.29020365029041822</v>
      </c>
      <c r="E2480" s="25" t="str">
        <f>_xlfn.XLOOKUP(Table1[[#This Row],[Customer_ID]],Table2[customer_id],Table2[age_group],,0)</f>
        <v>35-45</v>
      </c>
      <c r="F2480" s="25" t="str">
        <f>_xlfn.XLOOKUP(Table1[[#This Row],[Customer_ID]],Table2[customer_id],Table2[city],,0)</f>
        <v>Chennai</v>
      </c>
      <c r="G2480" s="25" t="str">
        <f>_xlfn.XLOOKUP(Table1[[#This Row],[Customer_ID]],Table2[customer_id],Table2[occupation],,0)</f>
        <v>Salaried Other Employees</v>
      </c>
      <c r="H2480" s="50" t="str">
        <f>_xlfn.XLOOKUP(Table1[[#This Row],[Customer_ID]],Table2[customer_id],Table2[gender],,0)</f>
        <v>Female</v>
      </c>
      <c r="I2480" s="50" t="str">
        <f>_xlfn.XLOOKUP(Table1[[#This Row],[Customer_ID]],Table2[customer_id],Table2[marital status],,0)</f>
        <v>Married</v>
      </c>
      <c r="J2480" t="str">
        <f t="shared" si="152"/>
        <v>Moderate Income</v>
      </c>
      <c r="K2480" s="52" t="b">
        <f t="shared" si="153"/>
        <v>0</v>
      </c>
      <c r="L2480" s="43" t="str">
        <f t="shared" si="154"/>
        <v>Low Spend</v>
      </c>
      <c r="M2480" s="43" t="b">
        <f t="shared" si="155"/>
        <v>0</v>
      </c>
      <c r="N24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81" spans="1:14" hidden="1" x14ac:dyDescent="0.25">
      <c r="A2481" t="s">
        <v>2908</v>
      </c>
      <c r="B2481" s="45">
        <v>41940</v>
      </c>
      <c r="C2481" s="45">
        <v>14441.5</v>
      </c>
      <c r="D2481" s="25">
        <v>0.34433714830710538</v>
      </c>
      <c r="E2481" s="25" t="str">
        <f>_xlfn.XLOOKUP(Table1[[#This Row],[Customer_ID]],Table2[customer_id],Table2[age_group],,0)</f>
        <v>45+</v>
      </c>
      <c r="F2481" s="25" t="str">
        <f>_xlfn.XLOOKUP(Table1[[#This Row],[Customer_ID]],Table2[customer_id],Table2[city],,0)</f>
        <v>Mumbai</v>
      </c>
      <c r="G2481" s="25" t="str">
        <f>_xlfn.XLOOKUP(Table1[[#This Row],[Customer_ID]],Table2[customer_id],Table2[occupation],,0)</f>
        <v>Salaried Other Employees</v>
      </c>
      <c r="H2481" s="50" t="str">
        <f>_xlfn.XLOOKUP(Table1[[#This Row],[Customer_ID]],Table2[customer_id],Table2[gender],,0)</f>
        <v>Female</v>
      </c>
      <c r="I2481" s="50" t="str">
        <f>_xlfn.XLOOKUP(Table1[[#This Row],[Customer_ID]],Table2[customer_id],Table2[marital status],,0)</f>
        <v>Married</v>
      </c>
      <c r="J2481" t="str">
        <f t="shared" si="152"/>
        <v>Moderate Income</v>
      </c>
      <c r="K2481" s="52" t="b">
        <f t="shared" si="153"/>
        <v>0</v>
      </c>
      <c r="L2481" s="43" t="b">
        <f t="shared" si="154"/>
        <v>0</v>
      </c>
      <c r="M2481" s="43" t="b">
        <f t="shared" si="155"/>
        <v>0</v>
      </c>
      <c r="N24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82" spans="1:14" hidden="1" x14ac:dyDescent="0.25">
      <c r="A2482" t="s">
        <v>3366</v>
      </c>
      <c r="B2482" s="45">
        <v>41934</v>
      </c>
      <c r="C2482" s="45">
        <v>12779.666666666666</v>
      </c>
      <c r="D2482" s="25">
        <v>0.30475668113384524</v>
      </c>
      <c r="E2482" s="25" t="str">
        <f>_xlfn.XLOOKUP(Table1[[#This Row],[Customer_ID]],Table2[customer_id],Table2[age_group],,0)</f>
        <v>35-45</v>
      </c>
      <c r="F2482" s="25" t="str">
        <f>_xlfn.XLOOKUP(Table1[[#This Row],[Customer_ID]],Table2[customer_id],Table2[city],,0)</f>
        <v>Chennai</v>
      </c>
      <c r="G2482" s="25" t="str">
        <f>_xlfn.XLOOKUP(Table1[[#This Row],[Customer_ID]],Table2[customer_id],Table2[occupation],,0)</f>
        <v>Salaried Other Employees</v>
      </c>
      <c r="H2482" s="50" t="str">
        <f>_xlfn.XLOOKUP(Table1[[#This Row],[Customer_ID]],Table2[customer_id],Table2[gender],,0)</f>
        <v>Female</v>
      </c>
      <c r="I2482" s="50" t="str">
        <f>_xlfn.XLOOKUP(Table1[[#This Row],[Customer_ID]],Table2[customer_id],Table2[marital status],,0)</f>
        <v>Married</v>
      </c>
      <c r="J2482" t="str">
        <f t="shared" si="152"/>
        <v>Moderate Income</v>
      </c>
      <c r="K2482" s="52" t="b">
        <f t="shared" si="153"/>
        <v>0</v>
      </c>
      <c r="L2482" s="43" t="b">
        <f t="shared" si="154"/>
        <v>0</v>
      </c>
      <c r="M2482" s="43" t="b">
        <f t="shared" si="155"/>
        <v>0</v>
      </c>
      <c r="N24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83" spans="1:14" hidden="1" x14ac:dyDescent="0.25">
      <c r="A2483" t="s">
        <v>1986</v>
      </c>
      <c r="B2483" s="45">
        <v>41929</v>
      </c>
      <c r="C2483" s="45">
        <v>17716.833333333332</v>
      </c>
      <c r="D2483" s="25">
        <v>0.42254366508462715</v>
      </c>
      <c r="E2483" s="25" t="str">
        <f>_xlfn.XLOOKUP(Table1[[#This Row],[Customer_ID]],Table2[customer_id],Table2[age_group],,0)</f>
        <v>35-45</v>
      </c>
      <c r="F2483" s="25" t="str">
        <f>_xlfn.XLOOKUP(Table1[[#This Row],[Customer_ID]],Table2[customer_id],Table2[city],,0)</f>
        <v>Hyderabad</v>
      </c>
      <c r="G2483" s="25" t="str">
        <f>_xlfn.XLOOKUP(Table1[[#This Row],[Customer_ID]],Table2[customer_id],Table2[occupation],,0)</f>
        <v>Salaried Other Employees</v>
      </c>
      <c r="H2483" s="50" t="str">
        <f>_xlfn.XLOOKUP(Table1[[#This Row],[Customer_ID]],Table2[customer_id],Table2[gender],,0)</f>
        <v>Male</v>
      </c>
      <c r="I2483" s="50" t="str">
        <f>_xlfn.XLOOKUP(Table1[[#This Row],[Customer_ID]],Table2[customer_id],Table2[marital status],,0)</f>
        <v>Married</v>
      </c>
      <c r="J2483" t="str">
        <f t="shared" si="152"/>
        <v>Moderate Income</v>
      </c>
      <c r="K2483" s="52" t="b">
        <f t="shared" si="153"/>
        <v>0</v>
      </c>
      <c r="L2483" s="43" t="b">
        <f t="shared" si="154"/>
        <v>0</v>
      </c>
      <c r="M2483" s="43" t="b">
        <f t="shared" si="155"/>
        <v>0</v>
      </c>
      <c r="N24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84" spans="1:14" hidden="1" x14ac:dyDescent="0.25">
      <c r="A2484" t="s">
        <v>3539</v>
      </c>
      <c r="B2484" s="45">
        <v>41921</v>
      </c>
      <c r="C2484" s="45">
        <v>11949.833333333334</v>
      </c>
      <c r="D2484" s="25">
        <v>0.28505601806572683</v>
      </c>
      <c r="E2484" s="25" t="str">
        <f>_xlfn.XLOOKUP(Table1[[#This Row],[Customer_ID]],Table2[customer_id],Table2[age_group],,0)</f>
        <v>45+</v>
      </c>
      <c r="F2484" s="25" t="str">
        <f>_xlfn.XLOOKUP(Table1[[#This Row],[Customer_ID]],Table2[customer_id],Table2[city],,0)</f>
        <v>Chennai</v>
      </c>
      <c r="G2484" s="25" t="str">
        <f>_xlfn.XLOOKUP(Table1[[#This Row],[Customer_ID]],Table2[customer_id],Table2[occupation],,0)</f>
        <v>Salaried Other Employees</v>
      </c>
      <c r="H2484" s="50" t="str">
        <f>_xlfn.XLOOKUP(Table1[[#This Row],[Customer_ID]],Table2[customer_id],Table2[gender],,0)</f>
        <v>Male</v>
      </c>
      <c r="I2484" s="50" t="str">
        <f>_xlfn.XLOOKUP(Table1[[#This Row],[Customer_ID]],Table2[customer_id],Table2[marital status],,0)</f>
        <v>Married</v>
      </c>
      <c r="J2484" t="str">
        <f t="shared" si="152"/>
        <v>Moderate Income</v>
      </c>
      <c r="K2484" s="52" t="b">
        <f t="shared" si="153"/>
        <v>0</v>
      </c>
      <c r="L2484" s="43" t="str">
        <f t="shared" si="154"/>
        <v>Low Spend</v>
      </c>
      <c r="M2484" s="43" t="b">
        <f t="shared" si="155"/>
        <v>0</v>
      </c>
      <c r="N24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85" spans="1:14" hidden="1" x14ac:dyDescent="0.25">
      <c r="A2485" t="s">
        <v>755</v>
      </c>
      <c r="B2485" s="45">
        <v>41913</v>
      </c>
      <c r="C2485" s="45">
        <v>23076</v>
      </c>
      <c r="D2485" s="25">
        <v>0.55056903585999573</v>
      </c>
      <c r="E2485" s="25" t="str">
        <f>_xlfn.XLOOKUP(Table1[[#This Row],[Customer_ID]],Table2[customer_id],Table2[age_group],,0)</f>
        <v>35-45</v>
      </c>
      <c r="F2485" s="25" t="str">
        <f>_xlfn.XLOOKUP(Table1[[#This Row],[Customer_ID]],Table2[customer_id],Table2[city],,0)</f>
        <v>Delhi NCR</v>
      </c>
      <c r="G2485" s="25" t="str">
        <f>_xlfn.XLOOKUP(Table1[[#This Row],[Customer_ID]],Table2[customer_id],Table2[occupation],,0)</f>
        <v>Salaried Other Employees</v>
      </c>
      <c r="H2485" s="50" t="str">
        <f>_xlfn.XLOOKUP(Table1[[#This Row],[Customer_ID]],Table2[customer_id],Table2[gender],,0)</f>
        <v>Male</v>
      </c>
      <c r="I2485" s="50" t="str">
        <f>_xlfn.XLOOKUP(Table1[[#This Row],[Customer_ID]],Table2[customer_id],Table2[marital status],,0)</f>
        <v>Married</v>
      </c>
      <c r="J2485" t="str">
        <f t="shared" si="152"/>
        <v>Moderate Income</v>
      </c>
      <c r="K2485" s="52" t="b">
        <f t="shared" si="153"/>
        <v>0</v>
      </c>
      <c r="L2485" s="43" t="b">
        <f t="shared" si="154"/>
        <v>0</v>
      </c>
      <c r="M2485" s="43" t="b">
        <f t="shared" si="155"/>
        <v>0</v>
      </c>
      <c r="N24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86" spans="1:14" hidden="1" x14ac:dyDescent="0.25">
      <c r="A2486" t="s">
        <v>796</v>
      </c>
      <c r="B2486" s="45">
        <v>41910</v>
      </c>
      <c r="C2486" s="45">
        <v>22800.833333333332</v>
      </c>
      <c r="D2486" s="25">
        <v>0.54404279010578216</v>
      </c>
      <c r="E2486" s="25" t="str">
        <f>_xlfn.XLOOKUP(Table1[[#This Row],[Customer_ID]],Table2[customer_id],Table2[age_group],,0)</f>
        <v>35-45</v>
      </c>
      <c r="F2486" s="25" t="str">
        <f>_xlfn.XLOOKUP(Table1[[#This Row],[Customer_ID]],Table2[customer_id],Table2[city],,0)</f>
        <v>Delhi NCR</v>
      </c>
      <c r="G2486" s="25" t="str">
        <f>_xlfn.XLOOKUP(Table1[[#This Row],[Customer_ID]],Table2[customer_id],Table2[occupation],,0)</f>
        <v>Salaried Other Employees</v>
      </c>
      <c r="H2486" s="50" t="str">
        <f>_xlfn.XLOOKUP(Table1[[#This Row],[Customer_ID]],Table2[customer_id],Table2[gender],,0)</f>
        <v>Male</v>
      </c>
      <c r="I2486" s="50" t="str">
        <f>_xlfn.XLOOKUP(Table1[[#This Row],[Customer_ID]],Table2[customer_id],Table2[marital status],,0)</f>
        <v>Married</v>
      </c>
      <c r="J2486" t="str">
        <f t="shared" si="152"/>
        <v>Moderate Income</v>
      </c>
      <c r="K2486" s="52" t="b">
        <f t="shared" si="153"/>
        <v>0</v>
      </c>
      <c r="L2486" s="43" t="b">
        <f t="shared" si="154"/>
        <v>0</v>
      </c>
      <c r="M2486" s="43" t="b">
        <f t="shared" si="155"/>
        <v>0</v>
      </c>
      <c r="N24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87" spans="1:14" hidden="1" x14ac:dyDescent="0.25">
      <c r="A2487" t="s">
        <v>3375</v>
      </c>
      <c r="B2487" s="45">
        <v>41894</v>
      </c>
      <c r="C2487" s="45">
        <v>12725.833333333334</v>
      </c>
      <c r="D2487" s="25">
        <v>0.30376267086774561</v>
      </c>
      <c r="E2487" s="25" t="str">
        <f>_xlfn.XLOOKUP(Table1[[#This Row],[Customer_ID]],Table2[customer_id],Table2[age_group],,0)</f>
        <v>25-34</v>
      </c>
      <c r="F2487" s="25" t="str">
        <f>_xlfn.XLOOKUP(Table1[[#This Row],[Customer_ID]],Table2[customer_id],Table2[city],,0)</f>
        <v>Chennai</v>
      </c>
      <c r="G2487" s="25" t="str">
        <f>_xlfn.XLOOKUP(Table1[[#This Row],[Customer_ID]],Table2[customer_id],Table2[occupation],,0)</f>
        <v>Salaried Other Employees</v>
      </c>
      <c r="H2487" s="50" t="str">
        <f>_xlfn.XLOOKUP(Table1[[#This Row],[Customer_ID]],Table2[customer_id],Table2[gender],,0)</f>
        <v>Female</v>
      </c>
      <c r="I2487" s="50" t="str">
        <f>_xlfn.XLOOKUP(Table1[[#This Row],[Customer_ID]],Table2[customer_id],Table2[marital status],,0)</f>
        <v>Married</v>
      </c>
      <c r="J2487" t="str">
        <f t="shared" si="152"/>
        <v>Moderate Income</v>
      </c>
      <c r="K2487" s="52" t="b">
        <f t="shared" si="153"/>
        <v>0</v>
      </c>
      <c r="L2487" s="43" t="b">
        <f t="shared" si="154"/>
        <v>0</v>
      </c>
      <c r="M2487" s="43" t="b">
        <f t="shared" si="155"/>
        <v>0</v>
      </c>
      <c r="N24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88" spans="1:14" hidden="1" x14ac:dyDescent="0.25">
      <c r="A2488" t="s">
        <v>3174</v>
      </c>
      <c r="B2488" s="45">
        <v>41893</v>
      </c>
      <c r="C2488" s="45">
        <v>13583</v>
      </c>
      <c r="D2488" s="25">
        <v>0.32423077841166781</v>
      </c>
      <c r="E2488" s="25" t="str">
        <f>_xlfn.XLOOKUP(Table1[[#This Row],[Customer_ID]],Table2[customer_id],Table2[age_group],,0)</f>
        <v>45+</v>
      </c>
      <c r="F2488" s="25" t="str">
        <f>_xlfn.XLOOKUP(Table1[[#This Row],[Customer_ID]],Table2[customer_id],Table2[city],,0)</f>
        <v>Hyderabad</v>
      </c>
      <c r="G2488" s="25" t="str">
        <f>_xlfn.XLOOKUP(Table1[[#This Row],[Customer_ID]],Table2[customer_id],Table2[occupation],,0)</f>
        <v>Salaried Other Employees</v>
      </c>
      <c r="H2488" s="50" t="str">
        <f>_xlfn.XLOOKUP(Table1[[#This Row],[Customer_ID]],Table2[customer_id],Table2[gender],,0)</f>
        <v>Male</v>
      </c>
      <c r="I2488" s="50" t="str">
        <f>_xlfn.XLOOKUP(Table1[[#This Row],[Customer_ID]],Table2[customer_id],Table2[marital status],,0)</f>
        <v>Married</v>
      </c>
      <c r="J2488" t="str">
        <f t="shared" si="152"/>
        <v>Moderate Income</v>
      </c>
      <c r="K2488" s="52" t="b">
        <f t="shared" si="153"/>
        <v>0</v>
      </c>
      <c r="L2488" s="43" t="b">
        <f t="shared" si="154"/>
        <v>0</v>
      </c>
      <c r="M2488" s="43" t="b">
        <f t="shared" si="155"/>
        <v>0</v>
      </c>
      <c r="N24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89" spans="1:14" hidden="1" x14ac:dyDescent="0.25">
      <c r="A2489" t="s">
        <v>3758</v>
      </c>
      <c r="B2489" s="45">
        <v>41879</v>
      </c>
      <c r="C2489" s="45">
        <v>10689.666666666666</v>
      </c>
      <c r="D2489" s="25">
        <v>0.25525123968257757</v>
      </c>
      <c r="E2489" s="25" t="str">
        <f>_xlfn.XLOOKUP(Table1[[#This Row],[Customer_ID]],Table2[customer_id],Table2[age_group],,0)</f>
        <v>45+</v>
      </c>
      <c r="F2489" s="25" t="str">
        <f>_xlfn.XLOOKUP(Table1[[#This Row],[Customer_ID]],Table2[customer_id],Table2[city],,0)</f>
        <v>Chennai</v>
      </c>
      <c r="G2489" s="25" t="str">
        <f>_xlfn.XLOOKUP(Table1[[#This Row],[Customer_ID]],Table2[customer_id],Table2[occupation],,0)</f>
        <v>Salaried Other Employees</v>
      </c>
      <c r="H2489" s="50" t="str">
        <f>_xlfn.XLOOKUP(Table1[[#This Row],[Customer_ID]],Table2[customer_id],Table2[gender],,0)</f>
        <v>Female</v>
      </c>
      <c r="I2489" s="50" t="str">
        <f>_xlfn.XLOOKUP(Table1[[#This Row],[Customer_ID]],Table2[customer_id],Table2[marital status],,0)</f>
        <v>Married</v>
      </c>
      <c r="J2489" t="str">
        <f t="shared" si="152"/>
        <v>Moderate Income</v>
      </c>
      <c r="K2489" s="52" t="b">
        <f t="shared" si="153"/>
        <v>0</v>
      </c>
      <c r="L2489" s="43" t="str">
        <f t="shared" si="154"/>
        <v>Low Spend</v>
      </c>
      <c r="M2489" s="43" t="b">
        <f t="shared" si="155"/>
        <v>0</v>
      </c>
      <c r="N24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90" spans="1:14" hidden="1" x14ac:dyDescent="0.25">
      <c r="A2490" t="s">
        <v>1918</v>
      </c>
      <c r="B2490" s="45">
        <v>41877</v>
      </c>
      <c r="C2490" s="45">
        <v>17978.833333333332</v>
      </c>
      <c r="D2490" s="25">
        <v>0.42932476856826735</v>
      </c>
      <c r="E2490" s="25" t="str">
        <f>_xlfn.XLOOKUP(Table1[[#This Row],[Customer_ID]],Table2[customer_id],Table2[age_group],,0)</f>
        <v>45+</v>
      </c>
      <c r="F2490" s="25" t="str">
        <f>_xlfn.XLOOKUP(Table1[[#This Row],[Customer_ID]],Table2[customer_id],Table2[city],,0)</f>
        <v>Delhi NCR</v>
      </c>
      <c r="G2490" s="25" t="str">
        <f>_xlfn.XLOOKUP(Table1[[#This Row],[Customer_ID]],Table2[customer_id],Table2[occupation],,0)</f>
        <v>Salaried Other Employees</v>
      </c>
      <c r="H2490" s="50" t="str">
        <f>_xlfn.XLOOKUP(Table1[[#This Row],[Customer_ID]],Table2[customer_id],Table2[gender],,0)</f>
        <v>Male</v>
      </c>
      <c r="I2490" s="50" t="str">
        <f>_xlfn.XLOOKUP(Table1[[#This Row],[Customer_ID]],Table2[customer_id],Table2[marital status],,0)</f>
        <v>Married</v>
      </c>
      <c r="J2490" t="str">
        <f t="shared" si="152"/>
        <v>Moderate Income</v>
      </c>
      <c r="K2490" s="52" t="b">
        <f t="shared" si="153"/>
        <v>0</v>
      </c>
      <c r="L2490" s="43" t="b">
        <f t="shared" si="154"/>
        <v>0</v>
      </c>
      <c r="M2490" s="43" t="b">
        <f t="shared" si="155"/>
        <v>0</v>
      </c>
      <c r="N24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91" spans="1:14" hidden="1" x14ac:dyDescent="0.25">
      <c r="A2491" t="s">
        <v>2708</v>
      </c>
      <c r="B2491" s="45">
        <v>41859</v>
      </c>
      <c r="C2491" s="45">
        <v>15037.5</v>
      </c>
      <c r="D2491" s="25">
        <v>0.35924174012757115</v>
      </c>
      <c r="E2491" s="25" t="str">
        <f>_xlfn.XLOOKUP(Table1[[#This Row],[Customer_ID]],Table2[customer_id],Table2[age_group],,0)</f>
        <v>35-45</v>
      </c>
      <c r="F2491" s="25" t="str">
        <f>_xlfn.XLOOKUP(Table1[[#This Row],[Customer_ID]],Table2[customer_id],Table2[city],,0)</f>
        <v>Chennai</v>
      </c>
      <c r="G2491" s="25" t="str">
        <f>_xlfn.XLOOKUP(Table1[[#This Row],[Customer_ID]],Table2[customer_id],Table2[occupation],,0)</f>
        <v>Salaried Other Employees</v>
      </c>
      <c r="H2491" s="50" t="str">
        <f>_xlfn.XLOOKUP(Table1[[#This Row],[Customer_ID]],Table2[customer_id],Table2[gender],,0)</f>
        <v>Male</v>
      </c>
      <c r="I2491" s="50" t="str">
        <f>_xlfn.XLOOKUP(Table1[[#This Row],[Customer_ID]],Table2[customer_id],Table2[marital status],,0)</f>
        <v>Married</v>
      </c>
      <c r="J2491" t="str">
        <f t="shared" si="152"/>
        <v>Moderate Income</v>
      </c>
      <c r="K2491" s="52" t="b">
        <f t="shared" si="153"/>
        <v>0</v>
      </c>
      <c r="L2491" s="43" t="b">
        <f t="shared" si="154"/>
        <v>0</v>
      </c>
      <c r="M2491" s="43" t="b">
        <f t="shared" si="155"/>
        <v>0</v>
      </c>
      <c r="N24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92" spans="1:14" hidden="1" x14ac:dyDescent="0.25">
      <c r="A2492" t="s">
        <v>3613</v>
      </c>
      <c r="B2492" s="45">
        <v>41857</v>
      </c>
      <c r="C2492" s="45">
        <v>11565</v>
      </c>
      <c r="D2492" s="25">
        <v>0.27629787132379291</v>
      </c>
      <c r="E2492" s="25" t="str">
        <f>_xlfn.XLOOKUP(Table1[[#This Row],[Customer_ID]],Table2[customer_id],Table2[age_group],,0)</f>
        <v>21-24</v>
      </c>
      <c r="F2492" s="25" t="str">
        <f>_xlfn.XLOOKUP(Table1[[#This Row],[Customer_ID]],Table2[customer_id],Table2[city],,0)</f>
        <v>Bengaluru</v>
      </c>
      <c r="G2492" s="25" t="str">
        <f>_xlfn.XLOOKUP(Table1[[#This Row],[Customer_ID]],Table2[customer_id],Table2[occupation],,0)</f>
        <v>Government Employees</v>
      </c>
      <c r="H2492" s="50" t="str">
        <f>_xlfn.XLOOKUP(Table1[[#This Row],[Customer_ID]],Table2[customer_id],Table2[gender],,0)</f>
        <v>Male</v>
      </c>
      <c r="I2492" s="50" t="str">
        <f>_xlfn.XLOOKUP(Table1[[#This Row],[Customer_ID]],Table2[customer_id],Table2[marital status],,0)</f>
        <v>Married</v>
      </c>
      <c r="J2492" t="str">
        <f t="shared" si="152"/>
        <v>Moderate Income</v>
      </c>
      <c r="K2492" s="52" t="b">
        <f t="shared" si="153"/>
        <v>0</v>
      </c>
      <c r="L2492" s="43" t="str">
        <f t="shared" si="154"/>
        <v>Low Spend</v>
      </c>
      <c r="M2492" s="43" t="b">
        <f t="shared" si="155"/>
        <v>0</v>
      </c>
      <c r="N24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93" spans="1:14" hidden="1" x14ac:dyDescent="0.25">
      <c r="A2493" t="s">
        <v>240</v>
      </c>
      <c r="B2493" s="45">
        <v>41846</v>
      </c>
      <c r="C2493" s="45">
        <v>26537.833333333332</v>
      </c>
      <c r="D2493" s="25">
        <v>0.63417849575427354</v>
      </c>
      <c r="E2493" s="25" t="str">
        <f>_xlfn.XLOOKUP(Table1[[#This Row],[Customer_ID]],Table2[customer_id],Table2[age_group],,0)</f>
        <v>35-45</v>
      </c>
      <c r="F2493" s="25" t="str">
        <f>_xlfn.XLOOKUP(Table1[[#This Row],[Customer_ID]],Table2[customer_id],Table2[city],,0)</f>
        <v>Mumbai</v>
      </c>
      <c r="G2493" s="25" t="str">
        <f>_xlfn.XLOOKUP(Table1[[#This Row],[Customer_ID]],Table2[customer_id],Table2[occupation],,0)</f>
        <v>Salaried Other Employees</v>
      </c>
      <c r="H2493" s="50" t="str">
        <f>_xlfn.XLOOKUP(Table1[[#This Row],[Customer_ID]],Table2[customer_id],Table2[gender],,0)</f>
        <v>Male</v>
      </c>
      <c r="I2493" s="50" t="str">
        <f>_xlfn.XLOOKUP(Table1[[#This Row],[Customer_ID]],Table2[customer_id],Table2[marital status],,0)</f>
        <v>Married</v>
      </c>
      <c r="J2493" t="str">
        <f t="shared" si="152"/>
        <v>Moderate Income</v>
      </c>
      <c r="K2493" s="52" t="b">
        <f t="shared" si="153"/>
        <v>0</v>
      </c>
      <c r="L2493" s="43" t="b">
        <f t="shared" si="154"/>
        <v>0</v>
      </c>
      <c r="M2493" s="43" t="b">
        <f t="shared" si="155"/>
        <v>0</v>
      </c>
      <c r="N24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94" spans="1:14" hidden="1" x14ac:dyDescent="0.25">
      <c r="A2494" t="s">
        <v>1581</v>
      </c>
      <c r="B2494" s="45">
        <v>41845</v>
      </c>
      <c r="C2494" s="45">
        <v>19338</v>
      </c>
      <c r="D2494" s="25">
        <v>0.46213406619667824</v>
      </c>
      <c r="E2494" s="25" t="str">
        <f>_xlfn.XLOOKUP(Table1[[#This Row],[Customer_ID]],Table2[customer_id],Table2[age_group],,0)</f>
        <v>45+</v>
      </c>
      <c r="F2494" s="25" t="str">
        <f>_xlfn.XLOOKUP(Table1[[#This Row],[Customer_ID]],Table2[customer_id],Table2[city],,0)</f>
        <v>Mumbai</v>
      </c>
      <c r="G2494" s="25" t="str">
        <f>_xlfn.XLOOKUP(Table1[[#This Row],[Customer_ID]],Table2[customer_id],Table2[occupation],,0)</f>
        <v>Salaried Other Employees</v>
      </c>
      <c r="H2494" s="50" t="str">
        <f>_xlfn.XLOOKUP(Table1[[#This Row],[Customer_ID]],Table2[customer_id],Table2[gender],,0)</f>
        <v>Male</v>
      </c>
      <c r="I2494" s="50" t="str">
        <f>_xlfn.XLOOKUP(Table1[[#This Row],[Customer_ID]],Table2[customer_id],Table2[marital status],,0)</f>
        <v>Married</v>
      </c>
      <c r="J2494" t="str">
        <f t="shared" si="152"/>
        <v>Moderate Income</v>
      </c>
      <c r="K2494" s="52" t="b">
        <f t="shared" si="153"/>
        <v>0</v>
      </c>
      <c r="L2494" s="43" t="b">
        <f t="shared" si="154"/>
        <v>0</v>
      </c>
      <c r="M2494" s="43" t="b">
        <f t="shared" si="155"/>
        <v>0</v>
      </c>
      <c r="N24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95" spans="1:14" hidden="1" x14ac:dyDescent="0.25">
      <c r="A2495" t="s">
        <v>3231</v>
      </c>
      <c r="B2495" s="45">
        <v>41831</v>
      </c>
      <c r="C2495" s="45">
        <v>13347.166666666666</v>
      </c>
      <c r="D2495" s="25">
        <v>0.31907357382483481</v>
      </c>
      <c r="E2495" s="25" t="str">
        <f>_xlfn.XLOOKUP(Table1[[#This Row],[Customer_ID]],Table2[customer_id],Table2[age_group],,0)</f>
        <v>45+</v>
      </c>
      <c r="F2495" s="25" t="str">
        <f>_xlfn.XLOOKUP(Table1[[#This Row],[Customer_ID]],Table2[customer_id],Table2[city],,0)</f>
        <v>Bengaluru</v>
      </c>
      <c r="G2495" s="25" t="str">
        <f>_xlfn.XLOOKUP(Table1[[#This Row],[Customer_ID]],Table2[customer_id],Table2[occupation],,0)</f>
        <v>Freelancers</v>
      </c>
      <c r="H2495" s="50" t="str">
        <f>_xlfn.XLOOKUP(Table1[[#This Row],[Customer_ID]],Table2[customer_id],Table2[gender],,0)</f>
        <v>Female</v>
      </c>
      <c r="I2495" s="50" t="str">
        <f>_xlfn.XLOOKUP(Table1[[#This Row],[Customer_ID]],Table2[customer_id],Table2[marital status],,0)</f>
        <v>Married</v>
      </c>
      <c r="J2495" t="str">
        <f t="shared" si="152"/>
        <v>Moderate Income</v>
      </c>
      <c r="K2495" s="52" t="b">
        <f t="shared" si="153"/>
        <v>0</v>
      </c>
      <c r="L2495" s="43" t="b">
        <f t="shared" si="154"/>
        <v>0</v>
      </c>
      <c r="M2495" s="43" t="b">
        <f t="shared" si="155"/>
        <v>0</v>
      </c>
      <c r="N24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96" spans="1:14" hidden="1" x14ac:dyDescent="0.25">
      <c r="A2496" t="s">
        <v>806</v>
      </c>
      <c r="B2496" s="45">
        <v>41825</v>
      </c>
      <c r="C2496" s="45">
        <v>22678.166666666668</v>
      </c>
      <c r="D2496" s="25">
        <v>0.54221558079298671</v>
      </c>
      <c r="E2496" s="25" t="str">
        <f>_xlfn.XLOOKUP(Table1[[#This Row],[Customer_ID]],Table2[customer_id],Table2[age_group],,0)</f>
        <v>35-45</v>
      </c>
      <c r="F2496" s="25" t="str">
        <f>_xlfn.XLOOKUP(Table1[[#This Row],[Customer_ID]],Table2[customer_id],Table2[city],,0)</f>
        <v>Delhi NCR</v>
      </c>
      <c r="G2496" s="25" t="str">
        <f>_xlfn.XLOOKUP(Table1[[#This Row],[Customer_ID]],Table2[customer_id],Table2[occupation],,0)</f>
        <v>Salaried Other Employees</v>
      </c>
      <c r="H2496" s="50" t="str">
        <f>_xlfn.XLOOKUP(Table1[[#This Row],[Customer_ID]],Table2[customer_id],Table2[gender],,0)</f>
        <v>Male</v>
      </c>
      <c r="I2496" s="50" t="str">
        <f>_xlfn.XLOOKUP(Table1[[#This Row],[Customer_ID]],Table2[customer_id],Table2[marital status],,0)</f>
        <v>Married</v>
      </c>
      <c r="J2496" t="str">
        <f t="shared" si="152"/>
        <v>Moderate Income</v>
      </c>
      <c r="K2496" s="52" t="b">
        <f t="shared" si="153"/>
        <v>0</v>
      </c>
      <c r="L2496" s="43" t="b">
        <f t="shared" si="154"/>
        <v>0</v>
      </c>
      <c r="M2496" s="43" t="b">
        <f t="shared" si="155"/>
        <v>0</v>
      </c>
      <c r="N24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97" spans="1:14" hidden="1" x14ac:dyDescent="0.25">
      <c r="A2497" t="s">
        <v>2912</v>
      </c>
      <c r="B2497" s="45">
        <v>41821</v>
      </c>
      <c r="C2497" s="45">
        <v>14388.166666666666</v>
      </c>
      <c r="D2497" s="25">
        <v>0.34404166965559568</v>
      </c>
      <c r="E2497" s="25" t="str">
        <f>_xlfn.XLOOKUP(Table1[[#This Row],[Customer_ID]],Table2[customer_id],Table2[age_group],,0)</f>
        <v>21-24</v>
      </c>
      <c r="F2497" s="25" t="str">
        <f>_xlfn.XLOOKUP(Table1[[#This Row],[Customer_ID]],Table2[customer_id],Table2[city],,0)</f>
        <v>Delhi NCR</v>
      </c>
      <c r="G2497" s="25" t="str">
        <f>_xlfn.XLOOKUP(Table1[[#This Row],[Customer_ID]],Table2[customer_id],Table2[occupation],,0)</f>
        <v>Government Employees</v>
      </c>
      <c r="H2497" s="50" t="str">
        <f>_xlfn.XLOOKUP(Table1[[#This Row],[Customer_ID]],Table2[customer_id],Table2[gender],,0)</f>
        <v>Male</v>
      </c>
      <c r="I2497" s="50" t="str">
        <f>_xlfn.XLOOKUP(Table1[[#This Row],[Customer_ID]],Table2[customer_id],Table2[marital status],,0)</f>
        <v>Single</v>
      </c>
      <c r="J2497" t="str">
        <f t="shared" si="152"/>
        <v>Moderate Income</v>
      </c>
      <c r="K2497" s="52" t="b">
        <f t="shared" si="153"/>
        <v>0</v>
      </c>
      <c r="L2497" s="43" t="b">
        <f t="shared" si="154"/>
        <v>0</v>
      </c>
      <c r="M2497" s="43" t="b">
        <f t="shared" si="155"/>
        <v>0</v>
      </c>
      <c r="N24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98" spans="1:14" hidden="1" x14ac:dyDescent="0.25">
      <c r="A2498" t="s">
        <v>1280</v>
      </c>
      <c r="B2498" s="45">
        <v>41800</v>
      </c>
      <c r="C2498" s="45">
        <v>20662.5</v>
      </c>
      <c r="D2498" s="25">
        <v>0.49431818181818182</v>
      </c>
      <c r="E2498" s="25" t="str">
        <f>_xlfn.XLOOKUP(Table1[[#This Row],[Customer_ID]],Table2[customer_id],Table2[age_group],,0)</f>
        <v>35-45</v>
      </c>
      <c r="F2498" s="25" t="str">
        <f>_xlfn.XLOOKUP(Table1[[#This Row],[Customer_ID]],Table2[customer_id],Table2[city],,0)</f>
        <v>Delhi NCR</v>
      </c>
      <c r="G2498" s="25" t="str">
        <f>_xlfn.XLOOKUP(Table1[[#This Row],[Customer_ID]],Table2[customer_id],Table2[occupation],,0)</f>
        <v>Salaried Other Employees</v>
      </c>
      <c r="H2498" s="50" t="str">
        <f>_xlfn.XLOOKUP(Table1[[#This Row],[Customer_ID]],Table2[customer_id],Table2[gender],,0)</f>
        <v>Female</v>
      </c>
      <c r="I2498" s="50" t="str">
        <f>_xlfn.XLOOKUP(Table1[[#This Row],[Customer_ID]],Table2[customer_id],Table2[marital status],,0)</f>
        <v>Married</v>
      </c>
      <c r="J2498" t="str">
        <f t="shared" ref="J2498:J2561" si="156">IF(B2498&lt;=40000,"Lower Income",IF(AND(B2498&gt;40000,B2498&lt;=65000),"Moderate Income","Higher Income"))</f>
        <v>Moderate Income</v>
      </c>
      <c r="K2498" s="52" t="b">
        <f t="shared" ref="K2498:K2561" si="157">IF(AND(J2498="Lower Income",D2498&gt;=60%),"High Spend",IF(AND(J2498="Lower Income",D2498&lt;30%),"Low Spend"))</f>
        <v>0</v>
      </c>
      <c r="L2498" s="43" t="b">
        <f t="shared" ref="L2498:L2561" si="158">IF(AND(J2498="Moderate Income",D2498&gt;=70%),"High Spend",IF(AND(J2498="Moderate Income",D2498&lt;30%),"Low Spend"))</f>
        <v>0</v>
      </c>
      <c r="M2498" s="43" t="b">
        <f t="shared" ref="M2498:M2561" si="159">IF(AND(J2498="Higher Income",D2498&gt;=70%),"High Spend",IF(AND(J2498="Higher Income",D2498&lt;20%),"Low Spend"))</f>
        <v>0</v>
      </c>
      <c r="N24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499" spans="1:14" hidden="1" x14ac:dyDescent="0.25">
      <c r="A2499" t="s">
        <v>211</v>
      </c>
      <c r="B2499" s="45">
        <v>41796</v>
      </c>
      <c r="C2499" s="45">
        <v>26968.5</v>
      </c>
      <c r="D2499" s="25">
        <v>0.64524117140396209</v>
      </c>
      <c r="E2499" s="25" t="str">
        <f>_xlfn.XLOOKUP(Table1[[#This Row],[Customer_ID]],Table2[customer_id],Table2[age_group],,0)</f>
        <v>35-45</v>
      </c>
      <c r="F2499" s="25" t="str">
        <f>_xlfn.XLOOKUP(Table1[[#This Row],[Customer_ID]],Table2[customer_id],Table2[city],,0)</f>
        <v>Mumbai</v>
      </c>
      <c r="G2499" s="25" t="str">
        <f>_xlfn.XLOOKUP(Table1[[#This Row],[Customer_ID]],Table2[customer_id],Table2[occupation],,0)</f>
        <v>Salaried Other Employees</v>
      </c>
      <c r="H2499" s="50" t="str">
        <f>_xlfn.XLOOKUP(Table1[[#This Row],[Customer_ID]],Table2[customer_id],Table2[gender],,0)</f>
        <v>Male</v>
      </c>
      <c r="I2499" s="50" t="str">
        <f>_xlfn.XLOOKUP(Table1[[#This Row],[Customer_ID]],Table2[customer_id],Table2[marital status],,0)</f>
        <v>Married</v>
      </c>
      <c r="J2499" t="str">
        <f t="shared" si="156"/>
        <v>Moderate Income</v>
      </c>
      <c r="K2499" s="52" t="b">
        <f t="shared" si="157"/>
        <v>0</v>
      </c>
      <c r="L2499" s="43" t="b">
        <f t="shared" si="158"/>
        <v>0</v>
      </c>
      <c r="M2499" s="43" t="b">
        <f t="shared" si="159"/>
        <v>0</v>
      </c>
      <c r="N24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00" spans="1:14" hidden="1" x14ac:dyDescent="0.25">
      <c r="A2500" t="s">
        <v>3804</v>
      </c>
      <c r="B2500" s="45">
        <v>41789</v>
      </c>
      <c r="C2500" s="45">
        <v>10342.666666666666</v>
      </c>
      <c r="D2500" s="25">
        <v>0.24749734778689766</v>
      </c>
      <c r="E2500" s="25" t="str">
        <f>_xlfn.XLOOKUP(Table1[[#This Row],[Customer_ID]],Table2[customer_id],Table2[age_group],,0)</f>
        <v>21-24</v>
      </c>
      <c r="F2500" s="25" t="str">
        <f>_xlfn.XLOOKUP(Table1[[#This Row],[Customer_ID]],Table2[customer_id],Table2[city],,0)</f>
        <v>Delhi NCR</v>
      </c>
      <c r="G2500" s="25" t="str">
        <f>_xlfn.XLOOKUP(Table1[[#This Row],[Customer_ID]],Table2[customer_id],Table2[occupation],,0)</f>
        <v>Government Employees</v>
      </c>
      <c r="H2500" s="50" t="str">
        <f>_xlfn.XLOOKUP(Table1[[#This Row],[Customer_ID]],Table2[customer_id],Table2[gender],,0)</f>
        <v>Female</v>
      </c>
      <c r="I2500" s="50" t="str">
        <f>_xlfn.XLOOKUP(Table1[[#This Row],[Customer_ID]],Table2[customer_id],Table2[marital status],,0)</f>
        <v>Married</v>
      </c>
      <c r="J2500" t="str">
        <f t="shared" si="156"/>
        <v>Moderate Income</v>
      </c>
      <c r="K2500" s="52" t="b">
        <f t="shared" si="157"/>
        <v>0</v>
      </c>
      <c r="L2500" s="43" t="str">
        <f t="shared" si="158"/>
        <v>Low Spend</v>
      </c>
      <c r="M2500" s="43" t="b">
        <f t="shared" si="159"/>
        <v>0</v>
      </c>
      <c r="N25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01" spans="1:14" hidden="1" x14ac:dyDescent="0.25">
      <c r="A2501" t="s">
        <v>3053</v>
      </c>
      <c r="B2501" s="45">
        <v>41780</v>
      </c>
      <c r="C2501" s="45">
        <v>13967.5</v>
      </c>
      <c r="D2501" s="25">
        <v>0.33431067496409766</v>
      </c>
      <c r="E2501" s="25" t="str">
        <f>_xlfn.XLOOKUP(Table1[[#This Row],[Customer_ID]],Table2[customer_id],Table2[age_group],,0)</f>
        <v>35-45</v>
      </c>
      <c r="F2501" s="25" t="str">
        <f>_xlfn.XLOOKUP(Table1[[#This Row],[Customer_ID]],Table2[customer_id],Table2[city],,0)</f>
        <v>Chennai</v>
      </c>
      <c r="G2501" s="25" t="str">
        <f>_xlfn.XLOOKUP(Table1[[#This Row],[Customer_ID]],Table2[customer_id],Table2[occupation],,0)</f>
        <v>Salaried Other Employees</v>
      </c>
      <c r="H2501" s="50" t="str">
        <f>_xlfn.XLOOKUP(Table1[[#This Row],[Customer_ID]],Table2[customer_id],Table2[gender],,0)</f>
        <v>Male</v>
      </c>
      <c r="I2501" s="50" t="str">
        <f>_xlfn.XLOOKUP(Table1[[#This Row],[Customer_ID]],Table2[customer_id],Table2[marital status],,0)</f>
        <v>Married</v>
      </c>
      <c r="J2501" t="str">
        <f t="shared" si="156"/>
        <v>Moderate Income</v>
      </c>
      <c r="K2501" s="52" t="b">
        <f t="shared" si="157"/>
        <v>0</v>
      </c>
      <c r="L2501" s="43" t="b">
        <f t="shared" si="158"/>
        <v>0</v>
      </c>
      <c r="M2501" s="43" t="b">
        <f t="shared" si="159"/>
        <v>0</v>
      </c>
      <c r="N25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02" spans="1:14" hidden="1" x14ac:dyDescent="0.25">
      <c r="A2502" t="s">
        <v>3786</v>
      </c>
      <c r="B2502" s="45">
        <v>41779</v>
      </c>
      <c r="C2502" s="45">
        <v>10465.166666666666</v>
      </c>
      <c r="D2502" s="25">
        <v>0.25048868251194778</v>
      </c>
      <c r="E2502" s="25" t="str">
        <f>_xlfn.XLOOKUP(Table1[[#This Row],[Customer_ID]],Table2[customer_id],Table2[age_group],,0)</f>
        <v>21-24</v>
      </c>
      <c r="F2502" s="25" t="str">
        <f>_xlfn.XLOOKUP(Table1[[#This Row],[Customer_ID]],Table2[customer_id],Table2[city],,0)</f>
        <v>Hyderabad</v>
      </c>
      <c r="G2502" s="25" t="str">
        <f>_xlfn.XLOOKUP(Table1[[#This Row],[Customer_ID]],Table2[customer_id],Table2[occupation],,0)</f>
        <v>Government Employees</v>
      </c>
      <c r="H2502" s="50" t="str">
        <f>_xlfn.XLOOKUP(Table1[[#This Row],[Customer_ID]],Table2[customer_id],Table2[gender],,0)</f>
        <v>Male</v>
      </c>
      <c r="I2502" s="50" t="str">
        <f>_xlfn.XLOOKUP(Table1[[#This Row],[Customer_ID]],Table2[customer_id],Table2[marital status],,0)</f>
        <v>Single</v>
      </c>
      <c r="J2502" t="str">
        <f t="shared" si="156"/>
        <v>Moderate Income</v>
      </c>
      <c r="K2502" s="52" t="b">
        <f t="shared" si="157"/>
        <v>0</v>
      </c>
      <c r="L2502" s="43" t="str">
        <f t="shared" si="158"/>
        <v>Low Spend</v>
      </c>
      <c r="M2502" s="43" t="b">
        <f t="shared" si="159"/>
        <v>0</v>
      </c>
      <c r="N25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03" spans="1:14" hidden="1" x14ac:dyDescent="0.25">
      <c r="A2503" t="s">
        <v>3138</v>
      </c>
      <c r="B2503" s="45">
        <v>41773</v>
      </c>
      <c r="C2503" s="45">
        <v>13689.833333333334</v>
      </c>
      <c r="D2503" s="25">
        <v>0.32771965942913683</v>
      </c>
      <c r="E2503" s="25" t="str">
        <f>_xlfn.XLOOKUP(Table1[[#This Row],[Customer_ID]],Table2[customer_id],Table2[age_group],,0)</f>
        <v>45+</v>
      </c>
      <c r="F2503" s="25" t="str">
        <f>_xlfn.XLOOKUP(Table1[[#This Row],[Customer_ID]],Table2[customer_id],Table2[city],,0)</f>
        <v>Bengaluru</v>
      </c>
      <c r="G2503" s="25" t="str">
        <f>_xlfn.XLOOKUP(Table1[[#This Row],[Customer_ID]],Table2[customer_id],Table2[occupation],,0)</f>
        <v>Salaried Other Employees</v>
      </c>
      <c r="H2503" s="50" t="str">
        <f>_xlfn.XLOOKUP(Table1[[#This Row],[Customer_ID]],Table2[customer_id],Table2[gender],,0)</f>
        <v>Female</v>
      </c>
      <c r="I2503" s="50" t="str">
        <f>_xlfn.XLOOKUP(Table1[[#This Row],[Customer_ID]],Table2[customer_id],Table2[marital status],,0)</f>
        <v>Married</v>
      </c>
      <c r="J2503" t="str">
        <f t="shared" si="156"/>
        <v>Moderate Income</v>
      </c>
      <c r="K2503" s="52" t="b">
        <f t="shared" si="157"/>
        <v>0</v>
      </c>
      <c r="L2503" s="43" t="b">
        <f t="shared" si="158"/>
        <v>0</v>
      </c>
      <c r="M2503" s="43" t="b">
        <f t="shared" si="159"/>
        <v>0</v>
      </c>
      <c r="N25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04" spans="1:14" hidden="1" x14ac:dyDescent="0.25">
      <c r="A2504" t="s">
        <v>1766</v>
      </c>
      <c r="B2504" s="45">
        <v>41763</v>
      </c>
      <c r="C2504" s="45">
        <v>18464.666666666668</v>
      </c>
      <c r="D2504" s="25">
        <v>0.44212979591185181</v>
      </c>
      <c r="E2504" s="25" t="str">
        <f>_xlfn.XLOOKUP(Table1[[#This Row],[Customer_ID]],Table2[customer_id],Table2[age_group],,0)</f>
        <v>25-34</v>
      </c>
      <c r="F2504" s="25" t="str">
        <f>_xlfn.XLOOKUP(Table1[[#This Row],[Customer_ID]],Table2[customer_id],Table2[city],,0)</f>
        <v>Bengaluru</v>
      </c>
      <c r="G2504" s="25" t="str">
        <f>_xlfn.XLOOKUP(Table1[[#This Row],[Customer_ID]],Table2[customer_id],Table2[occupation],,0)</f>
        <v>Salaried Other Employees</v>
      </c>
      <c r="H2504" s="50" t="str">
        <f>_xlfn.XLOOKUP(Table1[[#This Row],[Customer_ID]],Table2[customer_id],Table2[gender],,0)</f>
        <v>Male</v>
      </c>
      <c r="I2504" s="50" t="str">
        <f>_xlfn.XLOOKUP(Table1[[#This Row],[Customer_ID]],Table2[customer_id],Table2[marital status],,0)</f>
        <v>Married</v>
      </c>
      <c r="J2504" t="str">
        <f t="shared" si="156"/>
        <v>Moderate Income</v>
      </c>
      <c r="K2504" s="52" t="b">
        <f t="shared" si="157"/>
        <v>0</v>
      </c>
      <c r="L2504" s="43" t="b">
        <f t="shared" si="158"/>
        <v>0</v>
      </c>
      <c r="M2504" s="43" t="b">
        <f t="shared" si="159"/>
        <v>0</v>
      </c>
      <c r="N25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05" spans="1:14" hidden="1" x14ac:dyDescent="0.25">
      <c r="A2505" t="s">
        <v>2357</v>
      </c>
      <c r="B2505" s="45">
        <v>41760</v>
      </c>
      <c r="C2505" s="45">
        <v>16351.666666666666</v>
      </c>
      <c r="D2505" s="25">
        <v>0.39156289910600256</v>
      </c>
      <c r="E2505" s="25" t="str">
        <f>_xlfn.XLOOKUP(Table1[[#This Row],[Customer_ID]],Table2[customer_id],Table2[age_group],,0)</f>
        <v>45+</v>
      </c>
      <c r="F2505" s="25" t="str">
        <f>_xlfn.XLOOKUP(Table1[[#This Row],[Customer_ID]],Table2[customer_id],Table2[city],,0)</f>
        <v>Mumbai</v>
      </c>
      <c r="G2505" s="25" t="str">
        <f>_xlfn.XLOOKUP(Table1[[#This Row],[Customer_ID]],Table2[customer_id],Table2[occupation],,0)</f>
        <v>Freelancers</v>
      </c>
      <c r="H2505" s="50" t="str">
        <f>_xlfn.XLOOKUP(Table1[[#This Row],[Customer_ID]],Table2[customer_id],Table2[gender],,0)</f>
        <v>Female</v>
      </c>
      <c r="I2505" s="50" t="str">
        <f>_xlfn.XLOOKUP(Table1[[#This Row],[Customer_ID]],Table2[customer_id],Table2[marital status],,0)</f>
        <v>Married</v>
      </c>
      <c r="J2505" t="str">
        <f t="shared" si="156"/>
        <v>Moderate Income</v>
      </c>
      <c r="K2505" s="52" t="b">
        <f t="shared" si="157"/>
        <v>0</v>
      </c>
      <c r="L2505" s="43" t="b">
        <f t="shared" si="158"/>
        <v>0</v>
      </c>
      <c r="M2505" s="43" t="b">
        <f t="shared" si="159"/>
        <v>0</v>
      </c>
      <c r="N25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06" spans="1:14" hidden="1" x14ac:dyDescent="0.25">
      <c r="A2506" t="s">
        <v>2449</v>
      </c>
      <c r="B2506" s="45">
        <v>41756</v>
      </c>
      <c r="C2506" s="45">
        <v>15964</v>
      </c>
      <c r="D2506" s="25">
        <v>0.38231631382316311</v>
      </c>
      <c r="E2506" s="25" t="str">
        <f>_xlfn.XLOOKUP(Table1[[#This Row],[Customer_ID]],Table2[customer_id],Table2[age_group],,0)</f>
        <v>35-45</v>
      </c>
      <c r="F2506" s="25" t="str">
        <f>_xlfn.XLOOKUP(Table1[[#This Row],[Customer_ID]],Table2[customer_id],Table2[city],,0)</f>
        <v>Chennai</v>
      </c>
      <c r="G2506" s="25" t="str">
        <f>_xlfn.XLOOKUP(Table1[[#This Row],[Customer_ID]],Table2[customer_id],Table2[occupation],,0)</f>
        <v>Salaried Other Employees</v>
      </c>
      <c r="H2506" s="50" t="str">
        <f>_xlfn.XLOOKUP(Table1[[#This Row],[Customer_ID]],Table2[customer_id],Table2[gender],,0)</f>
        <v>Male</v>
      </c>
      <c r="I2506" s="50" t="str">
        <f>_xlfn.XLOOKUP(Table1[[#This Row],[Customer_ID]],Table2[customer_id],Table2[marital status],,0)</f>
        <v>Married</v>
      </c>
      <c r="J2506" t="str">
        <f t="shared" si="156"/>
        <v>Moderate Income</v>
      </c>
      <c r="K2506" s="52" t="b">
        <f t="shared" si="157"/>
        <v>0</v>
      </c>
      <c r="L2506" s="43" t="b">
        <f t="shared" si="158"/>
        <v>0</v>
      </c>
      <c r="M2506" s="43" t="b">
        <f t="shared" si="159"/>
        <v>0</v>
      </c>
      <c r="N25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07" spans="1:14" hidden="1" x14ac:dyDescent="0.25">
      <c r="A2507" t="s">
        <v>2959</v>
      </c>
      <c r="B2507" s="45">
        <v>41744</v>
      </c>
      <c r="C2507" s="45">
        <v>14222.5</v>
      </c>
      <c r="D2507" s="25">
        <v>0.34070764660789576</v>
      </c>
      <c r="E2507" s="25" t="str">
        <f>_xlfn.XLOOKUP(Table1[[#This Row],[Customer_ID]],Table2[customer_id],Table2[age_group],,0)</f>
        <v>45+</v>
      </c>
      <c r="F2507" s="25" t="str">
        <f>_xlfn.XLOOKUP(Table1[[#This Row],[Customer_ID]],Table2[customer_id],Table2[city],,0)</f>
        <v>Delhi NCR</v>
      </c>
      <c r="G2507" s="25" t="str">
        <f>_xlfn.XLOOKUP(Table1[[#This Row],[Customer_ID]],Table2[customer_id],Table2[occupation],,0)</f>
        <v>Salaried Other Employees</v>
      </c>
      <c r="H2507" s="50" t="str">
        <f>_xlfn.XLOOKUP(Table1[[#This Row],[Customer_ID]],Table2[customer_id],Table2[gender],,0)</f>
        <v>Female</v>
      </c>
      <c r="I2507" s="50" t="str">
        <f>_xlfn.XLOOKUP(Table1[[#This Row],[Customer_ID]],Table2[customer_id],Table2[marital status],,0)</f>
        <v>Married</v>
      </c>
      <c r="J2507" t="str">
        <f t="shared" si="156"/>
        <v>Moderate Income</v>
      </c>
      <c r="K2507" s="52" t="b">
        <f t="shared" si="157"/>
        <v>0</v>
      </c>
      <c r="L2507" s="43" t="b">
        <f t="shared" si="158"/>
        <v>0</v>
      </c>
      <c r="M2507" s="43" t="b">
        <f t="shared" si="159"/>
        <v>0</v>
      </c>
      <c r="N25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08" spans="1:14" hidden="1" x14ac:dyDescent="0.25">
      <c r="A2508" t="s">
        <v>611</v>
      </c>
      <c r="B2508" s="45">
        <v>41736</v>
      </c>
      <c r="C2508" s="45">
        <v>23896</v>
      </c>
      <c r="D2508" s="25">
        <v>0.5725512746789343</v>
      </c>
      <c r="E2508" s="25" t="str">
        <f>_xlfn.XLOOKUP(Table1[[#This Row],[Customer_ID]],Table2[customer_id],Table2[age_group],,0)</f>
        <v>35-45</v>
      </c>
      <c r="F2508" s="25" t="str">
        <f>_xlfn.XLOOKUP(Table1[[#This Row],[Customer_ID]],Table2[customer_id],Table2[city],,0)</f>
        <v>Mumbai</v>
      </c>
      <c r="G2508" s="25" t="str">
        <f>_xlfn.XLOOKUP(Table1[[#This Row],[Customer_ID]],Table2[customer_id],Table2[occupation],,0)</f>
        <v>Salaried Other Employees</v>
      </c>
      <c r="H2508" s="50" t="str">
        <f>_xlfn.XLOOKUP(Table1[[#This Row],[Customer_ID]],Table2[customer_id],Table2[gender],,0)</f>
        <v>Male</v>
      </c>
      <c r="I2508" s="50" t="str">
        <f>_xlfn.XLOOKUP(Table1[[#This Row],[Customer_ID]],Table2[customer_id],Table2[marital status],,0)</f>
        <v>Married</v>
      </c>
      <c r="J2508" t="str">
        <f t="shared" si="156"/>
        <v>Moderate Income</v>
      </c>
      <c r="K2508" s="52" t="b">
        <f t="shared" si="157"/>
        <v>0</v>
      </c>
      <c r="L2508" s="43" t="b">
        <f t="shared" si="158"/>
        <v>0</v>
      </c>
      <c r="M2508" s="43" t="b">
        <f t="shared" si="159"/>
        <v>0</v>
      </c>
      <c r="N25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09" spans="1:14" hidden="1" x14ac:dyDescent="0.25">
      <c r="A2509" t="s">
        <v>4006</v>
      </c>
      <c r="B2509" s="45">
        <v>41718</v>
      </c>
      <c r="C2509" s="45">
        <v>7765.333333333333</v>
      </c>
      <c r="D2509" s="25">
        <v>0.18613867714975149</v>
      </c>
      <c r="E2509" s="25" t="str">
        <f>_xlfn.XLOOKUP(Table1[[#This Row],[Customer_ID]],Table2[customer_id],Table2[age_group],,0)</f>
        <v>21-24</v>
      </c>
      <c r="F2509" s="25" t="str">
        <f>_xlfn.XLOOKUP(Table1[[#This Row],[Customer_ID]],Table2[customer_id],Table2[city],,0)</f>
        <v>Hyderabad</v>
      </c>
      <c r="G2509" s="25" t="str">
        <f>_xlfn.XLOOKUP(Table1[[#This Row],[Customer_ID]],Table2[customer_id],Table2[occupation],,0)</f>
        <v>Government Employees</v>
      </c>
      <c r="H2509" s="50" t="str">
        <f>_xlfn.XLOOKUP(Table1[[#This Row],[Customer_ID]],Table2[customer_id],Table2[gender],,0)</f>
        <v>Female</v>
      </c>
      <c r="I2509" s="50" t="str">
        <f>_xlfn.XLOOKUP(Table1[[#This Row],[Customer_ID]],Table2[customer_id],Table2[marital status],,0)</f>
        <v>Single</v>
      </c>
      <c r="J2509" t="str">
        <f t="shared" si="156"/>
        <v>Moderate Income</v>
      </c>
      <c r="K2509" s="52" t="b">
        <f t="shared" si="157"/>
        <v>0</v>
      </c>
      <c r="L2509" s="43" t="str">
        <f t="shared" si="158"/>
        <v>Low Spend</v>
      </c>
      <c r="M2509" s="43" t="b">
        <f t="shared" si="159"/>
        <v>0</v>
      </c>
      <c r="N25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10" spans="1:14" hidden="1" x14ac:dyDescent="0.25">
      <c r="A2510" t="s">
        <v>1597</v>
      </c>
      <c r="B2510" s="45">
        <v>41715</v>
      </c>
      <c r="C2510" s="45">
        <v>19210.166666666668</v>
      </c>
      <c r="D2510" s="25">
        <v>0.46050980862199853</v>
      </c>
      <c r="E2510" s="25" t="str">
        <f>_xlfn.XLOOKUP(Table1[[#This Row],[Customer_ID]],Table2[customer_id],Table2[age_group],,0)</f>
        <v>35-45</v>
      </c>
      <c r="F2510" s="25" t="str">
        <f>_xlfn.XLOOKUP(Table1[[#This Row],[Customer_ID]],Table2[customer_id],Table2[city],,0)</f>
        <v>Bengaluru</v>
      </c>
      <c r="G2510" s="25" t="str">
        <f>_xlfn.XLOOKUP(Table1[[#This Row],[Customer_ID]],Table2[customer_id],Table2[occupation],,0)</f>
        <v>Salaried Other Employees</v>
      </c>
      <c r="H2510" s="50" t="str">
        <f>_xlfn.XLOOKUP(Table1[[#This Row],[Customer_ID]],Table2[customer_id],Table2[gender],,0)</f>
        <v>Male</v>
      </c>
      <c r="I2510" s="50" t="str">
        <f>_xlfn.XLOOKUP(Table1[[#This Row],[Customer_ID]],Table2[customer_id],Table2[marital status],,0)</f>
        <v>Single</v>
      </c>
      <c r="J2510" t="str">
        <f t="shared" si="156"/>
        <v>Moderate Income</v>
      </c>
      <c r="K2510" s="52" t="b">
        <f t="shared" si="157"/>
        <v>0</v>
      </c>
      <c r="L2510" s="43" t="b">
        <f t="shared" si="158"/>
        <v>0</v>
      </c>
      <c r="M2510" s="43" t="b">
        <f t="shared" si="159"/>
        <v>0</v>
      </c>
      <c r="N25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11" spans="1:14" hidden="1" x14ac:dyDescent="0.25">
      <c r="A2511" t="s">
        <v>3825</v>
      </c>
      <c r="B2511" s="45">
        <v>41710</v>
      </c>
      <c r="C2511" s="45">
        <v>10176</v>
      </c>
      <c r="D2511" s="25">
        <v>0.24397027091824502</v>
      </c>
      <c r="E2511" s="25" t="str">
        <f>_xlfn.XLOOKUP(Table1[[#This Row],[Customer_ID]],Table2[customer_id],Table2[age_group],,0)</f>
        <v>21-24</v>
      </c>
      <c r="F2511" s="25" t="str">
        <f>_xlfn.XLOOKUP(Table1[[#This Row],[Customer_ID]],Table2[customer_id],Table2[city],,0)</f>
        <v>Hyderabad</v>
      </c>
      <c r="G2511" s="25" t="str">
        <f>_xlfn.XLOOKUP(Table1[[#This Row],[Customer_ID]],Table2[customer_id],Table2[occupation],,0)</f>
        <v>Government Employees</v>
      </c>
      <c r="H2511" s="50" t="str">
        <f>_xlfn.XLOOKUP(Table1[[#This Row],[Customer_ID]],Table2[customer_id],Table2[gender],,0)</f>
        <v>Male</v>
      </c>
      <c r="I2511" s="50" t="str">
        <f>_xlfn.XLOOKUP(Table1[[#This Row],[Customer_ID]],Table2[customer_id],Table2[marital status],,0)</f>
        <v>Single</v>
      </c>
      <c r="J2511" t="str">
        <f t="shared" si="156"/>
        <v>Moderate Income</v>
      </c>
      <c r="K2511" s="52" t="b">
        <f t="shared" si="157"/>
        <v>0</v>
      </c>
      <c r="L2511" s="43" t="str">
        <f t="shared" si="158"/>
        <v>Low Spend</v>
      </c>
      <c r="M2511" s="43" t="b">
        <f t="shared" si="159"/>
        <v>0</v>
      </c>
      <c r="N25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12" spans="1:14" hidden="1" x14ac:dyDescent="0.25">
      <c r="A2512" t="s">
        <v>3818</v>
      </c>
      <c r="B2512" s="45">
        <v>41700</v>
      </c>
      <c r="C2512" s="45">
        <v>10249.333333333334</v>
      </c>
      <c r="D2512" s="25">
        <v>0.24578737010391688</v>
      </c>
      <c r="E2512" s="25" t="str">
        <f>_xlfn.XLOOKUP(Table1[[#This Row],[Customer_ID]],Table2[customer_id],Table2[age_group],,0)</f>
        <v>21-24</v>
      </c>
      <c r="F2512" s="25" t="str">
        <f>_xlfn.XLOOKUP(Table1[[#This Row],[Customer_ID]],Table2[customer_id],Table2[city],,0)</f>
        <v>Delhi NCR</v>
      </c>
      <c r="G2512" s="25" t="str">
        <f>_xlfn.XLOOKUP(Table1[[#This Row],[Customer_ID]],Table2[customer_id],Table2[occupation],,0)</f>
        <v>Government Employees</v>
      </c>
      <c r="H2512" s="50" t="str">
        <f>_xlfn.XLOOKUP(Table1[[#This Row],[Customer_ID]],Table2[customer_id],Table2[gender],,0)</f>
        <v>Female</v>
      </c>
      <c r="I2512" s="50" t="str">
        <f>_xlfn.XLOOKUP(Table1[[#This Row],[Customer_ID]],Table2[customer_id],Table2[marital status],,0)</f>
        <v>Married</v>
      </c>
      <c r="J2512" t="str">
        <f t="shared" si="156"/>
        <v>Moderate Income</v>
      </c>
      <c r="K2512" s="52" t="b">
        <f t="shared" si="157"/>
        <v>0</v>
      </c>
      <c r="L2512" s="43" t="str">
        <f t="shared" si="158"/>
        <v>Low Spend</v>
      </c>
      <c r="M2512" s="43" t="b">
        <f t="shared" si="159"/>
        <v>0</v>
      </c>
      <c r="N25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13" spans="1:14" hidden="1" x14ac:dyDescent="0.25">
      <c r="A2513" t="s">
        <v>934</v>
      </c>
      <c r="B2513" s="45">
        <v>41693</v>
      </c>
      <c r="C2513" s="45">
        <v>22006.833333333332</v>
      </c>
      <c r="D2513" s="25">
        <v>0.52783041118013407</v>
      </c>
      <c r="E2513" s="25" t="str">
        <f>_xlfn.XLOOKUP(Table1[[#This Row],[Customer_ID]],Table2[customer_id],Table2[age_group],,0)</f>
        <v>35-45</v>
      </c>
      <c r="F2513" s="25" t="str">
        <f>_xlfn.XLOOKUP(Table1[[#This Row],[Customer_ID]],Table2[customer_id],Table2[city],,0)</f>
        <v>Delhi NCR</v>
      </c>
      <c r="G2513" s="25" t="str">
        <f>_xlfn.XLOOKUP(Table1[[#This Row],[Customer_ID]],Table2[customer_id],Table2[occupation],,0)</f>
        <v>Salaried Other Employees</v>
      </c>
      <c r="H2513" s="50" t="str">
        <f>_xlfn.XLOOKUP(Table1[[#This Row],[Customer_ID]],Table2[customer_id],Table2[gender],,0)</f>
        <v>Male</v>
      </c>
      <c r="I2513" s="50" t="str">
        <f>_xlfn.XLOOKUP(Table1[[#This Row],[Customer_ID]],Table2[customer_id],Table2[marital status],,0)</f>
        <v>Single</v>
      </c>
      <c r="J2513" t="str">
        <f t="shared" si="156"/>
        <v>Moderate Income</v>
      </c>
      <c r="K2513" s="52" t="b">
        <f t="shared" si="157"/>
        <v>0</v>
      </c>
      <c r="L2513" s="43" t="b">
        <f t="shared" si="158"/>
        <v>0</v>
      </c>
      <c r="M2513" s="43" t="b">
        <f t="shared" si="159"/>
        <v>0</v>
      </c>
      <c r="N25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14" spans="1:14" hidden="1" x14ac:dyDescent="0.25">
      <c r="A2514" t="s">
        <v>3079</v>
      </c>
      <c r="B2514" s="45">
        <v>41689</v>
      </c>
      <c r="C2514" s="45">
        <v>13848.833333333334</v>
      </c>
      <c r="D2514" s="25">
        <v>0.33219394404599134</v>
      </c>
      <c r="E2514" s="25" t="str">
        <f>_xlfn.XLOOKUP(Table1[[#This Row],[Customer_ID]],Table2[customer_id],Table2[age_group],,0)</f>
        <v>35-45</v>
      </c>
      <c r="F2514" s="25" t="str">
        <f>_xlfn.XLOOKUP(Table1[[#This Row],[Customer_ID]],Table2[customer_id],Table2[city],,0)</f>
        <v>Chennai</v>
      </c>
      <c r="G2514" s="25" t="str">
        <f>_xlfn.XLOOKUP(Table1[[#This Row],[Customer_ID]],Table2[customer_id],Table2[occupation],,0)</f>
        <v>Salaried Other Employees</v>
      </c>
      <c r="H2514" s="50" t="str">
        <f>_xlfn.XLOOKUP(Table1[[#This Row],[Customer_ID]],Table2[customer_id],Table2[gender],,0)</f>
        <v>Male</v>
      </c>
      <c r="I2514" s="50" t="str">
        <f>_xlfn.XLOOKUP(Table1[[#This Row],[Customer_ID]],Table2[customer_id],Table2[marital status],,0)</f>
        <v>Married</v>
      </c>
      <c r="J2514" t="str">
        <f t="shared" si="156"/>
        <v>Moderate Income</v>
      </c>
      <c r="K2514" s="52" t="b">
        <f t="shared" si="157"/>
        <v>0</v>
      </c>
      <c r="L2514" s="43" t="b">
        <f t="shared" si="158"/>
        <v>0</v>
      </c>
      <c r="M2514" s="43" t="b">
        <f t="shared" si="159"/>
        <v>0</v>
      </c>
      <c r="N25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15" spans="1:14" hidden="1" x14ac:dyDescent="0.25">
      <c r="A2515" t="s">
        <v>939</v>
      </c>
      <c r="B2515" s="45">
        <v>41683</v>
      </c>
      <c r="C2515" s="45">
        <v>21968.166666666668</v>
      </c>
      <c r="D2515" s="25">
        <v>0.52702940447344648</v>
      </c>
      <c r="E2515" s="25" t="str">
        <f>_xlfn.XLOOKUP(Table1[[#This Row],[Customer_ID]],Table2[customer_id],Table2[age_group],,0)</f>
        <v>35-45</v>
      </c>
      <c r="F2515" s="25" t="str">
        <f>_xlfn.XLOOKUP(Table1[[#This Row],[Customer_ID]],Table2[customer_id],Table2[city],,0)</f>
        <v>Delhi NCR</v>
      </c>
      <c r="G2515" s="25" t="str">
        <f>_xlfn.XLOOKUP(Table1[[#This Row],[Customer_ID]],Table2[customer_id],Table2[occupation],,0)</f>
        <v>Salaried Other Employees</v>
      </c>
      <c r="H2515" s="50" t="str">
        <f>_xlfn.XLOOKUP(Table1[[#This Row],[Customer_ID]],Table2[customer_id],Table2[gender],,0)</f>
        <v>Female</v>
      </c>
      <c r="I2515" s="50" t="str">
        <f>_xlfn.XLOOKUP(Table1[[#This Row],[Customer_ID]],Table2[customer_id],Table2[marital status],,0)</f>
        <v>Married</v>
      </c>
      <c r="J2515" t="str">
        <f t="shared" si="156"/>
        <v>Moderate Income</v>
      </c>
      <c r="K2515" s="52" t="b">
        <f t="shared" si="157"/>
        <v>0</v>
      </c>
      <c r="L2515" s="43" t="b">
        <f t="shared" si="158"/>
        <v>0</v>
      </c>
      <c r="M2515" s="43" t="b">
        <f t="shared" si="159"/>
        <v>0</v>
      </c>
      <c r="N25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16" spans="1:14" hidden="1" x14ac:dyDescent="0.25">
      <c r="A2516" t="s">
        <v>1366</v>
      </c>
      <c r="B2516" s="45">
        <v>41683</v>
      </c>
      <c r="C2516" s="45">
        <v>20236</v>
      </c>
      <c r="D2516" s="25">
        <v>0.48547369431182974</v>
      </c>
      <c r="E2516" s="25" t="str">
        <f>_xlfn.XLOOKUP(Table1[[#This Row],[Customer_ID]],Table2[customer_id],Table2[age_group],,0)</f>
        <v>45+</v>
      </c>
      <c r="F2516" s="25" t="str">
        <f>_xlfn.XLOOKUP(Table1[[#This Row],[Customer_ID]],Table2[customer_id],Table2[city],,0)</f>
        <v>Mumbai</v>
      </c>
      <c r="G2516" s="25" t="str">
        <f>_xlfn.XLOOKUP(Table1[[#This Row],[Customer_ID]],Table2[customer_id],Table2[occupation],,0)</f>
        <v>Salaried Other Employees</v>
      </c>
      <c r="H2516" s="50" t="str">
        <f>_xlfn.XLOOKUP(Table1[[#This Row],[Customer_ID]],Table2[customer_id],Table2[gender],,0)</f>
        <v>Male</v>
      </c>
      <c r="I2516" s="50" t="str">
        <f>_xlfn.XLOOKUP(Table1[[#This Row],[Customer_ID]],Table2[customer_id],Table2[marital status],,0)</f>
        <v>Married</v>
      </c>
      <c r="J2516" t="str">
        <f t="shared" si="156"/>
        <v>Moderate Income</v>
      </c>
      <c r="K2516" s="52" t="b">
        <f t="shared" si="157"/>
        <v>0</v>
      </c>
      <c r="L2516" s="43" t="b">
        <f t="shared" si="158"/>
        <v>0</v>
      </c>
      <c r="M2516" s="43" t="b">
        <f t="shared" si="159"/>
        <v>0</v>
      </c>
      <c r="N25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17" spans="1:14" hidden="1" x14ac:dyDescent="0.25">
      <c r="A2517" t="s">
        <v>3096</v>
      </c>
      <c r="B2517" s="45">
        <v>41659</v>
      </c>
      <c r="C2517" s="45">
        <v>13800</v>
      </c>
      <c r="D2517" s="25">
        <v>0.33126095201517081</v>
      </c>
      <c r="E2517" s="25" t="str">
        <f>_xlfn.XLOOKUP(Table1[[#This Row],[Customer_ID]],Table2[customer_id],Table2[age_group],,0)</f>
        <v>35-45</v>
      </c>
      <c r="F2517" s="25" t="str">
        <f>_xlfn.XLOOKUP(Table1[[#This Row],[Customer_ID]],Table2[customer_id],Table2[city],,0)</f>
        <v>Chennai</v>
      </c>
      <c r="G2517" s="25" t="str">
        <f>_xlfn.XLOOKUP(Table1[[#This Row],[Customer_ID]],Table2[customer_id],Table2[occupation],,0)</f>
        <v>Salaried Other Employees</v>
      </c>
      <c r="H2517" s="50" t="str">
        <f>_xlfn.XLOOKUP(Table1[[#This Row],[Customer_ID]],Table2[customer_id],Table2[gender],,0)</f>
        <v>Male</v>
      </c>
      <c r="I2517" s="50" t="str">
        <f>_xlfn.XLOOKUP(Table1[[#This Row],[Customer_ID]],Table2[customer_id],Table2[marital status],,0)</f>
        <v>Married</v>
      </c>
      <c r="J2517" t="str">
        <f t="shared" si="156"/>
        <v>Moderate Income</v>
      </c>
      <c r="K2517" s="52" t="b">
        <f t="shared" si="157"/>
        <v>0</v>
      </c>
      <c r="L2517" s="43" t="b">
        <f t="shared" si="158"/>
        <v>0</v>
      </c>
      <c r="M2517" s="43" t="b">
        <f t="shared" si="159"/>
        <v>0</v>
      </c>
      <c r="N25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18" spans="1:14" hidden="1" x14ac:dyDescent="0.25">
      <c r="A2518" t="s">
        <v>3607</v>
      </c>
      <c r="B2518" s="45">
        <v>41656</v>
      </c>
      <c r="C2518" s="45">
        <v>11540.166666666666</v>
      </c>
      <c r="D2518" s="25">
        <v>0.27703492093976056</v>
      </c>
      <c r="E2518" s="25" t="str">
        <f>_xlfn.XLOOKUP(Table1[[#This Row],[Customer_ID]],Table2[customer_id],Table2[age_group],,0)</f>
        <v>25-34</v>
      </c>
      <c r="F2518" s="25" t="str">
        <f>_xlfn.XLOOKUP(Table1[[#This Row],[Customer_ID]],Table2[customer_id],Table2[city],,0)</f>
        <v>Chennai</v>
      </c>
      <c r="G2518" s="25" t="str">
        <f>_xlfn.XLOOKUP(Table1[[#This Row],[Customer_ID]],Table2[customer_id],Table2[occupation],,0)</f>
        <v>Salaried Other Employees</v>
      </c>
      <c r="H2518" s="50" t="str">
        <f>_xlfn.XLOOKUP(Table1[[#This Row],[Customer_ID]],Table2[customer_id],Table2[gender],,0)</f>
        <v>Female</v>
      </c>
      <c r="I2518" s="50" t="str">
        <f>_xlfn.XLOOKUP(Table1[[#This Row],[Customer_ID]],Table2[customer_id],Table2[marital status],,0)</f>
        <v>Single</v>
      </c>
      <c r="J2518" t="str">
        <f t="shared" si="156"/>
        <v>Moderate Income</v>
      </c>
      <c r="K2518" s="52" t="b">
        <f t="shared" si="157"/>
        <v>0</v>
      </c>
      <c r="L2518" s="43" t="str">
        <f t="shared" si="158"/>
        <v>Low Spend</v>
      </c>
      <c r="M2518" s="43" t="b">
        <f t="shared" si="159"/>
        <v>0</v>
      </c>
      <c r="N25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19" spans="1:14" hidden="1" x14ac:dyDescent="0.25">
      <c r="A2519" t="s">
        <v>2072</v>
      </c>
      <c r="B2519" s="45">
        <v>41642</v>
      </c>
      <c r="C2519" s="45">
        <v>17326.166666666668</v>
      </c>
      <c r="D2519" s="25">
        <v>0.41607431599506911</v>
      </c>
      <c r="E2519" s="25" t="str">
        <f>_xlfn.XLOOKUP(Table1[[#This Row],[Customer_ID]],Table2[customer_id],Table2[age_group],,0)</f>
        <v>45+</v>
      </c>
      <c r="F2519" s="25" t="str">
        <f>_xlfn.XLOOKUP(Table1[[#This Row],[Customer_ID]],Table2[customer_id],Table2[city],,0)</f>
        <v>Mumbai</v>
      </c>
      <c r="G2519" s="25" t="str">
        <f>_xlfn.XLOOKUP(Table1[[#This Row],[Customer_ID]],Table2[customer_id],Table2[occupation],,0)</f>
        <v>Salaried Other Employees</v>
      </c>
      <c r="H2519" s="50" t="str">
        <f>_xlfn.XLOOKUP(Table1[[#This Row],[Customer_ID]],Table2[customer_id],Table2[gender],,0)</f>
        <v>Male</v>
      </c>
      <c r="I2519" s="50" t="str">
        <f>_xlfn.XLOOKUP(Table1[[#This Row],[Customer_ID]],Table2[customer_id],Table2[marital status],,0)</f>
        <v>Married</v>
      </c>
      <c r="J2519" t="str">
        <f t="shared" si="156"/>
        <v>Moderate Income</v>
      </c>
      <c r="K2519" s="52" t="b">
        <f t="shared" si="157"/>
        <v>0</v>
      </c>
      <c r="L2519" s="43" t="b">
        <f t="shared" si="158"/>
        <v>0</v>
      </c>
      <c r="M2519" s="43" t="b">
        <f t="shared" si="159"/>
        <v>0</v>
      </c>
      <c r="N25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20" spans="1:14" hidden="1" x14ac:dyDescent="0.25">
      <c r="A2520" t="s">
        <v>1083</v>
      </c>
      <c r="B2520" s="45">
        <v>41631</v>
      </c>
      <c r="C2520" s="45">
        <v>21318.5</v>
      </c>
      <c r="D2520" s="25">
        <v>0.51208234248516726</v>
      </c>
      <c r="E2520" s="25" t="str">
        <f>_xlfn.XLOOKUP(Table1[[#This Row],[Customer_ID]],Table2[customer_id],Table2[age_group],,0)</f>
        <v>35-45</v>
      </c>
      <c r="F2520" s="25" t="str">
        <f>_xlfn.XLOOKUP(Table1[[#This Row],[Customer_ID]],Table2[customer_id],Table2[city],,0)</f>
        <v>Bengaluru</v>
      </c>
      <c r="G2520" s="25" t="str">
        <f>_xlfn.XLOOKUP(Table1[[#This Row],[Customer_ID]],Table2[customer_id],Table2[occupation],,0)</f>
        <v>Salaried Other Employees</v>
      </c>
      <c r="H2520" s="50" t="str">
        <f>_xlfn.XLOOKUP(Table1[[#This Row],[Customer_ID]],Table2[customer_id],Table2[gender],,0)</f>
        <v>Male</v>
      </c>
      <c r="I2520" s="50" t="str">
        <f>_xlfn.XLOOKUP(Table1[[#This Row],[Customer_ID]],Table2[customer_id],Table2[marital status],,0)</f>
        <v>Married</v>
      </c>
      <c r="J2520" t="str">
        <f t="shared" si="156"/>
        <v>Moderate Income</v>
      </c>
      <c r="K2520" s="52" t="b">
        <f t="shared" si="157"/>
        <v>0</v>
      </c>
      <c r="L2520" s="43" t="b">
        <f t="shared" si="158"/>
        <v>0</v>
      </c>
      <c r="M2520" s="43" t="b">
        <f t="shared" si="159"/>
        <v>0</v>
      </c>
      <c r="N25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21" spans="1:14" hidden="1" x14ac:dyDescent="0.25">
      <c r="A2521" t="s">
        <v>3228</v>
      </c>
      <c r="B2521" s="45">
        <v>41629</v>
      </c>
      <c r="C2521" s="45">
        <v>13290.833333333334</v>
      </c>
      <c r="D2521" s="25">
        <v>0.3192686188314236</v>
      </c>
      <c r="E2521" s="25" t="str">
        <f>_xlfn.XLOOKUP(Table1[[#This Row],[Customer_ID]],Table2[customer_id],Table2[age_group],,0)</f>
        <v>35-45</v>
      </c>
      <c r="F2521" s="25" t="str">
        <f>_xlfn.XLOOKUP(Table1[[#This Row],[Customer_ID]],Table2[customer_id],Table2[city],,0)</f>
        <v>Chennai</v>
      </c>
      <c r="G2521" s="25" t="str">
        <f>_xlfn.XLOOKUP(Table1[[#This Row],[Customer_ID]],Table2[customer_id],Table2[occupation],,0)</f>
        <v>Salaried Other Employees</v>
      </c>
      <c r="H2521" s="50" t="str">
        <f>_xlfn.XLOOKUP(Table1[[#This Row],[Customer_ID]],Table2[customer_id],Table2[gender],,0)</f>
        <v>Male</v>
      </c>
      <c r="I2521" s="50" t="str">
        <f>_xlfn.XLOOKUP(Table1[[#This Row],[Customer_ID]],Table2[customer_id],Table2[marital status],,0)</f>
        <v>Married</v>
      </c>
      <c r="J2521" t="str">
        <f t="shared" si="156"/>
        <v>Moderate Income</v>
      </c>
      <c r="K2521" s="52" t="b">
        <f t="shared" si="157"/>
        <v>0</v>
      </c>
      <c r="L2521" s="43" t="b">
        <f t="shared" si="158"/>
        <v>0</v>
      </c>
      <c r="M2521" s="43" t="b">
        <f t="shared" si="159"/>
        <v>0</v>
      </c>
      <c r="N25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22" spans="1:14" hidden="1" x14ac:dyDescent="0.25">
      <c r="A2522" t="s">
        <v>2138</v>
      </c>
      <c r="B2522" s="45">
        <v>41586</v>
      </c>
      <c r="C2522" s="45">
        <v>17086.333333333332</v>
      </c>
      <c r="D2522" s="25">
        <v>0.410867439362606</v>
      </c>
      <c r="E2522" s="25" t="str">
        <f>_xlfn.XLOOKUP(Table1[[#This Row],[Customer_ID]],Table2[customer_id],Table2[age_group],,0)</f>
        <v>35-45</v>
      </c>
      <c r="F2522" s="25" t="str">
        <f>_xlfn.XLOOKUP(Table1[[#This Row],[Customer_ID]],Table2[customer_id],Table2[city],,0)</f>
        <v>Bengaluru</v>
      </c>
      <c r="G2522" s="25" t="str">
        <f>_xlfn.XLOOKUP(Table1[[#This Row],[Customer_ID]],Table2[customer_id],Table2[occupation],,0)</f>
        <v>Salaried Other Employees</v>
      </c>
      <c r="H2522" s="50" t="str">
        <f>_xlfn.XLOOKUP(Table1[[#This Row],[Customer_ID]],Table2[customer_id],Table2[gender],,0)</f>
        <v>Female</v>
      </c>
      <c r="I2522" s="50" t="str">
        <f>_xlfn.XLOOKUP(Table1[[#This Row],[Customer_ID]],Table2[customer_id],Table2[marital status],,0)</f>
        <v>Married</v>
      </c>
      <c r="J2522" t="str">
        <f t="shared" si="156"/>
        <v>Moderate Income</v>
      </c>
      <c r="K2522" s="52" t="b">
        <f t="shared" si="157"/>
        <v>0</v>
      </c>
      <c r="L2522" s="43" t="b">
        <f t="shared" si="158"/>
        <v>0</v>
      </c>
      <c r="M2522" s="43" t="b">
        <f t="shared" si="159"/>
        <v>0</v>
      </c>
      <c r="N25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23" spans="1:14" hidden="1" x14ac:dyDescent="0.25">
      <c r="A2523" t="s">
        <v>3905</v>
      </c>
      <c r="B2523" s="45">
        <v>41579</v>
      </c>
      <c r="C2523" s="45">
        <v>9376.5</v>
      </c>
      <c r="D2523" s="25">
        <v>0.22551047403737465</v>
      </c>
      <c r="E2523" s="25" t="str">
        <f>_xlfn.XLOOKUP(Table1[[#This Row],[Customer_ID]],Table2[customer_id],Table2[age_group],,0)</f>
        <v>21-24</v>
      </c>
      <c r="F2523" s="25" t="str">
        <f>_xlfn.XLOOKUP(Table1[[#This Row],[Customer_ID]],Table2[customer_id],Table2[city],,0)</f>
        <v>Hyderabad</v>
      </c>
      <c r="G2523" s="25" t="str">
        <f>_xlfn.XLOOKUP(Table1[[#This Row],[Customer_ID]],Table2[customer_id],Table2[occupation],,0)</f>
        <v>Government Employees</v>
      </c>
      <c r="H2523" s="50" t="str">
        <f>_xlfn.XLOOKUP(Table1[[#This Row],[Customer_ID]],Table2[customer_id],Table2[gender],,0)</f>
        <v>Male</v>
      </c>
      <c r="I2523" s="50" t="str">
        <f>_xlfn.XLOOKUP(Table1[[#This Row],[Customer_ID]],Table2[customer_id],Table2[marital status],,0)</f>
        <v>Single</v>
      </c>
      <c r="J2523" t="str">
        <f t="shared" si="156"/>
        <v>Moderate Income</v>
      </c>
      <c r="K2523" s="52" t="b">
        <f t="shared" si="157"/>
        <v>0</v>
      </c>
      <c r="L2523" s="43" t="str">
        <f t="shared" si="158"/>
        <v>Low Spend</v>
      </c>
      <c r="M2523" s="43" t="b">
        <f t="shared" si="159"/>
        <v>0</v>
      </c>
      <c r="N25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24" spans="1:14" hidden="1" x14ac:dyDescent="0.25">
      <c r="A2524" t="s">
        <v>3160</v>
      </c>
      <c r="B2524" s="45">
        <v>41569</v>
      </c>
      <c r="C2524" s="45">
        <v>13517.666666666666</v>
      </c>
      <c r="D2524" s="25">
        <v>0.32518623653844608</v>
      </c>
      <c r="E2524" s="25" t="str">
        <f>_xlfn.XLOOKUP(Table1[[#This Row],[Customer_ID]],Table2[customer_id],Table2[age_group],,0)</f>
        <v>35-45</v>
      </c>
      <c r="F2524" s="25" t="str">
        <f>_xlfn.XLOOKUP(Table1[[#This Row],[Customer_ID]],Table2[customer_id],Table2[city],,0)</f>
        <v>Chennai</v>
      </c>
      <c r="G2524" s="25" t="str">
        <f>_xlfn.XLOOKUP(Table1[[#This Row],[Customer_ID]],Table2[customer_id],Table2[occupation],,0)</f>
        <v>Salaried Other Employees</v>
      </c>
      <c r="H2524" s="50" t="str">
        <f>_xlfn.XLOOKUP(Table1[[#This Row],[Customer_ID]],Table2[customer_id],Table2[gender],,0)</f>
        <v>Male</v>
      </c>
      <c r="I2524" s="50" t="str">
        <f>_xlfn.XLOOKUP(Table1[[#This Row],[Customer_ID]],Table2[customer_id],Table2[marital status],,0)</f>
        <v>Married</v>
      </c>
      <c r="J2524" t="str">
        <f t="shared" si="156"/>
        <v>Moderate Income</v>
      </c>
      <c r="K2524" s="52" t="b">
        <f t="shared" si="157"/>
        <v>0</v>
      </c>
      <c r="L2524" s="43" t="b">
        <f t="shared" si="158"/>
        <v>0</v>
      </c>
      <c r="M2524" s="43" t="b">
        <f t="shared" si="159"/>
        <v>0</v>
      </c>
      <c r="N25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25" spans="1:14" hidden="1" x14ac:dyDescent="0.25">
      <c r="A2525" t="s">
        <v>1762</v>
      </c>
      <c r="B2525" s="45">
        <v>41564</v>
      </c>
      <c r="C2525" s="45">
        <v>18389.333333333332</v>
      </c>
      <c r="D2525" s="25">
        <v>0.44243415776473227</v>
      </c>
      <c r="E2525" s="25" t="str">
        <f>_xlfn.XLOOKUP(Table1[[#This Row],[Customer_ID]],Table2[customer_id],Table2[age_group],,0)</f>
        <v>25-34</v>
      </c>
      <c r="F2525" s="25" t="str">
        <f>_xlfn.XLOOKUP(Table1[[#This Row],[Customer_ID]],Table2[customer_id],Table2[city],,0)</f>
        <v>Mumbai</v>
      </c>
      <c r="G2525" s="25" t="str">
        <f>_xlfn.XLOOKUP(Table1[[#This Row],[Customer_ID]],Table2[customer_id],Table2[occupation],,0)</f>
        <v>Salaried Other Employees</v>
      </c>
      <c r="H2525" s="50" t="str">
        <f>_xlfn.XLOOKUP(Table1[[#This Row],[Customer_ID]],Table2[customer_id],Table2[gender],,0)</f>
        <v>Female</v>
      </c>
      <c r="I2525" s="50" t="str">
        <f>_xlfn.XLOOKUP(Table1[[#This Row],[Customer_ID]],Table2[customer_id],Table2[marital status],,0)</f>
        <v>Married</v>
      </c>
      <c r="J2525" t="str">
        <f t="shared" si="156"/>
        <v>Moderate Income</v>
      </c>
      <c r="K2525" s="52" t="b">
        <f t="shared" si="157"/>
        <v>0</v>
      </c>
      <c r="L2525" s="43" t="b">
        <f t="shared" si="158"/>
        <v>0</v>
      </c>
      <c r="M2525" s="43" t="b">
        <f t="shared" si="159"/>
        <v>0</v>
      </c>
      <c r="N25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26" spans="1:14" hidden="1" x14ac:dyDescent="0.25">
      <c r="A2526" t="s">
        <v>1183</v>
      </c>
      <c r="B2526" s="45">
        <v>41563</v>
      </c>
      <c r="C2526" s="45">
        <v>20903</v>
      </c>
      <c r="D2526" s="25">
        <v>0.50292327310348151</v>
      </c>
      <c r="E2526" s="25" t="str">
        <f>_xlfn.XLOOKUP(Table1[[#This Row],[Customer_ID]],Table2[customer_id],Table2[age_group],,0)</f>
        <v>35-45</v>
      </c>
      <c r="F2526" s="25" t="str">
        <f>_xlfn.XLOOKUP(Table1[[#This Row],[Customer_ID]],Table2[customer_id],Table2[city],,0)</f>
        <v>Delhi NCR</v>
      </c>
      <c r="G2526" s="25" t="str">
        <f>_xlfn.XLOOKUP(Table1[[#This Row],[Customer_ID]],Table2[customer_id],Table2[occupation],,0)</f>
        <v>Salaried Other Employees</v>
      </c>
      <c r="H2526" s="50" t="str">
        <f>_xlfn.XLOOKUP(Table1[[#This Row],[Customer_ID]],Table2[customer_id],Table2[gender],,0)</f>
        <v>Male</v>
      </c>
      <c r="I2526" s="50" t="str">
        <f>_xlfn.XLOOKUP(Table1[[#This Row],[Customer_ID]],Table2[customer_id],Table2[marital status],,0)</f>
        <v>Married</v>
      </c>
      <c r="J2526" t="str">
        <f t="shared" si="156"/>
        <v>Moderate Income</v>
      </c>
      <c r="K2526" s="52" t="b">
        <f t="shared" si="157"/>
        <v>0</v>
      </c>
      <c r="L2526" s="43" t="b">
        <f t="shared" si="158"/>
        <v>0</v>
      </c>
      <c r="M2526" s="43" t="b">
        <f t="shared" si="159"/>
        <v>0</v>
      </c>
      <c r="N25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27" spans="1:14" hidden="1" x14ac:dyDescent="0.25">
      <c r="A2527" t="s">
        <v>2792</v>
      </c>
      <c r="B2527" s="45">
        <v>41561</v>
      </c>
      <c r="C2527" s="45">
        <v>14642.5</v>
      </c>
      <c r="D2527" s="25">
        <v>0.35231346695219073</v>
      </c>
      <c r="E2527" s="25" t="str">
        <f>_xlfn.XLOOKUP(Table1[[#This Row],[Customer_ID]],Table2[customer_id],Table2[age_group],,0)</f>
        <v>35-45</v>
      </c>
      <c r="F2527" s="25" t="str">
        <f>_xlfn.XLOOKUP(Table1[[#This Row],[Customer_ID]],Table2[customer_id],Table2[city],,0)</f>
        <v>Hyderabad</v>
      </c>
      <c r="G2527" s="25" t="str">
        <f>_xlfn.XLOOKUP(Table1[[#This Row],[Customer_ID]],Table2[customer_id],Table2[occupation],,0)</f>
        <v>Salaried Other Employees</v>
      </c>
      <c r="H2527" s="50" t="str">
        <f>_xlfn.XLOOKUP(Table1[[#This Row],[Customer_ID]],Table2[customer_id],Table2[gender],,0)</f>
        <v>Female</v>
      </c>
      <c r="I2527" s="50" t="str">
        <f>_xlfn.XLOOKUP(Table1[[#This Row],[Customer_ID]],Table2[customer_id],Table2[marital status],,0)</f>
        <v>Married</v>
      </c>
      <c r="J2527" t="str">
        <f t="shared" si="156"/>
        <v>Moderate Income</v>
      </c>
      <c r="K2527" s="52" t="b">
        <f t="shared" si="157"/>
        <v>0</v>
      </c>
      <c r="L2527" s="43" t="b">
        <f t="shared" si="158"/>
        <v>0</v>
      </c>
      <c r="M2527" s="43" t="b">
        <f t="shared" si="159"/>
        <v>0</v>
      </c>
      <c r="N25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28" spans="1:14" hidden="1" x14ac:dyDescent="0.25">
      <c r="A2528" t="s">
        <v>3594</v>
      </c>
      <c r="B2528" s="45">
        <v>41540</v>
      </c>
      <c r="C2528" s="45">
        <v>11552.5</v>
      </c>
      <c r="D2528" s="25">
        <v>0.2781054405392393</v>
      </c>
      <c r="E2528" s="25" t="str">
        <f>_xlfn.XLOOKUP(Table1[[#This Row],[Customer_ID]],Table2[customer_id],Table2[age_group],,0)</f>
        <v>25-34</v>
      </c>
      <c r="F2528" s="25" t="str">
        <f>_xlfn.XLOOKUP(Table1[[#This Row],[Customer_ID]],Table2[customer_id],Table2[city],,0)</f>
        <v>Chennai</v>
      </c>
      <c r="G2528" s="25" t="str">
        <f>_xlfn.XLOOKUP(Table1[[#This Row],[Customer_ID]],Table2[customer_id],Table2[occupation],,0)</f>
        <v>Salaried Other Employees</v>
      </c>
      <c r="H2528" s="50" t="str">
        <f>_xlfn.XLOOKUP(Table1[[#This Row],[Customer_ID]],Table2[customer_id],Table2[gender],,0)</f>
        <v>Female</v>
      </c>
      <c r="I2528" s="50" t="str">
        <f>_xlfn.XLOOKUP(Table1[[#This Row],[Customer_ID]],Table2[customer_id],Table2[marital status],,0)</f>
        <v>Married</v>
      </c>
      <c r="J2528" t="str">
        <f t="shared" si="156"/>
        <v>Moderate Income</v>
      </c>
      <c r="K2528" s="52" t="b">
        <f t="shared" si="157"/>
        <v>0</v>
      </c>
      <c r="L2528" s="43" t="str">
        <f t="shared" si="158"/>
        <v>Low Spend</v>
      </c>
      <c r="M2528" s="43" t="b">
        <f t="shared" si="159"/>
        <v>0</v>
      </c>
      <c r="N25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29" spans="1:14" hidden="1" x14ac:dyDescent="0.25">
      <c r="A2529" t="s">
        <v>3091</v>
      </c>
      <c r="B2529" s="45">
        <v>41539</v>
      </c>
      <c r="C2529" s="45">
        <v>13778.666666666666</v>
      </c>
      <c r="D2529" s="25">
        <v>0.33170434210420729</v>
      </c>
      <c r="E2529" s="25" t="str">
        <f>_xlfn.XLOOKUP(Table1[[#This Row],[Customer_ID]],Table2[customer_id],Table2[age_group],,0)</f>
        <v>25-34</v>
      </c>
      <c r="F2529" s="25" t="str">
        <f>_xlfn.XLOOKUP(Table1[[#This Row],[Customer_ID]],Table2[customer_id],Table2[city],,0)</f>
        <v>Chennai</v>
      </c>
      <c r="G2529" s="25" t="str">
        <f>_xlfn.XLOOKUP(Table1[[#This Row],[Customer_ID]],Table2[customer_id],Table2[occupation],,0)</f>
        <v>Salaried Other Employees</v>
      </c>
      <c r="H2529" s="50" t="str">
        <f>_xlfn.XLOOKUP(Table1[[#This Row],[Customer_ID]],Table2[customer_id],Table2[gender],,0)</f>
        <v>Male</v>
      </c>
      <c r="I2529" s="50" t="str">
        <f>_xlfn.XLOOKUP(Table1[[#This Row],[Customer_ID]],Table2[customer_id],Table2[marital status],,0)</f>
        <v>Married</v>
      </c>
      <c r="J2529" t="str">
        <f t="shared" si="156"/>
        <v>Moderate Income</v>
      </c>
      <c r="K2529" s="52" t="b">
        <f t="shared" si="157"/>
        <v>0</v>
      </c>
      <c r="L2529" s="43" t="b">
        <f t="shared" si="158"/>
        <v>0</v>
      </c>
      <c r="M2529" s="43" t="b">
        <f t="shared" si="159"/>
        <v>0</v>
      </c>
      <c r="N25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30" spans="1:14" hidden="1" x14ac:dyDescent="0.25">
      <c r="A2530" t="s">
        <v>1407</v>
      </c>
      <c r="B2530" s="45">
        <v>41537</v>
      </c>
      <c r="C2530" s="45">
        <v>19994</v>
      </c>
      <c r="D2530" s="25">
        <v>0.48135397356573656</v>
      </c>
      <c r="E2530" s="25" t="str">
        <f>_xlfn.XLOOKUP(Table1[[#This Row],[Customer_ID]],Table2[customer_id],Table2[age_group],,0)</f>
        <v>45+</v>
      </c>
      <c r="F2530" s="25" t="str">
        <f>_xlfn.XLOOKUP(Table1[[#This Row],[Customer_ID]],Table2[customer_id],Table2[city],,0)</f>
        <v>Mumbai</v>
      </c>
      <c r="G2530" s="25" t="str">
        <f>_xlfn.XLOOKUP(Table1[[#This Row],[Customer_ID]],Table2[customer_id],Table2[occupation],,0)</f>
        <v>Salaried Other Employees</v>
      </c>
      <c r="H2530" s="50" t="str">
        <f>_xlfn.XLOOKUP(Table1[[#This Row],[Customer_ID]],Table2[customer_id],Table2[gender],,0)</f>
        <v>Male</v>
      </c>
      <c r="I2530" s="50" t="str">
        <f>_xlfn.XLOOKUP(Table1[[#This Row],[Customer_ID]],Table2[customer_id],Table2[marital status],,0)</f>
        <v>Single</v>
      </c>
      <c r="J2530" t="str">
        <f t="shared" si="156"/>
        <v>Moderate Income</v>
      </c>
      <c r="K2530" s="52" t="b">
        <f t="shared" si="157"/>
        <v>0</v>
      </c>
      <c r="L2530" s="43" t="b">
        <f t="shared" si="158"/>
        <v>0</v>
      </c>
      <c r="M2530" s="43" t="b">
        <f t="shared" si="159"/>
        <v>0</v>
      </c>
      <c r="N25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31" spans="1:14" hidden="1" x14ac:dyDescent="0.25">
      <c r="A2531" t="s">
        <v>2315</v>
      </c>
      <c r="B2531" s="45">
        <v>41536</v>
      </c>
      <c r="C2531" s="45">
        <v>16461</v>
      </c>
      <c r="D2531" s="25">
        <v>0.39630681818181818</v>
      </c>
      <c r="E2531" s="25" t="str">
        <f>_xlfn.XLOOKUP(Table1[[#This Row],[Customer_ID]],Table2[customer_id],Table2[age_group],,0)</f>
        <v>45+</v>
      </c>
      <c r="F2531" s="25" t="str">
        <f>_xlfn.XLOOKUP(Table1[[#This Row],[Customer_ID]],Table2[customer_id],Table2[city],,0)</f>
        <v>Bengaluru</v>
      </c>
      <c r="G2531" s="25" t="str">
        <f>_xlfn.XLOOKUP(Table1[[#This Row],[Customer_ID]],Table2[customer_id],Table2[occupation],,0)</f>
        <v>Freelancers</v>
      </c>
      <c r="H2531" s="50" t="str">
        <f>_xlfn.XLOOKUP(Table1[[#This Row],[Customer_ID]],Table2[customer_id],Table2[gender],,0)</f>
        <v>Male</v>
      </c>
      <c r="I2531" s="50" t="str">
        <f>_xlfn.XLOOKUP(Table1[[#This Row],[Customer_ID]],Table2[customer_id],Table2[marital status],,0)</f>
        <v>Married</v>
      </c>
      <c r="J2531" t="str">
        <f t="shared" si="156"/>
        <v>Moderate Income</v>
      </c>
      <c r="K2531" s="52" t="b">
        <f t="shared" si="157"/>
        <v>0</v>
      </c>
      <c r="L2531" s="43" t="b">
        <f t="shared" si="158"/>
        <v>0</v>
      </c>
      <c r="M2531" s="43" t="b">
        <f t="shared" si="159"/>
        <v>0</v>
      </c>
      <c r="N25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32" spans="1:14" hidden="1" x14ac:dyDescent="0.25">
      <c r="A2532" t="s">
        <v>3736</v>
      </c>
      <c r="B2532" s="45">
        <v>41532</v>
      </c>
      <c r="C2532" s="45">
        <v>10756.166666666666</v>
      </c>
      <c r="D2532" s="25">
        <v>0.25898503964814279</v>
      </c>
      <c r="E2532" s="25" t="str">
        <f>_xlfn.XLOOKUP(Table1[[#This Row],[Customer_ID]],Table2[customer_id],Table2[age_group],,0)</f>
        <v>45+</v>
      </c>
      <c r="F2532" s="25" t="str">
        <f>_xlfn.XLOOKUP(Table1[[#This Row],[Customer_ID]],Table2[customer_id],Table2[city],,0)</f>
        <v>Chennai</v>
      </c>
      <c r="G2532" s="25" t="str">
        <f>_xlfn.XLOOKUP(Table1[[#This Row],[Customer_ID]],Table2[customer_id],Table2[occupation],,0)</f>
        <v>Salaried Other Employees</v>
      </c>
      <c r="H2532" s="50" t="str">
        <f>_xlfn.XLOOKUP(Table1[[#This Row],[Customer_ID]],Table2[customer_id],Table2[gender],,0)</f>
        <v>Male</v>
      </c>
      <c r="I2532" s="50" t="str">
        <f>_xlfn.XLOOKUP(Table1[[#This Row],[Customer_ID]],Table2[customer_id],Table2[marital status],,0)</f>
        <v>Married</v>
      </c>
      <c r="J2532" t="str">
        <f t="shared" si="156"/>
        <v>Moderate Income</v>
      </c>
      <c r="K2532" s="52" t="b">
        <f t="shared" si="157"/>
        <v>0</v>
      </c>
      <c r="L2532" s="43" t="str">
        <f t="shared" si="158"/>
        <v>Low Spend</v>
      </c>
      <c r="M2532" s="43" t="b">
        <f t="shared" si="159"/>
        <v>0</v>
      </c>
      <c r="N25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33" spans="1:14" hidden="1" x14ac:dyDescent="0.25">
      <c r="A2533" t="s">
        <v>1685</v>
      </c>
      <c r="B2533" s="45">
        <v>41525</v>
      </c>
      <c r="C2533" s="45">
        <v>18650.666666666668</v>
      </c>
      <c r="D2533" s="25">
        <v>0.44914308649407991</v>
      </c>
      <c r="E2533" s="25" t="str">
        <f>_xlfn.XLOOKUP(Table1[[#This Row],[Customer_ID]],Table2[customer_id],Table2[age_group],,0)</f>
        <v>25-34</v>
      </c>
      <c r="F2533" s="25" t="str">
        <f>_xlfn.XLOOKUP(Table1[[#This Row],[Customer_ID]],Table2[customer_id],Table2[city],,0)</f>
        <v>Delhi NCR</v>
      </c>
      <c r="G2533" s="25" t="str">
        <f>_xlfn.XLOOKUP(Table1[[#This Row],[Customer_ID]],Table2[customer_id],Table2[occupation],,0)</f>
        <v>Salaried Other Employees</v>
      </c>
      <c r="H2533" s="50" t="str">
        <f>_xlfn.XLOOKUP(Table1[[#This Row],[Customer_ID]],Table2[customer_id],Table2[gender],,0)</f>
        <v>Female</v>
      </c>
      <c r="I2533" s="50" t="str">
        <f>_xlfn.XLOOKUP(Table1[[#This Row],[Customer_ID]],Table2[customer_id],Table2[marital status],,0)</f>
        <v>Married</v>
      </c>
      <c r="J2533" t="str">
        <f t="shared" si="156"/>
        <v>Moderate Income</v>
      </c>
      <c r="K2533" s="52" t="b">
        <f t="shared" si="157"/>
        <v>0</v>
      </c>
      <c r="L2533" s="43" t="b">
        <f t="shared" si="158"/>
        <v>0</v>
      </c>
      <c r="M2533" s="43" t="b">
        <f t="shared" si="159"/>
        <v>0</v>
      </c>
      <c r="N25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34" spans="1:14" hidden="1" x14ac:dyDescent="0.25">
      <c r="A2534" t="s">
        <v>3178</v>
      </c>
      <c r="B2534" s="45">
        <v>41514</v>
      </c>
      <c r="C2534" s="45">
        <v>13438.5</v>
      </c>
      <c r="D2534" s="25">
        <v>0.32371007371007371</v>
      </c>
      <c r="E2534" s="25" t="str">
        <f>_xlfn.XLOOKUP(Table1[[#This Row],[Customer_ID]],Table2[customer_id],Table2[age_group],,0)</f>
        <v>35-45</v>
      </c>
      <c r="F2534" s="25" t="str">
        <f>_xlfn.XLOOKUP(Table1[[#This Row],[Customer_ID]],Table2[customer_id],Table2[city],,0)</f>
        <v>Chennai</v>
      </c>
      <c r="G2534" s="25" t="str">
        <f>_xlfn.XLOOKUP(Table1[[#This Row],[Customer_ID]],Table2[customer_id],Table2[occupation],,0)</f>
        <v>Salaried Other Employees</v>
      </c>
      <c r="H2534" s="50" t="str">
        <f>_xlfn.XLOOKUP(Table1[[#This Row],[Customer_ID]],Table2[customer_id],Table2[gender],,0)</f>
        <v>Male</v>
      </c>
      <c r="I2534" s="50" t="str">
        <f>_xlfn.XLOOKUP(Table1[[#This Row],[Customer_ID]],Table2[customer_id],Table2[marital status],,0)</f>
        <v>Married</v>
      </c>
      <c r="J2534" t="str">
        <f t="shared" si="156"/>
        <v>Moderate Income</v>
      </c>
      <c r="K2534" s="52" t="b">
        <f t="shared" si="157"/>
        <v>0</v>
      </c>
      <c r="L2534" s="43" t="b">
        <f t="shared" si="158"/>
        <v>0</v>
      </c>
      <c r="M2534" s="43" t="b">
        <f t="shared" si="159"/>
        <v>0</v>
      </c>
      <c r="N25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35" spans="1:14" hidden="1" x14ac:dyDescent="0.25">
      <c r="A2535" t="s">
        <v>1987</v>
      </c>
      <c r="B2535" s="45">
        <v>41512</v>
      </c>
      <c r="C2535" s="45">
        <v>17538</v>
      </c>
      <c r="D2535" s="25">
        <v>0.42248024667566003</v>
      </c>
      <c r="E2535" s="25" t="str">
        <f>_xlfn.XLOOKUP(Table1[[#This Row],[Customer_ID]],Table2[customer_id],Table2[age_group],,0)</f>
        <v>35-45</v>
      </c>
      <c r="F2535" s="25" t="str">
        <f>_xlfn.XLOOKUP(Table1[[#This Row],[Customer_ID]],Table2[customer_id],Table2[city],,0)</f>
        <v>Delhi NCR</v>
      </c>
      <c r="G2535" s="25" t="str">
        <f>_xlfn.XLOOKUP(Table1[[#This Row],[Customer_ID]],Table2[customer_id],Table2[occupation],,0)</f>
        <v>Salaried Other Employees</v>
      </c>
      <c r="H2535" s="50" t="str">
        <f>_xlfn.XLOOKUP(Table1[[#This Row],[Customer_ID]],Table2[customer_id],Table2[gender],,0)</f>
        <v>Female</v>
      </c>
      <c r="I2535" s="50" t="str">
        <f>_xlfn.XLOOKUP(Table1[[#This Row],[Customer_ID]],Table2[customer_id],Table2[marital status],,0)</f>
        <v>Married</v>
      </c>
      <c r="J2535" t="str">
        <f t="shared" si="156"/>
        <v>Moderate Income</v>
      </c>
      <c r="K2535" s="52" t="b">
        <f t="shared" si="157"/>
        <v>0</v>
      </c>
      <c r="L2535" s="43" t="b">
        <f t="shared" si="158"/>
        <v>0</v>
      </c>
      <c r="M2535" s="43" t="b">
        <f t="shared" si="159"/>
        <v>0</v>
      </c>
      <c r="N25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36" spans="1:14" hidden="1" x14ac:dyDescent="0.25">
      <c r="A2536" t="s">
        <v>1356</v>
      </c>
      <c r="B2536" s="45">
        <v>41508</v>
      </c>
      <c r="C2536" s="45">
        <v>20202.333333333332</v>
      </c>
      <c r="D2536" s="25">
        <v>0.48670938935466251</v>
      </c>
      <c r="E2536" s="25" t="str">
        <f>_xlfn.XLOOKUP(Table1[[#This Row],[Customer_ID]],Table2[customer_id],Table2[age_group],,0)</f>
        <v>35-45</v>
      </c>
      <c r="F2536" s="25" t="str">
        <f>_xlfn.XLOOKUP(Table1[[#This Row],[Customer_ID]],Table2[customer_id],Table2[city],,0)</f>
        <v>Mumbai</v>
      </c>
      <c r="G2536" s="25" t="str">
        <f>_xlfn.XLOOKUP(Table1[[#This Row],[Customer_ID]],Table2[customer_id],Table2[occupation],,0)</f>
        <v>Salaried Other Employees</v>
      </c>
      <c r="H2536" s="50" t="str">
        <f>_xlfn.XLOOKUP(Table1[[#This Row],[Customer_ID]],Table2[customer_id],Table2[gender],,0)</f>
        <v>Female</v>
      </c>
      <c r="I2536" s="50" t="str">
        <f>_xlfn.XLOOKUP(Table1[[#This Row],[Customer_ID]],Table2[customer_id],Table2[marital status],,0)</f>
        <v>Married</v>
      </c>
      <c r="J2536" t="str">
        <f t="shared" si="156"/>
        <v>Moderate Income</v>
      </c>
      <c r="K2536" s="52" t="b">
        <f t="shared" si="157"/>
        <v>0</v>
      </c>
      <c r="L2536" s="43" t="b">
        <f t="shared" si="158"/>
        <v>0</v>
      </c>
      <c r="M2536" s="43" t="b">
        <f t="shared" si="159"/>
        <v>0</v>
      </c>
      <c r="N25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37" spans="1:14" hidden="1" x14ac:dyDescent="0.25">
      <c r="A2537" t="s">
        <v>1561</v>
      </c>
      <c r="B2537" s="45">
        <v>41505</v>
      </c>
      <c r="C2537" s="45">
        <v>19268.5</v>
      </c>
      <c r="D2537" s="25">
        <v>0.46424527165401758</v>
      </c>
      <c r="E2537" s="25" t="str">
        <f>_xlfn.XLOOKUP(Table1[[#This Row],[Customer_ID]],Table2[customer_id],Table2[age_group],,0)</f>
        <v>35-45</v>
      </c>
      <c r="F2537" s="25" t="str">
        <f>_xlfn.XLOOKUP(Table1[[#This Row],[Customer_ID]],Table2[customer_id],Table2[city],,0)</f>
        <v>Bengaluru</v>
      </c>
      <c r="G2537" s="25" t="str">
        <f>_xlfn.XLOOKUP(Table1[[#This Row],[Customer_ID]],Table2[customer_id],Table2[occupation],,0)</f>
        <v>Salaried Other Employees</v>
      </c>
      <c r="H2537" s="50" t="str">
        <f>_xlfn.XLOOKUP(Table1[[#This Row],[Customer_ID]],Table2[customer_id],Table2[gender],,0)</f>
        <v>Male</v>
      </c>
      <c r="I2537" s="50" t="str">
        <f>_xlfn.XLOOKUP(Table1[[#This Row],[Customer_ID]],Table2[customer_id],Table2[marital status],,0)</f>
        <v>Married</v>
      </c>
      <c r="J2537" t="str">
        <f t="shared" si="156"/>
        <v>Moderate Income</v>
      </c>
      <c r="K2537" s="52" t="b">
        <f t="shared" si="157"/>
        <v>0</v>
      </c>
      <c r="L2537" s="43" t="b">
        <f t="shared" si="158"/>
        <v>0</v>
      </c>
      <c r="M2537" s="43" t="b">
        <f t="shared" si="159"/>
        <v>0</v>
      </c>
      <c r="N25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38" spans="1:14" hidden="1" x14ac:dyDescent="0.25">
      <c r="A2538" t="s">
        <v>2854</v>
      </c>
      <c r="B2538" s="45">
        <v>41504</v>
      </c>
      <c r="C2538" s="45">
        <v>14443.333333333334</v>
      </c>
      <c r="D2538" s="25">
        <v>0.34799858648162429</v>
      </c>
      <c r="E2538" s="25" t="str">
        <f>_xlfn.XLOOKUP(Table1[[#This Row],[Customer_ID]],Table2[customer_id],Table2[age_group],,0)</f>
        <v>45+</v>
      </c>
      <c r="F2538" s="25" t="str">
        <f>_xlfn.XLOOKUP(Table1[[#This Row],[Customer_ID]],Table2[customer_id],Table2[city],,0)</f>
        <v>Mumbai</v>
      </c>
      <c r="G2538" s="25" t="str">
        <f>_xlfn.XLOOKUP(Table1[[#This Row],[Customer_ID]],Table2[customer_id],Table2[occupation],,0)</f>
        <v>Salaried Other Employees</v>
      </c>
      <c r="H2538" s="50" t="str">
        <f>_xlfn.XLOOKUP(Table1[[#This Row],[Customer_ID]],Table2[customer_id],Table2[gender],,0)</f>
        <v>Female</v>
      </c>
      <c r="I2538" s="50" t="str">
        <f>_xlfn.XLOOKUP(Table1[[#This Row],[Customer_ID]],Table2[customer_id],Table2[marital status],,0)</f>
        <v>Married</v>
      </c>
      <c r="J2538" t="str">
        <f t="shared" si="156"/>
        <v>Moderate Income</v>
      </c>
      <c r="K2538" s="52" t="b">
        <f t="shared" si="157"/>
        <v>0</v>
      </c>
      <c r="L2538" s="43" t="b">
        <f t="shared" si="158"/>
        <v>0</v>
      </c>
      <c r="M2538" s="43" t="b">
        <f t="shared" si="159"/>
        <v>0</v>
      </c>
      <c r="N25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39" spans="1:14" hidden="1" x14ac:dyDescent="0.25">
      <c r="A2539" t="s">
        <v>3648</v>
      </c>
      <c r="B2539" s="45">
        <v>41500</v>
      </c>
      <c r="C2539" s="45">
        <v>11282.333333333334</v>
      </c>
      <c r="D2539" s="25">
        <v>0.27186345381526106</v>
      </c>
      <c r="E2539" s="25" t="str">
        <f>_xlfn.XLOOKUP(Table1[[#This Row],[Customer_ID]],Table2[customer_id],Table2[age_group],,0)</f>
        <v>45+</v>
      </c>
      <c r="F2539" s="25" t="str">
        <f>_xlfn.XLOOKUP(Table1[[#This Row],[Customer_ID]],Table2[customer_id],Table2[city],,0)</f>
        <v>Chennai</v>
      </c>
      <c r="G2539" s="25" t="str">
        <f>_xlfn.XLOOKUP(Table1[[#This Row],[Customer_ID]],Table2[customer_id],Table2[occupation],,0)</f>
        <v>Salaried Other Employees</v>
      </c>
      <c r="H2539" s="50" t="str">
        <f>_xlfn.XLOOKUP(Table1[[#This Row],[Customer_ID]],Table2[customer_id],Table2[gender],,0)</f>
        <v>Male</v>
      </c>
      <c r="I2539" s="50" t="str">
        <f>_xlfn.XLOOKUP(Table1[[#This Row],[Customer_ID]],Table2[customer_id],Table2[marital status],,0)</f>
        <v>Married</v>
      </c>
      <c r="J2539" t="str">
        <f t="shared" si="156"/>
        <v>Moderate Income</v>
      </c>
      <c r="K2539" s="52" t="b">
        <f t="shared" si="157"/>
        <v>0</v>
      </c>
      <c r="L2539" s="43" t="str">
        <f t="shared" si="158"/>
        <v>Low Spend</v>
      </c>
      <c r="M2539" s="43" t="b">
        <f t="shared" si="159"/>
        <v>0</v>
      </c>
      <c r="N25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40" spans="1:14" hidden="1" x14ac:dyDescent="0.25">
      <c r="A2540" t="s">
        <v>1042</v>
      </c>
      <c r="B2540" s="45">
        <v>41493</v>
      </c>
      <c r="C2540" s="45">
        <v>21367.833333333332</v>
      </c>
      <c r="D2540" s="25">
        <v>0.51497441335486305</v>
      </c>
      <c r="E2540" s="25" t="str">
        <f>_xlfn.XLOOKUP(Table1[[#This Row],[Customer_ID]],Table2[customer_id],Table2[age_group],,0)</f>
        <v>35-45</v>
      </c>
      <c r="F2540" s="25" t="str">
        <f>_xlfn.XLOOKUP(Table1[[#This Row],[Customer_ID]],Table2[customer_id],Table2[city],,0)</f>
        <v>Delhi NCR</v>
      </c>
      <c r="G2540" s="25" t="str">
        <f>_xlfn.XLOOKUP(Table1[[#This Row],[Customer_ID]],Table2[customer_id],Table2[occupation],,0)</f>
        <v>Salaried Other Employees</v>
      </c>
      <c r="H2540" s="50" t="str">
        <f>_xlfn.XLOOKUP(Table1[[#This Row],[Customer_ID]],Table2[customer_id],Table2[gender],,0)</f>
        <v>Male</v>
      </c>
      <c r="I2540" s="50" t="str">
        <f>_xlfn.XLOOKUP(Table1[[#This Row],[Customer_ID]],Table2[customer_id],Table2[marital status],,0)</f>
        <v>Married</v>
      </c>
      <c r="J2540" t="str">
        <f t="shared" si="156"/>
        <v>Moderate Income</v>
      </c>
      <c r="K2540" s="52" t="b">
        <f t="shared" si="157"/>
        <v>0</v>
      </c>
      <c r="L2540" s="43" t="b">
        <f t="shared" si="158"/>
        <v>0</v>
      </c>
      <c r="M2540" s="43" t="b">
        <f t="shared" si="159"/>
        <v>0</v>
      </c>
      <c r="N25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41" spans="1:14" hidden="1" x14ac:dyDescent="0.25">
      <c r="A2541" t="s">
        <v>1089</v>
      </c>
      <c r="B2541" s="45">
        <v>41484</v>
      </c>
      <c r="C2541" s="45">
        <v>21216.333333333332</v>
      </c>
      <c r="D2541" s="25">
        <v>0.51143412721370485</v>
      </c>
      <c r="E2541" s="25" t="str">
        <f>_xlfn.XLOOKUP(Table1[[#This Row],[Customer_ID]],Table2[customer_id],Table2[age_group],,0)</f>
        <v>35-45</v>
      </c>
      <c r="F2541" s="25" t="str">
        <f>_xlfn.XLOOKUP(Table1[[#This Row],[Customer_ID]],Table2[customer_id],Table2[city],,0)</f>
        <v>Mumbai</v>
      </c>
      <c r="G2541" s="25" t="str">
        <f>_xlfn.XLOOKUP(Table1[[#This Row],[Customer_ID]],Table2[customer_id],Table2[occupation],,0)</f>
        <v>Salaried Other Employees</v>
      </c>
      <c r="H2541" s="50" t="str">
        <f>_xlfn.XLOOKUP(Table1[[#This Row],[Customer_ID]],Table2[customer_id],Table2[gender],,0)</f>
        <v>Female</v>
      </c>
      <c r="I2541" s="50" t="str">
        <f>_xlfn.XLOOKUP(Table1[[#This Row],[Customer_ID]],Table2[customer_id],Table2[marital status],,0)</f>
        <v>Married</v>
      </c>
      <c r="J2541" t="str">
        <f t="shared" si="156"/>
        <v>Moderate Income</v>
      </c>
      <c r="K2541" s="52" t="b">
        <f t="shared" si="157"/>
        <v>0</v>
      </c>
      <c r="L2541" s="43" t="b">
        <f t="shared" si="158"/>
        <v>0</v>
      </c>
      <c r="M2541" s="43" t="b">
        <f t="shared" si="159"/>
        <v>0</v>
      </c>
      <c r="N25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42" spans="1:14" hidden="1" x14ac:dyDescent="0.25">
      <c r="A2542" t="s">
        <v>1135</v>
      </c>
      <c r="B2542" s="45">
        <v>41466</v>
      </c>
      <c r="C2542" s="45">
        <v>21025.333333333332</v>
      </c>
      <c r="D2542" s="25">
        <v>0.50704995257158469</v>
      </c>
      <c r="E2542" s="25" t="str">
        <f>_xlfn.XLOOKUP(Table1[[#This Row],[Customer_ID]],Table2[customer_id],Table2[age_group],,0)</f>
        <v>35-45</v>
      </c>
      <c r="F2542" s="25" t="str">
        <f>_xlfn.XLOOKUP(Table1[[#This Row],[Customer_ID]],Table2[customer_id],Table2[city],,0)</f>
        <v>Bengaluru</v>
      </c>
      <c r="G2542" s="25" t="str">
        <f>_xlfn.XLOOKUP(Table1[[#This Row],[Customer_ID]],Table2[customer_id],Table2[occupation],,0)</f>
        <v>Salaried Other Employees</v>
      </c>
      <c r="H2542" s="50" t="str">
        <f>_xlfn.XLOOKUP(Table1[[#This Row],[Customer_ID]],Table2[customer_id],Table2[gender],,0)</f>
        <v>Male</v>
      </c>
      <c r="I2542" s="50" t="str">
        <f>_xlfn.XLOOKUP(Table1[[#This Row],[Customer_ID]],Table2[customer_id],Table2[marital status],,0)</f>
        <v>Married</v>
      </c>
      <c r="J2542" t="str">
        <f t="shared" si="156"/>
        <v>Moderate Income</v>
      </c>
      <c r="K2542" s="52" t="b">
        <f t="shared" si="157"/>
        <v>0</v>
      </c>
      <c r="L2542" s="43" t="b">
        <f t="shared" si="158"/>
        <v>0</v>
      </c>
      <c r="M2542" s="43" t="b">
        <f t="shared" si="159"/>
        <v>0</v>
      </c>
      <c r="N25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43" spans="1:14" hidden="1" x14ac:dyDescent="0.25">
      <c r="A2543" t="s">
        <v>2344</v>
      </c>
      <c r="B2543" s="45">
        <v>41461</v>
      </c>
      <c r="C2543" s="45">
        <v>16292</v>
      </c>
      <c r="D2543" s="25">
        <v>0.39294758930078871</v>
      </c>
      <c r="E2543" s="25" t="str">
        <f>_xlfn.XLOOKUP(Table1[[#This Row],[Customer_ID]],Table2[customer_id],Table2[age_group],,0)</f>
        <v>25-34</v>
      </c>
      <c r="F2543" s="25" t="str">
        <f>_xlfn.XLOOKUP(Table1[[#This Row],[Customer_ID]],Table2[customer_id],Table2[city],,0)</f>
        <v>Hyderabad</v>
      </c>
      <c r="G2543" s="25" t="str">
        <f>_xlfn.XLOOKUP(Table1[[#This Row],[Customer_ID]],Table2[customer_id],Table2[occupation],,0)</f>
        <v>Salaried Other Employees</v>
      </c>
      <c r="H2543" s="50" t="str">
        <f>_xlfn.XLOOKUP(Table1[[#This Row],[Customer_ID]],Table2[customer_id],Table2[gender],,0)</f>
        <v>Male</v>
      </c>
      <c r="I2543" s="50" t="str">
        <f>_xlfn.XLOOKUP(Table1[[#This Row],[Customer_ID]],Table2[customer_id],Table2[marital status],,0)</f>
        <v>Married</v>
      </c>
      <c r="J2543" t="str">
        <f t="shared" si="156"/>
        <v>Moderate Income</v>
      </c>
      <c r="K2543" s="52" t="b">
        <f t="shared" si="157"/>
        <v>0</v>
      </c>
      <c r="L2543" s="43" t="b">
        <f t="shared" si="158"/>
        <v>0</v>
      </c>
      <c r="M2543" s="43" t="b">
        <f t="shared" si="159"/>
        <v>0</v>
      </c>
      <c r="N25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44" spans="1:14" hidden="1" x14ac:dyDescent="0.25">
      <c r="A2544" t="s">
        <v>2628</v>
      </c>
      <c r="B2544" s="45">
        <v>41423</v>
      </c>
      <c r="C2544" s="45">
        <v>15156</v>
      </c>
      <c r="D2544" s="25">
        <v>0.36588368780629121</v>
      </c>
      <c r="E2544" s="25" t="str">
        <f>_xlfn.XLOOKUP(Table1[[#This Row],[Customer_ID]],Table2[customer_id],Table2[age_group],,0)</f>
        <v>35-45</v>
      </c>
      <c r="F2544" s="25" t="str">
        <f>_xlfn.XLOOKUP(Table1[[#This Row],[Customer_ID]],Table2[customer_id],Table2[city],,0)</f>
        <v>Chennai</v>
      </c>
      <c r="G2544" s="25" t="str">
        <f>_xlfn.XLOOKUP(Table1[[#This Row],[Customer_ID]],Table2[customer_id],Table2[occupation],,0)</f>
        <v>Salaried Other Employees</v>
      </c>
      <c r="H2544" s="50" t="str">
        <f>_xlfn.XLOOKUP(Table1[[#This Row],[Customer_ID]],Table2[customer_id],Table2[gender],,0)</f>
        <v>Male</v>
      </c>
      <c r="I2544" s="50" t="str">
        <f>_xlfn.XLOOKUP(Table1[[#This Row],[Customer_ID]],Table2[customer_id],Table2[marital status],,0)</f>
        <v>Single</v>
      </c>
      <c r="J2544" t="str">
        <f t="shared" si="156"/>
        <v>Moderate Income</v>
      </c>
      <c r="K2544" s="52" t="b">
        <f t="shared" si="157"/>
        <v>0</v>
      </c>
      <c r="L2544" s="43" t="b">
        <f t="shared" si="158"/>
        <v>0</v>
      </c>
      <c r="M2544" s="43" t="b">
        <f t="shared" si="159"/>
        <v>0</v>
      </c>
      <c r="N25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45" spans="1:14" hidden="1" x14ac:dyDescent="0.25">
      <c r="A2545" t="s">
        <v>2802</v>
      </c>
      <c r="B2545" s="45">
        <v>41413</v>
      </c>
      <c r="C2545" s="45">
        <v>14547.666666666666</v>
      </c>
      <c r="D2545" s="25">
        <v>0.35128260852067383</v>
      </c>
      <c r="E2545" s="25" t="str">
        <f>_xlfn.XLOOKUP(Table1[[#This Row],[Customer_ID]],Table2[customer_id],Table2[age_group],,0)</f>
        <v>25-34</v>
      </c>
      <c r="F2545" s="25" t="str">
        <f>_xlfn.XLOOKUP(Table1[[#This Row],[Customer_ID]],Table2[customer_id],Table2[city],,0)</f>
        <v>Chennai</v>
      </c>
      <c r="G2545" s="25" t="str">
        <f>_xlfn.XLOOKUP(Table1[[#This Row],[Customer_ID]],Table2[customer_id],Table2[occupation],,0)</f>
        <v>Salaried Other Employees</v>
      </c>
      <c r="H2545" s="50" t="str">
        <f>_xlfn.XLOOKUP(Table1[[#This Row],[Customer_ID]],Table2[customer_id],Table2[gender],,0)</f>
        <v>Male</v>
      </c>
      <c r="I2545" s="50" t="str">
        <f>_xlfn.XLOOKUP(Table1[[#This Row],[Customer_ID]],Table2[customer_id],Table2[marital status],,0)</f>
        <v>Married</v>
      </c>
      <c r="J2545" t="str">
        <f t="shared" si="156"/>
        <v>Moderate Income</v>
      </c>
      <c r="K2545" s="52" t="b">
        <f t="shared" si="157"/>
        <v>0</v>
      </c>
      <c r="L2545" s="43" t="b">
        <f t="shared" si="158"/>
        <v>0</v>
      </c>
      <c r="M2545" s="43" t="b">
        <f t="shared" si="159"/>
        <v>0</v>
      </c>
      <c r="N25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46" spans="1:14" hidden="1" x14ac:dyDescent="0.25">
      <c r="A2546" t="s">
        <v>3067</v>
      </c>
      <c r="B2546" s="45">
        <v>41407</v>
      </c>
      <c r="C2546" s="45">
        <v>13790.833333333334</v>
      </c>
      <c r="D2546" s="25">
        <v>0.33305560251487271</v>
      </c>
      <c r="E2546" s="25" t="str">
        <f>_xlfn.XLOOKUP(Table1[[#This Row],[Customer_ID]],Table2[customer_id],Table2[age_group],,0)</f>
        <v>25-34</v>
      </c>
      <c r="F2546" s="25" t="str">
        <f>_xlfn.XLOOKUP(Table1[[#This Row],[Customer_ID]],Table2[customer_id],Table2[city],,0)</f>
        <v>Chennai</v>
      </c>
      <c r="G2546" s="25" t="str">
        <f>_xlfn.XLOOKUP(Table1[[#This Row],[Customer_ID]],Table2[customer_id],Table2[occupation],,0)</f>
        <v>Salaried Other Employees</v>
      </c>
      <c r="H2546" s="50" t="str">
        <f>_xlfn.XLOOKUP(Table1[[#This Row],[Customer_ID]],Table2[customer_id],Table2[gender],,0)</f>
        <v>Male</v>
      </c>
      <c r="I2546" s="50" t="str">
        <f>_xlfn.XLOOKUP(Table1[[#This Row],[Customer_ID]],Table2[customer_id],Table2[marital status],,0)</f>
        <v>Married</v>
      </c>
      <c r="J2546" t="str">
        <f t="shared" si="156"/>
        <v>Moderate Income</v>
      </c>
      <c r="K2546" s="52" t="b">
        <f t="shared" si="157"/>
        <v>0</v>
      </c>
      <c r="L2546" s="43" t="b">
        <f t="shared" si="158"/>
        <v>0</v>
      </c>
      <c r="M2546" s="43" t="b">
        <f t="shared" si="159"/>
        <v>0</v>
      </c>
      <c r="N25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47" spans="1:14" hidden="1" x14ac:dyDescent="0.25">
      <c r="A2547" t="s">
        <v>2833</v>
      </c>
      <c r="B2547" s="45">
        <v>41373</v>
      </c>
      <c r="C2547" s="45">
        <v>14435.666666666666</v>
      </c>
      <c r="D2547" s="25">
        <v>0.34891515400543027</v>
      </c>
      <c r="E2547" s="25" t="str">
        <f>_xlfn.XLOOKUP(Table1[[#This Row],[Customer_ID]],Table2[customer_id],Table2[age_group],,0)</f>
        <v>35-45</v>
      </c>
      <c r="F2547" s="25" t="str">
        <f>_xlfn.XLOOKUP(Table1[[#This Row],[Customer_ID]],Table2[customer_id],Table2[city],,0)</f>
        <v>Chennai</v>
      </c>
      <c r="G2547" s="25" t="str">
        <f>_xlfn.XLOOKUP(Table1[[#This Row],[Customer_ID]],Table2[customer_id],Table2[occupation],,0)</f>
        <v>Salaried Other Employees</v>
      </c>
      <c r="H2547" s="50" t="str">
        <f>_xlfn.XLOOKUP(Table1[[#This Row],[Customer_ID]],Table2[customer_id],Table2[gender],,0)</f>
        <v>Male</v>
      </c>
      <c r="I2547" s="50" t="str">
        <f>_xlfn.XLOOKUP(Table1[[#This Row],[Customer_ID]],Table2[customer_id],Table2[marital status],,0)</f>
        <v>Married</v>
      </c>
      <c r="J2547" t="str">
        <f t="shared" si="156"/>
        <v>Moderate Income</v>
      </c>
      <c r="K2547" s="52" t="b">
        <f t="shared" si="157"/>
        <v>0</v>
      </c>
      <c r="L2547" s="43" t="b">
        <f t="shared" si="158"/>
        <v>0</v>
      </c>
      <c r="M2547" s="43" t="b">
        <f t="shared" si="159"/>
        <v>0</v>
      </c>
      <c r="N25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48" spans="1:14" hidden="1" x14ac:dyDescent="0.25">
      <c r="A2548" t="s">
        <v>1102</v>
      </c>
      <c r="B2548" s="45">
        <v>41352</v>
      </c>
      <c r="C2548" s="45">
        <v>21112.166666666668</v>
      </c>
      <c r="D2548" s="25">
        <v>0.51054765589733675</v>
      </c>
      <c r="E2548" s="25" t="str">
        <f>_xlfn.XLOOKUP(Table1[[#This Row],[Customer_ID]],Table2[customer_id],Table2[age_group],,0)</f>
        <v>35-45</v>
      </c>
      <c r="F2548" s="25" t="str">
        <f>_xlfn.XLOOKUP(Table1[[#This Row],[Customer_ID]],Table2[customer_id],Table2[city],,0)</f>
        <v>Mumbai</v>
      </c>
      <c r="G2548" s="25" t="str">
        <f>_xlfn.XLOOKUP(Table1[[#This Row],[Customer_ID]],Table2[customer_id],Table2[occupation],,0)</f>
        <v>Salaried Other Employees</v>
      </c>
      <c r="H2548" s="50" t="str">
        <f>_xlfn.XLOOKUP(Table1[[#This Row],[Customer_ID]],Table2[customer_id],Table2[gender],,0)</f>
        <v>Female</v>
      </c>
      <c r="I2548" s="50" t="str">
        <f>_xlfn.XLOOKUP(Table1[[#This Row],[Customer_ID]],Table2[customer_id],Table2[marital status],,0)</f>
        <v>Married</v>
      </c>
      <c r="J2548" t="str">
        <f t="shared" si="156"/>
        <v>Moderate Income</v>
      </c>
      <c r="K2548" s="52" t="b">
        <f t="shared" si="157"/>
        <v>0</v>
      </c>
      <c r="L2548" s="43" t="b">
        <f t="shared" si="158"/>
        <v>0</v>
      </c>
      <c r="M2548" s="43" t="b">
        <f t="shared" si="159"/>
        <v>0</v>
      </c>
      <c r="N25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49" spans="1:14" hidden="1" x14ac:dyDescent="0.25">
      <c r="A2549" t="s">
        <v>3633</v>
      </c>
      <c r="B2549" s="45">
        <v>41350</v>
      </c>
      <c r="C2549" s="45">
        <v>11314.5</v>
      </c>
      <c r="D2549" s="25">
        <v>0.27362756952841594</v>
      </c>
      <c r="E2549" s="25" t="str">
        <f>_xlfn.XLOOKUP(Table1[[#This Row],[Customer_ID]],Table2[customer_id],Table2[age_group],,0)</f>
        <v>25-34</v>
      </c>
      <c r="F2549" s="25" t="str">
        <f>_xlfn.XLOOKUP(Table1[[#This Row],[Customer_ID]],Table2[customer_id],Table2[city],,0)</f>
        <v>Chennai</v>
      </c>
      <c r="G2549" s="25" t="str">
        <f>_xlfn.XLOOKUP(Table1[[#This Row],[Customer_ID]],Table2[customer_id],Table2[occupation],,0)</f>
        <v>Salaried Other Employees</v>
      </c>
      <c r="H2549" s="50" t="str">
        <f>_xlfn.XLOOKUP(Table1[[#This Row],[Customer_ID]],Table2[customer_id],Table2[gender],,0)</f>
        <v>Female</v>
      </c>
      <c r="I2549" s="50" t="str">
        <f>_xlfn.XLOOKUP(Table1[[#This Row],[Customer_ID]],Table2[customer_id],Table2[marital status],,0)</f>
        <v>Married</v>
      </c>
      <c r="J2549" t="str">
        <f t="shared" si="156"/>
        <v>Moderate Income</v>
      </c>
      <c r="K2549" s="52" t="b">
        <f t="shared" si="157"/>
        <v>0</v>
      </c>
      <c r="L2549" s="43" t="str">
        <f t="shared" si="158"/>
        <v>Low Spend</v>
      </c>
      <c r="M2549" s="43" t="b">
        <f t="shared" si="159"/>
        <v>0</v>
      </c>
      <c r="N25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50" spans="1:14" hidden="1" x14ac:dyDescent="0.25">
      <c r="A2550" t="s">
        <v>1136</v>
      </c>
      <c r="B2550" s="45">
        <v>41343</v>
      </c>
      <c r="C2550" s="45">
        <v>20962</v>
      </c>
      <c r="D2550" s="25">
        <v>0.50702658249280408</v>
      </c>
      <c r="E2550" s="25" t="str">
        <f>_xlfn.XLOOKUP(Table1[[#This Row],[Customer_ID]],Table2[customer_id],Table2[age_group],,0)</f>
        <v>35-45</v>
      </c>
      <c r="F2550" s="25" t="str">
        <f>_xlfn.XLOOKUP(Table1[[#This Row],[Customer_ID]],Table2[customer_id],Table2[city],,0)</f>
        <v>Mumbai</v>
      </c>
      <c r="G2550" s="25" t="str">
        <f>_xlfn.XLOOKUP(Table1[[#This Row],[Customer_ID]],Table2[customer_id],Table2[occupation],,0)</f>
        <v>Salaried Other Employees</v>
      </c>
      <c r="H2550" s="50" t="str">
        <f>_xlfn.XLOOKUP(Table1[[#This Row],[Customer_ID]],Table2[customer_id],Table2[gender],,0)</f>
        <v>Female</v>
      </c>
      <c r="I2550" s="50" t="str">
        <f>_xlfn.XLOOKUP(Table1[[#This Row],[Customer_ID]],Table2[customer_id],Table2[marital status],,0)</f>
        <v>Married</v>
      </c>
      <c r="J2550" t="str">
        <f t="shared" si="156"/>
        <v>Moderate Income</v>
      </c>
      <c r="K2550" s="52" t="b">
        <f t="shared" si="157"/>
        <v>0</v>
      </c>
      <c r="L2550" s="43" t="b">
        <f t="shared" si="158"/>
        <v>0</v>
      </c>
      <c r="M2550" s="43" t="b">
        <f t="shared" si="159"/>
        <v>0</v>
      </c>
      <c r="N25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51" spans="1:14" hidden="1" x14ac:dyDescent="0.25">
      <c r="A2551" t="s">
        <v>3167</v>
      </c>
      <c r="B2551" s="45">
        <v>41342</v>
      </c>
      <c r="C2551" s="45">
        <v>13422.5</v>
      </c>
      <c r="D2551" s="25">
        <v>0.32466982729427701</v>
      </c>
      <c r="E2551" s="25" t="str">
        <f>_xlfn.XLOOKUP(Table1[[#This Row],[Customer_ID]],Table2[customer_id],Table2[age_group],,0)</f>
        <v>35-45</v>
      </c>
      <c r="F2551" s="25" t="str">
        <f>_xlfn.XLOOKUP(Table1[[#This Row],[Customer_ID]],Table2[customer_id],Table2[city],,0)</f>
        <v>Chennai</v>
      </c>
      <c r="G2551" s="25" t="str">
        <f>_xlfn.XLOOKUP(Table1[[#This Row],[Customer_ID]],Table2[customer_id],Table2[occupation],,0)</f>
        <v>Salaried Other Employees</v>
      </c>
      <c r="H2551" s="50" t="str">
        <f>_xlfn.XLOOKUP(Table1[[#This Row],[Customer_ID]],Table2[customer_id],Table2[gender],,0)</f>
        <v>Female</v>
      </c>
      <c r="I2551" s="50" t="str">
        <f>_xlfn.XLOOKUP(Table1[[#This Row],[Customer_ID]],Table2[customer_id],Table2[marital status],,0)</f>
        <v>Married</v>
      </c>
      <c r="J2551" t="str">
        <f t="shared" si="156"/>
        <v>Moderate Income</v>
      </c>
      <c r="K2551" s="52" t="b">
        <f t="shared" si="157"/>
        <v>0</v>
      </c>
      <c r="L2551" s="43" t="b">
        <f t="shared" si="158"/>
        <v>0</v>
      </c>
      <c r="M2551" s="43" t="b">
        <f t="shared" si="159"/>
        <v>0</v>
      </c>
      <c r="N25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52" spans="1:14" hidden="1" x14ac:dyDescent="0.25">
      <c r="A2552" t="s">
        <v>1587</v>
      </c>
      <c r="B2552" s="45">
        <v>41328</v>
      </c>
      <c r="C2552" s="45">
        <v>19067.5</v>
      </c>
      <c r="D2552" s="25">
        <v>0.46137001548586914</v>
      </c>
      <c r="E2552" s="25" t="str">
        <f>_xlfn.XLOOKUP(Table1[[#This Row],[Customer_ID]],Table2[customer_id],Table2[age_group],,0)</f>
        <v>35-45</v>
      </c>
      <c r="F2552" s="25" t="str">
        <f>_xlfn.XLOOKUP(Table1[[#This Row],[Customer_ID]],Table2[customer_id],Table2[city],,0)</f>
        <v>Hyderabad</v>
      </c>
      <c r="G2552" s="25" t="str">
        <f>_xlfn.XLOOKUP(Table1[[#This Row],[Customer_ID]],Table2[customer_id],Table2[occupation],,0)</f>
        <v>Salaried Other Employees</v>
      </c>
      <c r="H2552" s="50" t="str">
        <f>_xlfn.XLOOKUP(Table1[[#This Row],[Customer_ID]],Table2[customer_id],Table2[gender],,0)</f>
        <v>Male</v>
      </c>
      <c r="I2552" s="50" t="str">
        <f>_xlfn.XLOOKUP(Table1[[#This Row],[Customer_ID]],Table2[customer_id],Table2[marital status],,0)</f>
        <v>Married</v>
      </c>
      <c r="J2552" t="str">
        <f t="shared" si="156"/>
        <v>Moderate Income</v>
      </c>
      <c r="K2552" s="52" t="b">
        <f t="shared" si="157"/>
        <v>0</v>
      </c>
      <c r="L2552" s="43" t="b">
        <f t="shared" si="158"/>
        <v>0</v>
      </c>
      <c r="M2552" s="43" t="b">
        <f t="shared" si="159"/>
        <v>0</v>
      </c>
      <c r="N25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53" spans="1:14" hidden="1" x14ac:dyDescent="0.25">
      <c r="A2553" t="s">
        <v>2104</v>
      </c>
      <c r="B2553" s="45">
        <v>41325</v>
      </c>
      <c r="C2553" s="45">
        <v>17102</v>
      </c>
      <c r="D2553" s="25">
        <v>0.41384150030248035</v>
      </c>
      <c r="E2553" s="25" t="str">
        <f>_xlfn.XLOOKUP(Table1[[#This Row],[Customer_ID]],Table2[customer_id],Table2[age_group],,0)</f>
        <v>45+</v>
      </c>
      <c r="F2553" s="25" t="str">
        <f>_xlfn.XLOOKUP(Table1[[#This Row],[Customer_ID]],Table2[customer_id],Table2[city],,0)</f>
        <v>Bengaluru</v>
      </c>
      <c r="G2553" s="25" t="str">
        <f>_xlfn.XLOOKUP(Table1[[#This Row],[Customer_ID]],Table2[customer_id],Table2[occupation],,0)</f>
        <v>Freelancers</v>
      </c>
      <c r="H2553" s="50" t="str">
        <f>_xlfn.XLOOKUP(Table1[[#This Row],[Customer_ID]],Table2[customer_id],Table2[gender],,0)</f>
        <v>Male</v>
      </c>
      <c r="I2553" s="50" t="str">
        <f>_xlfn.XLOOKUP(Table1[[#This Row],[Customer_ID]],Table2[customer_id],Table2[marital status],,0)</f>
        <v>Married</v>
      </c>
      <c r="J2553" t="str">
        <f t="shared" si="156"/>
        <v>Moderate Income</v>
      </c>
      <c r="K2553" s="52" t="b">
        <f t="shared" si="157"/>
        <v>0</v>
      </c>
      <c r="L2553" s="43" t="b">
        <f t="shared" si="158"/>
        <v>0</v>
      </c>
      <c r="M2553" s="43" t="b">
        <f t="shared" si="159"/>
        <v>0</v>
      </c>
      <c r="N25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54" spans="1:14" hidden="1" x14ac:dyDescent="0.25">
      <c r="A2554" t="s">
        <v>3297</v>
      </c>
      <c r="B2554" s="45">
        <v>41318</v>
      </c>
      <c r="C2554" s="45">
        <v>12906</v>
      </c>
      <c r="D2554" s="25">
        <v>0.31235781015538022</v>
      </c>
      <c r="E2554" s="25" t="str">
        <f>_xlfn.XLOOKUP(Table1[[#This Row],[Customer_ID]],Table2[customer_id],Table2[age_group],,0)</f>
        <v>45+</v>
      </c>
      <c r="F2554" s="25" t="str">
        <f>_xlfn.XLOOKUP(Table1[[#This Row],[Customer_ID]],Table2[customer_id],Table2[city],,0)</f>
        <v>Bengaluru</v>
      </c>
      <c r="G2554" s="25" t="str">
        <f>_xlfn.XLOOKUP(Table1[[#This Row],[Customer_ID]],Table2[customer_id],Table2[occupation],,0)</f>
        <v>Freelancers</v>
      </c>
      <c r="H2554" s="50" t="str">
        <f>_xlfn.XLOOKUP(Table1[[#This Row],[Customer_ID]],Table2[customer_id],Table2[gender],,0)</f>
        <v>Female</v>
      </c>
      <c r="I2554" s="50" t="str">
        <f>_xlfn.XLOOKUP(Table1[[#This Row],[Customer_ID]],Table2[customer_id],Table2[marital status],,0)</f>
        <v>Married</v>
      </c>
      <c r="J2554" t="str">
        <f t="shared" si="156"/>
        <v>Moderate Income</v>
      </c>
      <c r="K2554" s="52" t="b">
        <f t="shared" si="157"/>
        <v>0</v>
      </c>
      <c r="L2554" s="43" t="b">
        <f t="shared" si="158"/>
        <v>0</v>
      </c>
      <c r="M2554" s="43" t="b">
        <f t="shared" si="159"/>
        <v>0</v>
      </c>
      <c r="N25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55" spans="1:14" hidden="1" x14ac:dyDescent="0.25">
      <c r="A2555" t="s">
        <v>1911</v>
      </c>
      <c r="B2555" s="45">
        <v>41307</v>
      </c>
      <c r="C2555" s="45">
        <v>17763.666666666668</v>
      </c>
      <c r="D2555" s="25">
        <v>0.43004010619668986</v>
      </c>
      <c r="E2555" s="25" t="str">
        <f>_xlfn.XLOOKUP(Table1[[#This Row],[Customer_ID]],Table2[customer_id],Table2[age_group],,0)</f>
        <v>25-34</v>
      </c>
      <c r="F2555" s="25" t="str">
        <f>_xlfn.XLOOKUP(Table1[[#This Row],[Customer_ID]],Table2[customer_id],Table2[city],,0)</f>
        <v>Delhi NCR</v>
      </c>
      <c r="G2555" s="25" t="str">
        <f>_xlfn.XLOOKUP(Table1[[#This Row],[Customer_ID]],Table2[customer_id],Table2[occupation],,0)</f>
        <v>Salaried Other Employees</v>
      </c>
      <c r="H2555" s="50" t="str">
        <f>_xlfn.XLOOKUP(Table1[[#This Row],[Customer_ID]],Table2[customer_id],Table2[gender],,0)</f>
        <v>Female</v>
      </c>
      <c r="I2555" s="50" t="str">
        <f>_xlfn.XLOOKUP(Table1[[#This Row],[Customer_ID]],Table2[customer_id],Table2[marital status],,0)</f>
        <v>Married</v>
      </c>
      <c r="J2555" t="str">
        <f t="shared" si="156"/>
        <v>Moderate Income</v>
      </c>
      <c r="K2555" s="52" t="b">
        <f t="shared" si="157"/>
        <v>0</v>
      </c>
      <c r="L2555" s="43" t="b">
        <f t="shared" si="158"/>
        <v>0</v>
      </c>
      <c r="M2555" s="43" t="b">
        <f t="shared" si="159"/>
        <v>0</v>
      </c>
      <c r="N25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56" spans="1:14" hidden="1" x14ac:dyDescent="0.25">
      <c r="A2556" t="s">
        <v>3967</v>
      </c>
      <c r="B2556" s="45">
        <v>41304</v>
      </c>
      <c r="C2556" s="45">
        <v>8536</v>
      </c>
      <c r="D2556" s="25">
        <v>0.20666279294983536</v>
      </c>
      <c r="E2556" s="25" t="str">
        <f>_xlfn.XLOOKUP(Table1[[#This Row],[Customer_ID]],Table2[customer_id],Table2[age_group],,0)</f>
        <v>21-24</v>
      </c>
      <c r="F2556" s="25" t="str">
        <f>_xlfn.XLOOKUP(Table1[[#This Row],[Customer_ID]],Table2[customer_id],Table2[city],,0)</f>
        <v>Hyderabad</v>
      </c>
      <c r="G2556" s="25" t="str">
        <f>_xlfn.XLOOKUP(Table1[[#This Row],[Customer_ID]],Table2[customer_id],Table2[occupation],,0)</f>
        <v>Government Employees</v>
      </c>
      <c r="H2556" s="50" t="str">
        <f>_xlfn.XLOOKUP(Table1[[#This Row],[Customer_ID]],Table2[customer_id],Table2[gender],,0)</f>
        <v>Female</v>
      </c>
      <c r="I2556" s="50" t="str">
        <f>_xlfn.XLOOKUP(Table1[[#This Row],[Customer_ID]],Table2[customer_id],Table2[marital status],,0)</f>
        <v>Single</v>
      </c>
      <c r="J2556" t="str">
        <f t="shared" si="156"/>
        <v>Moderate Income</v>
      </c>
      <c r="K2556" s="52" t="b">
        <f t="shared" si="157"/>
        <v>0</v>
      </c>
      <c r="L2556" s="43" t="str">
        <f t="shared" si="158"/>
        <v>Low Spend</v>
      </c>
      <c r="M2556" s="43" t="b">
        <f t="shared" si="159"/>
        <v>0</v>
      </c>
      <c r="N25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57" spans="1:14" hidden="1" x14ac:dyDescent="0.25">
      <c r="A2557" t="s">
        <v>1930</v>
      </c>
      <c r="B2557" s="45">
        <v>41298</v>
      </c>
      <c r="C2557" s="45">
        <v>17685.166666666668</v>
      </c>
      <c r="D2557" s="25">
        <v>0.42823300563384831</v>
      </c>
      <c r="E2557" s="25" t="str">
        <f>_xlfn.XLOOKUP(Table1[[#This Row],[Customer_ID]],Table2[customer_id],Table2[age_group],,0)</f>
        <v>25-34</v>
      </c>
      <c r="F2557" s="25" t="str">
        <f>_xlfn.XLOOKUP(Table1[[#This Row],[Customer_ID]],Table2[customer_id],Table2[city],,0)</f>
        <v>Bengaluru</v>
      </c>
      <c r="G2557" s="25" t="str">
        <f>_xlfn.XLOOKUP(Table1[[#This Row],[Customer_ID]],Table2[customer_id],Table2[occupation],,0)</f>
        <v>Salaried Other Employees</v>
      </c>
      <c r="H2557" s="50" t="str">
        <f>_xlfn.XLOOKUP(Table1[[#This Row],[Customer_ID]],Table2[customer_id],Table2[gender],,0)</f>
        <v>Female</v>
      </c>
      <c r="I2557" s="50" t="str">
        <f>_xlfn.XLOOKUP(Table1[[#This Row],[Customer_ID]],Table2[customer_id],Table2[marital status],,0)</f>
        <v>Married</v>
      </c>
      <c r="J2557" t="str">
        <f t="shared" si="156"/>
        <v>Moderate Income</v>
      </c>
      <c r="K2557" s="52" t="b">
        <f t="shared" si="157"/>
        <v>0</v>
      </c>
      <c r="L2557" s="43" t="b">
        <f t="shared" si="158"/>
        <v>0</v>
      </c>
      <c r="M2557" s="43" t="b">
        <f t="shared" si="159"/>
        <v>0</v>
      </c>
      <c r="N25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58" spans="1:14" hidden="1" x14ac:dyDescent="0.25">
      <c r="A2558" t="s">
        <v>1992</v>
      </c>
      <c r="B2558" s="45">
        <v>41297</v>
      </c>
      <c r="C2558" s="45">
        <v>17440</v>
      </c>
      <c r="D2558" s="25">
        <v>0.42230670508753665</v>
      </c>
      <c r="E2558" s="25" t="str">
        <f>_xlfn.XLOOKUP(Table1[[#This Row],[Customer_ID]],Table2[customer_id],Table2[age_group],,0)</f>
        <v>45+</v>
      </c>
      <c r="F2558" s="25" t="str">
        <f>_xlfn.XLOOKUP(Table1[[#This Row],[Customer_ID]],Table2[customer_id],Table2[city],,0)</f>
        <v>Delhi NCR</v>
      </c>
      <c r="G2558" s="25" t="str">
        <f>_xlfn.XLOOKUP(Table1[[#This Row],[Customer_ID]],Table2[customer_id],Table2[occupation],,0)</f>
        <v>Salaried Other Employees</v>
      </c>
      <c r="H2558" s="50" t="str">
        <f>_xlfn.XLOOKUP(Table1[[#This Row],[Customer_ID]],Table2[customer_id],Table2[gender],,0)</f>
        <v>Male</v>
      </c>
      <c r="I2558" s="50" t="str">
        <f>_xlfn.XLOOKUP(Table1[[#This Row],[Customer_ID]],Table2[customer_id],Table2[marital status],,0)</f>
        <v>Married</v>
      </c>
      <c r="J2558" t="str">
        <f t="shared" si="156"/>
        <v>Moderate Income</v>
      </c>
      <c r="K2558" s="52" t="b">
        <f t="shared" si="157"/>
        <v>0</v>
      </c>
      <c r="L2558" s="43" t="b">
        <f t="shared" si="158"/>
        <v>0</v>
      </c>
      <c r="M2558" s="43" t="b">
        <f t="shared" si="159"/>
        <v>0</v>
      </c>
      <c r="N25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59" spans="1:14" hidden="1" x14ac:dyDescent="0.25">
      <c r="A2559" t="s">
        <v>1932</v>
      </c>
      <c r="B2559" s="45">
        <v>41288</v>
      </c>
      <c r="C2559" s="45">
        <v>17675.166666666668</v>
      </c>
      <c r="D2559" s="25">
        <v>0.42809452302525353</v>
      </c>
      <c r="E2559" s="25" t="str">
        <f>_xlfn.XLOOKUP(Table1[[#This Row],[Customer_ID]],Table2[customer_id],Table2[age_group],,0)</f>
        <v>45+</v>
      </c>
      <c r="F2559" s="25" t="str">
        <f>_xlfn.XLOOKUP(Table1[[#This Row],[Customer_ID]],Table2[customer_id],Table2[city],,0)</f>
        <v>Delhi NCR</v>
      </c>
      <c r="G2559" s="25" t="str">
        <f>_xlfn.XLOOKUP(Table1[[#This Row],[Customer_ID]],Table2[customer_id],Table2[occupation],,0)</f>
        <v>Freelancers</v>
      </c>
      <c r="H2559" s="50" t="str">
        <f>_xlfn.XLOOKUP(Table1[[#This Row],[Customer_ID]],Table2[customer_id],Table2[gender],,0)</f>
        <v>Male</v>
      </c>
      <c r="I2559" s="50" t="str">
        <f>_xlfn.XLOOKUP(Table1[[#This Row],[Customer_ID]],Table2[customer_id],Table2[marital status],,0)</f>
        <v>Married</v>
      </c>
      <c r="J2559" t="str">
        <f t="shared" si="156"/>
        <v>Moderate Income</v>
      </c>
      <c r="K2559" s="52" t="b">
        <f t="shared" si="157"/>
        <v>0</v>
      </c>
      <c r="L2559" s="43" t="b">
        <f t="shared" si="158"/>
        <v>0</v>
      </c>
      <c r="M2559" s="43" t="b">
        <f t="shared" si="159"/>
        <v>0</v>
      </c>
      <c r="N25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60" spans="1:14" hidden="1" x14ac:dyDescent="0.25">
      <c r="A2560" t="s">
        <v>1874</v>
      </c>
      <c r="B2560" s="45">
        <v>41271</v>
      </c>
      <c r="C2560" s="45">
        <v>17860</v>
      </c>
      <c r="D2560" s="25">
        <v>0.43274938819025466</v>
      </c>
      <c r="E2560" s="25" t="str">
        <f>_xlfn.XLOOKUP(Table1[[#This Row],[Customer_ID]],Table2[customer_id],Table2[age_group],,0)</f>
        <v>25-34</v>
      </c>
      <c r="F2560" s="25" t="str">
        <f>_xlfn.XLOOKUP(Table1[[#This Row],[Customer_ID]],Table2[customer_id],Table2[city],,0)</f>
        <v>Delhi NCR</v>
      </c>
      <c r="G2560" s="25" t="str">
        <f>_xlfn.XLOOKUP(Table1[[#This Row],[Customer_ID]],Table2[customer_id],Table2[occupation],,0)</f>
        <v>Salaried Other Employees</v>
      </c>
      <c r="H2560" s="50" t="str">
        <f>_xlfn.XLOOKUP(Table1[[#This Row],[Customer_ID]],Table2[customer_id],Table2[gender],,0)</f>
        <v>Female</v>
      </c>
      <c r="I2560" s="50" t="str">
        <f>_xlfn.XLOOKUP(Table1[[#This Row],[Customer_ID]],Table2[customer_id],Table2[marital status],,0)</f>
        <v>Married</v>
      </c>
      <c r="J2560" t="str">
        <f t="shared" si="156"/>
        <v>Moderate Income</v>
      </c>
      <c r="K2560" s="52" t="b">
        <f t="shared" si="157"/>
        <v>0</v>
      </c>
      <c r="L2560" s="43" t="b">
        <f t="shared" si="158"/>
        <v>0</v>
      </c>
      <c r="M2560" s="43" t="b">
        <f t="shared" si="159"/>
        <v>0</v>
      </c>
      <c r="N25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61" spans="1:14" hidden="1" x14ac:dyDescent="0.25">
      <c r="A2561" t="s">
        <v>2273</v>
      </c>
      <c r="B2561" s="45">
        <v>41261</v>
      </c>
      <c r="C2561" s="45">
        <v>16498</v>
      </c>
      <c r="D2561" s="25">
        <v>0.39984488984755578</v>
      </c>
      <c r="E2561" s="25" t="str">
        <f>_xlfn.XLOOKUP(Table1[[#This Row],[Customer_ID]],Table2[customer_id],Table2[age_group],,0)</f>
        <v>45+</v>
      </c>
      <c r="F2561" s="25" t="str">
        <f>_xlfn.XLOOKUP(Table1[[#This Row],[Customer_ID]],Table2[customer_id],Table2[city],,0)</f>
        <v>Delhi NCR</v>
      </c>
      <c r="G2561" s="25" t="str">
        <f>_xlfn.XLOOKUP(Table1[[#This Row],[Customer_ID]],Table2[customer_id],Table2[occupation],,0)</f>
        <v>Freelancers</v>
      </c>
      <c r="H2561" s="50" t="str">
        <f>_xlfn.XLOOKUP(Table1[[#This Row],[Customer_ID]],Table2[customer_id],Table2[gender],,0)</f>
        <v>Female</v>
      </c>
      <c r="I2561" s="50" t="str">
        <f>_xlfn.XLOOKUP(Table1[[#This Row],[Customer_ID]],Table2[customer_id],Table2[marital status],,0)</f>
        <v>Married</v>
      </c>
      <c r="J2561" t="str">
        <f t="shared" si="156"/>
        <v>Moderate Income</v>
      </c>
      <c r="K2561" s="52" t="b">
        <f t="shared" si="157"/>
        <v>0</v>
      </c>
      <c r="L2561" s="43" t="b">
        <f t="shared" si="158"/>
        <v>0</v>
      </c>
      <c r="M2561" s="43" t="b">
        <f t="shared" si="159"/>
        <v>0</v>
      </c>
      <c r="N25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62" spans="1:14" hidden="1" x14ac:dyDescent="0.25">
      <c r="A2562" t="s">
        <v>3119</v>
      </c>
      <c r="B2562" s="45">
        <v>41247</v>
      </c>
      <c r="C2562" s="45">
        <v>13601.5</v>
      </c>
      <c r="D2562" s="25">
        <v>0.32975731568356487</v>
      </c>
      <c r="E2562" s="25" t="str">
        <f>_xlfn.XLOOKUP(Table1[[#This Row],[Customer_ID]],Table2[customer_id],Table2[age_group],,0)</f>
        <v>25-34</v>
      </c>
      <c r="F2562" s="25" t="str">
        <f>_xlfn.XLOOKUP(Table1[[#This Row],[Customer_ID]],Table2[customer_id],Table2[city],,0)</f>
        <v>Chennai</v>
      </c>
      <c r="G2562" s="25" t="str">
        <f>_xlfn.XLOOKUP(Table1[[#This Row],[Customer_ID]],Table2[customer_id],Table2[occupation],,0)</f>
        <v>Salaried Other Employees</v>
      </c>
      <c r="H2562" s="50" t="str">
        <f>_xlfn.XLOOKUP(Table1[[#This Row],[Customer_ID]],Table2[customer_id],Table2[gender],,0)</f>
        <v>Male</v>
      </c>
      <c r="I2562" s="50" t="str">
        <f>_xlfn.XLOOKUP(Table1[[#This Row],[Customer_ID]],Table2[customer_id],Table2[marital status],,0)</f>
        <v>Married</v>
      </c>
      <c r="J2562" t="str">
        <f t="shared" ref="J2562:J2625" si="160">IF(B2562&lt;=40000,"Lower Income",IF(AND(B2562&gt;40000,B2562&lt;=65000),"Moderate Income","Higher Income"))</f>
        <v>Moderate Income</v>
      </c>
      <c r="K2562" s="52" t="b">
        <f t="shared" ref="K2562:K2625" si="161">IF(AND(J2562="Lower Income",D2562&gt;=60%),"High Spend",IF(AND(J2562="Lower Income",D2562&lt;30%),"Low Spend"))</f>
        <v>0</v>
      </c>
      <c r="L2562" s="43" t="b">
        <f t="shared" ref="L2562:L2625" si="162">IF(AND(J2562="Moderate Income",D2562&gt;=70%),"High Spend",IF(AND(J2562="Moderate Income",D2562&lt;30%),"Low Spend"))</f>
        <v>0</v>
      </c>
      <c r="M2562" s="43" t="b">
        <f t="shared" ref="M2562:M2625" si="163">IF(AND(J2562="Higher Income",D2562&gt;=70%),"High Spend",IF(AND(J2562="Higher Income",D2562&lt;20%),"Low Spend"))</f>
        <v>0</v>
      </c>
      <c r="N25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63" spans="1:14" hidden="1" x14ac:dyDescent="0.25">
      <c r="A2563" t="s">
        <v>794</v>
      </c>
      <c r="B2563" s="45">
        <v>41235</v>
      </c>
      <c r="C2563" s="45">
        <v>22438.333333333332</v>
      </c>
      <c r="D2563" s="25">
        <v>0.54415747140374271</v>
      </c>
      <c r="E2563" s="25" t="str">
        <f>_xlfn.XLOOKUP(Table1[[#This Row],[Customer_ID]],Table2[customer_id],Table2[age_group],,0)</f>
        <v>35-45</v>
      </c>
      <c r="F2563" s="25" t="str">
        <f>_xlfn.XLOOKUP(Table1[[#This Row],[Customer_ID]],Table2[customer_id],Table2[city],,0)</f>
        <v>Delhi NCR</v>
      </c>
      <c r="G2563" s="25" t="str">
        <f>_xlfn.XLOOKUP(Table1[[#This Row],[Customer_ID]],Table2[customer_id],Table2[occupation],,0)</f>
        <v>Salaried Other Employees</v>
      </c>
      <c r="H2563" s="50" t="str">
        <f>_xlfn.XLOOKUP(Table1[[#This Row],[Customer_ID]],Table2[customer_id],Table2[gender],,0)</f>
        <v>Male</v>
      </c>
      <c r="I2563" s="50" t="str">
        <f>_xlfn.XLOOKUP(Table1[[#This Row],[Customer_ID]],Table2[customer_id],Table2[marital status],,0)</f>
        <v>Married</v>
      </c>
      <c r="J2563" t="str">
        <f t="shared" si="160"/>
        <v>Moderate Income</v>
      </c>
      <c r="K2563" s="52" t="b">
        <f t="shared" si="161"/>
        <v>0</v>
      </c>
      <c r="L2563" s="43" t="b">
        <f t="shared" si="162"/>
        <v>0</v>
      </c>
      <c r="M2563" s="43" t="b">
        <f t="shared" si="163"/>
        <v>0</v>
      </c>
      <c r="N25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64" spans="1:14" hidden="1" x14ac:dyDescent="0.25">
      <c r="A2564" t="s">
        <v>3572</v>
      </c>
      <c r="B2564" s="45">
        <v>41230</v>
      </c>
      <c r="C2564" s="45">
        <v>11591.5</v>
      </c>
      <c r="D2564" s="25">
        <v>0.28114237205918019</v>
      </c>
      <c r="E2564" s="25" t="str">
        <f>_xlfn.XLOOKUP(Table1[[#This Row],[Customer_ID]],Table2[customer_id],Table2[age_group],,0)</f>
        <v>35-45</v>
      </c>
      <c r="F2564" s="25" t="str">
        <f>_xlfn.XLOOKUP(Table1[[#This Row],[Customer_ID]],Table2[customer_id],Table2[city],,0)</f>
        <v>Chennai</v>
      </c>
      <c r="G2564" s="25" t="str">
        <f>_xlfn.XLOOKUP(Table1[[#This Row],[Customer_ID]],Table2[customer_id],Table2[occupation],,0)</f>
        <v>Salaried Other Employees</v>
      </c>
      <c r="H2564" s="50" t="str">
        <f>_xlfn.XLOOKUP(Table1[[#This Row],[Customer_ID]],Table2[customer_id],Table2[gender],,0)</f>
        <v>Female</v>
      </c>
      <c r="I2564" s="50" t="str">
        <f>_xlfn.XLOOKUP(Table1[[#This Row],[Customer_ID]],Table2[customer_id],Table2[marital status],,0)</f>
        <v>Married</v>
      </c>
      <c r="J2564" t="str">
        <f t="shared" si="160"/>
        <v>Moderate Income</v>
      </c>
      <c r="K2564" s="52" t="b">
        <f t="shared" si="161"/>
        <v>0</v>
      </c>
      <c r="L2564" s="43" t="str">
        <f t="shared" si="162"/>
        <v>Low Spend</v>
      </c>
      <c r="M2564" s="43" t="b">
        <f t="shared" si="163"/>
        <v>0</v>
      </c>
      <c r="N25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65" spans="1:14" hidden="1" x14ac:dyDescent="0.25">
      <c r="A2565" t="s">
        <v>1785</v>
      </c>
      <c r="B2565" s="45">
        <v>41227</v>
      </c>
      <c r="C2565" s="45">
        <v>18146.333333333332</v>
      </c>
      <c r="D2565" s="25">
        <v>0.44015653172273833</v>
      </c>
      <c r="E2565" s="25" t="str">
        <f>_xlfn.XLOOKUP(Table1[[#This Row],[Customer_ID]],Table2[customer_id],Table2[age_group],,0)</f>
        <v>45+</v>
      </c>
      <c r="F2565" s="25" t="str">
        <f>_xlfn.XLOOKUP(Table1[[#This Row],[Customer_ID]],Table2[customer_id],Table2[city],,0)</f>
        <v>Delhi NCR</v>
      </c>
      <c r="G2565" s="25" t="str">
        <f>_xlfn.XLOOKUP(Table1[[#This Row],[Customer_ID]],Table2[customer_id],Table2[occupation],,0)</f>
        <v>Freelancers</v>
      </c>
      <c r="H2565" s="50" t="str">
        <f>_xlfn.XLOOKUP(Table1[[#This Row],[Customer_ID]],Table2[customer_id],Table2[gender],,0)</f>
        <v>Male</v>
      </c>
      <c r="I2565" s="50" t="str">
        <f>_xlfn.XLOOKUP(Table1[[#This Row],[Customer_ID]],Table2[customer_id],Table2[marital status],,0)</f>
        <v>Married</v>
      </c>
      <c r="J2565" t="str">
        <f t="shared" si="160"/>
        <v>Moderate Income</v>
      </c>
      <c r="K2565" s="52" t="b">
        <f t="shared" si="161"/>
        <v>0</v>
      </c>
      <c r="L2565" s="43" t="b">
        <f t="shared" si="162"/>
        <v>0</v>
      </c>
      <c r="M2565" s="43" t="b">
        <f t="shared" si="163"/>
        <v>0</v>
      </c>
      <c r="N25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66" spans="1:14" hidden="1" x14ac:dyDescent="0.25">
      <c r="A2566" t="s">
        <v>3106</v>
      </c>
      <c r="B2566" s="45">
        <v>41225</v>
      </c>
      <c r="C2566" s="45">
        <v>13632.166666666666</v>
      </c>
      <c r="D2566" s="25">
        <v>0.33067717808772989</v>
      </c>
      <c r="E2566" s="25" t="str">
        <f>_xlfn.XLOOKUP(Table1[[#This Row],[Customer_ID]],Table2[customer_id],Table2[age_group],,0)</f>
        <v>35-45</v>
      </c>
      <c r="F2566" s="25" t="str">
        <f>_xlfn.XLOOKUP(Table1[[#This Row],[Customer_ID]],Table2[customer_id],Table2[city],,0)</f>
        <v>Hyderabad</v>
      </c>
      <c r="G2566" s="25" t="str">
        <f>_xlfn.XLOOKUP(Table1[[#This Row],[Customer_ID]],Table2[customer_id],Table2[occupation],,0)</f>
        <v>Salaried Other Employees</v>
      </c>
      <c r="H2566" s="50" t="str">
        <f>_xlfn.XLOOKUP(Table1[[#This Row],[Customer_ID]],Table2[customer_id],Table2[gender],,0)</f>
        <v>Female</v>
      </c>
      <c r="I2566" s="50" t="str">
        <f>_xlfn.XLOOKUP(Table1[[#This Row],[Customer_ID]],Table2[customer_id],Table2[marital status],,0)</f>
        <v>Married</v>
      </c>
      <c r="J2566" t="str">
        <f t="shared" si="160"/>
        <v>Moderate Income</v>
      </c>
      <c r="K2566" s="52" t="b">
        <f t="shared" si="161"/>
        <v>0</v>
      </c>
      <c r="L2566" s="43" t="b">
        <f t="shared" si="162"/>
        <v>0</v>
      </c>
      <c r="M2566" s="43" t="b">
        <f t="shared" si="163"/>
        <v>0</v>
      </c>
      <c r="N25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67" spans="1:14" hidden="1" x14ac:dyDescent="0.25">
      <c r="A2567" t="s">
        <v>3387</v>
      </c>
      <c r="B2567" s="45">
        <v>41209</v>
      </c>
      <c r="C2567" s="45">
        <v>12459.5</v>
      </c>
      <c r="D2567" s="25">
        <v>0.30234900143172611</v>
      </c>
      <c r="E2567" s="25" t="str">
        <f>_xlfn.XLOOKUP(Table1[[#This Row],[Customer_ID]],Table2[customer_id],Table2[age_group],,0)</f>
        <v>35-45</v>
      </c>
      <c r="F2567" s="25" t="str">
        <f>_xlfn.XLOOKUP(Table1[[#This Row],[Customer_ID]],Table2[customer_id],Table2[city],,0)</f>
        <v>Chennai</v>
      </c>
      <c r="G2567" s="25" t="str">
        <f>_xlfn.XLOOKUP(Table1[[#This Row],[Customer_ID]],Table2[customer_id],Table2[occupation],,0)</f>
        <v>Salaried Other Employees</v>
      </c>
      <c r="H2567" s="50" t="str">
        <f>_xlfn.XLOOKUP(Table1[[#This Row],[Customer_ID]],Table2[customer_id],Table2[gender],,0)</f>
        <v>Female</v>
      </c>
      <c r="I2567" s="50" t="str">
        <f>_xlfn.XLOOKUP(Table1[[#This Row],[Customer_ID]],Table2[customer_id],Table2[marital status],,0)</f>
        <v>Married</v>
      </c>
      <c r="J2567" t="str">
        <f t="shared" si="160"/>
        <v>Moderate Income</v>
      </c>
      <c r="K2567" s="52" t="b">
        <f t="shared" si="161"/>
        <v>0</v>
      </c>
      <c r="L2567" s="43" t="b">
        <f t="shared" si="162"/>
        <v>0</v>
      </c>
      <c r="M2567" s="43" t="b">
        <f t="shared" si="163"/>
        <v>0</v>
      </c>
      <c r="N25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68" spans="1:14" hidden="1" x14ac:dyDescent="0.25">
      <c r="A2568" t="s">
        <v>2152</v>
      </c>
      <c r="B2568" s="45">
        <v>41182</v>
      </c>
      <c r="C2568" s="45">
        <v>16889.5</v>
      </c>
      <c r="D2568" s="25">
        <v>0.41011849837307562</v>
      </c>
      <c r="E2568" s="25" t="str">
        <f>_xlfn.XLOOKUP(Table1[[#This Row],[Customer_ID]],Table2[customer_id],Table2[age_group],,0)</f>
        <v>35-45</v>
      </c>
      <c r="F2568" s="25" t="str">
        <f>_xlfn.XLOOKUP(Table1[[#This Row],[Customer_ID]],Table2[customer_id],Table2[city],,0)</f>
        <v>Bengaluru</v>
      </c>
      <c r="G2568" s="25" t="str">
        <f>_xlfn.XLOOKUP(Table1[[#This Row],[Customer_ID]],Table2[customer_id],Table2[occupation],,0)</f>
        <v>Salaried Other Employees</v>
      </c>
      <c r="H2568" s="50" t="str">
        <f>_xlfn.XLOOKUP(Table1[[#This Row],[Customer_ID]],Table2[customer_id],Table2[gender],,0)</f>
        <v>Female</v>
      </c>
      <c r="I2568" s="50" t="str">
        <f>_xlfn.XLOOKUP(Table1[[#This Row],[Customer_ID]],Table2[customer_id],Table2[marital status],,0)</f>
        <v>Married</v>
      </c>
      <c r="J2568" t="str">
        <f t="shared" si="160"/>
        <v>Moderate Income</v>
      </c>
      <c r="K2568" s="52" t="b">
        <f t="shared" si="161"/>
        <v>0</v>
      </c>
      <c r="L2568" s="43" t="b">
        <f t="shared" si="162"/>
        <v>0</v>
      </c>
      <c r="M2568" s="43" t="b">
        <f t="shared" si="163"/>
        <v>0</v>
      </c>
      <c r="N25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69" spans="1:14" hidden="1" x14ac:dyDescent="0.25">
      <c r="A2569" t="s">
        <v>2557</v>
      </c>
      <c r="B2569" s="45">
        <v>41179</v>
      </c>
      <c r="C2569" s="45">
        <v>15303.833333333334</v>
      </c>
      <c r="D2569" s="25">
        <v>0.37164169439115408</v>
      </c>
      <c r="E2569" s="25" t="str">
        <f>_xlfn.XLOOKUP(Table1[[#This Row],[Customer_ID]],Table2[customer_id],Table2[age_group],,0)</f>
        <v>35-45</v>
      </c>
      <c r="F2569" s="25" t="str">
        <f>_xlfn.XLOOKUP(Table1[[#This Row],[Customer_ID]],Table2[customer_id],Table2[city],,0)</f>
        <v>Hyderabad</v>
      </c>
      <c r="G2569" s="25" t="str">
        <f>_xlfn.XLOOKUP(Table1[[#This Row],[Customer_ID]],Table2[customer_id],Table2[occupation],,0)</f>
        <v>Salaried Other Employees</v>
      </c>
      <c r="H2569" s="50" t="str">
        <f>_xlfn.XLOOKUP(Table1[[#This Row],[Customer_ID]],Table2[customer_id],Table2[gender],,0)</f>
        <v>Female</v>
      </c>
      <c r="I2569" s="50" t="str">
        <f>_xlfn.XLOOKUP(Table1[[#This Row],[Customer_ID]],Table2[customer_id],Table2[marital status],,0)</f>
        <v>Married</v>
      </c>
      <c r="J2569" t="str">
        <f t="shared" si="160"/>
        <v>Moderate Income</v>
      </c>
      <c r="K2569" s="52" t="b">
        <f t="shared" si="161"/>
        <v>0</v>
      </c>
      <c r="L2569" s="43" t="b">
        <f t="shared" si="162"/>
        <v>0</v>
      </c>
      <c r="M2569" s="43" t="b">
        <f t="shared" si="163"/>
        <v>0</v>
      </c>
      <c r="N25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70" spans="1:14" hidden="1" x14ac:dyDescent="0.25">
      <c r="A2570" t="s">
        <v>2299</v>
      </c>
      <c r="B2570" s="45">
        <v>41175</v>
      </c>
      <c r="C2570" s="45">
        <v>16368.666666666666</v>
      </c>
      <c r="D2570" s="25">
        <v>0.39753895972475206</v>
      </c>
      <c r="E2570" s="25" t="str">
        <f>_xlfn.XLOOKUP(Table1[[#This Row],[Customer_ID]],Table2[customer_id],Table2[age_group],,0)</f>
        <v>25-34</v>
      </c>
      <c r="F2570" s="25" t="str">
        <f>_xlfn.XLOOKUP(Table1[[#This Row],[Customer_ID]],Table2[customer_id],Table2[city],,0)</f>
        <v>Hyderabad</v>
      </c>
      <c r="G2570" s="25" t="str">
        <f>_xlfn.XLOOKUP(Table1[[#This Row],[Customer_ID]],Table2[customer_id],Table2[occupation],,0)</f>
        <v>Salaried Other Employees</v>
      </c>
      <c r="H2570" s="50" t="str">
        <f>_xlfn.XLOOKUP(Table1[[#This Row],[Customer_ID]],Table2[customer_id],Table2[gender],,0)</f>
        <v>Male</v>
      </c>
      <c r="I2570" s="50" t="str">
        <f>_xlfn.XLOOKUP(Table1[[#This Row],[Customer_ID]],Table2[customer_id],Table2[marital status],,0)</f>
        <v>Married</v>
      </c>
      <c r="J2570" t="str">
        <f t="shared" si="160"/>
        <v>Moderate Income</v>
      </c>
      <c r="K2570" s="52" t="b">
        <f t="shared" si="161"/>
        <v>0</v>
      </c>
      <c r="L2570" s="43" t="b">
        <f t="shared" si="162"/>
        <v>0</v>
      </c>
      <c r="M2570" s="43" t="b">
        <f t="shared" si="163"/>
        <v>0</v>
      </c>
      <c r="N25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71" spans="1:14" hidden="1" x14ac:dyDescent="0.25">
      <c r="A2571" t="s">
        <v>3735</v>
      </c>
      <c r="B2571" s="45">
        <v>41171</v>
      </c>
      <c r="C2571" s="45">
        <v>10669.166666666666</v>
      </c>
      <c r="D2571" s="25">
        <v>0.25914276230032463</v>
      </c>
      <c r="E2571" s="25" t="str">
        <f>_xlfn.XLOOKUP(Table1[[#This Row],[Customer_ID]],Table2[customer_id],Table2[age_group],,0)</f>
        <v>21-24</v>
      </c>
      <c r="F2571" s="25" t="str">
        <f>_xlfn.XLOOKUP(Table1[[#This Row],[Customer_ID]],Table2[customer_id],Table2[city],,0)</f>
        <v>Bengaluru</v>
      </c>
      <c r="G2571" s="25" t="str">
        <f>_xlfn.XLOOKUP(Table1[[#This Row],[Customer_ID]],Table2[customer_id],Table2[occupation],,0)</f>
        <v>Government Employees</v>
      </c>
      <c r="H2571" s="50" t="str">
        <f>_xlfn.XLOOKUP(Table1[[#This Row],[Customer_ID]],Table2[customer_id],Table2[gender],,0)</f>
        <v>Male</v>
      </c>
      <c r="I2571" s="50" t="str">
        <f>_xlfn.XLOOKUP(Table1[[#This Row],[Customer_ID]],Table2[customer_id],Table2[marital status],,0)</f>
        <v>Single</v>
      </c>
      <c r="J2571" t="str">
        <f t="shared" si="160"/>
        <v>Moderate Income</v>
      </c>
      <c r="K2571" s="52" t="b">
        <f t="shared" si="161"/>
        <v>0</v>
      </c>
      <c r="L2571" s="43" t="str">
        <f t="shared" si="162"/>
        <v>Low Spend</v>
      </c>
      <c r="M2571" s="43" t="b">
        <f t="shared" si="163"/>
        <v>0</v>
      </c>
      <c r="N25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72" spans="1:14" hidden="1" x14ac:dyDescent="0.25">
      <c r="A2572" t="s">
        <v>1547</v>
      </c>
      <c r="B2572" s="45">
        <v>41151</v>
      </c>
      <c r="C2572" s="45">
        <v>19155.333333333332</v>
      </c>
      <c r="D2572" s="25">
        <v>0.4654888905089386</v>
      </c>
      <c r="E2572" s="25" t="str">
        <f>_xlfn.XLOOKUP(Table1[[#This Row],[Customer_ID]],Table2[customer_id],Table2[age_group],,0)</f>
        <v>45+</v>
      </c>
      <c r="F2572" s="25" t="str">
        <f>_xlfn.XLOOKUP(Table1[[#This Row],[Customer_ID]],Table2[customer_id],Table2[city],,0)</f>
        <v>Delhi NCR</v>
      </c>
      <c r="G2572" s="25" t="str">
        <f>_xlfn.XLOOKUP(Table1[[#This Row],[Customer_ID]],Table2[customer_id],Table2[occupation],,0)</f>
        <v>Freelancers</v>
      </c>
      <c r="H2572" s="50" t="str">
        <f>_xlfn.XLOOKUP(Table1[[#This Row],[Customer_ID]],Table2[customer_id],Table2[gender],,0)</f>
        <v>Male</v>
      </c>
      <c r="I2572" s="50" t="str">
        <f>_xlfn.XLOOKUP(Table1[[#This Row],[Customer_ID]],Table2[customer_id],Table2[marital status],,0)</f>
        <v>Married</v>
      </c>
      <c r="J2572" t="str">
        <f t="shared" si="160"/>
        <v>Moderate Income</v>
      </c>
      <c r="K2572" s="52" t="b">
        <f t="shared" si="161"/>
        <v>0</v>
      </c>
      <c r="L2572" s="43" t="b">
        <f t="shared" si="162"/>
        <v>0</v>
      </c>
      <c r="M2572" s="43" t="b">
        <f t="shared" si="163"/>
        <v>0</v>
      </c>
      <c r="N25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73" spans="1:14" hidden="1" x14ac:dyDescent="0.25">
      <c r="A2573" t="s">
        <v>3592</v>
      </c>
      <c r="B2573" s="45">
        <v>41134</v>
      </c>
      <c r="C2573" s="45">
        <v>11449.166666666666</v>
      </c>
      <c r="D2573" s="25">
        <v>0.27833827652712273</v>
      </c>
      <c r="E2573" s="25" t="str">
        <f>_xlfn.XLOOKUP(Table1[[#This Row],[Customer_ID]],Table2[customer_id],Table2[age_group],,0)</f>
        <v>45+</v>
      </c>
      <c r="F2573" s="25" t="str">
        <f>_xlfn.XLOOKUP(Table1[[#This Row],[Customer_ID]],Table2[customer_id],Table2[city],,0)</f>
        <v>Hyderabad</v>
      </c>
      <c r="G2573" s="25" t="str">
        <f>_xlfn.XLOOKUP(Table1[[#This Row],[Customer_ID]],Table2[customer_id],Table2[occupation],,0)</f>
        <v>Salaried Other Employees</v>
      </c>
      <c r="H2573" s="50" t="str">
        <f>_xlfn.XLOOKUP(Table1[[#This Row],[Customer_ID]],Table2[customer_id],Table2[gender],,0)</f>
        <v>Female</v>
      </c>
      <c r="I2573" s="50" t="str">
        <f>_xlfn.XLOOKUP(Table1[[#This Row],[Customer_ID]],Table2[customer_id],Table2[marital status],,0)</f>
        <v>Married</v>
      </c>
      <c r="J2573" t="str">
        <f t="shared" si="160"/>
        <v>Moderate Income</v>
      </c>
      <c r="K2573" s="52" t="b">
        <f t="shared" si="161"/>
        <v>0</v>
      </c>
      <c r="L2573" s="43" t="str">
        <f t="shared" si="162"/>
        <v>Low Spend</v>
      </c>
      <c r="M2573" s="43" t="b">
        <f t="shared" si="163"/>
        <v>0</v>
      </c>
      <c r="N25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74" spans="1:14" hidden="1" x14ac:dyDescent="0.25">
      <c r="A2574" t="s">
        <v>682</v>
      </c>
      <c r="B2574" s="45">
        <v>41126</v>
      </c>
      <c r="C2574" s="45">
        <v>23127</v>
      </c>
      <c r="D2574" s="25">
        <v>0.56234498857170645</v>
      </c>
      <c r="E2574" s="25" t="str">
        <f>_xlfn.XLOOKUP(Table1[[#This Row],[Customer_ID]],Table2[customer_id],Table2[age_group],,0)</f>
        <v>25-34</v>
      </c>
      <c r="F2574" s="25" t="str">
        <f>_xlfn.XLOOKUP(Table1[[#This Row],[Customer_ID]],Table2[customer_id],Table2[city],,0)</f>
        <v>Mumbai</v>
      </c>
      <c r="G2574" s="25" t="str">
        <f>_xlfn.XLOOKUP(Table1[[#This Row],[Customer_ID]],Table2[customer_id],Table2[occupation],,0)</f>
        <v>Salaried Other Employees</v>
      </c>
      <c r="H2574" s="50" t="str">
        <f>_xlfn.XLOOKUP(Table1[[#This Row],[Customer_ID]],Table2[customer_id],Table2[gender],,0)</f>
        <v>Male</v>
      </c>
      <c r="I2574" s="50" t="str">
        <f>_xlfn.XLOOKUP(Table1[[#This Row],[Customer_ID]],Table2[customer_id],Table2[marital status],,0)</f>
        <v>Single</v>
      </c>
      <c r="J2574" t="str">
        <f t="shared" si="160"/>
        <v>Moderate Income</v>
      </c>
      <c r="K2574" s="52" t="b">
        <f t="shared" si="161"/>
        <v>0</v>
      </c>
      <c r="L2574" s="43" t="b">
        <f t="shared" si="162"/>
        <v>0</v>
      </c>
      <c r="M2574" s="43" t="b">
        <f t="shared" si="163"/>
        <v>0</v>
      </c>
      <c r="N25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75" spans="1:14" hidden="1" x14ac:dyDescent="0.25">
      <c r="A2575" t="s">
        <v>2914</v>
      </c>
      <c r="B2575" s="45">
        <v>41125</v>
      </c>
      <c r="C2575" s="45">
        <v>14145.333333333334</v>
      </c>
      <c r="D2575" s="25">
        <v>0.34395947315096254</v>
      </c>
      <c r="E2575" s="25" t="str">
        <f>_xlfn.XLOOKUP(Table1[[#This Row],[Customer_ID]],Table2[customer_id],Table2[age_group],,0)</f>
        <v>21-24</v>
      </c>
      <c r="F2575" s="25" t="str">
        <f>_xlfn.XLOOKUP(Table1[[#This Row],[Customer_ID]],Table2[customer_id],Table2[city],,0)</f>
        <v>Mumbai</v>
      </c>
      <c r="G2575" s="25" t="str">
        <f>_xlfn.XLOOKUP(Table1[[#This Row],[Customer_ID]],Table2[customer_id],Table2[occupation],,0)</f>
        <v>Government Employees</v>
      </c>
      <c r="H2575" s="50" t="str">
        <f>_xlfn.XLOOKUP(Table1[[#This Row],[Customer_ID]],Table2[customer_id],Table2[gender],,0)</f>
        <v>Male</v>
      </c>
      <c r="I2575" s="50" t="str">
        <f>_xlfn.XLOOKUP(Table1[[#This Row],[Customer_ID]],Table2[customer_id],Table2[marital status],,0)</f>
        <v>Married</v>
      </c>
      <c r="J2575" t="str">
        <f t="shared" si="160"/>
        <v>Moderate Income</v>
      </c>
      <c r="K2575" s="52" t="b">
        <f t="shared" si="161"/>
        <v>0</v>
      </c>
      <c r="L2575" s="43" t="b">
        <f t="shared" si="162"/>
        <v>0</v>
      </c>
      <c r="M2575" s="43" t="b">
        <f t="shared" si="163"/>
        <v>0</v>
      </c>
      <c r="N25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76" spans="1:14" hidden="1" x14ac:dyDescent="0.25">
      <c r="A2576" t="s">
        <v>2025</v>
      </c>
      <c r="B2576" s="45">
        <v>41121</v>
      </c>
      <c r="C2576" s="45">
        <v>17238.833333333332</v>
      </c>
      <c r="D2576" s="25">
        <v>0.41922213305448147</v>
      </c>
      <c r="E2576" s="25" t="str">
        <f>_xlfn.XLOOKUP(Table1[[#This Row],[Customer_ID]],Table2[customer_id],Table2[age_group],,0)</f>
        <v>35-45</v>
      </c>
      <c r="F2576" s="25" t="str">
        <f>_xlfn.XLOOKUP(Table1[[#This Row],[Customer_ID]],Table2[customer_id],Table2[city],,0)</f>
        <v>Bengaluru</v>
      </c>
      <c r="G2576" s="25" t="str">
        <f>_xlfn.XLOOKUP(Table1[[#This Row],[Customer_ID]],Table2[customer_id],Table2[occupation],,0)</f>
        <v>Salaried Other Employees</v>
      </c>
      <c r="H2576" s="50" t="str">
        <f>_xlfn.XLOOKUP(Table1[[#This Row],[Customer_ID]],Table2[customer_id],Table2[gender],,0)</f>
        <v>Female</v>
      </c>
      <c r="I2576" s="50" t="str">
        <f>_xlfn.XLOOKUP(Table1[[#This Row],[Customer_ID]],Table2[customer_id],Table2[marital status],,0)</f>
        <v>Married</v>
      </c>
      <c r="J2576" t="str">
        <f t="shared" si="160"/>
        <v>Moderate Income</v>
      </c>
      <c r="K2576" s="52" t="b">
        <f t="shared" si="161"/>
        <v>0</v>
      </c>
      <c r="L2576" s="43" t="b">
        <f t="shared" si="162"/>
        <v>0</v>
      </c>
      <c r="M2576" s="43" t="b">
        <f t="shared" si="163"/>
        <v>0</v>
      </c>
      <c r="N25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77" spans="1:14" hidden="1" x14ac:dyDescent="0.25">
      <c r="A2577" t="s">
        <v>1528</v>
      </c>
      <c r="B2577" s="45">
        <v>41119</v>
      </c>
      <c r="C2577" s="45">
        <v>19253.666666666668</v>
      </c>
      <c r="D2577" s="25">
        <v>0.46824258047780026</v>
      </c>
      <c r="E2577" s="25" t="str">
        <f>_xlfn.XLOOKUP(Table1[[#This Row],[Customer_ID]],Table2[customer_id],Table2[age_group],,0)</f>
        <v>35-45</v>
      </c>
      <c r="F2577" s="25" t="str">
        <f>_xlfn.XLOOKUP(Table1[[#This Row],[Customer_ID]],Table2[customer_id],Table2[city],,0)</f>
        <v>Bengaluru</v>
      </c>
      <c r="G2577" s="25" t="str">
        <f>_xlfn.XLOOKUP(Table1[[#This Row],[Customer_ID]],Table2[customer_id],Table2[occupation],,0)</f>
        <v>Salaried Other Employees</v>
      </c>
      <c r="H2577" s="50" t="str">
        <f>_xlfn.XLOOKUP(Table1[[#This Row],[Customer_ID]],Table2[customer_id],Table2[gender],,0)</f>
        <v>Male</v>
      </c>
      <c r="I2577" s="50" t="str">
        <f>_xlfn.XLOOKUP(Table1[[#This Row],[Customer_ID]],Table2[customer_id],Table2[marital status],,0)</f>
        <v>Married</v>
      </c>
      <c r="J2577" t="str">
        <f t="shared" si="160"/>
        <v>Moderate Income</v>
      </c>
      <c r="K2577" s="52" t="b">
        <f t="shared" si="161"/>
        <v>0</v>
      </c>
      <c r="L2577" s="43" t="b">
        <f t="shared" si="162"/>
        <v>0</v>
      </c>
      <c r="M2577" s="43" t="b">
        <f t="shared" si="163"/>
        <v>0</v>
      </c>
      <c r="N25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78" spans="1:14" hidden="1" x14ac:dyDescent="0.25">
      <c r="A2578" t="s">
        <v>3187</v>
      </c>
      <c r="B2578" s="45">
        <v>41116</v>
      </c>
      <c r="C2578" s="45">
        <v>13271.833333333334</v>
      </c>
      <c r="D2578" s="25">
        <v>0.32278999254142754</v>
      </c>
      <c r="E2578" s="25" t="str">
        <f>_xlfn.XLOOKUP(Table1[[#This Row],[Customer_ID]],Table2[customer_id],Table2[age_group],,0)</f>
        <v>25-34</v>
      </c>
      <c r="F2578" s="25" t="str">
        <f>_xlfn.XLOOKUP(Table1[[#This Row],[Customer_ID]],Table2[customer_id],Table2[city],,0)</f>
        <v>Chennai</v>
      </c>
      <c r="G2578" s="25" t="str">
        <f>_xlfn.XLOOKUP(Table1[[#This Row],[Customer_ID]],Table2[customer_id],Table2[occupation],,0)</f>
        <v>Salaried Other Employees</v>
      </c>
      <c r="H2578" s="50" t="str">
        <f>_xlfn.XLOOKUP(Table1[[#This Row],[Customer_ID]],Table2[customer_id],Table2[gender],,0)</f>
        <v>Male</v>
      </c>
      <c r="I2578" s="50" t="str">
        <f>_xlfn.XLOOKUP(Table1[[#This Row],[Customer_ID]],Table2[customer_id],Table2[marital status],,0)</f>
        <v>Married</v>
      </c>
      <c r="J2578" t="str">
        <f t="shared" si="160"/>
        <v>Moderate Income</v>
      </c>
      <c r="K2578" s="52" t="b">
        <f t="shared" si="161"/>
        <v>0</v>
      </c>
      <c r="L2578" s="43" t="b">
        <f t="shared" si="162"/>
        <v>0</v>
      </c>
      <c r="M2578" s="43" t="b">
        <f t="shared" si="163"/>
        <v>0</v>
      </c>
      <c r="N25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79" spans="1:14" hidden="1" x14ac:dyDescent="0.25">
      <c r="A2579" t="s">
        <v>2611</v>
      </c>
      <c r="B2579" s="45">
        <v>41112</v>
      </c>
      <c r="C2579" s="45">
        <v>15099.666666666666</v>
      </c>
      <c r="D2579" s="25">
        <v>0.36728124797301681</v>
      </c>
      <c r="E2579" s="25" t="str">
        <f>_xlfn.XLOOKUP(Table1[[#This Row],[Customer_ID]],Table2[customer_id],Table2[age_group],,0)</f>
        <v>25-34</v>
      </c>
      <c r="F2579" s="25" t="str">
        <f>_xlfn.XLOOKUP(Table1[[#This Row],[Customer_ID]],Table2[customer_id],Table2[city],,0)</f>
        <v>Hyderabad</v>
      </c>
      <c r="G2579" s="25" t="str">
        <f>_xlfn.XLOOKUP(Table1[[#This Row],[Customer_ID]],Table2[customer_id],Table2[occupation],,0)</f>
        <v>Salaried Other Employees</v>
      </c>
      <c r="H2579" s="50" t="str">
        <f>_xlfn.XLOOKUP(Table1[[#This Row],[Customer_ID]],Table2[customer_id],Table2[gender],,0)</f>
        <v>Male</v>
      </c>
      <c r="I2579" s="50" t="str">
        <f>_xlfn.XLOOKUP(Table1[[#This Row],[Customer_ID]],Table2[customer_id],Table2[marital status],,0)</f>
        <v>Married</v>
      </c>
      <c r="J2579" t="str">
        <f t="shared" si="160"/>
        <v>Moderate Income</v>
      </c>
      <c r="K2579" s="52" t="b">
        <f t="shared" si="161"/>
        <v>0</v>
      </c>
      <c r="L2579" s="43" t="b">
        <f t="shared" si="162"/>
        <v>0</v>
      </c>
      <c r="M2579" s="43" t="b">
        <f t="shared" si="163"/>
        <v>0</v>
      </c>
      <c r="N25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80" spans="1:14" hidden="1" x14ac:dyDescent="0.25">
      <c r="A2580" t="s">
        <v>1410</v>
      </c>
      <c r="B2580" s="45">
        <v>41112</v>
      </c>
      <c r="C2580" s="45">
        <v>19783</v>
      </c>
      <c r="D2580" s="25">
        <v>0.48119770383343063</v>
      </c>
      <c r="E2580" s="25" t="str">
        <f>_xlfn.XLOOKUP(Table1[[#This Row],[Customer_ID]],Table2[customer_id],Table2[age_group],,0)</f>
        <v>25-34</v>
      </c>
      <c r="F2580" s="25" t="str">
        <f>_xlfn.XLOOKUP(Table1[[#This Row],[Customer_ID]],Table2[customer_id],Table2[city],,0)</f>
        <v>Bengaluru</v>
      </c>
      <c r="G2580" s="25" t="str">
        <f>_xlfn.XLOOKUP(Table1[[#This Row],[Customer_ID]],Table2[customer_id],Table2[occupation],,0)</f>
        <v>Salaried Other Employees</v>
      </c>
      <c r="H2580" s="50" t="str">
        <f>_xlfn.XLOOKUP(Table1[[#This Row],[Customer_ID]],Table2[customer_id],Table2[gender],,0)</f>
        <v>Male</v>
      </c>
      <c r="I2580" s="50" t="str">
        <f>_xlfn.XLOOKUP(Table1[[#This Row],[Customer_ID]],Table2[customer_id],Table2[marital status],,0)</f>
        <v>Married</v>
      </c>
      <c r="J2580" t="str">
        <f t="shared" si="160"/>
        <v>Moderate Income</v>
      </c>
      <c r="K2580" s="52" t="b">
        <f t="shared" si="161"/>
        <v>0</v>
      </c>
      <c r="L2580" s="43" t="b">
        <f t="shared" si="162"/>
        <v>0</v>
      </c>
      <c r="M2580" s="43" t="b">
        <f t="shared" si="163"/>
        <v>0</v>
      </c>
      <c r="N25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81" spans="1:14" hidden="1" x14ac:dyDescent="0.25">
      <c r="A2581" t="s">
        <v>2943</v>
      </c>
      <c r="B2581" s="45">
        <v>41109</v>
      </c>
      <c r="C2581" s="45">
        <v>14053</v>
      </c>
      <c r="D2581" s="25">
        <v>0.34184728404972148</v>
      </c>
      <c r="E2581" s="25" t="str">
        <f>_xlfn.XLOOKUP(Table1[[#This Row],[Customer_ID]],Table2[customer_id],Table2[age_group],,0)</f>
        <v>35-45</v>
      </c>
      <c r="F2581" s="25" t="str">
        <f>_xlfn.XLOOKUP(Table1[[#This Row],[Customer_ID]],Table2[customer_id],Table2[city],,0)</f>
        <v>Chennai</v>
      </c>
      <c r="G2581" s="25" t="str">
        <f>_xlfn.XLOOKUP(Table1[[#This Row],[Customer_ID]],Table2[customer_id],Table2[occupation],,0)</f>
        <v>Salaried Other Employees</v>
      </c>
      <c r="H2581" s="50" t="str">
        <f>_xlfn.XLOOKUP(Table1[[#This Row],[Customer_ID]],Table2[customer_id],Table2[gender],,0)</f>
        <v>Male</v>
      </c>
      <c r="I2581" s="50" t="str">
        <f>_xlfn.XLOOKUP(Table1[[#This Row],[Customer_ID]],Table2[customer_id],Table2[marital status],,0)</f>
        <v>Married</v>
      </c>
      <c r="J2581" t="str">
        <f t="shared" si="160"/>
        <v>Moderate Income</v>
      </c>
      <c r="K2581" s="52" t="b">
        <f t="shared" si="161"/>
        <v>0</v>
      </c>
      <c r="L2581" s="43" t="b">
        <f t="shared" si="162"/>
        <v>0</v>
      </c>
      <c r="M2581" s="43" t="b">
        <f t="shared" si="163"/>
        <v>0</v>
      </c>
      <c r="N25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82" spans="1:14" hidden="1" x14ac:dyDescent="0.25">
      <c r="A2582" t="s">
        <v>2976</v>
      </c>
      <c r="B2582" s="45">
        <v>41098</v>
      </c>
      <c r="C2582" s="45">
        <v>13962.5</v>
      </c>
      <c r="D2582" s="25">
        <v>0.33973672684802181</v>
      </c>
      <c r="E2582" s="25" t="str">
        <f>_xlfn.XLOOKUP(Table1[[#This Row],[Customer_ID]],Table2[customer_id],Table2[age_group],,0)</f>
        <v>21-24</v>
      </c>
      <c r="F2582" s="25" t="str">
        <f>_xlfn.XLOOKUP(Table1[[#This Row],[Customer_ID]],Table2[customer_id],Table2[city],,0)</f>
        <v>Mumbai</v>
      </c>
      <c r="G2582" s="25" t="str">
        <f>_xlfn.XLOOKUP(Table1[[#This Row],[Customer_ID]],Table2[customer_id],Table2[occupation],,0)</f>
        <v>Government Employees</v>
      </c>
      <c r="H2582" s="50" t="str">
        <f>_xlfn.XLOOKUP(Table1[[#This Row],[Customer_ID]],Table2[customer_id],Table2[gender],,0)</f>
        <v>Male</v>
      </c>
      <c r="I2582" s="50" t="str">
        <f>_xlfn.XLOOKUP(Table1[[#This Row],[Customer_ID]],Table2[customer_id],Table2[marital status],,0)</f>
        <v>Single</v>
      </c>
      <c r="J2582" t="str">
        <f t="shared" si="160"/>
        <v>Moderate Income</v>
      </c>
      <c r="K2582" s="52" t="b">
        <f t="shared" si="161"/>
        <v>0</v>
      </c>
      <c r="L2582" s="43" t="b">
        <f t="shared" si="162"/>
        <v>0</v>
      </c>
      <c r="M2582" s="43" t="b">
        <f t="shared" si="163"/>
        <v>0</v>
      </c>
      <c r="N25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83" spans="1:14" hidden="1" x14ac:dyDescent="0.25">
      <c r="A2583" t="s">
        <v>1967</v>
      </c>
      <c r="B2583" s="45">
        <v>41094</v>
      </c>
      <c r="C2583" s="45">
        <v>17441.666666666668</v>
      </c>
      <c r="D2583" s="25">
        <v>0.42443341282587893</v>
      </c>
      <c r="E2583" s="25" t="str">
        <f>_xlfn.XLOOKUP(Table1[[#This Row],[Customer_ID]],Table2[customer_id],Table2[age_group],,0)</f>
        <v>45+</v>
      </c>
      <c r="F2583" s="25" t="str">
        <f>_xlfn.XLOOKUP(Table1[[#This Row],[Customer_ID]],Table2[customer_id],Table2[city],,0)</f>
        <v>Bengaluru</v>
      </c>
      <c r="G2583" s="25" t="str">
        <f>_xlfn.XLOOKUP(Table1[[#This Row],[Customer_ID]],Table2[customer_id],Table2[occupation],,0)</f>
        <v>Freelancers</v>
      </c>
      <c r="H2583" s="50" t="str">
        <f>_xlfn.XLOOKUP(Table1[[#This Row],[Customer_ID]],Table2[customer_id],Table2[gender],,0)</f>
        <v>Male</v>
      </c>
      <c r="I2583" s="50" t="str">
        <f>_xlfn.XLOOKUP(Table1[[#This Row],[Customer_ID]],Table2[customer_id],Table2[marital status],,0)</f>
        <v>Married</v>
      </c>
      <c r="J2583" t="str">
        <f t="shared" si="160"/>
        <v>Moderate Income</v>
      </c>
      <c r="K2583" s="52" t="b">
        <f t="shared" si="161"/>
        <v>0</v>
      </c>
      <c r="L2583" s="43" t="b">
        <f t="shared" si="162"/>
        <v>0</v>
      </c>
      <c r="M2583" s="43" t="b">
        <f t="shared" si="163"/>
        <v>0</v>
      </c>
      <c r="N25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84" spans="1:14" hidden="1" x14ac:dyDescent="0.25">
      <c r="A2584" t="s">
        <v>3663</v>
      </c>
      <c r="B2584" s="45">
        <v>41093</v>
      </c>
      <c r="C2584" s="45">
        <v>11074.666666666666</v>
      </c>
      <c r="D2584" s="25">
        <v>0.26950251056546531</v>
      </c>
      <c r="E2584" s="25" t="str">
        <f>_xlfn.XLOOKUP(Table1[[#This Row],[Customer_ID]],Table2[customer_id],Table2[age_group],,0)</f>
        <v>25-34</v>
      </c>
      <c r="F2584" s="25" t="str">
        <f>_xlfn.XLOOKUP(Table1[[#This Row],[Customer_ID]],Table2[customer_id],Table2[city],,0)</f>
        <v>Chennai</v>
      </c>
      <c r="G2584" s="25" t="str">
        <f>_xlfn.XLOOKUP(Table1[[#This Row],[Customer_ID]],Table2[customer_id],Table2[occupation],,0)</f>
        <v>Salaried Other Employees</v>
      </c>
      <c r="H2584" s="50" t="str">
        <f>_xlfn.XLOOKUP(Table1[[#This Row],[Customer_ID]],Table2[customer_id],Table2[gender],,0)</f>
        <v>Female</v>
      </c>
      <c r="I2584" s="50" t="str">
        <f>_xlfn.XLOOKUP(Table1[[#This Row],[Customer_ID]],Table2[customer_id],Table2[marital status],,0)</f>
        <v>Married</v>
      </c>
      <c r="J2584" t="str">
        <f t="shared" si="160"/>
        <v>Moderate Income</v>
      </c>
      <c r="K2584" s="52" t="b">
        <f t="shared" si="161"/>
        <v>0</v>
      </c>
      <c r="L2584" s="43" t="str">
        <f t="shared" si="162"/>
        <v>Low Spend</v>
      </c>
      <c r="M2584" s="43" t="b">
        <f t="shared" si="163"/>
        <v>0</v>
      </c>
      <c r="N25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85" spans="1:14" hidden="1" x14ac:dyDescent="0.25">
      <c r="A2585" t="s">
        <v>3389</v>
      </c>
      <c r="B2585" s="45">
        <v>41080</v>
      </c>
      <c r="C2585" s="45">
        <v>12408.333333333334</v>
      </c>
      <c r="D2585" s="25">
        <v>0.30205290490100617</v>
      </c>
      <c r="E2585" s="25" t="str">
        <f>_xlfn.XLOOKUP(Table1[[#This Row],[Customer_ID]],Table2[customer_id],Table2[age_group],,0)</f>
        <v>35-45</v>
      </c>
      <c r="F2585" s="25" t="str">
        <f>_xlfn.XLOOKUP(Table1[[#This Row],[Customer_ID]],Table2[customer_id],Table2[city],,0)</f>
        <v>Chennai</v>
      </c>
      <c r="G2585" s="25" t="str">
        <f>_xlfn.XLOOKUP(Table1[[#This Row],[Customer_ID]],Table2[customer_id],Table2[occupation],,0)</f>
        <v>Salaried Other Employees</v>
      </c>
      <c r="H2585" s="50" t="str">
        <f>_xlfn.XLOOKUP(Table1[[#This Row],[Customer_ID]],Table2[customer_id],Table2[gender],,0)</f>
        <v>Male</v>
      </c>
      <c r="I2585" s="50" t="str">
        <f>_xlfn.XLOOKUP(Table1[[#This Row],[Customer_ID]],Table2[customer_id],Table2[marital status],,0)</f>
        <v>Married</v>
      </c>
      <c r="J2585" t="str">
        <f t="shared" si="160"/>
        <v>Moderate Income</v>
      </c>
      <c r="K2585" s="52" t="b">
        <f t="shared" si="161"/>
        <v>0</v>
      </c>
      <c r="L2585" s="43" t="b">
        <f t="shared" si="162"/>
        <v>0</v>
      </c>
      <c r="M2585" s="43" t="b">
        <f t="shared" si="163"/>
        <v>0</v>
      </c>
      <c r="N25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86" spans="1:14" hidden="1" x14ac:dyDescent="0.25">
      <c r="A2586" t="s">
        <v>2472</v>
      </c>
      <c r="B2586" s="45">
        <v>41069</v>
      </c>
      <c r="C2586" s="45">
        <v>15628.333333333334</v>
      </c>
      <c r="D2586" s="25">
        <v>0.38053844343259718</v>
      </c>
      <c r="E2586" s="25" t="str">
        <f>_xlfn.XLOOKUP(Table1[[#This Row],[Customer_ID]],Table2[customer_id],Table2[age_group],,0)</f>
        <v>35-45</v>
      </c>
      <c r="F2586" s="25" t="str">
        <f>_xlfn.XLOOKUP(Table1[[#This Row],[Customer_ID]],Table2[customer_id],Table2[city],,0)</f>
        <v>Hyderabad</v>
      </c>
      <c r="G2586" s="25" t="str">
        <f>_xlfn.XLOOKUP(Table1[[#This Row],[Customer_ID]],Table2[customer_id],Table2[occupation],,0)</f>
        <v>Salaried Other Employees</v>
      </c>
      <c r="H2586" s="50" t="str">
        <f>_xlfn.XLOOKUP(Table1[[#This Row],[Customer_ID]],Table2[customer_id],Table2[gender],,0)</f>
        <v>Male</v>
      </c>
      <c r="I2586" s="50" t="str">
        <f>_xlfn.XLOOKUP(Table1[[#This Row],[Customer_ID]],Table2[customer_id],Table2[marital status],,0)</f>
        <v>Married</v>
      </c>
      <c r="J2586" t="str">
        <f t="shared" si="160"/>
        <v>Moderate Income</v>
      </c>
      <c r="K2586" s="52" t="b">
        <f t="shared" si="161"/>
        <v>0</v>
      </c>
      <c r="L2586" s="43" t="b">
        <f t="shared" si="162"/>
        <v>0</v>
      </c>
      <c r="M2586" s="43" t="b">
        <f t="shared" si="163"/>
        <v>0</v>
      </c>
      <c r="N25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87" spans="1:14" hidden="1" x14ac:dyDescent="0.25">
      <c r="A2587" t="s">
        <v>1718</v>
      </c>
      <c r="B2587" s="45">
        <v>41043</v>
      </c>
      <c r="C2587" s="45">
        <v>18309.333333333332</v>
      </c>
      <c r="D2587" s="25">
        <v>0.44610124341138152</v>
      </c>
      <c r="E2587" s="25" t="str">
        <f>_xlfn.XLOOKUP(Table1[[#This Row],[Customer_ID]],Table2[customer_id],Table2[age_group],,0)</f>
        <v>25-34</v>
      </c>
      <c r="F2587" s="25" t="str">
        <f>_xlfn.XLOOKUP(Table1[[#This Row],[Customer_ID]],Table2[customer_id],Table2[city],,0)</f>
        <v>Hyderabad</v>
      </c>
      <c r="G2587" s="25" t="str">
        <f>_xlfn.XLOOKUP(Table1[[#This Row],[Customer_ID]],Table2[customer_id],Table2[occupation],,0)</f>
        <v>Salaried Other Employees</v>
      </c>
      <c r="H2587" s="50" t="str">
        <f>_xlfn.XLOOKUP(Table1[[#This Row],[Customer_ID]],Table2[customer_id],Table2[gender],,0)</f>
        <v>Male</v>
      </c>
      <c r="I2587" s="50" t="str">
        <f>_xlfn.XLOOKUP(Table1[[#This Row],[Customer_ID]],Table2[customer_id],Table2[marital status],,0)</f>
        <v>Married</v>
      </c>
      <c r="J2587" t="str">
        <f t="shared" si="160"/>
        <v>Moderate Income</v>
      </c>
      <c r="K2587" s="52" t="b">
        <f t="shared" si="161"/>
        <v>0</v>
      </c>
      <c r="L2587" s="43" t="b">
        <f t="shared" si="162"/>
        <v>0</v>
      </c>
      <c r="M2587" s="43" t="b">
        <f t="shared" si="163"/>
        <v>0</v>
      </c>
      <c r="N25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88" spans="1:14" hidden="1" x14ac:dyDescent="0.25">
      <c r="A2588" t="s">
        <v>3342</v>
      </c>
      <c r="B2588" s="45">
        <v>41041</v>
      </c>
      <c r="C2588" s="45">
        <v>12631.666666666666</v>
      </c>
      <c r="D2588" s="25">
        <v>0.30778164924506385</v>
      </c>
      <c r="E2588" s="25" t="str">
        <f>_xlfn.XLOOKUP(Table1[[#This Row],[Customer_ID]],Table2[customer_id],Table2[age_group],,0)</f>
        <v>35-45</v>
      </c>
      <c r="F2588" s="25" t="str">
        <f>_xlfn.XLOOKUP(Table1[[#This Row],[Customer_ID]],Table2[customer_id],Table2[city],,0)</f>
        <v>Chennai</v>
      </c>
      <c r="G2588" s="25" t="str">
        <f>_xlfn.XLOOKUP(Table1[[#This Row],[Customer_ID]],Table2[customer_id],Table2[occupation],,0)</f>
        <v>Salaried Other Employees</v>
      </c>
      <c r="H2588" s="50" t="str">
        <f>_xlfn.XLOOKUP(Table1[[#This Row],[Customer_ID]],Table2[customer_id],Table2[gender],,0)</f>
        <v>Female</v>
      </c>
      <c r="I2588" s="50" t="str">
        <f>_xlfn.XLOOKUP(Table1[[#This Row],[Customer_ID]],Table2[customer_id],Table2[marital status],,0)</f>
        <v>Married</v>
      </c>
      <c r="J2588" t="str">
        <f t="shared" si="160"/>
        <v>Moderate Income</v>
      </c>
      <c r="K2588" s="52" t="b">
        <f t="shared" si="161"/>
        <v>0</v>
      </c>
      <c r="L2588" s="43" t="b">
        <f t="shared" si="162"/>
        <v>0</v>
      </c>
      <c r="M2588" s="43" t="b">
        <f t="shared" si="163"/>
        <v>0</v>
      </c>
      <c r="N25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89" spans="1:14" hidden="1" x14ac:dyDescent="0.25">
      <c r="A2589" t="s">
        <v>3224</v>
      </c>
      <c r="B2589" s="45">
        <v>41039</v>
      </c>
      <c r="C2589" s="45">
        <v>13122.5</v>
      </c>
      <c r="D2589" s="25">
        <v>0.31975681668656641</v>
      </c>
      <c r="E2589" s="25" t="str">
        <f>_xlfn.XLOOKUP(Table1[[#This Row],[Customer_ID]],Table2[customer_id],Table2[age_group],,0)</f>
        <v>25-34</v>
      </c>
      <c r="F2589" s="25" t="str">
        <f>_xlfn.XLOOKUP(Table1[[#This Row],[Customer_ID]],Table2[customer_id],Table2[city],,0)</f>
        <v>Hyderabad</v>
      </c>
      <c r="G2589" s="25" t="str">
        <f>_xlfn.XLOOKUP(Table1[[#This Row],[Customer_ID]],Table2[customer_id],Table2[occupation],,0)</f>
        <v>Salaried Other Employees</v>
      </c>
      <c r="H2589" s="50" t="str">
        <f>_xlfn.XLOOKUP(Table1[[#This Row],[Customer_ID]],Table2[customer_id],Table2[gender],,0)</f>
        <v>Female</v>
      </c>
      <c r="I2589" s="50" t="str">
        <f>_xlfn.XLOOKUP(Table1[[#This Row],[Customer_ID]],Table2[customer_id],Table2[marital status],,0)</f>
        <v>Married</v>
      </c>
      <c r="J2589" t="str">
        <f t="shared" si="160"/>
        <v>Moderate Income</v>
      </c>
      <c r="K2589" s="52" t="b">
        <f t="shared" si="161"/>
        <v>0</v>
      </c>
      <c r="L2589" s="43" t="b">
        <f t="shared" si="162"/>
        <v>0</v>
      </c>
      <c r="M2589" s="43" t="b">
        <f t="shared" si="163"/>
        <v>0</v>
      </c>
      <c r="N25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90" spans="1:14" hidden="1" x14ac:dyDescent="0.25">
      <c r="A2590" t="s">
        <v>967</v>
      </c>
      <c r="B2590" s="45">
        <v>41039</v>
      </c>
      <c r="C2590" s="45">
        <v>21472.5</v>
      </c>
      <c r="D2590" s="25">
        <v>0.52322181339701257</v>
      </c>
      <c r="E2590" s="25" t="str">
        <f>_xlfn.XLOOKUP(Table1[[#This Row],[Customer_ID]],Table2[customer_id],Table2[age_group],,0)</f>
        <v>25-34</v>
      </c>
      <c r="F2590" s="25" t="str">
        <f>_xlfn.XLOOKUP(Table1[[#This Row],[Customer_ID]],Table2[customer_id],Table2[city],,0)</f>
        <v>Delhi NCR</v>
      </c>
      <c r="G2590" s="25" t="str">
        <f>_xlfn.XLOOKUP(Table1[[#This Row],[Customer_ID]],Table2[customer_id],Table2[occupation],,0)</f>
        <v>Salaried Other Employees</v>
      </c>
      <c r="H2590" s="50" t="str">
        <f>_xlfn.XLOOKUP(Table1[[#This Row],[Customer_ID]],Table2[customer_id],Table2[gender],,0)</f>
        <v>Male</v>
      </c>
      <c r="I2590" s="50" t="str">
        <f>_xlfn.XLOOKUP(Table1[[#This Row],[Customer_ID]],Table2[customer_id],Table2[marital status],,0)</f>
        <v>Married</v>
      </c>
      <c r="J2590" t="str">
        <f t="shared" si="160"/>
        <v>Moderate Income</v>
      </c>
      <c r="K2590" s="52" t="b">
        <f t="shared" si="161"/>
        <v>0</v>
      </c>
      <c r="L2590" s="43" t="b">
        <f t="shared" si="162"/>
        <v>0</v>
      </c>
      <c r="M2590" s="43" t="b">
        <f t="shared" si="163"/>
        <v>0</v>
      </c>
      <c r="N25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91" spans="1:14" hidden="1" x14ac:dyDescent="0.25">
      <c r="A2591" t="s">
        <v>2263</v>
      </c>
      <c r="B2591" s="45">
        <v>41028</v>
      </c>
      <c r="C2591" s="45">
        <v>16442.666666666668</v>
      </c>
      <c r="D2591" s="25">
        <v>0.4007669559000358</v>
      </c>
      <c r="E2591" s="25" t="str">
        <f>_xlfn.XLOOKUP(Table1[[#This Row],[Customer_ID]],Table2[customer_id],Table2[age_group],,0)</f>
        <v>35-45</v>
      </c>
      <c r="F2591" s="25" t="str">
        <f>_xlfn.XLOOKUP(Table1[[#This Row],[Customer_ID]],Table2[customer_id],Table2[city],,0)</f>
        <v>Hyderabad</v>
      </c>
      <c r="G2591" s="25" t="str">
        <f>_xlfn.XLOOKUP(Table1[[#This Row],[Customer_ID]],Table2[customer_id],Table2[occupation],,0)</f>
        <v>Salaried Other Employees</v>
      </c>
      <c r="H2591" s="50" t="str">
        <f>_xlfn.XLOOKUP(Table1[[#This Row],[Customer_ID]],Table2[customer_id],Table2[gender],,0)</f>
        <v>Male</v>
      </c>
      <c r="I2591" s="50" t="str">
        <f>_xlfn.XLOOKUP(Table1[[#This Row],[Customer_ID]],Table2[customer_id],Table2[marital status],,0)</f>
        <v>Married</v>
      </c>
      <c r="J2591" t="str">
        <f t="shared" si="160"/>
        <v>Moderate Income</v>
      </c>
      <c r="K2591" s="52" t="b">
        <f t="shared" si="161"/>
        <v>0</v>
      </c>
      <c r="L2591" s="43" t="b">
        <f t="shared" si="162"/>
        <v>0</v>
      </c>
      <c r="M2591" s="43" t="b">
        <f t="shared" si="163"/>
        <v>0</v>
      </c>
      <c r="N25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92" spans="1:14" hidden="1" x14ac:dyDescent="0.25">
      <c r="A2592" t="s">
        <v>3462</v>
      </c>
      <c r="B2592" s="45">
        <v>41027</v>
      </c>
      <c r="C2592" s="45">
        <v>12068</v>
      </c>
      <c r="D2592" s="25">
        <v>0.29414775635557072</v>
      </c>
      <c r="E2592" s="25" t="str">
        <f>_xlfn.XLOOKUP(Table1[[#This Row],[Customer_ID]],Table2[customer_id],Table2[age_group],,0)</f>
        <v>35-45</v>
      </c>
      <c r="F2592" s="25" t="str">
        <f>_xlfn.XLOOKUP(Table1[[#This Row],[Customer_ID]],Table2[customer_id],Table2[city],,0)</f>
        <v>Chennai</v>
      </c>
      <c r="G2592" s="25" t="str">
        <f>_xlfn.XLOOKUP(Table1[[#This Row],[Customer_ID]],Table2[customer_id],Table2[occupation],,0)</f>
        <v>Salaried Other Employees</v>
      </c>
      <c r="H2592" s="50" t="str">
        <f>_xlfn.XLOOKUP(Table1[[#This Row],[Customer_ID]],Table2[customer_id],Table2[gender],,0)</f>
        <v>Female</v>
      </c>
      <c r="I2592" s="50" t="str">
        <f>_xlfn.XLOOKUP(Table1[[#This Row],[Customer_ID]],Table2[customer_id],Table2[marital status],,0)</f>
        <v>Married</v>
      </c>
      <c r="J2592" t="str">
        <f t="shared" si="160"/>
        <v>Moderate Income</v>
      </c>
      <c r="K2592" s="52" t="b">
        <f t="shared" si="161"/>
        <v>0</v>
      </c>
      <c r="L2592" s="43" t="str">
        <f t="shared" si="162"/>
        <v>Low Spend</v>
      </c>
      <c r="M2592" s="43" t="b">
        <f t="shared" si="163"/>
        <v>0</v>
      </c>
      <c r="N25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93" spans="1:14" hidden="1" x14ac:dyDescent="0.25">
      <c r="A2593" t="s">
        <v>1396</v>
      </c>
      <c r="B2593" s="45">
        <v>41023</v>
      </c>
      <c r="C2593" s="45">
        <v>19793.833333333332</v>
      </c>
      <c r="D2593" s="25">
        <v>0.48250574880757946</v>
      </c>
      <c r="E2593" s="25" t="str">
        <f>_xlfn.XLOOKUP(Table1[[#This Row],[Customer_ID]],Table2[customer_id],Table2[age_group],,0)</f>
        <v>35-45</v>
      </c>
      <c r="F2593" s="25" t="str">
        <f>_xlfn.XLOOKUP(Table1[[#This Row],[Customer_ID]],Table2[customer_id],Table2[city],,0)</f>
        <v>Mumbai</v>
      </c>
      <c r="G2593" s="25" t="str">
        <f>_xlfn.XLOOKUP(Table1[[#This Row],[Customer_ID]],Table2[customer_id],Table2[occupation],,0)</f>
        <v>Salaried Other Employees</v>
      </c>
      <c r="H2593" s="50" t="str">
        <f>_xlfn.XLOOKUP(Table1[[#This Row],[Customer_ID]],Table2[customer_id],Table2[gender],,0)</f>
        <v>Female</v>
      </c>
      <c r="I2593" s="50" t="str">
        <f>_xlfn.XLOOKUP(Table1[[#This Row],[Customer_ID]],Table2[customer_id],Table2[marital status],,0)</f>
        <v>Married</v>
      </c>
      <c r="J2593" t="str">
        <f t="shared" si="160"/>
        <v>Moderate Income</v>
      </c>
      <c r="K2593" s="52" t="b">
        <f t="shared" si="161"/>
        <v>0</v>
      </c>
      <c r="L2593" s="43" t="b">
        <f t="shared" si="162"/>
        <v>0</v>
      </c>
      <c r="M2593" s="43" t="b">
        <f t="shared" si="163"/>
        <v>0</v>
      </c>
      <c r="N25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94" spans="1:14" hidden="1" x14ac:dyDescent="0.25">
      <c r="A2594" t="s">
        <v>3111</v>
      </c>
      <c r="B2594" s="45">
        <v>41022</v>
      </c>
      <c r="C2594" s="45">
        <v>13549.666666666666</v>
      </c>
      <c r="D2594" s="25">
        <v>0.33030243934149156</v>
      </c>
      <c r="E2594" s="25" t="str">
        <f>_xlfn.XLOOKUP(Table1[[#This Row],[Customer_ID]],Table2[customer_id],Table2[age_group],,0)</f>
        <v>21-24</v>
      </c>
      <c r="F2594" s="25" t="str">
        <f>_xlfn.XLOOKUP(Table1[[#This Row],[Customer_ID]],Table2[customer_id],Table2[city],,0)</f>
        <v>Mumbai</v>
      </c>
      <c r="G2594" s="25" t="str">
        <f>_xlfn.XLOOKUP(Table1[[#This Row],[Customer_ID]],Table2[customer_id],Table2[occupation],,0)</f>
        <v>Government Employees</v>
      </c>
      <c r="H2594" s="50" t="str">
        <f>_xlfn.XLOOKUP(Table1[[#This Row],[Customer_ID]],Table2[customer_id],Table2[gender],,0)</f>
        <v>Male</v>
      </c>
      <c r="I2594" s="50" t="str">
        <f>_xlfn.XLOOKUP(Table1[[#This Row],[Customer_ID]],Table2[customer_id],Table2[marital status],,0)</f>
        <v>Single</v>
      </c>
      <c r="J2594" t="str">
        <f t="shared" si="160"/>
        <v>Moderate Income</v>
      </c>
      <c r="K2594" s="52" t="b">
        <f t="shared" si="161"/>
        <v>0</v>
      </c>
      <c r="L2594" s="43" t="b">
        <f t="shared" si="162"/>
        <v>0</v>
      </c>
      <c r="M2594" s="43" t="b">
        <f t="shared" si="163"/>
        <v>0</v>
      </c>
      <c r="N25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95" spans="1:14" hidden="1" x14ac:dyDescent="0.25">
      <c r="A2595" t="s">
        <v>2290</v>
      </c>
      <c r="B2595" s="45">
        <v>41022</v>
      </c>
      <c r="C2595" s="45">
        <v>16338.666666666666</v>
      </c>
      <c r="D2595" s="25">
        <v>0.39829034826840881</v>
      </c>
      <c r="E2595" s="25" t="str">
        <f>_xlfn.XLOOKUP(Table1[[#This Row],[Customer_ID]],Table2[customer_id],Table2[age_group],,0)</f>
        <v>45+</v>
      </c>
      <c r="F2595" s="25" t="str">
        <f>_xlfn.XLOOKUP(Table1[[#This Row],[Customer_ID]],Table2[customer_id],Table2[city],,0)</f>
        <v>Mumbai</v>
      </c>
      <c r="G2595" s="25" t="str">
        <f>_xlfn.XLOOKUP(Table1[[#This Row],[Customer_ID]],Table2[customer_id],Table2[occupation],,0)</f>
        <v>Salaried Other Employees</v>
      </c>
      <c r="H2595" s="50" t="str">
        <f>_xlfn.XLOOKUP(Table1[[#This Row],[Customer_ID]],Table2[customer_id],Table2[gender],,0)</f>
        <v>Female</v>
      </c>
      <c r="I2595" s="50" t="str">
        <f>_xlfn.XLOOKUP(Table1[[#This Row],[Customer_ID]],Table2[customer_id],Table2[marital status],,0)</f>
        <v>Married</v>
      </c>
      <c r="J2595" t="str">
        <f t="shared" si="160"/>
        <v>Moderate Income</v>
      </c>
      <c r="K2595" s="52" t="b">
        <f t="shared" si="161"/>
        <v>0</v>
      </c>
      <c r="L2595" s="43" t="b">
        <f t="shared" si="162"/>
        <v>0</v>
      </c>
      <c r="M2595" s="43" t="b">
        <f t="shared" si="163"/>
        <v>0</v>
      </c>
      <c r="N25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96" spans="1:14" hidden="1" x14ac:dyDescent="0.25">
      <c r="A2596" t="s">
        <v>3849</v>
      </c>
      <c r="B2596" s="45">
        <v>41018</v>
      </c>
      <c r="C2596" s="45">
        <v>9794.6666666666661</v>
      </c>
      <c r="D2596" s="25">
        <v>0.23878947453963298</v>
      </c>
      <c r="E2596" s="25" t="str">
        <f>_xlfn.XLOOKUP(Table1[[#This Row],[Customer_ID]],Table2[customer_id],Table2[age_group],,0)</f>
        <v>21-24</v>
      </c>
      <c r="F2596" s="25" t="str">
        <f>_xlfn.XLOOKUP(Table1[[#This Row],[Customer_ID]],Table2[customer_id],Table2[city],,0)</f>
        <v>Bengaluru</v>
      </c>
      <c r="G2596" s="25" t="str">
        <f>_xlfn.XLOOKUP(Table1[[#This Row],[Customer_ID]],Table2[customer_id],Table2[occupation],,0)</f>
        <v>Government Employees</v>
      </c>
      <c r="H2596" s="50" t="str">
        <f>_xlfn.XLOOKUP(Table1[[#This Row],[Customer_ID]],Table2[customer_id],Table2[gender],,0)</f>
        <v>Female</v>
      </c>
      <c r="I2596" s="50" t="str">
        <f>_xlfn.XLOOKUP(Table1[[#This Row],[Customer_ID]],Table2[customer_id],Table2[marital status],,0)</f>
        <v>Single</v>
      </c>
      <c r="J2596" t="str">
        <f t="shared" si="160"/>
        <v>Moderate Income</v>
      </c>
      <c r="K2596" s="52" t="b">
        <f t="shared" si="161"/>
        <v>0</v>
      </c>
      <c r="L2596" s="43" t="str">
        <f t="shared" si="162"/>
        <v>Low Spend</v>
      </c>
      <c r="M2596" s="43" t="b">
        <f t="shared" si="163"/>
        <v>0</v>
      </c>
      <c r="N25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97" spans="1:14" hidden="1" x14ac:dyDescent="0.25">
      <c r="A2597" t="s">
        <v>3997</v>
      </c>
      <c r="B2597" s="45">
        <v>40990</v>
      </c>
      <c r="C2597" s="45">
        <v>7962.333333333333</v>
      </c>
      <c r="D2597" s="25">
        <v>0.19425063023501665</v>
      </c>
      <c r="E2597" s="25" t="str">
        <f>_xlfn.XLOOKUP(Table1[[#This Row],[Customer_ID]],Table2[customer_id],Table2[age_group],,0)</f>
        <v>21-24</v>
      </c>
      <c r="F2597" s="25" t="str">
        <f>_xlfn.XLOOKUP(Table1[[#This Row],[Customer_ID]],Table2[customer_id],Table2[city],,0)</f>
        <v>Hyderabad</v>
      </c>
      <c r="G2597" s="25" t="str">
        <f>_xlfn.XLOOKUP(Table1[[#This Row],[Customer_ID]],Table2[customer_id],Table2[occupation],,0)</f>
        <v>Government Employees</v>
      </c>
      <c r="H2597" s="50" t="str">
        <f>_xlfn.XLOOKUP(Table1[[#This Row],[Customer_ID]],Table2[customer_id],Table2[gender],,0)</f>
        <v>Female</v>
      </c>
      <c r="I2597" s="50" t="str">
        <f>_xlfn.XLOOKUP(Table1[[#This Row],[Customer_ID]],Table2[customer_id],Table2[marital status],,0)</f>
        <v>Married</v>
      </c>
      <c r="J2597" t="str">
        <f t="shared" si="160"/>
        <v>Moderate Income</v>
      </c>
      <c r="K2597" s="52" t="b">
        <f t="shared" si="161"/>
        <v>0</v>
      </c>
      <c r="L2597" s="43" t="str">
        <f t="shared" si="162"/>
        <v>Low Spend</v>
      </c>
      <c r="M2597" s="43" t="b">
        <f t="shared" si="163"/>
        <v>0</v>
      </c>
      <c r="N25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98" spans="1:14" hidden="1" x14ac:dyDescent="0.25">
      <c r="A2598" t="s">
        <v>3472</v>
      </c>
      <c r="B2598" s="45">
        <v>40989</v>
      </c>
      <c r="C2598" s="45">
        <v>12004.333333333334</v>
      </c>
      <c r="D2598" s="25">
        <v>0.2928671920108647</v>
      </c>
      <c r="E2598" s="25" t="str">
        <f>_xlfn.XLOOKUP(Table1[[#This Row],[Customer_ID]],Table2[customer_id],Table2[age_group],,0)</f>
        <v>35-45</v>
      </c>
      <c r="F2598" s="25" t="str">
        <f>_xlfn.XLOOKUP(Table1[[#This Row],[Customer_ID]],Table2[customer_id],Table2[city],,0)</f>
        <v>Chennai</v>
      </c>
      <c r="G2598" s="25" t="str">
        <f>_xlfn.XLOOKUP(Table1[[#This Row],[Customer_ID]],Table2[customer_id],Table2[occupation],,0)</f>
        <v>Salaried Other Employees</v>
      </c>
      <c r="H2598" s="50" t="str">
        <f>_xlfn.XLOOKUP(Table1[[#This Row],[Customer_ID]],Table2[customer_id],Table2[gender],,0)</f>
        <v>Female</v>
      </c>
      <c r="I2598" s="50" t="str">
        <f>_xlfn.XLOOKUP(Table1[[#This Row],[Customer_ID]],Table2[customer_id],Table2[marital status],,0)</f>
        <v>Married</v>
      </c>
      <c r="J2598" t="str">
        <f t="shared" si="160"/>
        <v>Moderate Income</v>
      </c>
      <c r="K2598" s="52" t="b">
        <f t="shared" si="161"/>
        <v>0</v>
      </c>
      <c r="L2598" s="43" t="str">
        <f t="shared" si="162"/>
        <v>Low Spend</v>
      </c>
      <c r="M2598" s="43" t="b">
        <f t="shared" si="163"/>
        <v>0</v>
      </c>
      <c r="N25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599" spans="1:14" hidden="1" x14ac:dyDescent="0.25">
      <c r="A2599" t="s">
        <v>1394</v>
      </c>
      <c r="B2599" s="45">
        <v>40986</v>
      </c>
      <c r="C2599" s="45">
        <v>19783.333333333332</v>
      </c>
      <c r="D2599" s="25">
        <v>0.48268514452089328</v>
      </c>
      <c r="E2599" s="25" t="str">
        <f>_xlfn.XLOOKUP(Table1[[#This Row],[Customer_ID]],Table2[customer_id],Table2[age_group],,0)</f>
        <v>35-45</v>
      </c>
      <c r="F2599" s="25" t="str">
        <f>_xlfn.XLOOKUP(Table1[[#This Row],[Customer_ID]],Table2[customer_id],Table2[city],,0)</f>
        <v>Bengaluru</v>
      </c>
      <c r="G2599" s="25" t="str">
        <f>_xlfn.XLOOKUP(Table1[[#This Row],[Customer_ID]],Table2[customer_id],Table2[occupation],,0)</f>
        <v>Freelancers</v>
      </c>
      <c r="H2599" s="50" t="str">
        <f>_xlfn.XLOOKUP(Table1[[#This Row],[Customer_ID]],Table2[customer_id],Table2[gender],,0)</f>
        <v>Female</v>
      </c>
      <c r="I2599" s="50" t="str">
        <f>_xlfn.XLOOKUP(Table1[[#This Row],[Customer_ID]],Table2[customer_id],Table2[marital status],,0)</f>
        <v>Married</v>
      </c>
      <c r="J2599" t="str">
        <f t="shared" si="160"/>
        <v>Moderate Income</v>
      </c>
      <c r="K2599" s="52" t="b">
        <f t="shared" si="161"/>
        <v>0</v>
      </c>
      <c r="L2599" s="43" t="b">
        <f t="shared" si="162"/>
        <v>0</v>
      </c>
      <c r="M2599" s="43" t="b">
        <f t="shared" si="163"/>
        <v>0</v>
      </c>
      <c r="N25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00" spans="1:14" hidden="1" x14ac:dyDescent="0.25">
      <c r="A2600" t="s">
        <v>2083</v>
      </c>
      <c r="B2600" s="45">
        <v>40969</v>
      </c>
      <c r="C2600" s="45">
        <v>17001.166666666668</v>
      </c>
      <c r="D2600" s="25">
        <v>0.41497636424288287</v>
      </c>
      <c r="E2600" s="25" t="str">
        <f>_xlfn.XLOOKUP(Table1[[#This Row],[Customer_ID]],Table2[customer_id],Table2[age_group],,0)</f>
        <v>35-45</v>
      </c>
      <c r="F2600" s="25" t="str">
        <f>_xlfn.XLOOKUP(Table1[[#This Row],[Customer_ID]],Table2[customer_id],Table2[city],,0)</f>
        <v>Hyderabad</v>
      </c>
      <c r="G2600" s="25" t="str">
        <f>_xlfn.XLOOKUP(Table1[[#This Row],[Customer_ID]],Table2[customer_id],Table2[occupation],,0)</f>
        <v>Salaried Other Employees</v>
      </c>
      <c r="H2600" s="50" t="str">
        <f>_xlfn.XLOOKUP(Table1[[#This Row],[Customer_ID]],Table2[customer_id],Table2[gender],,0)</f>
        <v>Male</v>
      </c>
      <c r="I2600" s="50" t="str">
        <f>_xlfn.XLOOKUP(Table1[[#This Row],[Customer_ID]],Table2[customer_id],Table2[marital status],,0)</f>
        <v>Married</v>
      </c>
      <c r="J2600" t="str">
        <f t="shared" si="160"/>
        <v>Moderate Income</v>
      </c>
      <c r="K2600" s="52" t="b">
        <f t="shared" si="161"/>
        <v>0</v>
      </c>
      <c r="L2600" s="43" t="b">
        <f t="shared" si="162"/>
        <v>0</v>
      </c>
      <c r="M2600" s="43" t="b">
        <f t="shared" si="163"/>
        <v>0</v>
      </c>
      <c r="N26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01" spans="1:14" hidden="1" x14ac:dyDescent="0.25">
      <c r="A2601" t="s">
        <v>3953</v>
      </c>
      <c r="B2601" s="45">
        <v>40966</v>
      </c>
      <c r="C2601" s="45">
        <v>8638.6666666666661</v>
      </c>
      <c r="D2601" s="25">
        <v>0.21087405816205307</v>
      </c>
      <c r="E2601" s="25" t="str">
        <f>_xlfn.XLOOKUP(Table1[[#This Row],[Customer_ID]],Table2[customer_id],Table2[age_group],,0)</f>
        <v>45+</v>
      </c>
      <c r="F2601" s="25" t="str">
        <f>_xlfn.XLOOKUP(Table1[[#This Row],[Customer_ID]],Table2[customer_id],Table2[city],,0)</f>
        <v>Chennai</v>
      </c>
      <c r="G2601" s="25" t="str">
        <f>_xlfn.XLOOKUP(Table1[[#This Row],[Customer_ID]],Table2[customer_id],Table2[occupation],,0)</f>
        <v>Salaried Other Employees</v>
      </c>
      <c r="H2601" s="50" t="str">
        <f>_xlfn.XLOOKUP(Table1[[#This Row],[Customer_ID]],Table2[customer_id],Table2[gender],,0)</f>
        <v>Female</v>
      </c>
      <c r="I2601" s="50" t="str">
        <f>_xlfn.XLOOKUP(Table1[[#This Row],[Customer_ID]],Table2[customer_id],Table2[marital status],,0)</f>
        <v>Married</v>
      </c>
      <c r="J2601" t="str">
        <f t="shared" si="160"/>
        <v>Moderate Income</v>
      </c>
      <c r="K2601" s="52" t="b">
        <f t="shared" si="161"/>
        <v>0</v>
      </c>
      <c r="L2601" s="43" t="str">
        <f t="shared" si="162"/>
        <v>Low Spend</v>
      </c>
      <c r="M2601" s="43" t="b">
        <f t="shared" si="163"/>
        <v>0</v>
      </c>
      <c r="N26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02" spans="1:14" hidden="1" x14ac:dyDescent="0.25">
      <c r="A2602" t="s">
        <v>3288</v>
      </c>
      <c r="B2602" s="45">
        <v>40965</v>
      </c>
      <c r="C2602" s="45">
        <v>12821.333333333334</v>
      </c>
      <c r="D2602" s="25">
        <v>0.31298262744619393</v>
      </c>
      <c r="E2602" s="25" t="str">
        <f>_xlfn.XLOOKUP(Table1[[#This Row],[Customer_ID]],Table2[customer_id],Table2[age_group],,0)</f>
        <v>25-34</v>
      </c>
      <c r="F2602" s="25" t="str">
        <f>_xlfn.XLOOKUP(Table1[[#This Row],[Customer_ID]],Table2[customer_id],Table2[city],,0)</f>
        <v>Chennai</v>
      </c>
      <c r="G2602" s="25" t="str">
        <f>_xlfn.XLOOKUP(Table1[[#This Row],[Customer_ID]],Table2[customer_id],Table2[occupation],,0)</f>
        <v>Salaried Other Employees</v>
      </c>
      <c r="H2602" s="50" t="str">
        <f>_xlfn.XLOOKUP(Table1[[#This Row],[Customer_ID]],Table2[customer_id],Table2[gender],,0)</f>
        <v>Male</v>
      </c>
      <c r="I2602" s="50" t="str">
        <f>_xlfn.XLOOKUP(Table1[[#This Row],[Customer_ID]],Table2[customer_id],Table2[marital status],,0)</f>
        <v>Married</v>
      </c>
      <c r="J2602" t="str">
        <f t="shared" si="160"/>
        <v>Moderate Income</v>
      </c>
      <c r="K2602" s="52" t="b">
        <f t="shared" si="161"/>
        <v>0</v>
      </c>
      <c r="L2602" s="43" t="b">
        <f t="shared" si="162"/>
        <v>0</v>
      </c>
      <c r="M2602" s="43" t="b">
        <f t="shared" si="163"/>
        <v>0</v>
      </c>
      <c r="N26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03" spans="1:14" hidden="1" x14ac:dyDescent="0.25">
      <c r="A2603" t="s">
        <v>2740</v>
      </c>
      <c r="B2603" s="45">
        <v>40962</v>
      </c>
      <c r="C2603" s="45">
        <v>14576.5</v>
      </c>
      <c r="D2603" s="25">
        <v>0.35585420633758119</v>
      </c>
      <c r="E2603" s="25" t="str">
        <f>_xlfn.XLOOKUP(Table1[[#This Row],[Customer_ID]],Table2[customer_id],Table2[age_group],,0)</f>
        <v>35-45</v>
      </c>
      <c r="F2603" s="25" t="str">
        <f>_xlfn.XLOOKUP(Table1[[#This Row],[Customer_ID]],Table2[customer_id],Table2[city],,0)</f>
        <v>Hyderabad</v>
      </c>
      <c r="G2603" s="25" t="str">
        <f>_xlfn.XLOOKUP(Table1[[#This Row],[Customer_ID]],Table2[customer_id],Table2[occupation],,0)</f>
        <v>Salaried Other Employees</v>
      </c>
      <c r="H2603" s="50" t="str">
        <f>_xlfn.XLOOKUP(Table1[[#This Row],[Customer_ID]],Table2[customer_id],Table2[gender],,0)</f>
        <v>Female</v>
      </c>
      <c r="I2603" s="50" t="str">
        <f>_xlfn.XLOOKUP(Table1[[#This Row],[Customer_ID]],Table2[customer_id],Table2[marital status],,0)</f>
        <v>Married</v>
      </c>
      <c r="J2603" t="str">
        <f t="shared" si="160"/>
        <v>Moderate Income</v>
      </c>
      <c r="K2603" s="52" t="b">
        <f t="shared" si="161"/>
        <v>0</v>
      </c>
      <c r="L2603" s="43" t="b">
        <f t="shared" si="162"/>
        <v>0</v>
      </c>
      <c r="M2603" s="43" t="b">
        <f t="shared" si="163"/>
        <v>0</v>
      </c>
      <c r="N26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04" spans="1:14" hidden="1" x14ac:dyDescent="0.25">
      <c r="A2604" t="s">
        <v>2790</v>
      </c>
      <c r="B2604" s="45">
        <v>40956</v>
      </c>
      <c r="C2604" s="45">
        <v>14434.166666666666</v>
      </c>
      <c r="D2604" s="25">
        <v>0.35243106423153303</v>
      </c>
      <c r="E2604" s="25" t="str">
        <f>_xlfn.XLOOKUP(Table1[[#This Row],[Customer_ID]],Table2[customer_id],Table2[age_group],,0)</f>
        <v>35-45</v>
      </c>
      <c r="F2604" s="25" t="str">
        <f>_xlfn.XLOOKUP(Table1[[#This Row],[Customer_ID]],Table2[customer_id],Table2[city],,0)</f>
        <v>Chennai</v>
      </c>
      <c r="G2604" s="25" t="str">
        <f>_xlfn.XLOOKUP(Table1[[#This Row],[Customer_ID]],Table2[customer_id],Table2[occupation],,0)</f>
        <v>Salaried Other Employees</v>
      </c>
      <c r="H2604" s="50" t="str">
        <f>_xlfn.XLOOKUP(Table1[[#This Row],[Customer_ID]],Table2[customer_id],Table2[gender],,0)</f>
        <v>Male</v>
      </c>
      <c r="I2604" s="50" t="str">
        <f>_xlfn.XLOOKUP(Table1[[#This Row],[Customer_ID]],Table2[customer_id],Table2[marital status],,0)</f>
        <v>Married</v>
      </c>
      <c r="J2604" t="str">
        <f t="shared" si="160"/>
        <v>Moderate Income</v>
      </c>
      <c r="K2604" s="52" t="b">
        <f t="shared" si="161"/>
        <v>0</v>
      </c>
      <c r="L2604" s="43" t="b">
        <f t="shared" si="162"/>
        <v>0</v>
      </c>
      <c r="M2604" s="43" t="b">
        <f t="shared" si="163"/>
        <v>0</v>
      </c>
      <c r="N26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05" spans="1:14" hidden="1" x14ac:dyDescent="0.25">
      <c r="A2605" t="s">
        <v>909</v>
      </c>
      <c r="B2605" s="45">
        <v>40953</v>
      </c>
      <c r="C2605" s="45">
        <v>21728.666666666668</v>
      </c>
      <c r="D2605" s="25">
        <v>0.53057570059987469</v>
      </c>
      <c r="E2605" s="25" t="str">
        <f>_xlfn.XLOOKUP(Table1[[#This Row],[Customer_ID]],Table2[customer_id],Table2[age_group],,0)</f>
        <v>35-45</v>
      </c>
      <c r="F2605" s="25" t="str">
        <f>_xlfn.XLOOKUP(Table1[[#This Row],[Customer_ID]],Table2[customer_id],Table2[city],,0)</f>
        <v>Mumbai</v>
      </c>
      <c r="G2605" s="25" t="str">
        <f>_xlfn.XLOOKUP(Table1[[#This Row],[Customer_ID]],Table2[customer_id],Table2[occupation],,0)</f>
        <v>Salaried Other Employees</v>
      </c>
      <c r="H2605" s="50" t="str">
        <f>_xlfn.XLOOKUP(Table1[[#This Row],[Customer_ID]],Table2[customer_id],Table2[gender],,0)</f>
        <v>Male</v>
      </c>
      <c r="I2605" s="50" t="str">
        <f>_xlfn.XLOOKUP(Table1[[#This Row],[Customer_ID]],Table2[customer_id],Table2[marital status],,0)</f>
        <v>Married</v>
      </c>
      <c r="J2605" t="str">
        <f t="shared" si="160"/>
        <v>Moderate Income</v>
      </c>
      <c r="K2605" s="52" t="b">
        <f t="shared" si="161"/>
        <v>0</v>
      </c>
      <c r="L2605" s="43" t="b">
        <f t="shared" si="162"/>
        <v>0</v>
      </c>
      <c r="M2605" s="43" t="b">
        <f t="shared" si="163"/>
        <v>0</v>
      </c>
      <c r="N26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06" spans="1:14" hidden="1" x14ac:dyDescent="0.25">
      <c r="A2606" t="s">
        <v>906</v>
      </c>
      <c r="B2606" s="45">
        <v>40953</v>
      </c>
      <c r="C2606" s="45">
        <v>21739.5</v>
      </c>
      <c r="D2606" s="25">
        <v>0.53084023148487292</v>
      </c>
      <c r="E2606" s="25" t="str">
        <f>_xlfn.XLOOKUP(Table1[[#This Row],[Customer_ID]],Table2[customer_id],Table2[age_group],,0)</f>
        <v>25-34</v>
      </c>
      <c r="F2606" s="25" t="str">
        <f>_xlfn.XLOOKUP(Table1[[#This Row],[Customer_ID]],Table2[customer_id],Table2[city],,0)</f>
        <v>Delhi NCR</v>
      </c>
      <c r="G2606" s="25" t="str">
        <f>_xlfn.XLOOKUP(Table1[[#This Row],[Customer_ID]],Table2[customer_id],Table2[occupation],,0)</f>
        <v>Salaried Other Employees</v>
      </c>
      <c r="H2606" s="50" t="str">
        <f>_xlfn.XLOOKUP(Table1[[#This Row],[Customer_ID]],Table2[customer_id],Table2[gender],,0)</f>
        <v>Male</v>
      </c>
      <c r="I2606" s="50" t="str">
        <f>_xlfn.XLOOKUP(Table1[[#This Row],[Customer_ID]],Table2[customer_id],Table2[marital status],,0)</f>
        <v>Married</v>
      </c>
      <c r="J2606" t="str">
        <f t="shared" si="160"/>
        <v>Moderate Income</v>
      </c>
      <c r="K2606" s="52" t="b">
        <f t="shared" si="161"/>
        <v>0</v>
      </c>
      <c r="L2606" s="43" t="b">
        <f t="shared" si="162"/>
        <v>0</v>
      </c>
      <c r="M2606" s="43" t="b">
        <f t="shared" si="163"/>
        <v>0</v>
      </c>
      <c r="N26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07" spans="1:14" hidden="1" x14ac:dyDescent="0.25">
      <c r="A2607" t="s">
        <v>3383</v>
      </c>
      <c r="B2607" s="45">
        <v>40952</v>
      </c>
      <c r="C2607" s="45">
        <v>12400</v>
      </c>
      <c r="D2607" s="25">
        <v>0.30279351435827312</v>
      </c>
      <c r="E2607" s="25" t="str">
        <f>_xlfn.XLOOKUP(Table1[[#This Row],[Customer_ID]],Table2[customer_id],Table2[age_group],,0)</f>
        <v>45+</v>
      </c>
      <c r="F2607" s="25" t="str">
        <f>_xlfn.XLOOKUP(Table1[[#This Row],[Customer_ID]],Table2[customer_id],Table2[city],,0)</f>
        <v>Hyderabad</v>
      </c>
      <c r="G2607" s="25" t="str">
        <f>_xlfn.XLOOKUP(Table1[[#This Row],[Customer_ID]],Table2[customer_id],Table2[occupation],,0)</f>
        <v>Salaried Other Employees</v>
      </c>
      <c r="H2607" s="50" t="str">
        <f>_xlfn.XLOOKUP(Table1[[#This Row],[Customer_ID]],Table2[customer_id],Table2[gender],,0)</f>
        <v>Male</v>
      </c>
      <c r="I2607" s="50" t="str">
        <f>_xlfn.XLOOKUP(Table1[[#This Row],[Customer_ID]],Table2[customer_id],Table2[marital status],,0)</f>
        <v>Married</v>
      </c>
      <c r="J2607" t="str">
        <f t="shared" si="160"/>
        <v>Moderate Income</v>
      </c>
      <c r="K2607" s="52" t="b">
        <f t="shared" si="161"/>
        <v>0</v>
      </c>
      <c r="L2607" s="43" t="b">
        <f t="shared" si="162"/>
        <v>0</v>
      </c>
      <c r="M2607" s="43" t="b">
        <f t="shared" si="163"/>
        <v>0</v>
      </c>
      <c r="N26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08" spans="1:14" hidden="1" x14ac:dyDescent="0.25">
      <c r="A2608" t="s">
        <v>633</v>
      </c>
      <c r="B2608" s="45">
        <v>40937</v>
      </c>
      <c r="C2608" s="45">
        <v>23290.333333333332</v>
      </c>
      <c r="D2608" s="25">
        <v>0.56893112180505001</v>
      </c>
      <c r="E2608" s="25" t="str">
        <f>_xlfn.XLOOKUP(Table1[[#This Row],[Customer_ID]],Table2[customer_id],Table2[age_group],,0)</f>
        <v>35-45</v>
      </c>
      <c r="F2608" s="25" t="str">
        <f>_xlfn.XLOOKUP(Table1[[#This Row],[Customer_ID]],Table2[customer_id],Table2[city],,0)</f>
        <v>Mumbai</v>
      </c>
      <c r="G2608" s="25" t="str">
        <f>_xlfn.XLOOKUP(Table1[[#This Row],[Customer_ID]],Table2[customer_id],Table2[occupation],,0)</f>
        <v>Salaried Other Employees</v>
      </c>
      <c r="H2608" s="50" t="str">
        <f>_xlfn.XLOOKUP(Table1[[#This Row],[Customer_ID]],Table2[customer_id],Table2[gender],,0)</f>
        <v>Male</v>
      </c>
      <c r="I2608" s="50" t="str">
        <f>_xlfn.XLOOKUP(Table1[[#This Row],[Customer_ID]],Table2[customer_id],Table2[marital status],,0)</f>
        <v>Married</v>
      </c>
      <c r="J2608" t="str">
        <f t="shared" si="160"/>
        <v>Moderate Income</v>
      </c>
      <c r="K2608" s="52" t="b">
        <f t="shared" si="161"/>
        <v>0</v>
      </c>
      <c r="L2608" s="43" t="b">
        <f t="shared" si="162"/>
        <v>0</v>
      </c>
      <c r="M2608" s="43" t="b">
        <f t="shared" si="163"/>
        <v>0</v>
      </c>
      <c r="N26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09" spans="1:14" hidden="1" x14ac:dyDescent="0.25">
      <c r="A2609" t="s">
        <v>2745</v>
      </c>
      <c r="B2609" s="45">
        <v>40926</v>
      </c>
      <c r="C2609" s="45">
        <v>14549.333333333334</v>
      </c>
      <c r="D2609" s="25">
        <v>0.3555034289530698</v>
      </c>
      <c r="E2609" s="25" t="str">
        <f>_xlfn.XLOOKUP(Table1[[#This Row],[Customer_ID]],Table2[customer_id],Table2[age_group],,0)</f>
        <v>35-45</v>
      </c>
      <c r="F2609" s="25" t="str">
        <f>_xlfn.XLOOKUP(Table1[[#This Row],[Customer_ID]],Table2[customer_id],Table2[city],,0)</f>
        <v>Hyderabad</v>
      </c>
      <c r="G2609" s="25" t="str">
        <f>_xlfn.XLOOKUP(Table1[[#This Row],[Customer_ID]],Table2[customer_id],Table2[occupation],,0)</f>
        <v>Salaried Other Employees</v>
      </c>
      <c r="H2609" s="50" t="str">
        <f>_xlfn.XLOOKUP(Table1[[#This Row],[Customer_ID]],Table2[customer_id],Table2[gender],,0)</f>
        <v>Female</v>
      </c>
      <c r="I2609" s="50" t="str">
        <f>_xlfn.XLOOKUP(Table1[[#This Row],[Customer_ID]],Table2[customer_id],Table2[marital status],,0)</f>
        <v>Married</v>
      </c>
      <c r="J2609" t="str">
        <f t="shared" si="160"/>
        <v>Moderate Income</v>
      </c>
      <c r="K2609" s="52" t="b">
        <f t="shared" si="161"/>
        <v>0</v>
      </c>
      <c r="L2609" s="43" t="b">
        <f t="shared" si="162"/>
        <v>0</v>
      </c>
      <c r="M2609" s="43" t="b">
        <f t="shared" si="163"/>
        <v>0</v>
      </c>
      <c r="N26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10" spans="1:14" hidden="1" x14ac:dyDescent="0.25">
      <c r="A2610" t="s">
        <v>2383</v>
      </c>
      <c r="B2610" s="45">
        <v>40906</v>
      </c>
      <c r="C2610" s="45">
        <v>15904.5</v>
      </c>
      <c r="D2610" s="25">
        <v>0.38880604312325823</v>
      </c>
      <c r="E2610" s="25" t="str">
        <f>_xlfn.XLOOKUP(Table1[[#This Row],[Customer_ID]],Table2[customer_id],Table2[age_group],,0)</f>
        <v>45+</v>
      </c>
      <c r="F2610" s="25" t="str">
        <f>_xlfn.XLOOKUP(Table1[[#This Row],[Customer_ID]],Table2[customer_id],Table2[city],,0)</f>
        <v>Mumbai</v>
      </c>
      <c r="G2610" s="25" t="str">
        <f>_xlfn.XLOOKUP(Table1[[#This Row],[Customer_ID]],Table2[customer_id],Table2[occupation],,0)</f>
        <v>Freelancers</v>
      </c>
      <c r="H2610" s="50" t="str">
        <f>_xlfn.XLOOKUP(Table1[[#This Row],[Customer_ID]],Table2[customer_id],Table2[gender],,0)</f>
        <v>Female</v>
      </c>
      <c r="I2610" s="50" t="str">
        <f>_xlfn.XLOOKUP(Table1[[#This Row],[Customer_ID]],Table2[customer_id],Table2[marital status],,0)</f>
        <v>Married</v>
      </c>
      <c r="J2610" t="str">
        <f t="shared" si="160"/>
        <v>Moderate Income</v>
      </c>
      <c r="K2610" s="52" t="b">
        <f t="shared" si="161"/>
        <v>0</v>
      </c>
      <c r="L2610" s="43" t="b">
        <f t="shared" si="162"/>
        <v>0</v>
      </c>
      <c r="M2610" s="43" t="b">
        <f t="shared" si="163"/>
        <v>0</v>
      </c>
      <c r="N26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11" spans="1:14" hidden="1" x14ac:dyDescent="0.25">
      <c r="A2611" t="s">
        <v>2233</v>
      </c>
      <c r="B2611" s="45">
        <v>40879</v>
      </c>
      <c r="C2611" s="45">
        <v>16495.5</v>
      </c>
      <c r="D2611" s="25">
        <v>0.40352014481763254</v>
      </c>
      <c r="E2611" s="25" t="str">
        <f>_xlfn.XLOOKUP(Table1[[#This Row],[Customer_ID]],Table2[customer_id],Table2[age_group],,0)</f>
        <v>25-34</v>
      </c>
      <c r="F2611" s="25" t="str">
        <f>_xlfn.XLOOKUP(Table1[[#This Row],[Customer_ID]],Table2[customer_id],Table2[city],,0)</f>
        <v>Bengaluru</v>
      </c>
      <c r="G2611" s="25" t="str">
        <f>_xlfn.XLOOKUP(Table1[[#This Row],[Customer_ID]],Table2[customer_id],Table2[occupation],,0)</f>
        <v>Salaried Other Employees</v>
      </c>
      <c r="H2611" s="50" t="str">
        <f>_xlfn.XLOOKUP(Table1[[#This Row],[Customer_ID]],Table2[customer_id],Table2[gender],,0)</f>
        <v>Female</v>
      </c>
      <c r="I2611" s="50" t="str">
        <f>_xlfn.XLOOKUP(Table1[[#This Row],[Customer_ID]],Table2[customer_id],Table2[marital status],,0)</f>
        <v>Married</v>
      </c>
      <c r="J2611" t="str">
        <f t="shared" si="160"/>
        <v>Moderate Income</v>
      </c>
      <c r="K2611" s="52" t="b">
        <f t="shared" si="161"/>
        <v>0</v>
      </c>
      <c r="L2611" s="43" t="b">
        <f t="shared" si="162"/>
        <v>0</v>
      </c>
      <c r="M2611" s="43" t="b">
        <f t="shared" si="163"/>
        <v>0</v>
      </c>
      <c r="N26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12" spans="1:14" hidden="1" x14ac:dyDescent="0.25">
      <c r="A2612" t="s">
        <v>1038</v>
      </c>
      <c r="B2612" s="45">
        <v>40865</v>
      </c>
      <c r="C2612" s="45">
        <v>21068</v>
      </c>
      <c r="D2612" s="25">
        <v>0.5155512051878135</v>
      </c>
      <c r="E2612" s="25" t="str">
        <f>_xlfn.XLOOKUP(Table1[[#This Row],[Customer_ID]],Table2[customer_id],Table2[age_group],,0)</f>
        <v>25-34</v>
      </c>
      <c r="F2612" s="25" t="str">
        <f>_xlfn.XLOOKUP(Table1[[#This Row],[Customer_ID]],Table2[customer_id],Table2[city],,0)</f>
        <v>Mumbai</v>
      </c>
      <c r="G2612" s="25" t="str">
        <f>_xlfn.XLOOKUP(Table1[[#This Row],[Customer_ID]],Table2[customer_id],Table2[occupation],,0)</f>
        <v>Salaried Other Employees</v>
      </c>
      <c r="H2612" s="50" t="str">
        <f>_xlfn.XLOOKUP(Table1[[#This Row],[Customer_ID]],Table2[customer_id],Table2[gender],,0)</f>
        <v>Female</v>
      </c>
      <c r="I2612" s="50" t="str">
        <f>_xlfn.XLOOKUP(Table1[[#This Row],[Customer_ID]],Table2[customer_id],Table2[marital status],,0)</f>
        <v>Married</v>
      </c>
      <c r="J2612" t="str">
        <f t="shared" si="160"/>
        <v>Moderate Income</v>
      </c>
      <c r="K2612" s="52" t="b">
        <f t="shared" si="161"/>
        <v>0</v>
      </c>
      <c r="L2612" s="43" t="b">
        <f t="shared" si="162"/>
        <v>0</v>
      </c>
      <c r="M2612" s="43" t="b">
        <f t="shared" si="163"/>
        <v>0</v>
      </c>
      <c r="N26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13" spans="1:14" hidden="1" x14ac:dyDescent="0.25">
      <c r="A2613" t="s">
        <v>3063</v>
      </c>
      <c r="B2613" s="45">
        <v>40865</v>
      </c>
      <c r="C2613" s="45">
        <v>13620.166666666666</v>
      </c>
      <c r="D2613" s="25">
        <v>0.33329662710551</v>
      </c>
      <c r="E2613" s="25" t="str">
        <f>_xlfn.XLOOKUP(Table1[[#This Row],[Customer_ID]],Table2[customer_id],Table2[age_group],,0)</f>
        <v>35-45</v>
      </c>
      <c r="F2613" s="25" t="str">
        <f>_xlfn.XLOOKUP(Table1[[#This Row],[Customer_ID]],Table2[customer_id],Table2[city],,0)</f>
        <v>Chennai</v>
      </c>
      <c r="G2613" s="25" t="str">
        <f>_xlfn.XLOOKUP(Table1[[#This Row],[Customer_ID]],Table2[customer_id],Table2[occupation],,0)</f>
        <v>Salaried Other Employees</v>
      </c>
      <c r="H2613" s="50" t="str">
        <f>_xlfn.XLOOKUP(Table1[[#This Row],[Customer_ID]],Table2[customer_id],Table2[gender],,0)</f>
        <v>Male</v>
      </c>
      <c r="I2613" s="50" t="str">
        <f>_xlfn.XLOOKUP(Table1[[#This Row],[Customer_ID]],Table2[customer_id],Table2[marital status],,0)</f>
        <v>Married</v>
      </c>
      <c r="J2613" t="str">
        <f t="shared" si="160"/>
        <v>Moderate Income</v>
      </c>
      <c r="K2613" s="52" t="b">
        <f t="shared" si="161"/>
        <v>0</v>
      </c>
      <c r="L2613" s="43" t="b">
        <f t="shared" si="162"/>
        <v>0</v>
      </c>
      <c r="M2613" s="43" t="b">
        <f t="shared" si="163"/>
        <v>0</v>
      </c>
      <c r="N26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14" spans="1:14" hidden="1" x14ac:dyDescent="0.25">
      <c r="A2614" t="s">
        <v>1392</v>
      </c>
      <c r="B2614" s="45">
        <v>40852</v>
      </c>
      <c r="C2614" s="45">
        <v>19723</v>
      </c>
      <c r="D2614" s="25">
        <v>0.48279154019387055</v>
      </c>
      <c r="E2614" s="25" t="str">
        <f>_xlfn.XLOOKUP(Table1[[#This Row],[Customer_ID]],Table2[customer_id],Table2[age_group],,0)</f>
        <v>45+</v>
      </c>
      <c r="F2614" s="25" t="str">
        <f>_xlfn.XLOOKUP(Table1[[#This Row],[Customer_ID]],Table2[customer_id],Table2[city],,0)</f>
        <v>Mumbai</v>
      </c>
      <c r="G2614" s="25" t="str">
        <f>_xlfn.XLOOKUP(Table1[[#This Row],[Customer_ID]],Table2[customer_id],Table2[occupation],,0)</f>
        <v>Freelancers</v>
      </c>
      <c r="H2614" s="50" t="str">
        <f>_xlfn.XLOOKUP(Table1[[#This Row],[Customer_ID]],Table2[customer_id],Table2[gender],,0)</f>
        <v>Male</v>
      </c>
      <c r="I2614" s="50" t="str">
        <f>_xlfn.XLOOKUP(Table1[[#This Row],[Customer_ID]],Table2[customer_id],Table2[marital status],,0)</f>
        <v>Married</v>
      </c>
      <c r="J2614" t="str">
        <f t="shared" si="160"/>
        <v>Moderate Income</v>
      </c>
      <c r="K2614" s="52" t="b">
        <f t="shared" si="161"/>
        <v>0</v>
      </c>
      <c r="L2614" s="43" t="b">
        <f t="shared" si="162"/>
        <v>0</v>
      </c>
      <c r="M2614" s="43" t="b">
        <f t="shared" si="163"/>
        <v>0</v>
      </c>
      <c r="N26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15" spans="1:14" hidden="1" x14ac:dyDescent="0.25">
      <c r="A2615" t="s">
        <v>1815</v>
      </c>
      <c r="B2615" s="45">
        <v>40850</v>
      </c>
      <c r="C2615" s="45">
        <v>17859.333333333332</v>
      </c>
      <c r="D2615" s="25">
        <v>0.4371929824561403</v>
      </c>
      <c r="E2615" s="25" t="str">
        <f>_xlfn.XLOOKUP(Table1[[#This Row],[Customer_ID]],Table2[customer_id],Table2[age_group],,0)</f>
        <v>25-34</v>
      </c>
      <c r="F2615" s="25" t="str">
        <f>_xlfn.XLOOKUP(Table1[[#This Row],[Customer_ID]],Table2[customer_id],Table2[city],,0)</f>
        <v>Bengaluru</v>
      </c>
      <c r="G2615" s="25" t="str">
        <f>_xlfn.XLOOKUP(Table1[[#This Row],[Customer_ID]],Table2[customer_id],Table2[occupation],,0)</f>
        <v>Salaried Other Employees</v>
      </c>
      <c r="H2615" s="50" t="str">
        <f>_xlfn.XLOOKUP(Table1[[#This Row],[Customer_ID]],Table2[customer_id],Table2[gender],,0)</f>
        <v>Male</v>
      </c>
      <c r="I2615" s="50" t="str">
        <f>_xlfn.XLOOKUP(Table1[[#This Row],[Customer_ID]],Table2[customer_id],Table2[marital status],,0)</f>
        <v>Single</v>
      </c>
      <c r="J2615" t="str">
        <f t="shared" si="160"/>
        <v>Moderate Income</v>
      </c>
      <c r="K2615" s="52" t="b">
        <f t="shared" si="161"/>
        <v>0</v>
      </c>
      <c r="L2615" s="43" t="b">
        <f t="shared" si="162"/>
        <v>0</v>
      </c>
      <c r="M2615" s="43" t="b">
        <f t="shared" si="163"/>
        <v>0</v>
      </c>
      <c r="N26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16" spans="1:14" hidden="1" x14ac:dyDescent="0.25">
      <c r="A2616" t="s">
        <v>3314</v>
      </c>
      <c r="B2616" s="45">
        <v>40840</v>
      </c>
      <c r="C2616" s="45">
        <v>12654.666666666666</v>
      </c>
      <c r="D2616" s="25">
        <v>0.30985961475677437</v>
      </c>
      <c r="E2616" s="25" t="str">
        <f>_xlfn.XLOOKUP(Table1[[#This Row],[Customer_ID]],Table2[customer_id],Table2[age_group],,0)</f>
        <v>21-24</v>
      </c>
      <c r="F2616" s="25" t="str">
        <f>_xlfn.XLOOKUP(Table1[[#This Row],[Customer_ID]],Table2[customer_id],Table2[city],,0)</f>
        <v>Delhi NCR</v>
      </c>
      <c r="G2616" s="25" t="str">
        <f>_xlfn.XLOOKUP(Table1[[#This Row],[Customer_ID]],Table2[customer_id],Table2[occupation],,0)</f>
        <v>Government Employees</v>
      </c>
      <c r="H2616" s="50" t="str">
        <f>_xlfn.XLOOKUP(Table1[[#This Row],[Customer_ID]],Table2[customer_id],Table2[gender],,0)</f>
        <v>Male</v>
      </c>
      <c r="I2616" s="50" t="str">
        <f>_xlfn.XLOOKUP(Table1[[#This Row],[Customer_ID]],Table2[customer_id],Table2[marital status],,0)</f>
        <v>Single</v>
      </c>
      <c r="J2616" t="str">
        <f t="shared" si="160"/>
        <v>Moderate Income</v>
      </c>
      <c r="K2616" s="52" t="b">
        <f t="shared" si="161"/>
        <v>0</v>
      </c>
      <c r="L2616" s="43" t="b">
        <f t="shared" si="162"/>
        <v>0</v>
      </c>
      <c r="M2616" s="43" t="b">
        <f t="shared" si="163"/>
        <v>0</v>
      </c>
      <c r="N26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17" spans="1:14" hidden="1" x14ac:dyDescent="0.25">
      <c r="A2617" t="s">
        <v>1804</v>
      </c>
      <c r="B2617" s="45">
        <v>40840</v>
      </c>
      <c r="C2617" s="45">
        <v>17923.666666666668</v>
      </c>
      <c r="D2617" s="25">
        <v>0.43887528566764611</v>
      </c>
      <c r="E2617" s="25" t="str">
        <f>_xlfn.XLOOKUP(Table1[[#This Row],[Customer_ID]],Table2[customer_id],Table2[age_group],,0)</f>
        <v>35-45</v>
      </c>
      <c r="F2617" s="25" t="str">
        <f>_xlfn.XLOOKUP(Table1[[#This Row],[Customer_ID]],Table2[customer_id],Table2[city],,0)</f>
        <v>Hyderabad</v>
      </c>
      <c r="G2617" s="25" t="str">
        <f>_xlfn.XLOOKUP(Table1[[#This Row],[Customer_ID]],Table2[customer_id],Table2[occupation],,0)</f>
        <v>Freelancers</v>
      </c>
      <c r="H2617" s="50" t="str">
        <f>_xlfn.XLOOKUP(Table1[[#This Row],[Customer_ID]],Table2[customer_id],Table2[gender],,0)</f>
        <v>Male</v>
      </c>
      <c r="I2617" s="50" t="str">
        <f>_xlfn.XLOOKUP(Table1[[#This Row],[Customer_ID]],Table2[customer_id],Table2[marital status],,0)</f>
        <v>Married</v>
      </c>
      <c r="J2617" t="str">
        <f t="shared" si="160"/>
        <v>Moderate Income</v>
      </c>
      <c r="K2617" s="52" t="b">
        <f t="shared" si="161"/>
        <v>0</v>
      </c>
      <c r="L2617" s="43" t="b">
        <f t="shared" si="162"/>
        <v>0</v>
      </c>
      <c r="M2617" s="43" t="b">
        <f t="shared" si="163"/>
        <v>0</v>
      </c>
      <c r="N26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18" spans="1:14" hidden="1" x14ac:dyDescent="0.25">
      <c r="A2618" t="s">
        <v>3057</v>
      </c>
      <c r="B2618" s="45">
        <v>40838</v>
      </c>
      <c r="C2618" s="45">
        <v>13641.5</v>
      </c>
      <c r="D2618" s="25">
        <v>0.33403937509182624</v>
      </c>
      <c r="E2618" s="25" t="str">
        <f>_xlfn.XLOOKUP(Table1[[#This Row],[Customer_ID]],Table2[customer_id],Table2[age_group],,0)</f>
        <v>45+</v>
      </c>
      <c r="F2618" s="25" t="str">
        <f>_xlfn.XLOOKUP(Table1[[#This Row],[Customer_ID]],Table2[customer_id],Table2[city],,0)</f>
        <v>Bengaluru</v>
      </c>
      <c r="G2618" s="25" t="str">
        <f>_xlfn.XLOOKUP(Table1[[#This Row],[Customer_ID]],Table2[customer_id],Table2[occupation],,0)</f>
        <v>Salaried Other Employees</v>
      </c>
      <c r="H2618" s="50" t="str">
        <f>_xlfn.XLOOKUP(Table1[[#This Row],[Customer_ID]],Table2[customer_id],Table2[gender],,0)</f>
        <v>Female</v>
      </c>
      <c r="I2618" s="50" t="str">
        <f>_xlfn.XLOOKUP(Table1[[#This Row],[Customer_ID]],Table2[customer_id],Table2[marital status],,0)</f>
        <v>Married</v>
      </c>
      <c r="J2618" t="str">
        <f t="shared" si="160"/>
        <v>Moderate Income</v>
      </c>
      <c r="K2618" s="52" t="b">
        <f t="shared" si="161"/>
        <v>0</v>
      </c>
      <c r="L2618" s="43" t="b">
        <f t="shared" si="162"/>
        <v>0</v>
      </c>
      <c r="M2618" s="43" t="b">
        <f t="shared" si="163"/>
        <v>0</v>
      </c>
      <c r="N26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19" spans="1:14" hidden="1" x14ac:dyDescent="0.25">
      <c r="A2619" t="s">
        <v>1447</v>
      </c>
      <c r="B2619" s="45">
        <v>40838</v>
      </c>
      <c r="C2619" s="45">
        <v>19471.833333333332</v>
      </c>
      <c r="D2619" s="25">
        <v>0.47680673229181969</v>
      </c>
      <c r="E2619" s="25" t="str">
        <f>_xlfn.XLOOKUP(Table1[[#This Row],[Customer_ID]],Table2[customer_id],Table2[age_group],,0)</f>
        <v>45+</v>
      </c>
      <c r="F2619" s="25" t="str">
        <f>_xlfn.XLOOKUP(Table1[[#This Row],[Customer_ID]],Table2[customer_id],Table2[city],,0)</f>
        <v>Mumbai</v>
      </c>
      <c r="G2619" s="25" t="str">
        <f>_xlfn.XLOOKUP(Table1[[#This Row],[Customer_ID]],Table2[customer_id],Table2[occupation],,0)</f>
        <v>Freelancers</v>
      </c>
      <c r="H2619" s="50" t="str">
        <f>_xlfn.XLOOKUP(Table1[[#This Row],[Customer_ID]],Table2[customer_id],Table2[gender],,0)</f>
        <v>Male</v>
      </c>
      <c r="I2619" s="50" t="str">
        <f>_xlfn.XLOOKUP(Table1[[#This Row],[Customer_ID]],Table2[customer_id],Table2[marital status],,0)</f>
        <v>Married</v>
      </c>
      <c r="J2619" t="str">
        <f t="shared" si="160"/>
        <v>Moderate Income</v>
      </c>
      <c r="K2619" s="52" t="b">
        <f t="shared" si="161"/>
        <v>0</v>
      </c>
      <c r="L2619" s="43" t="b">
        <f t="shared" si="162"/>
        <v>0</v>
      </c>
      <c r="M2619" s="43" t="b">
        <f t="shared" si="163"/>
        <v>0</v>
      </c>
      <c r="N26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20" spans="1:14" hidden="1" x14ac:dyDescent="0.25">
      <c r="A2620" t="s">
        <v>3207</v>
      </c>
      <c r="B2620" s="45">
        <v>40832</v>
      </c>
      <c r="C2620" s="45">
        <v>13094.666666666666</v>
      </c>
      <c r="D2620" s="25">
        <v>0.32069618599791011</v>
      </c>
      <c r="E2620" s="25" t="str">
        <f>_xlfn.XLOOKUP(Table1[[#This Row],[Customer_ID]],Table2[customer_id],Table2[age_group],,0)</f>
        <v>45+</v>
      </c>
      <c r="F2620" s="25" t="str">
        <f>_xlfn.XLOOKUP(Table1[[#This Row],[Customer_ID]],Table2[customer_id],Table2[city],,0)</f>
        <v>Delhi NCR</v>
      </c>
      <c r="G2620" s="25" t="str">
        <f>_xlfn.XLOOKUP(Table1[[#This Row],[Customer_ID]],Table2[customer_id],Table2[occupation],,0)</f>
        <v>Salaried Other Employees</v>
      </c>
      <c r="H2620" s="50" t="str">
        <f>_xlfn.XLOOKUP(Table1[[#This Row],[Customer_ID]],Table2[customer_id],Table2[gender],,0)</f>
        <v>Female</v>
      </c>
      <c r="I2620" s="50" t="str">
        <f>_xlfn.XLOOKUP(Table1[[#This Row],[Customer_ID]],Table2[customer_id],Table2[marital status],,0)</f>
        <v>Married</v>
      </c>
      <c r="J2620" t="str">
        <f t="shared" si="160"/>
        <v>Moderate Income</v>
      </c>
      <c r="K2620" s="52" t="b">
        <f t="shared" si="161"/>
        <v>0</v>
      </c>
      <c r="L2620" s="43" t="b">
        <f t="shared" si="162"/>
        <v>0</v>
      </c>
      <c r="M2620" s="43" t="b">
        <f t="shared" si="163"/>
        <v>0</v>
      </c>
      <c r="N26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21" spans="1:14" hidden="1" x14ac:dyDescent="0.25">
      <c r="A2621" t="s">
        <v>1408</v>
      </c>
      <c r="B2621" s="45">
        <v>40831</v>
      </c>
      <c r="C2621" s="45">
        <v>19652.666666666668</v>
      </c>
      <c r="D2621" s="25">
        <v>0.48131729976406817</v>
      </c>
      <c r="E2621" s="25" t="str">
        <f>_xlfn.XLOOKUP(Table1[[#This Row],[Customer_ID]],Table2[customer_id],Table2[age_group],,0)</f>
        <v>35-45</v>
      </c>
      <c r="F2621" s="25" t="str">
        <f>_xlfn.XLOOKUP(Table1[[#This Row],[Customer_ID]],Table2[customer_id],Table2[city],,0)</f>
        <v>Delhi NCR</v>
      </c>
      <c r="G2621" s="25" t="str">
        <f>_xlfn.XLOOKUP(Table1[[#This Row],[Customer_ID]],Table2[customer_id],Table2[occupation],,0)</f>
        <v>Salaried Other Employees</v>
      </c>
      <c r="H2621" s="50" t="str">
        <f>_xlfn.XLOOKUP(Table1[[#This Row],[Customer_ID]],Table2[customer_id],Table2[gender],,0)</f>
        <v>Female</v>
      </c>
      <c r="I2621" s="50" t="str">
        <f>_xlfn.XLOOKUP(Table1[[#This Row],[Customer_ID]],Table2[customer_id],Table2[marital status],,0)</f>
        <v>Married</v>
      </c>
      <c r="J2621" t="str">
        <f t="shared" si="160"/>
        <v>Moderate Income</v>
      </c>
      <c r="K2621" s="52" t="b">
        <f t="shared" si="161"/>
        <v>0</v>
      </c>
      <c r="L2621" s="43" t="b">
        <f t="shared" si="162"/>
        <v>0</v>
      </c>
      <c r="M2621" s="43" t="b">
        <f t="shared" si="163"/>
        <v>0</v>
      </c>
      <c r="N26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22" spans="1:14" hidden="1" x14ac:dyDescent="0.25">
      <c r="A2622" t="s">
        <v>2806</v>
      </c>
      <c r="B2622" s="45">
        <v>40827</v>
      </c>
      <c r="C2622" s="45">
        <v>14327.5</v>
      </c>
      <c r="D2622" s="25">
        <v>0.35093198128689346</v>
      </c>
      <c r="E2622" s="25" t="str">
        <f>_xlfn.XLOOKUP(Table1[[#This Row],[Customer_ID]],Table2[customer_id],Table2[age_group],,0)</f>
        <v>25-34</v>
      </c>
      <c r="F2622" s="25" t="str">
        <f>_xlfn.XLOOKUP(Table1[[#This Row],[Customer_ID]],Table2[customer_id],Table2[city],,0)</f>
        <v>Hyderabad</v>
      </c>
      <c r="G2622" s="25" t="str">
        <f>_xlfn.XLOOKUP(Table1[[#This Row],[Customer_ID]],Table2[customer_id],Table2[occupation],,0)</f>
        <v>Salaried Other Employees</v>
      </c>
      <c r="H2622" s="50" t="str">
        <f>_xlfn.XLOOKUP(Table1[[#This Row],[Customer_ID]],Table2[customer_id],Table2[gender],,0)</f>
        <v>Female</v>
      </c>
      <c r="I2622" s="50" t="str">
        <f>_xlfn.XLOOKUP(Table1[[#This Row],[Customer_ID]],Table2[customer_id],Table2[marital status],,0)</f>
        <v>Married</v>
      </c>
      <c r="J2622" t="str">
        <f t="shared" si="160"/>
        <v>Moderate Income</v>
      </c>
      <c r="K2622" s="52" t="b">
        <f t="shared" si="161"/>
        <v>0</v>
      </c>
      <c r="L2622" s="43" t="b">
        <f t="shared" si="162"/>
        <v>0</v>
      </c>
      <c r="M2622" s="43" t="b">
        <f t="shared" si="163"/>
        <v>0</v>
      </c>
      <c r="N26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23" spans="1:14" hidden="1" x14ac:dyDescent="0.25">
      <c r="A2623" t="s">
        <v>958</v>
      </c>
      <c r="B2623" s="45">
        <v>40824</v>
      </c>
      <c r="C2623" s="45">
        <v>21399.5</v>
      </c>
      <c r="D2623" s="25">
        <v>0.52418920242994316</v>
      </c>
      <c r="E2623" s="25" t="str">
        <f>_xlfn.XLOOKUP(Table1[[#This Row],[Customer_ID]],Table2[customer_id],Table2[age_group],,0)</f>
        <v>25-34</v>
      </c>
      <c r="F2623" s="25" t="str">
        <f>_xlfn.XLOOKUP(Table1[[#This Row],[Customer_ID]],Table2[customer_id],Table2[city],,0)</f>
        <v>Delhi NCR</v>
      </c>
      <c r="G2623" s="25" t="str">
        <f>_xlfn.XLOOKUP(Table1[[#This Row],[Customer_ID]],Table2[customer_id],Table2[occupation],,0)</f>
        <v>Salaried Other Employees</v>
      </c>
      <c r="H2623" s="50" t="str">
        <f>_xlfn.XLOOKUP(Table1[[#This Row],[Customer_ID]],Table2[customer_id],Table2[gender],,0)</f>
        <v>Male</v>
      </c>
      <c r="I2623" s="50" t="str">
        <f>_xlfn.XLOOKUP(Table1[[#This Row],[Customer_ID]],Table2[customer_id],Table2[marital status],,0)</f>
        <v>Single</v>
      </c>
      <c r="J2623" t="str">
        <f t="shared" si="160"/>
        <v>Moderate Income</v>
      </c>
      <c r="K2623" s="52" t="b">
        <f t="shared" si="161"/>
        <v>0</v>
      </c>
      <c r="L2623" s="43" t="b">
        <f t="shared" si="162"/>
        <v>0</v>
      </c>
      <c r="M2623" s="43" t="b">
        <f t="shared" si="163"/>
        <v>0</v>
      </c>
      <c r="N26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24" spans="1:14" hidden="1" x14ac:dyDescent="0.25">
      <c r="A2624" t="s">
        <v>3200</v>
      </c>
      <c r="B2624" s="45">
        <v>40818</v>
      </c>
      <c r="C2624" s="45">
        <v>13121</v>
      </c>
      <c r="D2624" s="25">
        <v>0.32145132049585967</v>
      </c>
      <c r="E2624" s="25" t="str">
        <f>_xlfn.XLOOKUP(Table1[[#This Row],[Customer_ID]],Table2[customer_id],Table2[age_group],,0)</f>
        <v>35-45</v>
      </c>
      <c r="F2624" s="25" t="str">
        <f>_xlfn.XLOOKUP(Table1[[#This Row],[Customer_ID]],Table2[customer_id],Table2[city],,0)</f>
        <v>Hyderabad</v>
      </c>
      <c r="G2624" s="25" t="str">
        <f>_xlfn.XLOOKUP(Table1[[#This Row],[Customer_ID]],Table2[customer_id],Table2[occupation],,0)</f>
        <v>Salaried Other Employees</v>
      </c>
      <c r="H2624" s="50" t="str">
        <f>_xlfn.XLOOKUP(Table1[[#This Row],[Customer_ID]],Table2[customer_id],Table2[gender],,0)</f>
        <v>Female</v>
      </c>
      <c r="I2624" s="50" t="str">
        <f>_xlfn.XLOOKUP(Table1[[#This Row],[Customer_ID]],Table2[customer_id],Table2[marital status],,0)</f>
        <v>Married</v>
      </c>
      <c r="J2624" t="str">
        <f t="shared" si="160"/>
        <v>Moderate Income</v>
      </c>
      <c r="K2624" s="52" t="b">
        <f t="shared" si="161"/>
        <v>0</v>
      </c>
      <c r="L2624" s="43" t="b">
        <f t="shared" si="162"/>
        <v>0</v>
      </c>
      <c r="M2624" s="43" t="b">
        <f t="shared" si="163"/>
        <v>0</v>
      </c>
      <c r="N26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25" spans="1:14" hidden="1" x14ac:dyDescent="0.25">
      <c r="A2625" t="s">
        <v>2839</v>
      </c>
      <c r="B2625" s="45">
        <v>40800</v>
      </c>
      <c r="C2625" s="45">
        <v>14224.5</v>
      </c>
      <c r="D2625" s="25">
        <v>0.34863970588235293</v>
      </c>
      <c r="E2625" s="25" t="str">
        <f>_xlfn.XLOOKUP(Table1[[#This Row],[Customer_ID]],Table2[customer_id],Table2[age_group],,0)</f>
        <v>25-34</v>
      </c>
      <c r="F2625" s="25" t="str">
        <f>_xlfn.XLOOKUP(Table1[[#This Row],[Customer_ID]],Table2[customer_id],Table2[city],,0)</f>
        <v>Hyderabad</v>
      </c>
      <c r="G2625" s="25" t="str">
        <f>_xlfn.XLOOKUP(Table1[[#This Row],[Customer_ID]],Table2[customer_id],Table2[occupation],,0)</f>
        <v>Salaried Other Employees</v>
      </c>
      <c r="H2625" s="50" t="str">
        <f>_xlfn.XLOOKUP(Table1[[#This Row],[Customer_ID]],Table2[customer_id],Table2[gender],,0)</f>
        <v>Female</v>
      </c>
      <c r="I2625" s="50" t="str">
        <f>_xlfn.XLOOKUP(Table1[[#This Row],[Customer_ID]],Table2[customer_id],Table2[marital status],,0)</f>
        <v>Married</v>
      </c>
      <c r="J2625" t="str">
        <f t="shared" si="160"/>
        <v>Moderate Income</v>
      </c>
      <c r="K2625" s="52" t="b">
        <f t="shared" si="161"/>
        <v>0</v>
      </c>
      <c r="L2625" s="43" t="b">
        <f t="shared" si="162"/>
        <v>0</v>
      </c>
      <c r="M2625" s="43" t="b">
        <f t="shared" si="163"/>
        <v>0</v>
      </c>
      <c r="N26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26" spans="1:14" hidden="1" x14ac:dyDescent="0.25">
      <c r="A2626" t="s">
        <v>3411</v>
      </c>
      <c r="B2626" s="45">
        <v>40797</v>
      </c>
      <c r="C2626" s="45">
        <v>12200.666666666666</v>
      </c>
      <c r="D2626" s="25">
        <v>0.29905793726662905</v>
      </c>
      <c r="E2626" s="25" t="str">
        <f>_xlfn.XLOOKUP(Table1[[#This Row],[Customer_ID]],Table2[customer_id],Table2[age_group],,0)</f>
        <v>21-24</v>
      </c>
      <c r="F2626" s="25" t="str">
        <f>_xlfn.XLOOKUP(Table1[[#This Row],[Customer_ID]],Table2[customer_id],Table2[city],,0)</f>
        <v>Mumbai</v>
      </c>
      <c r="G2626" s="25" t="str">
        <f>_xlfn.XLOOKUP(Table1[[#This Row],[Customer_ID]],Table2[customer_id],Table2[occupation],,0)</f>
        <v>Government Employees</v>
      </c>
      <c r="H2626" s="50" t="str">
        <f>_xlfn.XLOOKUP(Table1[[#This Row],[Customer_ID]],Table2[customer_id],Table2[gender],,0)</f>
        <v>Female</v>
      </c>
      <c r="I2626" s="50" t="str">
        <f>_xlfn.XLOOKUP(Table1[[#This Row],[Customer_ID]],Table2[customer_id],Table2[marital status],,0)</f>
        <v>Single</v>
      </c>
      <c r="J2626" t="str">
        <f t="shared" ref="J2626:J2689" si="164">IF(B2626&lt;=40000,"Lower Income",IF(AND(B2626&gt;40000,B2626&lt;=65000),"Moderate Income","Higher Income"))</f>
        <v>Moderate Income</v>
      </c>
      <c r="K2626" s="52" t="b">
        <f t="shared" ref="K2626:K2689" si="165">IF(AND(J2626="Lower Income",D2626&gt;=60%),"High Spend",IF(AND(J2626="Lower Income",D2626&lt;30%),"Low Spend"))</f>
        <v>0</v>
      </c>
      <c r="L2626" s="43" t="str">
        <f t="shared" ref="L2626:L2689" si="166">IF(AND(J2626="Moderate Income",D2626&gt;=70%),"High Spend",IF(AND(J2626="Moderate Income",D2626&lt;30%),"Low Spend"))</f>
        <v>Low Spend</v>
      </c>
      <c r="M2626" s="43" t="b">
        <f t="shared" ref="M2626:M2689" si="167">IF(AND(J2626="Higher Income",D2626&gt;=70%),"High Spend",IF(AND(J2626="Higher Income",D2626&lt;20%),"Low Spend"))</f>
        <v>0</v>
      </c>
      <c r="N26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27" spans="1:14" hidden="1" x14ac:dyDescent="0.25">
      <c r="A2627" t="s">
        <v>3157</v>
      </c>
      <c r="B2627" s="45">
        <v>40792</v>
      </c>
      <c r="C2627" s="45">
        <v>13278.666666666666</v>
      </c>
      <c r="D2627" s="25">
        <v>0.32552134405438976</v>
      </c>
      <c r="E2627" s="25" t="str">
        <f>_xlfn.XLOOKUP(Table1[[#This Row],[Customer_ID]],Table2[customer_id],Table2[age_group],,0)</f>
        <v>45+</v>
      </c>
      <c r="F2627" s="25" t="str">
        <f>_xlfn.XLOOKUP(Table1[[#This Row],[Customer_ID]],Table2[customer_id],Table2[city],,0)</f>
        <v>Bengaluru</v>
      </c>
      <c r="G2627" s="25" t="str">
        <f>_xlfn.XLOOKUP(Table1[[#This Row],[Customer_ID]],Table2[customer_id],Table2[occupation],,0)</f>
        <v>Salaried Other Employees</v>
      </c>
      <c r="H2627" s="50" t="str">
        <f>_xlfn.XLOOKUP(Table1[[#This Row],[Customer_ID]],Table2[customer_id],Table2[gender],,0)</f>
        <v>Female</v>
      </c>
      <c r="I2627" s="50" t="str">
        <f>_xlfn.XLOOKUP(Table1[[#This Row],[Customer_ID]],Table2[customer_id],Table2[marital status],,0)</f>
        <v>Married</v>
      </c>
      <c r="J2627" t="str">
        <f t="shared" si="164"/>
        <v>Moderate Income</v>
      </c>
      <c r="K2627" s="52" t="b">
        <f t="shared" si="165"/>
        <v>0</v>
      </c>
      <c r="L2627" s="43" t="b">
        <f t="shared" si="166"/>
        <v>0</v>
      </c>
      <c r="M2627" s="43" t="b">
        <f t="shared" si="167"/>
        <v>0</v>
      </c>
      <c r="N26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28" spans="1:14" hidden="1" x14ac:dyDescent="0.25">
      <c r="A2628" t="s">
        <v>2988</v>
      </c>
      <c r="B2628" s="45">
        <v>40780</v>
      </c>
      <c r="C2628" s="45">
        <v>13823.166666666666</v>
      </c>
      <c r="D2628" s="25">
        <v>0.33896926598005556</v>
      </c>
      <c r="E2628" s="25" t="str">
        <f>_xlfn.XLOOKUP(Table1[[#This Row],[Customer_ID]],Table2[customer_id],Table2[age_group],,0)</f>
        <v>21-24</v>
      </c>
      <c r="F2628" s="25" t="str">
        <f>_xlfn.XLOOKUP(Table1[[#This Row],[Customer_ID]],Table2[customer_id],Table2[city],,0)</f>
        <v>Delhi NCR</v>
      </c>
      <c r="G2628" s="25" t="str">
        <f>_xlfn.XLOOKUP(Table1[[#This Row],[Customer_ID]],Table2[customer_id],Table2[occupation],,0)</f>
        <v>Government Employees</v>
      </c>
      <c r="H2628" s="50" t="str">
        <f>_xlfn.XLOOKUP(Table1[[#This Row],[Customer_ID]],Table2[customer_id],Table2[gender],,0)</f>
        <v>Male</v>
      </c>
      <c r="I2628" s="50" t="str">
        <f>_xlfn.XLOOKUP(Table1[[#This Row],[Customer_ID]],Table2[customer_id],Table2[marital status],,0)</f>
        <v>Single</v>
      </c>
      <c r="J2628" t="str">
        <f t="shared" si="164"/>
        <v>Moderate Income</v>
      </c>
      <c r="K2628" s="52" t="b">
        <f t="shared" si="165"/>
        <v>0</v>
      </c>
      <c r="L2628" s="43" t="b">
        <f t="shared" si="166"/>
        <v>0</v>
      </c>
      <c r="M2628" s="43" t="b">
        <f t="shared" si="167"/>
        <v>0</v>
      </c>
      <c r="N26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29" spans="1:14" hidden="1" x14ac:dyDescent="0.25">
      <c r="A2629" t="s">
        <v>492</v>
      </c>
      <c r="B2629" s="45">
        <v>40756</v>
      </c>
      <c r="C2629" s="45">
        <v>24025.666666666668</v>
      </c>
      <c r="D2629" s="25">
        <v>0.58950011450256812</v>
      </c>
      <c r="E2629" s="25" t="str">
        <f>_xlfn.XLOOKUP(Table1[[#This Row],[Customer_ID]],Table2[customer_id],Table2[age_group],,0)</f>
        <v>25-34</v>
      </c>
      <c r="F2629" s="25" t="str">
        <f>_xlfn.XLOOKUP(Table1[[#This Row],[Customer_ID]],Table2[customer_id],Table2[city],,0)</f>
        <v>Mumbai</v>
      </c>
      <c r="G2629" s="25" t="str">
        <f>_xlfn.XLOOKUP(Table1[[#This Row],[Customer_ID]],Table2[customer_id],Table2[occupation],,0)</f>
        <v>Salaried Other Employees</v>
      </c>
      <c r="H2629" s="50" t="str">
        <f>_xlfn.XLOOKUP(Table1[[#This Row],[Customer_ID]],Table2[customer_id],Table2[gender],,0)</f>
        <v>Male</v>
      </c>
      <c r="I2629" s="50" t="str">
        <f>_xlfn.XLOOKUP(Table1[[#This Row],[Customer_ID]],Table2[customer_id],Table2[marital status],,0)</f>
        <v>Married</v>
      </c>
      <c r="J2629" t="str">
        <f t="shared" si="164"/>
        <v>Moderate Income</v>
      </c>
      <c r="K2629" s="52" t="b">
        <f t="shared" si="165"/>
        <v>0</v>
      </c>
      <c r="L2629" s="43" t="b">
        <f t="shared" si="166"/>
        <v>0</v>
      </c>
      <c r="M2629" s="43" t="b">
        <f t="shared" si="167"/>
        <v>0</v>
      </c>
      <c r="N26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30" spans="1:14" hidden="1" x14ac:dyDescent="0.25">
      <c r="A2630" t="s">
        <v>1041</v>
      </c>
      <c r="B2630" s="45">
        <v>40736</v>
      </c>
      <c r="C2630" s="45">
        <v>20979.166666666668</v>
      </c>
      <c r="D2630" s="25">
        <v>0.51500310945273631</v>
      </c>
      <c r="E2630" s="25" t="str">
        <f>_xlfn.XLOOKUP(Table1[[#This Row],[Customer_ID]],Table2[customer_id],Table2[age_group],,0)</f>
        <v>35-45</v>
      </c>
      <c r="F2630" s="25" t="str">
        <f>_xlfn.XLOOKUP(Table1[[#This Row],[Customer_ID]],Table2[customer_id],Table2[city],,0)</f>
        <v>Bengaluru</v>
      </c>
      <c r="G2630" s="25" t="str">
        <f>_xlfn.XLOOKUP(Table1[[#This Row],[Customer_ID]],Table2[customer_id],Table2[occupation],,0)</f>
        <v>Salaried Other Employees</v>
      </c>
      <c r="H2630" s="50" t="str">
        <f>_xlfn.XLOOKUP(Table1[[#This Row],[Customer_ID]],Table2[customer_id],Table2[gender],,0)</f>
        <v>Male</v>
      </c>
      <c r="I2630" s="50" t="str">
        <f>_xlfn.XLOOKUP(Table1[[#This Row],[Customer_ID]],Table2[customer_id],Table2[marital status],,0)</f>
        <v>Married</v>
      </c>
      <c r="J2630" t="str">
        <f t="shared" si="164"/>
        <v>Moderate Income</v>
      </c>
      <c r="K2630" s="52" t="b">
        <f t="shared" si="165"/>
        <v>0</v>
      </c>
      <c r="L2630" s="43" t="b">
        <f t="shared" si="166"/>
        <v>0</v>
      </c>
      <c r="M2630" s="43" t="b">
        <f t="shared" si="167"/>
        <v>0</v>
      </c>
      <c r="N26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31" spans="1:14" hidden="1" x14ac:dyDescent="0.25">
      <c r="A2631" t="s">
        <v>2050</v>
      </c>
      <c r="B2631" s="45">
        <v>40732</v>
      </c>
      <c r="C2631" s="45">
        <v>17017.166666666668</v>
      </c>
      <c r="D2631" s="25">
        <v>0.41778372450816725</v>
      </c>
      <c r="E2631" s="25" t="str">
        <f>_xlfn.XLOOKUP(Table1[[#This Row],[Customer_ID]],Table2[customer_id],Table2[age_group],,0)</f>
        <v>35-45</v>
      </c>
      <c r="F2631" s="25" t="str">
        <f>_xlfn.XLOOKUP(Table1[[#This Row],[Customer_ID]],Table2[customer_id],Table2[city],,0)</f>
        <v>Bengaluru</v>
      </c>
      <c r="G2631" s="25" t="str">
        <f>_xlfn.XLOOKUP(Table1[[#This Row],[Customer_ID]],Table2[customer_id],Table2[occupation],,0)</f>
        <v>Salaried Other Employees</v>
      </c>
      <c r="H2631" s="50" t="str">
        <f>_xlfn.XLOOKUP(Table1[[#This Row],[Customer_ID]],Table2[customer_id],Table2[gender],,0)</f>
        <v>Female</v>
      </c>
      <c r="I2631" s="50" t="str">
        <f>_xlfn.XLOOKUP(Table1[[#This Row],[Customer_ID]],Table2[customer_id],Table2[marital status],,0)</f>
        <v>Married</v>
      </c>
      <c r="J2631" t="str">
        <f t="shared" si="164"/>
        <v>Moderate Income</v>
      </c>
      <c r="K2631" s="52" t="b">
        <f t="shared" si="165"/>
        <v>0</v>
      </c>
      <c r="L2631" s="43" t="b">
        <f t="shared" si="166"/>
        <v>0</v>
      </c>
      <c r="M2631" s="43" t="b">
        <f t="shared" si="167"/>
        <v>0</v>
      </c>
      <c r="N26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32" spans="1:14" hidden="1" x14ac:dyDescent="0.25">
      <c r="A2632" t="s">
        <v>2426</v>
      </c>
      <c r="B2632" s="45">
        <v>40728</v>
      </c>
      <c r="C2632" s="45">
        <v>15689.166666666666</v>
      </c>
      <c r="D2632" s="25">
        <v>0.38521819550841352</v>
      </c>
      <c r="E2632" s="25" t="str">
        <f>_xlfn.XLOOKUP(Table1[[#This Row],[Customer_ID]],Table2[customer_id],Table2[age_group],,0)</f>
        <v>45+</v>
      </c>
      <c r="F2632" s="25" t="str">
        <f>_xlfn.XLOOKUP(Table1[[#This Row],[Customer_ID]],Table2[customer_id],Table2[city],,0)</f>
        <v>Bengaluru</v>
      </c>
      <c r="G2632" s="25" t="str">
        <f>_xlfn.XLOOKUP(Table1[[#This Row],[Customer_ID]],Table2[customer_id],Table2[occupation],,0)</f>
        <v>Salaried Other Employees</v>
      </c>
      <c r="H2632" s="50" t="str">
        <f>_xlfn.XLOOKUP(Table1[[#This Row],[Customer_ID]],Table2[customer_id],Table2[gender],,0)</f>
        <v>Male</v>
      </c>
      <c r="I2632" s="50" t="str">
        <f>_xlfn.XLOOKUP(Table1[[#This Row],[Customer_ID]],Table2[customer_id],Table2[marital status],,0)</f>
        <v>Married</v>
      </c>
      <c r="J2632" t="str">
        <f t="shared" si="164"/>
        <v>Moderate Income</v>
      </c>
      <c r="K2632" s="52" t="b">
        <f t="shared" si="165"/>
        <v>0</v>
      </c>
      <c r="L2632" s="43" t="b">
        <f t="shared" si="166"/>
        <v>0</v>
      </c>
      <c r="M2632" s="43" t="b">
        <f t="shared" si="167"/>
        <v>0</v>
      </c>
      <c r="N26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33" spans="1:14" hidden="1" x14ac:dyDescent="0.25">
      <c r="A2633" t="s">
        <v>2146</v>
      </c>
      <c r="B2633" s="45">
        <v>40724</v>
      </c>
      <c r="C2633" s="45">
        <v>16720.833333333332</v>
      </c>
      <c r="D2633" s="25">
        <v>0.41058916936777656</v>
      </c>
      <c r="E2633" s="25" t="str">
        <f>_xlfn.XLOOKUP(Table1[[#This Row],[Customer_ID]],Table2[customer_id],Table2[age_group],,0)</f>
        <v>35-45</v>
      </c>
      <c r="F2633" s="25" t="str">
        <f>_xlfn.XLOOKUP(Table1[[#This Row],[Customer_ID]],Table2[customer_id],Table2[city],,0)</f>
        <v>Hyderabad</v>
      </c>
      <c r="G2633" s="25" t="str">
        <f>_xlfn.XLOOKUP(Table1[[#This Row],[Customer_ID]],Table2[customer_id],Table2[occupation],,0)</f>
        <v>Salaried Other Employees</v>
      </c>
      <c r="H2633" s="50" t="str">
        <f>_xlfn.XLOOKUP(Table1[[#This Row],[Customer_ID]],Table2[customer_id],Table2[gender],,0)</f>
        <v>Male</v>
      </c>
      <c r="I2633" s="50" t="str">
        <f>_xlfn.XLOOKUP(Table1[[#This Row],[Customer_ID]],Table2[customer_id],Table2[marital status],,0)</f>
        <v>Married</v>
      </c>
      <c r="J2633" t="str">
        <f t="shared" si="164"/>
        <v>Moderate Income</v>
      </c>
      <c r="K2633" s="52" t="b">
        <f t="shared" si="165"/>
        <v>0</v>
      </c>
      <c r="L2633" s="43" t="b">
        <f t="shared" si="166"/>
        <v>0</v>
      </c>
      <c r="M2633" s="43" t="b">
        <f t="shared" si="167"/>
        <v>0</v>
      </c>
      <c r="N26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34" spans="1:14" hidden="1" x14ac:dyDescent="0.25">
      <c r="A2634" t="s">
        <v>1468</v>
      </c>
      <c r="B2634" s="45">
        <v>40707</v>
      </c>
      <c r="C2634" s="45">
        <v>19332.833333333332</v>
      </c>
      <c r="D2634" s="25">
        <v>0.47492650731651392</v>
      </c>
      <c r="E2634" s="25" t="str">
        <f>_xlfn.XLOOKUP(Table1[[#This Row],[Customer_ID]],Table2[customer_id],Table2[age_group],,0)</f>
        <v>35-45</v>
      </c>
      <c r="F2634" s="25" t="str">
        <f>_xlfn.XLOOKUP(Table1[[#This Row],[Customer_ID]],Table2[customer_id],Table2[city],,0)</f>
        <v>Mumbai</v>
      </c>
      <c r="G2634" s="25" t="str">
        <f>_xlfn.XLOOKUP(Table1[[#This Row],[Customer_ID]],Table2[customer_id],Table2[occupation],,0)</f>
        <v>Salaried Other Employees</v>
      </c>
      <c r="H2634" s="50" t="str">
        <f>_xlfn.XLOOKUP(Table1[[#This Row],[Customer_ID]],Table2[customer_id],Table2[gender],,0)</f>
        <v>Female</v>
      </c>
      <c r="I2634" s="50" t="str">
        <f>_xlfn.XLOOKUP(Table1[[#This Row],[Customer_ID]],Table2[customer_id],Table2[marital status],,0)</f>
        <v>Married</v>
      </c>
      <c r="J2634" t="str">
        <f t="shared" si="164"/>
        <v>Moderate Income</v>
      </c>
      <c r="K2634" s="52" t="b">
        <f t="shared" si="165"/>
        <v>0</v>
      </c>
      <c r="L2634" s="43" t="b">
        <f t="shared" si="166"/>
        <v>0</v>
      </c>
      <c r="M2634" s="43" t="b">
        <f t="shared" si="167"/>
        <v>0</v>
      </c>
      <c r="N26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35" spans="1:14" hidden="1" x14ac:dyDescent="0.25">
      <c r="A2635" t="s">
        <v>484</v>
      </c>
      <c r="B2635" s="45">
        <v>40707</v>
      </c>
      <c r="C2635" s="45">
        <v>24032.166666666668</v>
      </c>
      <c r="D2635" s="25">
        <v>0.59036938773839065</v>
      </c>
      <c r="E2635" s="25" t="str">
        <f>_xlfn.XLOOKUP(Table1[[#This Row],[Customer_ID]],Table2[customer_id],Table2[age_group],,0)</f>
        <v>35-45</v>
      </c>
      <c r="F2635" s="25" t="str">
        <f>_xlfn.XLOOKUP(Table1[[#This Row],[Customer_ID]],Table2[customer_id],Table2[city],,0)</f>
        <v>Mumbai</v>
      </c>
      <c r="G2635" s="25" t="str">
        <f>_xlfn.XLOOKUP(Table1[[#This Row],[Customer_ID]],Table2[customer_id],Table2[occupation],,0)</f>
        <v>Salaried Other Employees</v>
      </c>
      <c r="H2635" s="50" t="str">
        <f>_xlfn.XLOOKUP(Table1[[#This Row],[Customer_ID]],Table2[customer_id],Table2[gender],,0)</f>
        <v>Male</v>
      </c>
      <c r="I2635" s="50" t="str">
        <f>_xlfn.XLOOKUP(Table1[[#This Row],[Customer_ID]],Table2[customer_id],Table2[marital status],,0)</f>
        <v>Married</v>
      </c>
      <c r="J2635" t="str">
        <f t="shared" si="164"/>
        <v>Moderate Income</v>
      </c>
      <c r="K2635" s="52" t="b">
        <f t="shared" si="165"/>
        <v>0</v>
      </c>
      <c r="L2635" s="43" t="b">
        <f t="shared" si="166"/>
        <v>0</v>
      </c>
      <c r="M2635" s="43" t="b">
        <f t="shared" si="167"/>
        <v>0</v>
      </c>
      <c r="N26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36" spans="1:14" hidden="1" x14ac:dyDescent="0.25">
      <c r="A2636" t="s">
        <v>1372</v>
      </c>
      <c r="B2636" s="45">
        <v>40705</v>
      </c>
      <c r="C2636" s="45">
        <v>19721.333333333332</v>
      </c>
      <c r="D2636" s="25">
        <v>0.48449412439094292</v>
      </c>
      <c r="E2636" s="25" t="str">
        <f>_xlfn.XLOOKUP(Table1[[#This Row],[Customer_ID]],Table2[customer_id],Table2[age_group],,0)</f>
        <v>45+</v>
      </c>
      <c r="F2636" s="25" t="str">
        <f>_xlfn.XLOOKUP(Table1[[#This Row],[Customer_ID]],Table2[customer_id],Table2[city],,0)</f>
        <v>Mumbai</v>
      </c>
      <c r="G2636" s="25" t="str">
        <f>_xlfn.XLOOKUP(Table1[[#This Row],[Customer_ID]],Table2[customer_id],Table2[occupation],,0)</f>
        <v>Freelancers</v>
      </c>
      <c r="H2636" s="50" t="str">
        <f>_xlfn.XLOOKUP(Table1[[#This Row],[Customer_ID]],Table2[customer_id],Table2[gender],,0)</f>
        <v>Male</v>
      </c>
      <c r="I2636" s="50" t="str">
        <f>_xlfn.XLOOKUP(Table1[[#This Row],[Customer_ID]],Table2[customer_id],Table2[marital status],,0)</f>
        <v>Married</v>
      </c>
      <c r="J2636" t="str">
        <f t="shared" si="164"/>
        <v>Moderate Income</v>
      </c>
      <c r="K2636" s="52" t="b">
        <f t="shared" si="165"/>
        <v>0</v>
      </c>
      <c r="L2636" s="43" t="b">
        <f t="shared" si="166"/>
        <v>0</v>
      </c>
      <c r="M2636" s="43" t="b">
        <f t="shared" si="167"/>
        <v>0</v>
      </c>
      <c r="N26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37" spans="1:14" hidden="1" x14ac:dyDescent="0.25">
      <c r="A2637" t="s">
        <v>1331</v>
      </c>
      <c r="B2637" s="45">
        <v>40693</v>
      </c>
      <c r="C2637" s="45">
        <v>19907.166666666668</v>
      </c>
      <c r="D2637" s="25">
        <v>0.48920371235019949</v>
      </c>
      <c r="E2637" s="25" t="str">
        <f>_xlfn.XLOOKUP(Table1[[#This Row],[Customer_ID]],Table2[customer_id],Table2[age_group],,0)</f>
        <v>35-45</v>
      </c>
      <c r="F2637" s="25" t="str">
        <f>_xlfn.XLOOKUP(Table1[[#This Row],[Customer_ID]],Table2[customer_id],Table2[city],,0)</f>
        <v>Delhi NCR</v>
      </c>
      <c r="G2637" s="25" t="str">
        <f>_xlfn.XLOOKUP(Table1[[#This Row],[Customer_ID]],Table2[customer_id],Table2[occupation],,0)</f>
        <v>Salaried Other Employees</v>
      </c>
      <c r="H2637" s="50" t="str">
        <f>_xlfn.XLOOKUP(Table1[[#This Row],[Customer_ID]],Table2[customer_id],Table2[gender],,0)</f>
        <v>Female</v>
      </c>
      <c r="I2637" s="50" t="str">
        <f>_xlfn.XLOOKUP(Table1[[#This Row],[Customer_ID]],Table2[customer_id],Table2[marital status],,0)</f>
        <v>Married</v>
      </c>
      <c r="J2637" t="str">
        <f t="shared" si="164"/>
        <v>Moderate Income</v>
      </c>
      <c r="K2637" s="52" t="b">
        <f t="shared" si="165"/>
        <v>0</v>
      </c>
      <c r="L2637" s="43" t="b">
        <f t="shared" si="166"/>
        <v>0</v>
      </c>
      <c r="M2637" s="43" t="b">
        <f t="shared" si="167"/>
        <v>0</v>
      </c>
      <c r="N26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38" spans="1:14" hidden="1" x14ac:dyDescent="0.25">
      <c r="A2638" t="s">
        <v>1711</v>
      </c>
      <c r="B2638" s="45">
        <v>40690</v>
      </c>
      <c r="C2638" s="45">
        <v>18185</v>
      </c>
      <c r="D2638" s="25">
        <v>0.4469157041042025</v>
      </c>
      <c r="E2638" s="25" t="str">
        <f>_xlfn.XLOOKUP(Table1[[#This Row],[Customer_ID]],Table2[customer_id],Table2[age_group],,0)</f>
        <v>45+</v>
      </c>
      <c r="F2638" s="25" t="str">
        <f>_xlfn.XLOOKUP(Table1[[#This Row],[Customer_ID]],Table2[customer_id],Table2[city],,0)</f>
        <v>Delhi NCR</v>
      </c>
      <c r="G2638" s="25" t="str">
        <f>_xlfn.XLOOKUP(Table1[[#This Row],[Customer_ID]],Table2[customer_id],Table2[occupation],,0)</f>
        <v>Freelancers</v>
      </c>
      <c r="H2638" s="50" t="str">
        <f>_xlfn.XLOOKUP(Table1[[#This Row],[Customer_ID]],Table2[customer_id],Table2[gender],,0)</f>
        <v>Male</v>
      </c>
      <c r="I2638" s="50" t="str">
        <f>_xlfn.XLOOKUP(Table1[[#This Row],[Customer_ID]],Table2[customer_id],Table2[marital status],,0)</f>
        <v>Married</v>
      </c>
      <c r="J2638" t="str">
        <f t="shared" si="164"/>
        <v>Moderate Income</v>
      </c>
      <c r="K2638" s="52" t="b">
        <f t="shared" si="165"/>
        <v>0</v>
      </c>
      <c r="L2638" s="43" t="b">
        <f t="shared" si="166"/>
        <v>0</v>
      </c>
      <c r="M2638" s="43" t="b">
        <f t="shared" si="167"/>
        <v>0</v>
      </c>
      <c r="N26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39" spans="1:14" hidden="1" x14ac:dyDescent="0.25">
      <c r="A2639" t="s">
        <v>2198</v>
      </c>
      <c r="B2639" s="45">
        <v>40687</v>
      </c>
      <c r="C2639" s="45">
        <v>16533.5</v>
      </c>
      <c r="D2639" s="25">
        <v>0.40635829626170522</v>
      </c>
      <c r="E2639" s="25" t="str">
        <f>_xlfn.XLOOKUP(Table1[[#This Row],[Customer_ID]],Table2[customer_id],Table2[age_group],,0)</f>
        <v>35-45</v>
      </c>
      <c r="F2639" s="25" t="str">
        <f>_xlfn.XLOOKUP(Table1[[#This Row],[Customer_ID]],Table2[customer_id],Table2[city],,0)</f>
        <v>Hyderabad</v>
      </c>
      <c r="G2639" s="25" t="str">
        <f>_xlfn.XLOOKUP(Table1[[#This Row],[Customer_ID]],Table2[customer_id],Table2[occupation],,0)</f>
        <v>Salaried Other Employees</v>
      </c>
      <c r="H2639" s="50" t="str">
        <f>_xlfn.XLOOKUP(Table1[[#This Row],[Customer_ID]],Table2[customer_id],Table2[gender],,0)</f>
        <v>Male</v>
      </c>
      <c r="I2639" s="50" t="str">
        <f>_xlfn.XLOOKUP(Table1[[#This Row],[Customer_ID]],Table2[customer_id],Table2[marital status],,0)</f>
        <v>Married</v>
      </c>
      <c r="J2639" t="str">
        <f t="shared" si="164"/>
        <v>Moderate Income</v>
      </c>
      <c r="K2639" s="52" t="b">
        <f t="shared" si="165"/>
        <v>0</v>
      </c>
      <c r="L2639" s="43" t="b">
        <f t="shared" si="166"/>
        <v>0</v>
      </c>
      <c r="M2639" s="43" t="b">
        <f t="shared" si="167"/>
        <v>0</v>
      </c>
      <c r="N26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40" spans="1:14" hidden="1" x14ac:dyDescent="0.25">
      <c r="A2640" t="s">
        <v>2173</v>
      </c>
      <c r="B2640" s="45">
        <v>40685</v>
      </c>
      <c r="C2640" s="45">
        <v>16620</v>
      </c>
      <c r="D2640" s="25">
        <v>0.40850436278726804</v>
      </c>
      <c r="E2640" s="25" t="str">
        <f>_xlfn.XLOOKUP(Table1[[#This Row],[Customer_ID]],Table2[customer_id],Table2[age_group],,0)</f>
        <v>25-34</v>
      </c>
      <c r="F2640" s="25" t="str">
        <f>_xlfn.XLOOKUP(Table1[[#This Row],[Customer_ID]],Table2[customer_id],Table2[city],,0)</f>
        <v>Hyderabad</v>
      </c>
      <c r="G2640" s="25" t="str">
        <f>_xlfn.XLOOKUP(Table1[[#This Row],[Customer_ID]],Table2[customer_id],Table2[occupation],,0)</f>
        <v>Salaried Other Employees</v>
      </c>
      <c r="H2640" s="50" t="str">
        <f>_xlfn.XLOOKUP(Table1[[#This Row],[Customer_ID]],Table2[customer_id],Table2[gender],,0)</f>
        <v>Male</v>
      </c>
      <c r="I2640" s="50" t="str">
        <f>_xlfn.XLOOKUP(Table1[[#This Row],[Customer_ID]],Table2[customer_id],Table2[marital status],,0)</f>
        <v>Married</v>
      </c>
      <c r="J2640" t="str">
        <f t="shared" si="164"/>
        <v>Moderate Income</v>
      </c>
      <c r="K2640" s="52" t="b">
        <f t="shared" si="165"/>
        <v>0</v>
      </c>
      <c r="L2640" s="43" t="b">
        <f t="shared" si="166"/>
        <v>0</v>
      </c>
      <c r="M2640" s="43" t="b">
        <f t="shared" si="167"/>
        <v>0</v>
      </c>
      <c r="N26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41" spans="1:14" hidden="1" x14ac:dyDescent="0.25">
      <c r="A2641" t="s">
        <v>1163</v>
      </c>
      <c r="B2641" s="45">
        <v>40683</v>
      </c>
      <c r="C2641" s="45">
        <v>20538.666666666668</v>
      </c>
      <c r="D2641" s="25">
        <v>0.50484641414513842</v>
      </c>
      <c r="E2641" s="25" t="str">
        <f>_xlfn.XLOOKUP(Table1[[#This Row],[Customer_ID]],Table2[customer_id],Table2[age_group],,0)</f>
        <v>25-34</v>
      </c>
      <c r="F2641" s="25" t="str">
        <f>_xlfn.XLOOKUP(Table1[[#This Row],[Customer_ID]],Table2[customer_id],Table2[city],,0)</f>
        <v>Bengaluru</v>
      </c>
      <c r="G2641" s="25" t="str">
        <f>_xlfn.XLOOKUP(Table1[[#This Row],[Customer_ID]],Table2[customer_id],Table2[occupation],,0)</f>
        <v>Salaried Other Employees</v>
      </c>
      <c r="H2641" s="50" t="str">
        <f>_xlfn.XLOOKUP(Table1[[#This Row],[Customer_ID]],Table2[customer_id],Table2[gender],,0)</f>
        <v>Male</v>
      </c>
      <c r="I2641" s="50" t="str">
        <f>_xlfn.XLOOKUP(Table1[[#This Row],[Customer_ID]],Table2[customer_id],Table2[marital status],,0)</f>
        <v>Married</v>
      </c>
      <c r="J2641" t="str">
        <f t="shared" si="164"/>
        <v>Moderate Income</v>
      </c>
      <c r="K2641" s="52" t="b">
        <f t="shared" si="165"/>
        <v>0</v>
      </c>
      <c r="L2641" s="43" t="b">
        <f t="shared" si="166"/>
        <v>0</v>
      </c>
      <c r="M2641" s="43" t="b">
        <f t="shared" si="167"/>
        <v>0</v>
      </c>
      <c r="N26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42" spans="1:14" hidden="1" x14ac:dyDescent="0.25">
      <c r="A2642" t="s">
        <v>520</v>
      </c>
      <c r="B2642" s="45">
        <v>40680</v>
      </c>
      <c r="C2642" s="45">
        <v>23811.5</v>
      </c>
      <c r="D2642" s="25">
        <v>0.58533677482792523</v>
      </c>
      <c r="E2642" s="25" t="str">
        <f>_xlfn.XLOOKUP(Table1[[#This Row],[Customer_ID]],Table2[customer_id],Table2[age_group],,0)</f>
        <v>35-45</v>
      </c>
      <c r="F2642" s="25" t="str">
        <f>_xlfn.XLOOKUP(Table1[[#This Row],[Customer_ID]],Table2[customer_id],Table2[city],,0)</f>
        <v>Delhi NCR</v>
      </c>
      <c r="G2642" s="25" t="str">
        <f>_xlfn.XLOOKUP(Table1[[#This Row],[Customer_ID]],Table2[customer_id],Table2[occupation],,0)</f>
        <v>Salaried Other Employees</v>
      </c>
      <c r="H2642" s="50" t="str">
        <f>_xlfn.XLOOKUP(Table1[[#This Row],[Customer_ID]],Table2[customer_id],Table2[gender],,0)</f>
        <v>Male</v>
      </c>
      <c r="I2642" s="50" t="str">
        <f>_xlfn.XLOOKUP(Table1[[#This Row],[Customer_ID]],Table2[customer_id],Table2[marital status],,0)</f>
        <v>Married</v>
      </c>
      <c r="J2642" t="str">
        <f t="shared" si="164"/>
        <v>Moderate Income</v>
      </c>
      <c r="K2642" s="52" t="b">
        <f t="shared" si="165"/>
        <v>0</v>
      </c>
      <c r="L2642" s="43" t="b">
        <f t="shared" si="166"/>
        <v>0</v>
      </c>
      <c r="M2642" s="43" t="b">
        <f t="shared" si="167"/>
        <v>0</v>
      </c>
      <c r="N26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43" spans="1:14" hidden="1" x14ac:dyDescent="0.25">
      <c r="A2643" t="s">
        <v>907</v>
      </c>
      <c r="B2643" s="45">
        <v>40662</v>
      </c>
      <c r="C2643" s="45">
        <v>21583.833333333332</v>
      </c>
      <c r="D2643" s="25">
        <v>0.53081091272768999</v>
      </c>
      <c r="E2643" s="25" t="str">
        <f>_xlfn.XLOOKUP(Table1[[#This Row],[Customer_ID]],Table2[customer_id],Table2[age_group],,0)</f>
        <v>35-45</v>
      </c>
      <c r="F2643" s="25" t="str">
        <f>_xlfn.XLOOKUP(Table1[[#This Row],[Customer_ID]],Table2[customer_id],Table2[city],,0)</f>
        <v>Delhi NCR</v>
      </c>
      <c r="G2643" s="25" t="str">
        <f>_xlfn.XLOOKUP(Table1[[#This Row],[Customer_ID]],Table2[customer_id],Table2[occupation],,0)</f>
        <v>Salaried Other Employees</v>
      </c>
      <c r="H2643" s="50" t="str">
        <f>_xlfn.XLOOKUP(Table1[[#This Row],[Customer_ID]],Table2[customer_id],Table2[gender],,0)</f>
        <v>Male</v>
      </c>
      <c r="I2643" s="50" t="str">
        <f>_xlfn.XLOOKUP(Table1[[#This Row],[Customer_ID]],Table2[customer_id],Table2[marital status],,0)</f>
        <v>Single</v>
      </c>
      <c r="J2643" t="str">
        <f t="shared" si="164"/>
        <v>Moderate Income</v>
      </c>
      <c r="K2643" s="52" t="b">
        <f t="shared" si="165"/>
        <v>0</v>
      </c>
      <c r="L2643" s="43" t="b">
        <f t="shared" si="166"/>
        <v>0</v>
      </c>
      <c r="M2643" s="43" t="b">
        <f t="shared" si="167"/>
        <v>0</v>
      </c>
      <c r="N26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44" spans="1:14" hidden="1" x14ac:dyDescent="0.25">
      <c r="A2644" t="s">
        <v>2614</v>
      </c>
      <c r="B2644" s="45">
        <v>40658</v>
      </c>
      <c r="C2644" s="45">
        <v>14922</v>
      </c>
      <c r="D2644" s="25">
        <v>0.36701264203846723</v>
      </c>
      <c r="E2644" s="25" t="str">
        <f>_xlfn.XLOOKUP(Table1[[#This Row],[Customer_ID]],Table2[customer_id],Table2[age_group],,0)</f>
        <v>45+</v>
      </c>
      <c r="F2644" s="25" t="str">
        <f>_xlfn.XLOOKUP(Table1[[#This Row],[Customer_ID]],Table2[customer_id],Table2[city],,0)</f>
        <v>Bengaluru</v>
      </c>
      <c r="G2644" s="25" t="str">
        <f>_xlfn.XLOOKUP(Table1[[#This Row],[Customer_ID]],Table2[customer_id],Table2[occupation],,0)</f>
        <v>Freelancers</v>
      </c>
      <c r="H2644" s="50" t="str">
        <f>_xlfn.XLOOKUP(Table1[[#This Row],[Customer_ID]],Table2[customer_id],Table2[gender],,0)</f>
        <v>Male</v>
      </c>
      <c r="I2644" s="50" t="str">
        <f>_xlfn.XLOOKUP(Table1[[#This Row],[Customer_ID]],Table2[customer_id],Table2[marital status],,0)</f>
        <v>Married</v>
      </c>
      <c r="J2644" t="str">
        <f t="shared" si="164"/>
        <v>Moderate Income</v>
      </c>
      <c r="K2644" s="52" t="b">
        <f t="shared" si="165"/>
        <v>0</v>
      </c>
      <c r="L2644" s="43" t="b">
        <f t="shared" si="166"/>
        <v>0</v>
      </c>
      <c r="M2644" s="43" t="b">
        <f t="shared" si="167"/>
        <v>0</v>
      </c>
      <c r="N26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45" spans="1:14" hidden="1" x14ac:dyDescent="0.25">
      <c r="A2645" t="s">
        <v>2987</v>
      </c>
      <c r="B2645" s="45">
        <v>40654</v>
      </c>
      <c r="C2645" s="45">
        <v>13780.5</v>
      </c>
      <c r="D2645" s="25">
        <v>0.338970335022384</v>
      </c>
      <c r="E2645" s="25" t="str">
        <f>_xlfn.XLOOKUP(Table1[[#This Row],[Customer_ID]],Table2[customer_id],Table2[age_group],,0)</f>
        <v>25-34</v>
      </c>
      <c r="F2645" s="25" t="str">
        <f>_xlfn.XLOOKUP(Table1[[#This Row],[Customer_ID]],Table2[customer_id],Table2[city],,0)</f>
        <v>Hyderabad</v>
      </c>
      <c r="G2645" s="25" t="str">
        <f>_xlfn.XLOOKUP(Table1[[#This Row],[Customer_ID]],Table2[customer_id],Table2[occupation],,0)</f>
        <v>Salaried Other Employees</v>
      </c>
      <c r="H2645" s="50" t="str">
        <f>_xlfn.XLOOKUP(Table1[[#This Row],[Customer_ID]],Table2[customer_id],Table2[gender],,0)</f>
        <v>Female</v>
      </c>
      <c r="I2645" s="50" t="str">
        <f>_xlfn.XLOOKUP(Table1[[#This Row],[Customer_ID]],Table2[customer_id],Table2[marital status],,0)</f>
        <v>Married</v>
      </c>
      <c r="J2645" t="str">
        <f t="shared" si="164"/>
        <v>Moderate Income</v>
      </c>
      <c r="K2645" s="52" t="b">
        <f t="shared" si="165"/>
        <v>0</v>
      </c>
      <c r="L2645" s="43" t="b">
        <f t="shared" si="166"/>
        <v>0</v>
      </c>
      <c r="M2645" s="43" t="b">
        <f t="shared" si="167"/>
        <v>0</v>
      </c>
      <c r="N26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46" spans="1:14" hidden="1" x14ac:dyDescent="0.25">
      <c r="A2646" t="s">
        <v>3253</v>
      </c>
      <c r="B2646" s="45">
        <v>40650</v>
      </c>
      <c r="C2646" s="45">
        <v>12882.166666666666</v>
      </c>
      <c r="D2646" s="25">
        <v>0.31690446904469044</v>
      </c>
      <c r="E2646" s="25" t="str">
        <f>_xlfn.XLOOKUP(Table1[[#This Row],[Customer_ID]],Table2[customer_id],Table2[age_group],,0)</f>
        <v>35-45</v>
      </c>
      <c r="F2646" s="25" t="str">
        <f>_xlfn.XLOOKUP(Table1[[#This Row],[Customer_ID]],Table2[customer_id],Table2[city],,0)</f>
        <v>Chennai</v>
      </c>
      <c r="G2646" s="25" t="str">
        <f>_xlfn.XLOOKUP(Table1[[#This Row],[Customer_ID]],Table2[customer_id],Table2[occupation],,0)</f>
        <v>Salaried Other Employees</v>
      </c>
      <c r="H2646" s="50" t="str">
        <f>_xlfn.XLOOKUP(Table1[[#This Row],[Customer_ID]],Table2[customer_id],Table2[gender],,0)</f>
        <v>Male</v>
      </c>
      <c r="I2646" s="50" t="str">
        <f>_xlfn.XLOOKUP(Table1[[#This Row],[Customer_ID]],Table2[customer_id],Table2[marital status],,0)</f>
        <v>Single</v>
      </c>
      <c r="J2646" t="str">
        <f t="shared" si="164"/>
        <v>Moderate Income</v>
      </c>
      <c r="K2646" s="52" t="b">
        <f t="shared" si="165"/>
        <v>0</v>
      </c>
      <c r="L2646" s="43" t="b">
        <f t="shared" si="166"/>
        <v>0</v>
      </c>
      <c r="M2646" s="43" t="b">
        <f t="shared" si="167"/>
        <v>0</v>
      </c>
      <c r="N26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47" spans="1:14" hidden="1" x14ac:dyDescent="0.25">
      <c r="A2647" t="s">
        <v>833</v>
      </c>
      <c r="B2647" s="45">
        <v>40641</v>
      </c>
      <c r="C2647" s="45">
        <v>21876.666666666668</v>
      </c>
      <c r="D2647" s="25">
        <v>0.5382905604356848</v>
      </c>
      <c r="E2647" s="25" t="str">
        <f>_xlfn.XLOOKUP(Table1[[#This Row],[Customer_ID]],Table2[customer_id],Table2[age_group],,0)</f>
        <v>35-45</v>
      </c>
      <c r="F2647" s="25" t="str">
        <f>_xlfn.XLOOKUP(Table1[[#This Row],[Customer_ID]],Table2[customer_id],Table2[city],,0)</f>
        <v>Mumbai</v>
      </c>
      <c r="G2647" s="25" t="str">
        <f>_xlfn.XLOOKUP(Table1[[#This Row],[Customer_ID]],Table2[customer_id],Table2[occupation],,0)</f>
        <v>Salaried Other Employees</v>
      </c>
      <c r="H2647" s="50" t="str">
        <f>_xlfn.XLOOKUP(Table1[[#This Row],[Customer_ID]],Table2[customer_id],Table2[gender],,0)</f>
        <v>Male</v>
      </c>
      <c r="I2647" s="50" t="str">
        <f>_xlfn.XLOOKUP(Table1[[#This Row],[Customer_ID]],Table2[customer_id],Table2[marital status],,0)</f>
        <v>Married</v>
      </c>
      <c r="J2647" t="str">
        <f t="shared" si="164"/>
        <v>Moderate Income</v>
      </c>
      <c r="K2647" s="52" t="b">
        <f t="shared" si="165"/>
        <v>0</v>
      </c>
      <c r="L2647" s="43" t="b">
        <f t="shared" si="166"/>
        <v>0</v>
      </c>
      <c r="M2647" s="43" t="b">
        <f t="shared" si="167"/>
        <v>0</v>
      </c>
      <c r="N26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48" spans="1:14" hidden="1" x14ac:dyDescent="0.25">
      <c r="A2648" t="s">
        <v>490</v>
      </c>
      <c r="B2648" s="45">
        <v>40638</v>
      </c>
      <c r="C2648" s="45">
        <v>23959.333333333332</v>
      </c>
      <c r="D2648" s="25">
        <v>0.58957953967550891</v>
      </c>
      <c r="E2648" s="25" t="str">
        <f>_xlfn.XLOOKUP(Table1[[#This Row],[Customer_ID]],Table2[customer_id],Table2[age_group],,0)</f>
        <v>35-45</v>
      </c>
      <c r="F2648" s="25" t="str">
        <f>_xlfn.XLOOKUP(Table1[[#This Row],[Customer_ID]],Table2[customer_id],Table2[city],,0)</f>
        <v>Delhi NCR</v>
      </c>
      <c r="G2648" s="25" t="str">
        <f>_xlfn.XLOOKUP(Table1[[#This Row],[Customer_ID]],Table2[customer_id],Table2[occupation],,0)</f>
        <v>Salaried Other Employees</v>
      </c>
      <c r="H2648" s="50" t="str">
        <f>_xlfn.XLOOKUP(Table1[[#This Row],[Customer_ID]],Table2[customer_id],Table2[gender],,0)</f>
        <v>Male</v>
      </c>
      <c r="I2648" s="50" t="str">
        <f>_xlfn.XLOOKUP(Table1[[#This Row],[Customer_ID]],Table2[customer_id],Table2[marital status],,0)</f>
        <v>Married</v>
      </c>
      <c r="J2648" t="str">
        <f t="shared" si="164"/>
        <v>Moderate Income</v>
      </c>
      <c r="K2648" s="52" t="b">
        <f t="shared" si="165"/>
        <v>0</v>
      </c>
      <c r="L2648" s="43" t="b">
        <f t="shared" si="166"/>
        <v>0</v>
      </c>
      <c r="M2648" s="43" t="b">
        <f t="shared" si="167"/>
        <v>0</v>
      </c>
      <c r="N26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49" spans="1:14" hidden="1" x14ac:dyDescent="0.25">
      <c r="A2649" t="s">
        <v>1023</v>
      </c>
      <c r="B2649" s="45">
        <v>40638</v>
      </c>
      <c r="C2649" s="45">
        <v>21034.5</v>
      </c>
      <c r="D2649" s="25">
        <v>0.51760667355676948</v>
      </c>
      <c r="E2649" s="25" t="str">
        <f>_xlfn.XLOOKUP(Table1[[#This Row],[Customer_ID]],Table2[customer_id],Table2[age_group],,0)</f>
        <v>25-34</v>
      </c>
      <c r="F2649" s="25" t="str">
        <f>_xlfn.XLOOKUP(Table1[[#This Row],[Customer_ID]],Table2[customer_id],Table2[city],,0)</f>
        <v>Delhi NCR</v>
      </c>
      <c r="G2649" s="25" t="str">
        <f>_xlfn.XLOOKUP(Table1[[#This Row],[Customer_ID]],Table2[customer_id],Table2[occupation],,0)</f>
        <v>Salaried Other Employees</v>
      </c>
      <c r="H2649" s="50" t="str">
        <f>_xlfn.XLOOKUP(Table1[[#This Row],[Customer_ID]],Table2[customer_id],Table2[gender],,0)</f>
        <v>Male</v>
      </c>
      <c r="I2649" s="50" t="str">
        <f>_xlfn.XLOOKUP(Table1[[#This Row],[Customer_ID]],Table2[customer_id],Table2[marital status],,0)</f>
        <v>Married</v>
      </c>
      <c r="J2649" t="str">
        <f t="shared" si="164"/>
        <v>Moderate Income</v>
      </c>
      <c r="K2649" s="52" t="b">
        <f t="shared" si="165"/>
        <v>0</v>
      </c>
      <c r="L2649" s="43" t="b">
        <f t="shared" si="166"/>
        <v>0</v>
      </c>
      <c r="M2649" s="43" t="b">
        <f t="shared" si="167"/>
        <v>0</v>
      </c>
      <c r="N26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50" spans="1:14" hidden="1" x14ac:dyDescent="0.25">
      <c r="A2650" t="s">
        <v>3479</v>
      </c>
      <c r="B2650" s="45">
        <v>40637</v>
      </c>
      <c r="C2650" s="45">
        <v>11874.333333333334</v>
      </c>
      <c r="D2650" s="25">
        <v>0.29220496919884181</v>
      </c>
      <c r="E2650" s="25" t="str">
        <f>_xlfn.XLOOKUP(Table1[[#This Row],[Customer_ID]],Table2[customer_id],Table2[age_group],,0)</f>
        <v>25-34</v>
      </c>
      <c r="F2650" s="25" t="str">
        <f>_xlfn.XLOOKUP(Table1[[#This Row],[Customer_ID]],Table2[customer_id],Table2[city],,0)</f>
        <v>Chennai</v>
      </c>
      <c r="G2650" s="25" t="str">
        <f>_xlfn.XLOOKUP(Table1[[#This Row],[Customer_ID]],Table2[customer_id],Table2[occupation],,0)</f>
        <v>Salaried Other Employees</v>
      </c>
      <c r="H2650" s="50" t="str">
        <f>_xlfn.XLOOKUP(Table1[[#This Row],[Customer_ID]],Table2[customer_id],Table2[gender],,0)</f>
        <v>Female</v>
      </c>
      <c r="I2650" s="50" t="str">
        <f>_xlfn.XLOOKUP(Table1[[#This Row],[Customer_ID]],Table2[customer_id],Table2[marital status],,0)</f>
        <v>Single</v>
      </c>
      <c r="J2650" t="str">
        <f t="shared" si="164"/>
        <v>Moderate Income</v>
      </c>
      <c r="K2650" s="52" t="b">
        <f t="shared" si="165"/>
        <v>0</v>
      </c>
      <c r="L2650" s="43" t="str">
        <f t="shared" si="166"/>
        <v>Low Spend</v>
      </c>
      <c r="M2650" s="43" t="b">
        <f t="shared" si="167"/>
        <v>0</v>
      </c>
      <c r="N26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51" spans="1:14" hidden="1" x14ac:dyDescent="0.25">
      <c r="A2651" t="s">
        <v>1541</v>
      </c>
      <c r="B2651" s="45">
        <v>40636</v>
      </c>
      <c r="C2651" s="45">
        <v>18940.166666666668</v>
      </c>
      <c r="D2651" s="25">
        <v>0.46609328345965811</v>
      </c>
      <c r="E2651" s="25" t="str">
        <f>_xlfn.XLOOKUP(Table1[[#This Row],[Customer_ID]],Table2[customer_id],Table2[age_group],,0)</f>
        <v>35-45</v>
      </c>
      <c r="F2651" s="25" t="str">
        <f>_xlfn.XLOOKUP(Table1[[#This Row],[Customer_ID]],Table2[customer_id],Table2[city],,0)</f>
        <v>Delhi NCR</v>
      </c>
      <c r="G2651" s="25" t="str">
        <f>_xlfn.XLOOKUP(Table1[[#This Row],[Customer_ID]],Table2[customer_id],Table2[occupation],,0)</f>
        <v>Salaried Other Employees</v>
      </c>
      <c r="H2651" s="50" t="str">
        <f>_xlfn.XLOOKUP(Table1[[#This Row],[Customer_ID]],Table2[customer_id],Table2[gender],,0)</f>
        <v>Female</v>
      </c>
      <c r="I2651" s="50" t="str">
        <f>_xlfn.XLOOKUP(Table1[[#This Row],[Customer_ID]],Table2[customer_id],Table2[marital status],,0)</f>
        <v>Married</v>
      </c>
      <c r="J2651" t="str">
        <f t="shared" si="164"/>
        <v>Moderate Income</v>
      </c>
      <c r="K2651" s="52" t="b">
        <f t="shared" si="165"/>
        <v>0</v>
      </c>
      <c r="L2651" s="43" t="b">
        <f t="shared" si="166"/>
        <v>0</v>
      </c>
      <c r="M2651" s="43" t="b">
        <f t="shared" si="167"/>
        <v>0</v>
      </c>
      <c r="N26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52" spans="1:14" hidden="1" x14ac:dyDescent="0.25">
      <c r="A2652" t="s">
        <v>3541</v>
      </c>
      <c r="B2652" s="45">
        <v>40631</v>
      </c>
      <c r="C2652" s="45">
        <v>11553.833333333334</v>
      </c>
      <c r="D2652" s="25">
        <v>0.28436005348953591</v>
      </c>
      <c r="E2652" s="25" t="str">
        <f>_xlfn.XLOOKUP(Table1[[#This Row],[Customer_ID]],Table2[customer_id],Table2[age_group],,0)</f>
        <v>35-45</v>
      </c>
      <c r="F2652" s="25" t="str">
        <f>_xlfn.XLOOKUP(Table1[[#This Row],[Customer_ID]],Table2[customer_id],Table2[city],,0)</f>
        <v>Chennai</v>
      </c>
      <c r="G2652" s="25" t="str">
        <f>_xlfn.XLOOKUP(Table1[[#This Row],[Customer_ID]],Table2[customer_id],Table2[occupation],,0)</f>
        <v>Salaried Other Employees</v>
      </c>
      <c r="H2652" s="50" t="str">
        <f>_xlfn.XLOOKUP(Table1[[#This Row],[Customer_ID]],Table2[customer_id],Table2[gender],,0)</f>
        <v>Female</v>
      </c>
      <c r="I2652" s="50" t="str">
        <f>_xlfn.XLOOKUP(Table1[[#This Row],[Customer_ID]],Table2[customer_id],Table2[marital status],,0)</f>
        <v>Married</v>
      </c>
      <c r="J2652" t="str">
        <f t="shared" si="164"/>
        <v>Moderate Income</v>
      </c>
      <c r="K2652" s="52" t="b">
        <f t="shared" si="165"/>
        <v>0</v>
      </c>
      <c r="L2652" s="43" t="str">
        <f t="shared" si="166"/>
        <v>Low Spend</v>
      </c>
      <c r="M2652" s="43" t="b">
        <f t="shared" si="167"/>
        <v>0</v>
      </c>
      <c r="N26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53" spans="1:14" hidden="1" x14ac:dyDescent="0.25">
      <c r="A2653" t="s">
        <v>3689</v>
      </c>
      <c r="B2653" s="45">
        <v>40630</v>
      </c>
      <c r="C2653" s="45">
        <v>10784</v>
      </c>
      <c r="D2653" s="25">
        <v>0.2654196406596111</v>
      </c>
      <c r="E2653" s="25" t="str">
        <f>_xlfn.XLOOKUP(Table1[[#This Row],[Customer_ID]],Table2[customer_id],Table2[age_group],,0)</f>
        <v>21-24</v>
      </c>
      <c r="F2653" s="25" t="str">
        <f>_xlfn.XLOOKUP(Table1[[#This Row],[Customer_ID]],Table2[customer_id],Table2[city],,0)</f>
        <v>Bengaluru</v>
      </c>
      <c r="G2653" s="25" t="str">
        <f>_xlfn.XLOOKUP(Table1[[#This Row],[Customer_ID]],Table2[customer_id],Table2[occupation],,0)</f>
        <v>Government Employees</v>
      </c>
      <c r="H2653" s="50" t="str">
        <f>_xlfn.XLOOKUP(Table1[[#This Row],[Customer_ID]],Table2[customer_id],Table2[gender],,0)</f>
        <v>Female</v>
      </c>
      <c r="I2653" s="50" t="str">
        <f>_xlfn.XLOOKUP(Table1[[#This Row],[Customer_ID]],Table2[customer_id],Table2[marital status],,0)</f>
        <v>Married</v>
      </c>
      <c r="J2653" t="str">
        <f t="shared" si="164"/>
        <v>Moderate Income</v>
      </c>
      <c r="K2653" s="52" t="b">
        <f t="shared" si="165"/>
        <v>0</v>
      </c>
      <c r="L2653" s="43" t="str">
        <f t="shared" si="166"/>
        <v>Low Spend</v>
      </c>
      <c r="M2653" s="43" t="b">
        <f t="shared" si="167"/>
        <v>0</v>
      </c>
      <c r="N26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54" spans="1:14" hidden="1" x14ac:dyDescent="0.25">
      <c r="A2654" t="s">
        <v>3030</v>
      </c>
      <c r="B2654" s="45">
        <v>40624</v>
      </c>
      <c r="C2654" s="45">
        <v>13648.333333333334</v>
      </c>
      <c r="D2654" s="25">
        <v>0.33596724432191155</v>
      </c>
      <c r="E2654" s="25" t="str">
        <f>_xlfn.XLOOKUP(Table1[[#This Row],[Customer_ID]],Table2[customer_id],Table2[age_group],,0)</f>
        <v>25-34</v>
      </c>
      <c r="F2654" s="25" t="str">
        <f>_xlfn.XLOOKUP(Table1[[#This Row],[Customer_ID]],Table2[customer_id],Table2[city],,0)</f>
        <v>Chennai</v>
      </c>
      <c r="G2654" s="25" t="str">
        <f>_xlfn.XLOOKUP(Table1[[#This Row],[Customer_ID]],Table2[customer_id],Table2[occupation],,0)</f>
        <v>Salaried Other Employees</v>
      </c>
      <c r="H2654" s="50" t="str">
        <f>_xlfn.XLOOKUP(Table1[[#This Row],[Customer_ID]],Table2[customer_id],Table2[gender],,0)</f>
        <v>Male</v>
      </c>
      <c r="I2654" s="50" t="str">
        <f>_xlfn.XLOOKUP(Table1[[#This Row],[Customer_ID]],Table2[customer_id],Table2[marital status],,0)</f>
        <v>Married</v>
      </c>
      <c r="J2654" t="str">
        <f t="shared" si="164"/>
        <v>Moderate Income</v>
      </c>
      <c r="K2654" s="52" t="b">
        <f t="shared" si="165"/>
        <v>0</v>
      </c>
      <c r="L2654" s="43" t="b">
        <f t="shared" si="166"/>
        <v>0</v>
      </c>
      <c r="M2654" s="43" t="b">
        <f t="shared" si="167"/>
        <v>0</v>
      </c>
      <c r="N26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55" spans="1:14" hidden="1" x14ac:dyDescent="0.25">
      <c r="A2655" t="s">
        <v>3976</v>
      </c>
      <c r="B2655" s="45">
        <v>40600</v>
      </c>
      <c r="C2655" s="45">
        <v>8231.1666666666661</v>
      </c>
      <c r="D2655" s="25">
        <v>0.20273809523809522</v>
      </c>
      <c r="E2655" s="25" t="str">
        <f>_xlfn.XLOOKUP(Table1[[#This Row],[Customer_ID]],Table2[customer_id],Table2[age_group],,0)</f>
        <v>21-24</v>
      </c>
      <c r="F2655" s="25" t="str">
        <f>_xlfn.XLOOKUP(Table1[[#This Row],[Customer_ID]],Table2[customer_id],Table2[city],,0)</f>
        <v>Chennai</v>
      </c>
      <c r="G2655" s="25" t="str">
        <f>_xlfn.XLOOKUP(Table1[[#This Row],[Customer_ID]],Table2[customer_id],Table2[occupation],,0)</f>
        <v>Government Employees</v>
      </c>
      <c r="H2655" s="50" t="str">
        <f>_xlfn.XLOOKUP(Table1[[#This Row],[Customer_ID]],Table2[customer_id],Table2[gender],,0)</f>
        <v>Male</v>
      </c>
      <c r="I2655" s="50" t="str">
        <f>_xlfn.XLOOKUP(Table1[[#This Row],[Customer_ID]],Table2[customer_id],Table2[marital status],,0)</f>
        <v>Single</v>
      </c>
      <c r="J2655" t="str">
        <f t="shared" si="164"/>
        <v>Moderate Income</v>
      </c>
      <c r="K2655" s="52" t="b">
        <f t="shared" si="165"/>
        <v>0</v>
      </c>
      <c r="L2655" s="43" t="str">
        <f t="shared" si="166"/>
        <v>Low Spend</v>
      </c>
      <c r="M2655" s="43" t="b">
        <f t="shared" si="167"/>
        <v>0</v>
      </c>
      <c r="N26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56" spans="1:14" hidden="1" x14ac:dyDescent="0.25">
      <c r="A2656" t="s">
        <v>1024</v>
      </c>
      <c r="B2656" s="45">
        <v>40592</v>
      </c>
      <c r="C2656" s="45">
        <v>21008.666666666668</v>
      </c>
      <c r="D2656" s="25">
        <v>0.51755682564708971</v>
      </c>
      <c r="E2656" s="25" t="str">
        <f>_xlfn.XLOOKUP(Table1[[#This Row],[Customer_ID]],Table2[customer_id],Table2[age_group],,0)</f>
        <v>35-45</v>
      </c>
      <c r="F2656" s="25" t="str">
        <f>_xlfn.XLOOKUP(Table1[[#This Row],[Customer_ID]],Table2[customer_id],Table2[city],,0)</f>
        <v>Mumbai</v>
      </c>
      <c r="G2656" s="25" t="str">
        <f>_xlfn.XLOOKUP(Table1[[#This Row],[Customer_ID]],Table2[customer_id],Table2[occupation],,0)</f>
        <v>Salaried Other Employees</v>
      </c>
      <c r="H2656" s="50" t="str">
        <f>_xlfn.XLOOKUP(Table1[[#This Row],[Customer_ID]],Table2[customer_id],Table2[gender],,0)</f>
        <v>Female</v>
      </c>
      <c r="I2656" s="50" t="str">
        <f>_xlfn.XLOOKUP(Table1[[#This Row],[Customer_ID]],Table2[customer_id],Table2[marital status],,0)</f>
        <v>Married</v>
      </c>
      <c r="J2656" t="str">
        <f t="shared" si="164"/>
        <v>Moderate Income</v>
      </c>
      <c r="K2656" s="52" t="b">
        <f t="shared" si="165"/>
        <v>0</v>
      </c>
      <c r="L2656" s="43" t="b">
        <f t="shared" si="166"/>
        <v>0</v>
      </c>
      <c r="M2656" s="43" t="b">
        <f t="shared" si="167"/>
        <v>0</v>
      </c>
      <c r="N26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57" spans="1:14" hidden="1" x14ac:dyDescent="0.25">
      <c r="A2657" t="s">
        <v>498</v>
      </c>
      <c r="B2657" s="45">
        <v>40590</v>
      </c>
      <c r="C2657" s="45">
        <v>23883.666666666668</v>
      </c>
      <c r="D2657" s="25">
        <v>0.58841258109550798</v>
      </c>
      <c r="E2657" s="25" t="str">
        <f>_xlfn.XLOOKUP(Table1[[#This Row],[Customer_ID]],Table2[customer_id],Table2[age_group],,0)</f>
        <v>25-34</v>
      </c>
      <c r="F2657" s="25" t="str">
        <f>_xlfn.XLOOKUP(Table1[[#This Row],[Customer_ID]],Table2[customer_id],Table2[city],,0)</f>
        <v>Mumbai</v>
      </c>
      <c r="G2657" s="25" t="str">
        <f>_xlfn.XLOOKUP(Table1[[#This Row],[Customer_ID]],Table2[customer_id],Table2[occupation],,0)</f>
        <v>Salaried Other Employees</v>
      </c>
      <c r="H2657" s="50" t="str">
        <f>_xlfn.XLOOKUP(Table1[[#This Row],[Customer_ID]],Table2[customer_id],Table2[gender],,0)</f>
        <v>Male</v>
      </c>
      <c r="I2657" s="50" t="str">
        <f>_xlfn.XLOOKUP(Table1[[#This Row],[Customer_ID]],Table2[customer_id],Table2[marital status],,0)</f>
        <v>Married</v>
      </c>
      <c r="J2657" t="str">
        <f t="shared" si="164"/>
        <v>Moderate Income</v>
      </c>
      <c r="K2657" s="52" t="b">
        <f t="shared" si="165"/>
        <v>0</v>
      </c>
      <c r="L2657" s="43" t="b">
        <f t="shared" si="166"/>
        <v>0</v>
      </c>
      <c r="M2657" s="43" t="b">
        <f t="shared" si="167"/>
        <v>0</v>
      </c>
      <c r="N26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58" spans="1:14" hidden="1" x14ac:dyDescent="0.25">
      <c r="A2658" t="s">
        <v>3044</v>
      </c>
      <c r="B2658" s="45">
        <v>40589</v>
      </c>
      <c r="C2658" s="45">
        <v>13581.333333333334</v>
      </c>
      <c r="D2658" s="25">
        <v>0.33460625621063178</v>
      </c>
      <c r="E2658" s="25" t="str">
        <f>_xlfn.XLOOKUP(Table1[[#This Row],[Customer_ID]],Table2[customer_id],Table2[age_group],,0)</f>
        <v>25-34</v>
      </c>
      <c r="F2658" s="25" t="str">
        <f>_xlfn.XLOOKUP(Table1[[#This Row],[Customer_ID]],Table2[customer_id],Table2[city],,0)</f>
        <v>Chennai</v>
      </c>
      <c r="G2658" s="25" t="str">
        <f>_xlfn.XLOOKUP(Table1[[#This Row],[Customer_ID]],Table2[customer_id],Table2[occupation],,0)</f>
        <v>Salaried Other Employees</v>
      </c>
      <c r="H2658" s="50" t="str">
        <f>_xlfn.XLOOKUP(Table1[[#This Row],[Customer_ID]],Table2[customer_id],Table2[gender],,0)</f>
        <v>Male</v>
      </c>
      <c r="I2658" s="50" t="str">
        <f>_xlfn.XLOOKUP(Table1[[#This Row],[Customer_ID]],Table2[customer_id],Table2[marital status],,0)</f>
        <v>Single</v>
      </c>
      <c r="J2658" t="str">
        <f t="shared" si="164"/>
        <v>Moderate Income</v>
      </c>
      <c r="K2658" s="52" t="b">
        <f t="shared" si="165"/>
        <v>0</v>
      </c>
      <c r="L2658" s="43" t="b">
        <f t="shared" si="166"/>
        <v>0</v>
      </c>
      <c r="M2658" s="43" t="b">
        <f t="shared" si="167"/>
        <v>0</v>
      </c>
      <c r="N26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59" spans="1:14" hidden="1" x14ac:dyDescent="0.25">
      <c r="A2659" t="s">
        <v>3373</v>
      </c>
      <c r="B2659" s="45">
        <v>40586</v>
      </c>
      <c r="C2659" s="45">
        <v>12339</v>
      </c>
      <c r="D2659" s="25">
        <v>0.30402109101660674</v>
      </c>
      <c r="E2659" s="25" t="str">
        <f>_xlfn.XLOOKUP(Table1[[#This Row],[Customer_ID]],Table2[customer_id],Table2[age_group],,0)</f>
        <v>25-34</v>
      </c>
      <c r="F2659" s="25" t="str">
        <f>_xlfn.XLOOKUP(Table1[[#This Row],[Customer_ID]],Table2[customer_id],Table2[city],,0)</f>
        <v>Chennai</v>
      </c>
      <c r="G2659" s="25" t="str">
        <f>_xlfn.XLOOKUP(Table1[[#This Row],[Customer_ID]],Table2[customer_id],Table2[occupation],,0)</f>
        <v>Salaried Other Employees</v>
      </c>
      <c r="H2659" s="50" t="str">
        <f>_xlfn.XLOOKUP(Table1[[#This Row],[Customer_ID]],Table2[customer_id],Table2[gender],,0)</f>
        <v>Female</v>
      </c>
      <c r="I2659" s="50" t="str">
        <f>_xlfn.XLOOKUP(Table1[[#This Row],[Customer_ID]],Table2[customer_id],Table2[marital status],,0)</f>
        <v>Married</v>
      </c>
      <c r="J2659" t="str">
        <f t="shared" si="164"/>
        <v>Moderate Income</v>
      </c>
      <c r="K2659" s="52" t="b">
        <f t="shared" si="165"/>
        <v>0</v>
      </c>
      <c r="L2659" s="43" t="b">
        <f t="shared" si="166"/>
        <v>0</v>
      </c>
      <c r="M2659" s="43" t="b">
        <f t="shared" si="167"/>
        <v>0</v>
      </c>
      <c r="N26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60" spans="1:14" hidden="1" x14ac:dyDescent="0.25">
      <c r="A2660" t="s">
        <v>2269</v>
      </c>
      <c r="B2660" s="45">
        <v>40565</v>
      </c>
      <c r="C2660" s="45">
        <v>16240</v>
      </c>
      <c r="D2660" s="25">
        <v>0.40034512510785158</v>
      </c>
      <c r="E2660" s="25" t="str">
        <f>_xlfn.XLOOKUP(Table1[[#This Row],[Customer_ID]],Table2[customer_id],Table2[age_group],,0)</f>
        <v>35-45</v>
      </c>
      <c r="F2660" s="25" t="str">
        <f>_xlfn.XLOOKUP(Table1[[#This Row],[Customer_ID]],Table2[customer_id],Table2[city],,0)</f>
        <v>Hyderabad</v>
      </c>
      <c r="G2660" s="25" t="str">
        <f>_xlfn.XLOOKUP(Table1[[#This Row],[Customer_ID]],Table2[customer_id],Table2[occupation],,0)</f>
        <v>Freelancers</v>
      </c>
      <c r="H2660" s="50" t="str">
        <f>_xlfn.XLOOKUP(Table1[[#This Row],[Customer_ID]],Table2[customer_id],Table2[gender],,0)</f>
        <v>Male</v>
      </c>
      <c r="I2660" s="50" t="str">
        <f>_xlfn.XLOOKUP(Table1[[#This Row],[Customer_ID]],Table2[customer_id],Table2[marital status],,0)</f>
        <v>Married</v>
      </c>
      <c r="J2660" t="str">
        <f t="shared" si="164"/>
        <v>Moderate Income</v>
      </c>
      <c r="K2660" s="52" t="b">
        <f t="shared" si="165"/>
        <v>0</v>
      </c>
      <c r="L2660" s="43" t="b">
        <f t="shared" si="166"/>
        <v>0</v>
      </c>
      <c r="M2660" s="43" t="b">
        <f t="shared" si="167"/>
        <v>0</v>
      </c>
      <c r="N26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61" spans="1:14" hidden="1" x14ac:dyDescent="0.25">
      <c r="A2661" t="s">
        <v>3324</v>
      </c>
      <c r="B2661" s="45">
        <v>40562</v>
      </c>
      <c r="C2661" s="45">
        <v>12548</v>
      </c>
      <c r="D2661" s="25">
        <v>0.3093535821705044</v>
      </c>
      <c r="E2661" s="25" t="str">
        <f>_xlfn.XLOOKUP(Table1[[#This Row],[Customer_ID]],Table2[customer_id],Table2[age_group],,0)</f>
        <v>35-45</v>
      </c>
      <c r="F2661" s="25" t="str">
        <f>_xlfn.XLOOKUP(Table1[[#This Row],[Customer_ID]],Table2[customer_id],Table2[city],,0)</f>
        <v>Hyderabad</v>
      </c>
      <c r="G2661" s="25" t="str">
        <f>_xlfn.XLOOKUP(Table1[[#This Row],[Customer_ID]],Table2[customer_id],Table2[occupation],,0)</f>
        <v>Salaried Other Employees</v>
      </c>
      <c r="H2661" s="50" t="str">
        <f>_xlfn.XLOOKUP(Table1[[#This Row],[Customer_ID]],Table2[customer_id],Table2[gender],,0)</f>
        <v>Female</v>
      </c>
      <c r="I2661" s="50" t="str">
        <f>_xlfn.XLOOKUP(Table1[[#This Row],[Customer_ID]],Table2[customer_id],Table2[marital status],,0)</f>
        <v>Married</v>
      </c>
      <c r="J2661" t="str">
        <f t="shared" si="164"/>
        <v>Moderate Income</v>
      </c>
      <c r="K2661" s="52" t="b">
        <f t="shared" si="165"/>
        <v>0</v>
      </c>
      <c r="L2661" s="43" t="b">
        <f t="shared" si="166"/>
        <v>0</v>
      </c>
      <c r="M2661" s="43" t="b">
        <f t="shared" si="167"/>
        <v>0</v>
      </c>
      <c r="N26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62" spans="1:14" hidden="1" x14ac:dyDescent="0.25">
      <c r="A2662" t="s">
        <v>1333</v>
      </c>
      <c r="B2662" s="45">
        <v>40556</v>
      </c>
      <c r="C2662" s="45">
        <v>19835.333333333332</v>
      </c>
      <c r="D2662" s="25">
        <v>0.48908505112272738</v>
      </c>
      <c r="E2662" s="25" t="str">
        <f>_xlfn.XLOOKUP(Table1[[#This Row],[Customer_ID]],Table2[customer_id],Table2[age_group],,0)</f>
        <v>35-45</v>
      </c>
      <c r="F2662" s="25" t="str">
        <f>_xlfn.XLOOKUP(Table1[[#This Row],[Customer_ID]],Table2[customer_id],Table2[city],,0)</f>
        <v>Delhi NCR</v>
      </c>
      <c r="G2662" s="25" t="str">
        <f>_xlfn.XLOOKUP(Table1[[#This Row],[Customer_ID]],Table2[customer_id],Table2[occupation],,0)</f>
        <v>Salaried Other Employees</v>
      </c>
      <c r="H2662" s="50" t="str">
        <f>_xlfn.XLOOKUP(Table1[[#This Row],[Customer_ID]],Table2[customer_id],Table2[gender],,0)</f>
        <v>Male</v>
      </c>
      <c r="I2662" s="50" t="str">
        <f>_xlfn.XLOOKUP(Table1[[#This Row],[Customer_ID]],Table2[customer_id],Table2[marital status],,0)</f>
        <v>Married</v>
      </c>
      <c r="J2662" t="str">
        <f t="shared" si="164"/>
        <v>Moderate Income</v>
      </c>
      <c r="K2662" s="52" t="b">
        <f t="shared" si="165"/>
        <v>0</v>
      </c>
      <c r="L2662" s="43" t="b">
        <f t="shared" si="166"/>
        <v>0</v>
      </c>
      <c r="M2662" s="43" t="b">
        <f t="shared" si="167"/>
        <v>0</v>
      </c>
      <c r="N26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63" spans="1:14" hidden="1" x14ac:dyDescent="0.25">
      <c r="A2663" t="s">
        <v>3565</v>
      </c>
      <c r="B2663" s="45">
        <v>40550</v>
      </c>
      <c r="C2663" s="45">
        <v>11416.333333333334</v>
      </c>
      <c r="D2663" s="25">
        <v>0.28153719687628442</v>
      </c>
      <c r="E2663" s="25" t="str">
        <f>_xlfn.XLOOKUP(Table1[[#This Row],[Customer_ID]],Table2[customer_id],Table2[age_group],,0)</f>
        <v>25-34</v>
      </c>
      <c r="F2663" s="25" t="str">
        <f>_xlfn.XLOOKUP(Table1[[#This Row],[Customer_ID]],Table2[customer_id],Table2[city],,0)</f>
        <v>Chennai</v>
      </c>
      <c r="G2663" s="25" t="str">
        <f>_xlfn.XLOOKUP(Table1[[#This Row],[Customer_ID]],Table2[customer_id],Table2[occupation],,0)</f>
        <v>Salaried Other Employees</v>
      </c>
      <c r="H2663" s="50" t="str">
        <f>_xlfn.XLOOKUP(Table1[[#This Row],[Customer_ID]],Table2[customer_id],Table2[gender],,0)</f>
        <v>Female</v>
      </c>
      <c r="I2663" s="50" t="str">
        <f>_xlfn.XLOOKUP(Table1[[#This Row],[Customer_ID]],Table2[customer_id],Table2[marital status],,0)</f>
        <v>Married</v>
      </c>
      <c r="J2663" t="str">
        <f t="shared" si="164"/>
        <v>Moderate Income</v>
      </c>
      <c r="K2663" s="52" t="b">
        <f t="shared" si="165"/>
        <v>0</v>
      </c>
      <c r="L2663" s="43" t="str">
        <f t="shared" si="166"/>
        <v>Low Spend</v>
      </c>
      <c r="M2663" s="43" t="b">
        <f t="shared" si="167"/>
        <v>0</v>
      </c>
      <c r="N26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64" spans="1:14" hidden="1" x14ac:dyDescent="0.25">
      <c r="A2664" t="s">
        <v>2917</v>
      </c>
      <c r="B2664" s="45">
        <v>40548</v>
      </c>
      <c r="C2664" s="45">
        <v>13931.5</v>
      </c>
      <c r="D2664" s="25">
        <v>0.34358044786425962</v>
      </c>
      <c r="E2664" s="25" t="str">
        <f>_xlfn.XLOOKUP(Table1[[#This Row],[Customer_ID]],Table2[customer_id],Table2[age_group],,0)</f>
        <v>25-34</v>
      </c>
      <c r="F2664" s="25" t="str">
        <f>_xlfn.XLOOKUP(Table1[[#This Row],[Customer_ID]],Table2[customer_id],Table2[city],,0)</f>
        <v>Hyderabad</v>
      </c>
      <c r="G2664" s="25" t="str">
        <f>_xlfn.XLOOKUP(Table1[[#This Row],[Customer_ID]],Table2[customer_id],Table2[occupation],,0)</f>
        <v>Salaried Other Employees</v>
      </c>
      <c r="H2664" s="50" t="str">
        <f>_xlfn.XLOOKUP(Table1[[#This Row],[Customer_ID]],Table2[customer_id],Table2[gender],,0)</f>
        <v>Female</v>
      </c>
      <c r="I2664" s="50" t="str">
        <f>_xlfn.XLOOKUP(Table1[[#This Row],[Customer_ID]],Table2[customer_id],Table2[marital status],,0)</f>
        <v>Married</v>
      </c>
      <c r="J2664" t="str">
        <f t="shared" si="164"/>
        <v>Moderate Income</v>
      </c>
      <c r="K2664" s="52" t="b">
        <f t="shared" si="165"/>
        <v>0</v>
      </c>
      <c r="L2664" s="43" t="b">
        <f t="shared" si="166"/>
        <v>0</v>
      </c>
      <c r="M2664" s="43" t="b">
        <f t="shared" si="167"/>
        <v>0</v>
      </c>
      <c r="N26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65" spans="1:14" hidden="1" x14ac:dyDescent="0.25">
      <c r="A2665" t="s">
        <v>2172</v>
      </c>
      <c r="B2665" s="45">
        <v>40533</v>
      </c>
      <c r="C2665" s="45">
        <v>16560</v>
      </c>
      <c r="D2665" s="25">
        <v>0.40855599141440307</v>
      </c>
      <c r="E2665" s="25" t="str">
        <f>_xlfn.XLOOKUP(Table1[[#This Row],[Customer_ID]],Table2[customer_id],Table2[age_group],,0)</f>
        <v>45+</v>
      </c>
      <c r="F2665" s="25" t="str">
        <f>_xlfn.XLOOKUP(Table1[[#This Row],[Customer_ID]],Table2[customer_id],Table2[city],,0)</f>
        <v>Delhi NCR</v>
      </c>
      <c r="G2665" s="25" t="str">
        <f>_xlfn.XLOOKUP(Table1[[#This Row],[Customer_ID]],Table2[customer_id],Table2[occupation],,0)</f>
        <v>Salaried Other Employees</v>
      </c>
      <c r="H2665" s="50" t="str">
        <f>_xlfn.XLOOKUP(Table1[[#This Row],[Customer_ID]],Table2[customer_id],Table2[gender],,0)</f>
        <v>Male</v>
      </c>
      <c r="I2665" s="50" t="str">
        <f>_xlfn.XLOOKUP(Table1[[#This Row],[Customer_ID]],Table2[customer_id],Table2[marital status],,0)</f>
        <v>Married</v>
      </c>
      <c r="J2665" t="str">
        <f t="shared" si="164"/>
        <v>Moderate Income</v>
      </c>
      <c r="K2665" s="52" t="b">
        <f t="shared" si="165"/>
        <v>0</v>
      </c>
      <c r="L2665" s="43" t="b">
        <f t="shared" si="166"/>
        <v>0</v>
      </c>
      <c r="M2665" s="43" t="b">
        <f t="shared" si="167"/>
        <v>0</v>
      </c>
      <c r="N26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66" spans="1:14" hidden="1" x14ac:dyDescent="0.25">
      <c r="A2666" t="s">
        <v>2818</v>
      </c>
      <c r="B2666" s="45">
        <v>40533</v>
      </c>
      <c r="C2666" s="45">
        <v>14184.833333333334</v>
      </c>
      <c r="D2666" s="25">
        <v>0.34995764767802368</v>
      </c>
      <c r="E2666" s="25" t="str">
        <f>_xlfn.XLOOKUP(Table1[[#This Row],[Customer_ID]],Table2[customer_id],Table2[age_group],,0)</f>
        <v>35-45</v>
      </c>
      <c r="F2666" s="25" t="str">
        <f>_xlfn.XLOOKUP(Table1[[#This Row],[Customer_ID]],Table2[customer_id],Table2[city],,0)</f>
        <v>Chennai</v>
      </c>
      <c r="G2666" s="25" t="str">
        <f>_xlfn.XLOOKUP(Table1[[#This Row],[Customer_ID]],Table2[customer_id],Table2[occupation],,0)</f>
        <v>Salaried Other Employees</v>
      </c>
      <c r="H2666" s="50" t="str">
        <f>_xlfn.XLOOKUP(Table1[[#This Row],[Customer_ID]],Table2[customer_id],Table2[gender],,0)</f>
        <v>Male</v>
      </c>
      <c r="I2666" s="50" t="str">
        <f>_xlfn.XLOOKUP(Table1[[#This Row],[Customer_ID]],Table2[customer_id],Table2[marital status],,0)</f>
        <v>Married</v>
      </c>
      <c r="J2666" t="str">
        <f t="shared" si="164"/>
        <v>Moderate Income</v>
      </c>
      <c r="K2666" s="52" t="b">
        <f t="shared" si="165"/>
        <v>0</v>
      </c>
      <c r="L2666" s="43" t="b">
        <f t="shared" si="166"/>
        <v>0</v>
      </c>
      <c r="M2666" s="43" t="b">
        <f t="shared" si="167"/>
        <v>0</v>
      </c>
      <c r="N26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67" spans="1:14" hidden="1" x14ac:dyDescent="0.25">
      <c r="A2667" t="s">
        <v>2112</v>
      </c>
      <c r="B2667" s="45">
        <v>40518</v>
      </c>
      <c r="C2667" s="45">
        <v>16738.666666666668</v>
      </c>
      <c r="D2667" s="25">
        <v>0.41311680405416523</v>
      </c>
      <c r="E2667" s="25" t="str">
        <f>_xlfn.XLOOKUP(Table1[[#This Row],[Customer_ID]],Table2[customer_id],Table2[age_group],,0)</f>
        <v>45+</v>
      </c>
      <c r="F2667" s="25" t="str">
        <f>_xlfn.XLOOKUP(Table1[[#This Row],[Customer_ID]],Table2[customer_id],Table2[city],,0)</f>
        <v>Delhi NCR</v>
      </c>
      <c r="G2667" s="25" t="str">
        <f>_xlfn.XLOOKUP(Table1[[#This Row],[Customer_ID]],Table2[customer_id],Table2[occupation],,0)</f>
        <v>Salaried Other Employees</v>
      </c>
      <c r="H2667" s="50" t="str">
        <f>_xlfn.XLOOKUP(Table1[[#This Row],[Customer_ID]],Table2[customer_id],Table2[gender],,0)</f>
        <v>Male</v>
      </c>
      <c r="I2667" s="50" t="str">
        <f>_xlfn.XLOOKUP(Table1[[#This Row],[Customer_ID]],Table2[customer_id],Table2[marital status],,0)</f>
        <v>Married</v>
      </c>
      <c r="J2667" t="str">
        <f t="shared" si="164"/>
        <v>Moderate Income</v>
      </c>
      <c r="K2667" s="52" t="b">
        <f t="shared" si="165"/>
        <v>0</v>
      </c>
      <c r="L2667" s="43" t="b">
        <f t="shared" si="166"/>
        <v>0</v>
      </c>
      <c r="M2667" s="43" t="b">
        <f t="shared" si="167"/>
        <v>0</v>
      </c>
      <c r="N26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68" spans="1:14" hidden="1" x14ac:dyDescent="0.25">
      <c r="A2668" t="s">
        <v>1182</v>
      </c>
      <c r="B2668" s="45">
        <v>40508</v>
      </c>
      <c r="C2668" s="45">
        <v>20374.666666666668</v>
      </c>
      <c r="D2668" s="25">
        <v>0.50297883545637079</v>
      </c>
      <c r="E2668" s="25" t="str">
        <f>_xlfn.XLOOKUP(Table1[[#This Row],[Customer_ID]],Table2[customer_id],Table2[age_group],,0)</f>
        <v>35-45</v>
      </c>
      <c r="F2668" s="25" t="str">
        <f>_xlfn.XLOOKUP(Table1[[#This Row],[Customer_ID]],Table2[customer_id],Table2[city],,0)</f>
        <v>Delhi NCR</v>
      </c>
      <c r="G2668" s="25" t="str">
        <f>_xlfn.XLOOKUP(Table1[[#This Row],[Customer_ID]],Table2[customer_id],Table2[occupation],,0)</f>
        <v>Salaried Other Employees</v>
      </c>
      <c r="H2668" s="50" t="str">
        <f>_xlfn.XLOOKUP(Table1[[#This Row],[Customer_ID]],Table2[customer_id],Table2[gender],,0)</f>
        <v>Male</v>
      </c>
      <c r="I2668" s="50" t="str">
        <f>_xlfn.XLOOKUP(Table1[[#This Row],[Customer_ID]],Table2[customer_id],Table2[marital status],,0)</f>
        <v>Married</v>
      </c>
      <c r="J2668" t="str">
        <f t="shared" si="164"/>
        <v>Moderate Income</v>
      </c>
      <c r="K2668" s="52" t="b">
        <f t="shared" si="165"/>
        <v>0</v>
      </c>
      <c r="L2668" s="43" t="b">
        <f t="shared" si="166"/>
        <v>0</v>
      </c>
      <c r="M2668" s="43" t="b">
        <f t="shared" si="167"/>
        <v>0</v>
      </c>
      <c r="N26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69" spans="1:14" hidden="1" x14ac:dyDescent="0.25">
      <c r="A2669" t="s">
        <v>3927</v>
      </c>
      <c r="B2669" s="45">
        <v>40506</v>
      </c>
      <c r="C2669" s="45">
        <v>8924.3333333333339</v>
      </c>
      <c r="D2669" s="25">
        <v>0.22032126927697956</v>
      </c>
      <c r="E2669" s="25" t="str">
        <f>_xlfn.XLOOKUP(Table1[[#This Row],[Customer_ID]],Table2[customer_id],Table2[age_group],,0)</f>
        <v>21-24</v>
      </c>
      <c r="F2669" s="25" t="str">
        <f>_xlfn.XLOOKUP(Table1[[#This Row],[Customer_ID]],Table2[customer_id],Table2[city],,0)</f>
        <v>Chennai</v>
      </c>
      <c r="G2669" s="25" t="str">
        <f>_xlfn.XLOOKUP(Table1[[#This Row],[Customer_ID]],Table2[customer_id],Table2[occupation],,0)</f>
        <v>Government Employees</v>
      </c>
      <c r="H2669" s="50" t="str">
        <f>_xlfn.XLOOKUP(Table1[[#This Row],[Customer_ID]],Table2[customer_id],Table2[gender],,0)</f>
        <v>Male</v>
      </c>
      <c r="I2669" s="50" t="str">
        <f>_xlfn.XLOOKUP(Table1[[#This Row],[Customer_ID]],Table2[customer_id],Table2[marital status],,0)</f>
        <v>Married</v>
      </c>
      <c r="J2669" t="str">
        <f t="shared" si="164"/>
        <v>Moderate Income</v>
      </c>
      <c r="K2669" s="52" t="b">
        <f t="shared" si="165"/>
        <v>0</v>
      </c>
      <c r="L2669" s="43" t="str">
        <f t="shared" si="166"/>
        <v>Low Spend</v>
      </c>
      <c r="M2669" s="43" t="b">
        <f t="shared" si="167"/>
        <v>0</v>
      </c>
      <c r="N26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70" spans="1:14" hidden="1" x14ac:dyDescent="0.25">
      <c r="A2670" t="s">
        <v>517</v>
      </c>
      <c r="B2670" s="45">
        <v>40504</v>
      </c>
      <c r="C2670" s="45">
        <v>23712.833333333332</v>
      </c>
      <c r="D2670" s="25">
        <v>0.58544423596023432</v>
      </c>
      <c r="E2670" s="25" t="str">
        <f>_xlfn.XLOOKUP(Table1[[#This Row],[Customer_ID]],Table2[customer_id],Table2[age_group],,0)</f>
        <v>35-45</v>
      </c>
      <c r="F2670" s="25" t="str">
        <f>_xlfn.XLOOKUP(Table1[[#This Row],[Customer_ID]],Table2[customer_id],Table2[city],,0)</f>
        <v>Mumbai</v>
      </c>
      <c r="G2670" s="25" t="str">
        <f>_xlfn.XLOOKUP(Table1[[#This Row],[Customer_ID]],Table2[customer_id],Table2[occupation],,0)</f>
        <v>Salaried Other Employees</v>
      </c>
      <c r="H2670" s="50" t="str">
        <f>_xlfn.XLOOKUP(Table1[[#This Row],[Customer_ID]],Table2[customer_id],Table2[gender],,0)</f>
        <v>Male</v>
      </c>
      <c r="I2670" s="50" t="str">
        <f>_xlfn.XLOOKUP(Table1[[#This Row],[Customer_ID]],Table2[customer_id],Table2[marital status],,0)</f>
        <v>Married</v>
      </c>
      <c r="J2670" t="str">
        <f t="shared" si="164"/>
        <v>Moderate Income</v>
      </c>
      <c r="K2670" s="52" t="b">
        <f t="shared" si="165"/>
        <v>0</v>
      </c>
      <c r="L2670" s="43" t="b">
        <f t="shared" si="166"/>
        <v>0</v>
      </c>
      <c r="M2670" s="43" t="b">
        <f t="shared" si="167"/>
        <v>0</v>
      </c>
      <c r="N26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71" spans="1:14" hidden="1" x14ac:dyDescent="0.25">
      <c r="A2671" t="s">
        <v>481</v>
      </c>
      <c r="B2671" s="45">
        <v>40504</v>
      </c>
      <c r="C2671" s="45">
        <v>23926.166666666668</v>
      </c>
      <c r="D2671" s="25">
        <v>0.59071120547764833</v>
      </c>
      <c r="E2671" s="25" t="str">
        <f>_xlfn.XLOOKUP(Table1[[#This Row],[Customer_ID]],Table2[customer_id],Table2[age_group],,0)</f>
        <v>25-34</v>
      </c>
      <c r="F2671" s="25" t="str">
        <f>_xlfn.XLOOKUP(Table1[[#This Row],[Customer_ID]],Table2[customer_id],Table2[city],,0)</f>
        <v>Mumbai</v>
      </c>
      <c r="G2671" s="25" t="str">
        <f>_xlfn.XLOOKUP(Table1[[#This Row],[Customer_ID]],Table2[customer_id],Table2[occupation],,0)</f>
        <v>Salaried Other Employees</v>
      </c>
      <c r="H2671" s="50" t="str">
        <f>_xlfn.XLOOKUP(Table1[[#This Row],[Customer_ID]],Table2[customer_id],Table2[gender],,0)</f>
        <v>Male</v>
      </c>
      <c r="I2671" s="50" t="str">
        <f>_xlfn.XLOOKUP(Table1[[#This Row],[Customer_ID]],Table2[customer_id],Table2[marital status],,0)</f>
        <v>Married</v>
      </c>
      <c r="J2671" t="str">
        <f t="shared" si="164"/>
        <v>Moderate Income</v>
      </c>
      <c r="K2671" s="52" t="b">
        <f t="shared" si="165"/>
        <v>0</v>
      </c>
      <c r="L2671" s="43" t="b">
        <f t="shared" si="166"/>
        <v>0</v>
      </c>
      <c r="M2671" s="43" t="b">
        <f t="shared" si="167"/>
        <v>0</v>
      </c>
      <c r="N26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72" spans="1:14" hidden="1" x14ac:dyDescent="0.25">
      <c r="A2672" t="s">
        <v>2477</v>
      </c>
      <c r="B2672" s="45">
        <v>40495</v>
      </c>
      <c r="C2672" s="45">
        <v>15372.666666666666</v>
      </c>
      <c r="D2672" s="25">
        <v>0.3796188829896695</v>
      </c>
      <c r="E2672" s="25" t="str">
        <f>_xlfn.XLOOKUP(Table1[[#This Row],[Customer_ID]],Table2[customer_id],Table2[age_group],,0)</f>
        <v>35-45</v>
      </c>
      <c r="F2672" s="25" t="str">
        <f>_xlfn.XLOOKUP(Table1[[#This Row],[Customer_ID]],Table2[customer_id],Table2[city],,0)</f>
        <v>Chennai</v>
      </c>
      <c r="G2672" s="25" t="str">
        <f>_xlfn.XLOOKUP(Table1[[#This Row],[Customer_ID]],Table2[customer_id],Table2[occupation],,0)</f>
        <v>Salaried Other Employees</v>
      </c>
      <c r="H2672" s="50" t="str">
        <f>_xlfn.XLOOKUP(Table1[[#This Row],[Customer_ID]],Table2[customer_id],Table2[gender],,0)</f>
        <v>Male</v>
      </c>
      <c r="I2672" s="50" t="str">
        <f>_xlfn.XLOOKUP(Table1[[#This Row],[Customer_ID]],Table2[customer_id],Table2[marital status],,0)</f>
        <v>Married</v>
      </c>
      <c r="J2672" t="str">
        <f t="shared" si="164"/>
        <v>Moderate Income</v>
      </c>
      <c r="K2672" s="52" t="b">
        <f t="shared" si="165"/>
        <v>0</v>
      </c>
      <c r="L2672" s="43" t="b">
        <f t="shared" si="166"/>
        <v>0</v>
      </c>
      <c r="M2672" s="43" t="b">
        <f t="shared" si="167"/>
        <v>0</v>
      </c>
      <c r="N26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73" spans="1:14" hidden="1" x14ac:dyDescent="0.25">
      <c r="A2673" t="s">
        <v>299</v>
      </c>
      <c r="B2673" s="45">
        <v>40492</v>
      </c>
      <c r="C2673" s="45">
        <v>25132.833333333332</v>
      </c>
      <c r="D2673" s="25">
        <v>0.62068639072738641</v>
      </c>
      <c r="E2673" s="25" t="str">
        <f>_xlfn.XLOOKUP(Table1[[#This Row],[Customer_ID]],Table2[customer_id],Table2[age_group],,0)</f>
        <v>35-45</v>
      </c>
      <c r="F2673" s="25" t="str">
        <f>_xlfn.XLOOKUP(Table1[[#This Row],[Customer_ID]],Table2[customer_id],Table2[city],,0)</f>
        <v>Mumbai</v>
      </c>
      <c r="G2673" s="25" t="str">
        <f>_xlfn.XLOOKUP(Table1[[#This Row],[Customer_ID]],Table2[customer_id],Table2[occupation],,0)</f>
        <v>Salaried Other Employees</v>
      </c>
      <c r="H2673" s="50" t="str">
        <f>_xlfn.XLOOKUP(Table1[[#This Row],[Customer_ID]],Table2[customer_id],Table2[gender],,0)</f>
        <v>Male</v>
      </c>
      <c r="I2673" s="50" t="str">
        <f>_xlfn.XLOOKUP(Table1[[#This Row],[Customer_ID]],Table2[customer_id],Table2[marital status],,0)</f>
        <v>Married</v>
      </c>
      <c r="J2673" t="str">
        <f t="shared" si="164"/>
        <v>Moderate Income</v>
      </c>
      <c r="K2673" s="52" t="b">
        <f t="shared" si="165"/>
        <v>0</v>
      </c>
      <c r="L2673" s="43" t="b">
        <f t="shared" si="166"/>
        <v>0</v>
      </c>
      <c r="M2673" s="43" t="b">
        <f t="shared" si="167"/>
        <v>0</v>
      </c>
      <c r="N26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74" spans="1:14" hidden="1" x14ac:dyDescent="0.25">
      <c r="A2674" t="s">
        <v>2578</v>
      </c>
      <c r="B2674" s="45">
        <v>40484</v>
      </c>
      <c r="C2674" s="45">
        <v>14972.5</v>
      </c>
      <c r="D2674" s="25">
        <v>0.36983746665349276</v>
      </c>
      <c r="E2674" s="25" t="str">
        <f>_xlfn.XLOOKUP(Table1[[#This Row],[Customer_ID]],Table2[customer_id],Table2[age_group],,0)</f>
        <v>45+</v>
      </c>
      <c r="F2674" s="25" t="str">
        <f>_xlfn.XLOOKUP(Table1[[#This Row],[Customer_ID]],Table2[customer_id],Table2[city],,0)</f>
        <v>Bengaluru</v>
      </c>
      <c r="G2674" s="25" t="str">
        <f>_xlfn.XLOOKUP(Table1[[#This Row],[Customer_ID]],Table2[customer_id],Table2[occupation],,0)</f>
        <v>Freelancers</v>
      </c>
      <c r="H2674" s="50" t="str">
        <f>_xlfn.XLOOKUP(Table1[[#This Row],[Customer_ID]],Table2[customer_id],Table2[gender],,0)</f>
        <v>Male</v>
      </c>
      <c r="I2674" s="50" t="str">
        <f>_xlfn.XLOOKUP(Table1[[#This Row],[Customer_ID]],Table2[customer_id],Table2[marital status],,0)</f>
        <v>Married</v>
      </c>
      <c r="J2674" t="str">
        <f t="shared" si="164"/>
        <v>Moderate Income</v>
      </c>
      <c r="K2674" s="52" t="b">
        <f t="shared" si="165"/>
        <v>0</v>
      </c>
      <c r="L2674" s="43" t="b">
        <f t="shared" si="166"/>
        <v>0</v>
      </c>
      <c r="M2674" s="43" t="b">
        <f t="shared" si="167"/>
        <v>0</v>
      </c>
      <c r="N26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75" spans="1:14" hidden="1" x14ac:dyDescent="0.25">
      <c r="A2675" t="s">
        <v>1763</v>
      </c>
      <c r="B2675" s="45">
        <v>40480</v>
      </c>
      <c r="C2675" s="45">
        <v>17906.333333333332</v>
      </c>
      <c r="D2675" s="25">
        <v>0.44235013175230564</v>
      </c>
      <c r="E2675" s="25" t="str">
        <f>_xlfn.XLOOKUP(Table1[[#This Row],[Customer_ID]],Table2[customer_id],Table2[age_group],,0)</f>
        <v>35-45</v>
      </c>
      <c r="F2675" s="25" t="str">
        <f>_xlfn.XLOOKUP(Table1[[#This Row],[Customer_ID]],Table2[customer_id],Table2[city],,0)</f>
        <v>Hyderabad</v>
      </c>
      <c r="G2675" s="25" t="str">
        <f>_xlfn.XLOOKUP(Table1[[#This Row],[Customer_ID]],Table2[customer_id],Table2[occupation],,0)</f>
        <v>Freelancers</v>
      </c>
      <c r="H2675" s="50" t="str">
        <f>_xlfn.XLOOKUP(Table1[[#This Row],[Customer_ID]],Table2[customer_id],Table2[gender],,0)</f>
        <v>Male</v>
      </c>
      <c r="I2675" s="50" t="str">
        <f>_xlfn.XLOOKUP(Table1[[#This Row],[Customer_ID]],Table2[customer_id],Table2[marital status],,0)</f>
        <v>Married</v>
      </c>
      <c r="J2675" t="str">
        <f t="shared" si="164"/>
        <v>Moderate Income</v>
      </c>
      <c r="K2675" s="52" t="b">
        <f t="shared" si="165"/>
        <v>0</v>
      </c>
      <c r="L2675" s="43" t="b">
        <f t="shared" si="166"/>
        <v>0</v>
      </c>
      <c r="M2675" s="43" t="b">
        <f t="shared" si="167"/>
        <v>0</v>
      </c>
      <c r="N26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76" spans="1:14" hidden="1" x14ac:dyDescent="0.25">
      <c r="A2676" t="s">
        <v>3713</v>
      </c>
      <c r="B2676" s="45">
        <v>40470</v>
      </c>
      <c r="C2676" s="45">
        <v>10624.333333333334</v>
      </c>
      <c r="D2676" s="25">
        <v>0.26252368009224941</v>
      </c>
      <c r="E2676" s="25" t="str">
        <f>_xlfn.XLOOKUP(Table1[[#This Row],[Customer_ID]],Table2[customer_id],Table2[age_group],,0)</f>
        <v>45+</v>
      </c>
      <c r="F2676" s="25" t="str">
        <f>_xlfn.XLOOKUP(Table1[[#This Row],[Customer_ID]],Table2[customer_id],Table2[city],,0)</f>
        <v>Hyderabad</v>
      </c>
      <c r="G2676" s="25" t="str">
        <f>_xlfn.XLOOKUP(Table1[[#This Row],[Customer_ID]],Table2[customer_id],Table2[occupation],,0)</f>
        <v>Salaried Other Employees</v>
      </c>
      <c r="H2676" s="50" t="str">
        <f>_xlfn.XLOOKUP(Table1[[#This Row],[Customer_ID]],Table2[customer_id],Table2[gender],,0)</f>
        <v>Female</v>
      </c>
      <c r="I2676" s="50" t="str">
        <f>_xlfn.XLOOKUP(Table1[[#This Row],[Customer_ID]],Table2[customer_id],Table2[marital status],,0)</f>
        <v>Married</v>
      </c>
      <c r="J2676" t="str">
        <f t="shared" si="164"/>
        <v>Moderate Income</v>
      </c>
      <c r="K2676" s="52" t="b">
        <f t="shared" si="165"/>
        <v>0</v>
      </c>
      <c r="L2676" s="43" t="str">
        <f t="shared" si="166"/>
        <v>Low Spend</v>
      </c>
      <c r="M2676" s="43" t="b">
        <f t="shared" si="167"/>
        <v>0</v>
      </c>
      <c r="N26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77" spans="1:14" hidden="1" x14ac:dyDescent="0.25">
      <c r="A2677" t="s">
        <v>3258</v>
      </c>
      <c r="B2677" s="45">
        <v>40450</v>
      </c>
      <c r="C2677" s="45">
        <v>12781.5</v>
      </c>
      <c r="D2677" s="25">
        <v>0.31598269468479606</v>
      </c>
      <c r="E2677" s="25" t="str">
        <f>_xlfn.XLOOKUP(Table1[[#This Row],[Customer_ID]],Table2[customer_id],Table2[age_group],,0)</f>
        <v>45+</v>
      </c>
      <c r="F2677" s="25" t="str">
        <f>_xlfn.XLOOKUP(Table1[[#This Row],[Customer_ID]],Table2[customer_id],Table2[city],,0)</f>
        <v>Chennai</v>
      </c>
      <c r="G2677" s="25" t="str">
        <f>_xlfn.XLOOKUP(Table1[[#This Row],[Customer_ID]],Table2[customer_id],Table2[occupation],,0)</f>
        <v>Freelancers</v>
      </c>
      <c r="H2677" s="50" t="str">
        <f>_xlfn.XLOOKUP(Table1[[#This Row],[Customer_ID]],Table2[customer_id],Table2[gender],,0)</f>
        <v>Male</v>
      </c>
      <c r="I2677" s="50" t="str">
        <f>_xlfn.XLOOKUP(Table1[[#This Row],[Customer_ID]],Table2[customer_id],Table2[marital status],,0)</f>
        <v>Married</v>
      </c>
      <c r="J2677" t="str">
        <f t="shared" si="164"/>
        <v>Moderate Income</v>
      </c>
      <c r="K2677" s="52" t="b">
        <f t="shared" si="165"/>
        <v>0</v>
      </c>
      <c r="L2677" s="43" t="b">
        <f t="shared" si="166"/>
        <v>0</v>
      </c>
      <c r="M2677" s="43" t="b">
        <f t="shared" si="167"/>
        <v>0</v>
      </c>
      <c r="N26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78" spans="1:14" hidden="1" x14ac:dyDescent="0.25">
      <c r="A2678" t="s">
        <v>648</v>
      </c>
      <c r="B2678" s="45">
        <v>40432</v>
      </c>
      <c r="C2678" s="45">
        <v>22914.5</v>
      </c>
      <c r="D2678" s="25">
        <v>0.5667416897506925</v>
      </c>
      <c r="E2678" s="25" t="str">
        <f>_xlfn.XLOOKUP(Table1[[#This Row],[Customer_ID]],Table2[customer_id],Table2[age_group],,0)</f>
        <v>35-45</v>
      </c>
      <c r="F2678" s="25" t="str">
        <f>_xlfn.XLOOKUP(Table1[[#This Row],[Customer_ID]],Table2[customer_id],Table2[city],,0)</f>
        <v>Mumbai</v>
      </c>
      <c r="G2678" s="25" t="str">
        <f>_xlfn.XLOOKUP(Table1[[#This Row],[Customer_ID]],Table2[customer_id],Table2[occupation],,0)</f>
        <v>Salaried Other Employees</v>
      </c>
      <c r="H2678" s="50" t="str">
        <f>_xlfn.XLOOKUP(Table1[[#This Row],[Customer_ID]],Table2[customer_id],Table2[gender],,0)</f>
        <v>Male</v>
      </c>
      <c r="I2678" s="50" t="str">
        <f>_xlfn.XLOOKUP(Table1[[#This Row],[Customer_ID]],Table2[customer_id],Table2[marital status],,0)</f>
        <v>Married</v>
      </c>
      <c r="J2678" t="str">
        <f t="shared" si="164"/>
        <v>Moderate Income</v>
      </c>
      <c r="K2678" s="52" t="b">
        <f t="shared" si="165"/>
        <v>0</v>
      </c>
      <c r="L2678" s="43" t="b">
        <f t="shared" si="166"/>
        <v>0</v>
      </c>
      <c r="M2678" s="43" t="b">
        <f t="shared" si="167"/>
        <v>0</v>
      </c>
      <c r="N26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79" spans="1:14" hidden="1" x14ac:dyDescent="0.25">
      <c r="A2679" t="s">
        <v>2992</v>
      </c>
      <c r="B2679" s="45">
        <v>40424</v>
      </c>
      <c r="C2679" s="45">
        <v>13696.166666666666</v>
      </c>
      <c r="D2679" s="25">
        <v>0.33881275150075862</v>
      </c>
      <c r="E2679" s="25" t="str">
        <f>_xlfn.XLOOKUP(Table1[[#This Row],[Customer_ID]],Table2[customer_id],Table2[age_group],,0)</f>
        <v>25-34</v>
      </c>
      <c r="F2679" s="25" t="str">
        <f>_xlfn.XLOOKUP(Table1[[#This Row],[Customer_ID]],Table2[customer_id],Table2[city],,0)</f>
        <v>Chennai</v>
      </c>
      <c r="G2679" s="25" t="str">
        <f>_xlfn.XLOOKUP(Table1[[#This Row],[Customer_ID]],Table2[customer_id],Table2[occupation],,0)</f>
        <v>Salaried Other Employees</v>
      </c>
      <c r="H2679" s="50" t="str">
        <f>_xlfn.XLOOKUP(Table1[[#This Row],[Customer_ID]],Table2[customer_id],Table2[gender],,0)</f>
        <v>Male</v>
      </c>
      <c r="I2679" s="50" t="str">
        <f>_xlfn.XLOOKUP(Table1[[#This Row],[Customer_ID]],Table2[customer_id],Table2[marital status],,0)</f>
        <v>Single</v>
      </c>
      <c r="J2679" t="str">
        <f t="shared" si="164"/>
        <v>Moderate Income</v>
      </c>
      <c r="K2679" s="52" t="b">
        <f t="shared" si="165"/>
        <v>0</v>
      </c>
      <c r="L2679" s="43" t="b">
        <f t="shared" si="166"/>
        <v>0</v>
      </c>
      <c r="M2679" s="43" t="b">
        <f t="shared" si="167"/>
        <v>0</v>
      </c>
      <c r="N26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80" spans="1:14" hidden="1" x14ac:dyDescent="0.25">
      <c r="A2680" t="s">
        <v>1327</v>
      </c>
      <c r="B2680" s="45">
        <v>40415</v>
      </c>
      <c r="C2680" s="45">
        <v>19805.5</v>
      </c>
      <c r="D2680" s="25">
        <v>0.49005319807002351</v>
      </c>
      <c r="E2680" s="25" t="str">
        <f>_xlfn.XLOOKUP(Table1[[#This Row],[Customer_ID]],Table2[customer_id],Table2[age_group],,0)</f>
        <v>35-45</v>
      </c>
      <c r="F2680" s="25" t="str">
        <f>_xlfn.XLOOKUP(Table1[[#This Row],[Customer_ID]],Table2[customer_id],Table2[city],,0)</f>
        <v>Bengaluru</v>
      </c>
      <c r="G2680" s="25" t="str">
        <f>_xlfn.XLOOKUP(Table1[[#This Row],[Customer_ID]],Table2[customer_id],Table2[occupation],,0)</f>
        <v>Salaried Other Employees</v>
      </c>
      <c r="H2680" s="50" t="str">
        <f>_xlfn.XLOOKUP(Table1[[#This Row],[Customer_ID]],Table2[customer_id],Table2[gender],,0)</f>
        <v>Male</v>
      </c>
      <c r="I2680" s="50" t="str">
        <f>_xlfn.XLOOKUP(Table1[[#This Row],[Customer_ID]],Table2[customer_id],Table2[marital status],,0)</f>
        <v>Single</v>
      </c>
      <c r="J2680" t="str">
        <f t="shared" si="164"/>
        <v>Moderate Income</v>
      </c>
      <c r="K2680" s="52" t="b">
        <f t="shared" si="165"/>
        <v>0</v>
      </c>
      <c r="L2680" s="43" t="b">
        <f t="shared" si="166"/>
        <v>0</v>
      </c>
      <c r="M2680" s="43" t="b">
        <f t="shared" si="167"/>
        <v>0</v>
      </c>
      <c r="N26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81" spans="1:14" hidden="1" x14ac:dyDescent="0.25">
      <c r="A2681" t="s">
        <v>4022</v>
      </c>
      <c r="B2681" s="45">
        <v>40408</v>
      </c>
      <c r="C2681" s="45">
        <v>6761.666666666667</v>
      </c>
      <c r="D2681" s="25">
        <v>0.16733485118458391</v>
      </c>
      <c r="E2681" s="25" t="str">
        <f>_xlfn.XLOOKUP(Table1[[#This Row],[Customer_ID]],Table2[customer_id],Table2[age_group],,0)</f>
        <v>21-24</v>
      </c>
      <c r="F2681" s="25" t="str">
        <f>_xlfn.XLOOKUP(Table1[[#This Row],[Customer_ID]],Table2[customer_id],Table2[city],,0)</f>
        <v>Chennai</v>
      </c>
      <c r="G2681" s="25" t="str">
        <f>_xlfn.XLOOKUP(Table1[[#This Row],[Customer_ID]],Table2[customer_id],Table2[occupation],,0)</f>
        <v>Government Employees</v>
      </c>
      <c r="H2681" s="50" t="str">
        <f>_xlfn.XLOOKUP(Table1[[#This Row],[Customer_ID]],Table2[customer_id],Table2[gender],,0)</f>
        <v>Female</v>
      </c>
      <c r="I2681" s="50" t="str">
        <f>_xlfn.XLOOKUP(Table1[[#This Row],[Customer_ID]],Table2[customer_id],Table2[marital status],,0)</f>
        <v>Single</v>
      </c>
      <c r="J2681" t="str">
        <f t="shared" si="164"/>
        <v>Moderate Income</v>
      </c>
      <c r="K2681" s="52" t="b">
        <f t="shared" si="165"/>
        <v>0</v>
      </c>
      <c r="L2681" s="43" t="str">
        <f t="shared" si="166"/>
        <v>Low Spend</v>
      </c>
      <c r="M2681" s="43" t="b">
        <f t="shared" si="167"/>
        <v>0</v>
      </c>
      <c r="N26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82" spans="1:14" hidden="1" x14ac:dyDescent="0.25">
      <c r="A2682" t="s">
        <v>683</v>
      </c>
      <c r="B2682" s="45">
        <v>40407</v>
      </c>
      <c r="C2682" s="45">
        <v>22713.5</v>
      </c>
      <c r="D2682" s="25">
        <v>0.56211794986017272</v>
      </c>
      <c r="E2682" s="25" t="str">
        <f>_xlfn.XLOOKUP(Table1[[#This Row],[Customer_ID]],Table2[customer_id],Table2[age_group],,0)</f>
        <v>35-45</v>
      </c>
      <c r="F2682" s="25" t="str">
        <f>_xlfn.XLOOKUP(Table1[[#This Row],[Customer_ID]],Table2[customer_id],Table2[city],,0)</f>
        <v>Mumbai</v>
      </c>
      <c r="G2682" s="25" t="str">
        <f>_xlfn.XLOOKUP(Table1[[#This Row],[Customer_ID]],Table2[customer_id],Table2[occupation],,0)</f>
        <v>Freelancers</v>
      </c>
      <c r="H2682" s="50" t="str">
        <f>_xlfn.XLOOKUP(Table1[[#This Row],[Customer_ID]],Table2[customer_id],Table2[gender],,0)</f>
        <v>Female</v>
      </c>
      <c r="I2682" s="50" t="str">
        <f>_xlfn.XLOOKUP(Table1[[#This Row],[Customer_ID]],Table2[customer_id],Table2[marital status],,0)</f>
        <v>Married</v>
      </c>
      <c r="J2682" t="str">
        <f t="shared" si="164"/>
        <v>Moderate Income</v>
      </c>
      <c r="K2682" s="52" t="b">
        <f t="shared" si="165"/>
        <v>0</v>
      </c>
      <c r="L2682" s="43" t="b">
        <f t="shared" si="166"/>
        <v>0</v>
      </c>
      <c r="M2682" s="43" t="b">
        <f t="shared" si="167"/>
        <v>0</v>
      </c>
      <c r="N26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83" spans="1:14" hidden="1" x14ac:dyDescent="0.25">
      <c r="A2683" t="s">
        <v>3132</v>
      </c>
      <c r="B2683" s="45">
        <v>40405</v>
      </c>
      <c r="C2683" s="45">
        <v>13264.5</v>
      </c>
      <c r="D2683" s="25">
        <v>0.32828857814626905</v>
      </c>
      <c r="E2683" s="25" t="str">
        <f>_xlfn.XLOOKUP(Table1[[#This Row],[Customer_ID]],Table2[customer_id],Table2[age_group],,0)</f>
        <v>35-45</v>
      </c>
      <c r="F2683" s="25" t="str">
        <f>_xlfn.XLOOKUP(Table1[[#This Row],[Customer_ID]],Table2[customer_id],Table2[city],,0)</f>
        <v>Chennai</v>
      </c>
      <c r="G2683" s="25" t="str">
        <f>_xlfn.XLOOKUP(Table1[[#This Row],[Customer_ID]],Table2[customer_id],Table2[occupation],,0)</f>
        <v>Salaried Other Employees</v>
      </c>
      <c r="H2683" s="50" t="str">
        <f>_xlfn.XLOOKUP(Table1[[#This Row],[Customer_ID]],Table2[customer_id],Table2[gender],,0)</f>
        <v>Male</v>
      </c>
      <c r="I2683" s="50" t="str">
        <f>_xlfn.XLOOKUP(Table1[[#This Row],[Customer_ID]],Table2[customer_id],Table2[marital status],,0)</f>
        <v>Married</v>
      </c>
      <c r="J2683" t="str">
        <f t="shared" si="164"/>
        <v>Moderate Income</v>
      </c>
      <c r="K2683" s="52" t="b">
        <f t="shared" si="165"/>
        <v>0</v>
      </c>
      <c r="L2683" s="43" t="b">
        <f t="shared" si="166"/>
        <v>0</v>
      </c>
      <c r="M2683" s="43" t="b">
        <f t="shared" si="167"/>
        <v>0</v>
      </c>
      <c r="N26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84" spans="1:14" hidden="1" x14ac:dyDescent="0.25">
      <c r="A2684" t="s">
        <v>2871</v>
      </c>
      <c r="B2684" s="45">
        <v>40404</v>
      </c>
      <c r="C2684" s="45">
        <v>13996.333333333334</v>
      </c>
      <c r="D2684" s="25">
        <v>0.3464095964095964</v>
      </c>
      <c r="E2684" s="25" t="str">
        <f>_xlfn.XLOOKUP(Table1[[#This Row],[Customer_ID]],Table2[customer_id],Table2[age_group],,0)</f>
        <v>35-45</v>
      </c>
      <c r="F2684" s="25" t="str">
        <f>_xlfn.XLOOKUP(Table1[[#This Row],[Customer_ID]],Table2[customer_id],Table2[city],,0)</f>
        <v>Chennai</v>
      </c>
      <c r="G2684" s="25" t="str">
        <f>_xlfn.XLOOKUP(Table1[[#This Row],[Customer_ID]],Table2[customer_id],Table2[occupation],,0)</f>
        <v>Salaried Other Employees</v>
      </c>
      <c r="H2684" s="50" t="str">
        <f>_xlfn.XLOOKUP(Table1[[#This Row],[Customer_ID]],Table2[customer_id],Table2[gender],,0)</f>
        <v>Male</v>
      </c>
      <c r="I2684" s="50" t="str">
        <f>_xlfn.XLOOKUP(Table1[[#This Row],[Customer_ID]],Table2[customer_id],Table2[marital status],,0)</f>
        <v>Married</v>
      </c>
      <c r="J2684" t="str">
        <f t="shared" si="164"/>
        <v>Moderate Income</v>
      </c>
      <c r="K2684" s="52" t="b">
        <f t="shared" si="165"/>
        <v>0</v>
      </c>
      <c r="L2684" s="43" t="b">
        <f t="shared" si="166"/>
        <v>0</v>
      </c>
      <c r="M2684" s="43" t="b">
        <f t="shared" si="167"/>
        <v>0</v>
      </c>
      <c r="N26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85" spans="1:14" hidden="1" x14ac:dyDescent="0.25">
      <c r="A2685" t="s">
        <v>2509</v>
      </c>
      <c r="B2685" s="45">
        <v>40402</v>
      </c>
      <c r="C2685" s="45">
        <v>15216.666666666666</v>
      </c>
      <c r="D2685" s="25">
        <v>0.37663151989175453</v>
      </c>
      <c r="E2685" s="25" t="str">
        <f>_xlfn.XLOOKUP(Table1[[#This Row],[Customer_ID]],Table2[customer_id],Table2[age_group],,0)</f>
        <v>45+</v>
      </c>
      <c r="F2685" s="25" t="str">
        <f>_xlfn.XLOOKUP(Table1[[#This Row],[Customer_ID]],Table2[customer_id],Table2[city],,0)</f>
        <v>Bengaluru</v>
      </c>
      <c r="G2685" s="25" t="str">
        <f>_xlfn.XLOOKUP(Table1[[#This Row],[Customer_ID]],Table2[customer_id],Table2[occupation],,0)</f>
        <v>Salaried Other Employees</v>
      </c>
      <c r="H2685" s="50" t="str">
        <f>_xlfn.XLOOKUP(Table1[[#This Row],[Customer_ID]],Table2[customer_id],Table2[gender],,0)</f>
        <v>Male</v>
      </c>
      <c r="I2685" s="50" t="str">
        <f>_xlfn.XLOOKUP(Table1[[#This Row],[Customer_ID]],Table2[customer_id],Table2[marital status],,0)</f>
        <v>Married</v>
      </c>
      <c r="J2685" t="str">
        <f t="shared" si="164"/>
        <v>Moderate Income</v>
      </c>
      <c r="K2685" s="52" t="b">
        <f t="shared" si="165"/>
        <v>0</v>
      </c>
      <c r="L2685" s="43" t="b">
        <f t="shared" si="166"/>
        <v>0</v>
      </c>
      <c r="M2685" s="43" t="b">
        <f t="shared" si="167"/>
        <v>0</v>
      </c>
      <c r="N26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86" spans="1:14" hidden="1" x14ac:dyDescent="0.25">
      <c r="A2686" t="s">
        <v>1210</v>
      </c>
      <c r="B2686" s="45">
        <v>40400</v>
      </c>
      <c r="C2686" s="45">
        <v>20224.666666666668</v>
      </c>
      <c r="D2686" s="25">
        <v>0.50061056105610569</v>
      </c>
      <c r="E2686" s="25" t="str">
        <f>_xlfn.XLOOKUP(Table1[[#This Row],[Customer_ID]],Table2[customer_id],Table2[age_group],,0)</f>
        <v>35-45</v>
      </c>
      <c r="F2686" s="25" t="str">
        <f>_xlfn.XLOOKUP(Table1[[#This Row],[Customer_ID]],Table2[customer_id],Table2[city],,0)</f>
        <v>Bengaluru</v>
      </c>
      <c r="G2686" s="25" t="str">
        <f>_xlfn.XLOOKUP(Table1[[#This Row],[Customer_ID]],Table2[customer_id],Table2[occupation],,0)</f>
        <v>Salaried Other Employees</v>
      </c>
      <c r="H2686" s="50" t="str">
        <f>_xlfn.XLOOKUP(Table1[[#This Row],[Customer_ID]],Table2[customer_id],Table2[gender],,0)</f>
        <v>Male</v>
      </c>
      <c r="I2686" s="50" t="str">
        <f>_xlfn.XLOOKUP(Table1[[#This Row],[Customer_ID]],Table2[customer_id],Table2[marital status],,0)</f>
        <v>Married</v>
      </c>
      <c r="J2686" t="str">
        <f t="shared" si="164"/>
        <v>Moderate Income</v>
      </c>
      <c r="K2686" s="52" t="b">
        <f t="shared" si="165"/>
        <v>0</v>
      </c>
      <c r="L2686" s="43" t="b">
        <f t="shared" si="166"/>
        <v>0</v>
      </c>
      <c r="M2686" s="43" t="b">
        <f t="shared" si="167"/>
        <v>0</v>
      </c>
      <c r="N26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87" spans="1:14" hidden="1" x14ac:dyDescent="0.25">
      <c r="A2687" t="s">
        <v>1133</v>
      </c>
      <c r="B2687" s="45">
        <v>40397</v>
      </c>
      <c r="C2687" s="45">
        <v>20492.5</v>
      </c>
      <c r="D2687" s="25">
        <v>0.50727776815110037</v>
      </c>
      <c r="E2687" s="25" t="str">
        <f>_xlfn.XLOOKUP(Table1[[#This Row],[Customer_ID]],Table2[customer_id],Table2[age_group],,0)</f>
        <v>35-45</v>
      </c>
      <c r="F2687" s="25" t="str">
        <f>_xlfn.XLOOKUP(Table1[[#This Row],[Customer_ID]],Table2[customer_id],Table2[city],,0)</f>
        <v>Bengaluru</v>
      </c>
      <c r="G2687" s="25" t="str">
        <f>_xlfn.XLOOKUP(Table1[[#This Row],[Customer_ID]],Table2[customer_id],Table2[occupation],,0)</f>
        <v>Freelancers</v>
      </c>
      <c r="H2687" s="50" t="str">
        <f>_xlfn.XLOOKUP(Table1[[#This Row],[Customer_ID]],Table2[customer_id],Table2[gender],,0)</f>
        <v>Male</v>
      </c>
      <c r="I2687" s="50" t="str">
        <f>_xlfn.XLOOKUP(Table1[[#This Row],[Customer_ID]],Table2[customer_id],Table2[marital status],,0)</f>
        <v>Married</v>
      </c>
      <c r="J2687" t="str">
        <f t="shared" si="164"/>
        <v>Moderate Income</v>
      </c>
      <c r="K2687" s="52" t="b">
        <f t="shared" si="165"/>
        <v>0</v>
      </c>
      <c r="L2687" s="43" t="b">
        <f t="shared" si="166"/>
        <v>0</v>
      </c>
      <c r="M2687" s="43" t="b">
        <f t="shared" si="167"/>
        <v>0</v>
      </c>
      <c r="N26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88" spans="1:14" hidden="1" x14ac:dyDescent="0.25">
      <c r="A2688" t="s">
        <v>2836</v>
      </c>
      <c r="B2688" s="45">
        <v>40391</v>
      </c>
      <c r="C2688" s="45">
        <v>14088.666666666666</v>
      </c>
      <c r="D2688" s="25">
        <v>0.34880707748425804</v>
      </c>
      <c r="E2688" s="25" t="str">
        <f>_xlfn.XLOOKUP(Table1[[#This Row],[Customer_ID]],Table2[customer_id],Table2[age_group],,0)</f>
        <v>45+</v>
      </c>
      <c r="F2688" s="25" t="str">
        <f>_xlfn.XLOOKUP(Table1[[#This Row],[Customer_ID]],Table2[customer_id],Table2[city],,0)</f>
        <v>Bengaluru</v>
      </c>
      <c r="G2688" s="25" t="str">
        <f>_xlfn.XLOOKUP(Table1[[#This Row],[Customer_ID]],Table2[customer_id],Table2[occupation],,0)</f>
        <v>Freelancers</v>
      </c>
      <c r="H2688" s="50" t="str">
        <f>_xlfn.XLOOKUP(Table1[[#This Row],[Customer_ID]],Table2[customer_id],Table2[gender],,0)</f>
        <v>Female</v>
      </c>
      <c r="I2688" s="50" t="str">
        <f>_xlfn.XLOOKUP(Table1[[#This Row],[Customer_ID]],Table2[customer_id],Table2[marital status],,0)</f>
        <v>Married</v>
      </c>
      <c r="J2688" t="str">
        <f t="shared" si="164"/>
        <v>Moderate Income</v>
      </c>
      <c r="K2688" s="52" t="b">
        <f t="shared" si="165"/>
        <v>0</v>
      </c>
      <c r="L2688" s="43" t="b">
        <f t="shared" si="166"/>
        <v>0</v>
      </c>
      <c r="M2688" s="43" t="b">
        <f t="shared" si="167"/>
        <v>0</v>
      </c>
      <c r="N26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89" spans="1:14" hidden="1" x14ac:dyDescent="0.25">
      <c r="A2689" t="s">
        <v>790</v>
      </c>
      <c r="B2689" s="45">
        <v>40389</v>
      </c>
      <c r="C2689" s="45">
        <v>21998.5</v>
      </c>
      <c r="D2689" s="25">
        <v>0.54466562677956865</v>
      </c>
      <c r="E2689" s="25" t="str">
        <f>_xlfn.XLOOKUP(Table1[[#This Row],[Customer_ID]],Table2[customer_id],Table2[age_group],,0)</f>
        <v>25-34</v>
      </c>
      <c r="F2689" s="25" t="str">
        <f>_xlfn.XLOOKUP(Table1[[#This Row],[Customer_ID]],Table2[customer_id],Table2[city],,0)</f>
        <v>Mumbai</v>
      </c>
      <c r="G2689" s="25" t="str">
        <f>_xlfn.XLOOKUP(Table1[[#This Row],[Customer_ID]],Table2[customer_id],Table2[occupation],,0)</f>
        <v>Salaried Other Employees</v>
      </c>
      <c r="H2689" s="50" t="str">
        <f>_xlfn.XLOOKUP(Table1[[#This Row],[Customer_ID]],Table2[customer_id],Table2[gender],,0)</f>
        <v>Male</v>
      </c>
      <c r="I2689" s="50" t="str">
        <f>_xlfn.XLOOKUP(Table1[[#This Row],[Customer_ID]],Table2[customer_id],Table2[marital status],,0)</f>
        <v>Married</v>
      </c>
      <c r="J2689" t="str">
        <f t="shared" si="164"/>
        <v>Moderate Income</v>
      </c>
      <c r="K2689" s="52" t="b">
        <f t="shared" si="165"/>
        <v>0</v>
      </c>
      <c r="L2689" s="43" t="b">
        <f t="shared" si="166"/>
        <v>0</v>
      </c>
      <c r="M2689" s="43" t="b">
        <f t="shared" si="167"/>
        <v>0</v>
      </c>
      <c r="N26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90" spans="1:14" hidden="1" x14ac:dyDescent="0.25">
      <c r="A2690" t="s">
        <v>435</v>
      </c>
      <c r="B2690" s="45">
        <v>40377</v>
      </c>
      <c r="C2690" s="45">
        <v>24105.166666666668</v>
      </c>
      <c r="D2690" s="25">
        <v>0.59700241886882799</v>
      </c>
      <c r="E2690" s="25" t="str">
        <f>_xlfn.XLOOKUP(Table1[[#This Row],[Customer_ID]],Table2[customer_id],Table2[age_group],,0)</f>
        <v>35-45</v>
      </c>
      <c r="F2690" s="25" t="str">
        <f>_xlfn.XLOOKUP(Table1[[#This Row],[Customer_ID]],Table2[customer_id],Table2[city],,0)</f>
        <v>Delhi NCR</v>
      </c>
      <c r="G2690" s="25" t="str">
        <f>_xlfn.XLOOKUP(Table1[[#This Row],[Customer_ID]],Table2[customer_id],Table2[occupation],,0)</f>
        <v>Freelancers</v>
      </c>
      <c r="H2690" s="50" t="str">
        <f>_xlfn.XLOOKUP(Table1[[#This Row],[Customer_ID]],Table2[customer_id],Table2[gender],,0)</f>
        <v>Male</v>
      </c>
      <c r="I2690" s="50" t="str">
        <f>_xlfn.XLOOKUP(Table1[[#This Row],[Customer_ID]],Table2[customer_id],Table2[marital status],,0)</f>
        <v>Married</v>
      </c>
      <c r="J2690" t="str">
        <f t="shared" ref="J2690:J2753" si="168">IF(B2690&lt;=40000,"Lower Income",IF(AND(B2690&gt;40000,B2690&lt;=65000),"Moderate Income","Higher Income"))</f>
        <v>Moderate Income</v>
      </c>
      <c r="K2690" s="52" t="b">
        <f t="shared" ref="K2690:K2753" si="169">IF(AND(J2690="Lower Income",D2690&gt;=60%),"High Spend",IF(AND(J2690="Lower Income",D2690&lt;30%),"Low Spend"))</f>
        <v>0</v>
      </c>
      <c r="L2690" s="43" t="b">
        <f t="shared" ref="L2690:L2753" si="170">IF(AND(J2690="Moderate Income",D2690&gt;=70%),"High Spend",IF(AND(J2690="Moderate Income",D2690&lt;30%),"Low Spend"))</f>
        <v>0</v>
      </c>
      <c r="M2690" s="43" t="b">
        <f t="shared" ref="M2690:M2753" si="171">IF(AND(J2690="Higher Income",D2690&gt;=70%),"High Spend",IF(AND(J2690="Higher Income",D2690&lt;20%),"Low Spend"))</f>
        <v>0</v>
      </c>
      <c r="N26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91" spans="1:14" hidden="1" x14ac:dyDescent="0.25">
      <c r="A2691" t="s">
        <v>970</v>
      </c>
      <c r="B2691" s="45">
        <v>40373</v>
      </c>
      <c r="C2691" s="45">
        <v>21116.5</v>
      </c>
      <c r="D2691" s="25">
        <v>0.52303519678993382</v>
      </c>
      <c r="E2691" s="25" t="str">
        <f>_xlfn.XLOOKUP(Table1[[#This Row],[Customer_ID]],Table2[customer_id],Table2[age_group],,0)</f>
        <v>25-34</v>
      </c>
      <c r="F2691" s="25" t="str">
        <f>_xlfn.XLOOKUP(Table1[[#This Row],[Customer_ID]],Table2[customer_id],Table2[city],,0)</f>
        <v>Bengaluru</v>
      </c>
      <c r="G2691" s="25" t="str">
        <f>_xlfn.XLOOKUP(Table1[[#This Row],[Customer_ID]],Table2[customer_id],Table2[occupation],,0)</f>
        <v>Salaried Other Employees</v>
      </c>
      <c r="H2691" s="50" t="str">
        <f>_xlfn.XLOOKUP(Table1[[#This Row],[Customer_ID]],Table2[customer_id],Table2[gender],,0)</f>
        <v>Male</v>
      </c>
      <c r="I2691" s="50" t="str">
        <f>_xlfn.XLOOKUP(Table1[[#This Row],[Customer_ID]],Table2[customer_id],Table2[marital status],,0)</f>
        <v>Married</v>
      </c>
      <c r="J2691" t="str">
        <f t="shared" si="168"/>
        <v>Moderate Income</v>
      </c>
      <c r="K2691" s="52" t="b">
        <f t="shared" si="169"/>
        <v>0</v>
      </c>
      <c r="L2691" s="43" t="b">
        <f t="shared" si="170"/>
        <v>0</v>
      </c>
      <c r="M2691" s="43" t="b">
        <f t="shared" si="171"/>
        <v>0</v>
      </c>
      <c r="N26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92" spans="1:14" hidden="1" x14ac:dyDescent="0.25">
      <c r="A2692" t="s">
        <v>224</v>
      </c>
      <c r="B2692" s="45">
        <v>40365</v>
      </c>
      <c r="C2692" s="45">
        <v>25791.166666666668</v>
      </c>
      <c r="D2692" s="25">
        <v>0.63894875923861438</v>
      </c>
      <c r="E2692" s="25" t="str">
        <f>_xlfn.XLOOKUP(Table1[[#This Row],[Customer_ID]],Table2[customer_id],Table2[age_group],,0)</f>
        <v>35-45</v>
      </c>
      <c r="F2692" s="25" t="str">
        <f>_xlfn.XLOOKUP(Table1[[#This Row],[Customer_ID]],Table2[customer_id],Table2[city],,0)</f>
        <v>Mumbai</v>
      </c>
      <c r="G2692" s="25" t="str">
        <f>_xlfn.XLOOKUP(Table1[[#This Row],[Customer_ID]],Table2[customer_id],Table2[occupation],,0)</f>
        <v>Salaried Other Employees</v>
      </c>
      <c r="H2692" s="50" t="str">
        <f>_xlfn.XLOOKUP(Table1[[#This Row],[Customer_ID]],Table2[customer_id],Table2[gender],,0)</f>
        <v>Male</v>
      </c>
      <c r="I2692" s="50" t="str">
        <f>_xlfn.XLOOKUP(Table1[[#This Row],[Customer_ID]],Table2[customer_id],Table2[marital status],,0)</f>
        <v>Married</v>
      </c>
      <c r="J2692" t="str">
        <f t="shared" si="168"/>
        <v>Moderate Income</v>
      </c>
      <c r="K2692" s="52" t="b">
        <f t="shared" si="169"/>
        <v>0</v>
      </c>
      <c r="L2692" s="43" t="b">
        <f t="shared" si="170"/>
        <v>0</v>
      </c>
      <c r="M2692" s="43" t="b">
        <f t="shared" si="171"/>
        <v>0</v>
      </c>
      <c r="N26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93" spans="1:14" hidden="1" x14ac:dyDescent="0.25">
      <c r="A2693" t="s">
        <v>2026</v>
      </c>
      <c r="B2693" s="45">
        <v>40334</v>
      </c>
      <c r="C2693" s="45">
        <v>16908.166666666668</v>
      </c>
      <c r="D2693" s="25">
        <v>0.4192038148129783</v>
      </c>
      <c r="E2693" s="25" t="str">
        <f>_xlfn.XLOOKUP(Table1[[#This Row],[Customer_ID]],Table2[customer_id],Table2[age_group],,0)</f>
        <v>45+</v>
      </c>
      <c r="F2693" s="25" t="str">
        <f>_xlfn.XLOOKUP(Table1[[#This Row],[Customer_ID]],Table2[customer_id],Table2[city],,0)</f>
        <v>Delhi NCR</v>
      </c>
      <c r="G2693" s="25" t="str">
        <f>_xlfn.XLOOKUP(Table1[[#This Row],[Customer_ID]],Table2[customer_id],Table2[occupation],,0)</f>
        <v>Freelancers</v>
      </c>
      <c r="H2693" s="50" t="str">
        <f>_xlfn.XLOOKUP(Table1[[#This Row],[Customer_ID]],Table2[customer_id],Table2[gender],,0)</f>
        <v>Male</v>
      </c>
      <c r="I2693" s="50" t="str">
        <f>_xlfn.XLOOKUP(Table1[[#This Row],[Customer_ID]],Table2[customer_id],Table2[marital status],,0)</f>
        <v>Married</v>
      </c>
      <c r="J2693" t="str">
        <f t="shared" si="168"/>
        <v>Moderate Income</v>
      </c>
      <c r="K2693" s="52" t="b">
        <f t="shared" si="169"/>
        <v>0</v>
      </c>
      <c r="L2693" s="43" t="b">
        <f t="shared" si="170"/>
        <v>0</v>
      </c>
      <c r="M2693" s="43" t="b">
        <f t="shared" si="171"/>
        <v>0</v>
      </c>
      <c r="N26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94" spans="1:14" hidden="1" x14ac:dyDescent="0.25">
      <c r="A2694" t="s">
        <v>3320</v>
      </c>
      <c r="B2694" s="45">
        <v>40334</v>
      </c>
      <c r="C2694" s="45">
        <v>12488.166666666666</v>
      </c>
      <c r="D2694" s="25">
        <v>0.3096188492752186</v>
      </c>
      <c r="E2694" s="25" t="str">
        <f>_xlfn.XLOOKUP(Table1[[#This Row],[Customer_ID]],Table2[customer_id],Table2[age_group],,0)</f>
        <v>25-34</v>
      </c>
      <c r="F2694" s="25" t="str">
        <f>_xlfn.XLOOKUP(Table1[[#This Row],[Customer_ID]],Table2[customer_id],Table2[city],,0)</f>
        <v>Chennai</v>
      </c>
      <c r="G2694" s="25" t="str">
        <f>_xlfn.XLOOKUP(Table1[[#This Row],[Customer_ID]],Table2[customer_id],Table2[occupation],,0)</f>
        <v>Salaried Other Employees</v>
      </c>
      <c r="H2694" s="50" t="str">
        <f>_xlfn.XLOOKUP(Table1[[#This Row],[Customer_ID]],Table2[customer_id],Table2[gender],,0)</f>
        <v>Male</v>
      </c>
      <c r="I2694" s="50" t="str">
        <f>_xlfn.XLOOKUP(Table1[[#This Row],[Customer_ID]],Table2[customer_id],Table2[marital status],,0)</f>
        <v>Married</v>
      </c>
      <c r="J2694" t="str">
        <f t="shared" si="168"/>
        <v>Moderate Income</v>
      </c>
      <c r="K2694" s="52" t="b">
        <f t="shared" si="169"/>
        <v>0</v>
      </c>
      <c r="L2694" s="43" t="b">
        <f t="shared" si="170"/>
        <v>0</v>
      </c>
      <c r="M2694" s="43" t="b">
        <f t="shared" si="171"/>
        <v>0</v>
      </c>
      <c r="N26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95" spans="1:14" hidden="1" x14ac:dyDescent="0.25">
      <c r="A2695" t="s">
        <v>129</v>
      </c>
      <c r="B2695" s="45">
        <v>40330</v>
      </c>
      <c r="C2695" s="45">
        <v>27582.5</v>
      </c>
      <c r="D2695" s="25">
        <v>0.68392015869080092</v>
      </c>
      <c r="E2695" s="25" t="str">
        <f>_xlfn.XLOOKUP(Table1[[#This Row],[Customer_ID]],Table2[customer_id],Table2[age_group],,0)</f>
        <v>35-45</v>
      </c>
      <c r="F2695" s="25" t="str">
        <f>_xlfn.XLOOKUP(Table1[[#This Row],[Customer_ID]],Table2[customer_id],Table2[city],,0)</f>
        <v>Mumbai</v>
      </c>
      <c r="G2695" s="25" t="str">
        <f>_xlfn.XLOOKUP(Table1[[#This Row],[Customer_ID]],Table2[customer_id],Table2[occupation],,0)</f>
        <v>Salaried Other Employees</v>
      </c>
      <c r="H2695" s="50" t="str">
        <f>_xlfn.XLOOKUP(Table1[[#This Row],[Customer_ID]],Table2[customer_id],Table2[gender],,0)</f>
        <v>Male</v>
      </c>
      <c r="I2695" s="50" t="str">
        <f>_xlfn.XLOOKUP(Table1[[#This Row],[Customer_ID]],Table2[customer_id],Table2[marital status],,0)</f>
        <v>Married</v>
      </c>
      <c r="J2695" t="str">
        <f t="shared" si="168"/>
        <v>Moderate Income</v>
      </c>
      <c r="K2695" s="52" t="b">
        <f t="shared" si="169"/>
        <v>0</v>
      </c>
      <c r="L2695" s="43" t="b">
        <f t="shared" si="170"/>
        <v>0</v>
      </c>
      <c r="M2695" s="43" t="b">
        <f t="shared" si="171"/>
        <v>0</v>
      </c>
      <c r="N26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96" spans="1:14" hidden="1" x14ac:dyDescent="0.25">
      <c r="A2696" t="s">
        <v>1641</v>
      </c>
      <c r="B2696" s="45">
        <v>40329</v>
      </c>
      <c r="C2696" s="45">
        <v>18301.166666666668</v>
      </c>
      <c r="D2696" s="25">
        <v>0.45379668890046043</v>
      </c>
      <c r="E2696" s="25" t="str">
        <f>_xlfn.XLOOKUP(Table1[[#This Row],[Customer_ID]],Table2[customer_id],Table2[age_group],,0)</f>
        <v>45+</v>
      </c>
      <c r="F2696" s="25" t="str">
        <f>_xlfn.XLOOKUP(Table1[[#This Row],[Customer_ID]],Table2[customer_id],Table2[city],,0)</f>
        <v>Delhi NCR</v>
      </c>
      <c r="G2696" s="25" t="str">
        <f>_xlfn.XLOOKUP(Table1[[#This Row],[Customer_ID]],Table2[customer_id],Table2[occupation],,0)</f>
        <v>Freelancers</v>
      </c>
      <c r="H2696" s="50" t="str">
        <f>_xlfn.XLOOKUP(Table1[[#This Row],[Customer_ID]],Table2[customer_id],Table2[gender],,0)</f>
        <v>Male</v>
      </c>
      <c r="I2696" s="50" t="str">
        <f>_xlfn.XLOOKUP(Table1[[#This Row],[Customer_ID]],Table2[customer_id],Table2[marital status],,0)</f>
        <v>Married</v>
      </c>
      <c r="J2696" t="str">
        <f t="shared" si="168"/>
        <v>Moderate Income</v>
      </c>
      <c r="K2696" s="52" t="b">
        <f t="shared" si="169"/>
        <v>0</v>
      </c>
      <c r="L2696" s="43" t="b">
        <f t="shared" si="170"/>
        <v>0</v>
      </c>
      <c r="M2696" s="43" t="b">
        <f t="shared" si="171"/>
        <v>0</v>
      </c>
      <c r="N26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97" spans="1:14" hidden="1" x14ac:dyDescent="0.25">
      <c r="A2697" t="s">
        <v>504</v>
      </c>
      <c r="B2697" s="45">
        <v>40322</v>
      </c>
      <c r="C2697" s="45">
        <v>23681.333333333332</v>
      </c>
      <c r="D2697" s="25">
        <v>0.58730552386621027</v>
      </c>
      <c r="E2697" s="25" t="str">
        <f>_xlfn.XLOOKUP(Table1[[#This Row],[Customer_ID]],Table2[customer_id],Table2[age_group],,0)</f>
        <v>25-34</v>
      </c>
      <c r="F2697" s="25" t="str">
        <f>_xlfn.XLOOKUP(Table1[[#This Row],[Customer_ID]],Table2[customer_id],Table2[city],,0)</f>
        <v>Mumbai</v>
      </c>
      <c r="G2697" s="25" t="str">
        <f>_xlfn.XLOOKUP(Table1[[#This Row],[Customer_ID]],Table2[customer_id],Table2[occupation],,0)</f>
        <v>Salaried Other Employees</v>
      </c>
      <c r="H2697" s="50" t="str">
        <f>_xlfn.XLOOKUP(Table1[[#This Row],[Customer_ID]],Table2[customer_id],Table2[gender],,0)</f>
        <v>Male</v>
      </c>
      <c r="I2697" s="50" t="str">
        <f>_xlfn.XLOOKUP(Table1[[#This Row],[Customer_ID]],Table2[customer_id],Table2[marital status],,0)</f>
        <v>Married</v>
      </c>
      <c r="J2697" t="str">
        <f t="shared" si="168"/>
        <v>Moderate Income</v>
      </c>
      <c r="K2697" s="52" t="b">
        <f t="shared" si="169"/>
        <v>0</v>
      </c>
      <c r="L2697" s="43" t="b">
        <f t="shared" si="170"/>
        <v>0</v>
      </c>
      <c r="M2697" s="43" t="b">
        <f t="shared" si="171"/>
        <v>0</v>
      </c>
      <c r="N26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98" spans="1:14" hidden="1" x14ac:dyDescent="0.25">
      <c r="A2698" t="s">
        <v>3309</v>
      </c>
      <c r="B2698" s="45">
        <v>40312</v>
      </c>
      <c r="C2698" s="45">
        <v>12525.833333333334</v>
      </c>
      <c r="D2698" s="25">
        <v>0.31072220017199181</v>
      </c>
      <c r="E2698" s="25" t="str">
        <f>_xlfn.XLOOKUP(Table1[[#This Row],[Customer_ID]],Table2[customer_id],Table2[age_group],,0)</f>
        <v>35-45</v>
      </c>
      <c r="F2698" s="25" t="str">
        <f>_xlfn.XLOOKUP(Table1[[#This Row],[Customer_ID]],Table2[customer_id],Table2[city],,0)</f>
        <v>Chennai</v>
      </c>
      <c r="G2698" s="25" t="str">
        <f>_xlfn.XLOOKUP(Table1[[#This Row],[Customer_ID]],Table2[customer_id],Table2[occupation],,0)</f>
        <v>Salaried Other Employees</v>
      </c>
      <c r="H2698" s="50" t="str">
        <f>_xlfn.XLOOKUP(Table1[[#This Row],[Customer_ID]],Table2[customer_id],Table2[gender],,0)</f>
        <v>Female</v>
      </c>
      <c r="I2698" s="50" t="str">
        <f>_xlfn.XLOOKUP(Table1[[#This Row],[Customer_ID]],Table2[customer_id],Table2[marital status],,0)</f>
        <v>Married</v>
      </c>
      <c r="J2698" t="str">
        <f t="shared" si="168"/>
        <v>Moderate Income</v>
      </c>
      <c r="K2698" s="52" t="b">
        <f t="shared" si="169"/>
        <v>0</v>
      </c>
      <c r="L2698" s="43" t="b">
        <f t="shared" si="170"/>
        <v>0</v>
      </c>
      <c r="M2698" s="43" t="b">
        <f t="shared" si="171"/>
        <v>0</v>
      </c>
      <c r="N26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699" spans="1:14" hidden="1" x14ac:dyDescent="0.25">
      <c r="A2699" t="s">
        <v>3385</v>
      </c>
      <c r="B2699" s="45">
        <v>40304</v>
      </c>
      <c r="C2699" s="45">
        <v>12197.833333333334</v>
      </c>
      <c r="D2699" s="25">
        <v>0.30264572581712323</v>
      </c>
      <c r="E2699" s="25" t="str">
        <f>_xlfn.XLOOKUP(Table1[[#This Row],[Customer_ID]],Table2[customer_id],Table2[age_group],,0)</f>
        <v>35-45</v>
      </c>
      <c r="F2699" s="25" t="str">
        <f>_xlfn.XLOOKUP(Table1[[#This Row],[Customer_ID]],Table2[customer_id],Table2[city],,0)</f>
        <v>Chennai</v>
      </c>
      <c r="G2699" s="25" t="str">
        <f>_xlfn.XLOOKUP(Table1[[#This Row],[Customer_ID]],Table2[customer_id],Table2[occupation],,0)</f>
        <v>Salaried Other Employees</v>
      </c>
      <c r="H2699" s="50" t="str">
        <f>_xlfn.XLOOKUP(Table1[[#This Row],[Customer_ID]],Table2[customer_id],Table2[gender],,0)</f>
        <v>Female</v>
      </c>
      <c r="I2699" s="50" t="str">
        <f>_xlfn.XLOOKUP(Table1[[#This Row],[Customer_ID]],Table2[customer_id],Table2[marital status],,0)</f>
        <v>Married</v>
      </c>
      <c r="J2699" t="str">
        <f t="shared" si="168"/>
        <v>Moderate Income</v>
      </c>
      <c r="K2699" s="52" t="b">
        <f t="shared" si="169"/>
        <v>0</v>
      </c>
      <c r="L2699" s="43" t="b">
        <f t="shared" si="170"/>
        <v>0</v>
      </c>
      <c r="M2699" s="43" t="b">
        <f t="shared" si="171"/>
        <v>0</v>
      </c>
      <c r="N26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00" spans="1:14" hidden="1" x14ac:dyDescent="0.25">
      <c r="A2700" t="s">
        <v>3660</v>
      </c>
      <c r="B2700" s="45">
        <v>40304</v>
      </c>
      <c r="C2700" s="45">
        <v>10866.5</v>
      </c>
      <c r="D2700" s="25">
        <v>0.26961343787217151</v>
      </c>
      <c r="E2700" s="25" t="str">
        <f>_xlfn.XLOOKUP(Table1[[#This Row],[Customer_ID]],Table2[customer_id],Table2[age_group],,0)</f>
        <v>35-45</v>
      </c>
      <c r="F2700" s="25" t="str">
        <f>_xlfn.XLOOKUP(Table1[[#This Row],[Customer_ID]],Table2[customer_id],Table2[city],,0)</f>
        <v>Chennai</v>
      </c>
      <c r="G2700" s="25" t="str">
        <f>_xlfn.XLOOKUP(Table1[[#This Row],[Customer_ID]],Table2[customer_id],Table2[occupation],,0)</f>
        <v>Salaried Other Employees</v>
      </c>
      <c r="H2700" s="50" t="str">
        <f>_xlfn.XLOOKUP(Table1[[#This Row],[Customer_ID]],Table2[customer_id],Table2[gender],,0)</f>
        <v>Female</v>
      </c>
      <c r="I2700" s="50" t="str">
        <f>_xlfn.XLOOKUP(Table1[[#This Row],[Customer_ID]],Table2[customer_id],Table2[marital status],,0)</f>
        <v>Married</v>
      </c>
      <c r="J2700" t="str">
        <f t="shared" si="168"/>
        <v>Moderate Income</v>
      </c>
      <c r="K2700" s="52" t="b">
        <f t="shared" si="169"/>
        <v>0</v>
      </c>
      <c r="L2700" s="43" t="str">
        <f t="shared" si="170"/>
        <v>Low Spend</v>
      </c>
      <c r="M2700" s="43" t="b">
        <f t="shared" si="171"/>
        <v>0</v>
      </c>
      <c r="N27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01" spans="1:14" hidden="1" x14ac:dyDescent="0.25">
      <c r="A2701" t="s">
        <v>689</v>
      </c>
      <c r="B2701" s="45">
        <v>40301</v>
      </c>
      <c r="C2701" s="45">
        <v>22630.833333333332</v>
      </c>
      <c r="D2701" s="25">
        <v>0.56154520566073629</v>
      </c>
      <c r="E2701" s="25" t="str">
        <f>_xlfn.XLOOKUP(Table1[[#This Row],[Customer_ID]],Table2[customer_id],Table2[age_group],,0)</f>
        <v>35-45</v>
      </c>
      <c r="F2701" s="25" t="str">
        <f>_xlfn.XLOOKUP(Table1[[#This Row],[Customer_ID]],Table2[customer_id],Table2[city],,0)</f>
        <v>Mumbai</v>
      </c>
      <c r="G2701" s="25" t="str">
        <f>_xlfn.XLOOKUP(Table1[[#This Row],[Customer_ID]],Table2[customer_id],Table2[occupation],,0)</f>
        <v>Salaried Other Employees</v>
      </c>
      <c r="H2701" s="50" t="str">
        <f>_xlfn.XLOOKUP(Table1[[#This Row],[Customer_ID]],Table2[customer_id],Table2[gender],,0)</f>
        <v>Male</v>
      </c>
      <c r="I2701" s="50" t="str">
        <f>_xlfn.XLOOKUP(Table1[[#This Row],[Customer_ID]],Table2[customer_id],Table2[marital status],,0)</f>
        <v>Married</v>
      </c>
      <c r="J2701" t="str">
        <f t="shared" si="168"/>
        <v>Moderate Income</v>
      </c>
      <c r="K2701" s="52" t="b">
        <f t="shared" si="169"/>
        <v>0</v>
      </c>
      <c r="L2701" s="43" t="b">
        <f t="shared" si="170"/>
        <v>0</v>
      </c>
      <c r="M2701" s="43" t="b">
        <f t="shared" si="171"/>
        <v>0</v>
      </c>
      <c r="N27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02" spans="1:14" hidden="1" x14ac:dyDescent="0.25">
      <c r="A2702" t="s">
        <v>876</v>
      </c>
      <c r="B2702" s="45">
        <v>40299</v>
      </c>
      <c r="C2702" s="45">
        <v>21515.5</v>
      </c>
      <c r="D2702" s="25">
        <v>0.53389662274498129</v>
      </c>
      <c r="E2702" s="25" t="str">
        <f>_xlfn.XLOOKUP(Table1[[#This Row],[Customer_ID]],Table2[customer_id],Table2[age_group],,0)</f>
        <v>35-45</v>
      </c>
      <c r="F2702" s="25" t="str">
        <f>_xlfn.XLOOKUP(Table1[[#This Row],[Customer_ID]],Table2[customer_id],Table2[city],,0)</f>
        <v>Delhi NCR</v>
      </c>
      <c r="G2702" s="25" t="str">
        <f>_xlfn.XLOOKUP(Table1[[#This Row],[Customer_ID]],Table2[customer_id],Table2[occupation],,0)</f>
        <v>Salaried Other Employees</v>
      </c>
      <c r="H2702" s="50" t="str">
        <f>_xlfn.XLOOKUP(Table1[[#This Row],[Customer_ID]],Table2[customer_id],Table2[gender],,0)</f>
        <v>Male</v>
      </c>
      <c r="I2702" s="50" t="str">
        <f>_xlfn.XLOOKUP(Table1[[#This Row],[Customer_ID]],Table2[customer_id],Table2[marital status],,0)</f>
        <v>Married</v>
      </c>
      <c r="J2702" t="str">
        <f t="shared" si="168"/>
        <v>Moderate Income</v>
      </c>
      <c r="K2702" s="52" t="b">
        <f t="shared" si="169"/>
        <v>0</v>
      </c>
      <c r="L2702" s="43" t="b">
        <f t="shared" si="170"/>
        <v>0</v>
      </c>
      <c r="M2702" s="43" t="b">
        <f t="shared" si="171"/>
        <v>0</v>
      </c>
      <c r="N27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03" spans="1:14" hidden="1" x14ac:dyDescent="0.25">
      <c r="A2703" t="s">
        <v>2888</v>
      </c>
      <c r="B2703" s="45">
        <v>40294</v>
      </c>
      <c r="C2703" s="45">
        <v>13910.666666666666</v>
      </c>
      <c r="D2703" s="25">
        <v>0.34522923181284226</v>
      </c>
      <c r="E2703" s="25" t="str">
        <f>_xlfn.XLOOKUP(Table1[[#This Row],[Customer_ID]],Table2[customer_id],Table2[age_group],,0)</f>
        <v>25-34</v>
      </c>
      <c r="F2703" s="25" t="str">
        <f>_xlfn.XLOOKUP(Table1[[#This Row],[Customer_ID]],Table2[customer_id],Table2[city],,0)</f>
        <v>Hyderabad</v>
      </c>
      <c r="G2703" s="25" t="str">
        <f>_xlfn.XLOOKUP(Table1[[#This Row],[Customer_ID]],Table2[customer_id],Table2[occupation],,0)</f>
        <v>Salaried Other Employees</v>
      </c>
      <c r="H2703" s="50" t="str">
        <f>_xlfn.XLOOKUP(Table1[[#This Row],[Customer_ID]],Table2[customer_id],Table2[gender],,0)</f>
        <v>Female</v>
      </c>
      <c r="I2703" s="50" t="str">
        <f>_xlfn.XLOOKUP(Table1[[#This Row],[Customer_ID]],Table2[customer_id],Table2[marital status],,0)</f>
        <v>Married</v>
      </c>
      <c r="J2703" t="str">
        <f t="shared" si="168"/>
        <v>Moderate Income</v>
      </c>
      <c r="K2703" s="52" t="b">
        <f t="shared" si="169"/>
        <v>0</v>
      </c>
      <c r="L2703" s="43" t="b">
        <f t="shared" si="170"/>
        <v>0</v>
      </c>
      <c r="M2703" s="43" t="b">
        <f t="shared" si="171"/>
        <v>0</v>
      </c>
      <c r="N27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04" spans="1:14" hidden="1" x14ac:dyDescent="0.25">
      <c r="A2704" t="s">
        <v>3946</v>
      </c>
      <c r="B2704" s="45">
        <v>40291</v>
      </c>
      <c r="C2704" s="45">
        <v>8604.8333333333339</v>
      </c>
      <c r="D2704" s="25">
        <v>0.21356713244479744</v>
      </c>
      <c r="E2704" s="25" t="str">
        <f>_xlfn.XLOOKUP(Table1[[#This Row],[Customer_ID]],Table2[customer_id],Table2[age_group],,0)</f>
        <v>45+</v>
      </c>
      <c r="F2704" s="25" t="str">
        <f>_xlfn.XLOOKUP(Table1[[#This Row],[Customer_ID]],Table2[customer_id],Table2[city],,0)</f>
        <v>Chennai</v>
      </c>
      <c r="G2704" s="25" t="str">
        <f>_xlfn.XLOOKUP(Table1[[#This Row],[Customer_ID]],Table2[customer_id],Table2[occupation],,0)</f>
        <v>Salaried Other Employees</v>
      </c>
      <c r="H2704" s="50" t="str">
        <f>_xlfn.XLOOKUP(Table1[[#This Row],[Customer_ID]],Table2[customer_id],Table2[gender],,0)</f>
        <v>Female</v>
      </c>
      <c r="I2704" s="50" t="str">
        <f>_xlfn.XLOOKUP(Table1[[#This Row],[Customer_ID]],Table2[customer_id],Table2[marital status],,0)</f>
        <v>Married</v>
      </c>
      <c r="J2704" t="str">
        <f t="shared" si="168"/>
        <v>Moderate Income</v>
      </c>
      <c r="K2704" s="52" t="b">
        <f t="shared" si="169"/>
        <v>0</v>
      </c>
      <c r="L2704" s="43" t="str">
        <f t="shared" si="170"/>
        <v>Low Spend</v>
      </c>
      <c r="M2704" s="43" t="b">
        <f t="shared" si="171"/>
        <v>0</v>
      </c>
      <c r="N27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05" spans="1:14" hidden="1" x14ac:dyDescent="0.25">
      <c r="A2705" t="s">
        <v>1540</v>
      </c>
      <c r="B2705" s="45">
        <v>40291</v>
      </c>
      <c r="C2705" s="45">
        <v>18780.833333333332</v>
      </c>
      <c r="D2705" s="25">
        <v>0.46612973947862629</v>
      </c>
      <c r="E2705" s="25" t="str">
        <f>_xlfn.XLOOKUP(Table1[[#This Row],[Customer_ID]],Table2[customer_id],Table2[age_group],,0)</f>
        <v>35-45</v>
      </c>
      <c r="F2705" s="25" t="str">
        <f>_xlfn.XLOOKUP(Table1[[#This Row],[Customer_ID]],Table2[customer_id],Table2[city],,0)</f>
        <v>Bengaluru</v>
      </c>
      <c r="G2705" s="25" t="str">
        <f>_xlfn.XLOOKUP(Table1[[#This Row],[Customer_ID]],Table2[customer_id],Table2[occupation],,0)</f>
        <v>Salaried Other Employees</v>
      </c>
      <c r="H2705" s="50" t="str">
        <f>_xlfn.XLOOKUP(Table1[[#This Row],[Customer_ID]],Table2[customer_id],Table2[gender],,0)</f>
        <v>Female</v>
      </c>
      <c r="I2705" s="50" t="str">
        <f>_xlfn.XLOOKUP(Table1[[#This Row],[Customer_ID]],Table2[customer_id],Table2[marital status],,0)</f>
        <v>Married</v>
      </c>
      <c r="J2705" t="str">
        <f t="shared" si="168"/>
        <v>Moderate Income</v>
      </c>
      <c r="K2705" s="52" t="b">
        <f t="shared" si="169"/>
        <v>0</v>
      </c>
      <c r="L2705" s="43" t="b">
        <f t="shared" si="170"/>
        <v>0</v>
      </c>
      <c r="M2705" s="43" t="b">
        <f t="shared" si="171"/>
        <v>0</v>
      </c>
      <c r="N27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06" spans="1:14" hidden="1" x14ac:dyDescent="0.25">
      <c r="A2706" t="s">
        <v>3498</v>
      </c>
      <c r="B2706" s="45">
        <v>40288</v>
      </c>
      <c r="C2706" s="45">
        <v>11718.833333333334</v>
      </c>
      <c r="D2706" s="25">
        <v>0.29087652237225314</v>
      </c>
      <c r="E2706" s="25" t="str">
        <f>_xlfn.XLOOKUP(Table1[[#This Row],[Customer_ID]],Table2[customer_id],Table2[age_group],,0)</f>
        <v>21-24</v>
      </c>
      <c r="F2706" s="25" t="str">
        <f>_xlfn.XLOOKUP(Table1[[#This Row],[Customer_ID]],Table2[customer_id],Table2[city],,0)</f>
        <v>Mumbai</v>
      </c>
      <c r="G2706" s="25" t="str">
        <f>_xlfn.XLOOKUP(Table1[[#This Row],[Customer_ID]],Table2[customer_id],Table2[occupation],,0)</f>
        <v>Government Employees</v>
      </c>
      <c r="H2706" s="50" t="str">
        <f>_xlfn.XLOOKUP(Table1[[#This Row],[Customer_ID]],Table2[customer_id],Table2[gender],,0)</f>
        <v>Female</v>
      </c>
      <c r="I2706" s="50" t="str">
        <f>_xlfn.XLOOKUP(Table1[[#This Row],[Customer_ID]],Table2[customer_id],Table2[marital status],,0)</f>
        <v>Single</v>
      </c>
      <c r="J2706" t="str">
        <f t="shared" si="168"/>
        <v>Moderate Income</v>
      </c>
      <c r="K2706" s="52" t="b">
        <f t="shared" si="169"/>
        <v>0</v>
      </c>
      <c r="L2706" s="43" t="str">
        <f t="shared" si="170"/>
        <v>Low Spend</v>
      </c>
      <c r="M2706" s="43" t="b">
        <f t="shared" si="171"/>
        <v>0</v>
      </c>
      <c r="N27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07" spans="1:14" hidden="1" x14ac:dyDescent="0.25">
      <c r="A2707" t="s">
        <v>508</v>
      </c>
      <c r="B2707" s="45">
        <v>40279</v>
      </c>
      <c r="C2707" s="45">
        <v>23624.833333333332</v>
      </c>
      <c r="D2707" s="25">
        <v>0.58652978806160361</v>
      </c>
      <c r="E2707" s="25" t="str">
        <f>_xlfn.XLOOKUP(Table1[[#This Row],[Customer_ID]],Table2[customer_id],Table2[age_group],,0)</f>
        <v>25-34</v>
      </c>
      <c r="F2707" s="25" t="str">
        <f>_xlfn.XLOOKUP(Table1[[#This Row],[Customer_ID]],Table2[customer_id],Table2[city],,0)</f>
        <v>Mumbai</v>
      </c>
      <c r="G2707" s="25" t="str">
        <f>_xlfn.XLOOKUP(Table1[[#This Row],[Customer_ID]],Table2[customer_id],Table2[occupation],,0)</f>
        <v>Salaried Other Employees</v>
      </c>
      <c r="H2707" s="50" t="str">
        <f>_xlfn.XLOOKUP(Table1[[#This Row],[Customer_ID]],Table2[customer_id],Table2[gender],,0)</f>
        <v>Male</v>
      </c>
      <c r="I2707" s="50" t="str">
        <f>_xlfn.XLOOKUP(Table1[[#This Row],[Customer_ID]],Table2[customer_id],Table2[marital status],,0)</f>
        <v>Single</v>
      </c>
      <c r="J2707" t="str">
        <f t="shared" si="168"/>
        <v>Moderate Income</v>
      </c>
      <c r="K2707" s="52" t="b">
        <f t="shared" si="169"/>
        <v>0</v>
      </c>
      <c r="L2707" s="43" t="b">
        <f t="shared" si="170"/>
        <v>0</v>
      </c>
      <c r="M2707" s="43" t="b">
        <f t="shared" si="171"/>
        <v>0</v>
      </c>
      <c r="N27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08" spans="1:14" hidden="1" x14ac:dyDescent="0.25">
      <c r="A2708" t="s">
        <v>1337</v>
      </c>
      <c r="B2708" s="45">
        <v>40274</v>
      </c>
      <c r="C2708" s="45">
        <v>19680.166666666668</v>
      </c>
      <c r="D2708" s="25">
        <v>0.4886568671268478</v>
      </c>
      <c r="E2708" s="25" t="str">
        <f>_xlfn.XLOOKUP(Table1[[#This Row],[Customer_ID]],Table2[customer_id],Table2[age_group],,0)</f>
        <v>35-45</v>
      </c>
      <c r="F2708" s="25" t="str">
        <f>_xlfn.XLOOKUP(Table1[[#This Row],[Customer_ID]],Table2[customer_id],Table2[city],,0)</f>
        <v>Bengaluru</v>
      </c>
      <c r="G2708" s="25" t="str">
        <f>_xlfn.XLOOKUP(Table1[[#This Row],[Customer_ID]],Table2[customer_id],Table2[occupation],,0)</f>
        <v>Freelancers</v>
      </c>
      <c r="H2708" s="50" t="str">
        <f>_xlfn.XLOOKUP(Table1[[#This Row],[Customer_ID]],Table2[customer_id],Table2[gender],,0)</f>
        <v>Male</v>
      </c>
      <c r="I2708" s="50" t="str">
        <f>_xlfn.XLOOKUP(Table1[[#This Row],[Customer_ID]],Table2[customer_id],Table2[marital status],,0)</f>
        <v>Married</v>
      </c>
      <c r="J2708" t="str">
        <f t="shared" si="168"/>
        <v>Moderate Income</v>
      </c>
      <c r="K2708" s="52" t="b">
        <f t="shared" si="169"/>
        <v>0</v>
      </c>
      <c r="L2708" s="43" t="b">
        <f t="shared" si="170"/>
        <v>0</v>
      </c>
      <c r="M2708" s="43" t="b">
        <f t="shared" si="171"/>
        <v>0</v>
      </c>
      <c r="N27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09" spans="1:14" hidden="1" x14ac:dyDescent="0.25">
      <c r="A2709" t="s">
        <v>1908</v>
      </c>
      <c r="B2709" s="45">
        <v>40269</v>
      </c>
      <c r="C2709" s="45">
        <v>17322.5</v>
      </c>
      <c r="D2709" s="25">
        <v>0.4301696093769401</v>
      </c>
      <c r="E2709" s="25" t="str">
        <f>_xlfn.XLOOKUP(Table1[[#This Row],[Customer_ID]],Table2[customer_id],Table2[age_group],,0)</f>
        <v>35-45</v>
      </c>
      <c r="F2709" s="25" t="str">
        <f>_xlfn.XLOOKUP(Table1[[#This Row],[Customer_ID]],Table2[customer_id],Table2[city],,0)</f>
        <v>Bengaluru</v>
      </c>
      <c r="G2709" s="25" t="str">
        <f>_xlfn.XLOOKUP(Table1[[#This Row],[Customer_ID]],Table2[customer_id],Table2[occupation],,0)</f>
        <v>Salaried Other Employees</v>
      </c>
      <c r="H2709" s="50" t="str">
        <f>_xlfn.XLOOKUP(Table1[[#This Row],[Customer_ID]],Table2[customer_id],Table2[gender],,0)</f>
        <v>Female</v>
      </c>
      <c r="I2709" s="50" t="str">
        <f>_xlfn.XLOOKUP(Table1[[#This Row],[Customer_ID]],Table2[customer_id],Table2[marital status],,0)</f>
        <v>Married</v>
      </c>
      <c r="J2709" t="str">
        <f t="shared" si="168"/>
        <v>Moderate Income</v>
      </c>
      <c r="K2709" s="52" t="b">
        <f t="shared" si="169"/>
        <v>0</v>
      </c>
      <c r="L2709" s="43" t="b">
        <f t="shared" si="170"/>
        <v>0</v>
      </c>
      <c r="M2709" s="43" t="b">
        <f t="shared" si="171"/>
        <v>0</v>
      </c>
      <c r="N27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10" spans="1:14" hidden="1" x14ac:dyDescent="0.25">
      <c r="A2710" t="s">
        <v>1527</v>
      </c>
      <c r="B2710" s="45">
        <v>40265</v>
      </c>
      <c r="C2710" s="45">
        <v>18860.833333333332</v>
      </c>
      <c r="D2710" s="25">
        <v>0.46841756695227449</v>
      </c>
      <c r="E2710" s="25" t="str">
        <f>_xlfn.XLOOKUP(Table1[[#This Row],[Customer_ID]],Table2[customer_id],Table2[age_group],,0)</f>
        <v>35-45</v>
      </c>
      <c r="F2710" s="25" t="str">
        <f>_xlfn.XLOOKUP(Table1[[#This Row],[Customer_ID]],Table2[customer_id],Table2[city],,0)</f>
        <v>Mumbai</v>
      </c>
      <c r="G2710" s="25" t="str">
        <f>_xlfn.XLOOKUP(Table1[[#This Row],[Customer_ID]],Table2[customer_id],Table2[occupation],,0)</f>
        <v>Salaried Other Employees</v>
      </c>
      <c r="H2710" s="50" t="str">
        <f>_xlfn.XLOOKUP(Table1[[#This Row],[Customer_ID]],Table2[customer_id],Table2[gender],,0)</f>
        <v>Female</v>
      </c>
      <c r="I2710" s="50" t="str">
        <f>_xlfn.XLOOKUP(Table1[[#This Row],[Customer_ID]],Table2[customer_id],Table2[marital status],,0)</f>
        <v>Married</v>
      </c>
      <c r="J2710" t="str">
        <f t="shared" si="168"/>
        <v>Moderate Income</v>
      </c>
      <c r="K2710" s="52" t="b">
        <f t="shared" si="169"/>
        <v>0</v>
      </c>
      <c r="L2710" s="43" t="b">
        <f t="shared" si="170"/>
        <v>0</v>
      </c>
      <c r="M2710" s="43" t="b">
        <f t="shared" si="171"/>
        <v>0</v>
      </c>
      <c r="N27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11" spans="1:14" hidden="1" x14ac:dyDescent="0.25">
      <c r="A2711" t="s">
        <v>685</v>
      </c>
      <c r="B2711" s="45">
        <v>40258</v>
      </c>
      <c r="C2711" s="45">
        <v>22620.333333333332</v>
      </c>
      <c r="D2711" s="25">
        <v>0.56188418036994714</v>
      </c>
      <c r="E2711" s="25" t="str">
        <f>_xlfn.XLOOKUP(Table1[[#This Row],[Customer_ID]],Table2[customer_id],Table2[age_group],,0)</f>
        <v>35-45</v>
      </c>
      <c r="F2711" s="25" t="str">
        <f>_xlfn.XLOOKUP(Table1[[#This Row],[Customer_ID]],Table2[customer_id],Table2[city],,0)</f>
        <v>Mumbai</v>
      </c>
      <c r="G2711" s="25" t="str">
        <f>_xlfn.XLOOKUP(Table1[[#This Row],[Customer_ID]],Table2[customer_id],Table2[occupation],,0)</f>
        <v>Salaried Other Employees</v>
      </c>
      <c r="H2711" s="50" t="str">
        <f>_xlfn.XLOOKUP(Table1[[#This Row],[Customer_ID]],Table2[customer_id],Table2[gender],,0)</f>
        <v>Male</v>
      </c>
      <c r="I2711" s="50" t="str">
        <f>_xlfn.XLOOKUP(Table1[[#This Row],[Customer_ID]],Table2[customer_id],Table2[marital status],,0)</f>
        <v>Married</v>
      </c>
      <c r="J2711" t="str">
        <f t="shared" si="168"/>
        <v>Moderate Income</v>
      </c>
      <c r="K2711" s="52" t="b">
        <f t="shared" si="169"/>
        <v>0</v>
      </c>
      <c r="L2711" s="43" t="b">
        <f t="shared" si="170"/>
        <v>0</v>
      </c>
      <c r="M2711" s="43" t="b">
        <f t="shared" si="171"/>
        <v>0</v>
      </c>
      <c r="N27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12" spans="1:14" hidden="1" x14ac:dyDescent="0.25">
      <c r="A2712" t="s">
        <v>1570</v>
      </c>
      <c r="B2712" s="45">
        <v>40257</v>
      </c>
      <c r="C2712" s="45">
        <v>18656.333333333332</v>
      </c>
      <c r="D2712" s="25">
        <v>0.46343079050434288</v>
      </c>
      <c r="E2712" s="25" t="str">
        <f>_xlfn.XLOOKUP(Table1[[#This Row],[Customer_ID]],Table2[customer_id],Table2[age_group],,0)</f>
        <v>25-34</v>
      </c>
      <c r="F2712" s="25" t="str">
        <f>_xlfn.XLOOKUP(Table1[[#This Row],[Customer_ID]],Table2[customer_id],Table2[city],,0)</f>
        <v>Bengaluru</v>
      </c>
      <c r="G2712" s="25" t="str">
        <f>_xlfn.XLOOKUP(Table1[[#This Row],[Customer_ID]],Table2[customer_id],Table2[occupation],,0)</f>
        <v>Salaried Other Employees</v>
      </c>
      <c r="H2712" s="50" t="str">
        <f>_xlfn.XLOOKUP(Table1[[#This Row],[Customer_ID]],Table2[customer_id],Table2[gender],,0)</f>
        <v>Male</v>
      </c>
      <c r="I2712" s="50" t="str">
        <f>_xlfn.XLOOKUP(Table1[[#This Row],[Customer_ID]],Table2[customer_id],Table2[marital status],,0)</f>
        <v>Married</v>
      </c>
      <c r="J2712" t="str">
        <f t="shared" si="168"/>
        <v>Moderate Income</v>
      </c>
      <c r="K2712" s="52" t="b">
        <f t="shared" si="169"/>
        <v>0</v>
      </c>
      <c r="L2712" s="43" t="b">
        <f t="shared" si="170"/>
        <v>0</v>
      </c>
      <c r="M2712" s="43" t="b">
        <f t="shared" si="171"/>
        <v>0</v>
      </c>
      <c r="N27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13" spans="1:14" hidden="1" x14ac:dyDescent="0.25">
      <c r="A2713" t="s">
        <v>3567</v>
      </c>
      <c r="B2713" s="45">
        <v>40243</v>
      </c>
      <c r="C2713" s="45">
        <v>11325.5</v>
      </c>
      <c r="D2713" s="25">
        <v>0.28142782595730936</v>
      </c>
      <c r="E2713" s="25" t="str">
        <f>_xlfn.XLOOKUP(Table1[[#This Row],[Customer_ID]],Table2[customer_id],Table2[age_group],,0)</f>
        <v>45+</v>
      </c>
      <c r="F2713" s="25" t="str">
        <f>_xlfn.XLOOKUP(Table1[[#This Row],[Customer_ID]],Table2[customer_id],Table2[city],,0)</f>
        <v>Chennai</v>
      </c>
      <c r="G2713" s="25" t="str">
        <f>_xlfn.XLOOKUP(Table1[[#This Row],[Customer_ID]],Table2[customer_id],Table2[occupation],,0)</f>
        <v>Freelancers</v>
      </c>
      <c r="H2713" s="50" t="str">
        <f>_xlfn.XLOOKUP(Table1[[#This Row],[Customer_ID]],Table2[customer_id],Table2[gender],,0)</f>
        <v>Male</v>
      </c>
      <c r="I2713" s="50" t="str">
        <f>_xlfn.XLOOKUP(Table1[[#This Row],[Customer_ID]],Table2[customer_id],Table2[marital status],,0)</f>
        <v>Married</v>
      </c>
      <c r="J2713" t="str">
        <f t="shared" si="168"/>
        <v>Moderate Income</v>
      </c>
      <c r="K2713" s="52" t="b">
        <f t="shared" si="169"/>
        <v>0</v>
      </c>
      <c r="L2713" s="43" t="str">
        <f t="shared" si="170"/>
        <v>Low Spend</v>
      </c>
      <c r="M2713" s="43" t="b">
        <f t="shared" si="171"/>
        <v>0</v>
      </c>
      <c r="N27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14" spans="1:14" hidden="1" x14ac:dyDescent="0.25">
      <c r="A2714" t="s">
        <v>3078</v>
      </c>
      <c r="B2714" s="45">
        <v>40243</v>
      </c>
      <c r="C2714" s="45">
        <v>13368.833333333334</v>
      </c>
      <c r="D2714" s="25">
        <v>0.33220270191917434</v>
      </c>
      <c r="E2714" s="25" t="str">
        <f>_xlfn.XLOOKUP(Table1[[#This Row],[Customer_ID]],Table2[customer_id],Table2[age_group],,0)</f>
        <v>25-34</v>
      </c>
      <c r="F2714" s="25" t="str">
        <f>_xlfn.XLOOKUP(Table1[[#This Row],[Customer_ID]],Table2[customer_id],Table2[city],,0)</f>
        <v>Chennai</v>
      </c>
      <c r="G2714" s="25" t="str">
        <f>_xlfn.XLOOKUP(Table1[[#This Row],[Customer_ID]],Table2[customer_id],Table2[occupation],,0)</f>
        <v>Salaried Other Employees</v>
      </c>
      <c r="H2714" s="50" t="str">
        <f>_xlfn.XLOOKUP(Table1[[#This Row],[Customer_ID]],Table2[customer_id],Table2[gender],,0)</f>
        <v>Male</v>
      </c>
      <c r="I2714" s="50" t="str">
        <f>_xlfn.XLOOKUP(Table1[[#This Row],[Customer_ID]],Table2[customer_id],Table2[marital status],,0)</f>
        <v>Married</v>
      </c>
      <c r="J2714" t="str">
        <f t="shared" si="168"/>
        <v>Moderate Income</v>
      </c>
      <c r="K2714" s="52" t="b">
        <f t="shared" si="169"/>
        <v>0</v>
      </c>
      <c r="L2714" s="43" t="b">
        <f t="shared" si="170"/>
        <v>0</v>
      </c>
      <c r="M2714" s="43" t="b">
        <f t="shared" si="171"/>
        <v>0</v>
      </c>
      <c r="N27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15" spans="1:14" hidden="1" x14ac:dyDescent="0.25">
      <c r="A2715" t="s">
        <v>1511</v>
      </c>
      <c r="B2715" s="45">
        <v>40240</v>
      </c>
      <c r="C2715" s="45">
        <v>18909.333333333332</v>
      </c>
      <c r="D2715" s="25">
        <v>0.46991385023194165</v>
      </c>
      <c r="E2715" s="25" t="str">
        <f>_xlfn.XLOOKUP(Table1[[#This Row],[Customer_ID]],Table2[customer_id],Table2[age_group],,0)</f>
        <v>25-34</v>
      </c>
      <c r="F2715" s="25" t="str">
        <f>_xlfn.XLOOKUP(Table1[[#This Row],[Customer_ID]],Table2[customer_id],Table2[city],,0)</f>
        <v>Bengaluru</v>
      </c>
      <c r="G2715" s="25" t="str">
        <f>_xlfn.XLOOKUP(Table1[[#This Row],[Customer_ID]],Table2[customer_id],Table2[occupation],,0)</f>
        <v>Salaried Other Employees</v>
      </c>
      <c r="H2715" s="50" t="str">
        <f>_xlfn.XLOOKUP(Table1[[#This Row],[Customer_ID]],Table2[customer_id],Table2[gender],,0)</f>
        <v>Male</v>
      </c>
      <c r="I2715" s="50" t="str">
        <f>_xlfn.XLOOKUP(Table1[[#This Row],[Customer_ID]],Table2[customer_id],Table2[marital status],,0)</f>
        <v>Single</v>
      </c>
      <c r="J2715" t="str">
        <f t="shared" si="168"/>
        <v>Moderate Income</v>
      </c>
      <c r="K2715" s="52" t="b">
        <f t="shared" si="169"/>
        <v>0</v>
      </c>
      <c r="L2715" s="43" t="b">
        <f t="shared" si="170"/>
        <v>0</v>
      </c>
      <c r="M2715" s="43" t="b">
        <f t="shared" si="171"/>
        <v>0</v>
      </c>
      <c r="N27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16" spans="1:14" hidden="1" x14ac:dyDescent="0.25">
      <c r="A2716" t="s">
        <v>1509</v>
      </c>
      <c r="B2716" s="45">
        <v>40228</v>
      </c>
      <c r="C2716" s="45">
        <v>18919.666666666668</v>
      </c>
      <c r="D2716" s="25">
        <v>0.4703108945676312</v>
      </c>
      <c r="E2716" s="25" t="str">
        <f>_xlfn.XLOOKUP(Table1[[#This Row],[Customer_ID]],Table2[customer_id],Table2[age_group],,0)</f>
        <v>35-45</v>
      </c>
      <c r="F2716" s="25" t="str">
        <f>_xlfn.XLOOKUP(Table1[[#This Row],[Customer_ID]],Table2[customer_id],Table2[city],,0)</f>
        <v>Delhi NCR</v>
      </c>
      <c r="G2716" s="25" t="str">
        <f>_xlfn.XLOOKUP(Table1[[#This Row],[Customer_ID]],Table2[customer_id],Table2[occupation],,0)</f>
        <v>Salaried Other Employees</v>
      </c>
      <c r="H2716" s="50" t="str">
        <f>_xlfn.XLOOKUP(Table1[[#This Row],[Customer_ID]],Table2[customer_id],Table2[gender],,0)</f>
        <v>Female</v>
      </c>
      <c r="I2716" s="50" t="str">
        <f>_xlfn.XLOOKUP(Table1[[#This Row],[Customer_ID]],Table2[customer_id],Table2[marital status],,0)</f>
        <v>Married</v>
      </c>
      <c r="J2716" t="str">
        <f t="shared" si="168"/>
        <v>Moderate Income</v>
      </c>
      <c r="K2716" s="52" t="b">
        <f t="shared" si="169"/>
        <v>0</v>
      </c>
      <c r="L2716" s="43" t="b">
        <f t="shared" si="170"/>
        <v>0</v>
      </c>
      <c r="M2716" s="43" t="b">
        <f t="shared" si="171"/>
        <v>0</v>
      </c>
      <c r="N27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17" spans="1:14" hidden="1" x14ac:dyDescent="0.25">
      <c r="A2717" t="s">
        <v>3522</v>
      </c>
      <c r="B2717" s="45">
        <v>40224</v>
      </c>
      <c r="C2717" s="45">
        <v>11538.666666666666</v>
      </c>
      <c r="D2717" s="25">
        <v>0.28686024927075043</v>
      </c>
      <c r="E2717" s="25" t="str">
        <f>_xlfn.XLOOKUP(Table1[[#This Row],[Customer_ID]],Table2[customer_id],Table2[age_group],,0)</f>
        <v>35-45</v>
      </c>
      <c r="F2717" s="25" t="str">
        <f>_xlfn.XLOOKUP(Table1[[#This Row],[Customer_ID]],Table2[customer_id],Table2[city],,0)</f>
        <v>Chennai</v>
      </c>
      <c r="G2717" s="25" t="str">
        <f>_xlfn.XLOOKUP(Table1[[#This Row],[Customer_ID]],Table2[customer_id],Table2[occupation],,0)</f>
        <v>Salaried Other Employees</v>
      </c>
      <c r="H2717" s="50" t="str">
        <f>_xlfn.XLOOKUP(Table1[[#This Row],[Customer_ID]],Table2[customer_id],Table2[gender],,0)</f>
        <v>Female</v>
      </c>
      <c r="I2717" s="50" t="str">
        <f>_xlfn.XLOOKUP(Table1[[#This Row],[Customer_ID]],Table2[customer_id],Table2[marital status],,0)</f>
        <v>Married</v>
      </c>
      <c r="J2717" t="str">
        <f t="shared" si="168"/>
        <v>Moderate Income</v>
      </c>
      <c r="K2717" s="52" t="b">
        <f t="shared" si="169"/>
        <v>0</v>
      </c>
      <c r="L2717" s="43" t="str">
        <f t="shared" si="170"/>
        <v>Low Spend</v>
      </c>
      <c r="M2717" s="43" t="b">
        <f t="shared" si="171"/>
        <v>0</v>
      </c>
      <c r="N27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18" spans="1:14" hidden="1" x14ac:dyDescent="0.25">
      <c r="A2718" t="s">
        <v>2746</v>
      </c>
      <c r="B2718" s="45">
        <v>40197</v>
      </c>
      <c r="C2718" s="45">
        <v>14278.833333333334</v>
      </c>
      <c r="D2718" s="25">
        <v>0.35522136809546317</v>
      </c>
      <c r="E2718" s="25" t="str">
        <f>_xlfn.XLOOKUP(Table1[[#This Row],[Customer_ID]],Table2[customer_id],Table2[age_group],,0)</f>
        <v>35-45</v>
      </c>
      <c r="F2718" s="25" t="str">
        <f>_xlfn.XLOOKUP(Table1[[#This Row],[Customer_ID]],Table2[customer_id],Table2[city],,0)</f>
        <v>Hyderabad</v>
      </c>
      <c r="G2718" s="25" t="str">
        <f>_xlfn.XLOOKUP(Table1[[#This Row],[Customer_ID]],Table2[customer_id],Table2[occupation],,0)</f>
        <v>Freelancers</v>
      </c>
      <c r="H2718" s="50" t="str">
        <f>_xlfn.XLOOKUP(Table1[[#This Row],[Customer_ID]],Table2[customer_id],Table2[gender],,0)</f>
        <v>Female</v>
      </c>
      <c r="I2718" s="50" t="str">
        <f>_xlfn.XLOOKUP(Table1[[#This Row],[Customer_ID]],Table2[customer_id],Table2[marital status],,0)</f>
        <v>Married</v>
      </c>
      <c r="J2718" t="str">
        <f t="shared" si="168"/>
        <v>Moderate Income</v>
      </c>
      <c r="K2718" s="52" t="b">
        <f t="shared" si="169"/>
        <v>0</v>
      </c>
      <c r="L2718" s="43" t="b">
        <f t="shared" si="170"/>
        <v>0</v>
      </c>
      <c r="M2718" s="43" t="b">
        <f t="shared" si="171"/>
        <v>0</v>
      </c>
      <c r="N27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19" spans="1:14" hidden="1" x14ac:dyDescent="0.25">
      <c r="A2719" t="s">
        <v>3184</v>
      </c>
      <c r="B2719" s="45">
        <v>40188</v>
      </c>
      <c r="C2719" s="45">
        <v>12975.5</v>
      </c>
      <c r="D2719" s="25">
        <v>0.32287001094854184</v>
      </c>
      <c r="E2719" s="25" t="str">
        <f>_xlfn.XLOOKUP(Table1[[#This Row],[Customer_ID]],Table2[customer_id],Table2[age_group],,0)</f>
        <v>21-24</v>
      </c>
      <c r="F2719" s="25" t="str">
        <f>_xlfn.XLOOKUP(Table1[[#This Row],[Customer_ID]],Table2[customer_id],Table2[city],,0)</f>
        <v>Mumbai</v>
      </c>
      <c r="G2719" s="25" t="str">
        <f>_xlfn.XLOOKUP(Table1[[#This Row],[Customer_ID]],Table2[customer_id],Table2[occupation],,0)</f>
        <v>Government Employees</v>
      </c>
      <c r="H2719" s="50" t="str">
        <f>_xlfn.XLOOKUP(Table1[[#This Row],[Customer_ID]],Table2[customer_id],Table2[gender],,0)</f>
        <v>Female</v>
      </c>
      <c r="I2719" s="50" t="str">
        <f>_xlfn.XLOOKUP(Table1[[#This Row],[Customer_ID]],Table2[customer_id],Table2[marital status],,0)</f>
        <v>Single</v>
      </c>
      <c r="J2719" t="str">
        <f t="shared" si="168"/>
        <v>Moderate Income</v>
      </c>
      <c r="K2719" s="52" t="b">
        <f t="shared" si="169"/>
        <v>0</v>
      </c>
      <c r="L2719" s="43" t="b">
        <f t="shared" si="170"/>
        <v>0</v>
      </c>
      <c r="M2719" s="43" t="b">
        <f t="shared" si="171"/>
        <v>0</v>
      </c>
      <c r="N27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20" spans="1:14" hidden="1" x14ac:dyDescent="0.25">
      <c r="A2720" t="s">
        <v>684</v>
      </c>
      <c r="B2720" s="45">
        <v>40182</v>
      </c>
      <c r="C2720" s="45">
        <v>22583.5</v>
      </c>
      <c r="D2720" s="25">
        <v>0.56203026230650543</v>
      </c>
      <c r="E2720" s="25" t="str">
        <f>_xlfn.XLOOKUP(Table1[[#This Row],[Customer_ID]],Table2[customer_id],Table2[age_group],,0)</f>
        <v>25-34</v>
      </c>
      <c r="F2720" s="25" t="str">
        <f>_xlfn.XLOOKUP(Table1[[#This Row],[Customer_ID]],Table2[customer_id],Table2[city],,0)</f>
        <v>Mumbai</v>
      </c>
      <c r="G2720" s="25" t="str">
        <f>_xlfn.XLOOKUP(Table1[[#This Row],[Customer_ID]],Table2[customer_id],Table2[occupation],,0)</f>
        <v>Salaried Other Employees</v>
      </c>
      <c r="H2720" s="50" t="str">
        <f>_xlfn.XLOOKUP(Table1[[#This Row],[Customer_ID]],Table2[customer_id],Table2[gender],,0)</f>
        <v>Male</v>
      </c>
      <c r="I2720" s="50" t="str">
        <f>_xlfn.XLOOKUP(Table1[[#This Row],[Customer_ID]],Table2[customer_id],Table2[marital status],,0)</f>
        <v>Married</v>
      </c>
      <c r="J2720" t="str">
        <f t="shared" si="168"/>
        <v>Moderate Income</v>
      </c>
      <c r="K2720" s="52" t="b">
        <f t="shared" si="169"/>
        <v>0</v>
      </c>
      <c r="L2720" s="43" t="b">
        <f t="shared" si="170"/>
        <v>0</v>
      </c>
      <c r="M2720" s="43" t="b">
        <f t="shared" si="171"/>
        <v>0</v>
      </c>
      <c r="N27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21" spans="1:14" hidden="1" x14ac:dyDescent="0.25">
      <c r="A2721" t="s">
        <v>1846</v>
      </c>
      <c r="B2721" s="45">
        <v>40181</v>
      </c>
      <c r="C2721" s="45">
        <v>17474.833333333332</v>
      </c>
      <c r="D2721" s="25">
        <v>0.4349028977211451</v>
      </c>
      <c r="E2721" s="25" t="str">
        <f>_xlfn.XLOOKUP(Table1[[#This Row],[Customer_ID]],Table2[customer_id],Table2[age_group],,0)</f>
        <v>35-45</v>
      </c>
      <c r="F2721" s="25" t="str">
        <f>_xlfn.XLOOKUP(Table1[[#This Row],[Customer_ID]],Table2[customer_id],Table2[city],,0)</f>
        <v>Bengaluru</v>
      </c>
      <c r="G2721" s="25" t="str">
        <f>_xlfn.XLOOKUP(Table1[[#This Row],[Customer_ID]],Table2[customer_id],Table2[occupation],,0)</f>
        <v>Freelancers</v>
      </c>
      <c r="H2721" s="50" t="str">
        <f>_xlfn.XLOOKUP(Table1[[#This Row],[Customer_ID]],Table2[customer_id],Table2[gender],,0)</f>
        <v>Female</v>
      </c>
      <c r="I2721" s="50" t="str">
        <f>_xlfn.XLOOKUP(Table1[[#This Row],[Customer_ID]],Table2[customer_id],Table2[marital status],,0)</f>
        <v>Married</v>
      </c>
      <c r="J2721" t="str">
        <f t="shared" si="168"/>
        <v>Moderate Income</v>
      </c>
      <c r="K2721" s="52" t="b">
        <f t="shared" si="169"/>
        <v>0</v>
      </c>
      <c r="L2721" s="43" t="b">
        <f t="shared" si="170"/>
        <v>0</v>
      </c>
      <c r="M2721" s="43" t="b">
        <f t="shared" si="171"/>
        <v>0</v>
      </c>
      <c r="N27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22" spans="1:14" hidden="1" x14ac:dyDescent="0.25">
      <c r="A2722" t="s">
        <v>1385</v>
      </c>
      <c r="B2722" s="45">
        <v>40170</v>
      </c>
      <c r="C2722" s="45">
        <v>19408</v>
      </c>
      <c r="D2722" s="25">
        <v>0.48314662683594722</v>
      </c>
      <c r="E2722" s="25" t="str">
        <f>_xlfn.XLOOKUP(Table1[[#This Row],[Customer_ID]],Table2[customer_id],Table2[age_group],,0)</f>
        <v>25-34</v>
      </c>
      <c r="F2722" s="25" t="str">
        <f>_xlfn.XLOOKUP(Table1[[#This Row],[Customer_ID]],Table2[customer_id],Table2[city],,0)</f>
        <v>Mumbai</v>
      </c>
      <c r="G2722" s="25" t="str">
        <f>_xlfn.XLOOKUP(Table1[[#This Row],[Customer_ID]],Table2[customer_id],Table2[occupation],,0)</f>
        <v>Salaried Other Employees</v>
      </c>
      <c r="H2722" s="50" t="str">
        <f>_xlfn.XLOOKUP(Table1[[#This Row],[Customer_ID]],Table2[customer_id],Table2[gender],,0)</f>
        <v>Female</v>
      </c>
      <c r="I2722" s="50" t="str">
        <f>_xlfn.XLOOKUP(Table1[[#This Row],[Customer_ID]],Table2[customer_id],Table2[marital status],,0)</f>
        <v>Married</v>
      </c>
      <c r="J2722" t="str">
        <f t="shared" si="168"/>
        <v>Moderate Income</v>
      </c>
      <c r="K2722" s="52" t="b">
        <f t="shared" si="169"/>
        <v>0</v>
      </c>
      <c r="L2722" s="43" t="b">
        <f t="shared" si="170"/>
        <v>0</v>
      </c>
      <c r="M2722" s="43" t="b">
        <f t="shared" si="171"/>
        <v>0</v>
      </c>
      <c r="N27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23" spans="1:14" hidden="1" x14ac:dyDescent="0.25">
      <c r="A2723" t="s">
        <v>2486</v>
      </c>
      <c r="B2723" s="45">
        <v>40163</v>
      </c>
      <c r="C2723" s="45">
        <v>15202.666666666666</v>
      </c>
      <c r="D2723" s="25">
        <v>0.37852418063059695</v>
      </c>
      <c r="E2723" s="25" t="str">
        <f>_xlfn.XLOOKUP(Table1[[#This Row],[Customer_ID]],Table2[customer_id],Table2[age_group],,0)</f>
        <v>35-45</v>
      </c>
      <c r="F2723" s="25" t="str">
        <f>_xlfn.XLOOKUP(Table1[[#This Row],[Customer_ID]],Table2[customer_id],Table2[city],,0)</f>
        <v>Chennai</v>
      </c>
      <c r="G2723" s="25" t="str">
        <f>_xlfn.XLOOKUP(Table1[[#This Row],[Customer_ID]],Table2[customer_id],Table2[occupation],,0)</f>
        <v>Freelancers</v>
      </c>
      <c r="H2723" s="50" t="str">
        <f>_xlfn.XLOOKUP(Table1[[#This Row],[Customer_ID]],Table2[customer_id],Table2[gender],,0)</f>
        <v>Male</v>
      </c>
      <c r="I2723" s="50" t="str">
        <f>_xlfn.XLOOKUP(Table1[[#This Row],[Customer_ID]],Table2[customer_id],Table2[marital status],,0)</f>
        <v>Married</v>
      </c>
      <c r="J2723" t="str">
        <f t="shared" si="168"/>
        <v>Moderate Income</v>
      </c>
      <c r="K2723" s="52" t="b">
        <f t="shared" si="169"/>
        <v>0</v>
      </c>
      <c r="L2723" s="43" t="b">
        <f t="shared" si="170"/>
        <v>0</v>
      </c>
      <c r="M2723" s="43" t="b">
        <f t="shared" si="171"/>
        <v>0</v>
      </c>
      <c r="N27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24" spans="1:14" hidden="1" x14ac:dyDescent="0.25">
      <c r="A2724" t="s">
        <v>3358</v>
      </c>
      <c r="B2724" s="45">
        <v>40159</v>
      </c>
      <c r="C2724" s="45">
        <v>12278.833333333334</v>
      </c>
      <c r="D2724" s="25">
        <v>0.30575545539812582</v>
      </c>
      <c r="E2724" s="25" t="str">
        <f>_xlfn.XLOOKUP(Table1[[#This Row],[Customer_ID]],Table2[customer_id],Table2[age_group],,0)</f>
        <v>25-34</v>
      </c>
      <c r="F2724" s="25" t="str">
        <f>_xlfn.XLOOKUP(Table1[[#This Row],[Customer_ID]],Table2[customer_id],Table2[city],,0)</f>
        <v>Hyderabad</v>
      </c>
      <c r="G2724" s="25" t="str">
        <f>_xlfn.XLOOKUP(Table1[[#This Row],[Customer_ID]],Table2[customer_id],Table2[occupation],,0)</f>
        <v>Salaried Other Employees</v>
      </c>
      <c r="H2724" s="50" t="str">
        <f>_xlfn.XLOOKUP(Table1[[#This Row],[Customer_ID]],Table2[customer_id],Table2[gender],,0)</f>
        <v>Female</v>
      </c>
      <c r="I2724" s="50" t="str">
        <f>_xlfn.XLOOKUP(Table1[[#This Row],[Customer_ID]],Table2[customer_id],Table2[marital status],,0)</f>
        <v>Married</v>
      </c>
      <c r="J2724" t="str">
        <f t="shared" si="168"/>
        <v>Moderate Income</v>
      </c>
      <c r="K2724" s="52" t="b">
        <f t="shared" si="169"/>
        <v>0</v>
      </c>
      <c r="L2724" s="43" t="b">
        <f t="shared" si="170"/>
        <v>0</v>
      </c>
      <c r="M2724" s="43" t="b">
        <f t="shared" si="171"/>
        <v>0</v>
      </c>
      <c r="N27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25" spans="1:14" hidden="1" x14ac:dyDescent="0.25">
      <c r="A2725" t="s">
        <v>1268</v>
      </c>
      <c r="B2725" s="45">
        <v>40143</v>
      </c>
      <c r="C2725" s="45">
        <v>19886.5</v>
      </c>
      <c r="D2725" s="25">
        <v>0.49539147547517626</v>
      </c>
      <c r="E2725" s="25" t="str">
        <f>_xlfn.XLOOKUP(Table1[[#This Row],[Customer_ID]],Table2[customer_id],Table2[age_group],,0)</f>
        <v>35-45</v>
      </c>
      <c r="F2725" s="25" t="str">
        <f>_xlfn.XLOOKUP(Table1[[#This Row],[Customer_ID]],Table2[customer_id],Table2[city],,0)</f>
        <v>Mumbai</v>
      </c>
      <c r="G2725" s="25" t="str">
        <f>_xlfn.XLOOKUP(Table1[[#This Row],[Customer_ID]],Table2[customer_id],Table2[occupation],,0)</f>
        <v>Salaried Other Employees</v>
      </c>
      <c r="H2725" s="50" t="str">
        <f>_xlfn.XLOOKUP(Table1[[#This Row],[Customer_ID]],Table2[customer_id],Table2[gender],,0)</f>
        <v>Female</v>
      </c>
      <c r="I2725" s="50" t="str">
        <f>_xlfn.XLOOKUP(Table1[[#This Row],[Customer_ID]],Table2[customer_id],Table2[marital status],,0)</f>
        <v>Married</v>
      </c>
      <c r="J2725" t="str">
        <f t="shared" si="168"/>
        <v>Moderate Income</v>
      </c>
      <c r="K2725" s="52" t="b">
        <f t="shared" si="169"/>
        <v>0</v>
      </c>
      <c r="L2725" s="43" t="b">
        <f t="shared" si="170"/>
        <v>0</v>
      </c>
      <c r="M2725" s="43" t="b">
        <f t="shared" si="171"/>
        <v>0</v>
      </c>
      <c r="N27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26" spans="1:14" hidden="1" x14ac:dyDescent="0.25">
      <c r="A2726" t="s">
        <v>2660</v>
      </c>
      <c r="B2726" s="45">
        <v>40143</v>
      </c>
      <c r="C2726" s="45">
        <v>14593.666666666666</v>
      </c>
      <c r="D2726" s="25">
        <v>0.3635420040023582</v>
      </c>
      <c r="E2726" s="25" t="str">
        <f>_xlfn.XLOOKUP(Table1[[#This Row],[Customer_ID]],Table2[customer_id],Table2[age_group],,0)</f>
        <v>35-45</v>
      </c>
      <c r="F2726" s="25" t="str">
        <f>_xlfn.XLOOKUP(Table1[[#This Row],[Customer_ID]],Table2[customer_id],Table2[city],,0)</f>
        <v>Chennai</v>
      </c>
      <c r="G2726" s="25" t="str">
        <f>_xlfn.XLOOKUP(Table1[[#This Row],[Customer_ID]],Table2[customer_id],Table2[occupation],,0)</f>
        <v>Salaried Other Employees</v>
      </c>
      <c r="H2726" s="50" t="str">
        <f>_xlfn.XLOOKUP(Table1[[#This Row],[Customer_ID]],Table2[customer_id],Table2[gender],,0)</f>
        <v>Male</v>
      </c>
      <c r="I2726" s="50" t="str">
        <f>_xlfn.XLOOKUP(Table1[[#This Row],[Customer_ID]],Table2[customer_id],Table2[marital status],,0)</f>
        <v>Married</v>
      </c>
      <c r="J2726" t="str">
        <f t="shared" si="168"/>
        <v>Moderate Income</v>
      </c>
      <c r="K2726" s="52" t="b">
        <f t="shared" si="169"/>
        <v>0</v>
      </c>
      <c r="L2726" s="43" t="b">
        <f t="shared" si="170"/>
        <v>0</v>
      </c>
      <c r="M2726" s="43" t="b">
        <f t="shared" si="171"/>
        <v>0</v>
      </c>
      <c r="N27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27" spans="1:14" hidden="1" x14ac:dyDescent="0.25">
      <c r="A2727" t="s">
        <v>3348</v>
      </c>
      <c r="B2727" s="45">
        <v>40142</v>
      </c>
      <c r="C2727" s="45">
        <v>12320.833333333334</v>
      </c>
      <c r="D2727" s="25">
        <v>0.30693122747579427</v>
      </c>
      <c r="E2727" s="25" t="str">
        <f>_xlfn.XLOOKUP(Table1[[#This Row],[Customer_ID]],Table2[customer_id],Table2[age_group],,0)</f>
        <v>25-34</v>
      </c>
      <c r="F2727" s="25" t="str">
        <f>_xlfn.XLOOKUP(Table1[[#This Row],[Customer_ID]],Table2[customer_id],Table2[city],,0)</f>
        <v>Chennai</v>
      </c>
      <c r="G2727" s="25" t="str">
        <f>_xlfn.XLOOKUP(Table1[[#This Row],[Customer_ID]],Table2[customer_id],Table2[occupation],,0)</f>
        <v>Salaried Other Employees</v>
      </c>
      <c r="H2727" s="50" t="str">
        <f>_xlfn.XLOOKUP(Table1[[#This Row],[Customer_ID]],Table2[customer_id],Table2[gender],,0)</f>
        <v>Female</v>
      </c>
      <c r="I2727" s="50" t="str">
        <f>_xlfn.XLOOKUP(Table1[[#This Row],[Customer_ID]],Table2[customer_id],Table2[marital status],,0)</f>
        <v>Single</v>
      </c>
      <c r="J2727" t="str">
        <f t="shared" si="168"/>
        <v>Moderate Income</v>
      </c>
      <c r="K2727" s="52" t="b">
        <f t="shared" si="169"/>
        <v>0</v>
      </c>
      <c r="L2727" s="43" t="b">
        <f t="shared" si="170"/>
        <v>0</v>
      </c>
      <c r="M2727" s="43" t="b">
        <f t="shared" si="171"/>
        <v>0</v>
      </c>
      <c r="N27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28" spans="1:14" hidden="1" x14ac:dyDescent="0.25">
      <c r="A2728" t="s">
        <v>1917</v>
      </c>
      <c r="B2728" s="45">
        <v>40139</v>
      </c>
      <c r="C2728" s="45">
        <v>17233.833333333332</v>
      </c>
      <c r="D2728" s="25">
        <v>0.42935382877832862</v>
      </c>
      <c r="E2728" s="25" t="str">
        <f>_xlfn.XLOOKUP(Table1[[#This Row],[Customer_ID]],Table2[customer_id],Table2[age_group],,0)</f>
        <v>35-45</v>
      </c>
      <c r="F2728" s="25" t="str">
        <f>_xlfn.XLOOKUP(Table1[[#This Row],[Customer_ID]],Table2[customer_id],Table2[city],,0)</f>
        <v>Hyderabad</v>
      </c>
      <c r="G2728" s="25" t="str">
        <f>_xlfn.XLOOKUP(Table1[[#This Row],[Customer_ID]],Table2[customer_id],Table2[occupation],,0)</f>
        <v>Salaried Other Employees</v>
      </c>
      <c r="H2728" s="50" t="str">
        <f>_xlfn.XLOOKUP(Table1[[#This Row],[Customer_ID]],Table2[customer_id],Table2[gender],,0)</f>
        <v>Male</v>
      </c>
      <c r="I2728" s="50" t="str">
        <f>_xlfn.XLOOKUP(Table1[[#This Row],[Customer_ID]],Table2[customer_id],Table2[marital status],,0)</f>
        <v>Married</v>
      </c>
      <c r="J2728" t="str">
        <f t="shared" si="168"/>
        <v>Moderate Income</v>
      </c>
      <c r="K2728" s="52" t="b">
        <f t="shared" si="169"/>
        <v>0</v>
      </c>
      <c r="L2728" s="43" t="b">
        <f t="shared" si="170"/>
        <v>0</v>
      </c>
      <c r="M2728" s="43" t="b">
        <f t="shared" si="171"/>
        <v>0</v>
      </c>
      <c r="N27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29" spans="1:14" hidden="1" x14ac:dyDescent="0.25">
      <c r="A2729" t="s">
        <v>2902</v>
      </c>
      <c r="B2729" s="45">
        <v>40133</v>
      </c>
      <c r="C2729" s="45">
        <v>13828.5</v>
      </c>
      <c r="D2729" s="25">
        <v>0.34456681533899786</v>
      </c>
      <c r="E2729" s="25" t="str">
        <f>_xlfn.XLOOKUP(Table1[[#This Row],[Customer_ID]],Table2[customer_id],Table2[age_group],,0)</f>
        <v>25-34</v>
      </c>
      <c r="F2729" s="25" t="str">
        <f>_xlfn.XLOOKUP(Table1[[#This Row],[Customer_ID]],Table2[customer_id],Table2[city],,0)</f>
        <v>Chennai</v>
      </c>
      <c r="G2729" s="25" t="str">
        <f>_xlfn.XLOOKUP(Table1[[#This Row],[Customer_ID]],Table2[customer_id],Table2[occupation],,0)</f>
        <v>Salaried Other Employees</v>
      </c>
      <c r="H2729" s="50" t="str">
        <f>_xlfn.XLOOKUP(Table1[[#This Row],[Customer_ID]],Table2[customer_id],Table2[gender],,0)</f>
        <v>Male</v>
      </c>
      <c r="I2729" s="50" t="str">
        <f>_xlfn.XLOOKUP(Table1[[#This Row],[Customer_ID]],Table2[customer_id],Table2[marital status],,0)</f>
        <v>Married</v>
      </c>
      <c r="J2729" t="str">
        <f t="shared" si="168"/>
        <v>Moderate Income</v>
      </c>
      <c r="K2729" s="52" t="b">
        <f t="shared" si="169"/>
        <v>0</v>
      </c>
      <c r="L2729" s="43" t="b">
        <f t="shared" si="170"/>
        <v>0</v>
      </c>
      <c r="M2729" s="43" t="b">
        <f t="shared" si="171"/>
        <v>0</v>
      </c>
      <c r="N27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30" spans="1:14" hidden="1" x14ac:dyDescent="0.25">
      <c r="A2730" t="s">
        <v>513</v>
      </c>
      <c r="B2730" s="45">
        <v>40128</v>
      </c>
      <c r="C2730" s="45">
        <v>23511.333333333332</v>
      </c>
      <c r="D2730" s="25">
        <v>0.58590842636895268</v>
      </c>
      <c r="E2730" s="25" t="str">
        <f>_xlfn.XLOOKUP(Table1[[#This Row],[Customer_ID]],Table2[customer_id],Table2[age_group],,0)</f>
        <v>35-45</v>
      </c>
      <c r="F2730" s="25" t="str">
        <f>_xlfn.XLOOKUP(Table1[[#This Row],[Customer_ID]],Table2[customer_id],Table2[city],,0)</f>
        <v>Mumbai</v>
      </c>
      <c r="G2730" s="25" t="str">
        <f>_xlfn.XLOOKUP(Table1[[#This Row],[Customer_ID]],Table2[customer_id],Table2[occupation],,0)</f>
        <v>Salaried Other Employees</v>
      </c>
      <c r="H2730" s="50" t="str">
        <f>_xlfn.XLOOKUP(Table1[[#This Row],[Customer_ID]],Table2[customer_id],Table2[gender],,0)</f>
        <v>Male</v>
      </c>
      <c r="I2730" s="50" t="str">
        <f>_xlfn.XLOOKUP(Table1[[#This Row],[Customer_ID]],Table2[customer_id],Table2[marital status],,0)</f>
        <v>Married</v>
      </c>
      <c r="J2730" t="str">
        <f t="shared" si="168"/>
        <v>Moderate Income</v>
      </c>
      <c r="K2730" s="52" t="b">
        <f t="shared" si="169"/>
        <v>0</v>
      </c>
      <c r="L2730" s="43" t="b">
        <f t="shared" si="170"/>
        <v>0</v>
      </c>
      <c r="M2730" s="43" t="b">
        <f t="shared" si="171"/>
        <v>0</v>
      </c>
      <c r="N27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31" spans="1:14" hidden="1" x14ac:dyDescent="0.25">
      <c r="A2731" t="s">
        <v>2572</v>
      </c>
      <c r="B2731" s="45">
        <v>40112</v>
      </c>
      <c r="C2731" s="45">
        <v>14852.5</v>
      </c>
      <c r="D2731" s="25">
        <v>0.37027572796170721</v>
      </c>
      <c r="E2731" s="25" t="str">
        <f>_xlfn.XLOOKUP(Table1[[#This Row],[Customer_ID]],Table2[customer_id],Table2[age_group],,0)</f>
        <v>35-45</v>
      </c>
      <c r="F2731" s="25" t="str">
        <f>_xlfn.XLOOKUP(Table1[[#This Row],[Customer_ID]],Table2[customer_id],Table2[city],,0)</f>
        <v>Chennai</v>
      </c>
      <c r="G2731" s="25" t="str">
        <f>_xlfn.XLOOKUP(Table1[[#This Row],[Customer_ID]],Table2[customer_id],Table2[occupation],,0)</f>
        <v>Freelancers</v>
      </c>
      <c r="H2731" s="50" t="str">
        <f>_xlfn.XLOOKUP(Table1[[#This Row],[Customer_ID]],Table2[customer_id],Table2[gender],,0)</f>
        <v>Male</v>
      </c>
      <c r="I2731" s="50" t="str">
        <f>_xlfn.XLOOKUP(Table1[[#This Row],[Customer_ID]],Table2[customer_id],Table2[marital status],,0)</f>
        <v>Married</v>
      </c>
      <c r="J2731" t="str">
        <f t="shared" si="168"/>
        <v>Moderate Income</v>
      </c>
      <c r="K2731" s="52" t="b">
        <f t="shared" si="169"/>
        <v>0</v>
      </c>
      <c r="L2731" s="43" t="b">
        <f t="shared" si="170"/>
        <v>0</v>
      </c>
      <c r="M2731" s="43" t="b">
        <f t="shared" si="171"/>
        <v>0</v>
      </c>
      <c r="N27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32" spans="1:14" hidden="1" x14ac:dyDescent="0.25">
      <c r="A2732" t="s">
        <v>1391</v>
      </c>
      <c r="B2732" s="45">
        <v>40111</v>
      </c>
      <c r="C2732" s="45">
        <v>19365.833333333332</v>
      </c>
      <c r="D2732" s="25">
        <v>0.48280604655414555</v>
      </c>
      <c r="E2732" s="25" t="str">
        <f>_xlfn.XLOOKUP(Table1[[#This Row],[Customer_ID]],Table2[customer_id],Table2[age_group],,0)</f>
        <v>35-45</v>
      </c>
      <c r="F2732" s="25" t="str">
        <f>_xlfn.XLOOKUP(Table1[[#This Row],[Customer_ID]],Table2[customer_id],Table2[city],,0)</f>
        <v>Delhi NCR</v>
      </c>
      <c r="G2732" s="25" t="str">
        <f>_xlfn.XLOOKUP(Table1[[#This Row],[Customer_ID]],Table2[customer_id],Table2[occupation],,0)</f>
        <v>Salaried Other Employees</v>
      </c>
      <c r="H2732" s="50" t="str">
        <f>_xlfn.XLOOKUP(Table1[[#This Row],[Customer_ID]],Table2[customer_id],Table2[gender],,0)</f>
        <v>Female</v>
      </c>
      <c r="I2732" s="50" t="str">
        <f>_xlfn.XLOOKUP(Table1[[#This Row],[Customer_ID]],Table2[customer_id],Table2[marital status],,0)</f>
        <v>Married</v>
      </c>
      <c r="J2732" t="str">
        <f t="shared" si="168"/>
        <v>Moderate Income</v>
      </c>
      <c r="K2732" s="52" t="b">
        <f t="shared" si="169"/>
        <v>0</v>
      </c>
      <c r="L2732" s="43" t="b">
        <f t="shared" si="170"/>
        <v>0</v>
      </c>
      <c r="M2732" s="43" t="b">
        <f t="shared" si="171"/>
        <v>0</v>
      </c>
      <c r="N27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33" spans="1:14" hidden="1" x14ac:dyDescent="0.25">
      <c r="A2733" t="s">
        <v>607</v>
      </c>
      <c r="B2733" s="45">
        <v>40102</v>
      </c>
      <c r="C2733" s="45">
        <v>22982.333333333332</v>
      </c>
      <c r="D2733" s="25">
        <v>0.57309693614616064</v>
      </c>
      <c r="E2733" s="25" t="str">
        <f>_xlfn.XLOOKUP(Table1[[#This Row],[Customer_ID]],Table2[customer_id],Table2[age_group],,0)</f>
        <v>35-45</v>
      </c>
      <c r="F2733" s="25" t="str">
        <f>_xlfn.XLOOKUP(Table1[[#This Row],[Customer_ID]],Table2[customer_id],Table2[city],,0)</f>
        <v>Mumbai</v>
      </c>
      <c r="G2733" s="25" t="str">
        <f>_xlfn.XLOOKUP(Table1[[#This Row],[Customer_ID]],Table2[customer_id],Table2[occupation],,0)</f>
        <v>Salaried Other Employees</v>
      </c>
      <c r="H2733" s="50" t="str">
        <f>_xlfn.XLOOKUP(Table1[[#This Row],[Customer_ID]],Table2[customer_id],Table2[gender],,0)</f>
        <v>Male</v>
      </c>
      <c r="I2733" s="50" t="str">
        <f>_xlfn.XLOOKUP(Table1[[#This Row],[Customer_ID]],Table2[customer_id],Table2[marital status],,0)</f>
        <v>Single</v>
      </c>
      <c r="J2733" t="str">
        <f t="shared" si="168"/>
        <v>Moderate Income</v>
      </c>
      <c r="K2733" s="52" t="b">
        <f t="shared" si="169"/>
        <v>0</v>
      </c>
      <c r="L2733" s="43" t="b">
        <f t="shared" si="170"/>
        <v>0</v>
      </c>
      <c r="M2733" s="43" t="b">
        <f t="shared" si="171"/>
        <v>0</v>
      </c>
      <c r="N27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34" spans="1:14" hidden="1" x14ac:dyDescent="0.25">
      <c r="A2734" t="s">
        <v>3767</v>
      </c>
      <c r="B2734" s="45">
        <v>40093</v>
      </c>
      <c r="C2734" s="45">
        <v>10170.166666666666</v>
      </c>
      <c r="D2734" s="25">
        <v>0.25366439694377241</v>
      </c>
      <c r="E2734" s="25" t="str">
        <f>_xlfn.XLOOKUP(Table1[[#This Row],[Customer_ID]],Table2[customer_id],Table2[age_group],,0)</f>
        <v>21-24</v>
      </c>
      <c r="F2734" s="25" t="str">
        <f>_xlfn.XLOOKUP(Table1[[#This Row],[Customer_ID]],Table2[customer_id],Table2[city],,0)</f>
        <v>Delhi NCR</v>
      </c>
      <c r="G2734" s="25" t="str">
        <f>_xlfn.XLOOKUP(Table1[[#This Row],[Customer_ID]],Table2[customer_id],Table2[occupation],,0)</f>
        <v>Government Employees</v>
      </c>
      <c r="H2734" s="50" t="str">
        <f>_xlfn.XLOOKUP(Table1[[#This Row],[Customer_ID]],Table2[customer_id],Table2[gender],,0)</f>
        <v>Female</v>
      </c>
      <c r="I2734" s="50" t="str">
        <f>_xlfn.XLOOKUP(Table1[[#This Row],[Customer_ID]],Table2[customer_id],Table2[marital status],,0)</f>
        <v>Single</v>
      </c>
      <c r="J2734" t="str">
        <f t="shared" si="168"/>
        <v>Moderate Income</v>
      </c>
      <c r="K2734" s="52" t="b">
        <f t="shared" si="169"/>
        <v>0</v>
      </c>
      <c r="L2734" s="43" t="str">
        <f t="shared" si="170"/>
        <v>Low Spend</v>
      </c>
      <c r="M2734" s="43" t="b">
        <f t="shared" si="171"/>
        <v>0</v>
      </c>
      <c r="N27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35" spans="1:14" hidden="1" x14ac:dyDescent="0.25">
      <c r="A2735" t="s">
        <v>1127</v>
      </c>
      <c r="B2735" s="45">
        <v>40093</v>
      </c>
      <c r="C2735" s="45">
        <v>20366.5</v>
      </c>
      <c r="D2735" s="25">
        <v>0.50798144314468863</v>
      </c>
      <c r="E2735" s="25" t="str">
        <f>_xlfn.XLOOKUP(Table1[[#This Row],[Customer_ID]],Table2[customer_id],Table2[age_group],,0)</f>
        <v>25-34</v>
      </c>
      <c r="F2735" s="25" t="str">
        <f>_xlfn.XLOOKUP(Table1[[#This Row],[Customer_ID]],Table2[customer_id],Table2[city],,0)</f>
        <v>Delhi NCR</v>
      </c>
      <c r="G2735" s="25" t="str">
        <f>_xlfn.XLOOKUP(Table1[[#This Row],[Customer_ID]],Table2[customer_id],Table2[occupation],,0)</f>
        <v>Salaried Other Employees</v>
      </c>
      <c r="H2735" s="50" t="str">
        <f>_xlfn.XLOOKUP(Table1[[#This Row],[Customer_ID]],Table2[customer_id],Table2[gender],,0)</f>
        <v>Male</v>
      </c>
      <c r="I2735" s="50" t="str">
        <f>_xlfn.XLOOKUP(Table1[[#This Row],[Customer_ID]],Table2[customer_id],Table2[marital status],,0)</f>
        <v>Married</v>
      </c>
      <c r="J2735" t="str">
        <f t="shared" si="168"/>
        <v>Moderate Income</v>
      </c>
      <c r="K2735" s="52" t="b">
        <f t="shared" si="169"/>
        <v>0</v>
      </c>
      <c r="L2735" s="43" t="b">
        <f t="shared" si="170"/>
        <v>0</v>
      </c>
      <c r="M2735" s="43" t="b">
        <f t="shared" si="171"/>
        <v>0</v>
      </c>
      <c r="N27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36" spans="1:14" hidden="1" x14ac:dyDescent="0.25">
      <c r="A2736" t="s">
        <v>3515</v>
      </c>
      <c r="B2736" s="45">
        <v>40084</v>
      </c>
      <c r="C2736" s="45">
        <v>11539.833333333334</v>
      </c>
      <c r="D2736" s="25">
        <v>0.28789126168379736</v>
      </c>
      <c r="E2736" s="25" t="str">
        <f>_xlfn.XLOOKUP(Table1[[#This Row],[Customer_ID]],Table2[customer_id],Table2[age_group],,0)</f>
        <v>25-34</v>
      </c>
      <c r="F2736" s="25" t="str">
        <f>_xlfn.XLOOKUP(Table1[[#This Row],[Customer_ID]],Table2[customer_id],Table2[city],,0)</f>
        <v>Chennai</v>
      </c>
      <c r="G2736" s="25" t="str">
        <f>_xlfn.XLOOKUP(Table1[[#This Row],[Customer_ID]],Table2[customer_id],Table2[occupation],,0)</f>
        <v>Salaried Other Employees</v>
      </c>
      <c r="H2736" s="50" t="str">
        <f>_xlfn.XLOOKUP(Table1[[#This Row],[Customer_ID]],Table2[customer_id],Table2[gender],,0)</f>
        <v>Female</v>
      </c>
      <c r="I2736" s="50" t="str">
        <f>_xlfn.XLOOKUP(Table1[[#This Row],[Customer_ID]],Table2[customer_id],Table2[marital status],,0)</f>
        <v>Single</v>
      </c>
      <c r="J2736" t="str">
        <f t="shared" si="168"/>
        <v>Moderate Income</v>
      </c>
      <c r="K2736" s="52" t="b">
        <f t="shared" si="169"/>
        <v>0</v>
      </c>
      <c r="L2736" s="43" t="str">
        <f t="shared" si="170"/>
        <v>Low Spend</v>
      </c>
      <c r="M2736" s="43" t="b">
        <f t="shared" si="171"/>
        <v>0</v>
      </c>
      <c r="N27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37" spans="1:14" hidden="1" x14ac:dyDescent="0.25">
      <c r="A2737" t="s">
        <v>658</v>
      </c>
      <c r="B2737" s="45">
        <v>40071</v>
      </c>
      <c r="C2737" s="45">
        <v>22664.833333333332</v>
      </c>
      <c r="D2737" s="25">
        <v>0.56561686340079687</v>
      </c>
      <c r="E2737" s="25" t="str">
        <f>_xlfn.XLOOKUP(Table1[[#This Row],[Customer_ID]],Table2[customer_id],Table2[age_group],,0)</f>
        <v>25-34</v>
      </c>
      <c r="F2737" s="25" t="str">
        <f>_xlfn.XLOOKUP(Table1[[#This Row],[Customer_ID]],Table2[customer_id],Table2[city],,0)</f>
        <v>Mumbai</v>
      </c>
      <c r="G2737" s="25" t="str">
        <f>_xlfn.XLOOKUP(Table1[[#This Row],[Customer_ID]],Table2[customer_id],Table2[occupation],,0)</f>
        <v>Salaried Other Employees</v>
      </c>
      <c r="H2737" s="50" t="str">
        <f>_xlfn.XLOOKUP(Table1[[#This Row],[Customer_ID]],Table2[customer_id],Table2[gender],,0)</f>
        <v>Male</v>
      </c>
      <c r="I2737" s="50" t="str">
        <f>_xlfn.XLOOKUP(Table1[[#This Row],[Customer_ID]],Table2[customer_id],Table2[marital status],,0)</f>
        <v>Married</v>
      </c>
      <c r="J2737" t="str">
        <f t="shared" si="168"/>
        <v>Moderate Income</v>
      </c>
      <c r="K2737" s="52" t="b">
        <f t="shared" si="169"/>
        <v>0</v>
      </c>
      <c r="L2737" s="43" t="b">
        <f t="shared" si="170"/>
        <v>0</v>
      </c>
      <c r="M2737" s="43" t="b">
        <f t="shared" si="171"/>
        <v>0</v>
      </c>
      <c r="N27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38" spans="1:14" hidden="1" x14ac:dyDescent="0.25">
      <c r="A2738" t="s">
        <v>878</v>
      </c>
      <c r="B2738" s="45">
        <v>40069</v>
      </c>
      <c r="C2738" s="45">
        <v>21391</v>
      </c>
      <c r="D2738" s="25">
        <v>0.53385410167461134</v>
      </c>
      <c r="E2738" s="25" t="str">
        <f>_xlfn.XLOOKUP(Table1[[#This Row],[Customer_ID]],Table2[customer_id],Table2[age_group],,0)</f>
        <v>25-34</v>
      </c>
      <c r="F2738" s="25" t="str">
        <f>_xlfn.XLOOKUP(Table1[[#This Row],[Customer_ID]],Table2[customer_id],Table2[city],,0)</f>
        <v>Mumbai</v>
      </c>
      <c r="G2738" s="25" t="str">
        <f>_xlfn.XLOOKUP(Table1[[#This Row],[Customer_ID]],Table2[customer_id],Table2[occupation],,0)</f>
        <v>Salaried Other Employees</v>
      </c>
      <c r="H2738" s="50" t="str">
        <f>_xlfn.XLOOKUP(Table1[[#This Row],[Customer_ID]],Table2[customer_id],Table2[gender],,0)</f>
        <v>Male</v>
      </c>
      <c r="I2738" s="50" t="str">
        <f>_xlfn.XLOOKUP(Table1[[#This Row],[Customer_ID]],Table2[customer_id],Table2[marital status],,0)</f>
        <v>Married</v>
      </c>
      <c r="J2738" t="str">
        <f t="shared" si="168"/>
        <v>Moderate Income</v>
      </c>
      <c r="K2738" s="52" t="b">
        <f t="shared" si="169"/>
        <v>0</v>
      </c>
      <c r="L2738" s="43" t="b">
        <f t="shared" si="170"/>
        <v>0</v>
      </c>
      <c r="M2738" s="43" t="b">
        <f t="shared" si="171"/>
        <v>0</v>
      </c>
      <c r="N27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39" spans="1:14" hidden="1" x14ac:dyDescent="0.25">
      <c r="A2739" t="s">
        <v>1157</v>
      </c>
      <c r="B2739" s="45">
        <v>40067</v>
      </c>
      <c r="C2739" s="45">
        <v>20244.5</v>
      </c>
      <c r="D2739" s="25">
        <v>0.50526617914992389</v>
      </c>
      <c r="E2739" s="25" t="str">
        <f>_xlfn.XLOOKUP(Table1[[#This Row],[Customer_ID]],Table2[customer_id],Table2[age_group],,0)</f>
        <v>35-45</v>
      </c>
      <c r="F2739" s="25" t="str">
        <f>_xlfn.XLOOKUP(Table1[[#This Row],[Customer_ID]],Table2[customer_id],Table2[city],,0)</f>
        <v>Mumbai</v>
      </c>
      <c r="G2739" s="25" t="str">
        <f>_xlfn.XLOOKUP(Table1[[#This Row],[Customer_ID]],Table2[customer_id],Table2[occupation],,0)</f>
        <v>Salaried Other Employees</v>
      </c>
      <c r="H2739" s="50" t="str">
        <f>_xlfn.XLOOKUP(Table1[[#This Row],[Customer_ID]],Table2[customer_id],Table2[gender],,0)</f>
        <v>Female</v>
      </c>
      <c r="I2739" s="50" t="str">
        <f>_xlfn.XLOOKUP(Table1[[#This Row],[Customer_ID]],Table2[customer_id],Table2[marital status],,0)</f>
        <v>Married</v>
      </c>
      <c r="J2739" t="str">
        <f t="shared" si="168"/>
        <v>Moderate Income</v>
      </c>
      <c r="K2739" s="52" t="b">
        <f t="shared" si="169"/>
        <v>0</v>
      </c>
      <c r="L2739" s="43" t="b">
        <f t="shared" si="170"/>
        <v>0</v>
      </c>
      <c r="M2739" s="43" t="b">
        <f t="shared" si="171"/>
        <v>0</v>
      </c>
      <c r="N27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40" spans="1:14" hidden="1" x14ac:dyDescent="0.25">
      <c r="A2740" t="s">
        <v>413</v>
      </c>
      <c r="B2740" s="45">
        <v>40064</v>
      </c>
      <c r="C2740" s="45">
        <v>24095.5</v>
      </c>
      <c r="D2740" s="25">
        <v>0.60142521964856233</v>
      </c>
      <c r="E2740" s="25" t="str">
        <f>_xlfn.XLOOKUP(Table1[[#This Row],[Customer_ID]],Table2[customer_id],Table2[age_group],,0)</f>
        <v>25-34</v>
      </c>
      <c r="F2740" s="25" t="str">
        <f>_xlfn.XLOOKUP(Table1[[#This Row],[Customer_ID]],Table2[customer_id],Table2[city],,0)</f>
        <v>Mumbai</v>
      </c>
      <c r="G2740" s="25" t="str">
        <f>_xlfn.XLOOKUP(Table1[[#This Row],[Customer_ID]],Table2[customer_id],Table2[occupation],,0)</f>
        <v>Salaried Other Employees</v>
      </c>
      <c r="H2740" s="50" t="str">
        <f>_xlfn.XLOOKUP(Table1[[#This Row],[Customer_ID]],Table2[customer_id],Table2[gender],,0)</f>
        <v>Male</v>
      </c>
      <c r="I2740" s="50" t="str">
        <f>_xlfn.XLOOKUP(Table1[[#This Row],[Customer_ID]],Table2[customer_id],Table2[marital status],,0)</f>
        <v>Married</v>
      </c>
      <c r="J2740" t="str">
        <f t="shared" si="168"/>
        <v>Moderate Income</v>
      </c>
      <c r="K2740" s="52" t="b">
        <f t="shared" si="169"/>
        <v>0</v>
      </c>
      <c r="L2740" s="43" t="b">
        <f t="shared" si="170"/>
        <v>0</v>
      </c>
      <c r="M2740" s="43" t="b">
        <f t="shared" si="171"/>
        <v>0</v>
      </c>
      <c r="N27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41" spans="1:14" hidden="1" x14ac:dyDescent="0.25">
      <c r="A2741" t="s">
        <v>1036</v>
      </c>
      <c r="B2741" s="45">
        <v>40041</v>
      </c>
      <c r="C2741" s="45">
        <v>20656.166666666668</v>
      </c>
      <c r="D2741" s="25">
        <v>0.51587539438741958</v>
      </c>
      <c r="E2741" s="25" t="str">
        <f>_xlfn.XLOOKUP(Table1[[#This Row],[Customer_ID]],Table2[customer_id],Table2[age_group],,0)</f>
        <v>25-34</v>
      </c>
      <c r="F2741" s="25" t="str">
        <f>_xlfn.XLOOKUP(Table1[[#This Row],[Customer_ID]],Table2[customer_id],Table2[city],,0)</f>
        <v>Bengaluru</v>
      </c>
      <c r="G2741" s="25" t="str">
        <f>_xlfn.XLOOKUP(Table1[[#This Row],[Customer_ID]],Table2[customer_id],Table2[occupation],,0)</f>
        <v>Salaried Other Employees</v>
      </c>
      <c r="H2741" s="50" t="str">
        <f>_xlfn.XLOOKUP(Table1[[#This Row],[Customer_ID]],Table2[customer_id],Table2[gender],,0)</f>
        <v>Male</v>
      </c>
      <c r="I2741" s="50" t="str">
        <f>_xlfn.XLOOKUP(Table1[[#This Row],[Customer_ID]],Table2[customer_id],Table2[marital status],,0)</f>
        <v>Married</v>
      </c>
      <c r="J2741" t="str">
        <f t="shared" si="168"/>
        <v>Moderate Income</v>
      </c>
      <c r="K2741" s="52" t="b">
        <f t="shared" si="169"/>
        <v>0</v>
      </c>
      <c r="L2741" s="43" t="b">
        <f t="shared" si="170"/>
        <v>0</v>
      </c>
      <c r="M2741" s="43" t="b">
        <f t="shared" si="171"/>
        <v>0</v>
      </c>
      <c r="N27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42" spans="1:14" hidden="1" x14ac:dyDescent="0.25">
      <c r="A2742" t="s">
        <v>1144</v>
      </c>
      <c r="B2742" s="45">
        <v>40041</v>
      </c>
      <c r="C2742" s="45">
        <v>20269.333333333332</v>
      </c>
      <c r="D2742" s="25">
        <v>0.5062144635082374</v>
      </c>
      <c r="E2742" s="25" t="str">
        <f>_xlfn.XLOOKUP(Table1[[#This Row],[Customer_ID]],Table2[customer_id],Table2[age_group],,0)</f>
        <v>25-34</v>
      </c>
      <c r="F2742" s="25" t="str">
        <f>_xlfn.XLOOKUP(Table1[[#This Row],[Customer_ID]],Table2[customer_id],Table2[city],,0)</f>
        <v>Delhi NCR</v>
      </c>
      <c r="G2742" s="25" t="str">
        <f>_xlfn.XLOOKUP(Table1[[#This Row],[Customer_ID]],Table2[customer_id],Table2[occupation],,0)</f>
        <v>Salaried Other Employees</v>
      </c>
      <c r="H2742" s="50" t="str">
        <f>_xlfn.XLOOKUP(Table1[[#This Row],[Customer_ID]],Table2[customer_id],Table2[gender],,0)</f>
        <v>Male</v>
      </c>
      <c r="I2742" s="50" t="str">
        <f>_xlfn.XLOOKUP(Table1[[#This Row],[Customer_ID]],Table2[customer_id],Table2[marital status],,0)</f>
        <v>Married</v>
      </c>
      <c r="J2742" t="str">
        <f t="shared" si="168"/>
        <v>Moderate Income</v>
      </c>
      <c r="K2742" s="52" t="b">
        <f t="shared" si="169"/>
        <v>0</v>
      </c>
      <c r="L2742" s="43" t="b">
        <f t="shared" si="170"/>
        <v>0</v>
      </c>
      <c r="M2742" s="43" t="b">
        <f t="shared" si="171"/>
        <v>0</v>
      </c>
      <c r="N27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43" spans="1:14" hidden="1" x14ac:dyDescent="0.25">
      <c r="A2743" t="s">
        <v>1474</v>
      </c>
      <c r="B2743" s="45">
        <v>40028</v>
      </c>
      <c r="C2743" s="45">
        <v>18966</v>
      </c>
      <c r="D2743" s="25">
        <v>0.47381832717098032</v>
      </c>
      <c r="E2743" s="25" t="str">
        <f>_xlfn.XLOOKUP(Table1[[#This Row],[Customer_ID]],Table2[customer_id],Table2[age_group],,0)</f>
        <v>25-34</v>
      </c>
      <c r="F2743" s="25" t="str">
        <f>_xlfn.XLOOKUP(Table1[[#This Row],[Customer_ID]],Table2[customer_id],Table2[city],,0)</f>
        <v>Mumbai</v>
      </c>
      <c r="G2743" s="25" t="str">
        <f>_xlfn.XLOOKUP(Table1[[#This Row],[Customer_ID]],Table2[customer_id],Table2[occupation],,0)</f>
        <v>Salaried Other Employees</v>
      </c>
      <c r="H2743" s="50" t="str">
        <f>_xlfn.XLOOKUP(Table1[[#This Row],[Customer_ID]],Table2[customer_id],Table2[gender],,0)</f>
        <v>Female</v>
      </c>
      <c r="I2743" s="50" t="str">
        <f>_xlfn.XLOOKUP(Table1[[#This Row],[Customer_ID]],Table2[customer_id],Table2[marital status],,0)</f>
        <v>Married</v>
      </c>
      <c r="J2743" t="str">
        <f t="shared" si="168"/>
        <v>Moderate Income</v>
      </c>
      <c r="K2743" s="52" t="b">
        <f t="shared" si="169"/>
        <v>0</v>
      </c>
      <c r="L2743" s="43" t="b">
        <f t="shared" si="170"/>
        <v>0</v>
      </c>
      <c r="M2743" s="43" t="b">
        <f t="shared" si="171"/>
        <v>0</v>
      </c>
      <c r="N27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44" spans="1:14" hidden="1" x14ac:dyDescent="0.25">
      <c r="A2744" t="s">
        <v>1091</v>
      </c>
      <c r="B2744" s="45">
        <v>40025</v>
      </c>
      <c r="C2744" s="45">
        <v>20461.5</v>
      </c>
      <c r="D2744" s="25">
        <v>0.51121798875702684</v>
      </c>
      <c r="E2744" s="25" t="str">
        <f>_xlfn.XLOOKUP(Table1[[#This Row],[Customer_ID]],Table2[customer_id],Table2[age_group],,0)</f>
        <v>35-45</v>
      </c>
      <c r="F2744" s="25" t="str">
        <f>_xlfn.XLOOKUP(Table1[[#This Row],[Customer_ID]],Table2[customer_id],Table2[city],,0)</f>
        <v>Mumbai</v>
      </c>
      <c r="G2744" s="25" t="str">
        <f>_xlfn.XLOOKUP(Table1[[#This Row],[Customer_ID]],Table2[customer_id],Table2[occupation],,0)</f>
        <v>Salaried Other Employees</v>
      </c>
      <c r="H2744" s="50" t="str">
        <f>_xlfn.XLOOKUP(Table1[[#This Row],[Customer_ID]],Table2[customer_id],Table2[gender],,0)</f>
        <v>Female</v>
      </c>
      <c r="I2744" s="50" t="str">
        <f>_xlfn.XLOOKUP(Table1[[#This Row],[Customer_ID]],Table2[customer_id],Table2[marital status],,0)</f>
        <v>Married</v>
      </c>
      <c r="J2744" t="str">
        <f t="shared" si="168"/>
        <v>Moderate Income</v>
      </c>
      <c r="K2744" s="52" t="b">
        <f t="shared" si="169"/>
        <v>0</v>
      </c>
      <c r="L2744" s="43" t="b">
        <f t="shared" si="170"/>
        <v>0</v>
      </c>
      <c r="M2744" s="43" t="b">
        <f t="shared" si="171"/>
        <v>0</v>
      </c>
      <c r="N27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45" spans="1:14" hidden="1" x14ac:dyDescent="0.25">
      <c r="A2745" t="s">
        <v>1755</v>
      </c>
      <c r="B2745" s="45">
        <v>40024</v>
      </c>
      <c r="C2745" s="45">
        <v>17722.5</v>
      </c>
      <c r="D2745" s="25">
        <v>0.44279682190685588</v>
      </c>
      <c r="E2745" s="25" t="str">
        <f>_xlfn.XLOOKUP(Table1[[#This Row],[Customer_ID]],Table2[customer_id],Table2[age_group],,0)</f>
        <v>35-45</v>
      </c>
      <c r="F2745" s="25" t="str">
        <f>_xlfn.XLOOKUP(Table1[[#This Row],[Customer_ID]],Table2[customer_id],Table2[city],,0)</f>
        <v>Hyderabad</v>
      </c>
      <c r="G2745" s="25" t="str">
        <f>_xlfn.XLOOKUP(Table1[[#This Row],[Customer_ID]],Table2[customer_id],Table2[occupation],,0)</f>
        <v>Salaried Other Employees</v>
      </c>
      <c r="H2745" s="50" t="str">
        <f>_xlfn.XLOOKUP(Table1[[#This Row],[Customer_ID]],Table2[customer_id],Table2[gender],,0)</f>
        <v>Male</v>
      </c>
      <c r="I2745" s="50" t="str">
        <f>_xlfn.XLOOKUP(Table1[[#This Row],[Customer_ID]],Table2[customer_id],Table2[marital status],,0)</f>
        <v>Married</v>
      </c>
      <c r="J2745" t="str">
        <f t="shared" si="168"/>
        <v>Moderate Income</v>
      </c>
      <c r="K2745" s="52" t="b">
        <f t="shared" si="169"/>
        <v>0</v>
      </c>
      <c r="L2745" s="43" t="b">
        <f t="shared" si="170"/>
        <v>0</v>
      </c>
      <c r="M2745" s="43" t="b">
        <f t="shared" si="171"/>
        <v>0</v>
      </c>
      <c r="N27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46" spans="1:14" hidden="1" x14ac:dyDescent="0.25">
      <c r="A2746" t="s">
        <v>3585</v>
      </c>
      <c r="B2746" s="45">
        <v>40019</v>
      </c>
      <c r="C2746" s="45">
        <v>11167.166666666666</v>
      </c>
      <c r="D2746" s="25">
        <v>0.27904661952239351</v>
      </c>
      <c r="E2746" s="25" t="str">
        <f>_xlfn.XLOOKUP(Table1[[#This Row],[Customer_ID]],Table2[customer_id],Table2[age_group],,0)</f>
        <v>25-34</v>
      </c>
      <c r="F2746" s="25" t="str">
        <f>_xlfn.XLOOKUP(Table1[[#This Row],[Customer_ID]],Table2[customer_id],Table2[city],,0)</f>
        <v>Chennai</v>
      </c>
      <c r="G2746" s="25" t="str">
        <f>_xlfn.XLOOKUP(Table1[[#This Row],[Customer_ID]],Table2[customer_id],Table2[occupation],,0)</f>
        <v>Salaried Other Employees</v>
      </c>
      <c r="H2746" s="50" t="str">
        <f>_xlfn.XLOOKUP(Table1[[#This Row],[Customer_ID]],Table2[customer_id],Table2[gender],,0)</f>
        <v>Female</v>
      </c>
      <c r="I2746" s="50" t="str">
        <f>_xlfn.XLOOKUP(Table1[[#This Row],[Customer_ID]],Table2[customer_id],Table2[marital status],,0)</f>
        <v>Married</v>
      </c>
      <c r="J2746" t="str">
        <f t="shared" si="168"/>
        <v>Moderate Income</v>
      </c>
      <c r="K2746" s="52" t="b">
        <f t="shared" si="169"/>
        <v>0</v>
      </c>
      <c r="L2746" s="43" t="str">
        <f t="shared" si="170"/>
        <v>Low Spend</v>
      </c>
      <c r="M2746" s="43" t="b">
        <f t="shared" si="171"/>
        <v>0</v>
      </c>
      <c r="N27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47" spans="1:14" hidden="1" x14ac:dyDescent="0.25">
      <c r="A2747" t="s">
        <v>4008</v>
      </c>
      <c r="B2747" s="45">
        <v>40013</v>
      </c>
      <c r="C2747" s="45">
        <v>7408.166666666667</v>
      </c>
      <c r="D2747" s="25">
        <v>0.18514399486833447</v>
      </c>
      <c r="E2747" s="25" t="str">
        <f>_xlfn.XLOOKUP(Table1[[#This Row],[Customer_ID]],Table2[customer_id],Table2[age_group],,0)</f>
        <v>21-24</v>
      </c>
      <c r="F2747" s="25" t="str">
        <f>_xlfn.XLOOKUP(Table1[[#This Row],[Customer_ID]],Table2[customer_id],Table2[city],,0)</f>
        <v>Chennai</v>
      </c>
      <c r="G2747" s="25" t="str">
        <f>_xlfn.XLOOKUP(Table1[[#This Row],[Customer_ID]],Table2[customer_id],Table2[occupation],,0)</f>
        <v>Government Employees</v>
      </c>
      <c r="H2747" s="50" t="str">
        <f>_xlfn.XLOOKUP(Table1[[#This Row],[Customer_ID]],Table2[customer_id],Table2[gender],,0)</f>
        <v>Male</v>
      </c>
      <c r="I2747" s="50" t="str">
        <f>_xlfn.XLOOKUP(Table1[[#This Row],[Customer_ID]],Table2[customer_id],Table2[marital status],,0)</f>
        <v>Single</v>
      </c>
      <c r="J2747" t="str">
        <f t="shared" si="168"/>
        <v>Moderate Income</v>
      </c>
      <c r="K2747" s="52" t="b">
        <f t="shared" si="169"/>
        <v>0</v>
      </c>
      <c r="L2747" s="43" t="str">
        <f t="shared" si="170"/>
        <v>Low Spend</v>
      </c>
      <c r="M2747" s="43" t="b">
        <f t="shared" si="171"/>
        <v>0</v>
      </c>
      <c r="N27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48" spans="1:14" hidden="1" x14ac:dyDescent="0.25">
      <c r="A2748" t="s">
        <v>2207</v>
      </c>
      <c r="B2748" s="45">
        <v>40006</v>
      </c>
      <c r="C2748" s="45">
        <v>16228.166666666666</v>
      </c>
      <c r="D2748" s="25">
        <v>0.40564332016864135</v>
      </c>
      <c r="E2748" s="25" t="str">
        <f>_xlfn.XLOOKUP(Table1[[#This Row],[Customer_ID]],Table2[customer_id],Table2[age_group],,0)</f>
        <v>25-34</v>
      </c>
      <c r="F2748" s="25" t="str">
        <f>_xlfn.XLOOKUP(Table1[[#This Row],[Customer_ID]],Table2[customer_id],Table2[city],,0)</f>
        <v>Hyderabad</v>
      </c>
      <c r="G2748" s="25" t="str">
        <f>_xlfn.XLOOKUP(Table1[[#This Row],[Customer_ID]],Table2[customer_id],Table2[occupation],,0)</f>
        <v>Salaried Other Employees</v>
      </c>
      <c r="H2748" s="50" t="str">
        <f>_xlfn.XLOOKUP(Table1[[#This Row],[Customer_ID]],Table2[customer_id],Table2[gender],,0)</f>
        <v>Male</v>
      </c>
      <c r="I2748" s="50" t="str">
        <f>_xlfn.XLOOKUP(Table1[[#This Row],[Customer_ID]],Table2[customer_id],Table2[marital status],,0)</f>
        <v>Single</v>
      </c>
      <c r="J2748" t="str">
        <f t="shared" si="168"/>
        <v>Moderate Income</v>
      </c>
      <c r="K2748" s="52" t="b">
        <f t="shared" si="169"/>
        <v>0</v>
      </c>
      <c r="L2748" s="43" t="b">
        <f t="shared" si="170"/>
        <v>0</v>
      </c>
      <c r="M2748" s="43" t="b">
        <f t="shared" si="171"/>
        <v>0</v>
      </c>
      <c r="N27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49" spans="1:14" hidden="1" x14ac:dyDescent="0.25">
      <c r="A2749" t="s">
        <v>666</v>
      </c>
      <c r="B2749" s="45">
        <v>40003</v>
      </c>
      <c r="C2749" s="45">
        <v>22549.333333333332</v>
      </c>
      <c r="D2749" s="25">
        <v>0.56369105650409546</v>
      </c>
      <c r="E2749" s="25" t="str">
        <f>_xlfn.XLOOKUP(Table1[[#This Row],[Customer_ID]],Table2[customer_id],Table2[age_group],,0)</f>
        <v>25-34</v>
      </c>
      <c r="F2749" s="25" t="str">
        <f>_xlfn.XLOOKUP(Table1[[#This Row],[Customer_ID]],Table2[customer_id],Table2[city],,0)</f>
        <v>Mumbai</v>
      </c>
      <c r="G2749" s="25" t="str">
        <f>_xlfn.XLOOKUP(Table1[[#This Row],[Customer_ID]],Table2[customer_id],Table2[occupation],,0)</f>
        <v>Salaried Other Employees</v>
      </c>
      <c r="H2749" s="50" t="str">
        <f>_xlfn.XLOOKUP(Table1[[#This Row],[Customer_ID]],Table2[customer_id],Table2[gender],,0)</f>
        <v>Male</v>
      </c>
      <c r="I2749" s="50" t="str">
        <f>_xlfn.XLOOKUP(Table1[[#This Row],[Customer_ID]],Table2[customer_id],Table2[marital status],,0)</f>
        <v>Married</v>
      </c>
      <c r="J2749" t="str">
        <f t="shared" si="168"/>
        <v>Moderate Income</v>
      </c>
      <c r="K2749" s="52" t="b">
        <f t="shared" si="169"/>
        <v>0</v>
      </c>
      <c r="L2749" s="43" t="b">
        <f t="shared" si="170"/>
        <v>0</v>
      </c>
      <c r="M2749" s="43" t="b">
        <f t="shared" si="171"/>
        <v>0</v>
      </c>
      <c r="N27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50" spans="1:14" hidden="1" x14ac:dyDescent="0.25">
      <c r="A2750" t="s">
        <v>2950</v>
      </c>
      <c r="B2750" s="45">
        <v>40002</v>
      </c>
      <c r="C2750" s="45">
        <v>13663.333333333334</v>
      </c>
      <c r="D2750" s="25">
        <v>0.3415662550205823</v>
      </c>
      <c r="E2750" s="25" t="str">
        <f>_xlfn.XLOOKUP(Table1[[#This Row],[Customer_ID]],Table2[customer_id],Table2[age_group],,0)</f>
        <v>35-45</v>
      </c>
      <c r="F2750" s="25" t="str">
        <f>_xlfn.XLOOKUP(Table1[[#This Row],[Customer_ID]],Table2[customer_id],Table2[city],,0)</f>
        <v>Hyderabad</v>
      </c>
      <c r="G2750" s="25" t="str">
        <f>_xlfn.XLOOKUP(Table1[[#This Row],[Customer_ID]],Table2[customer_id],Table2[occupation],,0)</f>
        <v>Freelancers</v>
      </c>
      <c r="H2750" s="50" t="str">
        <f>_xlfn.XLOOKUP(Table1[[#This Row],[Customer_ID]],Table2[customer_id],Table2[gender],,0)</f>
        <v>Female</v>
      </c>
      <c r="I2750" s="50" t="str">
        <f>_xlfn.XLOOKUP(Table1[[#This Row],[Customer_ID]],Table2[customer_id],Table2[marital status],,0)</f>
        <v>Married</v>
      </c>
      <c r="J2750" t="str">
        <f t="shared" si="168"/>
        <v>Moderate Income</v>
      </c>
      <c r="K2750" s="52" t="b">
        <f t="shared" si="169"/>
        <v>0</v>
      </c>
      <c r="L2750" s="43" t="b">
        <f t="shared" si="170"/>
        <v>0</v>
      </c>
      <c r="M2750" s="43" t="b">
        <f t="shared" si="171"/>
        <v>0</v>
      </c>
      <c r="N27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51" spans="1:14" hidden="1" x14ac:dyDescent="0.25">
      <c r="A2751" t="s">
        <v>809</v>
      </c>
      <c r="B2751" s="45">
        <v>40001</v>
      </c>
      <c r="C2751" s="45">
        <v>21679</v>
      </c>
      <c r="D2751" s="25">
        <v>0.54196145096372594</v>
      </c>
      <c r="E2751" s="25" t="str">
        <f>_xlfn.XLOOKUP(Table1[[#This Row],[Customer_ID]],Table2[customer_id],Table2[age_group],,0)</f>
        <v>35-45</v>
      </c>
      <c r="F2751" s="25" t="str">
        <f>_xlfn.XLOOKUP(Table1[[#This Row],[Customer_ID]],Table2[customer_id],Table2[city],,0)</f>
        <v>Delhi NCR</v>
      </c>
      <c r="G2751" s="25" t="str">
        <f>_xlfn.XLOOKUP(Table1[[#This Row],[Customer_ID]],Table2[customer_id],Table2[occupation],,0)</f>
        <v>Salaried Other Employees</v>
      </c>
      <c r="H2751" s="50" t="str">
        <f>_xlfn.XLOOKUP(Table1[[#This Row],[Customer_ID]],Table2[customer_id],Table2[gender],,0)</f>
        <v>Male</v>
      </c>
      <c r="I2751" s="50" t="str">
        <f>_xlfn.XLOOKUP(Table1[[#This Row],[Customer_ID]],Table2[customer_id],Table2[marital status],,0)</f>
        <v>Married</v>
      </c>
      <c r="J2751" t="str">
        <f t="shared" si="168"/>
        <v>Moderate Income</v>
      </c>
      <c r="K2751" s="52" t="b">
        <f t="shared" si="169"/>
        <v>0</v>
      </c>
      <c r="L2751" s="43" t="b">
        <f t="shared" si="170"/>
        <v>0</v>
      </c>
      <c r="M2751" s="43" t="b">
        <f t="shared" si="171"/>
        <v>0</v>
      </c>
      <c r="N27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52" spans="1:14" hidden="1" x14ac:dyDescent="0.25">
      <c r="A2752" t="s">
        <v>1751</v>
      </c>
      <c r="B2752" s="45">
        <v>39989</v>
      </c>
      <c r="C2752" s="45">
        <v>17715.333333333332</v>
      </c>
      <c r="D2752" s="25">
        <v>0.44300515975226518</v>
      </c>
      <c r="E2752" s="25" t="str">
        <f>_xlfn.XLOOKUP(Table1[[#This Row],[Customer_ID]],Table2[customer_id],Table2[age_group],,0)</f>
        <v>25-34</v>
      </c>
      <c r="F2752" s="25" t="str">
        <f>_xlfn.XLOOKUP(Table1[[#This Row],[Customer_ID]],Table2[customer_id],Table2[city],,0)</f>
        <v>Mumbai</v>
      </c>
      <c r="G2752" s="25" t="str">
        <f>_xlfn.XLOOKUP(Table1[[#This Row],[Customer_ID]],Table2[customer_id],Table2[occupation],,0)</f>
        <v>Salaried Other Employees</v>
      </c>
      <c r="H2752" s="50" t="str">
        <f>_xlfn.XLOOKUP(Table1[[#This Row],[Customer_ID]],Table2[customer_id],Table2[gender],,0)</f>
        <v>Female</v>
      </c>
      <c r="I2752" s="50" t="str">
        <f>_xlfn.XLOOKUP(Table1[[#This Row],[Customer_ID]],Table2[customer_id],Table2[marital status],,0)</f>
        <v>Married</v>
      </c>
      <c r="J2752" t="str">
        <f t="shared" si="168"/>
        <v>Lower Income</v>
      </c>
      <c r="K2752" s="52" t="b">
        <f t="shared" si="169"/>
        <v>0</v>
      </c>
      <c r="L2752" s="43" t="b">
        <f t="shared" si="170"/>
        <v>0</v>
      </c>
      <c r="M2752" s="43" t="b">
        <f t="shared" si="171"/>
        <v>0</v>
      </c>
      <c r="N27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53" spans="1:14" hidden="1" x14ac:dyDescent="0.25">
      <c r="A2753" t="s">
        <v>1881</v>
      </c>
      <c r="B2753" s="45">
        <v>39985</v>
      </c>
      <c r="C2753" s="45">
        <v>17291.166666666668</v>
      </c>
      <c r="D2753" s="25">
        <v>0.43244133216622904</v>
      </c>
      <c r="E2753" s="25" t="str">
        <f>_xlfn.XLOOKUP(Table1[[#This Row],[Customer_ID]],Table2[customer_id],Table2[age_group],,0)</f>
        <v>35-45</v>
      </c>
      <c r="F2753" s="25" t="str">
        <f>_xlfn.XLOOKUP(Table1[[#This Row],[Customer_ID]],Table2[customer_id],Table2[city],,0)</f>
        <v>Delhi NCR</v>
      </c>
      <c r="G2753" s="25" t="str">
        <f>_xlfn.XLOOKUP(Table1[[#This Row],[Customer_ID]],Table2[customer_id],Table2[occupation],,0)</f>
        <v>Salaried Other Employees</v>
      </c>
      <c r="H2753" s="50" t="str">
        <f>_xlfn.XLOOKUP(Table1[[#This Row],[Customer_ID]],Table2[customer_id],Table2[gender],,0)</f>
        <v>Female</v>
      </c>
      <c r="I2753" s="50" t="str">
        <f>_xlfn.XLOOKUP(Table1[[#This Row],[Customer_ID]],Table2[customer_id],Table2[marital status],,0)</f>
        <v>Married</v>
      </c>
      <c r="J2753" t="str">
        <f t="shared" si="168"/>
        <v>Lower Income</v>
      </c>
      <c r="K2753" s="52" t="b">
        <f t="shared" si="169"/>
        <v>0</v>
      </c>
      <c r="L2753" s="43" t="b">
        <f t="shared" si="170"/>
        <v>0</v>
      </c>
      <c r="M2753" s="43" t="b">
        <f t="shared" si="171"/>
        <v>0</v>
      </c>
      <c r="N27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54" spans="1:14" hidden="1" x14ac:dyDescent="0.25">
      <c r="A2754" t="s">
        <v>1367</v>
      </c>
      <c r="B2754" s="45">
        <v>39973</v>
      </c>
      <c r="C2754" s="45">
        <v>19396.833333333332</v>
      </c>
      <c r="D2754" s="25">
        <v>0.48524837598712461</v>
      </c>
      <c r="E2754" s="25" t="str">
        <f>_xlfn.XLOOKUP(Table1[[#This Row],[Customer_ID]],Table2[customer_id],Table2[age_group],,0)</f>
        <v>25-34</v>
      </c>
      <c r="F2754" s="25" t="str">
        <f>_xlfn.XLOOKUP(Table1[[#This Row],[Customer_ID]],Table2[customer_id],Table2[city],,0)</f>
        <v>Mumbai</v>
      </c>
      <c r="G2754" s="25" t="str">
        <f>_xlfn.XLOOKUP(Table1[[#This Row],[Customer_ID]],Table2[customer_id],Table2[occupation],,0)</f>
        <v>Salaried Other Employees</v>
      </c>
      <c r="H2754" s="50" t="str">
        <f>_xlfn.XLOOKUP(Table1[[#This Row],[Customer_ID]],Table2[customer_id],Table2[gender],,0)</f>
        <v>Female</v>
      </c>
      <c r="I2754" s="50" t="str">
        <f>_xlfn.XLOOKUP(Table1[[#This Row],[Customer_ID]],Table2[customer_id],Table2[marital status],,0)</f>
        <v>Single</v>
      </c>
      <c r="J2754" t="str">
        <f t="shared" ref="J2754:J2817" si="172">IF(B2754&lt;=40000,"Lower Income",IF(AND(B2754&gt;40000,B2754&lt;=65000),"Moderate Income","Higher Income"))</f>
        <v>Lower Income</v>
      </c>
      <c r="K2754" s="52" t="b">
        <f t="shared" ref="K2754:K2817" si="173">IF(AND(J2754="Lower Income",D2754&gt;=60%),"High Spend",IF(AND(J2754="Lower Income",D2754&lt;30%),"Low Spend"))</f>
        <v>0</v>
      </c>
      <c r="L2754" s="43" t="b">
        <f t="shared" ref="L2754:L2817" si="174">IF(AND(J2754="Moderate Income",D2754&gt;=70%),"High Spend",IF(AND(J2754="Moderate Income",D2754&lt;30%),"Low Spend"))</f>
        <v>0</v>
      </c>
      <c r="M2754" s="43" t="b">
        <f t="shared" ref="M2754:M2817" si="175">IF(AND(J2754="Higher Income",D2754&gt;=70%),"High Spend",IF(AND(J2754="Higher Income",D2754&lt;20%),"Low Spend"))</f>
        <v>0</v>
      </c>
      <c r="N27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55" spans="1:14" hidden="1" x14ac:dyDescent="0.25">
      <c r="A2755" t="s">
        <v>2514</v>
      </c>
      <c r="B2755" s="45">
        <v>39967</v>
      </c>
      <c r="C2755" s="45">
        <v>15037.166666666666</v>
      </c>
      <c r="D2755" s="25">
        <v>0.37623956430722011</v>
      </c>
      <c r="E2755" s="25" t="str">
        <f>_xlfn.XLOOKUP(Table1[[#This Row],[Customer_ID]],Table2[customer_id],Table2[age_group],,0)</f>
        <v>21-24</v>
      </c>
      <c r="F2755" s="25" t="str">
        <f>_xlfn.XLOOKUP(Table1[[#This Row],[Customer_ID]],Table2[customer_id],Table2[city],,0)</f>
        <v>Mumbai</v>
      </c>
      <c r="G2755" s="25" t="str">
        <f>_xlfn.XLOOKUP(Table1[[#This Row],[Customer_ID]],Table2[customer_id],Table2[occupation],,0)</f>
        <v>Government Employees</v>
      </c>
      <c r="H2755" s="50" t="str">
        <f>_xlfn.XLOOKUP(Table1[[#This Row],[Customer_ID]],Table2[customer_id],Table2[gender],,0)</f>
        <v>Male</v>
      </c>
      <c r="I2755" s="50" t="str">
        <f>_xlfn.XLOOKUP(Table1[[#This Row],[Customer_ID]],Table2[customer_id],Table2[marital status],,0)</f>
        <v>Married</v>
      </c>
      <c r="J2755" t="str">
        <f t="shared" si="172"/>
        <v>Lower Income</v>
      </c>
      <c r="K2755" s="52" t="b">
        <f t="shared" si="173"/>
        <v>0</v>
      </c>
      <c r="L2755" s="43" t="b">
        <f t="shared" si="174"/>
        <v>0</v>
      </c>
      <c r="M2755" s="43" t="b">
        <f t="shared" si="175"/>
        <v>0</v>
      </c>
      <c r="N27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56" spans="1:14" hidden="1" x14ac:dyDescent="0.25">
      <c r="A2756" t="s">
        <v>2310</v>
      </c>
      <c r="B2756" s="45">
        <v>39960</v>
      </c>
      <c r="C2756" s="45">
        <v>15856.333333333334</v>
      </c>
      <c r="D2756" s="25">
        <v>0.39680513847180515</v>
      </c>
      <c r="E2756" s="25" t="str">
        <f>_xlfn.XLOOKUP(Table1[[#This Row],[Customer_ID]],Table2[customer_id],Table2[age_group],,0)</f>
        <v>45+</v>
      </c>
      <c r="F2756" s="25" t="str">
        <f>_xlfn.XLOOKUP(Table1[[#This Row],[Customer_ID]],Table2[customer_id],Table2[city],,0)</f>
        <v>Bengaluru</v>
      </c>
      <c r="G2756" s="25" t="str">
        <f>_xlfn.XLOOKUP(Table1[[#This Row],[Customer_ID]],Table2[customer_id],Table2[occupation],,0)</f>
        <v>Freelancers</v>
      </c>
      <c r="H2756" s="50" t="str">
        <f>_xlfn.XLOOKUP(Table1[[#This Row],[Customer_ID]],Table2[customer_id],Table2[gender],,0)</f>
        <v>Male</v>
      </c>
      <c r="I2756" s="50" t="str">
        <f>_xlfn.XLOOKUP(Table1[[#This Row],[Customer_ID]],Table2[customer_id],Table2[marital status],,0)</f>
        <v>Married</v>
      </c>
      <c r="J2756" t="str">
        <f t="shared" si="172"/>
        <v>Lower Income</v>
      </c>
      <c r="K2756" s="52" t="b">
        <f t="shared" si="173"/>
        <v>0</v>
      </c>
      <c r="L2756" s="43" t="b">
        <f t="shared" si="174"/>
        <v>0</v>
      </c>
      <c r="M2756" s="43" t="b">
        <f t="shared" si="175"/>
        <v>0</v>
      </c>
      <c r="N27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57" spans="1:14" hidden="1" x14ac:dyDescent="0.25">
      <c r="A2757" t="s">
        <v>984</v>
      </c>
      <c r="B2757" s="45">
        <v>39954</v>
      </c>
      <c r="C2757" s="45">
        <v>20847.166666666668</v>
      </c>
      <c r="D2757" s="25">
        <v>0.5217792127613422</v>
      </c>
      <c r="E2757" s="25" t="str">
        <f>_xlfn.XLOOKUP(Table1[[#This Row],[Customer_ID]],Table2[customer_id],Table2[age_group],,0)</f>
        <v>25-34</v>
      </c>
      <c r="F2757" s="25" t="str">
        <f>_xlfn.XLOOKUP(Table1[[#This Row],[Customer_ID]],Table2[customer_id],Table2[city],,0)</f>
        <v>Mumbai</v>
      </c>
      <c r="G2757" s="25" t="str">
        <f>_xlfn.XLOOKUP(Table1[[#This Row],[Customer_ID]],Table2[customer_id],Table2[occupation],,0)</f>
        <v>Salaried Other Employees</v>
      </c>
      <c r="H2757" s="50" t="str">
        <f>_xlfn.XLOOKUP(Table1[[#This Row],[Customer_ID]],Table2[customer_id],Table2[gender],,0)</f>
        <v>Male</v>
      </c>
      <c r="I2757" s="50" t="str">
        <f>_xlfn.XLOOKUP(Table1[[#This Row],[Customer_ID]],Table2[customer_id],Table2[marital status],,0)</f>
        <v>Married</v>
      </c>
      <c r="J2757" t="str">
        <f t="shared" si="172"/>
        <v>Lower Income</v>
      </c>
      <c r="K2757" s="52" t="b">
        <f t="shared" si="173"/>
        <v>0</v>
      </c>
      <c r="L2757" s="43" t="b">
        <f t="shared" si="174"/>
        <v>0</v>
      </c>
      <c r="M2757" s="43" t="b">
        <f t="shared" si="175"/>
        <v>0</v>
      </c>
      <c r="N27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58" spans="1:14" x14ac:dyDescent="0.25">
      <c r="A2758" t="s">
        <v>225</v>
      </c>
      <c r="B2758" s="45">
        <v>39946</v>
      </c>
      <c r="C2758" s="45">
        <v>25523</v>
      </c>
      <c r="D2758" s="25">
        <v>0.63893756571371352</v>
      </c>
      <c r="E2758" s="25" t="str">
        <f>_xlfn.XLOOKUP(Table1[[#This Row],[Customer_ID]],Table2[customer_id],Table2[age_group],,0)</f>
        <v>35-45</v>
      </c>
      <c r="F2758" s="25" t="str">
        <f>_xlfn.XLOOKUP(Table1[[#This Row],[Customer_ID]],Table2[customer_id],Table2[city],,0)</f>
        <v>Mumbai</v>
      </c>
      <c r="G2758" s="25" t="str">
        <f>_xlfn.XLOOKUP(Table1[[#This Row],[Customer_ID]],Table2[customer_id],Table2[occupation],,0)</f>
        <v>Freelancers</v>
      </c>
      <c r="H2758" s="50" t="str">
        <f>_xlfn.XLOOKUP(Table1[[#This Row],[Customer_ID]],Table2[customer_id],Table2[gender],,0)</f>
        <v>Male</v>
      </c>
      <c r="I2758" s="50" t="str">
        <f>_xlfn.XLOOKUP(Table1[[#This Row],[Customer_ID]],Table2[customer_id],Table2[marital status],,0)</f>
        <v>Married</v>
      </c>
      <c r="J2758" t="str">
        <f t="shared" si="172"/>
        <v>Lower Income</v>
      </c>
      <c r="K2758" s="52" t="str">
        <f t="shared" si="173"/>
        <v>High Spend</v>
      </c>
      <c r="L2758" s="43" t="b">
        <f t="shared" si="174"/>
        <v>0</v>
      </c>
      <c r="M2758" s="43" t="b">
        <f t="shared" si="175"/>
        <v>0</v>
      </c>
      <c r="N2758" t="str">
        <f>IF(OR(Table1[[#This Row],[High requirement of Credit Card (Low Income)]]="High Spend",Table1[[#This Row],[High requirement of Credit Card (Moderate Income)]]="High Spend",Table1[[#This Row],[High requirement of Credit Card (hIGHER Income)]]="High Spend"),"High chance","Low or moderate Chance")</f>
        <v>High chance</v>
      </c>
    </row>
    <row r="2759" spans="1:14" hidden="1" x14ac:dyDescent="0.25">
      <c r="A2759" t="s">
        <v>3643</v>
      </c>
      <c r="B2759" s="45">
        <v>39939</v>
      </c>
      <c r="C2759" s="45">
        <v>10886.833333333334</v>
      </c>
      <c r="D2759" s="25">
        <v>0.27258652778821035</v>
      </c>
      <c r="E2759" s="25" t="str">
        <f>_xlfn.XLOOKUP(Table1[[#This Row],[Customer_ID]],Table2[customer_id],Table2[age_group],,0)</f>
        <v>25-34</v>
      </c>
      <c r="F2759" s="25" t="str">
        <f>_xlfn.XLOOKUP(Table1[[#This Row],[Customer_ID]],Table2[customer_id],Table2[city],,0)</f>
        <v>Chennai</v>
      </c>
      <c r="G2759" s="25" t="str">
        <f>_xlfn.XLOOKUP(Table1[[#This Row],[Customer_ID]],Table2[customer_id],Table2[occupation],,0)</f>
        <v>Salaried Other Employees</v>
      </c>
      <c r="H2759" s="50" t="str">
        <f>_xlfn.XLOOKUP(Table1[[#This Row],[Customer_ID]],Table2[customer_id],Table2[gender],,0)</f>
        <v>Female</v>
      </c>
      <c r="I2759" s="50" t="str">
        <f>_xlfn.XLOOKUP(Table1[[#This Row],[Customer_ID]],Table2[customer_id],Table2[marital status],,0)</f>
        <v>Married</v>
      </c>
      <c r="J2759" t="str">
        <f t="shared" si="172"/>
        <v>Lower Income</v>
      </c>
      <c r="K2759" s="52" t="str">
        <f t="shared" si="173"/>
        <v>Low Spend</v>
      </c>
      <c r="L2759" s="43" t="b">
        <f t="shared" si="174"/>
        <v>0</v>
      </c>
      <c r="M2759" s="43" t="b">
        <f t="shared" si="175"/>
        <v>0</v>
      </c>
      <c r="N27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60" spans="1:14" hidden="1" x14ac:dyDescent="0.25">
      <c r="A2760" t="s">
        <v>1812</v>
      </c>
      <c r="B2760" s="45">
        <v>39938</v>
      </c>
      <c r="C2760" s="45">
        <v>17472.5</v>
      </c>
      <c r="D2760" s="25">
        <v>0.43749061044619159</v>
      </c>
      <c r="E2760" s="25" t="str">
        <f>_xlfn.XLOOKUP(Table1[[#This Row],[Customer_ID]],Table2[customer_id],Table2[age_group],,0)</f>
        <v>45+</v>
      </c>
      <c r="F2760" s="25" t="str">
        <f>_xlfn.XLOOKUP(Table1[[#This Row],[Customer_ID]],Table2[customer_id],Table2[city],,0)</f>
        <v>Bengaluru</v>
      </c>
      <c r="G2760" s="25" t="str">
        <f>_xlfn.XLOOKUP(Table1[[#This Row],[Customer_ID]],Table2[customer_id],Table2[occupation],,0)</f>
        <v>Freelancers</v>
      </c>
      <c r="H2760" s="50" t="str">
        <f>_xlfn.XLOOKUP(Table1[[#This Row],[Customer_ID]],Table2[customer_id],Table2[gender],,0)</f>
        <v>Male</v>
      </c>
      <c r="I2760" s="50" t="str">
        <f>_xlfn.XLOOKUP(Table1[[#This Row],[Customer_ID]],Table2[customer_id],Table2[marital status],,0)</f>
        <v>Married</v>
      </c>
      <c r="J2760" t="str">
        <f t="shared" si="172"/>
        <v>Lower Income</v>
      </c>
      <c r="K2760" s="52" t="b">
        <f t="shared" si="173"/>
        <v>0</v>
      </c>
      <c r="L2760" s="43" t="b">
        <f t="shared" si="174"/>
        <v>0</v>
      </c>
      <c r="M2760" s="43" t="b">
        <f t="shared" si="175"/>
        <v>0</v>
      </c>
      <c r="N27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61" spans="1:14" hidden="1" x14ac:dyDescent="0.25">
      <c r="A2761" t="s">
        <v>918</v>
      </c>
      <c r="B2761" s="45">
        <v>39929</v>
      </c>
      <c r="C2761" s="45">
        <v>21154.333333333332</v>
      </c>
      <c r="D2761" s="25">
        <v>0.52979872607211131</v>
      </c>
      <c r="E2761" s="25" t="str">
        <f>_xlfn.XLOOKUP(Table1[[#This Row],[Customer_ID]],Table2[customer_id],Table2[age_group],,0)</f>
        <v>25-34</v>
      </c>
      <c r="F2761" s="25" t="str">
        <f>_xlfn.XLOOKUP(Table1[[#This Row],[Customer_ID]],Table2[customer_id],Table2[city],,0)</f>
        <v>Delhi NCR</v>
      </c>
      <c r="G2761" s="25" t="str">
        <f>_xlfn.XLOOKUP(Table1[[#This Row],[Customer_ID]],Table2[customer_id],Table2[occupation],,0)</f>
        <v>Salaried Other Employees</v>
      </c>
      <c r="H2761" s="50" t="str">
        <f>_xlfn.XLOOKUP(Table1[[#This Row],[Customer_ID]],Table2[customer_id],Table2[gender],,0)</f>
        <v>Male</v>
      </c>
      <c r="I2761" s="50" t="str">
        <f>_xlfn.XLOOKUP(Table1[[#This Row],[Customer_ID]],Table2[customer_id],Table2[marital status],,0)</f>
        <v>Married</v>
      </c>
      <c r="J2761" t="str">
        <f t="shared" si="172"/>
        <v>Lower Income</v>
      </c>
      <c r="K2761" s="52" t="b">
        <f t="shared" si="173"/>
        <v>0</v>
      </c>
      <c r="L2761" s="43" t="b">
        <f t="shared" si="174"/>
        <v>0</v>
      </c>
      <c r="M2761" s="43" t="b">
        <f t="shared" si="175"/>
        <v>0</v>
      </c>
      <c r="N27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62" spans="1:14" hidden="1" x14ac:dyDescent="0.25">
      <c r="A2762" t="s">
        <v>2856</v>
      </c>
      <c r="B2762" s="45">
        <v>39923</v>
      </c>
      <c r="C2762" s="45">
        <v>13891.166666666666</v>
      </c>
      <c r="D2762" s="25">
        <v>0.34794896843089612</v>
      </c>
      <c r="E2762" s="25" t="str">
        <f>_xlfn.XLOOKUP(Table1[[#This Row],[Customer_ID]],Table2[customer_id],Table2[age_group],,0)</f>
        <v>35-45</v>
      </c>
      <c r="F2762" s="25" t="str">
        <f>_xlfn.XLOOKUP(Table1[[#This Row],[Customer_ID]],Table2[customer_id],Table2[city],,0)</f>
        <v>Chennai</v>
      </c>
      <c r="G2762" s="25" t="str">
        <f>_xlfn.XLOOKUP(Table1[[#This Row],[Customer_ID]],Table2[customer_id],Table2[occupation],,0)</f>
        <v>Salaried Other Employees</v>
      </c>
      <c r="H2762" s="50" t="str">
        <f>_xlfn.XLOOKUP(Table1[[#This Row],[Customer_ID]],Table2[customer_id],Table2[gender],,0)</f>
        <v>Male</v>
      </c>
      <c r="I2762" s="50" t="str">
        <f>_xlfn.XLOOKUP(Table1[[#This Row],[Customer_ID]],Table2[customer_id],Table2[marital status],,0)</f>
        <v>Married</v>
      </c>
      <c r="J2762" t="str">
        <f t="shared" si="172"/>
        <v>Lower Income</v>
      </c>
      <c r="K2762" s="52" t="b">
        <f t="shared" si="173"/>
        <v>0</v>
      </c>
      <c r="L2762" s="43" t="b">
        <f t="shared" si="174"/>
        <v>0</v>
      </c>
      <c r="M2762" s="43" t="b">
        <f t="shared" si="175"/>
        <v>0</v>
      </c>
      <c r="N27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63" spans="1:14" hidden="1" x14ac:dyDescent="0.25">
      <c r="A2763" t="s">
        <v>2105</v>
      </c>
      <c r="B2763" s="45">
        <v>39922</v>
      </c>
      <c r="C2763" s="45">
        <v>16518.666666666668</v>
      </c>
      <c r="D2763" s="25">
        <v>0.41377352504049564</v>
      </c>
      <c r="E2763" s="25" t="str">
        <f>_xlfn.XLOOKUP(Table1[[#This Row],[Customer_ID]],Table2[customer_id],Table2[age_group],,0)</f>
        <v>25-34</v>
      </c>
      <c r="F2763" s="25" t="str">
        <f>_xlfn.XLOOKUP(Table1[[#This Row],[Customer_ID]],Table2[customer_id],Table2[city],,0)</f>
        <v>Hyderabad</v>
      </c>
      <c r="G2763" s="25" t="str">
        <f>_xlfn.XLOOKUP(Table1[[#This Row],[Customer_ID]],Table2[customer_id],Table2[occupation],,0)</f>
        <v>Salaried Other Employees</v>
      </c>
      <c r="H2763" s="50" t="str">
        <f>_xlfn.XLOOKUP(Table1[[#This Row],[Customer_ID]],Table2[customer_id],Table2[gender],,0)</f>
        <v>Male</v>
      </c>
      <c r="I2763" s="50" t="str">
        <f>_xlfn.XLOOKUP(Table1[[#This Row],[Customer_ID]],Table2[customer_id],Table2[marital status],,0)</f>
        <v>Married</v>
      </c>
      <c r="J2763" t="str">
        <f t="shared" si="172"/>
        <v>Lower Income</v>
      </c>
      <c r="K2763" s="52" t="b">
        <f t="shared" si="173"/>
        <v>0</v>
      </c>
      <c r="L2763" s="43" t="b">
        <f t="shared" si="174"/>
        <v>0</v>
      </c>
      <c r="M2763" s="43" t="b">
        <f t="shared" si="175"/>
        <v>0</v>
      </c>
      <c r="N27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64" spans="1:14" hidden="1" x14ac:dyDescent="0.25">
      <c r="A2764" t="s">
        <v>1795</v>
      </c>
      <c r="B2764" s="45">
        <v>39921</v>
      </c>
      <c r="C2764" s="45">
        <v>17556.666666666668</v>
      </c>
      <c r="D2764" s="25">
        <v>0.43978524252064499</v>
      </c>
      <c r="E2764" s="25" t="str">
        <f>_xlfn.XLOOKUP(Table1[[#This Row],[Customer_ID]],Table2[customer_id],Table2[age_group],,0)</f>
        <v>35-45</v>
      </c>
      <c r="F2764" s="25" t="str">
        <f>_xlfn.XLOOKUP(Table1[[#This Row],[Customer_ID]],Table2[customer_id],Table2[city],,0)</f>
        <v>Delhi NCR</v>
      </c>
      <c r="G2764" s="25" t="str">
        <f>_xlfn.XLOOKUP(Table1[[#This Row],[Customer_ID]],Table2[customer_id],Table2[occupation],,0)</f>
        <v>Salaried Other Employees</v>
      </c>
      <c r="H2764" s="50" t="str">
        <f>_xlfn.XLOOKUP(Table1[[#This Row],[Customer_ID]],Table2[customer_id],Table2[gender],,0)</f>
        <v>Female</v>
      </c>
      <c r="I2764" s="50" t="str">
        <f>_xlfn.XLOOKUP(Table1[[#This Row],[Customer_ID]],Table2[customer_id],Table2[marital status],,0)</f>
        <v>Married</v>
      </c>
      <c r="J2764" t="str">
        <f t="shared" si="172"/>
        <v>Lower Income</v>
      </c>
      <c r="K2764" s="52" t="b">
        <f t="shared" si="173"/>
        <v>0</v>
      </c>
      <c r="L2764" s="43" t="b">
        <f t="shared" si="174"/>
        <v>0</v>
      </c>
      <c r="M2764" s="43" t="b">
        <f t="shared" si="175"/>
        <v>0</v>
      </c>
      <c r="N27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65" spans="1:14" hidden="1" x14ac:dyDescent="0.25">
      <c r="A2765" t="s">
        <v>881</v>
      </c>
      <c r="B2765" s="45">
        <v>39920</v>
      </c>
      <c r="C2765" s="45">
        <v>21296.333333333332</v>
      </c>
      <c r="D2765" s="25">
        <v>0.53347528390113552</v>
      </c>
      <c r="E2765" s="25" t="str">
        <f>_xlfn.XLOOKUP(Table1[[#This Row],[Customer_ID]],Table2[customer_id],Table2[age_group],,0)</f>
        <v>35-45</v>
      </c>
      <c r="F2765" s="25" t="str">
        <f>_xlfn.XLOOKUP(Table1[[#This Row],[Customer_ID]],Table2[customer_id],Table2[city],,0)</f>
        <v>Delhi NCR</v>
      </c>
      <c r="G2765" s="25" t="str">
        <f>_xlfn.XLOOKUP(Table1[[#This Row],[Customer_ID]],Table2[customer_id],Table2[occupation],,0)</f>
        <v>Salaried Other Employees</v>
      </c>
      <c r="H2765" s="50" t="str">
        <f>_xlfn.XLOOKUP(Table1[[#This Row],[Customer_ID]],Table2[customer_id],Table2[gender],,0)</f>
        <v>Male</v>
      </c>
      <c r="I2765" s="50" t="str">
        <f>_xlfn.XLOOKUP(Table1[[#This Row],[Customer_ID]],Table2[customer_id],Table2[marital status],,0)</f>
        <v>Married</v>
      </c>
      <c r="J2765" t="str">
        <f t="shared" si="172"/>
        <v>Lower Income</v>
      </c>
      <c r="K2765" s="52" t="b">
        <f t="shared" si="173"/>
        <v>0</v>
      </c>
      <c r="L2765" s="43" t="b">
        <f t="shared" si="174"/>
        <v>0</v>
      </c>
      <c r="M2765" s="43" t="b">
        <f t="shared" si="175"/>
        <v>0</v>
      </c>
      <c r="N27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66" spans="1:14" hidden="1" x14ac:dyDescent="0.25">
      <c r="A2766" t="s">
        <v>2770</v>
      </c>
      <c r="B2766" s="45">
        <v>39918</v>
      </c>
      <c r="C2766" s="45">
        <v>14130.5</v>
      </c>
      <c r="D2766" s="25">
        <v>0.35398817576030861</v>
      </c>
      <c r="E2766" s="25" t="str">
        <f>_xlfn.XLOOKUP(Table1[[#This Row],[Customer_ID]],Table2[customer_id],Table2[age_group],,0)</f>
        <v>25-34</v>
      </c>
      <c r="F2766" s="25" t="str">
        <f>_xlfn.XLOOKUP(Table1[[#This Row],[Customer_ID]],Table2[customer_id],Table2[city],,0)</f>
        <v>Chennai</v>
      </c>
      <c r="G2766" s="25" t="str">
        <f>_xlfn.XLOOKUP(Table1[[#This Row],[Customer_ID]],Table2[customer_id],Table2[occupation],,0)</f>
        <v>Salaried Other Employees</v>
      </c>
      <c r="H2766" s="50" t="str">
        <f>_xlfn.XLOOKUP(Table1[[#This Row],[Customer_ID]],Table2[customer_id],Table2[gender],,0)</f>
        <v>Male</v>
      </c>
      <c r="I2766" s="50" t="str">
        <f>_xlfn.XLOOKUP(Table1[[#This Row],[Customer_ID]],Table2[customer_id],Table2[marital status],,0)</f>
        <v>Married</v>
      </c>
      <c r="J2766" t="str">
        <f t="shared" si="172"/>
        <v>Lower Income</v>
      </c>
      <c r="K2766" s="52" t="b">
        <f t="shared" si="173"/>
        <v>0</v>
      </c>
      <c r="L2766" s="43" t="b">
        <f t="shared" si="174"/>
        <v>0</v>
      </c>
      <c r="M2766" s="43" t="b">
        <f t="shared" si="175"/>
        <v>0</v>
      </c>
      <c r="N27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67" spans="1:14" hidden="1" x14ac:dyDescent="0.25">
      <c r="A2767" t="s">
        <v>2813</v>
      </c>
      <c r="B2767" s="45">
        <v>39913</v>
      </c>
      <c r="C2767" s="45">
        <v>13991.166666666666</v>
      </c>
      <c r="D2767" s="25">
        <v>0.35054159463499779</v>
      </c>
      <c r="E2767" s="25" t="str">
        <f>_xlfn.XLOOKUP(Table1[[#This Row],[Customer_ID]],Table2[customer_id],Table2[age_group],,0)</f>
        <v>35-45</v>
      </c>
      <c r="F2767" s="25" t="str">
        <f>_xlfn.XLOOKUP(Table1[[#This Row],[Customer_ID]],Table2[customer_id],Table2[city],,0)</f>
        <v>Hyderabad</v>
      </c>
      <c r="G2767" s="25" t="str">
        <f>_xlfn.XLOOKUP(Table1[[#This Row],[Customer_ID]],Table2[customer_id],Table2[occupation],,0)</f>
        <v>Salaried Other Employees</v>
      </c>
      <c r="H2767" s="50" t="str">
        <f>_xlfn.XLOOKUP(Table1[[#This Row],[Customer_ID]],Table2[customer_id],Table2[gender],,0)</f>
        <v>Female</v>
      </c>
      <c r="I2767" s="50" t="str">
        <f>_xlfn.XLOOKUP(Table1[[#This Row],[Customer_ID]],Table2[customer_id],Table2[marital status],,0)</f>
        <v>Married</v>
      </c>
      <c r="J2767" t="str">
        <f t="shared" si="172"/>
        <v>Lower Income</v>
      </c>
      <c r="K2767" s="52" t="b">
        <f t="shared" si="173"/>
        <v>0</v>
      </c>
      <c r="L2767" s="43" t="b">
        <f t="shared" si="174"/>
        <v>0</v>
      </c>
      <c r="M2767" s="43" t="b">
        <f t="shared" si="175"/>
        <v>0</v>
      </c>
      <c r="N27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68" spans="1:14" hidden="1" x14ac:dyDescent="0.25">
      <c r="A2768" t="s">
        <v>1109</v>
      </c>
      <c r="B2768" s="45">
        <v>39893</v>
      </c>
      <c r="C2768" s="45">
        <v>20341.5</v>
      </c>
      <c r="D2768" s="25">
        <v>0.50990148647632416</v>
      </c>
      <c r="E2768" s="25" t="str">
        <f>_xlfn.XLOOKUP(Table1[[#This Row],[Customer_ID]],Table2[customer_id],Table2[age_group],,0)</f>
        <v>25-34</v>
      </c>
      <c r="F2768" s="25" t="str">
        <f>_xlfn.XLOOKUP(Table1[[#This Row],[Customer_ID]],Table2[customer_id],Table2[city],,0)</f>
        <v>Delhi NCR</v>
      </c>
      <c r="G2768" s="25" t="str">
        <f>_xlfn.XLOOKUP(Table1[[#This Row],[Customer_ID]],Table2[customer_id],Table2[occupation],,0)</f>
        <v>Salaried Other Employees</v>
      </c>
      <c r="H2768" s="50" t="str">
        <f>_xlfn.XLOOKUP(Table1[[#This Row],[Customer_ID]],Table2[customer_id],Table2[gender],,0)</f>
        <v>Male</v>
      </c>
      <c r="I2768" s="50" t="str">
        <f>_xlfn.XLOOKUP(Table1[[#This Row],[Customer_ID]],Table2[customer_id],Table2[marital status],,0)</f>
        <v>Married</v>
      </c>
      <c r="J2768" t="str">
        <f t="shared" si="172"/>
        <v>Lower Income</v>
      </c>
      <c r="K2768" s="52" t="b">
        <f t="shared" si="173"/>
        <v>0</v>
      </c>
      <c r="L2768" s="43" t="b">
        <f t="shared" si="174"/>
        <v>0</v>
      </c>
      <c r="M2768" s="43" t="b">
        <f t="shared" si="175"/>
        <v>0</v>
      </c>
      <c r="N27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69" spans="1:14" hidden="1" x14ac:dyDescent="0.25">
      <c r="A2769" t="s">
        <v>1300</v>
      </c>
      <c r="B2769" s="45">
        <v>39891</v>
      </c>
      <c r="C2769" s="45">
        <v>19652.666666666668</v>
      </c>
      <c r="D2769" s="25">
        <v>0.49265916288552974</v>
      </c>
      <c r="E2769" s="25" t="str">
        <f>_xlfn.XLOOKUP(Table1[[#This Row],[Customer_ID]],Table2[customer_id],Table2[age_group],,0)</f>
        <v>25-34</v>
      </c>
      <c r="F2769" s="25" t="str">
        <f>_xlfn.XLOOKUP(Table1[[#This Row],[Customer_ID]],Table2[customer_id],Table2[city],,0)</f>
        <v>Bengaluru</v>
      </c>
      <c r="G2769" s="25" t="str">
        <f>_xlfn.XLOOKUP(Table1[[#This Row],[Customer_ID]],Table2[customer_id],Table2[occupation],,0)</f>
        <v>Salaried Other Employees</v>
      </c>
      <c r="H2769" s="50" t="str">
        <f>_xlfn.XLOOKUP(Table1[[#This Row],[Customer_ID]],Table2[customer_id],Table2[gender],,0)</f>
        <v>Male</v>
      </c>
      <c r="I2769" s="50" t="str">
        <f>_xlfn.XLOOKUP(Table1[[#This Row],[Customer_ID]],Table2[customer_id],Table2[marital status],,0)</f>
        <v>Married</v>
      </c>
      <c r="J2769" t="str">
        <f t="shared" si="172"/>
        <v>Lower Income</v>
      </c>
      <c r="K2769" s="52" t="b">
        <f t="shared" si="173"/>
        <v>0</v>
      </c>
      <c r="L2769" s="43" t="b">
        <f t="shared" si="174"/>
        <v>0</v>
      </c>
      <c r="M2769" s="43" t="b">
        <f t="shared" si="175"/>
        <v>0</v>
      </c>
      <c r="N27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70" spans="1:14" hidden="1" x14ac:dyDescent="0.25">
      <c r="A2770" t="s">
        <v>2351</v>
      </c>
      <c r="B2770" s="45">
        <v>39874</v>
      </c>
      <c r="C2770" s="45">
        <v>15646.666666666666</v>
      </c>
      <c r="D2770" s="25">
        <v>0.3924027352828075</v>
      </c>
      <c r="E2770" s="25" t="str">
        <f>_xlfn.XLOOKUP(Table1[[#This Row],[Customer_ID]],Table2[customer_id],Table2[age_group],,0)</f>
        <v>35-45</v>
      </c>
      <c r="F2770" s="25" t="str">
        <f>_xlfn.XLOOKUP(Table1[[#This Row],[Customer_ID]],Table2[customer_id],Table2[city],,0)</f>
        <v>Bengaluru</v>
      </c>
      <c r="G2770" s="25" t="str">
        <f>_xlfn.XLOOKUP(Table1[[#This Row],[Customer_ID]],Table2[customer_id],Table2[occupation],,0)</f>
        <v>Salaried Other Employees</v>
      </c>
      <c r="H2770" s="50" t="str">
        <f>_xlfn.XLOOKUP(Table1[[#This Row],[Customer_ID]],Table2[customer_id],Table2[gender],,0)</f>
        <v>Female</v>
      </c>
      <c r="I2770" s="50" t="str">
        <f>_xlfn.XLOOKUP(Table1[[#This Row],[Customer_ID]],Table2[customer_id],Table2[marital status],,0)</f>
        <v>Married</v>
      </c>
      <c r="J2770" t="str">
        <f t="shared" si="172"/>
        <v>Lower Income</v>
      </c>
      <c r="K2770" s="52" t="b">
        <f t="shared" si="173"/>
        <v>0</v>
      </c>
      <c r="L2770" s="43" t="b">
        <f t="shared" si="174"/>
        <v>0</v>
      </c>
      <c r="M2770" s="43" t="b">
        <f t="shared" si="175"/>
        <v>0</v>
      </c>
      <c r="N27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71" spans="1:14" hidden="1" x14ac:dyDescent="0.25">
      <c r="A2771" t="s">
        <v>2106</v>
      </c>
      <c r="B2771" s="45">
        <v>39873</v>
      </c>
      <c r="C2771" s="45">
        <v>16497.5</v>
      </c>
      <c r="D2771" s="25">
        <v>0.41375115993278661</v>
      </c>
      <c r="E2771" s="25" t="str">
        <f>_xlfn.XLOOKUP(Table1[[#This Row],[Customer_ID]],Table2[customer_id],Table2[age_group],,0)</f>
        <v>25-34</v>
      </c>
      <c r="F2771" s="25" t="str">
        <f>_xlfn.XLOOKUP(Table1[[#This Row],[Customer_ID]],Table2[customer_id],Table2[city],,0)</f>
        <v>Bengaluru</v>
      </c>
      <c r="G2771" s="25" t="str">
        <f>_xlfn.XLOOKUP(Table1[[#This Row],[Customer_ID]],Table2[customer_id],Table2[occupation],,0)</f>
        <v>Salaried Other Employees</v>
      </c>
      <c r="H2771" s="50" t="str">
        <f>_xlfn.XLOOKUP(Table1[[#This Row],[Customer_ID]],Table2[customer_id],Table2[gender],,0)</f>
        <v>Female</v>
      </c>
      <c r="I2771" s="50" t="str">
        <f>_xlfn.XLOOKUP(Table1[[#This Row],[Customer_ID]],Table2[customer_id],Table2[marital status],,0)</f>
        <v>Single</v>
      </c>
      <c r="J2771" t="str">
        <f t="shared" si="172"/>
        <v>Lower Income</v>
      </c>
      <c r="K2771" s="52" t="b">
        <f t="shared" si="173"/>
        <v>0</v>
      </c>
      <c r="L2771" s="43" t="b">
        <f t="shared" si="174"/>
        <v>0</v>
      </c>
      <c r="M2771" s="43" t="b">
        <f t="shared" si="175"/>
        <v>0</v>
      </c>
      <c r="N27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72" spans="1:14" hidden="1" x14ac:dyDescent="0.25">
      <c r="A2772" t="s">
        <v>3647</v>
      </c>
      <c r="B2772" s="45">
        <v>39869</v>
      </c>
      <c r="C2772" s="45">
        <v>10839.833333333334</v>
      </c>
      <c r="D2772" s="25">
        <v>0.27188626083757639</v>
      </c>
      <c r="E2772" s="25" t="str">
        <f>_xlfn.XLOOKUP(Table1[[#This Row],[Customer_ID]],Table2[customer_id],Table2[age_group],,0)</f>
        <v>35-45</v>
      </c>
      <c r="F2772" s="25" t="str">
        <f>_xlfn.XLOOKUP(Table1[[#This Row],[Customer_ID]],Table2[customer_id],Table2[city],,0)</f>
        <v>Chennai</v>
      </c>
      <c r="G2772" s="25" t="str">
        <f>_xlfn.XLOOKUP(Table1[[#This Row],[Customer_ID]],Table2[customer_id],Table2[occupation],,0)</f>
        <v>Salaried Other Employees</v>
      </c>
      <c r="H2772" s="50" t="str">
        <f>_xlfn.XLOOKUP(Table1[[#This Row],[Customer_ID]],Table2[customer_id],Table2[gender],,0)</f>
        <v>Female</v>
      </c>
      <c r="I2772" s="50" t="str">
        <f>_xlfn.XLOOKUP(Table1[[#This Row],[Customer_ID]],Table2[customer_id],Table2[marital status],,0)</f>
        <v>Married</v>
      </c>
      <c r="J2772" t="str">
        <f t="shared" si="172"/>
        <v>Lower Income</v>
      </c>
      <c r="K2772" s="52" t="str">
        <f t="shared" si="173"/>
        <v>Low Spend</v>
      </c>
      <c r="L2772" s="43" t="b">
        <f t="shared" si="174"/>
        <v>0</v>
      </c>
      <c r="M2772" s="43" t="b">
        <f t="shared" si="175"/>
        <v>0</v>
      </c>
      <c r="N27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73" spans="1:14" hidden="1" x14ac:dyDescent="0.25">
      <c r="A2773" t="s">
        <v>2250</v>
      </c>
      <c r="B2773" s="45">
        <v>39863</v>
      </c>
      <c r="C2773" s="45">
        <v>16018.666666666666</v>
      </c>
      <c r="D2773" s="25">
        <v>0.40184297886929399</v>
      </c>
      <c r="E2773" s="25" t="str">
        <f>_xlfn.XLOOKUP(Table1[[#This Row],[Customer_ID]],Table2[customer_id],Table2[age_group],,0)</f>
        <v>25-34</v>
      </c>
      <c r="F2773" s="25" t="str">
        <f>_xlfn.XLOOKUP(Table1[[#This Row],[Customer_ID]],Table2[customer_id],Table2[city],,0)</f>
        <v>Bengaluru</v>
      </c>
      <c r="G2773" s="25" t="str">
        <f>_xlfn.XLOOKUP(Table1[[#This Row],[Customer_ID]],Table2[customer_id],Table2[occupation],,0)</f>
        <v>Salaried Other Employees</v>
      </c>
      <c r="H2773" s="50" t="str">
        <f>_xlfn.XLOOKUP(Table1[[#This Row],[Customer_ID]],Table2[customer_id],Table2[gender],,0)</f>
        <v>Female</v>
      </c>
      <c r="I2773" s="50" t="str">
        <f>_xlfn.XLOOKUP(Table1[[#This Row],[Customer_ID]],Table2[customer_id],Table2[marital status],,0)</f>
        <v>Married</v>
      </c>
      <c r="J2773" t="str">
        <f t="shared" si="172"/>
        <v>Lower Income</v>
      </c>
      <c r="K2773" s="52" t="b">
        <f t="shared" si="173"/>
        <v>0</v>
      </c>
      <c r="L2773" s="43" t="b">
        <f t="shared" si="174"/>
        <v>0</v>
      </c>
      <c r="M2773" s="43" t="b">
        <f t="shared" si="175"/>
        <v>0</v>
      </c>
      <c r="N27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74" spans="1:14" x14ac:dyDescent="0.25">
      <c r="A2774" t="s">
        <v>354</v>
      </c>
      <c r="B2774" s="45">
        <v>39856</v>
      </c>
      <c r="C2774" s="45">
        <v>24333.166666666668</v>
      </c>
      <c r="D2774" s="25">
        <v>0.61052706409741742</v>
      </c>
      <c r="E2774" s="25" t="str">
        <f>_xlfn.XLOOKUP(Table1[[#This Row],[Customer_ID]],Table2[customer_id],Table2[age_group],,0)</f>
        <v>35-45</v>
      </c>
      <c r="F2774" s="25" t="str">
        <f>_xlfn.XLOOKUP(Table1[[#This Row],[Customer_ID]],Table2[customer_id],Table2[city],,0)</f>
        <v>Mumbai</v>
      </c>
      <c r="G2774" s="25" t="str">
        <f>_xlfn.XLOOKUP(Table1[[#This Row],[Customer_ID]],Table2[customer_id],Table2[occupation],,0)</f>
        <v>Salaried Other Employees</v>
      </c>
      <c r="H2774" s="50" t="str">
        <f>_xlfn.XLOOKUP(Table1[[#This Row],[Customer_ID]],Table2[customer_id],Table2[gender],,0)</f>
        <v>Male</v>
      </c>
      <c r="I2774" s="50" t="str">
        <f>_xlfn.XLOOKUP(Table1[[#This Row],[Customer_ID]],Table2[customer_id],Table2[marital status],,0)</f>
        <v>Married</v>
      </c>
      <c r="J2774" t="str">
        <f t="shared" si="172"/>
        <v>Lower Income</v>
      </c>
      <c r="K2774" s="52" t="str">
        <f t="shared" si="173"/>
        <v>High Spend</v>
      </c>
      <c r="L2774" s="43" t="b">
        <f t="shared" si="174"/>
        <v>0</v>
      </c>
      <c r="M2774" s="43" t="b">
        <f t="shared" si="175"/>
        <v>0</v>
      </c>
      <c r="N2774" t="str">
        <f>IF(OR(Table1[[#This Row],[High requirement of Credit Card (Low Income)]]="High Spend",Table1[[#This Row],[High requirement of Credit Card (Moderate Income)]]="High Spend",Table1[[#This Row],[High requirement of Credit Card (hIGHER Income)]]="High Spend"),"High chance","Low or moderate Chance")</f>
        <v>High chance</v>
      </c>
    </row>
    <row r="2775" spans="1:14" hidden="1" x14ac:dyDescent="0.25">
      <c r="A2775" t="s">
        <v>1924</v>
      </c>
      <c r="B2775" s="45">
        <v>39855</v>
      </c>
      <c r="C2775" s="45">
        <v>17097.166666666668</v>
      </c>
      <c r="D2775" s="25">
        <v>0.42898423451679008</v>
      </c>
      <c r="E2775" s="25" t="str">
        <f>_xlfn.XLOOKUP(Table1[[#This Row],[Customer_ID]],Table2[customer_id],Table2[age_group],,0)</f>
        <v>35-45</v>
      </c>
      <c r="F2775" s="25" t="str">
        <f>_xlfn.XLOOKUP(Table1[[#This Row],[Customer_ID]],Table2[customer_id],Table2[city],,0)</f>
        <v>Hyderabad</v>
      </c>
      <c r="G2775" s="25" t="str">
        <f>_xlfn.XLOOKUP(Table1[[#This Row],[Customer_ID]],Table2[customer_id],Table2[occupation],,0)</f>
        <v>Freelancers</v>
      </c>
      <c r="H2775" s="50" t="str">
        <f>_xlfn.XLOOKUP(Table1[[#This Row],[Customer_ID]],Table2[customer_id],Table2[gender],,0)</f>
        <v>Male</v>
      </c>
      <c r="I2775" s="50" t="str">
        <f>_xlfn.XLOOKUP(Table1[[#This Row],[Customer_ID]],Table2[customer_id],Table2[marital status],,0)</f>
        <v>Married</v>
      </c>
      <c r="J2775" t="str">
        <f t="shared" si="172"/>
        <v>Lower Income</v>
      </c>
      <c r="K2775" s="52" t="b">
        <f t="shared" si="173"/>
        <v>0</v>
      </c>
      <c r="L2775" s="43" t="b">
        <f t="shared" si="174"/>
        <v>0</v>
      </c>
      <c r="M2775" s="43" t="b">
        <f t="shared" si="175"/>
        <v>0</v>
      </c>
      <c r="N27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76" spans="1:14" hidden="1" x14ac:dyDescent="0.25">
      <c r="A2776" t="s">
        <v>3583</v>
      </c>
      <c r="B2776" s="45">
        <v>39853</v>
      </c>
      <c r="C2776" s="45">
        <v>11126</v>
      </c>
      <c r="D2776" s="25">
        <v>0.27917597169598274</v>
      </c>
      <c r="E2776" s="25" t="str">
        <f>_xlfn.XLOOKUP(Table1[[#This Row],[Customer_ID]],Table2[customer_id],Table2[age_group],,0)</f>
        <v>35-45</v>
      </c>
      <c r="F2776" s="25" t="str">
        <f>_xlfn.XLOOKUP(Table1[[#This Row],[Customer_ID]],Table2[customer_id],Table2[city],,0)</f>
        <v>Chennai</v>
      </c>
      <c r="G2776" s="25" t="str">
        <f>_xlfn.XLOOKUP(Table1[[#This Row],[Customer_ID]],Table2[customer_id],Table2[occupation],,0)</f>
        <v>Salaried Other Employees</v>
      </c>
      <c r="H2776" s="50" t="str">
        <f>_xlfn.XLOOKUP(Table1[[#This Row],[Customer_ID]],Table2[customer_id],Table2[gender],,0)</f>
        <v>Female</v>
      </c>
      <c r="I2776" s="50" t="str">
        <f>_xlfn.XLOOKUP(Table1[[#This Row],[Customer_ID]],Table2[customer_id],Table2[marital status],,0)</f>
        <v>Married</v>
      </c>
      <c r="J2776" t="str">
        <f t="shared" si="172"/>
        <v>Lower Income</v>
      </c>
      <c r="K2776" s="52" t="str">
        <f t="shared" si="173"/>
        <v>Low Spend</v>
      </c>
      <c r="L2776" s="43" t="b">
        <f t="shared" si="174"/>
        <v>0</v>
      </c>
      <c r="M2776" s="43" t="b">
        <f t="shared" si="175"/>
        <v>0</v>
      </c>
      <c r="N27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77" spans="1:14" hidden="1" x14ac:dyDescent="0.25">
      <c r="A2777" t="s">
        <v>1627</v>
      </c>
      <c r="B2777" s="45">
        <v>39852</v>
      </c>
      <c r="C2777" s="45">
        <v>18177.333333333332</v>
      </c>
      <c r="D2777" s="25">
        <v>0.45612098096289599</v>
      </c>
      <c r="E2777" s="25" t="str">
        <f>_xlfn.XLOOKUP(Table1[[#This Row],[Customer_ID]],Table2[customer_id],Table2[age_group],,0)</f>
        <v>35-45</v>
      </c>
      <c r="F2777" s="25" t="str">
        <f>_xlfn.XLOOKUP(Table1[[#This Row],[Customer_ID]],Table2[customer_id],Table2[city],,0)</f>
        <v>Delhi NCR</v>
      </c>
      <c r="G2777" s="25" t="str">
        <f>_xlfn.XLOOKUP(Table1[[#This Row],[Customer_ID]],Table2[customer_id],Table2[occupation],,0)</f>
        <v>Salaried Other Employees</v>
      </c>
      <c r="H2777" s="50" t="str">
        <f>_xlfn.XLOOKUP(Table1[[#This Row],[Customer_ID]],Table2[customer_id],Table2[gender],,0)</f>
        <v>Female</v>
      </c>
      <c r="I2777" s="50" t="str">
        <f>_xlfn.XLOOKUP(Table1[[#This Row],[Customer_ID]],Table2[customer_id],Table2[marital status],,0)</f>
        <v>Married</v>
      </c>
      <c r="J2777" t="str">
        <f t="shared" si="172"/>
        <v>Lower Income</v>
      </c>
      <c r="K2777" s="52" t="b">
        <f t="shared" si="173"/>
        <v>0</v>
      </c>
      <c r="L2777" s="43" t="b">
        <f t="shared" si="174"/>
        <v>0</v>
      </c>
      <c r="M2777" s="43" t="b">
        <f t="shared" si="175"/>
        <v>0</v>
      </c>
      <c r="N27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78" spans="1:14" hidden="1" x14ac:dyDescent="0.25">
      <c r="A2778" t="s">
        <v>1455</v>
      </c>
      <c r="B2778" s="45">
        <v>39840</v>
      </c>
      <c r="C2778" s="45">
        <v>18963.833333333332</v>
      </c>
      <c r="D2778" s="25">
        <v>0.47599983266398926</v>
      </c>
      <c r="E2778" s="25" t="str">
        <f>_xlfn.XLOOKUP(Table1[[#This Row],[Customer_ID]],Table2[customer_id],Table2[age_group],,0)</f>
        <v>25-34</v>
      </c>
      <c r="F2778" s="25" t="str">
        <f>_xlfn.XLOOKUP(Table1[[#This Row],[Customer_ID]],Table2[customer_id],Table2[city],,0)</f>
        <v>Bengaluru</v>
      </c>
      <c r="G2778" s="25" t="str">
        <f>_xlfn.XLOOKUP(Table1[[#This Row],[Customer_ID]],Table2[customer_id],Table2[occupation],,0)</f>
        <v>Salaried Other Employees</v>
      </c>
      <c r="H2778" s="50" t="str">
        <f>_xlfn.XLOOKUP(Table1[[#This Row],[Customer_ID]],Table2[customer_id],Table2[gender],,0)</f>
        <v>Male</v>
      </c>
      <c r="I2778" s="50" t="str">
        <f>_xlfn.XLOOKUP(Table1[[#This Row],[Customer_ID]],Table2[customer_id],Table2[marital status],,0)</f>
        <v>Single</v>
      </c>
      <c r="J2778" t="str">
        <f t="shared" si="172"/>
        <v>Lower Income</v>
      </c>
      <c r="K2778" s="52" t="b">
        <f t="shared" si="173"/>
        <v>0</v>
      </c>
      <c r="L2778" s="43" t="b">
        <f t="shared" si="174"/>
        <v>0</v>
      </c>
      <c r="M2778" s="43" t="b">
        <f t="shared" si="175"/>
        <v>0</v>
      </c>
      <c r="N27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79" spans="1:14" hidden="1" x14ac:dyDescent="0.25">
      <c r="A2779" t="s">
        <v>1098</v>
      </c>
      <c r="B2779" s="45">
        <v>39831</v>
      </c>
      <c r="C2779" s="45">
        <v>20339.166666666668</v>
      </c>
      <c r="D2779" s="25">
        <v>0.51063660632840424</v>
      </c>
      <c r="E2779" s="25" t="str">
        <f>_xlfn.XLOOKUP(Table1[[#This Row],[Customer_ID]],Table2[customer_id],Table2[age_group],,0)</f>
        <v>25-34</v>
      </c>
      <c r="F2779" s="25" t="str">
        <f>_xlfn.XLOOKUP(Table1[[#This Row],[Customer_ID]],Table2[customer_id],Table2[city],,0)</f>
        <v>Delhi NCR</v>
      </c>
      <c r="G2779" s="25" t="str">
        <f>_xlfn.XLOOKUP(Table1[[#This Row],[Customer_ID]],Table2[customer_id],Table2[occupation],,0)</f>
        <v>Salaried Other Employees</v>
      </c>
      <c r="H2779" s="50" t="str">
        <f>_xlfn.XLOOKUP(Table1[[#This Row],[Customer_ID]],Table2[customer_id],Table2[gender],,0)</f>
        <v>Male</v>
      </c>
      <c r="I2779" s="50" t="str">
        <f>_xlfn.XLOOKUP(Table1[[#This Row],[Customer_ID]],Table2[customer_id],Table2[marital status],,0)</f>
        <v>Married</v>
      </c>
      <c r="J2779" t="str">
        <f t="shared" si="172"/>
        <v>Lower Income</v>
      </c>
      <c r="K2779" s="52" t="b">
        <f t="shared" si="173"/>
        <v>0</v>
      </c>
      <c r="L2779" s="43" t="b">
        <f t="shared" si="174"/>
        <v>0</v>
      </c>
      <c r="M2779" s="43" t="b">
        <f t="shared" si="175"/>
        <v>0</v>
      </c>
      <c r="N27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80" spans="1:14" hidden="1" x14ac:dyDescent="0.25">
      <c r="A2780" t="s">
        <v>1630</v>
      </c>
      <c r="B2780" s="45">
        <v>39810</v>
      </c>
      <c r="C2780" s="45">
        <v>18148.833333333332</v>
      </c>
      <c r="D2780" s="25">
        <v>0.45588629322615754</v>
      </c>
      <c r="E2780" s="25" t="str">
        <f>_xlfn.XLOOKUP(Table1[[#This Row],[Customer_ID]],Table2[customer_id],Table2[age_group],,0)</f>
        <v>25-34</v>
      </c>
      <c r="F2780" s="25" t="str">
        <f>_xlfn.XLOOKUP(Table1[[#This Row],[Customer_ID]],Table2[customer_id],Table2[city],,0)</f>
        <v>Delhi NCR</v>
      </c>
      <c r="G2780" s="25" t="str">
        <f>_xlfn.XLOOKUP(Table1[[#This Row],[Customer_ID]],Table2[customer_id],Table2[occupation],,0)</f>
        <v>Salaried Other Employees</v>
      </c>
      <c r="H2780" s="50" t="str">
        <f>_xlfn.XLOOKUP(Table1[[#This Row],[Customer_ID]],Table2[customer_id],Table2[gender],,0)</f>
        <v>Female</v>
      </c>
      <c r="I2780" s="50" t="str">
        <f>_xlfn.XLOOKUP(Table1[[#This Row],[Customer_ID]],Table2[customer_id],Table2[marital status],,0)</f>
        <v>Married</v>
      </c>
      <c r="J2780" t="str">
        <f t="shared" si="172"/>
        <v>Lower Income</v>
      </c>
      <c r="K2780" s="52" t="b">
        <f t="shared" si="173"/>
        <v>0</v>
      </c>
      <c r="L2780" s="43" t="b">
        <f t="shared" si="174"/>
        <v>0</v>
      </c>
      <c r="M2780" s="43" t="b">
        <f t="shared" si="175"/>
        <v>0</v>
      </c>
      <c r="N27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81" spans="1:14" hidden="1" x14ac:dyDescent="0.25">
      <c r="A2781" t="s">
        <v>2448</v>
      </c>
      <c r="B2781" s="45">
        <v>39806</v>
      </c>
      <c r="C2781" s="45">
        <v>15222.5</v>
      </c>
      <c r="D2781" s="25">
        <v>0.38241722353414059</v>
      </c>
      <c r="E2781" s="25" t="str">
        <f>_xlfn.XLOOKUP(Table1[[#This Row],[Customer_ID]],Table2[customer_id],Table2[age_group],,0)</f>
        <v>25-34</v>
      </c>
      <c r="F2781" s="25" t="str">
        <f>_xlfn.XLOOKUP(Table1[[#This Row],[Customer_ID]],Table2[customer_id],Table2[city],,0)</f>
        <v>Bengaluru</v>
      </c>
      <c r="G2781" s="25" t="str">
        <f>_xlfn.XLOOKUP(Table1[[#This Row],[Customer_ID]],Table2[customer_id],Table2[occupation],,0)</f>
        <v>Salaried Other Employees</v>
      </c>
      <c r="H2781" s="50" t="str">
        <f>_xlfn.XLOOKUP(Table1[[#This Row],[Customer_ID]],Table2[customer_id],Table2[gender],,0)</f>
        <v>Female</v>
      </c>
      <c r="I2781" s="50" t="str">
        <f>_xlfn.XLOOKUP(Table1[[#This Row],[Customer_ID]],Table2[customer_id],Table2[marital status],,0)</f>
        <v>Married</v>
      </c>
      <c r="J2781" t="str">
        <f t="shared" si="172"/>
        <v>Lower Income</v>
      </c>
      <c r="K2781" s="52" t="b">
        <f t="shared" si="173"/>
        <v>0</v>
      </c>
      <c r="L2781" s="43" t="b">
        <f t="shared" si="174"/>
        <v>0</v>
      </c>
      <c r="M2781" s="43" t="b">
        <f t="shared" si="175"/>
        <v>0</v>
      </c>
      <c r="N27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82" spans="1:14" hidden="1" x14ac:dyDescent="0.25">
      <c r="A2782" t="s">
        <v>1592</v>
      </c>
      <c r="B2782" s="45">
        <v>39805</v>
      </c>
      <c r="C2782" s="45">
        <v>18346.666666666668</v>
      </c>
      <c r="D2782" s="25">
        <v>0.46091362056693047</v>
      </c>
      <c r="E2782" s="25" t="str">
        <f>_xlfn.XLOOKUP(Table1[[#This Row],[Customer_ID]],Table2[customer_id],Table2[age_group],,0)</f>
        <v>25-34</v>
      </c>
      <c r="F2782" s="25" t="str">
        <f>_xlfn.XLOOKUP(Table1[[#This Row],[Customer_ID]],Table2[customer_id],Table2[city],,0)</f>
        <v>Mumbai</v>
      </c>
      <c r="G2782" s="25" t="str">
        <f>_xlfn.XLOOKUP(Table1[[#This Row],[Customer_ID]],Table2[customer_id],Table2[occupation],,0)</f>
        <v>Salaried Other Employees</v>
      </c>
      <c r="H2782" s="50" t="str">
        <f>_xlfn.XLOOKUP(Table1[[#This Row],[Customer_ID]],Table2[customer_id],Table2[gender],,0)</f>
        <v>Female</v>
      </c>
      <c r="I2782" s="50" t="str">
        <f>_xlfn.XLOOKUP(Table1[[#This Row],[Customer_ID]],Table2[customer_id],Table2[marital status],,0)</f>
        <v>Married</v>
      </c>
      <c r="J2782" t="str">
        <f t="shared" si="172"/>
        <v>Lower Income</v>
      </c>
      <c r="K2782" s="52" t="b">
        <f t="shared" si="173"/>
        <v>0</v>
      </c>
      <c r="L2782" s="43" t="b">
        <f t="shared" si="174"/>
        <v>0</v>
      </c>
      <c r="M2782" s="43" t="b">
        <f t="shared" si="175"/>
        <v>0</v>
      </c>
      <c r="N27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83" spans="1:14" hidden="1" x14ac:dyDescent="0.25">
      <c r="A2783" t="s">
        <v>3076</v>
      </c>
      <c r="B2783" s="45">
        <v>39803</v>
      </c>
      <c r="C2783" s="45">
        <v>13228</v>
      </c>
      <c r="D2783" s="25">
        <v>0.33233675853578876</v>
      </c>
      <c r="E2783" s="25" t="str">
        <f>_xlfn.XLOOKUP(Table1[[#This Row],[Customer_ID]],Table2[customer_id],Table2[age_group],,0)</f>
        <v>35-45</v>
      </c>
      <c r="F2783" s="25" t="str">
        <f>_xlfn.XLOOKUP(Table1[[#This Row],[Customer_ID]],Table2[customer_id],Table2[city],,0)</f>
        <v>Hyderabad</v>
      </c>
      <c r="G2783" s="25" t="str">
        <f>_xlfn.XLOOKUP(Table1[[#This Row],[Customer_ID]],Table2[customer_id],Table2[occupation],,0)</f>
        <v>Salaried Other Employees</v>
      </c>
      <c r="H2783" s="50" t="str">
        <f>_xlfn.XLOOKUP(Table1[[#This Row],[Customer_ID]],Table2[customer_id],Table2[gender],,0)</f>
        <v>Female</v>
      </c>
      <c r="I2783" s="50" t="str">
        <f>_xlfn.XLOOKUP(Table1[[#This Row],[Customer_ID]],Table2[customer_id],Table2[marital status],,0)</f>
        <v>Married</v>
      </c>
      <c r="J2783" t="str">
        <f t="shared" si="172"/>
        <v>Lower Income</v>
      </c>
      <c r="K2783" s="52" t="b">
        <f t="shared" si="173"/>
        <v>0</v>
      </c>
      <c r="L2783" s="43" t="b">
        <f t="shared" si="174"/>
        <v>0</v>
      </c>
      <c r="M2783" s="43" t="b">
        <f t="shared" si="175"/>
        <v>0</v>
      </c>
      <c r="N27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84" spans="1:14" hidden="1" x14ac:dyDescent="0.25">
      <c r="A2784" t="s">
        <v>1852</v>
      </c>
      <c r="B2784" s="45">
        <v>39795</v>
      </c>
      <c r="C2784" s="45">
        <v>17291.5</v>
      </c>
      <c r="D2784" s="25">
        <v>0.43451438622942579</v>
      </c>
      <c r="E2784" s="25" t="str">
        <f>_xlfn.XLOOKUP(Table1[[#This Row],[Customer_ID]],Table2[customer_id],Table2[age_group],,0)</f>
        <v>35-45</v>
      </c>
      <c r="F2784" s="25" t="str">
        <f>_xlfn.XLOOKUP(Table1[[#This Row],[Customer_ID]],Table2[customer_id],Table2[city],,0)</f>
        <v>Bengaluru</v>
      </c>
      <c r="G2784" s="25" t="str">
        <f>_xlfn.XLOOKUP(Table1[[#This Row],[Customer_ID]],Table2[customer_id],Table2[occupation],,0)</f>
        <v>Freelancers</v>
      </c>
      <c r="H2784" s="50" t="str">
        <f>_xlfn.XLOOKUP(Table1[[#This Row],[Customer_ID]],Table2[customer_id],Table2[gender],,0)</f>
        <v>Female</v>
      </c>
      <c r="I2784" s="50" t="str">
        <f>_xlfn.XLOOKUP(Table1[[#This Row],[Customer_ID]],Table2[customer_id],Table2[marital status],,0)</f>
        <v>Married</v>
      </c>
      <c r="J2784" t="str">
        <f t="shared" si="172"/>
        <v>Lower Income</v>
      </c>
      <c r="K2784" s="52" t="b">
        <f t="shared" si="173"/>
        <v>0</v>
      </c>
      <c r="L2784" s="43" t="b">
        <f t="shared" si="174"/>
        <v>0</v>
      </c>
      <c r="M2784" s="43" t="b">
        <f t="shared" si="175"/>
        <v>0</v>
      </c>
      <c r="N27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85" spans="1:14" hidden="1" x14ac:dyDescent="0.25">
      <c r="A2785" t="s">
        <v>499</v>
      </c>
      <c r="B2785" s="45">
        <v>39792</v>
      </c>
      <c r="C2785" s="45">
        <v>23410</v>
      </c>
      <c r="D2785" s="25">
        <v>0.58830920788098107</v>
      </c>
      <c r="E2785" s="25" t="str">
        <f>_xlfn.XLOOKUP(Table1[[#This Row],[Customer_ID]],Table2[customer_id],Table2[age_group],,0)</f>
        <v>35-45</v>
      </c>
      <c r="F2785" s="25" t="str">
        <f>_xlfn.XLOOKUP(Table1[[#This Row],[Customer_ID]],Table2[customer_id],Table2[city],,0)</f>
        <v>Mumbai</v>
      </c>
      <c r="G2785" s="25" t="str">
        <f>_xlfn.XLOOKUP(Table1[[#This Row],[Customer_ID]],Table2[customer_id],Table2[occupation],,0)</f>
        <v>Salaried Other Employees</v>
      </c>
      <c r="H2785" s="50" t="str">
        <f>_xlfn.XLOOKUP(Table1[[#This Row],[Customer_ID]],Table2[customer_id],Table2[gender],,0)</f>
        <v>Male</v>
      </c>
      <c r="I2785" s="50" t="str">
        <f>_xlfn.XLOOKUP(Table1[[#This Row],[Customer_ID]],Table2[customer_id],Table2[marital status],,0)</f>
        <v>Married</v>
      </c>
      <c r="J2785" t="str">
        <f t="shared" si="172"/>
        <v>Lower Income</v>
      </c>
      <c r="K2785" s="52" t="b">
        <f t="shared" si="173"/>
        <v>0</v>
      </c>
      <c r="L2785" s="43" t="b">
        <f t="shared" si="174"/>
        <v>0</v>
      </c>
      <c r="M2785" s="43" t="b">
        <f t="shared" si="175"/>
        <v>0</v>
      </c>
      <c r="N27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86" spans="1:14" hidden="1" x14ac:dyDescent="0.25">
      <c r="A2786" t="s">
        <v>571</v>
      </c>
      <c r="B2786" s="45">
        <v>39792</v>
      </c>
      <c r="C2786" s="45">
        <v>23002.833333333332</v>
      </c>
      <c r="D2786" s="25">
        <v>0.57807683286422729</v>
      </c>
      <c r="E2786" s="25" t="str">
        <f>_xlfn.XLOOKUP(Table1[[#This Row],[Customer_ID]],Table2[customer_id],Table2[age_group],,0)</f>
        <v>25-34</v>
      </c>
      <c r="F2786" s="25" t="str">
        <f>_xlfn.XLOOKUP(Table1[[#This Row],[Customer_ID]],Table2[customer_id],Table2[city],,0)</f>
        <v>Mumbai</v>
      </c>
      <c r="G2786" s="25" t="str">
        <f>_xlfn.XLOOKUP(Table1[[#This Row],[Customer_ID]],Table2[customer_id],Table2[occupation],,0)</f>
        <v>Salaried Other Employees</v>
      </c>
      <c r="H2786" s="50" t="str">
        <f>_xlfn.XLOOKUP(Table1[[#This Row],[Customer_ID]],Table2[customer_id],Table2[gender],,0)</f>
        <v>Male</v>
      </c>
      <c r="I2786" s="50" t="str">
        <f>_xlfn.XLOOKUP(Table1[[#This Row],[Customer_ID]],Table2[customer_id],Table2[marital status],,0)</f>
        <v>Married</v>
      </c>
      <c r="J2786" t="str">
        <f t="shared" si="172"/>
        <v>Lower Income</v>
      </c>
      <c r="K2786" s="52" t="b">
        <f t="shared" si="173"/>
        <v>0</v>
      </c>
      <c r="L2786" s="43" t="b">
        <f t="shared" si="174"/>
        <v>0</v>
      </c>
      <c r="M2786" s="43" t="b">
        <f t="shared" si="175"/>
        <v>0</v>
      </c>
      <c r="N27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87" spans="1:14" hidden="1" x14ac:dyDescent="0.25">
      <c r="A2787" t="s">
        <v>2033</v>
      </c>
      <c r="B2787" s="45">
        <v>39791</v>
      </c>
      <c r="C2787" s="45">
        <v>16659.333333333332</v>
      </c>
      <c r="D2787" s="25">
        <v>0.41867088872693153</v>
      </c>
      <c r="E2787" s="25" t="str">
        <f>_xlfn.XLOOKUP(Table1[[#This Row],[Customer_ID]],Table2[customer_id],Table2[age_group],,0)</f>
        <v>25-34</v>
      </c>
      <c r="F2787" s="25" t="str">
        <f>_xlfn.XLOOKUP(Table1[[#This Row],[Customer_ID]],Table2[customer_id],Table2[city],,0)</f>
        <v>Delhi NCR</v>
      </c>
      <c r="G2787" s="25" t="str">
        <f>_xlfn.XLOOKUP(Table1[[#This Row],[Customer_ID]],Table2[customer_id],Table2[occupation],,0)</f>
        <v>Salaried Other Employees</v>
      </c>
      <c r="H2787" s="50" t="str">
        <f>_xlfn.XLOOKUP(Table1[[#This Row],[Customer_ID]],Table2[customer_id],Table2[gender],,0)</f>
        <v>Female</v>
      </c>
      <c r="I2787" s="50" t="str">
        <f>_xlfn.XLOOKUP(Table1[[#This Row],[Customer_ID]],Table2[customer_id],Table2[marital status],,0)</f>
        <v>Married</v>
      </c>
      <c r="J2787" t="str">
        <f t="shared" si="172"/>
        <v>Lower Income</v>
      </c>
      <c r="K2787" s="52" t="b">
        <f t="shared" si="173"/>
        <v>0</v>
      </c>
      <c r="L2787" s="43" t="b">
        <f t="shared" si="174"/>
        <v>0</v>
      </c>
      <c r="M2787" s="43" t="b">
        <f t="shared" si="175"/>
        <v>0</v>
      </c>
      <c r="N27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88" spans="1:14" x14ac:dyDescent="0.25">
      <c r="A2788" t="s">
        <v>330</v>
      </c>
      <c r="B2788" s="45">
        <v>39786</v>
      </c>
      <c r="C2788" s="45">
        <v>24459.833333333332</v>
      </c>
      <c r="D2788" s="25">
        <v>0.61478493272340351</v>
      </c>
      <c r="E2788" s="25" t="str">
        <f>_xlfn.XLOOKUP(Table1[[#This Row],[Customer_ID]],Table2[customer_id],Table2[age_group],,0)</f>
        <v>25-34</v>
      </c>
      <c r="F2788" s="25" t="str">
        <f>_xlfn.XLOOKUP(Table1[[#This Row],[Customer_ID]],Table2[customer_id],Table2[city],,0)</f>
        <v>Mumbai</v>
      </c>
      <c r="G2788" s="25" t="str">
        <f>_xlfn.XLOOKUP(Table1[[#This Row],[Customer_ID]],Table2[customer_id],Table2[occupation],,0)</f>
        <v>Salaried Other Employees</v>
      </c>
      <c r="H2788" s="50" t="str">
        <f>_xlfn.XLOOKUP(Table1[[#This Row],[Customer_ID]],Table2[customer_id],Table2[gender],,0)</f>
        <v>Male</v>
      </c>
      <c r="I2788" s="50" t="str">
        <f>_xlfn.XLOOKUP(Table1[[#This Row],[Customer_ID]],Table2[customer_id],Table2[marital status],,0)</f>
        <v>Married</v>
      </c>
      <c r="J2788" t="str">
        <f t="shared" si="172"/>
        <v>Lower Income</v>
      </c>
      <c r="K2788" s="52" t="str">
        <f t="shared" si="173"/>
        <v>High Spend</v>
      </c>
      <c r="L2788" s="43" t="b">
        <f t="shared" si="174"/>
        <v>0</v>
      </c>
      <c r="M2788" s="43" t="b">
        <f t="shared" si="175"/>
        <v>0</v>
      </c>
      <c r="N2788" t="str">
        <f>IF(OR(Table1[[#This Row],[High requirement of Credit Card (Low Income)]]="High Spend",Table1[[#This Row],[High requirement of Credit Card (Moderate Income)]]="High Spend",Table1[[#This Row],[High requirement of Credit Card (hIGHER Income)]]="High Spend"),"High chance","Low or moderate Chance")</f>
        <v>High chance</v>
      </c>
    </row>
    <row r="2789" spans="1:14" hidden="1" x14ac:dyDescent="0.25">
      <c r="A2789" t="s">
        <v>1543</v>
      </c>
      <c r="B2789" s="45">
        <v>39782</v>
      </c>
      <c r="C2789" s="45">
        <v>18533.666666666668</v>
      </c>
      <c r="D2789" s="25">
        <v>0.46588071657198399</v>
      </c>
      <c r="E2789" s="25" t="str">
        <f>_xlfn.XLOOKUP(Table1[[#This Row],[Customer_ID]],Table2[customer_id],Table2[age_group],,0)</f>
        <v>25-34</v>
      </c>
      <c r="F2789" s="25" t="str">
        <f>_xlfn.XLOOKUP(Table1[[#This Row],[Customer_ID]],Table2[customer_id],Table2[city],,0)</f>
        <v>Delhi NCR</v>
      </c>
      <c r="G2789" s="25" t="str">
        <f>_xlfn.XLOOKUP(Table1[[#This Row],[Customer_ID]],Table2[customer_id],Table2[occupation],,0)</f>
        <v>Salaried Other Employees</v>
      </c>
      <c r="H2789" s="50" t="str">
        <f>_xlfn.XLOOKUP(Table1[[#This Row],[Customer_ID]],Table2[customer_id],Table2[gender],,0)</f>
        <v>Female</v>
      </c>
      <c r="I2789" s="50" t="str">
        <f>_xlfn.XLOOKUP(Table1[[#This Row],[Customer_ID]],Table2[customer_id],Table2[marital status],,0)</f>
        <v>Married</v>
      </c>
      <c r="J2789" t="str">
        <f t="shared" si="172"/>
        <v>Lower Income</v>
      </c>
      <c r="K2789" s="52" t="b">
        <f t="shared" si="173"/>
        <v>0</v>
      </c>
      <c r="L2789" s="43" t="b">
        <f t="shared" si="174"/>
        <v>0</v>
      </c>
      <c r="M2789" s="43" t="b">
        <f t="shared" si="175"/>
        <v>0</v>
      </c>
      <c r="N27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90" spans="1:14" hidden="1" x14ac:dyDescent="0.25">
      <c r="A2790" t="s">
        <v>1479</v>
      </c>
      <c r="B2790" s="45">
        <v>39782</v>
      </c>
      <c r="C2790" s="45">
        <v>18834.333333333332</v>
      </c>
      <c r="D2790" s="25">
        <v>0.47343857355923114</v>
      </c>
      <c r="E2790" s="25" t="str">
        <f>_xlfn.XLOOKUP(Table1[[#This Row],[Customer_ID]],Table2[customer_id],Table2[age_group],,0)</f>
        <v>25-34</v>
      </c>
      <c r="F2790" s="25" t="str">
        <f>_xlfn.XLOOKUP(Table1[[#This Row],[Customer_ID]],Table2[customer_id],Table2[city],,0)</f>
        <v>Bengaluru</v>
      </c>
      <c r="G2790" s="25" t="str">
        <f>_xlfn.XLOOKUP(Table1[[#This Row],[Customer_ID]],Table2[customer_id],Table2[occupation],,0)</f>
        <v>Salaried Other Employees</v>
      </c>
      <c r="H2790" s="50" t="str">
        <f>_xlfn.XLOOKUP(Table1[[#This Row],[Customer_ID]],Table2[customer_id],Table2[gender],,0)</f>
        <v>Male</v>
      </c>
      <c r="I2790" s="50" t="str">
        <f>_xlfn.XLOOKUP(Table1[[#This Row],[Customer_ID]],Table2[customer_id],Table2[marital status],,0)</f>
        <v>Married</v>
      </c>
      <c r="J2790" t="str">
        <f t="shared" si="172"/>
        <v>Lower Income</v>
      </c>
      <c r="K2790" s="52" t="b">
        <f t="shared" si="173"/>
        <v>0</v>
      </c>
      <c r="L2790" s="43" t="b">
        <f t="shared" si="174"/>
        <v>0</v>
      </c>
      <c r="M2790" s="43" t="b">
        <f t="shared" si="175"/>
        <v>0</v>
      </c>
      <c r="N27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91" spans="1:14" hidden="1" x14ac:dyDescent="0.25">
      <c r="A2791" t="s">
        <v>3688</v>
      </c>
      <c r="B2791" s="45">
        <v>39780</v>
      </c>
      <c r="C2791" s="45">
        <v>10559</v>
      </c>
      <c r="D2791" s="25">
        <v>0.26543489190548014</v>
      </c>
      <c r="E2791" s="25" t="str">
        <f>_xlfn.XLOOKUP(Table1[[#This Row],[Customer_ID]],Table2[customer_id],Table2[age_group],,0)</f>
        <v>25-34</v>
      </c>
      <c r="F2791" s="25" t="str">
        <f>_xlfn.XLOOKUP(Table1[[#This Row],[Customer_ID]],Table2[customer_id],Table2[city],,0)</f>
        <v>Chennai</v>
      </c>
      <c r="G2791" s="25" t="str">
        <f>_xlfn.XLOOKUP(Table1[[#This Row],[Customer_ID]],Table2[customer_id],Table2[occupation],,0)</f>
        <v>Salaried Other Employees</v>
      </c>
      <c r="H2791" s="50" t="str">
        <f>_xlfn.XLOOKUP(Table1[[#This Row],[Customer_ID]],Table2[customer_id],Table2[gender],,0)</f>
        <v>Female</v>
      </c>
      <c r="I2791" s="50" t="str">
        <f>_xlfn.XLOOKUP(Table1[[#This Row],[Customer_ID]],Table2[customer_id],Table2[marital status],,0)</f>
        <v>Single</v>
      </c>
      <c r="J2791" t="str">
        <f t="shared" si="172"/>
        <v>Lower Income</v>
      </c>
      <c r="K2791" s="52" t="str">
        <f t="shared" si="173"/>
        <v>Low Spend</v>
      </c>
      <c r="L2791" s="43" t="b">
        <f t="shared" si="174"/>
        <v>0</v>
      </c>
      <c r="M2791" s="43" t="b">
        <f t="shared" si="175"/>
        <v>0</v>
      </c>
      <c r="N27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92" spans="1:14" hidden="1" x14ac:dyDescent="0.25">
      <c r="A2792" t="s">
        <v>4001</v>
      </c>
      <c r="B2792" s="45">
        <v>39778</v>
      </c>
      <c r="C2792" s="45">
        <v>7619.5</v>
      </c>
      <c r="D2792" s="25">
        <v>0.19155060586253708</v>
      </c>
      <c r="E2792" s="25" t="str">
        <f>_xlfn.XLOOKUP(Table1[[#This Row],[Customer_ID]],Table2[customer_id],Table2[age_group],,0)</f>
        <v>21-24</v>
      </c>
      <c r="F2792" s="25" t="str">
        <f>_xlfn.XLOOKUP(Table1[[#This Row],[Customer_ID]],Table2[customer_id],Table2[city],,0)</f>
        <v>Chennai</v>
      </c>
      <c r="G2792" s="25" t="str">
        <f>_xlfn.XLOOKUP(Table1[[#This Row],[Customer_ID]],Table2[customer_id],Table2[occupation],,0)</f>
        <v>Government Employees</v>
      </c>
      <c r="H2792" s="50" t="str">
        <f>_xlfn.XLOOKUP(Table1[[#This Row],[Customer_ID]],Table2[customer_id],Table2[gender],,0)</f>
        <v>Male</v>
      </c>
      <c r="I2792" s="50" t="str">
        <f>_xlfn.XLOOKUP(Table1[[#This Row],[Customer_ID]],Table2[customer_id],Table2[marital status],,0)</f>
        <v>Single</v>
      </c>
      <c r="J2792" t="str">
        <f t="shared" si="172"/>
        <v>Lower Income</v>
      </c>
      <c r="K2792" s="52" t="str">
        <f t="shared" si="173"/>
        <v>Low Spend</v>
      </c>
      <c r="L2792" s="43" t="b">
        <f t="shared" si="174"/>
        <v>0</v>
      </c>
      <c r="M2792" s="43" t="b">
        <f t="shared" si="175"/>
        <v>0</v>
      </c>
      <c r="N27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93" spans="1:14" hidden="1" x14ac:dyDescent="0.25">
      <c r="A2793" t="s">
        <v>1883</v>
      </c>
      <c r="B2793" s="45">
        <v>39764</v>
      </c>
      <c r="C2793" s="45">
        <v>17183.166666666668</v>
      </c>
      <c r="D2793" s="25">
        <v>0.43212872615095732</v>
      </c>
      <c r="E2793" s="25" t="str">
        <f>_xlfn.XLOOKUP(Table1[[#This Row],[Customer_ID]],Table2[customer_id],Table2[age_group],,0)</f>
        <v>25-34</v>
      </c>
      <c r="F2793" s="25" t="str">
        <f>_xlfn.XLOOKUP(Table1[[#This Row],[Customer_ID]],Table2[customer_id],Table2[city],,0)</f>
        <v>Bengaluru</v>
      </c>
      <c r="G2793" s="25" t="str">
        <f>_xlfn.XLOOKUP(Table1[[#This Row],[Customer_ID]],Table2[customer_id],Table2[occupation],,0)</f>
        <v>Salaried Other Employees</v>
      </c>
      <c r="H2793" s="50" t="str">
        <f>_xlfn.XLOOKUP(Table1[[#This Row],[Customer_ID]],Table2[customer_id],Table2[gender],,0)</f>
        <v>Female</v>
      </c>
      <c r="I2793" s="50" t="str">
        <f>_xlfn.XLOOKUP(Table1[[#This Row],[Customer_ID]],Table2[customer_id],Table2[marital status],,0)</f>
        <v>Married</v>
      </c>
      <c r="J2793" t="str">
        <f t="shared" si="172"/>
        <v>Lower Income</v>
      </c>
      <c r="K2793" s="52" t="b">
        <f t="shared" si="173"/>
        <v>0</v>
      </c>
      <c r="L2793" s="43" t="b">
        <f t="shared" si="174"/>
        <v>0</v>
      </c>
      <c r="M2793" s="43" t="b">
        <f t="shared" si="175"/>
        <v>0</v>
      </c>
      <c r="N27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94" spans="1:14" hidden="1" x14ac:dyDescent="0.25">
      <c r="A2794" t="s">
        <v>2904</v>
      </c>
      <c r="B2794" s="45">
        <v>39758</v>
      </c>
      <c r="C2794" s="45">
        <v>13697</v>
      </c>
      <c r="D2794" s="25">
        <v>0.34450928115096335</v>
      </c>
      <c r="E2794" s="25" t="str">
        <f>_xlfn.XLOOKUP(Table1[[#This Row],[Customer_ID]],Table2[customer_id],Table2[age_group],,0)</f>
        <v>35-45</v>
      </c>
      <c r="F2794" s="25" t="str">
        <f>_xlfn.XLOOKUP(Table1[[#This Row],[Customer_ID]],Table2[customer_id],Table2[city],,0)</f>
        <v>Chennai</v>
      </c>
      <c r="G2794" s="25" t="str">
        <f>_xlfn.XLOOKUP(Table1[[#This Row],[Customer_ID]],Table2[customer_id],Table2[occupation],,0)</f>
        <v>Salaried Other Employees</v>
      </c>
      <c r="H2794" s="50" t="str">
        <f>_xlfn.XLOOKUP(Table1[[#This Row],[Customer_ID]],Table2[customer_id],Table2[gender],,0)</f>
        <v>Male</v>
      </c>
      <c r="I2794" s="50" t="str">
        <f>_xlfn.XLOOKUP(Table1[[#This Row],[Customer_ID]],Table2[customer_id],Table2[marital status],,0)</f>
        <v>Married</v>
      </c>
      <c r="J2794" t="str">
        <f t="shared" si="172"/>
        <v>Lower Income</v>
      </c>
      <c r="K2794" s="52" t="b">
        <f t="shared" si="173"/>
        <v>0</v>
      </c>
      <c r="L2794" s="43" t="b">
        <f t="shared" si="174"/>
        <v>0</v>
      </c>
      <c r="M2794" s="43" t="b">
        <f t="shared" si="175"/>
        <v>0</v>
      </c>
      <c r="N27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95" spans="1:14" hidden="1" x14ac:dyDescent="0.25">
      <c r="A2795" t="s">
        <v>3274</v>
      </c>
      <c r="B2795" s="45">
        <v>39754</v>
      </c>
      <c r="C2795" s="45">
        <v>12488.166666666666</v>
      </c>
      <c r="D2795" s="25">
        <v>0.314136103704449</v>
      </c>
      <c r="E2795" s="25" t="str">
        <f>_xlfn.XLOOKUP(Table1[[#This Row],[Customer_ID]],Table2[customer_id],Table2[age_group],,0)</f>
        <v>45+</v>
      </c>
      <c r="F2795" s="25" t="str">
        <f>_xlfn.XLOOKUP(Table1[[#This Row],[Customer_ID]],Table2[customer_id],Table2[city],,0)</f>
        <v>Hyderabad</v>
      </c>
      <c r="G2795" s="25" t="str">
        <f>_xlfn.XLOOKUP(Table1[[#This Row],[Customer_ID]],Table2[customer_id],Table2[occupation],,0)</f>
        <v>Freelancers</v>
      </c>
      <c r="H2795" s="50" t="str">
        <f>_xlfn.XLOOKUP(Table1[[#This Row],[Customer_ID]],Table2[customer_id],Table2[gender],,0)</f>
        <v>Male</v>
      </c>
      <c r="I2795" s="50" t="str">
        <f>_xlfn.XLOOKUP(Table1[[#This Row],[Customer_ID]],Table2[customer_id],Table2[marital status],,0)</f>
        <v>Married</v>
      </c>
      <c r="J2795" t="str">
        <f t="shared" si="172"/>
        <v>Lower Income</v>
      </c>
      <c r="K2795" s="52" t="b">
        <f t="shared" si="173"/>
        <v>0</v>
      </c>
      <c r="L2795" s="43" t="b">
        <f t="shared" si="174"/>
        <v>0</v>
      </c>
      <c r="M2795" s="43" t="b">
        <f t="shared" si="175"/>
        <v>0</v>
      </c>
      <c r="N27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96" spans="1:14" hidden="1" x14ac:dyDescent="0.25">
      <c r="A2796" t="s">
        <v>2686</v>
      </c>
      <c r="B2796" s="45">
        <v>39742</v>
      </c>
      <c r="C2796" s="45">
        <v>14385.666666666666</v>
      </c>
      <c r="D2796" s="25">
        <v>0.3619764145404526</v>
      </c>
      <c r="E2796" s="25" t="str">
        <f>_xlfn.XLOOKUP(Table1[[#This Row],[Customer_ID]],Table2[customer_id],Table2[age_group],,0)</f>
        <v>35-45</v>
      </c>
      <c r="F2796" s="25" t="str">
        <f>_xlfn.XLOOKUP(Table1[[#This Row],[Customer_ID]],Table2[customer_id],Table2[city],,0)</f>
        <v>Chennai</v>
      </c>
      <c r="G2796" s="25" t="str">
        <f>_xlfn.XLOOKUP(Table1[[#This Row],[Customer_ID]],Table2[customer_id],Table2[occupation],,0)</f>
        <v>Salaried Other Employees</v>
      </c>
      <c r="H2796" s="50" t="str">
        <f>_xlfn.XLOOKUP(Table1[[#This Row],[Customer_ID]],Table2[customer_id],Table2[gender],,0)</f>
        <v>Male</v>
      </c>
      <c r="I2796" s="50" t="str">
        <f>_xlfn.XLOOKUP(Table1[[#This Row],[Customer_ID]],Table2[customer_id],Table2[marital status],,0)</f>
        <v>Married</v>
      </c>
      <c r="J2796" t="str">
        <f t="shared" si="172"/>
        <v>Lower Income</v>
      </c>
      <c r="K2796" s="52" t="b">
        <f t="shared" si="173"/>
        <v>0</v>
      </c>
      <c r="L2796" s="43" t="b">
        <f t="shared" si="174"/>
        <v>0</v>
      </c>
      <c r="M2796" s="43" t="b">
        <f t="shared" si="175"/>
        <v>0</v>
      </c>
      <c r="N27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97" spans="1:14" hidden="1" x14ac:dyDescent="0.25">
      <c r="A2797" t="s">
        <v>1524</v>
      </c>
      <c r="B2797" s="45">
        <v>39741</v>
      </c>
      <c r="C2797" s="45">
        <v>18621</v>
      </c>
      <c r="D2797" s="25">
        <v>0.46855891900052843</v>
      </c>
      <c r="E2797" s="25" t="str">
        <f>_xlfn.XLOOKUP(Table1[[#This Row],[Customer_ID]],Table2[customer_id],Table2[age_group],,0)</f>
        <v>25-34</v>
      </c>
      <c r="F2797" s="25" t="str">
        <f>_xlfn.XLOOKUP(Table1[[#This Row],[Customer_ID]],Table2[customer_id],Table2[city],,0)</f>
        <v>Mumbai</v>
      </c>
      <c r="G2797" s="25" t="str">
        <f>_xlfn.XLOOKUP(Table1[[#This Row],[Customer_ID]],Table2[customer_id],Table2[occupation],,0)</f>
        <v>Salaried Other Employees</v>
      </c>
      <c r="H2797" s="50" t="str">
        <f>_xlfn.XLOOKUP(Table1[[#This Row],[Customer_ID]],Table2[customer_id],Table2[gender],,0)</f>
        <v>Female</v>
      </c>
      <c r="I2797" s="50" t="str">
        <f>_xlfn.XLOOKUP(Table1[[#This Row],[Customer_ID]],Table2[customer_id],Table2[marital status],,0)</f>
        <v>Married</v>
      </c>
      <c r="J2797" t="str">
        <f t="shared" si="172"/>
        <v>Lower Income</v>
      </c>
      <c r="K2797" s="52" t="b">
        <f t="shared" si="173"/>
        <v>0</v>
      </c>
      <c r="L2797" s="43" t="b">
        <f t="shared" si="174"/>
        <v>0</v>
      </c>
      <c r="M2797" s="43" t="b">
        <f t="shared" si="175"/>
        <v>0</v>
      </c>
      <c r="N27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98" spans="1:14" hidden="1" x14ac:dyDescent="0.25">
      <c r="A2798" t="s">
        <v>3533</v>
      </c>
      <c r="B2798" s="45">
        <v>39732</v>
      </c>
      <c r="C2798" s="45">
        <v>11332.833333333334</v>
      </c>
      <c r="D2798" s="25">
        <v>0.28523188697607305</v>
      </c>
      <c r="E2798" s="25" t="str">
        <f>_xlfn.XLOOKUP(Table1[[#This Row],[Customer_ID]],Table2[customer_id],Table2[age_group],,0)</f>
        <v>25-34</v>
      </c>
      <c r="F2798" s="25" t="str">
        <f>_xlfn.XLOOKUP(Table1[[#This Row],[Customer_ID]],Table2[customer_id],Table2[city],,0)</f>
        <v>Chennai</v>
      </c>
      <c r="G2798" s="25" t="str">
        <f>_xlfn.XLOOKUP(Table1[[#This Row],[Customer_ID]],Table2[customer_id],Table2[occupation],,0)</f>
        <v>Salaried Other Employees</v>
      </c>
      <c r="H2798" s="50" t="str">
        <f>_xlfn.XLOOKUP(Table1[[#This Row],[Customer_ID]],Table2[customer_id],Table2[gender],,0)</f>
        <v>Female</v>
      </c>
      <c r="I2798" s="50" t="str">
        <f>_xlfn.XLOOKUP(Table1[[#This Row],[Customer_ID]],Table2[customer_id],Table2[marital status],,0)</f>
        <v>Single</v>
      </c>
      <c r="J2798" t="str">
        <f t="shared" si="172"/>
        <v>Lower Income</v>
      </c>
      <c r="K2798" s="52" t="str">
        <f t="shared" si="173"/>
        <v>Low Spend</v>
      </c>
      <c r="L2798" s="43" t="b">
        <f t="shared" si="174"/>
        <v>0</v>
      </c>
      <c r="M2798" s="43" t="b">
        <f t="shared" si="175"/>
        <v>0</v>
      </c>
      <c r="N27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799" spans="1:14" hidden="1" x14ac:dyDescent="0.25">
      <c r="A2799" t="s">
        <v>2907</v>
      </c>
      <c r="B2799" s="45">
        <v>39732</v>
      </c>
      <c r="C2799" s="45">
        <v>13684.833333333334</v>
      </c>
      <c r="D2799" s="25">
        <v>0.34442850431222527</v>
      </c>
      <c r="E2799" s="25" t="str">
        <f>_xlfn.XLOOKUP(Table1[[#This Row],[Customer_ID]],Table2[customer_id],Table2[age_group],,0)</f>
        <v>25-34</v>
      </c>
      <c r="F2799" s="25" t="str">
        <f>_xlfn.XLOOKUP(Table1[[#This Row],[Customer_ID]],Table2[customer_id],Table2[city],,0)</f>
        <v>Chennai</v>
      </c>
      <c r="G2799" s="25" t="str">
        <f>_xlfn.XLOOKUP(Table1[[#This Row],[Customer_ID]],Table2[customer_id],Table2[occupation],,0)</f>
        <v>Salaried Other Employees</v>
      </c>
      <c r="H2799" s="50" t="str">
        <f>_xlfn.XLOOKUP(Table1[[#This Row],[Customer_ID]],Table2[customer_id],Table2[gender],,0)</f>
        <v>Male</v>
      </c>
      <c r="I2799" s="50" t="str">
        <f>_xlfn.XLOOKUP(Table1[[#This Row],[Customer_ID]],Table2[customer_id],Table2[marital status],,0)</f>
        <v>Married</v>
      </c>
      <c r="J2799" t="str">
        <f t="shared" si="172"/>
        <v>Lower Income</v>
      </c>
      <c r="K2799" s="52" t="b">
        <f t="shared" si="173"/>
        <v>0</v>
      </c>
      <c r="L2799" s="43" t="b">
        <f t="shared" si="174"/>
        <v>0</v>
      </c>
      <c r="M2799" s="43" t="b">
        <f t="shared" si="175"/>
        <v>0</v>
      </c>
      <c r="N27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00" spans="1:14" hidden="1" x14ac:dyDescent="0.25">
      <c r="A2800" t="s">
        <v>891</v>
      </c>
      <c r="B2800" s="45">
        <v>39726</v>
      </c>
      <c r="C2800" s="45">
        <v>21145.666666666668</v>
      </c>
      <c r="D2800" s="25">
        <v>0.53228783835942883</v>
      </c>
      <c r="E2800" s="25" t="str">
        <f>_xlfn.XLOOKUP(Table1[[#This Row],[Customer_ID]],Table2[customer_id],Table2[age_group],,0)</f>
        <v>35-45</v>
      </c>
      <c r="F2800" s="25" t="str">
        <f>_xlfn.XLOOKUP(Table1[[#This Row],[Customer_ID]],Table2[customer_id],Table2[city],,0)</f>
        <v>Bengaluru</v>
      </c>
      <c r="G2800" s="25" t="str">
        <f>_xlfn.XLOOKUP(Table1[[#This Row],[Customer_ID]],Table2[customer_id],Table2[occupation],,0)</f>
        <v>Freelancers</v>
      </c>
      <c r="H2800" s="50" t="str">
        <f>_xlfn.XLOOKUP(Table1[[#This Row],[Customer_ID]],Table2[customer_id],Table2[gender],,0)</f>
        <v>Male</v>
      </c>
      <c r="I2800" s="50" t="str">
        <f>_xlfn.XLOOKUP(Table1[[#This Row],[Customer_ID]],Table2[customer_id],Table2[marital status],,0)</f>
        <v>Married</v>
      </c>
      <c r="J2800" t="str">
        <f t="shared" si="172"/>
        <v>Lower Income</v>
      </c>
      <c r="K2800" s="52" t="b">
        <f t="shared" si="173"/>
        <v>0</v>
      </c>
      <c r="L2800" s="43" t="b">
        <f t="shared" si="174"/>
        <v>0</v>
      </c>
      <c r="M2800" s="43" t="b">
        <f t="shared" si="175"/>
        <v>0</v>
      </c>
      <c r="N28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01" spans="1:14" hidden="1" x14ac:dyDescent="0.25">
      <c r="A2801" t="s">
        <v>1094</v>
      </c>
      <c r="B2801" s="45">
        <v>39723</v>
      </c>
      <c r="C2801" s="45">
        <v>20303.833333333332</v>
      </c>
      <c r="D2801" s="25">
        <v>0.51113544629895358</v>
      </c>
      <c r="E2801" s="25" t="str">
        <f>_xlfn.XLOOKUP(Table1[[#This Row],[Customer_ID]],Table2[customer_id],Table2[age_group],,0)</f>
        <v>25-34</v>
      </c>
      <c r="F2801" s="25" t="str">
        <f>_xlfn.XLOOKUP(Table1[[#This Row],[Customer_ID]],Table2[customer_id],Table2[city],,0)</f>
        <v>Mumbai</v>
      </c>
      <c r="G2801" s="25" t="str">
        <f>_xlfn.XLOOKUP(Table1[[#This Row],[Customer_ID]],Table2[customer_id],Table2[occupation],,0)</f>
        <v>Salaried Other Employees</v>
      </c>
      <c r="H2801" s="50" t="str">
        <f>_xlfn.XLOOKUP(Table1[[#This Row],[Customer_ID]],Table2[customer_id],Table2[gender],,0)</f>
        <v>Female</v>
      </c>
      <c r="I2801" s="50" t="str">
        <f>_xlfn.XLOOKUP(Table1[[#This Row],[Customer_ID]],Table2[customer_id],Table2[marital status],,0)</f>
        <v>Single</v>
      </c>
      <c r="J2801" t="str">
        <f t="shared" si="172"/>
        <v>Lower Income</v>
      </c>
      <c r="K2801" s="52" t="b">
        <f t="shared" si="173"/>
        <v>0</v>
      </c>
      <c r="L2801" s="43" t="b">
        <f t="shared" si="174"/>
        <v>0</v>
      </c>
      <c r="M2801" s="43" t="b">
        <f t="shared" si="175"/>
        <v>0</v>
      </c>
      <c r="N28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02" spans="1:14" hidden="1" x14ac:dyDescent="0.25">
      <c r="A2802" t="s">
        <v>3573</v>
      </c>
      <c r="B2802" s="45">
        <v>39722</v>
      </c>
      <c r="C2802" s="45">
        <v>11164.666666666666</v>
      </c>
      <c r="D2802" s="25">
        <v>0.28107010388869308</v>
      </c>
      <c r="E2802" s="25" t="str">
        <f>_xlfn.XLOOKUP(Table1[[#This Row],[Customer_ID]],Table2[customer_id],Table2[age_group],,0)</f>
        <v>25-34</v>
      </c>
      <c r="F2802" s="25" t="str">
        <f>_xlfn.XLOOKUP(Table1[[#This Row],[Customer_ID]],Table2[customer_id],Table2[city],,0)</f>
        <v>Chennai</v>
      </c>
      <c r="G2802" s="25" t="str">
        <f>_xlfn.XLOOKUP(Table1[[#This Row],[Customer_ID]],Table2[customer_id],Table2[occupation],,0)</f>
        <v>Salaried Other Employees</v>
      </c>
      <c r="H2802" s="50" t="str">
        <f>_xlfn.XLOOKUP(Table1[[#This Row],[Customer_ID]],Table2[customer_id],Table2[gender],,0)</f>
        <v>Female</v>
      </c>
      <c r="I2802" s="50" t="str">
        <f>_xlfn.XLOOKUP(Table1[[#This Row],[Customer_ID]],Table2[customer_id],Table2[marital status],,0)</f>
        <v>Married</v>
      </c>
      <c r="J2802" t="str">
        <f t="shared" si="172"/>
        <v>Lower Income</v>
      </c>
      <c r="K2802" s="52" t="str">
        <f t="shared" si="173"/>
        <v>Low Spend</v>
      </c>
      <c r="L2802" s="43" t="b">
        <f t="shared" si="174"/>
        <v>0</v>
      </c>
      <c r="M2802" s="43" t="b">
        <f t="shared" si="175"/>
        <v>0</v>
      </c>
      <c r="N28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03" spans="1:14" hidden="1" x14ac:dyDescent="0.25">
      <c r="A2803" t="s">
        <v>3475</v>
      </c>
      <c r="B2803" s="45">
        <v>39718</v>
      </c>
      <c r="C2803" s="45">
        <v>11621.5</v>
      </c>
      <c r="D2803" s="25">
        <v>0.2926003323430183</v>
      </c>
      <c r="E2803" s="25" t="str">
        <f>_xlfn.XLOOKUP(Table1[[#This Row],[Customer_ID]],Table2[customer_id],Table2[age_group],,0)</f>
        <v>25-34</v>
      </c>
      <c r="F2803" s="25" t="str">
        <f>_xlfn.XLOOKUP(Table1[[#This Row],[Customer_ID]],Table2[customer_id],Table2[city],,0)</f>
        <v>Chennai</v>
      </c>
      <c r="G2803" s="25" t="str">
        <f>_xlfn.XLOOKUP(Table1[[#This Row],[Customer_ID]],Table2[customer_id],Table2[occupation],,0)</f>
        <v>Salaried Other Employees</v>
      </c>
      <c r="H2803" s="50" t="str">
        <f>_xlfn.XLOOKUP(Table1[[#This Row],[Customer_ID]],Table2[customer_id],Table2[gender],,0)</f>
        <v>Female</v>
      </c>
      <c r="I2803" s="50" t="str">
        <f>_xlfn.XLOOKUP(Table1[[#This Row],[Customer_ID]],Table2[customer_id],Table2[marital status],,0)</f>
        <v>Married</v>
      </c>
      <c r="J2803" t="str">
        <f t="shared" si="172"/>
        <v>Lower Income</v>
      </c>
      <c r="K2803" s="52" t="str">
        <f t="shared" si="173"/>
        <v>Low Spend</v>
      </c>
      <c r="L2803" s="43" t="b">
        <f t="shared" si="174"/>
        <v>0</v>
      </c>
      <c r="M2803" s="43" t="b">
        <f t="shared" si="175"/>
        <v>0</v>
      </c>
      <c r="N28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04" spans="1:14" hidden="1" x14ac:dyDescent="0.25">
      <c r="A2804" t="s">
        <v>1453</v>
      </c>
      <c r="B2804" s="45">
        <v>39717</v>
      </c>
      <c r="C2804" s="45">
        <v>18920.5</v>
      </c>
      <c r="D2804" s="25">
        <v>0.4763829090817534</v>
      </c>
      <c r="E2804" s="25" t="str">
        <f>_xlfn.XLOOKUP(Table1[[#This Row],[Customer_ID]],Table2[customer_id],Table2[age_group],,0)</f>
        <v>35-45</v>
      </c>
      <c r="F2804" s="25" t="str">
        <f>_xlfn.XLOOKUP(Table1[[#This Row],[Customer_ID]],Table2[customer_id],Table2[city],,0)</f>
        <v>Delhi NCR</v>
      </c>
      <c r="G2804" s="25" t="str">
        <f>_xlfn.XLOOKUP(Table1[[#This Row],[Customer_ID]],Table2[customer_id],Table2[occupation],,0)</f>
        <v>Salaried Other Employees</v>
      </c>
      <c r="H2804" s="50" t="str">
        <f>_xlfn.XLOOKUP(Table1[[#This Row],[Customer_ID]],Table2[customer_id],Table2[gender],,0)</f>
        <v>Female</v>
      </c>
      <c r="I2804" s="50" t="str">
        <f>_xlfn.XLOOKUP(Table1[[#This Row],[Customer_ID]],Table2[customer_id],Table2[marital status],,0)</f>
        <v>Married</v>
      </c>
      <c r="J2804" t="str">
        <f t="shared" si="172"/>
        <v>Lower Income</v>
      </c>
      <c r="K2804" s="52" t="b">
        <f t="shared" si="173"/>
        <v>0</v>
      </c>
      <c r="L2804" s="43" t="b">
        <f t="shared" si="174"/>
        <v>0</v>
      </c>
      <c r="M2804" s="43" t="b">
        <f t="shared" si="175"/>
        <v>0</v>
      </c>
      <c r="N28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05" spans="1:14" hidden="1" x14ac:dyDescent="0.25">
      <c r="A2805" t="s">
        <v>2949</v>
      </c>
      <c r="B2805" s="45">
        <v>39712</v>
      </c>
      <c r="C2805" s="45">
        <v>13567.166666666666</v>
      </c>
      <c r="D2805" s="25">
        <v>0.3416389672307279</v>
      </c>
      <c r="E2805" s="25" t="str">
        <f>_xlfn.XLOOKUP(Table1[[#This Row],[Customer_ID]],Table2[customer_id],Table2[age_group],,0)</f>
        <v>35-45</v>
      </c>
      <c r="F2805" s="25" t="str">
        <f>_xlfn.XLOOKUP(Table1[[#This Row],[Customer_ID]],Table2[customer_id],Table2[city],,0)</f>
        <v>Hyderabad</v>
      </c>
      <c r="G2805" s="25" t="str">
        <f>_xlfn.XLOOKUP(Table1[[#This Row],[Customer_ID]],Table2[customer_id],Table2[occupation],,0)</f>
        <v>Freelancers</v>
      </c>
      <c r="H2805" s="50" t="str">
        <f>_xlfn.XLOOKUP(Table1[[#This Row],[Customer_ID]],Table2[customer_id],Table2[gender],,0)</f>
        <v>Female</v>
      </c>
      <c r="I2805" s="50" t="str">
        <f>_xlfn.XLOOKUP(Table1[[#This Row],[Customer_ID]],Table2[customer_id],Table2[marital status],,0)</f>
        <v>Married</v>
      </c>
      <c r="J2805" t="str">
        <f t="shared" si="172"/>
        <v>Lower Income</v>
      </c>
      <c r="K2805" s="52" t="b">
        <f t="shared" si="173"/>
        <v>0</v>
      </c>
      <c r="L2805" s="43" t="b">
        <f t="shared" si="174"/>
        <v>0</v>
      </c>
      <c r="M2805" s="43" t="b">
        <f t="shared" si="175"/>
        <v>0</v>
      </c>
      <c r="N28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06" spans="1:14" hidden="1" x14ac:dyDescent="0.25">
      <c r="A2806" t="s">
        <v>3421</v>
      </c>
      <c r="B2806" s="45">
        <v>39705</v>
      </c>
      <c r="C2806" s="45">
        <v>11847</v>
      </c>
      <c r="D2806" s="25">
        <v>0.29837551945598789</v>
      </c>
      <c r="E2806" s="25" t="str">
        <f>_xlfn.XLOOKUP(Table1[[#This Row],[Customer_ID]],Table2[customer_id],Table2[age_group],,0)</f>
        <v>21-24</v>
      </c>
      <c r="F2806" s="25" t="str">
        <f>_xlfn.XLOOKUP(Table1[[#This Row],[Customer_ID]],Table2[customer_id],Table2[city],,0)</f>
        <v>Delhi NCR</v>
      </c>
      <c r="G2806" s="25" t="str">
        <f>_xlfn.XLOOKUP(Table1[[#This Row],[Customer_ID]],Table2[customer_id],Table2[occupation],,0)</f>
        <v>Government Employees</v>
      </c>
      <c r="H2806" s="50" t="str">
        <f>_xlfn.XLOOKUP(Table1[[#This Row],[Customer_ID]],Table2[customer_id],Table2[gender],,0)</f>
        <v>Male</v>
      </c>
      <c r="I2806" s="50" t="str">
        <f>_xlfn.XLOOKUP(Table1[[#This Row],[Customer_ID]],Table2[customer_id],Table2[marital status],,0)</f>
        <v>Married</v>
      </c>
      <c r="J2806" t="str">
        <f t="shared" si="172"/>
        <v>Lower Income</v>
      </c>
      <c r="K2806" s="52" t="str">
        <f t="shared" si="173"/>
        <v>Low Spend</v>
      </c>
      <c r="L2806" s="43" t="b">
        <f t="shared" si="174"/>
        <v>0</v>
      </c>
      <c r="M2806" s="43" t="b">
        <f t="shared" si="175"/>
        <v>0</v>
      </c>
      <c r="N28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07" spans="1:14" hidden="1" x14ac:dyDescent="0.25">
      <c r="A2807" t="s">
        <v>438</v>
      </c>
      <c r="B2807" s="45">
        <v>39704</v>
      </c>
      <c r="C2807" s="45">
        <v>23691</v>
      </c>
      <c r="D2807" s="25">
        <v>0.59669050977231508</v>
      </c>
      <c r="E2807" s="25" t="str">
        <f>_xlfn.XLOOKUP(Table1[[#This Row],[Customer_ID]],Table2[customer_id],Table2[age_group],,0)</f>
        <v>25-34</v>
      </c>
      <c r="F2807" s="25" t="str">
        <f>_xlfn.XLOOKUP(Table1[[#This Row],[Customer_ID]],Table2[customer_id],Table2[city],,0)</f>
        <v>Mumbai</v>
      </c>
      <c r="G2807" s="25" t="str">
        <f>_xlfn.XLOOKUP(Table1[[#This Row],[Customer_ID]],Table2[customer_id],Table2[occupation],,0)</f>
        <v>Salaried Other Employees</v>
      </c>
      <c r="H2807" s="50" t="str">
        <f>_xlfn.XLOOKUP(Table1[[#This Row],[Customer_ID]],Table2[customer_id],Table2[gender],,0)</f>
        <v>Male</v>
      </c>
      <c r="I2807" s="50" t="str">
        <f>_xlfn.XLOOKUP(Table1[[#This Row],[Customer_ID]],Table2[customer_id],Table2[marital status],,0)</f>
        <v>Single</v>
      </c>
      <c r="J2807" t="str">
        <f t="shared" si="172"/>
        <v>Lower Income</v>
      </c>
      <c r="K2807" s="52" t="b">
        <f t="shared" si="173"/>
        <v>0</v>
      </c>
      <c r="L2807" s="43" t="b">
        <f t="shared" si="174"/>
        <v>0</v>
      </c>
      <c r="M2807" s="43" t="b">
        <f t="shared" si="175"/>
        <v>0</v>
      </c>
      <c r="N28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08" spans="1:14" hidden="1" x14ac:dyDescent="0.25">
      <c r="A2808" t="s">
        <v>2819</v>
      </c>
      <c r="B2808" s="45">
        <v>39703</v>
      </c>
      <c r="C2808" s="45">
        <v>13885.833333333334</v>
      </c>
      <c r="D2808" s="25">
        <v>0.34974267267796727</v>
      </c>
      <c r="E2808" s="25" t="str">
        <f>_xlfn.XLOOKUP(Table1[[#This Row],[Customer_ID]],Table2[customer_id],Table2[age_group],,0)</f>
        <v>25-34</v>
      </c>
      <c r="F2808" s="25" t="str">
        <f>_xlfn.XLOOKUP(Table1[[#This Row],[Customer_ID]],Table2[customer_id],Table2[city],,0)</f>
        <v>Hyderabad</v>
      </c>
      <c r="G2808" s="25" t="str">
        <f>_xlfn.XLOOKUP(Table1[[#This Row],[Customer_ID]],Table2[customer_id],Table2[occupation],,0)</f>
        <v>Salaried Other Employees</v>
      </c>
      <c r="H2808" s="50" t="str">
        <f>_xlfn.XLOOKUP(Table1[[#This Row],[Customer_ID]],Table2[customer_id],Table2[gender],,0)</f>
        <v>Female</v>
      </c>
      <c r="I2808" s="50" t="str">
        <f>_xlfn.XLOOKUP(Table1[[#This Row],[Customer_ID]],Table2[customer_id],Table2[marital status],,0)</f>
        <v>Married</v>
      </c>
      <c r="J2808" t="str">
        <f t="shared" si="172"/>
        <v>Lower Income</v>
      </c>
      <c r="K2808" s="52" t="b">
        <f t="shared" si="173"/>
        <v>0</v>
      </c>
      <c r="L2808" s="43" t="b">
        <f t="shared" si="174"/>
        <v>0</v>
      </c>
      <c r="M2808" s="43" t="b">
        <f t="shared" si="175"/>
        <v>0</v>
      </c>
      <c r="N28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09" spans="1:14" hidden="1" x14ac:dyDescent="0.25">
      <c r="A2809" t="s">
        <v>1988</v>
      </c>
      <c r="B2809" s="45">
        <v>39682</v>
      </c>
      <c r="C2809" s="45">
        <v>16761.833333333332</v>
      </c>
      <c r="D2809" s="25">
        <v>0.42240394469364778</v>
      </c>
      <c r="E2809" s="25" t="str">
        <f>_xlfn.XLOOKUP(Table1[[#This Row],[Customer_ID]],Table2[customer_id],Table2[age_group],,0)</f>
        <v>35-45</v>
      </c>
      <c r="F2809" s="25" t="str">
        <f>_xlfn.XLOOKUP(Table1[[#This Row],[Customer_ID]],Table2[customer_id],Table2[city],,0)</f>
        <v>Hyderabad</v>
      </c>
      <c r="G2809" s="25" t="str">
        <f>_xlfn.XLOOKUP(Table1[[#This Row],[Customer_ID]],Table2[customer_id],Table2[occupation],,0)</f>
        <v>Salaried Other Employees</v>
      </c>
      <c r="H2809" s="50" t="str">
        <f>_xlfn.XLOOKUP(Table1[[#This Row],[Customer_ID]],Table2[customer_id],Table2[gender],,0)</f>
        <v>Male</v>
      </c>
      <c r="I2809" s="50" t="str">
        <f>_xlfn.XLOOKUP(Table1[[#This Row],[Customer_ID]],Table2[customer_id],Table2[marital status],,0)</f>
        <v>Married</v>
      </c>
      <c r="J2809" t="str">
        <f t="shared" si="172"/>
        <v>Lower Income</v>
      </c>
      <c r="K2809" s="52" t="b">
        <f t="shared" si="173"/>
        <v>0</v>
      </c>
      <c r="L2809" s="43" t="b">
        <f t="shared" si="174"/>
        <v>0</v>
      </c>
      <c r="M2809" s="43" t="b">
        <f t="shared" si="175"/>
        <v>0</v>
      </c>
      <c r="N28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10" spans="1:14" x14ac:dyDescent="0.25">
      <c r="A2810" t="s">
        <v>176</v>
      </c>
      <c r="B2810" s="45">
        <v>39674</v>
      </c>
      <c r="C2810" s="45">
        <v>26216.333333333332</v>
      </c>
      <c r="D2810" s="25">
        <v>0.66079380282636824</v>
      </c>
      <c r="E2810" s="25" t="str">
        <f>_xlfn.XLOOKUP(Table1[[#This Row],[Customer_ID]],Table2[customer_id],Table2[age_group],,0)</f>
        <v>35-45</v>
      </c>
      <c r="F2810" s="25" t="str">
        <f>_xlfn.XLOOKUP(Table1[[#This Row],[Customer_ID]],Table2[customer_id],Table2[city],,0)</f>
        <v>Mumbai</v>
      </c>
      <c r="G2810" s="25" t="str">
        <f>_xlfn.XLOOKUP(Table1[[#This Row],[Customer_ID]],Table2[customer_id],Table2[occupation],,0)</f>
        <v>Salaried Other Employees</v>
      </c>
      <c r="H2810" s="50" t="str">
        <f>_xlfn.XLOOKUP(Table1[[#This Row],[Customer_ID]],Table2[customer_id],Table2[gender],,0)</f>
        <v>Male</v>
      </c>
      <c r="I2810" s="50" t="str">
        <f>_xlfn.XLOOKUP(Table1[[#This Row],[Customer_ID]],Table2[customer_id],Table2[marital status],,0)</f>
        <v>Married</v>
      </c>
      <c r="J2810" t="str">
        <f t="shared" si="172"/>
        <v>Lower Income</v>
      </c>
      <c r="K2810" s="52" t="str">
        <f t="shared" si="173"/>
        <v>High Spend</v>
      </c>
      <c r="L2810" s="43" t="b">
        <f t="shared" si="174"/>
        <v>0</v>
      </c>
      <c r="M2810" s="43" t="b">
        <f t="shared" si="175"/>
        <v>0</v>
      </c>
      <c r="N2810" t="str">
        <f>IF(OR(Table1[[#This Row],[High requirement of Credit Card (Low Income)]]="High Spend",Table1[[#This Row],[High requirement of Credit Card (Moderate Income)]]="High Spend",Table1[[#This Row],[High requirement of Credit Card (hIGHER Income)]]="High Spend"),"High chance","Low or moderate Chance")</f>
        <v>High chance</v>
      </c>
    </row>
    <row r="2811" spans="1:14" hidden="1" x14ac:dyDescent="0.25">
      <c r="A2811" t="s">
        <v>3350</v>
      </c>
      <c r="B2811" s="45">
        <v>39668</v>
      </c>
      <c r="C2811" s="45">
        <v>12160</v>
      </c>
      <c r="D2811" s="25">
        <v>0.30654431783805586</v>
      </c>
      <c r="E2811" s="25" t="str">
        <f>_xlfn.XLOOKUP(Table1[[#This Row],[Customer_ID]],Table2[customer_id],Table2[age_group],,0)</f>
        <v>21-24</v>
      </c>
      <c r="F2811" s="25" t="str">
        <f>_xlfn.XLOOKUP(Table1[[#This Row],[Customer_ID]],Table2[customer_id],Table2[city],,0)</f>
        <v>Mumbai</v>
      </c>
      <c r="G2811" s="25" t="str">
        <f>_xlfn.XLOOKUP(Table1[[#This Row],[Customer_ID]],Table2[customer_id],Table2[occupation],,0)</f>
        <v>Government Employees</v>
      </c>
      <c r="H2811" s="50" t="str">
        <f>_xlfn.XLOOKUP(Table1[[#This Row],[Customer_ID]],Table2[customer_id],Table2[gender],,0)</f>
        <v>Female</v>
      </c>
      <c r="I2811" s="50" t="str">
        <f>_xlfn.XLOOKUP(Table1[[#This Row],[Customer_ID]],Table2[customer_id],Table2[marital status],,0)</f>
        <v>Single</v>
      </c>
      <c r="J2811" t="str">
        <f t="shared" si="172"/>
        <v>Lower Income</v>
      </c>
      <c r="K2811" s="52" t="b">
        <f t="shared" si="173"/>
        <v>0</v>
      </c>
      <c r="L2811" s="43" t="b">
        <f t="shared" si="174"/>
        <v>0</v>
      </c>
      <c r="M2811" s="43" t="b">
        <f t="shared" si="175"/>
        <v>0</v>
      </c>
      <c r="N28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12" spans="1:14" hidden="1" x14ac:dyDescent="0.25">
      <c r="A2812" t="s">
        <v>2870</v>
      </c>
      <c r="B2812" s="45">
        <v>39666</v>
      </c>
      <c r="C2812" s="45">
        <v>13747.666666666666</v>
      </c>
      <c r="D2812" s="25">
        <v>0.34658565690179666</v>
      </c>
      <c r="E2812" s="25" t="str">
        <f>_xlfn.XLOOKUP(Table1[[#This Row],[Customer_ID]],Table2[customer_id],Table2[age_group],,0)</f>
        <v>21-24</v>
      </c>
      <c r="F2812" s="25" t="str">
        <f>_xlfn.XLOOKUP(Table1[[#This Row],[Customer_ID]],Table2[customer_id],Table2[city],,0)</f>
        <v>Mumbai</v>
      </c>
      <c r="G2812" s="25" t="str">
        <f>_xlfn.XLOOKUP(Table1[[#This Row],[Customer_ID]],Table2[customer_id],Table2[occupation],,0)</f>
        <v>Government Employees</v>
      </c>
      <c r="H2812" s="50" t="str">
        <f>_xlfn.XLOOKUP(Table1[[#This Row],[Customer_ID]],Table2[customer_id],Table2[gender],,0)</f>
        <v>Male</v>
      </c>
      <c r="I2812" s="50" t="str">
        <f>_xlfn.XLOOKUP(Table1[[#This Row],[Customer_ID]],Table2[customer_id],Table2[marital status],,0)</f>
        <v>Single</v>
      </c>
      <c r="J2812" t="str">
        <f t="shared" si="172"/>
        <v>Lower Income</v>
      </c>
      <c r="K2812" s="52" t="b">
        <f t="shared" si="173"/>
        <v>0</v>
      </c>
      <c r="L2812" s="43" t="b">
        <f t="shared" si="174"/>
        <v>0</v>
      </c>
      <c r="M2812" s="43" t="b">
        <f t="shared" si="175"/>
        <v>0</v>
      </c>
      <c r="N28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13" spans="1:14" hidden="1" x14ac:dyDescent="0.25">
      <c r="A2813" t="s">
        <v>1676</v>
      </c>
      <c r="B2813" s="45">
        <v>39658</v>
      </c>
      <c r="C2813" s="45">
        <v>17837.333333333332</v>
      </c>
      <c r="D2813" s="25">
        <v>0.44977894329853579</v>
      </c>
      <c r="E2813" s="25" t="str">
        <f>_xlfn.XLOOKUP(Table1[[#This Row],[Customer_ID]],Table2[customer_id],Table2[age_group],,0)</f>
        <v>25-34</v>
      </c>
      <c r="F2813" s="25" t="str">
        <f>_xlfn.XLOOKUP(Table1[[#This Row],[Customer_ID]],Table2[customer_id],Table2[city],,0)</f>
        <v>Delhi NCR</v>
      </c>
      <c r="G2813" s="25" t="str">
        <f>_xlfn.XLOOKUP(Table1[[#This Row],[Customer_ID]],Table2[customer_id],Table2[occupation],,0)</f>
        <v>Salaried Other Employees</v>
      </c>
      <c r="H2813" s="50" t="str">
        <f>_xlfn.XLOOKUP(Table1[[#This Row],[Customer_ID]],Table2[customer_id],Table2[gender],,0)</f>
        <v>Female</v>
      </c>
      <c r="I2813" s="50" t="str">
        <f>_xlfn.XLOOKUP(Table1[[#This Row],[Customer_ID]],Table2[customer_id],Table2[marital status],,0)</f>
        <v>Married</v>
      </c>
      <c r="J2813" t="str">
        <f t="shared" si="172"/>
        <v>Lower Income</v>
      </c>
      <c r="K2813" s="52" t="b">
        <f t="shared" si="173"/>
        <v>0</v>
      </c>
      <c r="L2813" s="43" t="b">
        <f t="shared" si="174"/>
        <v>0</v>
      </c>
      <c r="M2813" s="43" t="b">
        <f t="shared" si="175"/>
        <v>0</v>
      </c>
      <c r="N28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14" spans="1:14" hidden="1" x14ac:dyDescent="0.25">
      <c r="A2814" t="s">
        <v>449</v>
      </c>
      <c r="B2814" s="45">
        <v>39645</v>
      </c>
      <c r="C2814" s="45">
        <v>23600.5</v>
      </c>
      <c r="D2814" s="25">
        <v>0.59529574977929123</v>
      </c>
      <c r="E2814" s="25" t="str">
        <f>_xlfn.XLOOKUP(Table1[[#This Row],[Customer_ID]],Table2[customer_id],Table2[age_group],,0)</f>
        <v>35-45</v>
      </c>
      <c r="F2814" s="25" t="str">
        <f>_xlfn.XLOOKUP(Table1[[#This Row],[Customer_ID]],Table2[customer_id],Table2[city],,0)</f>
        <v>Mumbai</v>
      </c>
      <c r="G2814" s="25" t="str">
        <f>_xlfn.XLOOKUP(Table1[[#This Row],[Customer_ID]],Table2[customer_id],Table2[occupation],,0)</f>
        <v>Salaried Other Employees</v>
      </c>
      <c r="H2814" s="50" t="str">
        <f>_xlfn.XLOOKUP(Table1[[#This Row],[Customer_ID]],Table2[customer_id],Table2[gender],,0)</f>
        <v>Male</v>
      </c>
      <c r="I2814" s="50" t="str">
        <f>_xlfn.XLOOKUP(Table1[[#This Row],[Customer_ID]],Table2[customer_id],Table2[marital status],,0)</f>
        <v>Single</v>
      </c>
      <c r="J2814" t="str">
        <f t="shared" si="172"/>
        <v>Lower Income</v>
      </c>
      <c r="K2814" s="52" t="b">
        <f t="shared" si="173"/>
        <v>0</v>
      </c>
      <c r="L2814" s="43" t="b">
        <f t="shared" si="174"/>
        <v>0</v>
      </c>
      <c r="M2814" s="43" t="b">
        <f t="shared" si="175"/>
        <v>0</v>
      </c>
      <c r="N28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15" spans="1:14" hidden="1" x14ac:dyDescent="0.25">
      <c r="A2815" t="s">
        <v>569</v>
      </c>
      <c r="B2815" s="45">
        <v>39638</v>
      </c>
      <c r="C2815" s="45">
        <v>22932.666666666668</v>
      </c>
      <c r="D2815" s="25">
        <v>0.57855256740165162</v>
      </c>
      <c r="E2815" s="25" t="str">
        <f>_xlfn.XLOOKUP(Table1[[#This Row],[Customer_ID]],Table2[customer_id],Table2[age_group],,0)</f>
        <v>35-45</v>
      </c>
      <c r="F2815" s="25" t="str">
        <f>_xlfn.XLOOKUP(Table1[[#This Row],[Customer_ID]],Table2[customer_id],Table2[city],,0)</f>
        <v>Mumbai</v>
      </c>
      <c r="G2815" s="25" t="str">
        <f>_xlfn.XLOOKUP(Table1[[#This Row],[Customer_ID]],Table2[customer_id],Table2[occupation],,0)</f>
        <v>Salaried Other Employees</v>
      </c>
      <c r="H2815" s="50" t="str">
        <f>_xlfn.XLOOKUP(Table1[[#This Row],[Customer_ID]],Table2[customer_id],Table2[gender],,0)</f>
        <v>Male</v>
      </c>
      <c r="I2815" s="50" t="str">
        <f>_xlfn.XLOOKUP(Table1[[#This Row],[Customer_ID]],Table2[customer_id],Table2[marital status],,0)</f>
        <v>Married</v>
      </c>
      <c r="J2815" t="str">
        <f t="shared" si="172"/>
        <v>Lower Income</v>
      </c>
      <c r="K2815" s="52" t="b">
        <f t="shared" si="173"/>
        <v>0</v>
      </c>
      <c r="L2815" s="43" t="b">
        <f t="shared" si="174"/>
        <v>0</v>
      </c>
      <c r="M2815" s="43" t="b">
        <f t="shared" si="175"/>
        <v>0</v>
      </c>
      <c r="N28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16" spans="1:14" hidden="1" x14ac:dyDescent="0.25">
      <c r="A2816" t="s">
        <v>3881</v>
      </c>
      <c r="B2816" s="45">
        <v>39637</v>
      </c>
      <c r="C2816" s="45">
        <v>9186.8333333333339</v>
      </c>
      <c r="D2816" s="25">
        <v>0.23177418405361994</v>
      </c>
      <c r="E2816" s="25" t="str">
        <f>_xlfn.XLOOKUP(Table1[[#This Row],[Customer_ID]],Table2[customer_id],Table2[age_group],,0)</f>
        <v>21-24</v>
      </c>
      <c r="F2816" s="25" t="str">
        <f>_xlfn.XLOOKUP(Table1[[#This Row],[Customer_ID]],Table2[customer_id],Table2[city],,0)</f>
        <v>Bengaluru</v>
      </c>
      <c r="G2816" s="25" t="str">
        <f>_xlfn.XLOOKUP(Table1[[#This Row],[Customer_ID]],Table2[customer_id],Table2[occupation],,0)</f>
        <v>Government Employees</v>
      </c>
      <c r="H2816" s="50" t="str">
        <f>_xlfn.XLOOKUP(Table1[[#This Row],[Customer_ID]],Table2[customer_id],Table2[gender],,0)</f>
        <v>Female</v>
      </c>
      <c r="I2816" s="50" t="str">
        <f>_xlfn.XLOOKUP(Table1[[#This Row],[Customer_ID]],Table2[customer_id],Table2[marital status],,0)</f>
        <v>Single</v>
      </c>
      <c r="J2816" t="str">
        <f t="shared" si="172"/>
        <v>Lower Income</v>
      </c>
      <c r="K2816" s="52" t="str">
        <f t="shared" si="173"/>
        <v>Low Spend</v>
      </c>
      <c r="L2816" s="43" t="b">
        <f t="shared" si="174"/>
        <v>0</v>
      </c>
      <c r="M2816" s="43" t="b">
        <f t="shared" si="175"/>
        <v>0</v>
      </c>
      <c r="N28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17" spans="1:14" hidden="1" x14ac:dyDescent="0.25">
      <c r="A2817" t="s">
        <v>3465</v>
      </c>
      <c r="B2817" s="45">
        <v>39633</v>
      </c>
      <c r="C2817" s="45">
        <v>11653.166666666666</v>
      </c>
      <c r="D2817" s="25">
        <v>0.2940268631359389</v>
      </c>
      <c r="E2817" s="25" t="str">
        <f>_xlfn.XLOOKUP(Table1[[#This Row],[Customer_ID]],Table2[customer_id],Table2[age_group],,0)</f>
        <v>21-24</v>
      </c>
      <c r="F2817" s="25" t="str">
        <f>_xlfn.XLOOKUP(Table1[[#This Row],[Customer_ID]],Table2[customer_id],Table2[city],,0)</f>
        <v>Delhi NCR</v>
      </c>
      <c r="G2817" s="25" t="str">
        <f>_xlfn.XLOOKUP(Table1[[#This Row],[Customer_ID]],Table2[customer_id],Table2[occupation],,0)</f>
        <v>Government Employees</v>
      </c>
      <c r="H2817" s="50" t="str">
        <f>_xlfn.XLOOKUP(Table1[[#This Row],[Customer_ID]],Table2[customer_id],Table2[gender],,0)</f>
        <v>Female</v>
      </c>
      <c r="I2817" s="50" t="str">
        <f>_xlfn.XLOOKUP(Table1[[#This Row],[Customer_ID]],Table2[customer_id],Table2[marital status],,0)</f>
        <v>Single</v>
      </c>
      <c r="J2817" t="str">
        <f t="shared" si="172"/>
        <v>Lower Income</v>
      </c>
      <c r="K2817" s="52" t="str">
        <f t="shared" si="173"/>
        <v>Low Spend</v>
      </c>
      <c r="L2817" s="43" t="b">
        <f t="shared" si="174"/>
        <v>0</v>
      </c>
      <c r="M2817" s="43" t="b">
        <f t="shared" si="175"/>
        <v>0</v>
      </c>
      <c r="N28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18" spans="1:14" hidden="1" x14ac:dyDescent="0.25">
      <c r="A2818" t="s">
        <v>895</v>
      </c>
      <c r="B2818" s="45">
        <v>39626</v>
      </c>
      <c r="C2818" s="45">
        <v>21081</v>
      </c>
      <c r="D2818" s="25">
        <v>0.53199919244940186</v>
      </c>
      <c r="E2818" s="25" t="str">
        <f>_xlfn.XLOOKUP(Table1[[#This Row],[Customer_ID]],Table2[customer_id],Table2[age_group],,0)</f>
        <v>25-34</v>
      </c>
      <c r="F2818" s="25" t="str">
        <f>_xlfn.XLOOKUP(Table1[[#This Row],[Customer_ID]],Table2[customer_id],Table2[city],,0)</f>
        <v>Mumbai</v>
      </c>
      <c r="G2818" s="25" t="str">
        <f>_xlfn.XLOOKUP(Table1[[#This Row],[Customer_ID]],Table2[customer_id],Table2[occupation],,0)</f>
        <v>Salaried Other Employees</v>
      </c>
      <c r="H2818" s="50" t="str">
        <f>_xlfn.XLOOKUP(Table1[[#This Row],[Customer_ID]],Table2[customer_id],Table2[gender],,0)</f>
        <v>Female</v>
      </c>
      <c r="I2818" s="50" t="str">
        <f>_xlfn.XLOOKUP(Table1[[#This Row],[Customer_ID]],Table2[customer_id],Table2[marital status],,0)</f>
        <v>Married</v>
      </c>
      <c r="J2818" t="str">
        <f t="shared" ref="J2818:J2881" si="176">IF(B2818&lt;=40000,"Lower Income",IF(AND(B2818&gt;40000,B2818&lt;=65000),"Moderate Income","Higher Income"))</f>
        <v>Lower Income</v>
      </c>
      <c r="K2818" s="52" t="b">
        <f t="shared" ref="K2818:K2881" si="177">IF(AND(J2818="Lower Income",D2818&gt;=60%),"High Spend",IF(AND(J2818="Lower Income",D2818&lt;30%),"Low Spend"))</f>
        <v>0</v>
      </c>
      <c r="L2818" s="43" t="b">
        <f t="shared" ref="L2818:L2881" si="178">IF(AND(J2818="Moderate Income",D2818&gt;=70%),"High Spend",IF(AND(J2818="Moderate Income",D2818&lt;30%),"Low Spend"))</f>
        <v>0</v>
      </c>
      <c r="M2818" s="43" t="b">
        <f t="shared" ref="M2818:M2881" si="179">IF(AND(J2818="Higher Income",D2818&gt;=70%),"High Spend",IF(AND(J2818="Higher Income",D2818&lt;20%),"Low Spend"))</f>
        <v>0</v>
      </c>
      <c r="N28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19" spans="1:14" hidden="1" x14ac:dyDescent="0.25">
      <c r="A2819" t="s">
        <v>1203</v>
      </c>
      <c r="B2819" s="45">
        <v>39594</v>
      </c>
      <c r="C2819" s="45">
        <v>19843.666666666668</v>
      </c>
      <c r="D2819" s="25">
        <v>0.50117862975871763</v>
      </c>
      <c r="E2819" s="25" t="str">
        <f>_xlfn.XLOOKUP(Table1[[#This Row],[Customer_ID]],Table2[customer_id],Table2[age_group],,0)</f>
        <v>25-34</v>
      </c>
      <c r="F2819" s="25" t="str">
        <f>_xlfn.XLOOKUP(Table1[[#This Row],[Customer_ID]],Table2[customer_id],Table2[city],,0)</f>
        <v>Delhi NCR</v>
      </c>
      <c r="G2819" s="25" t="str">
        <f>_xlfn.XLOOKUP(Table1[[#This Row],[Customer_ID]],Table2[customer_id],Table2[occupation],,0)</f>
        <v>Salaried Other Employees</v>
      </c>
      <c r="H2819" s="50" t="str">
        <f>_xlfn.XLOOKUP(Table1[[#This Row],[Customer_ID]],Table2[customer_id],Table2[gender],,0)</f>
        <v>Male</v>
      </c>
      <c r="I2819" s="50" t="str">
        <f>_xlfn.XLOOKUP(Table1[[#This Row],[Customer_ID]],Table2[customer_id],Table2[marital status],,0)</f>
        <v>Married</v>
      </c>
      <c r="J2819" t="str">
        <f t="shared" si="176"/>
        <v>Lower Income</v>
      </c>
      <c r="K2819" s="52" t="b">
        <f t="shared" si="177"/>
        <v>0</v>
      </c>
      <c r="L2819" s="43" t="b">
        <f t="shared" si="178"/>
        <v>0</v>
      </c>
      <c r="M2819" s="43" t="b">
        <f t="shared" si="179"/>
        <v>0</v>
      </c>
      <c r="N28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20" spans="1:14" hidden="1" x14ac:dyDescent="0.25">
      <c r="A2820" t="s">
        <v>3426</v>
      </c>
      <c r="B2820" s="45">
        <v>39590</v>
      </c>
      <c r="C2820" s="45">
        <v>11794.5</v>
      </c>
      <c r="D2820" s="25">
        <v>0.29791614043950493</v>
      </c>
      <c r="E2820" s="25" t="str">
        <f>_xlfn.XLOOKUP(Table1[[#This Row],[Customer_ID]],Table2[customer_id],Table2[age_group],,0)</f>
        <v>25-34</v>
      </c>
      <c r="F2820" s="25" t="str">
        <f>_xlfn.XLOOKUP(Table1[[#This Row],[Customer_ID]],Table2[customer_id],Table2[city],,0)</f>
        <v>Chennai</v>
      </c>
      <c r="G2820" s="25" t="str">
        <f>_xlfn.XLOOKUP(Table1[[#This Row],[Customer_ID]],Table2[customer_id],Table2[occupation],,0)</f>
        <v>Salaried Other Employees</v>
      </c>
      <c r="H2820" s="50" t="str">
        <f>_xlfn.XLOOKUP(Table1[[#This Row],[Customer_ID]],Table2[customer_id],Table2[gender],,0)</f>
        <v>Female</v>
      </c>
      <c r="I2820" s="50" t="str">
        <f>_xlfn.XLOOKUP(Table1[[#This Row],[Customer_ID]],Table2[customer_id],Table2[marital status],,0)</f>
        <v>Married</v>
      </c>
      <c r="J2820" t="str">
        <f t="shared" si="176"/>
        <v>Lower Income</v>
      </c>
      <c r="K2820" s="52" t="str">
        <f t="shared" si="177"/>
        <v>Low Spend</v>
      </c>
      <c r="L2820" s="43" t="b">
        <f t="shared" si="178"/>
        <v>0</v>
      </c>
      <c r="M2820" s="43" t="b">
        <f t="shared" si="179"/>
        <v>0</v>
      </c>
      <c r="N28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21" spans="1:14" x14ac:dyDescent="0.25">
      <c r="A2821" t="s">
        <v>339</v>
      </c>
      <c r="B2821" s="45">
        <v>39586</v>
      </c>
      <c r="C2821" s="45">
        <v>24233.333333333332</v>
      </c>
      <c r="D2821" s="25">
        <v>0.61216928543761262</v>
      </c>
      <c r="E2821" s="25" t="str">
        <f>_xlfn.XLOOKUP(Table1[[#This Row],[Customer_ID]],Table2[customer_id],Table2[age_group],,0)</f>
        <v>35-45</v>
      </c>
      <c r="F2821" s="25" t="str">
        <f>_xlfn.XLOOKUP(Table1[[#This Row],[Customer_ID]],Table2[customer_id],Table2[city],,0)</f>
        <v>Mumbai</v>
      </c>
      <c r="G2821" s="25" t="str">
        <f>_xlfn.XLOOKUP(Table1[[#This Row],[Customer_ID]],Table2[customer_id],Table2[occupation],,0)</f>
        <v>Salaried Other Employees</v>
      </c>
      <c r="H2821" s="50" t="str">
        <f>_xlfn.XLOOKUP(Table1[[#This Row],[Customer_ID]],Table2[customer_id],Table2[gender],,0)</f>
        <v>Male</v>
      </c>
      <c r="I2821" s="50" t="str">
        <f>_xlfn.XLOOKUP(Table1[[#This Row],[Customer_ID]],Table2[customer_id],Table2[marital status],,0)</f>
        <v>Married</v>
      </c>
      <c r="J2821" t="str">
        <f t="shared" si="176"/>
        <v>Lower Income</v>
      </c>
      <c r="K2821" s="52" t="str">
        <f t="shared" si="177"/>
        <v>High Spend</v>
      </c>
      <c r="L2821" s="43" t="b">
        <f t="shared" si="178"/>
        <v>0</v>
      </c>
      <c r="M2821" s="43" t="b">
        <f t="shared" si="179"/>
        <v>0</v>
      </c>
      <c r="N2821" t="str">
        <f>IF(OR(Table1[[#This Row],[High requirement of Credit Card (Low Income)]]="High Spend",Table1[[#This Row],[High requirement of Credit Card (Moderate Income)]]="High Spend",Table1[[#This Row],[High requirement of Credit Card (hIGHER Income)]]="High Spend"),"High chance","Low or moderate Chance")</f>
        <v>High chance</v>
      </c>
    </row>
    <row r="2822" spans="1:14" hidden="1" x14ac:dyDescent="0.25">
      <c r="A2822" t="s">
        <v>709</v>
      </c>
      <c r="B2822" s="45">
        <v>39570</v>
      </c>
      <c r="C2822" s="45">
        <v>22095.333333333332</v>
      </c>
      <c r="D2822" s="25">
        <v>0.55838598264678629</v>
      </c>
      <c r="E2822" s="25" t="str">
        <f>_xlfn.XLOOKUP(Table1[[#This Row],[Customer_ID]],Table2[customer_id],Table2[age_group],,0)</f>
        <v>25-34</v>
      </c>
      <c r="F2822" s="25" t="str">
        <f>_xlfn.XLOOKUP(Table1[[#This Row],[Customer_ID]],Table2[customer_id],Table2[city],,0)</f>
        <v>Mumbai</v>
      </c>
      <c r="G2822" s="25" t="str">
        <f>_xlfn.XLOOKUP(Table1[[#This Row],[Customer_ID]],Table2[customer_id],Table2[occupation],,0)</f>
        <v>Salaried Other Employees</v>
      </c>
      <c r="H2822" s="50" t="str">
        <f>_xlfn.XLOOKUP(Table1[[#This Row],[Customer_ID]],Table2[customer_id],Table2[gender],,0)</f>
        <v>Male</v>
      </c>
      <c r="I2822" s="50" t="str">
        <f>_xlfn.XLOOKUP(Table1[[#This Row],[Customer_ID]],Table2[customer_id],Table2[marital status],,0)</f>
        <v>Single</v>
      </c>
      <c r="J2822" t="str">
        <f t="shared" si="176"/>
        <v>Lower Income</v>
      </c>
      <c r="K2822" s="52" t="b">
        <f t="shared" si="177"/>
        <v>0</v>
      </c>
      <c r="L2822" s="43" t="b">
        <f t="shared" si="178"/>
        <v>0</v>
      </c>
      <c r="M2822" s="43" t="b">
        <f t="shared" si="179"/>
        <v>0</v>
      </c>
      <c r="N28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23" spans="1:14" hidden="1" x14ac:dyDescent="0.25">
      <c r="A2823" t="s">
        <v>722</v>
      </c>
      <c r="B2823" s="45">
        <v>39566</v>
      </c>
      <c r="C2823" s="45">
        <v>22014.333333333332</v>
      </c>
      <c r="D2823" s="25">
        <v>0.55639522148646137</v>
      </c>
      <c r="E2823" s="25" t="str">
        <f>_xlfn.XLOOKUP(Table1[[#This Row],[Customer_ID]],Table2[customer_id],Table2[age_group],,0)</f>
        <v>35-45</v>
      </c>
      <c r="F2823" s="25" t="str">
        <f>_xlfn.XLOOKUP(Table1[[#This Row],[Customer_ID]],Table2[customer_id],Table2[city],,0)</f>
        <v>Mumbai</v>
      </c>
      <c r="G2823" s="25" t="str">
        <f>_xlfn.XLOOKUP(Table1[[#This Row],[Customer_ID]],Table2[customer_id],Table2[occupation],,0)</f>
        <v>Salaried Other Employees</v>
      </c>
      <c r="H2823" s="50" t="str">
        <f>_xlfn.XLOOKUP(Table1[[#This Row],[Customer_ID]],Table2[customer_id],Table2[gender],,0)</f>
        <v>Male</v>
      </c>
      <c r="I2823" s="50" t="str">
        <f>_xlfn.XLOOKUP(Table1[[#This Row],[Customer_ID]],Table2[customer_id],Table2[marital status],,0)</f>
        <v>Married</v>
      </c>
      <c r="J2823" t="str">
        <f t="shared" si="176"/>
        <v>Lower Income</v>
      </c>
      <c r="K2823" s="52" t="b">
        <f t="shared" si="177"/>
        <v>0</v>
      </c>
      <c r="L2823" s="43" t="b">
        <f t="shared" si="178"/>
        <v>0</v>
      </c>
      <c r="M2823" s="43" t="b">
        <f t="shared" si="179"/>
        <v>0</v>
      </c>
      <c r="N28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24" spans="1:14" hidden="1" x14ac:dyDescent="0.25">
      <c r="A2824" t="s">
        <v>1673</v>
      </c>
      <c r="B2824" s="45">
        <v>39561</v>
      </c>
      <c r="C2824" s="45">
        <v>17801.5</v>
      </c>
      <c r="D2824" s="25">
        <v>0.44997598645130304</v>
      </c>
      <c r="E2824" s="25" t="str">
        <f>_xlfn.XLOOKUP(Table1[[#This Row],[Customer_ID]],Table2[customer_id],Table2[age_group],,0)</f>
        <v>35-45</v>
      </c>
      <c r="F2824" s="25" t="str">
        <f>_xlfn.XLOOKUP(Table1[[#This Row],[Customer_ID]],Table2[customer_id],Table2[city],,0)</f>
        <v>Hyderabad</v>
      </c>
      <c r="G2824" s="25" t="str">
        <f>_xlfn.XLOOKUP(Table1[[#This Row],[Customer_ID]],Table2[customer_id],Table2[occupation],,0)</f>
        <v>Freelancers</v>
      </c>
      <c r="H2824" s="50" t="str">
        <f>_xlfn.XLOOKUP(Table1[[#This Row],[Customer_ID]],Table2[customer_id],Table2[gender],,0)</f>
        <v>Male</v>
      </c>
      <c r="I2824" s="50" t="str">
        <f>_xlfn.XLOOKUP(Table1[[#This Row],[Customer_ID]],Table2[customer_id],Table2[marital status],,0)</f>
        <v>Married</v>
      </c>
      <c r="J2824" t="str">
        <f t="shared" si="176"/>
        <v>Lower Income</v>
      </c>
      <c r="K2824" s="52" t="b">
        <f t="shared" si="177"/>
        <v>0</v>
      </c>
      <c r="L2824" s="43" t="b">
        <f t="shared" si="178"/>
        <v>0</v>
      </c>
      <c r="M2824" s="43" t="b">
        <f t="shared" si="179"/>
        <v>0</v>
      </c>
      <c r="N28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25" spans="1:14" hidden="1" x14ac:dyDescent="0.25">
      <c r="A2825" t="s">
        <v>2756</v>
      </c>
      <c r="B2825" s="45">
        <v>39558</v>
      </c>
      <c r="C2825" s="45">
        <v>14029.166666666666</v>
      </c>
      <c r="D2825" s="25">
        <v>0.35464802736909518</v>
      </c>
      <c r="E2825" s="25" t="str">
        <f>_xlfn.XLOOKUP(Table1[[#This Row],[Customer_ID]],Table2[customer_id],Table2[age_group],,0)</f>
        <v>25-34</v>
      </c>
      <c r="F2825" s="25" t="str">
        <f>_xlfn.XLOOKUP(Table1[[#This Row],[Customer_ID]],Table2[customer_id],Table2[city],,0)</f>
        <v>Chennai</v>
      </c>
      <c r="G2825" s="25" t="str">
        <f>_xlfn.XLOOKUP(Table1[[#This Row],[Customer_ID]],Table2[customer_id],Table2[occupation],,0)</f>
        <v>Salaried Other Employees</v>
      </c>
      <c r="H2825" s="50" t="str">
        <f>_xlfn.XLOOKUP(Table1[[#This Row],[Customer_ID]],Table2[customer_id],Table2[gender],,0)</f>
        <v>Male</v>
      </c>
      <c r="I2825" s="50" t="str">
        <f>_xlfn.XLOOKUP(Table1[[#This Row],[Customer_ID]],Table2[customer_id],Table2[marital status],,0)</f>
        <v>Married</v>
      </c>
      <c r="J2825" t="str">
        <f t="shared" si="176"/>
        <v>Lower Income</v>
      </c>
      <c r="K2825" s="52" t="b">
        <f t="shared" si="177"/>
        <v>0</v>
      </c>
      <c r="L2825" s="43" t="b">
        <f t="shared" si="178"/>
        <v>0</v>
      </c>
      <c r="M2825" s="43" t="b">
        <f t="shared" si="179"/>
        <v>0</v>
      </c>
      <c r="N28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26" spans="1:14" hidden="1" x14ac:dyDescent="0.25">
      <c r="A2826" t="s">
        <v>2453</v>
      </c>
      <c r="B2826" s="45">
        <v>39555</v>
      </c>
      <c r="C2826" s="45">
        <v>15110.666666666666</v>
      </c>
      <c r="D2826" s="25">
        <v>0.38201660135676063</v>
      </c>
      <c r="E2826" s="25" t="str">
        <f>_xlfn.XLOOKUP(Table1[[#This Row],[Customer_ID]],Table2[customer_id],Table2[age_group],,0)</f>
        <v>45+</v>
      </c>
      <c r="F2826" s="25" t="str">
        <f>_xlfn.XLOOKUP(Table1[[#This Row],[Customer_ID]],Table2[customer_id],Table2[city],,0)</f>
        <v>Mumbai</v>
      </c>
      <c r="G2826" s="25" t="str">
        <f>_xlfn.XLOOKUP(Table1[[#This Row],[Customer_ID]],Table2[customer_id],Table2[occupation],,0)</f>
        <v>Salaried Other Employees</v>
      </c>
      <c r="H2826" s="50" t="str">
        <f>_xlfn.XLOOKUP(Table1[[#This Row],[Customer_ID]],Table2[customer_id],Table2[gender],,0)</f>
        <v>Female</v>
      </c>
      <c r="I2826" s="50" t="str">
        <f>_xlfn.XLOOKUP(Table1[[#This Row],[Customer_ID]],Table2[customer_id],Table2[marital status],,0)</f>
        <v>Married</v>
      </c>
      <c r="J2826" t="str">
        <f t="shared" si="176"/>
        <v>Lower Income</v>
      </c>
      <c r="K2826" s="52" t="b">
        <f t="shared" si="177"/>
        <v>0</v>
      </c>
      <c r="L2826" s="43" t="b">
        <f t="shared" si="178"/>
        <v>0</v>
      </c>
      <c r="M2826" s="43" t="b">
        <f t="shared" si="179"/>
        <v>0</v>
      </c>
      <c r="N28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27" spans="1:14" hidden="1" x14ac:dyDescent="0.25">
      <c r="A2827" t="s">
        <v>965</v>
      </c>
      <c r="B2827" s="45">
        <v>39553</v>
      </c>
      <c r="C2827" s="45">
        <v>20708.833333333332</v>
      </c>
      <c r="D2827" s="25">
        <v>0.52357174761290759</v>
      </c>
      <c r="E2827" s="25" t="str">
        <f>_xlfn.XLOOKUP(Table1[[#This Row],[Customer_ID]],Table2[customer_id],Table2[age_group],,0)</f>
        <v>25-34</v>
      </c>
      <c r="F2827" s="25" t="str">
        <f>_xlfn.XLOOKUP(Table1[[#This Row],[Customer_ID]],Table2[customer_id],Table2[city],,0)</f>
        <v>Delhi NCR</v>
      </c>
      <c r="G2827" s="25" t="str">
        <f>_xlfn.XLOOKUP(Table1[[#This Row],[Customer_ID]],Table2[customer_id],Table2[occupation],,0)</f>
        <v>Salaried Other Employees</v>
      </c>
      <c r="H2827" s="50" t="str">
        <f>_xlfn.XLOOKUP(Table1[[#This Row],[Customer_ID]],Table2[customer_id],Table2[gender],,0)</f>
        <v>Male</v>
      </c>
      <c r="I2827" s="50" t="str">
        <f>_xlfn.XLOOKUP(Table1[[#This Row],[Customer_ID]],Table2[customer_id],Table2[marital status],,0)</f>
        <v>Single</v>
      </c>
      <c r="J2827" t="str">
        <f t="shared" si="176"/>
        <v>Lower Income</v>
      </c>
      <c r="K2827" s="52" t="b">
        <f t="shared" si="177"/>
        <v>0</v>
      </c>
      <c r="L2827" s="43" t="b">
        <f t="shared" si="178"/>
        <v>0</v>
      </c>
      <c r="M2827" s="43" t="b">
        <f t="shared" si="179"/>
        <v>0</v>
      </c>
      <c r="N28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28" spans="1:14" hidden="1" x14ac:dyDescent="0.25">
      <c r="A2828" t="s">
        <v>2291</v>
      </c>
      <c r="B2828" s="45">
        <v>39552</v>
      </c>
      <c r="C2828" s="45">
        <v>15751.833333333334</v>
      </c>
      <c r="D2828" s="25">
        <v>0.39825630393743261</v>
      </c>
      <c r="E2828" s="25" t="str">
        <f>_xlfn.XLOOKUP(Table1[[#This Row],[Customer_ID]],Table2[customer_id],Table2[age_group],,0)</f>
        <v>25-34</v>
      </c>
      <c r="F2828" s="25" t="str">
        <f>_xlfn.XLOOKUP(Table1[[#This Row],[Customer_ID]],Table2[customer_id],Table2[city],,0)</f>
        <v>Bengaluru</v>
      </c>
      <c r="G2828" s="25" t="str">
        <f>_xlfn.XLOOKUP(Table1[[#This Row],[Customer_ID]],Table2[customer_id],Table2[occupation],,0)</f>
        <v>Salaried Other Employees</v>
      </c>
      <c r="H2828" s="50" t="str">
        <f>_xlfn.XLOOKUP(Table1[[#This Row],[Customer_ID]],Table2[customer_id],Table2[gender],,0)</f>
        <v>Female</v>
      </c>
      <c r="I2828" s="50" t="str">
        <f>_xlfn.XLOOKUP(Table1[[#This Row],[Customer_ID]],Table2[customer_id],Table2[marital status],,0)</f>
        <v>Single</v>
      </c>
      <c r="J2828" t="str">
        <f t="shared" si="176"/>
        <v>Lower Income</v>
      </c>
      <c r="K2828" s="52" t="b">
        <f t="shared" si="177"/>
        <v>0</v>
      </c>
      <c r="L2828" s="43" t="b">
        <f t="shared" si="178"/>
        <v>0</v>
      </c>
      <c r="M2828" s="43" t="b">
        <f t="shared" si="179"/>
        <v>0</v>
      </c>
      <c r="N28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29" spans="1:14" hidden="1" x14ac:dyDescent="0.25">
      <c r="A2829" t="s">
        <v>1310</v>
      </c>
      <c r="B2829" s="45">
        <v>39550</v>
      </c>
      <c r="C2829" s="45">
        <v>19430.333333333332</v>
      </c>
      <c r="D2829" s="25">
        <v>0.49128529287821321</v>
      </c>
      <c r="E2829" s="25" t="str">
        <f>_xlfn.XLOOKUP(Table1[[#This Row],[Customer_ID]],Table2[customer_id],Table2[age_group],,0)</f>
        <v>25-34</v>
      </c>
      <c r="F2829" s="25" t="str">
        <f>_xlfn.XLOOKUP(Table1[[#This Row],[Customer_ID]],Table2[customer_id],Table2[city],,0)</f>
        <v>Bengaluru</v>
      </c>
      <c r="G2829" s="25" t="str">
        <f>_xlfn.XLOOKUP(Table1[[#This Row],[Customer_ID]],Table2[customer_id],Table2[occupation],,0)</f>
        <v>Salaried Other Employees</v>
      </c>
      <c r="H2829" s="50" t="str">
        <f>_xlfn.XLOOKUP(Table1[[#This Row],[Customer_ID]],Table2[customer_id],Table2[gender],,0)</f>
        <v>Male</v>
      </c>
      <c r="I2829" s="50" t="str">
        <f>_xlfn.XLOOKUP(Table1[[#This Row],[Customer_ID]],Table2[customer_id],Table2[marital status],,0)</f>
        <v>Married</v>
      </c>
      <c r="J2829" t="str">
        <f t="shared" si="176"/>
        <v>Lower Income</v>
      </c>
      <c r="K2829" s="52" t="b">
        <f t="shared" si="177"/>
        <v>0</v>
      </c>
      <c r="L2829" s="43" t="b">
        <f t="shared" si="178"/>
        <v>0</v>
      </c>
      <c r="M2829" s="43" t="b">
        <f t="shared" si="179"/>
        <v>0</v>
      </c>
      <c r="N28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30" spans="1:14" hidden="1" x14ac:dyDescent="0.25">
      <c r="A2830" t="s">
        <v>829</v>
      </c>
      <c r="B2830" s="45">
        <v>39540</v>
      </c>
      <c r="C2830" s="45">
        <v>21331</v>
      </c>
      <c r="D2830" s="25">
        <v>0.5394790085988872</v>
      </c>
      <c r="E2830" s="25" t="str">
        <f>_xlfn.XLOOKUP(Table1[[#This Row],[Customer_ID]],Table2[customer_id],Table2[age_group],,0)</f>
        <v>35-45</v>
      </c>
      <c r="F2830" s="25" t="str">
        <f>_xlfn.XLOOKUP(Table1[[#This Row],[Customer_ID]],Table2[customer_id],Table2[city],,0)</f>
        <v>Delhi NCR</v>
      </c>
      <c r="G2830" s="25" t="str">
        <f>_xlfn.XLOOKUP(Table1[[#This Row],[Customer_ID]],Table2[customer_id],Table2[occupation],,0)</f>
        <v>Salaried Other Employees</v>
      </c>
      <c r="H2830" s="50" t="str">
        <f>_xlfn.XLOOKUP(Table1[[#This Row],[Customer_ID]],Table2[customer_id],Table2[gender],,0)</f>
        <v>Male</v>
      </c>
      <c r="I2830" s="50" t="str">
        <f>_xlfn.XLOOKUP(Table1[[#This Row],[Customer_ID]],Table2[customer_id],Table2[marital status],,0)</f>
        <v>Married</v>
      </c>
      <c r="J2830" t="str">
        <f t="shared" si="176"/>
        <v>Lower Income</v>
      </c>
      <c r="K2830" s="52" t="b">
        <f t="shared" si="177"/>
        <v>0</v>
      </c>
      <c r="L2830" s="43" t="b">
        <f t="shared" si="178"/>
        <v>0</v>
      </c>
      <c r="M2830" s="43" t="b">
        <f t="shared" si="179"/>
        <v>0</v>
      </c>
      <c r="N28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31" spans="1:14" hidden="1" x14ac:dyDescent="0.25">
      <c r="A2831" t="s">
        <v>3009</v>
      </c>
      <c r="B2831" s="45">
        <v>39501</v>
      </c>
      <c r="C2831" s="45">
        <v>13322.166666666666</v>
      </c>
      <c r="D2831" s="25">
        <v>0.33726150392817056</v>
      </c>
      <c r="E2831" s="25" t="str">
        <f>_xlfn.XLOOKUP(Table1[[#This Row],[Customer_ID]],Table2[customer_id],Table2[age_group],,0)</f>
        <v>21-24</v>
      </c>
      <c r="F2831" s="25" t="str">
        <f>_xlfn.XLOOKUP(Table1[[#This Row],[Customer_ID]],Table2[customer_id],Table2[city],,0)</f>
        <v>Mumbai</v>
      </c>
      <c r="G2831" s="25" t="str">
        <f>_xlfn.XLOOKUP(Table1[[#This Row],[Customer_ID]],Table2[customer_id],Table2[occupation],,0)</f>
        <v>Government Employees</v>
      </c>
      <c r="H2831" s="50" t="str">
        <f>_xlfn.XLOOKUP(Table1[[#This Row],[Customer_ID]],Table2[customer_id],Table2[gender],,0)</f>
        <v>Male</v>
      </c>
      <c r="I2831" s="50" t="str">
        <f>_xlfn.XLOOKUP(Table1[[#This Row],[Customer_ID]],Table2[customer_id],Table2[marital status],,0)</f>
        <v>Single</v>
      </c>
      <c r="J2831" t="str">
        <f t="shared" si="176"/>
        <v>Lower Income</v>
      </c>
      <c r="K2831" s="52" t="b">
        <f t="shared" si="177"/>
        <v>0</v>
      </c>
      <c r="L2831" s="43" t="b">
        <f t="shared" si="178"/>
        <v>0</v>
      </c>
      <c r="M2831" s="43" t="b">
        <f t="shared" si="179"/>
        <v>0</v>
      </c>
      <c r="N28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32" spans="1:14" hidden="1" x14ac:dyDescent="0.25">
      <c r="A2832" t="s">
        <v>3529</v>
      </c>
      <c r="B2832" s="45">
        <v>39497</v>
      </c>
      <c r="C2832" s="45">
        <v>11280</v>
      </c>
      <c r="D2832" s="25">
        <v>0.28559131073246069</v>
      </c>
      <c r="E2832" s="25" t="str">
        <f>_xlfn.XLOOKUP(Table1[[#This Row],[Customer_ID]],Table2[customer_id],Table2[age_group],,0)</f>
        <v>25-34</v>
      </c>
      <c r="F2832" s="25" t="str">
        <f>_xlfn.XLOOKUP(Table1[[#This Row],[Customer_ID]],Table2[customer_id],Table2[city],,0)</f>
        <v>Chennai</v>
      </c>
      <c r="G2832" s="25" t="str">
        <f>_xlfn.XLOOKUP(Table1[[#This Row],[Customer_ID]],Table2[customer_id],Table2[occupation],,0)</f>
        <v>Salaried Other Employees</v>
      </c>
      <c r="H2832" s="50" t="str">
        <f>_xlfn.XLOOKUP(Table1[[#This Row],[Customer_ID]],Table2[customer_id],Table2[gender],,0)</f>
        <v>Female</v>
      </c>
      <c r="I2832" s="50" t="str">
        <f>_xlfn.XLOOKUP(Table1[[#This Row],[Customer_ID]],Table2[customer_id],Table2[marital status],,0)</f>
        <v>Married</v>
      </c>
      <c r="J2832" t="str">
        <f t="shared" si="176"/>
        <v>Lower Income</v>
      </c>
      <c r="K2832" s="52" t="str">
        <f t="shared" si="177"/>
        <v>Low Spend</v>
      </c>
      <c r="L2832" s="43" t="b">
        <f t="shared" si="178"/>
        <v>0</v>
      </c>
      <c r="M2832" s="43" t="b">
        <f t="shared" si="179"/>
        <v>0</v>
      </c>
      <c r="N28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33" spans="1:14" hidden="1" x14ac:dyDescent="0.25">
      <c r="A2833" t="s">
        <v>2934</v>
      </c>
      <c r="B2833" s="45">
        <v>39481</v>
      </c>
      <c r="C2833" s="45">
        <v>13525.833333333334</v>
      </c>
      <c r="D2833" s="25">
        <v>0.34259095092154035</v>
      </c>
      <c r="E2833" s="25" t="str">
        <f>_xlfn.XLOOKUP(Table1[[#This Row],[Customer_ID]],Table2[customer_id],Table2[age_group],,0)</f>
        <v>21-24</v>
      </c>
      <c r="F2833" s="25" t="str">
        <f>_xlfn.XLOOKUP(Table1[[#This Row],[Customer_ID]],Table2[customer_id],Table2[city],,0)</f>
        <v>Mumbai</v>
      </c>
      <c r="G2833" s="25" t="str">
        <f>_xlfn.XLOOKUP(Table1[[#This Row],[Customer_ID]],Table2[customer_id],Table2[occupation],,0)</f>
        <v>Government Employees</v>
      </c>
      <c r="H2833" s="50" t="str">
        <f>_xlfn.XLOOKUP(Table1[[#This Row],[Customer_ID]],Table2[customer_id],Table2[gender],,0)</f>
        <v>Male</v>
      </c>
      <c r="I2833" s="50" t="str">
        <f>_xlfn.XLOOKUP(Table1[[#This Row],[Customer_ID]],Table2[customer_id],Table2[marital status],,0)</f>
        <v>Single</v>
      </c>
      <c r="J2833" t="str">
        <f t="shared" si="176"/>
        <v>Lower Income</v>
      </c>
      <c r="K2833" s="52" t="b">
        <f t="shared" si="177"/>
        <v>0</v>
      </c>
      <c r="L2833" s="43" t="b">
        <f t="shared" si="178"/>
        <v>0</v>
      </c>
      <c r="M2833" s="43" t="b">
        <f t="shared" si="179"/>
        <v>0</v>
      </c>
      <c r="N28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34" spans="1:14" hidden="1" x14ac:dyDescent="0.25">
      <c r="A2834" t="s">
        <v>771</v>
      </c>
      <c r="B2834" s="45">
        <v>39466</v>
      </c>
      <c r="C2834" s="45">
        <v>21630.5</v>
      </c>
      <c r="D2834" s="25">
        <v>0.54807935944863928</v>
      </c>
      <c r="E2834" s="25" t="str">
        <f>_xlfn.XLOOKUP(Table1[[#This Row],[Customer_ID]],Table2[customer_id],Table2[age_group],,0)</f>
        <v>25-34</v>
      </c>
      <c r="F2834" s="25" t="str">
        <f>_xlfn.XLOOKUP(Table1[[#This Row],[Customer_ID]],Table2[customer_id],Table2[city],,0)</f>
        <v>Delhi NCR</v>
      </c>
      <c r="G2834" s="25" t="str">
        <f>_xlfn.XLOOKUP(Table1[[#This Row],[Customer_ID]],Table2[customer_id],Table2[occupation],,0)</f>
        <v>Salaried Other Employees</v>
      </c>
      <c r="H2834" s="50" t="str">
        <f>_xlfn.XLOOKUP(Table1[[#This Row],[Customer_ID]],Table2[customer_id],Table2[gender],,0)</f>
        <v>Male</v>
      </c>
      <c r="I2834" s="50" t="str">
        <f>_xlfn.XLOOKUP(Table1[[#This Row],[Customer_ID]],Table2[customer_id],Table2[marital status],,0)</f>
        <v>Single</v>
      </c>
      <c r="J2834" t="str">
        <f t="shared" si="176"/>
        <v>Lower Income</v>
      </c>
      <c r="K2834" s="52" t="b">
        <f t="shared" si="177"/>
        <v>0</v>
      </c>
      <c r="L2834" s="43" t="b">
        <f t="shared" si="178"/>
        <v>0</v>
      </c>
      <c r="M2834" s="43" t="b">
        <f t="shared" si="179"/>
        <v>0</v>
      </c>
      <c r="N28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35" spans="1:14" hidden="1" x14ac:dyDescent="0.25">
      <c r="A2835" t="s">
        <v>969</v>
      </c>
      <c r="B2835" s="45">
        <v>39462</v>
      </c>
      <c r="C2835" s="45">
        <v>20640.666666666668</v>
      </c>
      <c r="D2835" s="25">
        <v>0.52305171219569879</v>
      </c>
      <c r="E2835" s="25" t="str">
        <f>_xlfn.XLOOKUP(Table1[[#This Row],[Customer_ID]],Table2[customer_id],Table2[age_group],,0)</f>
        <v>35-45</v>
      </c>
      <c r="F2835" s="25" t="str">
        <f>_xlfn.XLOOKUP(Table1[[#This Row],[Customer_ID]],Table2[customer_id],Table2[city],,0)</f>
        <v>Delhi NCR</v>
      </c>
      <c r="G2835" s="25" t="str">
        <f>_xlfn.XLOOKUP(Table1[[#This Row],[Customer_ID]],Table2[customer_id],Table2[occupation],,0)</f>
        <v>Freelancers</v>
      </c>
      <c r="H2835" s="50" t="str">
        <f>_xlfn.XLOOKUP(Table1[[#This Row],[Customer_ID]],Table2[customer_id],Table2[gender],,0)</f>
        <v>Female</v>
      </c>
      <c r="I2835" s="50" t="str">
        <f>_xlfn.XLOOKUP(Table1[[#This Row],[Customer_ID]],Table2[customer_id],Table2[marital status],,0)</f>
        <v>Married</v>
      </c>
      <c r="J2835" t="str">
        <f t="shared" si="176"/>
        <v>Lower Income</v>
      </c>
      <c r="K2835" s="52" t="b">
        <f t="shared" si="177"/>
        <v>0</v>
      </c>
      <c r="L2835" s="43" t="b">
        <f t="shared" si="178"/>
        <v>0</v>
      </c>
      <c r="M2835" s="43" t="b">
        <f t="shared" si="179"/>
        <v>0</v>
      </c>
      <c r="N28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36" spans="1:14" hidden="1" x14ac:dyDescent="0.25">
      <c r="A2836" t="s">
        <v>1165</v>
      </c>
      <c r="B2836" s="45">
        <v>39462</v>
      </c>
      <c r="C2836" s="45">
        <v>19907.833333333332</v>
      </c>
      <c r="D2836" s="25">
        <v>0.50448110418461645</v>
      </c>
      <c r="E2836" s="25" t="str">
        <f>_xlfn.XLOOKUP(Table1[[#This Row],[Customer_ID]],Table2[customer_id],Table2[age_group],,0)</f>
        <v>45+</v>
      </c>
      <c r="F2836" s="25" t="str">
        <f>_xlfn.XLOOKUP(Table1[[#This Row],[Customer_ID]],Table2[customer_id],Table2[city],,0)</f>
        <v>Mumbai</v>
      </c>
      <c r="G2836" s="25" t="str">
        <f>_xlfn.XLOOKUP(Table1[[#This Row],[Customer_ID]],Table2[customer_id],Table2[occupation],,0)</f>
        <v>Freelancers</v>
      </c>
      <c r="H2836" s="50" t="str">
        <f>_xlfn.XLOOKUP(Table1[[#This Row],[Customer_ID]],Table2[customer_id],Table2[gender],,0)</f>
        <v>Male</v>
      </c>
      <c r="I2836" s="50" t="str">
        <f>_xlfn.XLOOKUP(Table1[[#This Row],[Customer_ID]],Table2[customer_id],Table2[marital status],,0)</f>
        <v>Married</v>
      </c>
      <c r="J2836" t="str">
        <f t="shared" si="176"/>
        <v>Lower Income</v>
      </c>
      <c r="K2836" s="52" t="b">
        <f t="shared" si="177"/>
        <v>0</v>
      </c>
      <c r="L2836" s="43" t="b">
        <f t="shared" si="178"/>
        <v>0</v>
      </c>
      <c r="M2836" s="43" t="b">
        <f t="shared" si="179"/>
        <v>0</v>
      </c>
      <c r="N28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37" spans="1:14" hidden="1" x14ac:dyDescent="0.25">
      <c r="A2837" t="s">
        <v>2696</v>
      </c>
      <c r="B2837" s="45">
        <v>39455</v>
      </c>
      <c r="C2837" s="45">
        <v>14231.333333333334</v>
      </c>
      <c r="D2837" s="25">
        <v>0.36069784142271788</v>
      </c>
      <c r="E2837" s="25" t="str">
        <f>_xlfn.XLOOKUP(Table1[[#This Row],[Customer_ID]],Table2[customer_id],Table2[age_group],,0)</f>
        <v>35-45</v>
      </c>
      <c r="F2837" s="25" t="str">
        <f>_xlfn.XLOOKUP(Table1[[#This Row],[Customer_ID]],Table2[customer_id],Table2[city],,0)</f>
        <v>Chennai</v>
      </c>
      <c r="G2837" s="25" t="str">
        <f>_xlfn.XLOOKUP(Table1[[#This Row],[Customer_ID]],Table2[customer_id],Table2[occupation],,0)</f>
        <v>Salaried Other Employees</v>
      </c>
      <c r="H2837" s="50" t="str">
        <f>_xlfn.XLOOKUP(Table1[[#This Row],[Customer_ID]],Table2[customer_id],Table2[gender],,0)</f>
        <v>Male</v>
      </c>
      <c r="I2837" s="50" t="str">
        <f>_xlfn.XLOOKUP(Table1[[#This Row],[Customer_ID]],Table2[customer_id],Table2[marital status],,0)</f>
        <v>Married</v>
      </c>
      <c r="J2837" t="str">
        <f t="shared" si="176"/>
        <v>Lower Income</v>
      </c>
      <c r="K2837" s="52" t="b">
        <f t="shared" si="177"/>
        <v>0</v>
      </c>
      <c r="L2837" s="43" t="b">
        <f t="shared" si="178"/>
        <v>0</v>
      </c>
      <c r="M2837" s="43" t="b">
        <f t="shared" si="179"/>
        <v>0</v>
      </c>
      <c r="N28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38" spans="1:14" hidden="1" x14ac:dyDescent="0.25">
      <c r="A2838" t="s">
        <v>3010</v>
      </c>
      <c r="B2838" s="45">
        <v>39455</v>
      </c>
      <c r="C2838" s="45">
        <v>13304.166666666666</v>
      </c>
      <c r="D2838" s="25">
        <v>0.33719849617707937</v>
      </c>
      <c r="E2838" s="25" t="str">
        <f>_xlfn.XLOOKUP(Table1[[#This Row],[Customer_ID]],Table2[customer_id],Table2[age_group],,0)</f>
        <v>35-45</v>
      </c>
      <c r="F2838" s="25" t="str">
        <f>_xlfn.XLOOKUP(Table1[[#This Row],[Customer_ID]],Table2[customer_id],Table2[city],,0)</f>
        <v>Chennai</v>
      </c>
      <c r="G2838" s="25" t="str">
        <f>_xlfn.XLOOKUP(Table1[[#This Row],[Customer_ID]],Table2[customer_id],Table2[occupation],,0)</f>
        <v>Salaried Other Employees</v>
      </c>
      <c r="H2838" s="50" t="str">
        <f>_xlfn.XLOOKUP(Table1[[#This Row],[Customer_ID]],Table2[customer_id],Table2[gender],,0)</f>
        <v>Male</v>
      </c>
      <c r="I2838" s="50" t="str">
        <f>_xlfn.XLOOKUP(Table1[[#This Row],[Customer_ID]],Table2[customer_id],Table2[marital status],,0)</f>
        <v>Married</v>
      </c>
      <c r="J2838" t="str">
        <f t="shared" si="176"/>
        <v>Lower Income</v>
      </c>
      <c r="K2838" s="52" t="b">
        <f t="shared" si="177"/>
        <v>0</v>
      </c>
      <c r="L2838" s="43" t="b">
        <f t="shared" si="178"/>
        <v>0</v>
      </c>
      <c r="M2838" s="43" t="b">
        <f t="shared" si="179"/>
        <v>0</v>
      </c>
      <c r="N28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39" spans="1:14" hidden="1" x14ac:dyDescent="0.25">
      <c r="A2839" t="s">
        <v>2179</v>
      </c>
      <c r="B2839" s="45">
        <v>39454</v>
      </c>
      <c r="C2839" s="45">
        <v>16112.666666666666</v>
      </c>
      <c r="D2839" s="25">
        <v>0.4083912066372653</v>
      </c>
      <c r="E2839" s="25" t="str">
        <f>_xlfn.XLOOKUP(Table1[[#This Row],[Customer_ID]],Table2[customer_id],Table2[age_group],,0)</f>
        <v>25-34</v>
      </c>
      <c r="F2839" s="25" t="str">
        <f>_xlfn.XLOOKUP(Table1[[#This Row],[Customer_ID]],Table2[customer_id],Table2[city],,0)</f>
        <v>Bengaluru</v>
      </c>
      <c r="G2839" s="25" t="str">
        <f>_xlfn.XLOOKUP(Table1[[#This Row],[Customer_ID]],Table2[customer_id],Table2[occupation],,0)</f>
        <v>Salaried Other Employees</v>
      </c>
      <c r="H2839" s="50" t="str">
        <f>_xlfn.XLOOKUP(Table1[[#This Row],[Customer_ID]],Table2[customer_id],Table2[gender],,0)</f>
        <v>Female</v>
      </c>
      <c r="I2839" s="50" t="str">
        <f>_xlfn.XLOOKUP(Table1[[#This Row],[Customer_ID]],Table2[customer_id],Table2[marital status],,0)</f>
        <v>Married</v>
      </c>
      <c r="J2839" t="str">
        <f t="shared" si="176"/>
        <v>Lower Income</v>
      </c>
      <c r="K2839" s="52" t="b">
        <f t="shared" si="177"/>
        <v>0</v>
      </c>
      <c r="L2839" s="43" t="b">
        <f t="shared" si="178"/>
        <v>0</v>
      </c>
      <c r="M2839" s="43" t="b">
        <f t="shared" si="179"/>
        <v>0</v>
      </c>
      <c r="N28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40" spans="1:14" hidden="1" x14ac:dyDescent="0.25">
      <c r="A2840" t="s">
        <v>3827</v>
      </c>
      <c r="B2840" s="45">
        <v>39453</v>
      </c>
      <c r="C2840" s="45">
        <v>9597.5</v>
      </c>
      <c r="D2840" s="25">
        <v>0.24326413707449371</v>
      </c>
      <c r="E2840" s="25" t="str">
        <f>_xlfn.XLOOKUP(Table1[[#This Row],[Customer_ID]],Table2[customer_id],Table2[age_group],,0)</f>
        <v>21-24</v>
      </c>
      <c r="F2840" s="25" t="str">
        <f>_xlfn.XLOOKUP(Table1[[#This Row],[Customer_ID]],Table2[customer_id],Table2[city],,0)</f>
        <v>Hyderabad</v>
      </c>
      <c r="G2840" s="25" t="str">
        <f>_xlfn.XLOOKUP(Table1[[#This Row],[Customer_ID]],Table2[customer_id],Table2[occupation],,0)</f>
        <v>Government Employees</v>
      </c>
      <c r="H2840" s="50" t="str">
        <f>_xlfn.XLOOKUP(Table1[[#This Row],[Customer_ID]],Table2[customer_id],Table2[gender],,0)</f>
        <v>Male</v>
      </c>
      <c r="I2840" s="50" t="str">
        <f>_xlfn.XLOOKUP(Table1[[#This Row],[Customer_ID]],Table2[customer_id],Table2[marital status],,0)</f>
        <v>Married</v>
      </c>
      <c r="J2840" t="str">
        <f t="shared" si="176"/>
        <v>Lower Income</v>
      </c>
      <c r="K2840" s="52" t="str">
        <f t="shared" si="177"/>
        <v>Low Spend</v>
      </c>
      <c r="L2840" s="43" t="b">
        <f t="shared" si="178"/>
        <v>0</v>
      </c>
      <c r="M2840" s="43" t="b">
        <f t="shared" si="179"/>
        <v>0</v>
      </c>
      <c r="N28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41" spans="1:14" hidden="1" x14ac:dyDescent="0.25">
      <c r="A2841" t="s">
        <v>3903</v>
      </c>
      <c r="B2841" s="45">
        <v>39451</v>
      </c>
      <c r="C2841" s="45">
        <v>8905.1666666666661</v>
      </c>
      <c r="D2841" s="25">
        <v>0.2257272734953909</v>
      </c>
      <c r="E2841" s="25" t="str">
        <f>_xlfn.XLOOKUP(Table1[[#This Row],[Customer_ID]],Table2[customer_id],Table2[age_group],,0)</f>
        <v>21-24</v>
      </c>
      <c r="F2841" s="25" t="str">
        <f>_xlfn.XLOOKUP(Table1[[#This Row],[Customer_ID]],Table2[customer_id],Table2[city],,0)</f>
        <v>Hyderabad</v>
      </c>
      <c r="G2841" s="25" t="str">
        <f>_xlfn.XLOOKUP(Table1[[#This Row],[Customer_ID]],Table2[customer_id],Table2[occupation],,0)</f>
        <v>Government Employees</v>
      </c>
      <c r="H2841" s="50" t="str">
        <f>_xlfn.XLOOKUP(Table1[[#This Row],[Customer_ID]],Table2[customer_id],Table2[gender],,0)</f>
        <v>Male</v>
      </c>
      <c r="I2841" s="50" t="str">
        <f>_xlfn.XLOOKUP(Table1[[#This Row],[Customer_ID]],Table2[customer_id],Table2[marital status],,0)</f>
        <v>Single</v>
      </c>
      <c r="J2841" t="str">
        <f t="shared" si="176"/>
        <v>Lower Income</v>
      </c>
      <c r="K2841" s="52" t="str">
        <f t="shared" si="177"/>
        <v>Low Spend</v>
      </c>
      <c r="L2841" s="43" t="b">
        <f t="shared" si="178"/>
        <v>0</v>
      </c>
      <c r="M2841" s="43" t="b">
        <f t="shared" si="179"/>
        <v>0</v>
      </c>
      <c r="N28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42" spans="1:14" hidden="1" x14ac:dyDescent="0.25">
      <c r="A2842" t="s">
        <v>3620</v>
      </c>
      <c r="B2842" s="45">
        <v>39450</v>
      </c>
      <c r="C2842" s="45">
        <v>10853.166666666666</v>
      </c>
      <c r="D2842" s="25">
        <v>0.27511195606252636</v>
      </c>
      <c r="E2842" s="25" t="str">
        <f>_xlfn.XLOOKUP(Table1[[#This Row],[Customer_ID]],Table2[customer_id],Table2[age_group],,0)</f>
        <v>21-24</v>
      </c>
      <c r="F2842" s="25" t="str">
        <f>_xlfn.XLOOKUP(Table1[[#This Row],[Customer_ID]],Table2[customer_id],Table2[city],,0)</f>
        <v>Bengaluru</v>
      </c>
      <c r="G2842" s="25" t="str">
        <f>_xlfn.XLOOKUP(Table1[[#This Row],[Customer_ID]],Table2[customer_id],Table2[occupation],,0)</f>
        <v>Government Employees</v>
      </c>
      <c r="H2842" s="50" t="str">
        <f>_xlfn.XLOOKUP(Table1[[#This Row],[Customer_ID]],Table2[customer_id],Table2[gender],,0)</f>
        <v>Male</v>
      </c>
      <c r="I2842" s="50" t="str">
        <f>_xlfn.XLOOKUP(Table1[[#This Row],[Customer_ID]],Table2[customer_id],Table2[marital status],,0)</f>
        <v>Single</v>
      </c>
      <c r="J2842" t="str">
        <f t="shared" si="176"/>
        <v>Lower Income</v>
      </c>
      <c r="K2842" s="52" t="str">
        <f t="shared" si="177"/>
        <v>Low Spend</v>
      </c>
      <c r="L2842" s="43" t="b">
        <f t="shared" si="178"/>
        <v>0</v>
      </c>
      <c r="M2842" s="43" t="b">
        <f t="shared" si="179"/>
        <v>0</v>
      </c>
      <c r="N28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43" spans="1:14" hidden="1" x14ac:dyDescent="0.25">
      <c r="A2843" t="s">
        <v>2712</v>
      </c>
      <c r="B2843" s="45">
        <v>39443</v>
      </c>
      <c r="C2843" s="45">
        <v>14160</v>
      </c>
      <c r="D2843" s="25">
        <v>0.35899906193747938</v>
      </c>
      <c r="E2843" s="25" t="str">
        <f>_xlfn.XLOOKUP(Table1[[#This Row],[Customer_ID]],Table2[customer_id],Table2[age_group],,0)</f>
        <v>45+</v>
      </c>
      <c r="F2843" s="25" t="str">
        <f>_xlfn.XLOOKUP(Table1[[#This Row],[Customer_ID]],Table2[customer_id],Table2[city],,0)</f>
        <v>Hyderabad</v>
      </c>
      <c r="G2843" s="25" t="str">
        <f>_xlfn.XLOOKUP(Table1[[#This Row],[Customer_ID]],Table2[customer_id],Table2[occupation],,0)</f>
        <v>Freelancers</v>
      </c>
      <c r="H2843" s="50" t="str">
        <f>_xlfn.XLOOKUP(Table1[[#This Row],[Customer_ID]],Table2[customer_id],Table2[gender],,0)</f>
        <v>Male</v>
      </c>
      <c r="I2843" s="50" t="str">
        <f>_xlfn.XLOOKUP(Table1[[#This Row],[Customer_ID]],Table2[customer_id],Table2[marital status],,0)</f>
        <v>Married</v>
      </c>
      <c r="J2843" t="str">
        <f t="shared" si="176"/>
        <v>Lower Income</v>
      </c>
      <c r="K2843" s="52" t="b">
        <f t="shared" si="177"/>
        <v>0</v>
      </c>
      <c r="L2843" s="43" t="b">
        <f t="shared" si="178"/>
        <v>0</v>
      </c>
      <c r="M2843" s="43" t="b">
        <f t="shared" si="179"/>
        <v>0</v>
      </c>
      <c r="N28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44" spans="1:14" hidden="1" x14ac:dyDescent="0.25">
      <c r="A2844" t="s">
        <v>1066</v>
      </c>
      <c r="B2844" s="45">
        <v>39431</v>
      </c>
      <c r="C2844" s="45">
        <v>20240.666666666668</v>
      </c>
      <c r="D2844" s="25">
        <v>0.51331862409440965</v>
      </c>
      <c r="E2844" s="25" t="str">
        <f>_xlfn.XLOOKUP(Table1[[#This Row],[Customer_ID]],Table2[customer_id],Table2[age_group],,0)</f>
        <v>35-45</v>
      </c>
      <c r="F2844" s="25" t="str">
        <f>_xlfn.XLOOKUP(Table1[[#This Row],[Customer_ID]],Table2[customer_id],Table2[city],,0)</f>
        <v>Bengaluru</v>
      </c>
      <c r="G2844" s="25" t="str">
        <f>_xlfn.XLOOKUP(Table1[[#This Row],[Customer_ID]],Table2[customer_id],Table2[occupation],,0)</f>
        <v>Freelancers</v>
      </c>
      <c r="H2844" s="50" t="str">
        <f>_xlfn.XLOOKUP(Table1[[#This Row],[Customer_ID]],Table2[customer_id],Table2[gender],,0)</f>
        <v>Male</v>
      </c>
      <c r="I2844" s="50" t="str">
        <f>_xlfn.XLOOKUP(Table1[[#This Row],[Customer_ID]],Table2[customer_id],Table2[marital status],,0)</f>
        <v>Married</v>
      </c>
      <c r="J2844" t="str">
        <f t="shared" si="176"/>
        <v>Lower Income</v>
      </c>
      <c r="K2844" s="52" t="b">
        <f t="shared" si="177"/>
        <v>0</v>
      </c>
      <c r="L2844" s="43" t="b">
        <f t="shared" si="178"/>
        <v>0</v>
      </c>
      <c r="M2844" s="43" t="b">
        <f t="shared" si="179"/>
        <v>0</v>
      </c>
      <c r="N28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45" spans="1:14" hidden="1" x14ac:dyDescent="0.25">
      <c r="A2845" t="s">
        <v>1522</v>
      </c>
      <c r="B2845" s="45">
        <v>39429</v>
      </c>
      <c r="C2845" s="45">
        <v>18483</v>
      </c>
      <c r="D2845" s="25">
        <v>0.46876664384082783</v>
      </c>
      <c r="E2845" s="25" t="str">
        <f>_xlfn.XLOOKUP(Table1[[#This Row],[Customer_ID]],Table2[customer_id],Table2[age_group],,0)</f>
        <v>25-34</v>
      </c>
      <c r="F2845" s="25" t="str">
        <f>_xlfn.XLOOKUP(Table1[[#This Row],[Customer_ID]],Table2[customer_id],Table2[city],,0)</f>
        <v>Bengaluru</v>
      </c>
      <c r="G2845" s="25" t="str">
        <f>_xlfn.XLOOKUP(Table1[[#This Row],[Customer_ID]],Table2[customer_id],Table2[occupation],,0)</f>
        <v>Salaried Other Employees</v>
      </c>
      <c r="H2845" s="50" t="str">
        <f>_xlfn.XLOOKUP(Table1[[#This Row],[Customer_ID]],Table2[customer_id],Table2[gender],,0)</f>
        <v>Male</v>
      </c>
      <c r="I2845" s="50" t="str">
        <f>_xlfn.XLOOKUP(Table1[[#This Row],[Customer_ID]],Table2[customer_id],Table2[marital status],,0)</f>
        <v>Married</v>
      </c>
      <c r="J2845" t="str">
        <f t="shared" si="176"/>
        <v>Lower Income</v>
      </c>
      <c r="K2845" s="52" t="b">
        <f t="shared" si="177"/>
        <v>0</v>
      </c>
      <c r="L2845" s="43" t="b">
        <f t="shared" si="178"/>
        <v>0</v>
      </c>
      <c r="M2845" s="43" t="b">
        <f t="shared" si="179"/>
        <v>0</v>
      </c>
      <c r="N28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46" spans="1:14" hidden="1" x14ac:dyDescent="0.25">
      <c r="A2846" t="s">
        <v>2599</v>
      </c>
      <c r="B2846" s="45">
        <v>39427</v>
      </c>
      <c r="C2846" s="45">
        <v>14514</v>
      </c>
      <c r="D2846" s="25">
        <v>0.3681233672356507</v>
      </c>
      <c r="E2846" s="25" t="str">
        <f>_xlfn.XLOOKUP(Table1[[#This Row],[Customer_ID]],Table2[customer_id],Table2[age_group],,0)</f>
        <v>35-45</v>
      </c>
      <c r="F2846" s="25" t="str">
        <f>_xlfn.XLOOKUP(Table1[[#This Row],[Customer_ID]],Table2[customer_id],Table2[city],,0)</f>
        <v>Chennai</v>
      </c>
      <c r="G2846" s="25" t="str">
        <f>_xlfn.XLOOKUP(Table1[[#This Row],[Customer_ID]],Table2[customer_id],Table2[occupation],,0)</f>
        <v>Freelancers</v>
      </c>
      <c r="H2846" s="50" t="str">
        <f>_xlfn.XLOOKUP(Table1[[#This Row],[Customer_ID]],Table2[customer_id],Table2[gender],,0)</f>
        <v>Male</v>
      </c>
      <c r="I2846" s="50" t="str">
        <f>_xlfn.XLOOKUP(Table1[[#This Row],[Customer_ID]],Table2[customer_id],Table2[marital status],,0)</f>
        <v>Married</v>
      </c>
      <c r="J2846" t="str">
        <f t="shared" si="176"/>
        <v>Lower Income</v>
      </c>
      <c r="K2846" s="52" t="b">
        <f t="shared" si="177"/>
        <v>0</v>
      </c>
      <c r="L2846" s="43" t="b">
        <f t="shared" si="178"/>
        <v>0</v>
      </c>
      <c r="M2846" s="43" t="b">
        <f t="shared" si="179"/>
        <v>0</v>
      </c>
      <c r="N28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47" spans="1:14" hidden="1" x14ac:dyDescent="0.25">
      <c r="A2847" t="s">
        <v>842</v>
      </c>
      <c r="B2847" s="45">
        <v>39423</v>
      </c>
      <c r="C2847" s="45">
        <v>21186</v>
      </c>
      <c r="D2847" s="25">
        <v>0.53740202419907157</v>
      </c>
      <c r="E2847" s="25" t="str">
        <f>_xlfn.XLOOKUP(Table1[[#This Row],[Customer_ID]],Table2[customer_id],Table2[age_group],,0)</f>
        <v>35-45</v>
      </c>
      <c r="F2847" s="25" t="str">
        <f>_xlfn.XLOOKUP(Table1[[#This Row],[Customer_ID]],Table2[customer_id],Table2[city],,0)</f>
        <v>Mumbai</v>
      </c>
      <c r="G2847" s="25" t="str">
        <f>_xlfn.XLOOKUP(Table1[[#This Row],[Customer_ID]],Table2[customer_id],Table2[occupation],,0)</f>
        <v>Freelancers</v>
      </c>
      <c r="H2847" s="50" t="str">
        <f>_xlfn.XLOOKUP(Table1[[#This Row],[Customer_ID]],Table2[customer_id],Table2[gender],,0)</f>
        <v>Female</v>
      </c>
      <c r="I2847" s="50" t="str">
        <f>_xlfn.XLOOKUP(Table1[[#This Row],[Customer_ID]],Table2[customer_id],Table2[marital status],,0)</f>
        <v>Married</v>
      </c>
      <c r="J2847" t="str">
        <f t="shared" si="176"/>
        <v>Lower Income</v>
      </c>
      <c r="K2847" s="52" t="b">
        <f t="shared" si="177"/>
        <v>0</v>
      </c>
      <c r="L2847" s="43" t="b">
        <f t="shared" si="178"/>
        <v>0</v>
      </c>
      <c r="M2847" s="43" t="b">
        <f t="shared" si="179"/>
        <v>0</v>
      </c>
      <c r="N28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48" spans="1:14" hidden="1" x14ac:dyDescent="0.25">
      <c r="A2848" t="s">
        <v>2828</v>
      </c>
      <c r="B2848" s="45">
        <v>39415</v>
      </c>
      <c r="C2848" s="45">
        <v>13762</v>
      </c>
      <c r="D2848" s="25">
        <v>0.34915641253329949</v>
      </c>
      <c r="E2848" s="25" t="str">
        <f>_xlfn.XLOOKUP(Table1[[#This Row],[Customer_ID]],Table2[customer_id],Table2[age_group],,0)</f>
        <v>21-24</v>
      </c>
      <c r="F2848" s="25" t="str">
        <f>_xlfn.XLOOKUP(Table1[[#This Row],[Customer_ID]],Table2[customer_id],Table2[city],,0)</f>
        <v>Mumbai</v>
      </c>
      <c r="G2848" s="25" t="str">
        <f>_xlfn.XLOOKUP(Table1[[#This Row],[Customer_ID]],Table2[customer_id],Table2[occupation],,0)</f>
        <v>Government Employees</v>
      </c>
      <c r="H2848" s="50" t="str">
        <f>_xlfn.XLOOKUP(Table1[[#This Row],[Customer_ID]],Table2[customer_id],Table2[gender],,0)</f>
        <v>Male</v>
      </c>
      <c r="I2848" s="50" t="str">
        <f>_xlfn.XLOOKUP(Table1[[#This Row],[Customer_ID]],Table2[customer_id],Table2[marital status],,0)</f>
        <v>Single</v>
      </c>
      <c r="J2848" t="str">
        <f t="shared" si="176"/>
        <v>Lower Income</v>
      </c>
      <c r="K2848" s="52" t="b">
        <f t="shared" si="177"/>
        <v>0</v>
      </c>
      <c r="L2848" s="43" t="b">
        <f t="shared" si="178"/>
        <v>0</v>
      </c>
      <c r="M2848" s="43" t="b">
        <f t="shared" si="179"/>
        <v>0</v>
      </c>
      <c r="N28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49" spans="1:14" hidden="1" x14ac:dyDescent="0.25">
      <c r="A2849" t="s">
        <v>884</v>
      </c>
      <c r="B2849" s="45">
        <v>39415</v>
      </c>
      <c r="C2849" s="45">
        <v>21007.333333333332</v>
      </c>
      <c r="D2849" s="25">
        <v>0.53297813861051202</v>
      </c>
      <c r="E2849" s="25" t="str">
        <f>_xlfn.XLOOKUP(Table1[[#This Row],[Customer_ID]],Table2[customer_id],Table2[age_group],,0)</f>
        <v>35-45</v>
      </c>
      <c r="F2849" s="25" t="str">
        <f>_xlfn.XLOOKUP(Table1[[#This Row],[Customer_ID]],Table2[customer_id],Table2[city],,0)</f>
        <v>Delhi NCR</v>
      </c>
      <c r="G2849" s="25" t="str">
        <f>_xlfn.XLOOKUP(Table1[[#This Row],[Customer_ID]],Table2[customer_id],Table2[occupation],,0)</f>
        <v>Freelancers</v>
      </c>
      <c r="H2849" s="50" t="str">
        <f>_xlfn.XLOOKUP(Table1[[#This Row],[Customer_ID]],Table2[customer_id],Table2[gender],,0)</f>
        <v>Male</v>
      </c>
      <c r="I2849" s="50" t="str">
        <f>_xlfn.XLOOKUP(Table1[[#This Row],[Customer_ID]],Table2[customer_id],Table2[marital status],,0)</f>
        <v>Married</v>
      </c>
      <c r="J2849" t="str">
        <f t="shared" si="176"/>
        <v>Lower Income</v>
      </c>
      <c r="K2849" s="52" t="b">
        <f t="shared" si="177"/>
        <v>0</v>
      </c>
      <c r="L2849" s="43" t="b">
        <f t="shared" si="178"/>
        <v>0</v>
      </c>
      <c r="M2849" s="43" t="b">
        <f t="shared" si="179"/>
        <v>0</v>
      </c>
      <c r="N28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50" spans="1:14" hidden="1" x14ac:dyDescent="0.25">
      <c r="A2850" t="s">
        <v>1411</v>
      </c>
      <c r="B2850" s="45">
        <v>39410</v>
      </c>
      <c r="C2850" s="45">
        <v>18961.5</v>
      </c>
      <c r="D2850" s="25">
        <v>0.48113422989089066</v>
      </c>
      <c r="E2850" s="25" t="str">
        <f>_xlfn.XLOOKUP(Table1[[#This Row],[Customer_ID]],Table2[customer_id],Table2[age_group],,0)</f>
        <v>35-45</v>
      </c>
      <c r="F2850" s="25" t="str">
        <f>_xlfn.XLOOKUP(Table1[[#This Row],[Customer_ID]],Table2[customer_id],Table2[city],,0)</f>
        <v>Mumbai</v>
      </c>
      <c r="G2850" s="25" t="str">
        <f>_xlfn.XLOOKUP(Table1[[#This Row],[Customer_ID]],Table2[customer_id],Table2[occupation],,0)</f>
        <v>Salaried Other Employees</v>
      </c>
      <c r="H2850" s="50" t="str">
        <f>_xlfn.XLOOKUP(Table1[[#This Row],[Customer_ID]],Table2[customer_id],Table2[gender],,0)</f>
        <v>Female</v>
      </c>
      <c r="I2850" s="50" t="str">
        <f>_xlfn.XLOOKUP(Table1[[#This Row],[Customer_ID]],Table2[customer_id],Table2[marital status],,0)</f>
        <v>Married</v>
      </c>
      <c r="J2850" t="str">
        <f t="shared" si="176"/>
        <v>Lower Income</v>
      </c>
      <c r="K2850" s="52" t="b">
        <f t="shared" si="177"/>
        <v>0</v>
      </c>
      <c r="L2850" s="43" t="b">
        <f t="shared" si="178"/>
        <v>0</v>
      </c>
      <c r="M2850" s="43" t="b">
        <f t="shared" si="179"/>
        <v>0</v>
      </c>
      <c r="N28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51" spans="1:14" hidden="1" x14ac:dyDescent="0.25">
      <c r="A2851" t="s">
        <v>1760</v>
      </c>
      <c r="B2851" s="45">
        <v>39401</v>
      </c>
      <c r="C2851" s="45">
        <v>17433.333333333332</v>
      </c>
      <c r="D2851" s="25">
        <v>0.44245915924299717</v>
      </c>
      <c r="E2851" s="25" t="str">
        <f>_xlfn.XLOOKUP(Table1[[#This Row],[Customer_ID]],Table2[customer_id],Table2[age_group],,0)</f>
        <v>25-34</v>
      </c>
      <c r="F2851" s="25" t="str">
        <f>_xlfn.XLOOKUP(Table1[[#This Row],[Customer_ID]],Table2[customer_id],Table2[city],,0)</f>
        <v>Delhi NCR</v>
      </c>
      <c r="G2851" s="25" t="str">
        <f>_xlfn.XLOOKUP(Table1[[#This Row],[Customer_ID]],Table2[customer_id],Table2[occupation],,0)</f>
        <v>Salaried Other Employees</v>
      </c>
      <c r="H2851" s="50" t="str">
        <f>_xlfn.XLOOKUP(Table1[[#This Row],[Customer_ID]],Table2[customer_id],Table2[gender],,0)</f>
        <v>Female</v>
      </c>
      <c r="I2851" s="50" t="str">
        <f>_xlfn.XLOOKUP(Table1[[#This Row],[Customer_ID]],Table2[customer_id],Table2[marital status],,0)</f>
        <v>Married</v>
      </c>
      <c r="J2851" t="str">
        <f t="shared" si="176"/>
        <v>Lower Income</v>
      </c>
      <c r="K2851" s="52" t="b">
        <f t="shared" si="177"/>
        <v>0</v>
      </c>
      <c r="L2851" s="43" t="b">
        <f t="shared" si="178"/>
        <v>0</v>
      </c>
      <c r="M2851" s="43" t="b">
        <f t="shared" si="179"/>
        <v>0</v>
      </c>
      <c r="N28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52" spans="1:14" hidden="1" x14ac:dyDescent="0.25">
      <c r="A2852" t="s">
        <v>3991</v>
      </c>
      <c r="B2852" s="45">
        <v>39399</v>
      </c>
      <c r="C2852" s="45">
        <v>7742.166666666667</v>
      </c>
      <c r="D2852" s="25">
        <v>0.19650667952655312</v>
      </c>
      <c r="E2852" s="25" t="str">
        <f>_xlfn.XLOOKUP(Table1[[#This Row],[Customer_ID]],Table2[customer_id],Table2[age_group],,0)</f>
        <v>21-24</v>
      </c>
      <c r="F2852" s="25" t="str">
        <f>_xlfn.XLOOKUP(Table1[[#This Row],[Customer_ID]],Table2[customer_id],Table2[city],,0)</f>
        <v>Chennai</v>
      </c>
      <c r="G2852" s="25" t="str">
        <f>_xlfn.XLOOKUP(Table1[[#This Row],[Customer_ID]],Table2[customer_id],Table2[occupation],,0)</f>
        <v>Government Employees</v>
      </c>
      <c r="H2852" s="50" t="str">
        <f>_xlfn.XLOOKUP(Table1[[#This Row],[Customer_ID]],Table2[customer_id],Table2[gender],,0)</f>
        <v>Male</v>
      </c>
      <c r="I2852" s="50" t="str">
        <f>_xlfn.XLOOKUP(Table1[[#This Row],[Customer_ID]],Table2[customer_id],Table2[marital status],,0)</f>
        <v>Married</v>
      </c>
      <c r="J2852" t="str">
        <f t="shared" si="176"/>
        <v>Lower Income</v>
      </c>
      <c r="K2852" s="52" t="str">
        <f t="shared" si="177"/>
        <v>Low Spend</v>
      </c>
      <c r="L2852" s="43" t="b">
        <f t="shared" si="178"/>
        <v>0</v>
      </c>
      <c r="M2852" s="43" t="b">
        <f t="shared" si="179"/>
        <v>0</v>
      </c>
      <c r="N28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53" spans="1:14" hidden="1" x14ac:dyDescent="0.25">
      <c r="A2853" t="s">
        <v>869</v>
      </c>
      <c r="B2853" s="45">
        <v>39397</v>
      </c>
      <c r="C2853" s="45">
        <v>21068.166666666668</v>
      </c>
      <c r="D2853" s="25">
        <v>0.5347657605062992</v>
      </c>
      <c r="E2853" s="25" t="str">
        <f>_xlfn.XLOOKUP(Table1[[#This Row],[Customer_ID]],Table2[customer_id],Table2[age_group],,0)</f>
        <v>35-45</v>
      </c>
      <c r="F2853" s="25" t="str">
        <f>_xlfn.XLOOKUP(Table1[[#This Row],[Customer_ID]],Table2[customer_id],Table2[city],,0)</f>
        <v>Bengaluru</v>
      </c>
      <c r="G2853" s="25" t="str">
        <f>_xlfn.XLOOKUP(Table1[[#This Row],[Customer_ID]],Table2[customer_id],Table2[occupation],,0)</f>
        <v>Freelancers</v>
      </c>
      <c r="H2853" s="50" t="str">
        <f>_xlfn.XLOOKUP(Table1[[#This Row],[Customer_ID]],Table2[customer_id],Table2[gender],,0)</f>
        <v>Male</v>
      </c>
      <c r="I2853" s="50" t="str">
        <f>_xlfn.XLOOKUP(Table1[[#This Row],[Customer_ID]],Table2[customer_id],Table2[marital status],,0)</f>
        <v>Single</v>
      </c>
      <c r="J2853" t="str">
        <f t="shared" si="176"/>
        <v>Lower Income</v>
      </c>
      <c r="K2853" s="52" t="b">
        <f t="shared" si="177"/>
        <v>0</v>
      </c>
      <c r="L2853" s="43" t="b">
        <f t="shared" si="178"/>
        <v>0</v>
      </c>
      <c r="M2853" s="43" t="b">
        <f t="shared" si="179"/>
        <v>0</v>
      </c>
      <c r="N28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54" spans="1:14" hidden="1" x14ac:dyDescent="0.25">
      <c r="A2854" t="s">
        <v>3225</v>
      </c>
      <c r="B2854" s="45">
        <v>39395</v>
      </c>
      <c r="C2854" s="45">
        <v>12596.5</v>
      </c>
      <c r="D2854" s="25">
        <v>0.31974869907348646</v>
      </c>
      <c r="E2854" s="25" t="str">
        <f>_xlfn.XLOOKUP(Table1[[#This Row],[Customer_ID]],Table2[customer_id],Table2[age_group],,0)</f>
        <v>25-34</v>
      </c>
      <c r="F2854" s="25" t="str">
        <f>_xlfn.XLOOKUP(Table1[[#This Row],[Customer_ID]],Table2[customer_id],Table2[city],,0)</f>
        <v>Chennai</v>
      </c>
      <c r="G2854" s="25" t="str">
        <f>_xlfn.XLOOKUP(Table1[[#This Row],[Customer_ID]],Table2[customer_id],Table2[occupation],,0)</f>
        <v>Salaried Other Employees</v>
      </c>
      <c r="H2854" s="50" t="str">
        <f>_xlfn.XLOOKUP(Table1[[#This Row],[Customer_ID]],Table2[customer_id],Table2[gender],,0)</f>
        <v>Male</v>
      </c>
      <c r="I2854" s="50" t="str">
        <f>_xlfn.XLOOKUP(Table1[[#This Row],[Customer_ID]],Table2[customer_id],Table2[marital status],,0)</f>
        <v>Married</v>
      </c>
      <c r="J2854" t="str">
        <f t="shared" si="176"/>
        <v>Lower Income</v>
      </c>
      <c r="K2854" s="52" t="b">
        <f t="shared" si="177"/>
        <v>0</v>
      </c>
      <c r="L2854" s="43" t="b">
        <f t="shared" si="178"/>
        <v>0</v>
      </c>
      <c r="M2854" s="43" t="b">
        <f t="shared" si="179"/>
        <v>0</v>
      </c>
      <c r="N28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55" spans="1:14" hidden="1" x14ac:dyDescent="0.25">
      <c r="A2855" t="s">
        <v>2478</v>
      </c>
      <c r="B2855" s="45">
        <v>39393</v>
      </c>
      <c r="C2855" s="45">
        <v>14947.666666666666</v>
      </c>
      <c r="D2855" s="25">
        <v>0.37944981764949776</v>
      </c>
      <c r="E2855" s="25" t="str">
        <f>_xlfn.XLOOKUP(Table1[[#This Row],[Customer_ID]],Table2[customer_id],Table2[age_group],,0)</f>
        <v>35-45</v>
      </c>
      <c r="F2855" s="25" t="str">
        <f>_xlfn.XLOOKUP(Table1[[#This Row],[Customer_ID]],Table2[customer_id],Table2[city],,0)</f>
        <v>Chennai</v>
      </c>
      <c r="G2855" s="25" t="str">
        <f>_xlfn.XLOOKUP(Table1[[#This Row],[Customer_ID]],Table2[customer_id],Table2[occupation],,0)</f>
        <v>Freelancers</v>
      </c>
      <c r="H2855" s="50" t="str">
        <f>_xlfn.XLOOKUP(Table1[[#This Row],[Customer_ID]],Table2[customer_id],Table2[gender],,0)</f>
        <v>Male</v>
      </c>
      <c r="I2855" s="50" t="str">
        <f>_xlfn.XLOOKUP(Table1[[#This Row],[Customer_ID]],Table2[customer_id],Table2[marital status],,0)</f>
        <v>Married</v>
      </c>
      <c r="J2855" t="str">
        <f t="shared" si="176"/>
        <v>Lower Income</v>
      </c>
      <c r="K2855" s="52" t="b">
        <f t="shared" si="177"/>
        <v>0</v>
      </c>
      <c r="L2855" s="43" t="b">
        <f t="shared" si="178"/>
        <v>0</v>
      </c>
      <c r="M2855" s="43" t="b">
        <f t="shared" si="179"/>
        <v>0</v>
      </c>
      <c r="N28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56" spans="1:14" hidden="1" x14ac:dyDescent="0.25">
      <c r="A2856" t="s">
        <v>2350</v>
      </c>
      <c r="B2856" s="45">
        <v>39388</v>
      </c>
      <c r="C2856" s="45">
        <v>15458.166666666666</v>
      </c>
      <c r="D2856" s="25">
        <v>0.39245878609390339</v>
      </c>
      <c r="E2856" s="25" t="str">
        <f>_xlfn.XLOOKUP(Table1[[#This Row],[Customer_ID]],Table2[customer_id],Table2[age_group],,0)</f>
        <v>25-34</v>
      </c>
      <c r="F2856" s="25" t="str">
        <f>_xlfn.XLOOKUP(Table1[[#This Row],[Customer_ID]],Table2[customer_id],Table2[city],,0)</f>
        <v>Delhi NCR</v>
      </c>
      <c r="G2856" s="25" t="str">
        <f>_xlfn.XLOOKUP(Table1[[#This Row],[Customer_ID]],Table2[customer_id],Table2[occupation],,0)</f>
        <v>Salaried Other Employees</v>
      </c>
      <c r="H2856" s="50" t="str">
        <f>_xlfn.XLOOKUP(Table1[[#This Row],[Customer_ID]],Table2[customer_id],Table2[gender],,0)</f>
        <v>Female</v>
      </c>
      <c r="I2856" s="50" t="str">
        <f>_xlfn.XLOOKUP(Table1[[#This Row],[Customer_ID]],Table2[customer_id],Table2[marital status],,0)</f>
        <v>Married</v>
      </c>
      <c r="J2856" t="str">
        <f t="shared" si="176"/>
        <v>Lower Income</v>
      </c>
      <c r="K2856" s="52" t="b">
        <f t="shared" si="177"/>
        <v>0</v>
      </c>
      <c r="L2856" s="43" t="b">
        <f t="shared" si="178"/>
        <v>0</v>
      </c>
      <c r="M2856" s="43" t="b">
        <f t="shared" si="179"/>
        <v>0</v>
      </c>
      <c r="N28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57" spans="1:14" hidden="1" x14ac:dyDescent="0.25">
      <c r="A2857" t="s">
        <v>2079</v>
      </c>
      <c r="B2857" s="45">
        <v>39387</v>
      </c>
      <c r="C2857" s="45">
        <v>16357.833333333334</v>
      </c>
      <c r="D2857" s="25">
        <v>0.41531046622828177</v>
      </c>
      <c r="E2857" s="25" t="str">
        <f>_xlfn.XLOOKUP(Table1[[#This Row],[Customer_ID]],Table2[customer_id],Table2[age_group],,0)</f>
        <v>25-34</v>
      </c>
      <c r="F2857" s="25" t="str">
        <f>_xlfn.XLOOKUP(Table1[[#This Row],[Customer_ID]],Table2[customer_id],Table2[city],,0)</f>
        <v>Hyderabad</v>
      </c>
      <c r="G2857" s="25" t="str">
        <f>_xlfn.XLOOKUP(Table1[[#This Row],[Customer_ID]],Table2[customer_id],Table2[occupation],,0)</f>
        <v>Salaried Other Employees</v>
      </c>
      <c r="H2857" s="50" t="str">
        <f>_xlfn.XLOOKUP(Table1[[#This Row],[Customer_ID]],Table2[customer_id],Table2[gender],,0)</f>
        <v>Male</v>
      </c>
      <c r="I2857" s="50" t="str">
        <f>_xlfn.XLOOKUP(Table1[[#This Row],[Customer_ID]],Table2[customer_id],Table2[marital status],,0)</f>
        <v>Single</v>
      </c>
      <c r="J2857" t="str">
        <f t="shared" si="176"/>
        <v>Lower Income</v>
      </c>
      <c r="K2857" s="52" t="b">
        <f t="shared" si="177"/>
        <v>0</v>
      </c>
      <c r="L2857" s="43" t="b">
        <f t="shared" si="178"/>
        <v>0</v>
      </c>
      <c r="M2857" s="43" t="b">
        <f t="shared" si="179"/>
        <v>0</v>
      </c>
      <c r="N28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58" spans="1:14" hidden="1" x14ac:dyDescent="0.25">
      <c r="A2858" t="s">
        <v>2835</v>
      </c>
      <c r="B2858" s="45">
        <v>39384</v>
      </c>
      <c r="C2858" s="45">
        <v>13738.833333333334</v>
      </c>
      <c r="D2858" s="25">
        <v>0.34884301577628818</v>
      </c>
      <c r="E2858" s="25" t="str">
        <f>_xlfn.XLOOKUP(Table1[[#This Row],[Customer_ID]],Table2[customer_id],Table2[age_group],,0)</f>
        <v>25-34</v>
      </c>
      <c r="F2858" s="25" t="str">
        <f>_xlfn.XLOOKUP(Table1[[#This Row],[Customer_ID]],Table2[customer_id],Table2[city],,0)</f>
        <v>Chennai</v>
      </c>
      <c r="G2858" s="25" t="str">
        <f>_xlfn.XLOOKUP(Table1[[#This Row],[Customer_ID]],Table2[customer_id],Table2[occupation],,0)</f>
        <v>Salaried Other Employees</v>
      </c>
      <c r="H2858" s="50" t="str">
        <f>_xlfn.XLOOKUP(Table1[[#This Row],[Customer_ID]],Table2[customer_id],Table2[gender],,0)</f>
        <v>Male</v>
      </c>
      <c r="I2858" s="50" t="str">
        <f>_xlfn.XLOOKUP(Table1[[#This Row],[Customer_ID]],Table2[customer_id],Table2[marital status],,0)</f>
        <v>Single</v>
      </c>
      <c r="J2858" t="str">
        <f t="shared" si="176"/>
        <v>Lower Income</v>
      </c>
      <c r="K2858" s="52" t="b">
        <f t="shared" si="177"/>
        <v>0</v>
      </c>
      <c r="L2858" s="43" t="b">
        <f t="shared" si="178"/>
        <v>0</v>
      </c>
      <c r="M2858" s="43" t="b">
        <f t="shared" si="179"/>
        <v>0</v>
      </c>
      <c r="N28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59" spans="1:14" hidden="1" x14ac:dyDescent="0.25">
      <c r="A2859" t="s">
        <v>1502</v>
      </c>
      <c r="B2859" s="45">
        <v>39379</v>
      </c>
      <c r="C2859" s="45">
        <v>18541.666666666668</v>
      </c>
      <c r="D2859" s="25">
        <v>0.47085163835208277</v>
      </c>
      <c r="E2859" s="25" t="str">
        <f>_xlfn.XLOOKUP(Table1[[#This Row],[Customer_ID]],Table2[customer_id],Table2[age_group],,0)</f>
        <v>25-34</v>
      </c>
      <c r="F2859" s="25" t="str">
        <f>_xlfn.XLOOKUP(Table1[[#This Row],[Customer_ID]],Table2[customer_id],Table2[city],,0)</f>
        <v>Mumbai</v>
      </c>
      <c r="G2859" s="25" t="str">
        <f>_xlfn.XLOOKUP(Table1[[#This Row],[Customer_ID]],Table2[customer_id],Table2[occupation],,0)</f>
        <v>Salaried Other Employees</v>
      </c>
      <c r="H2859" s="50" t="str">
        <f>_xlfn.XLOOKUP(Table1[[#This Row],[Customer_ID]],Table2[customer_id],Table2[gender],,0)</f>
        <v>Female</v>
      </c>
      <c r="I2859" s="50" t="str">
        <f>_xlfn.XLOOKUP(Table1[[#This Row],[Customer_ID]],Table2[customer_id],Table2[marital status],,0)</f>
        <v>Married</v>
      </c>
      <c r="J2859" t="str">
        <f t="shared" si="176"/>
        <v>Lower Income</v>
      </c>
      <c r="K2859" s="52" t="b">
        <f t="shared" si="177"/>
        <v>0</v>
      </c>
      <c r="L2859" s="43" t="b">
        <f t="shared" si="178"/>
        <v>0</v>
      </c>
      <c r="M2859" s="43" t="b">
        <f t="shared" si="179"/>
        <v>0</v>
      </c>
      <c r="N28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60" spans="1:14" hidden="1" x14ac:dyDescent="0.25">
      <c r="A2860" t="s">
        <v>3210</v>
      </c>
      <c r="B2860" s="45">
        <v>39369</v>
      </c>
      <c r="C2860" s="45">
        <v>12623.166666666666</v>
      </c>
      <c r="D2860" s="25">
        <v>0.32063721879312823</v>
      </c>
      <c r="E2860" s="25" t="str">
        <f>_xlfn.XLOOKUP(Table1[[#This Row],[Customer_ID]],Table2[customer_id],Table2[age_group],,0)</f>
        <v>25-34</v>
      </c>
      <c r="F2860" s="25" t="str">
        <f>_xlfn.XLOOKUP(Table1[[#This Row],[Customer_ID]],Table2[customer_id],Table2[city],,0)</f>
        <v>Chennai</v>
      </c>
      <c r="G2860" s="25" t="str">
        <f>_xlfn.XLOOKUP(Table1[[#This Row],[Customer_ID]],Table2[customer_id],Table2[occupation],,0)</f>
        <v>Salaried Other Employees</v>
      </c>
      <c r="H2860" s="50" t="str">
        <f>_xlfn.XLOOKUP(Table1[[#This Row],[Customer_ID]],Table2[customer_id],Table2[gender],,0)</f>
        <v>Male</v>
      </c>
      <c r="I2860" s="50" t="str">
        <f>_xlfn.XLOOKUP(Table1[[#This Row],[Customer_ID]],Table2[customer_id],Table2[marital status],,0)</f>
        <v>Single</v>
      </c>
      <c r="J2860" t="str">
        <f t="shared" si="176"/>
        <v>Lower Income</v>
      </c>
      <c r="K2860" s="52" t="b">
        <f t="shared" si="177"/>
        <v>0</v>
      </c>
      <c r="L2860" s="43" t="b">
        <f t="shared" si="178"/>
        <v>0</v>
      </c>
      <c r="M2860" s="43" t="b">
        <f t="shared" si="179"/>
        <v>0</v>
      </c>
      <c r="N28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61" spans="1:14" hidden="1" x14ac:dyDescent="0.25">
      <c r="A2861" t="s">
        <v>643</v>
      </c>
      <c r="B2861" s="45">
        <v>39363</v>
      </c>
      <c r="C2861" s="45">
        <v>22341.333333333332</v>
      </c>
      <c r="D2861" s="25">
        <v>0.56757191609718094</v>
      </c>
      <c r="E2861" s="25" t="str">
        <f>_xlfn.XLOOKUP(Table1[[#This Row],[Customer_ID]],Table2[customer_id],Table2[age_group],,0)</f>
        <v>25-34</v>
      </c>
      <c r="F2861" s="25" t="str">
        <f>_xlfn.XLOOKUP(Table1[[#This Row],[Customer_ID]],Table2[customer_id],Table2[city],,0)</f>
        <v>Mumbai</v>
      </c>
      <c r="G2861" s="25" t="str">
        <f>_xlfn.XLOOKUP(Table1[[#This Row],[Customer_ID]],Table2[customer_id],Table2[occupation],,0)</f>
        <v>Salaried Other Employees</v>
      </c>
      <c r="H2861" s="50" t="str">
        <f>_xlfn.XLOOKUP(Table1[[#This Row],[Customer_ID]],Table2[customer_id],Table2[gender],,0)</f>
        <v>Male</v>
      </c>
      <c r="I2861" s="50" t="str">
        <f>_xlfn.XLOOKUP(Table1[[#This Row],[Customer_ID]],Table2[customer_id],Table2[marital status],,0)</f>
        <v>Single</v>
      </c>
      <c r="J2861" t="str">
        <f t="shared" si="176"/>
        <v>Lower Income</v>
      </c>
      <c r="K2861" s="52" t="b">
        <f t="shared" si="177"/>
        <v>0</v>
      </c>
      <c r="L2861" s="43" t="b">
        <f t="shared" si="178"/>
        <v>0</v>
      </c>
      <c r="M2861" s="43" t="b">
        <f t="shared" si="179"/>
        <v>0</v>
      </c>
      <c r="N28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62" spans="1:14" x14ac:dyDescent="0.25">
      <c r="A2862" t="s">
        <v>331</v>
      </c>
      <c r="B2862" s="45">
        <v>39359</v>
      </c>
      <c r="C2862" s="45">
        <v>24188.833333333332</v>
      </c>
      <c r="D2862" s="25">
        <v>0.61456930646950714</v>
      </c>
      <c r="E2862" s="25" t="str">
        <f>_xlfn.XLOOKUP(Table1[[#This Row],[Customer_ID]],Table2[customer_id],Table2[age_group],,0)</f>
        <v>25-34</v>
      </c>
      <c r="F2862" s="25" t="str">
        <f>_xlfn.XLOOKUP(Table1[[#This Row],[Customer_ID]],Table2[customer_id],Table2[city],,0)</f>
        <v>Mumbai</v>
      </c>
      <c r="G2862" s="25" t="str">
        <f>_xlfn.XLOOKUP(Table1[[#This Row],[Customer_ID]],Table2[customer_id],Table2[occupation],,0)</f>
        <v>Salaried Other Employees</v>
      </c>
      <c r="H2862" s="50" t="str">
        <f>_xlfn.XLOOKUP(Table1[[#This Row],[Customer_ID]],Table2[customer_id],Table2[gender],,0)</f>
        <v>Male</v>
      </c>
      <c r="I2862" s="50" t="str">
        <f>_xlfn.XLOOKUP(Table1[[#This Row],[Customer_ID]],Table2[customer_id],Table2[marital status],,0)</f>
        <v>Single</v>
      </c>
      <c r="J2862" t="str">
        <f t="shared" si="176"/>
        <v>Lower Income</v>
      </c>
      <c r="K2862" s="52" t="str">
        <f t="shared" si="177"/>
        <v>High Spend</v>
      </c>
      <c r="L2862" s="43" t="b">
        <f t="shared" si="178"/>
        <v>0</v>
      </c>
      <c r="M2862" s="43" t="b">
        <f t="shared" si="179"/>
        <v>0</v>
      </c>
      <c r="N2862" t="str">
        <f>IF(OR(Table1[[#This Row],[High requirement of Credit Card (Low Income)]]="High Spend",Table1[[#This Row],[High requirement of Credit Card (Moderate Income)]]="High Spend",Table1[[#This Row],[High requirement of Credit Card (hIGHER Income)]]="High Spend"),"High chance","Low or moderate Chance")</f>
        <v>High chance</v>
      </c>
    </row>
    <row r="2863" spans="1:14" hidden="1" x14ac:dyDescent="0.25">
      <c r="A2863" t="s">
        <v>1456</v>
      </c>
      <c r="B2863" s="45">
        <v>39352</v>
      </c>
      <c r="C2863" s="45">
        <v>18730.166666666668</v>
      </c>
      <c r="D2863" s="25">
        <v>0.47596479636782546</v>
      </c>
      <c r="E2863" s="25" t="str">
        <f>_xlfn.XLOOKUP(Table1[[#This Row],[Customer_ID]],Table2[customer_id],Table2[age_group],,0)</f>
        <v>35-45</v>
      </c>
      <c r="F2863" s="25" t="str">
        <f>_xlfn.XLOOKUP(Table1[[#This Row],[Customer_ID]],Table2[customer_id],Table2[city],,0)</f>
        <v>Bengaluru</v>
      </c>
      <c r="G2863" s="25" t="str">
        <f>_xlfn.XLOOKUP(Table1[[#This Row],[Customer_ID]],Table2[customer_id],Table2[occupation],,0)</f>
        <v>Salaried Other Employees</v>
      </c>
      <c r="H2863" s="50" t="str">
        <f>_xlfn.XLOOKUP(Table1[[#This Row],[Customer_ID]],Table2[customer_id],Table2[gender],,0)</f>
        <v>Male</v>
      </c>
      <c r="I2863" s="50" t="str">
        <f>_xlfn.XLOOKUP(Table1[[#This Row],[Customer_ID]],Table2[customer_id],Table2[marital status],,0)</f>
        <v>Married</v>
      </c>
      <c r="J2863" t="str">
        <f t="shared" si="176"/>
        <v>Lower Income</v>
      </c>
      <c r="K2863" s="52" t="b">
        <f t="shared" si="177"/>
        <v>0</v>
      </c>
      <c r="L2863" s="43" t="b">
        <f t="shared" si="178"/>
        <v>0</v>
      </c>
      <c r="M2863" s="43" t="b">
        <f t="shared" si="179"/>
        <v>0</v>
      </c>
      <c r="N28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64" spans="1:14" hidden="1" x14ac:dyDescent="0.25">
      <c r="A2864" t="s">
        <v>943</v>
      </c>
      <c r="B2864" s="45">
        <v>39349</v>
      </c>
      <c r="C2864" s="45">
        <v>20715.5</v>
      </c>
      <c r="D2864" s="25">
        <v>0.5264555643091311</v>
      </c>
      <c r="E2864" s="25" t="str">
        <f>_xlfn.XLOOKUP(Table1[[#This Row],[Customer_ID]],Table2[customer_id],Table2[age_group],,0)</f>
        <v>35-45</v>
      </c>
      <c r="F2864" s="25" t="str">
        <f>_xlfn.XLOOKUP(Table1[[#This Row],[Customer_ID]],Table2[customer_id],Table2[city],,0)</f>
        <v>Mumbai</v>
      </c>
      <c r="G2864" s="25" t="str">
        <f>_xlfn.XLOOKUP(Table1[[#This Row],[Customer_ID]],Table2[customer_id],Table2[occupation],,0)</f>
        <v>Salaried Other Employees</v>
      </c>
      <c r="H2864" s="50" t="str">
        <f>_xlfn.XLOOKUP(Table1[[#This Row],[Customer_ID]],Table2[customer_id],Table2[gender],,0)</f>
        <v>Male</v>
      </c>
      <c r="I2864" s="50" t="str">
        <f>_xlfn.XLOOKUP(Table1[[#This Row],[Customer_ID]],Table2[customer_id],Table2[marital status],,0)</f>
        <v>Married</v>
      </c>
      <c r="J2864" t="str">
        <f t="shared" si="176"/>
        <v>Lower Income</v>
      </c>
      <c r="K2864" s="52" t="b">
        <f t="shared" si="177"/>
        <v>0</v>
      </c>
      <c r="L2864" s="43" t="b">
        <f t="shared" si="178"/>
        <v>0</v>
      </c>
      <c r="M2864" s="43" t="b">
        <f t="shared" si="179"/>
        <v>0</v>
      </c>
      <c r="N28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65" spans="1:14" hidden="1" x14ac:dyDescent="0.25">
      <c r="A2865" t="s">
        <v>1213</v>
      </c>
      <c r="B2865" s="45">
        <v>39323</v>
      </c>
      <c r="C2865" s="45">
        <v>19675.666666666668</v>
      </c>
      <c r="D2865" s="25">
        <v>0.50036026413718859</v>
      </c>
      <c r="E2865" s="25" t="str">
        <f>_xlfn.XLOOKUP(Table1[[#This Row],[Customer_ID]],Table2[customer_id],Table2[age_group],,0)</f>
        <v>45+</v>
      </c>
      <c r="F2865" s="25" t="str">
        <f>_xlfn.XLOOKUP(Table1[[#This Row],[Customer_ID]],Table2[customer_id],Table2[city],,0)</f>
        <v>Mumbai</v>
      </c>
      <c r="G2865" s="25" t="str">
        <f>_xlfn.XLOOKUP(Table1[[#This Row],[Customer_ID]],Table2[customer_id],Table2[occupation],,0)</f>
        <v>Freelancers</v>
      </c>
      <c r="H2865" s="50" t="str">
        <f>_xlfn.XLOOKUP(Table1[[#This Row],[Customer_ID]],Table2[customer_id],Table2[gender],,0)</f>
        <v>Male</v>
      </c>
      <c r="I2865" s="50" t="str">
        <f>_xlfn.XLOOKUP(Table1[[#This Row],[Customer_ID]],Table2[customer_id],Table2[marital status],,0)</f>
        <v>Married</v>
      </c>
      <c r="J2865" t="str">
        <f t="shared" si="176"/>
        <v>Lower Income</v>
      </c>
      <c r="K2865" s="52" t="b">
        <f t="shared" si="177"/>
        <v>0</v>
      </c>
      <c r="L2865" s="43" t="b">
        <f t="shared" si="178"/>
        <v>0</v>
      </c>
      <c r="M2865" s="43" t="b">
        <f t="shared" si="179"/>
        <v>0</v>
      </c>
      <c r="N28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66" spans="1:14" x14ac:dyDescent="0.25">
      <c r="A2866" t="s">
        <v>415</v>
      </c>
      <c r="B2866" s="45">
        <v>39318</v>
      </c>
      <c r="C2866" s="45">
        <v>23632.5</v>
      </c>
      <c r="D2866" s="25">
        <v>0.60106058293911191</v>
      </c>
      <c r="E2866" s="25" t="str">
        <f>_xlfn.XLOOKUP(Table1[[#This Row],[Customer_ID]],Table2[customer_id],Table2[age_group],,0)</f>
        <v>35-45</v>
      </c>
      <c r="F2866" s="25" t="str">
        <f>_xlfn.XLOOKUP(Table1[[#This Row],[Customer_ID]],Table2[customer_id],Table2[city],,0)</f>
        <v>Mumbai</v>
      </c>
      <c r="G2866" s="25" t="str">
        <f>_xlfn.XLOOKUP(Table1[[#This Row],[Customer_ID]],Table2[customer_id],Table2[occupation],,0)</f>
        <v>Salaried Other Employees</v>
      </c>
      <c r="H2866" s="50" t="str">
        <f>_xlfn.XLOOKUP(Table1[[#This Row],[Customer_ID]],Table2[customer_id],Table2[gender],,0)</f>
        <v>Male</v>
      </c>
      <c r="I2866" s="50" t="str">
        <f>_xlfn.XLOOKUP(Table1[[#This Row],[Customer_ID]],Table2[customer_id],Table2[marital status],,0)</f>
        <v>Married</v>
      </c>
      <c r="J2866" t="str">
        <f t="shared" si="176"/>
        <v>Lower Income</v>
      </c>
      <c r="K2866" s="52" t="str">
        <f t="shared" si="177"/>
        <v>High Spend</v>
      </c>
      <c r="L2866" s="43" t="b">
        <f t="shared" si="178"/>
        <v>0</v>
      </c>
      <c r="M2866" s="43" t="b">
        <f t="shared" si="179"/>
        <v>0</v>
      </c>
      <c r="N2866" t="str">
        <f>IF(OR(Table1[[#This Row],[High requirement of Credit Card (Low Income)]]="High Spend",Table1[[#This Row],[High requirement of Credit Card (Moderate Income)]]="High Spend",Table1[[#This Row],[High requirement of Credit Card (hIGHER Income)]]="High Spend"),"High chance","Low or moderate Chance")</f>
        <v>High chance</v>
      </c>
    </row>
    <row r="2867" spans="1:14" hidden="1" x14ac:dyDescent="0.25">
      <c r="A2867" t="s">
        <v>3563</v>
      </c>
      <c r="B2867" s="45">
        <v>39315</v>
      </c>
      <c r="C2867" s="45">
        <v>11078.333333333334</v>
      </c>
      <c r="D2867" s="25">
        <v>0.28178388231802959</v>
      </c>
      <c r="E2867" s="25" t="str">
        <f>_xlfn.XLOOKUP(Table1[[#This Row],[Customer_ID]],Table2[customer_id],Table2[age_group],,0)</f>
        <v>25-34</v>
      </c>
      <c r="F2867" s="25" t="str">
        <f>_xlfn.XLOOKUP(Table1[[#This Row],[Customer_ID]],Table2[customer_id],Table2[city],,0)</f>
        <v>Chennai</v>
      </c>
      <c r="G2867" s="25" t="str">
        <f>_xlfn.XLOOKUP(Table1[[#This Row],[Customer_ID]],Table2[customer_id],Table2[occupation],,0)</f>
        <v>Salaried Other Employees</v>
      </c>
      <c r="H2867" s="50" t="str">
        <f>_xlfn.XLOOKUP(Table1[[#This Row],[Customer_ID]],Table2[customer_id],Table2[gender],,0)</f>
        <v>Female</v>
      </c>
      <c r="I2867" s="50" t="str">
        <f>_xlfn.XLOOKUP(Table1[[#This Row],[Customer_ID]],Table2[customer_id],Table2[marital status],,0)</f>
        <v>Married</v>
      </c>
      <c r="J2867" t="str">
        <f t="shared" si="176"/>
        <v>Lower Income</v>
      </c>
      <c r="K2867" s="52" t="str">
        <f t="shared" si="177"/>
        <v>Low Spend</v>
      </c>
      <c r="L2867" s="43" t="b">
        <f t="shared" si="178"/>
        <v>0</v>
      </c>
      <c r="M2867" s="43" t="b">
        <f t="shared" si="179"/>
        <v>0</v>
      </c>
      <c r="N28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68" spans="1:14" hidden="1" x14ac:dyDescent="0.25">
      <c r="A2868" t="s">
        <v>2725</v>
      </c>
      <c r="B2868" s="45">
        <v>39315</v>
      </c>
      <c r="C2868" s="45">
        <v>14059.166666666666</v>
      </c>
      <c r="D2868" s="25">
        <v>0.35760312009835094</v>
      </c>
      <c r="E2868" s="25" t="str">
        <f>_xlfn.XLOOKUP(Table1[[#This Row],[Customer_ID]],Table2[customer_id],Table2[age_group],,0)</f>
        <v>25-34</v>
      </c>
      <c r="F2868" s="25" t="str">
        <f>_xlfn.XLOOKUP(Table1[[#This Row],[Customer_ID]],Table2[customer_id],Table2[city],,0)</f>
        <v>Chennai</v>
      </c>
      <c r="G2868" s="25" t="str">
        <f>_xlfn.XLOOKUP(Table1[[#This Row],[Customer_ID]],Table2[customer_id],Table2[occupation],,0)</f>
        <v>Salaried Other Employees</v>
      </c>
      <c r="H2868" s="50" t="str">
        <f>_xlfn.XLOOKUP(Table1[[#This Row],[Customer_ID]],Table2[customer_id],Table2[gender],,0)</f>
        <v>Male</v>
      </c>
      <c r="I2868" s="50" t="str">
        <f>_xlfn.XLOOKUP(Table1[[#This Row],[Customer_ID]],Table2[customer_id],Table2[marital status],,0)</f>
        <v>Married</v>
      </c>
      <c r="J2868" t="str">
        <f t="shared" si="176"/>
        <v>Lower Income</v>
      </c>
      <c r="K2868" s="52" t="b">
        <f t="shared" si="177"/>
        <v>0</v>
      </c>
      <c r="L2868" s="43" t="b">
        <f t="shared" si="178"/>
        <v>0</v>
      </c>
      <c r="M2868" s="43" t="b">
        <f t="shared" si="179"/>
        <v>0</v>
      </c>
      <c r="N28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69" spans="1:14" hidden="1" x14ac:dyDescent="0.25">
      <c r="A2869" t="s">
        <v>1259</v>
      </c>
      <c r="B2869" s="45">
        <v>39313</v>
      </c>
      <c r="C2869" s="45">
        <v>19544.666666666668</v>
      </c>
      <c r="D2869" s="25">
        <v>0.49715530910046724</v>
      </c>
      <c r="E2869" s="25" t="str">
        <f>_xlfn.XLOOKUP(Table1[[#This Row],[Customer_ID]],Table2[customer_id],Table2[age_group],,0)</f>
        <v>35-45</v>
      </c>
      <c r="F2869" s="25" t="str">
        <f>_xlfn.XLOOKUP(Table1[[#This Row],[Customer_ID]],Table2[customer_id],Table2[city],,0)</f>
        <v>Bengaluru</v>
      </c>
      <c r="G2869" s="25" t="str">
        <f>_xlfn.XLOOKUP(Table1[[#This Row],[Customer_ID]],Table2[customer_id],Table2[occupation],,0)</f>
        <v>Salaried Other Employees</v>
      </c>
      <c r="H2869" s="50" t="str">
        <f>_xlfn.XLOOKUP(Table1[[#This Row],[Customer_ID]],Table2[customer_id],Table2[gender],,0)</f>
        <v>Male</v>
      </c>
      <c r="I2869" s="50" t="str">
        <f>_xlfn.XLOOKUP(Table1[[#This Row],[Customer_ID]],Table2[customer_id],Table2[marital status],,0)</f>
        <v>Married</v>
      </c>
      <c r="J2869" t="str">
        <f t="shared" si="176"/>
        <v>Lower Income</v>
      </c>
      <c r="K2869" s="52" t="b">
        <f t="shared" si="177"/>
        <v>0</v>
      </c>
      <c r="L2869" s="43" t="b">
        <f t="shared" si="178"/>
        <v>0</v>
      </c>
      <c r="M2869" s="43" t="b">
        <f t="shared" si="179"/>
        <v>0</v>
      </c>
      <c r="N28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70" spans="1:14" hidden="1" x14ac:dyDescent="0.25">
      <c r="A2870" t="s">
        <v>3746</v>
      </c>
      <c r="B2870" s="45">
        <v>39310</v>
      </c>
      <c r="C2870" s="45">
        <v>10111.333333333334</v>
      </c>
      <c r="D2870" s="25">
        <v>0.25722038497413724</v>
      </c>
      <c r="E2870" s="25" t="str">
        <f>_xlfn.XLOOKUP(Table1[[#This Row],[Customer_ID]],Table2[customer_id],Table2[age_group],,0)</f>
        <v>21-24</v>
      </c>
      <c r="F2870" s="25" t="str">
        <f>_xlfn.XLOOKUP(Table1[[#This Row],[Customer_ID]],Table2[customer_id],Table2[city],,0)</f>
        <v>Delhi NCR</v>
      </c>
      <c r="G2870" s="25" t="str">
        <f>_xlfn.XLOOKUP(Table1[[#This Row],[Customer_ID]],Table2[customer_id],Table2[occupation],,0)</f>
        <v>Government Employees</v>
      </c>
      <c r="H2870" s="50" t="str">
        <f>_xlfn.XLOOKUP(Table1[[#This Row],[Customer_ID]],Table2[customer_id],Table2[gender],,0)</f>
        <v>Female</v>
      </c>
      <c r="I2870" s="50" t="str">
        <f>_xlfn.XLOOKUP(Table1[[#This Row],[Customer_ID]],Table2[customer_id],Table2[marital status],,0)</f>
        <v>Single</v>
      </c>
      <c r="J2870" t="str">
        <f t="shared" si="176"/>
        <v>Lower Income</v>
      </c>
      <c r="K2870" s="52" t="str">
        <f t="shared" si="177"/>
        <v>Low Spend</v>
      </c>
      <c r="L2870" s="43" t="b">
        <f t="shared" si="178"/>
        <v>0</v>
      </c>
      <c r="M2870" s="43" t="b">
        <f t="shared" si="179"/>
        <v>0</v>
      </c>
      <c r="N28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71" spans="1:14" hidden="1" x14ac:dyDescent="0.25">
      <c r="A2871" t="s">
        <v>3894</v>
      </c>
      <c r="B2871" s="45">
        <v>39310</v>
      </c>
      <c r="C2871" s="45">
        <v>8992.5</v>
      </c>
      <c r="D2871" s="25">
        <v>0.22875858560162809</v>
      </c>
      <c r="E2871" s="25" t="str">
        <f>_xlfn.XLOOKUP(Table1[[#This Row],[Customer_ID]],Table2[customer_id],Table2[age_group],,0)</f>
        <v>21-24</v>
      </c>
      <c r="F2871" s="25" t="str">
        <f>_xlfn.XLOOKUP(Table1[[#This Row],[Customer_ID]],Table2[customer_id],Table2[city],,0)</f>
        <v>Hyderabad</v>
      </c>
      <c r="G2871" s="25" t="str">
        <f>_xlfn.XLOOKUP(Table1[[#This Row],[Customer_ID]],Table2[customer_id],Table2[occupation],,0)</f>
        <v>Government Employees</v>
      </c>
      <c r="H2871" s="50" t="str">
        <f>_xlfn.XLOOKUP(Table1[[#This Row],[Customer_ID]],Table2[customer_id],Table2[gender],,0)</f>
        <v>Male</v>
      </c>
      <c r="I2871" s="50" t="str">
        <f>_xlfn.XLOOKUP(Table1[[#This Row],[Customer_ID]],Table2[customer_id],Table2[marital status],,0)</f>
        <v>Married</v>
      </c>
      <c r="J2871" t="str">
        <f t="shared" si="176"/>
        <v>Lower Income</v>
      </c>
      <c r="K2871" s="52" t="str">
        <f t="shared" si="177"/>
        <v>Low Spend</v>
      </c>
      <c r="L2871" s="43" t="b">
        <f t="shared" si="178"/>
        <v>0</v>
      </c>
      <c r="M2871" s="43" t="b">
        <f t="shared" si="179"/>
        <v>0</v>
      </c>
      <c r="N28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72" spans="1:14" hidden="1" x14ac:dyDescent="0.25">
      <c r="A2872" t="s">
        <v>3800</v>
      </c>
      <c r="B2872" s="45">
        <v>39309</v>
      </c>
      <c r="C2872" s="45">
        <v>9753.1666666666661</v>
      </c>
      <c r="D2872" s="25">
        <v>0.24811535950206481</v>
      </c>
      <c r="E2872" s="25" t="str">
        <f>_xlfn.XLOOKUP(Table1[[#This Row],[Customer_ID]],Table2[customer_id],Table2[age_group],,0)</f>
        <v>25-34</v>
      </c>
      <c r="F2872" s="25" t="str">
        <f>_xlfn.XLOOKUP(Table1[[#This Row],[Customer_ID]],Table2[customer_id],Table2[city],,0)</f>
        <v>Chennai</v>
      </c>
      <c r="G2872" s="25" t="str">
        <f>_xlfn.XLOOKUP(Table1[[#This Row],[Customer_ID]],Table2[customer_id],Table2[occupation],,0)</f>
        <v>Salaried Other Employees</v>
      </c>
      <c r="H2872" s="50" t="str">
        <f>_xlfn.XLOOKUP(Table1[[#This Row],[Customer_ID]],Table2[customer_id],Table2[gender],,0)</f>
        <v>Female</v>
      </c>
      <c r="I2872" s="50" t="str">
        <f>_xlfn.XLOOKUP(Table1[[#This Row],[Customer_ID]],Table2[customer_id],Table2[marital status],,0)</f>
        <v>Married</v>
      </c>
      <c r="J2872" t="str">
        <f t="shared" si="176"/>
        <v>Lower Income</v>
      </c>
      <c r="K2872" s="52" t="str">
        <f t="shared" si="177"/>
        <v>Low Spend</v>
      </c>
      <c r="L2872" s="43" t="b">
        <f t="shared" si="178"/>
        <v>0</v>
      </c>
      <c r="M2872" s="43" t="b">
        <f t="shared" si="179"/>
        <v>0</v>
      </c>
      <c r="N28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73" spans="1:14" hidden="1" x14ac:dyDescent="0.25">
      <c r="A2873" t="s">
        <v>1901</v>
      </c>
      <c r="B2873" s="45">
        <v>39307</v>
      </c>
      <c r="C2873" s="45">
        <v>16927.833333333332</v>
      </c>
      <c r="D2873" s="25">
        <v>0.43065696525640046</v>
      </c>
      <c r="E2873" s="25" t="str">
        <f>_xlfn.XLOOKUP(Table1[[#This Row],[Customer_ID]],Table2[customer_id],Table2[age_group],,0)</f>
        <v>35-45</v>
      </c>
      <c r="F2873" s="25" t="str">
        <f>_xlfn.XLOOKUP(Table1[[#This Row],[Customer_ID]],Table2[customer_id],Table2[city],,0)</f>
        <v>Bengaluru</v>
      </c>
      <c r="G2873" s="25" t="str">
        <f>_xlfn.XLOOKUP(Table1[[#This Row],[Customer_ID]],Table2[customer_id],Table2[occupation],,0)</f>
        <v>Salaried Other Employees</v>
      </c>
      <c r="H2873" s="50" t="str">
        <f>_xlfn.XLOOKUP(Table1[[#This Row],[Customer_ID]],Table2[customer_id],Table2[gender],,0)</f>
        <v>Female</v>
      </c>
      <c r="I2873" s="50" t="str">
        <f>_xlfn.XLOOKUP(Table1[[#This Row],[Customer_ID]],Table2[customer_id],Table2[marital status],,0)</f>
        <v>Married</v>
      </c>
      <c r="J2873" t="str">
        <f t="shared" si="176"/>
        <v>Lower Income</v>
      </c>
      <c r="K2873" s="52" t="b">
        <f t="shared" si="177"/>
        <v>0</v>
      </c>
      <c r="L2873" s="43" t="b">
        <f t="shared" si="178"/>
        <v>0</v>
      </c>
      <c r="M2873" s="43" t="b">
        <f t="shared" si="179"/>
        <v>0</v>
      </c>
      <c r="N28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74" spans="1:14" hidden="1" x14ac:dyDescent="0.25">
      <c r="A2874" t="s">
        <v>1255</v>
      </c>
      <c r="B2874" s="45">
        <v>39300</v>
      </c>
      <c r="C2874" s="45">
        <v>19550.5</v>
      </c>
      <c r="D2874" s="25">
        <v>0.49746819338422393</v>
      </c>
      <c r="E2874" s="25" t="str">
        <f>_xlfn.XLOOKUP(Table1[[#This Row],[Customer_ID]],Table2[customer_id],Table2[age_group],,0)</f>
        <v>25-34</v>
      </c>
      <c r="F2874" s="25" t="str">
        <f>_xlfn.XLOOKUP(Table1[[#This Row],[Customer_ID]],Table2[customer_id],Table2[city],,0)</f>
        <v>Mumbai</v>
      </c>
      <c r="G2874" s="25" t="str">
        <f>_xlfn.XLOOKUP(Table1[[#This Row],[Customer_ID]],Table2[customer_id],Table2[occupation],,0)</f>
        <v>Salaried Other Employees</v>
      </c>
      <c r="H2874" s="50" t="str">
        <f>_xlfn.XLOOKUP(Table1[[#This Row],[Customer_ID]],Table2[customer_id],Table2[gender],,0)</f>
        <v>Male</v>
      </c>
      <c r="I2874" s="50" t="str">
        <f>_xlfn.XLOOKUP(Table1[[#This Row],[Customer_ID]],Table2[customer_id],Table2[marital status],,0)</f>
        <v>Married</v>
      </c>
      <c r="J2874" t="str">
        <f t="shared" si="176"/>
        <v>Lower Income</v>
      </c>
      <c r="K2874" s="52" t="b">
        <f t="shared" si="177"/>
        <v>0</v>
      </c>
      <c r="L2874" s="43" t="b">
        <f t="shared" si="178"/>
        <v>0</v>
      </c>
      <c r="M2874" s="43" t="b">
        <f t="shared" si="179"/>
        <v>0</v>
      </c>
      <c r="N28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75" spans="1:14" hidden="1" x14ac:dyDescent="0.25">
      <c r="A2875" t="s">
        <v>2590</v>
      </c>
      <c r="B2875" s="45">
        <v>39298</v>
      </c>
      <c r="C2875" s="45">
        <v>14496.833333333334</v>
      </c>
      <c r="D2875" s="25">
        <v>0.36889493952194347</v>
      </c>
      <c r="E2875" s="25" t="str">
        <f>_xlfn.XLOOKUP(Table1[[#This Row],[Customer_ID]],Table2[customer_id],Table2[age_group],,0)</f>
        <v>25-34</v>
      </c>
      <c r="F2875" s="25" t="str">
        <f>_xlfn.XLOOKUP(Table1[[#This Row],[Customer_ID]],Table2[customer_id],Table2[city],,0)</f>
        <v>Hyderabad</v>
      </c>
      <c r="G2875" s="25" t="str">
        <f>_xlfn.XLOOKUP(Table1[[#This Row],[Customer_ID]],Table2[customer_id],Table2[occupation],,0)</f>
        <v>Salaried Other Employees</v>
      </c>
      <c r="H2875" s="50" t="str">
        <f>_xlfn.XLOOKUP(Table1[[#This Row],[Customer_ID]],Table2[customer_id],Table2[gender],,0)</f>
        <v>Male</v>
      </c>
      <c r="I2875" s="50" t="str">
        <f>_xlfn.XLOOKUP(Table1[[#This Row],[Customer_ID]],Table2[customer_id],Table2[marital status],,0)</f>
        <v>Married</v>
      </c>
      <c r="J2875" t="str">
        <f t="shared" si="176"/>
        <v>Lower Income</v>
      </c>
      <c r="K2875" s="52" t="b">
        <f t="shared" si="177"/>
        <v>0</v>
      </c>
      <c r="L2875" s="43" t="b">
        <f t="shared" si="178"/>
        <v>0</v>
      </c>
      <c r="M2875" s="43" t="b">
        <f t="shared" si="179"/>
        <v>0</v>
      </c>
      <c r="N28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76" spans="1:14" hidden="1" x14ac:dyDescent="0.25">
      <c r="A2876" t="s">
        <v>1269</v>
      </c>
      <c r="B2876" s="45">
        <v>39288</v>
      </c>
      <c r="C2876" s="45">
        <v>19462.666666666668</v>
      </c>
      <c r="D2876" s="25">
        <v>0.49538451096178648</v>
      </c>
      <c r="E2876" s="25" t="str">
        <f>_xlfn.XLOOKUP(Table1[[#This Row],[Customer_ID]],Table2[customer_id],Table2[age_group],,0)</f>
        <v>35-45</v>
      </c>
      <c r="F2876" s="25" t="str">
        <f>_xlfn.XLOOKUP(Table1[[#This Row],[Customer_ID]],Table2[customer_id],Table2[city],,0)</f>
        <v>Mumbai</v>
      </c>
      <c r="G2876" s="25" t="str">
        <f>_xlfn.XLOOKUP(Table1[[#This Row],[Customer_ID]],Table2[customer_id],Table2[occupation],,0)</f>
        <v>Salaried Other Employees</v>
      </c>
      <c r="H2876" s="50" t="str">
        <f>_xlfn.XLOOKUP(Table1[[#This Row],[Customer_ID]],Table2[customer_id],Table2[gender],,0)</f>
        <v>Female</v>
      </c>
      <c r="I2876" s="50" t="str">
        <f>_xlfn.XLOOKUP(Table1[[#This Row],[Customer_ID]],Table2[customer_id],Table2[marital status],,0)</f>
        <v>Married</v>
      </c>
      <c r="J2876" t="str">
        <f t="shared" si="176"/>
        <v>Lower Income</v>
      </c>
      <c r="K2876" s="52" t="b">
        <f t="shared" si="177"/>
        <v>0</v>
      </c>
      <c r="L2876" s="43" t="b">
        <f t="shared" si="178"/>
        <v>0</v>
      </c>
      <c r="M2876" s="43" t="b">
        <f t="shared" si="179"/>
        <v>0</v>
      </c>
      <c r="N28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77" spans="1:14" hidden="1" x14ac:dyDescent="0.25">
      <c r="A2877" t="s">
        <v>3661</v>
      </c>
      <c r="B2877" s="45">
        <v>39287</v>
      </c>
      <c r="C2877" s="45">
        <v>10591.333333333334</v>
      </c>
      <c r="D2877" s="25">
        <v>0.26958875285293693</v>
      </c>
      <c r="E2877" s="25" t="str">
        <f>_xlfn.XLOOKUP(Table1[[#This Row],[Customer_ID]],Table2[customer_id],Table2[age_group],,0)</f>
        <v>21-24</v>
      </c>
      <c r="F2877" s="25" t="str">
        <f>_xlfn.XLOOKUP(Table1[[#This Row],[Customer_ID]],Table2[customer_id],Table2[city],,0)</f>
        <v>Mumbai</v>
      </c>
      <c r="G2877" s="25" t="str">
        <f>_xlfn.XLOOKUP(Table1[[#This Row],[Customer_ID]],Table2[customer_id],Table2[occupation],,0)</f>
        <v>Government Employees</v>
      </c>
      <c r="H2877" s="50" t="str">
        <f>_xlfn.XLOOKUP(Table1[[#This Row],[Customer_ID]],Table2[customer_id],Table2[gender],,0)</f>
        <v>Female</v>
      </c>
      <c r="I2877" s="50" t="str">
        <f>_xlfn.XLOOKUP(Table1[[#This Row],[Customer_ID]],Table2[customer_id],Table2[marital status],,0)</f>
        <v>Married</v>
      </c>
      <c r="J2877" t="str">
        <f t="shared" si="176"/>
        <v>Lower Income</v>
      </c>
      <c r="K2877" s="52" t="str">
        <f t="shared" si="177"/>
        <v>Low Spend</v>
      </c>
      <c r="L2877" s="43" t="b">
        <f t="shared" si="178"/>
        <v>0</v>
      </c>
      <c r="M2877" s="43" t="b">
        <f t="shared" si="179"/>
        <v>0</v>
      </c>
      <c r="N28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78" spans="1:14" hidden="1" x14ac:dyDescent="0.25">
      <c r="A2878" t="s">
        <v>882</v>
      </c>
      <c r="B2878" s="45">
        <v>39283</v>
      </c>
      <c r="C2878" s="45">
        <v>20946.5</v>
      </c>
      <c r="D2878" s="25">
        <v>0.53322047705114173</v>
      </c>
      <c r="E2878" s="25" t="str">
        <f>_xlfn.XLOOKUP(Table1[[#This Row],[Customer_ID]],Table2[customer_id],Table2[age_group],,0)</f>
        <v>35-45</v>
      </c>
      <c r="F2878" s="25" t="str">
        <f>_xlfn.XLOOKUP(Table1[[#This Row],[Customer_ID]],Table2[customer_id],Table2[city],,0)</f>
        <v>Bengaluru</v>
      </c>
      <c r="G2878" s="25" t="str">
        <f>_xlfn.XLOOKUP(Table1[[#This Row],[Customer_ID]],Table2[customer_id],Table2[occupation],,0)</f>
        <v>Freelancers</v>
      </c>
      <c r="H2878" s="50" t="str">
        <f>_xlfn.XLOOKUP(Table1[[#This Row],[Customer_ID]],Table2[customer_id],Table2[gender],,0)</f>
        <v>Male</v>
      </c>
      <c r="I2878" s="50" t="str">
        <f>_xlfn.XLOOKUP(Table1[[#This Row],[Customer_ID]],Table2[customer_id],Table2[marital status],,0)</f>
        <v>Married</v>
      </c>
      <c r="J2878" t="str">
        <f t="shared" si="176"/>
        <v>Lower Income</v>
      </c>
      <c r="K2878" s="52" t="b">
        <f t="shared" si="177"/>
        <v>0</v>
      </c>
      <c r="L2878" s="43" t="b">
        <f t="shared" si="178"/>
        <v>0</v>
      </c>
      <c r="M2878" s="43" t="b">
        <f t="shared" si="179"/>
        <v>0</v>
      </c>
      <c r="N28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79" spans="1:14" hidden="1" x14ac:dyDescent="0.25">
      <c r="A2879" t="s">
        <v>1813</v>
      </c>
      <c r="B2879" s="45">
        <v>39282</v>
      </c>
      <c r="C2879" s="45">
        <v>17182.833333333332</v>
      </c>
      <c r="D2879" s="25">
        <v>0.43742256843677341</v>
      </c>
      <c r="E2879" s="25" t="str">
        <f>_xlfn.XLOOKUP(Table1[[#This Row],[Customer_ID]],Table2[customer_id],Table2[age_group],,0)</f>
        <v>35-45</v>
      </c>
      <c r="F2879" s="25" t="str">
        <f>_xlfn.XLOOKUP(Table1[[#This Row],[Customer_ID]],Table2[customer_id],Table2[city],,0)</f>
        <v>Bengaluru</v>
      </c>
      <c r="G2879" s="25" t="str">
        <f>_xlfn.XLOOKUP(Table1[[#This Row],[Customer_ID]],Table2[customer_id],Table2[occupation],,0)</f>
        <v>Salaried Other Employees</v>
      </c>
      <c r="H2879" s="50" t="str">
        <f>_xlfn.XLOOKUP(Table1[[#This Row],[Customer_ID]],Table2[customer_id],Table2[gender],,0)</f>
        <v>Female</v>
      </c>
      <c r="I2879" s="50" t="str">
        <f>_xlfn.XLOOKUP(Table1[[#This Row],[Customer_ID]],Table2[customer_id],Table2[marital status],,0)</f>
        <v>Married</v>
      </c>
      <c r="J2879" t="str">
        <f t="shared" si="176"/>
        <v>Lower Income</v>
      </c>
      <c r="K2879" s="52" t="b">
        <f t="shared" si="177"/>
        <v>0</v>
      </c>
      <c r="L2879" s="43" t="b">
        <f t="shared" si="178"/>
        <v>0</v>
      </c>
      <c r="M2879" s="43" t="b">
        <f t="shared" si="179"/>
        <v>0</v>
      </c>
      <c r="N28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80" spans="1:14" hidden="1" x14ac:dyDescent="0.25">
      <c r="A2880" t="s">
        <v>3919</v>
      </c>
      <c r="B2880" s="45">
        <v>39273</v>
      </c>
      <c r="C2880" s="45">
        <v>8782.1666666666661</v>
      </c>
      <c r="D2880" s="25">
        <v>0.22361843166212578</v>
      </c>
      <c r="E2880" s="25" t="str">
        <f>_xlfn.XLOOKUP(Table1[[#This Row],[Customer_ID]],Table2[customer_id],Table2[age_group],,0)</f>
        <v>45+</v>
      </c>
      <c r="F2880" s="25" t="str">
        <f>_xlfn.XLOOKUP(Table1[[#This Row],[Customer_ID]],Table2[customer_id],Table2[city],,0)</f>
        <v>Chennai</v>
      </c>
      <c r="G2880" s="25" t="str">
        <f>_xlfn.XLOOKUP(Table1[[#This Row],[Customer_ID]],Table2[customer_id],Table2[occupation],,0)</f>
        <v>Freelancers</v>
      </c>
      <c r="H2880" s="50" t="str">
        <f>_xlfn.XLOOKUP(Table1[[#This Row],[Customer_ID]],Table2[customer_id],Table2[gender],,0)</f>
        <v>Female</v>
      </c>
      <c r="I2880" s="50" t="str">
        <f>_xlfn.XLOOKUP(Table1[[#This Row],[Customer_ID]],Table2[customer_id],Table2[marital status],,0)</f>
        <v>Married</v>
      </c>
      <c r="J2880" t="str">
        <f t="shared" si="176"/>
        <v>Lower Income</v>
      </c>
      <c r="K2880" s="52" t="str">
        <f t="shared" si="177"/>
        <v>Low Spend</v>
      </c>
      <c r="L2880" s="43" t="b">
        <f t="shared" si="178"/>
        <v>0</v>
      </c>
      <c r="M2880" s="43" t="b">
        <f t="shared" si="179"/>
        <v>0</v>
      </c>
      <c r="N28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81" spans="1:14" hidden="1" x14ac:dyDescent="0.25">
      <c r="A2881" t="s">
        <v>1451</v>
      </c>
      <c r="B2881" s="45">
        <v>39271</v>
      </c>
      <c r="C2881" s="45">
        <v>18716</v>
      </c>
      <c r="D2881" s="25">
        <v>0.47658577576328587</v>
      </c>
      <c r="E2881" s="25" t="str">
        <f>_xlfn.XLOOKUP(Table1[[#This Row],[Customer_ID]],Table2[customer_id],Table2[age_group],,0)</f>
        <v>35-45</v>
      </c>
      <c r="F2881" s="25" t="str">
        <f>_xlfn.XLOOKUP(Table1[[#This Row],[Customer_ID]],Table2[customer_id],Table2[city],,0)</f>
        <v>Bengaluru</v>
      </c>
      <c r="G2881" s="25" t="str">
        <f>_xlfn.XLOOKUP(Table1[[#This Row],[Customer_ID]],Table2[customer_id],Table2[occupation],,0)</f>
        <v>Salaried Other Employees</v>
      </c>
      <c r="H2881" s="50" t="str">
        <f>_xlfn.XLOOKUP(Table1[[#This Row],[Customer_ID]],Table2[customer_id],Table2[gender],,0)</f>
        <v>Male</v>
      </c>
      <c r="I2881" s="50" t="str">
        <f>_xlfn.XLOOKUP(Table1[[#This Row],[Customer_ID]],Table2[customer_id],Table2[marital status],,0)</f>
        <v>Married</v>
      </c>
      <c r="J2881" t="str">
        <f t="shared" si="176"/>
        <v>Lower Income</v>
      </c>
      <c r="K2881" s="52" t="b">
        <f t="shared" si="177"/>
        <v>0</v>
      </c>
      <c r="L2881" s="43" t="b">
        <f t="shared" si="178"/>
        <v>0</v>
      </c>
      <c r="M2881" s="43" t="b">
        <f t="shared" si="179"/>
        <v>0</v>
      </c>
      <c r="N28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82" spans="1:14" hidden="1" x14ac:dyDescent="0.25">
      <c r="A2882" t="s">
        <v>3100</v>
      </c>
      <c r="B2882" s="45">
        <v>39259</v>
      </c>
      <c r="C2882" s="45">
        <v>13001.833333333334</v>
      </c>
      <c r="D2882" s="25">
        <v>0.33118096062898528</v>
      </c>
      <c r="E2882" s="25" t="str">
        <f>_xlfn.XLOOKUP(Table1[[#This Row],[Customer_ID]],Table2[customer_id],Table2[age_group],,0)</f>
        <v>21-24</v>
      </c>
      <c r="F2882" s="25" t="str">
        <f>_xlfn.XLOOKUP(Table1[[#This Row],[Customer_ID]],Table2[customer_id],Table2[city],,0)</f>
        <v>Mumbai</v>
      </c>
      <c r="G2882" s="25" t="str">
        <f>_xlfn.XLOOKUP(Table1[[#This Row],[Customer_ID]],Table2[customer_id],Table2[occupation],,0)</f>
        <v>Government Employees</v>
      </c>
      <c r="H2882" s="50" t="str">
        <f>_xlfn.XLOOKUP(Table1[[#This Row],[Customer_ID]],Table2[customer_id],Table2[gender],,0)</f>
        <v>Male</v>
      </c>
      <c r="I2882" s="50" t="str">
        <f>_xlfn.XLOOKUP(Table1[[#This Row],[Customer_ID]],Table2[customer_id],Table2[marital status],,0)</f>
        <v>Single</v>
      </c>
      <c r="J2882" t="str">
        <f t="shared" ref="J2882:J2945" si="180">IF(B2882&lt;=40000,"Lower Income",IF(AND(B2882&gt;40000,B2882&lt;=65000),"Moderate Income","Higher Income"))</f>
        <v>Lower Income</v>
      </c>
      <c r="K2882" s="52" t="b">
        <f t="shared" ref="K2882:K2945" si="181">IF(AND(J2882="Lower Income",D2882&gt;=60%),"High Spend",IF(AND(J2882="Lower Income",D2882&lt;30%),"Low Spend"))</f>
        <v>0</v>
      </c>
      <c r="L2882" s="43" t="b">
        <f t="shared" ref="L2882:L2945" si="182">IF(AND(J2882="Moderate Income",D2882&gt;=70%),"High Spend",IF(AND(J2882="Moderate Income",D2882&lt;30%),"Low Spend"))</f>
        <v>0</v>
      </c>
      <c r="M2882" s="43" t="b">
        <f t="shared" ref="M2882:M2945" si="183">IF(AND(J2882="Higher Income",D2882&gt;=70%),"High Spend",IF(AND(J2882="Higher Income",D2882&lt;20%),"Low Spend"))</f>
        <v>0</v>
      </c>
      <c r="N28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83" spans="1:14" hidden="1" x14ac:dyDescent="0.25">
      <c r="A2883" t="s">
        <v>2045</v>
      </c>
      <c r="B2883" s="45">
        <v>39259</v>
      </c>
      <c r="C2883" s="45">
        <v>16414</v>
      </c>
      <c r="D2883" s="25">
        <v>0.41809521383631781</v>
      </c>
      <c r="E2883" s="25" t="str">
        <f>_xlfn.XLOOKUP(Table1[[#This Row],[Customer_ID]],Table2[customer_id],Table2[age_group],,0)</f>
        <v>25-34</v>
      </c>
      <c r="F2883" s="25" t="str">
        <f>_xlfn.XLOOKUP(Table1[[#This Row],[Customer_ID]],Table2[customer_id],Table2[city],,0)</f>
        <v>Bengaluru</v>
      </c>
      <c r="G2883" s="25" t="str">
        <f>_xlfn.XLOOKUP(Table1[[#This Row],[Customer_ID]],Table2[customer_id],Table2[occupation],,0)</f>
        <v>Salaried Other Employees</v>
      </c>
      <c r="H2883" s="50" t="str">
        <f>_xlfn.XLOOKUP(Table1[[#This Row],[Customer_ID]],Table2[customer_id],Table2[gender],,0)</f>
        <v>Female</v>
      </c>
      <c r="I2883" s="50" t="str">
        <f>_xlfn.XLOOKUP(Table1[[#This Row],[Customer_ID]],Table2[customer_id],Table2[marital status],,0)</f>
        <v>Married</v>
      </c>
      <c r="J2883" t="str">
        <f t="shared" si="180"/>
        <v>Lower Income</v>
      </c>
      <c r="K2883" s="52" t="b">
        <f t="shared" si="181"/>
        <v>0</v>
      </c>
      <c r="L2883" s="43" t="b">
        <f t="shared" si="182"/>
        <v>0</v>
      </c>
      <c r="M2883" s="43" t="b">
        <f t="shared" si="183"/>
        <v>0</v>
      </c>
      <c r="N28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84" spans="1:14" hidden="1" x14ac:dyDescent="0.25">
      <c r="A2884" t="s">
        <v>1246</v>
      </c>
      <c r="B2884" s="45">
        <v>39249</v>
      </c>
      <c r="C2884" s="45">
        <v>19562</v>
      </c>
      <c r="D2884" s="25">
        <v>0.49840760274147111</v>
      </c>
      <c r="E2884" s="25" t="str">
        <f>_xlfn.XLOOKUP(Table1[[#This Row],[Customer_ID]],Table2[customer_id],Table2[age_group],,0)</f>
        <v>25-34</v>
      </c>
      <c r="F2884" s="25" t="str">
        <f>_xlfn.XLOOKUP(Table1[[#This Row],[Customer_ID]],Table2[customer_id],Table2[city],,0)</f>
        <v>Mumbai</v>
      </c>
      <c r="G2884" s="25" t="str">
        <f>_xlfn.XLOOKUP(Table1[[#This Row],[Customer_ID]],Table2[customer_id],Table2[occupation],,0)</f>
        <v>Salaried Other Employees</v>
      </c>
      <c r="H2884" s="50" t="str">
        <f>_xlfn.XLOOKUP(Table1[[#This Row],[Customer_ID]],Table2[customer_id],Table2[gender],,0)</f>
        <v>Female</v>
      </c>
      <c r="I2884" s="50" t="str">
        <f>_xlfn.XLOOKUP(Table1[[#This Row],[Customer_ID]],Table2[customer_id],Table2[marital status],,0)</f>
        <v>Single</v>
      </c>
      <c r="J2884" t="str">
        <f t="shared" si="180"/>
        <v>Lower Income</v>
      </c>
      <c r="K2884" s="52" t="b">
        <f t="shared" si="181"/>
        <v>0</v>
      </c>
      <c r="L2884" s="43" t="b">
        <f t="shared" si="182"/>
        <v>0</v>
      </c>
      <c r="M2884" s="43" t="b">
        <f t="shared" si="183"/>
        <v>0</v>
      </c>
      <c r="N28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85" spans="1:14" hidden="1" x14ac:dyDescent="0.25">
      <c r="A2885" t="s">
        <v>2235</v>
      </c>
      <c r="B2885" s="45">
        <v>39247</v>
      </c>
      <c r="C2885" s="45">
        <v>15828.833333333334</v>
      </c>
      <c r="D2885" s="25">
        <v>0.4033132044062816</v>
      </c>
      <c r="E2885" s="25" t="str">
        <f>_xlfn.XLOOKUP(Table1[[#This Row],[Customer_ID]],Table2[customer_id],Table2[age_group],,0)</f>
        <v>35-45</v>
      </c>
      <c r="F2885" s="25" t="str">
        <f>_xlfn.XLOOKUP(Table1[[#This Row],[Customer_ID]],Table2[customer_id],Table2[city],,0)</f>
        <v>Hyderabad</v>
      </c>
      <c r="G2885" s="25" t="str">
        <f>_xlfn.XLOOKUP(Table1[[#This Row],[Customer_ID]],Table2[customer_id],Table2[occupation],,0)</f>
        <v>Freelancers</v>
      </c>
      <c r="H2885" s="50" t="str">
        <f>_xlfn.XLOOKUP(Table1[[#This Row],[Customer_ID]],Table2[customer_id],Table2[gender],,0)</f>
        <v>Female</v>
      </c>
      <c r="I2885" s="50" t="str">
        <f>_xlfn.XLOOKUP(Table1[[#This Row],[Customer_ID]],Table2[customer_id],Table2[marital status],,0)</f>
        <v>Married</v>
      </c>
      <c r="J2885" t="str">
        <f t="shared" si="180"/>
        <v>Lower Income</v>
      </c>
      <c r="K2885" s="52" t="b">
        <f t="shared" si="181"/>
        <v>0</v>
      </c>
      <c r="L2885" s="43" t="b">
        <f t="shared" si="182"/>
        <v>0</v>
      </c>
      <c r="M2885" s="43" t="b">
        <f t="shared" si="183"/>
        <v>0</v>
      </c>
      <c r="N28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86" spans="1:14" hidden="1" x14ac:dyDescent="0.25">
      <c r="A2886" t="s">
        <v>1853</v>
      </c>
      <c r="B2886" s="45">
        <v>39239</v>
      </c>
      <c r="C2886" s="45">
        <v>17048.5</v>
      </c>
      <c r="D2886" s="25">
        <v>0.4344784525599531</v>
      </c>
      <c r="E2886" s="25" t="str">
        <f>_xlfn.XLOOKUP(Table1[[#This Row],[Customer_ID]],Table2[customer_id],Table2[age_group],,0)</f>
        <v>35-45</v>
      </c>
      <c r="F2886" s="25" t="str">
        <f>_xlfn.XLOOKUP(Table1[[#This Row],[Customer_ID]],Table2[customer_id],Table2[city],,0)</f>
        <v>Hyderabad</v>
      </c>
      <c r="G2886" s="25" t="str">
        <f>_xlfn.XLOOKUP(Table1[[#This Row],[Customer_ID]],Table2[customer_id],Table2[occupation],,0)</f>
        <v>Freelancers</v>
      </c>
      <c r="H2886" s="50" t="str">
        <f>_xlfn.XLOOKUP(Table1[[#This Row],[Customer_ID]],Table2[customer_id],Table2[gender],,0)</f>
        <v>Male</v>
      </c>
      <c r="I2886" s="50" t="str">
        <f>_xlfn.XLOOKUP(Table1[[#This Row],[Customer_ID]],Table2[customer_id],Table2[marital status],,0)</f>
        <v>Married</v>
      </c>
      <c r="J2886" t="str">
        <f t="shared" si="180"/>
        <v>Lower Income</v>
      </c>
      <c r="K2886" s="52" t="b">
        <f t="shared" si="181"/>
        <v>0</v>
      </c>
      <c r="L2886" s="43" t="b">
        <f t="shared" si="182"/>
        <v>0</v>
      </c>
      <c r="M2886" s="43" t="b">
        <f t="shared" si="183"/>
        <v>0</v>
      </c>
      <c r="N28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87" spans="1:14" x14ac:dyDescent="0.25">
      <c r="A2887" t="s">
        <v>404</v>
      </c>
      <c r="B2887" s="45">
        <v>39235</v>
      </c>
      <c r="C2887" s="45">
        <v>23642.333333333332</v>
      </c>
      <c r="D2887" s="25">
        <v>0.60258272800645674</v>
      </c>
      <c r="E2887" s="25" t="str">
        <f>_xlfn.XLOOKUP(Table1[[#This Row],[Customer_ID]],Table2[customer_id],Table2[age_group],,0)</f>
        <v>35-45</v>
      </c>
      <c r="F2887" s="25" t="str">
        <f>_xlfn.XLOOKUP(Table1[[#This Row],[Customer_ID]],Table2[customer_id],Table2[city],,0)</f>
        <v>Mumbai</v>
      </c>
      <c r="G2887" s="25" t="str">
        <f>_xlfn.XLOOKUP(Table1[[#This Row],[Customer_ID]],Table2[customer_id],Table2[occupation],,0)</f>
        <v>Freelancers</v>
      </c>
      <c r="H2887" s="50" t="str">
        <f>_xlfn.XLOOKUP(Table1[[#This Row],[Customer_ID]],Table2[customer_id],Table2[gender],,0)</f>
        <v>Male</v>
      </c>
      <c r="I2887" s="50" t="str">
        <f>_xlfn.XLOOKUP(Table1[[#This Row],[Customer_ID]],Table2[customer_id],Table2[marital status],,0)</f>
        <v>Married</v>
      </c>
      <c r="J2887" t="str">
        <f t="shared" si="180"/>
        <v>Lower Income</v>
      </c>
      <c r="K2887" s="52" t="str">
        <f t="shared" si="181"/>
        <v>High Spend</v>
      </c>
      <c r="L2887" s="43" t="b">
        <f t="shared" si="182"/>
        <v>0</v>
      </c>
      <c r="M2887" s="43" t="b">
        <f t="shared" si="183"/>
        <v>0</v>
      </c>
      <c r="N2887" t="str">
        <f>IF(OR(Table1[[#This Row],[High requirement of Credit Card (Low Income)]]="High Spend",Table1[[#This Row],[High requirement of Credit Card (Moderate Income)]]="High Spend",Table1[[#This Row],[High requirement of Credit Card (hIGHER Income)]]="High Spend"),"High chance","Low or moderate Chance")</f>
        <v>High chance</v>
      </c>
    </row>
    <row r="2888" spans="1:14" hidden="1" x14ac:dyDescent="0.25">
      <c r="A2888" t="s">
        <v>3508</v>
      </c>
      <c r="B2888" s="45">
        <v>39232</v>
      </c>
      <c r="C2888" s="45">
        <v>11339.833333333334</v>
      </c>
      <c r="D2888" s="25">
        <v>0.28904550706905929</v>
      </c>
      <c r="E2888" s="25" t="str">
        <f>_xlfn.XLOOKUP(Table1[[#This Row],[Customer_ID]],Table2[customer_id],Table2[age_group],,0)</f>
        <v>35-45</v>
      </c>
      <c r="F2888" s="25" t="str">
        <f>_xlfn.XLOOKUP(Table1[[#This Row],[Customer_ID]],Table2[customer_id],Table2[city],,0)</f>
        <v>Chennai</v>
      </c>
      <c r="G2888" s="25" t="str">
        <f>_xlfn.XLOOKUP(Table1[[#This Row],[Customer_ID]],Table2[customer_id],Table2[occupation],,0)</f>
        <v>Freelancers</v>
      </c>
      <c r="H2888" s="50" t="str">
        <f>_xlfn.XLOOKUP(Table1[[#This Row],[Customer_ID]],Table2[customer_id],Table2[gender],,0)</f>
        <v>Female</v>
      </c>
      <c r="I2888" s="50" t="str">
        <f>_xlfn.XLOOKUP(Table1[[#This Row],[Customer_ID]],Table2[customer_id],Table2[marital status],,0)</f>
        <v>Married</v>
      </c>
      <c r="J2888" t="str">
        <f t="shared" si="180"/>
        <v>Lower Income</v>
      </c>
      <c r="K2888" s="52" t="str">
        <f t="shared" si="181"/>
        <v>Low Spend</v>
      </c>
      <c r="L2888" s="43" t="b">
        <f t="shared" si="182"/>
        <v>0</v>
      </c>
      <c r="M2888" s="43" t="b">
        <f t="shared" si="183"/>
        <v>0</v>
      </c>
      <c r="N28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89" spans="1:14" hidden="1" x14ac:dyDescent="0.25">
      <c r="A2889" t="s">
        <v>1872</v>
      </c>
      <c r="B2889" s="45">
        <v>39218</v>
      </c>
      <c r="C2889" s="45">
        <v>16974.5</v>
      </c>
      <c r="D2889" s="25">
        <v>0.43282421337141108</v>
      </c>
      <c r="E2889" s="25" t="str">
        <f>_xlfn.XLOOKUP(Table1[[#This Row],[Customer_ID]],Table2[customer_id],Table2[age_group],,0)</f>
        <v>35-45</v>
      </c>
      <c r="F2889" s="25" t="str">
        <f>_xlfn.XLOOKUP(Table1[[#This Row],[Customer_ID]],Table2[customer_id],Table2[city],,0)</f>
        <v>Hyderabad</v>
      </c>
      <c r="G2889" s="25" t="str">
        <f>_xlfn.XLOOKUP(Table1[[#This Row],[Customer_ID]],Table2[customer_id],Table2[occupation],,0)</f>
        <v>Freelancers</v>
      </c>
      <c r="H2889" s="50" t="str">
        <f>_xlfn.XLOOKUP(Table1[[#This Row],[Customer_ID]],Table2[customer_id],Table2[gender],,0)</f>
        <v>Male</v>
      </c>
      <c r="I2889" s="50" t="str">
        <f>_xlfn.XLOOKUP(Table1[[#This Row],[Customer_ID]],Table2[customer_id],Table2[marital status],,0)</f>
        <v>Married</v>
      </c>
      <c r="J2889" t="str">
        <f t="shared" si="180"/>
        <v>Lower Income</v>
      </c>
      <c r="K2889" s="52" t="b">
        <f t="shared" si="181"/>
        <v>0</v>
      </c>
      <c r="L2889" s="43" t="b">
        <f t="shared" si="182"/>
        <v>0</v>
      </c>
      <c r="M2889" s="43" t="b">
        <f t="shared" si="183"/>
        <v>0</v>
      </c>
      <c r="N28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90" spans="1:14" hidden="1" x14ac:dyDescent="0.25">
      <c r="A2890" t="s">
        <v>2271</v>
      </c>
      <c r="B2890" s="45">
        <v>39216</v>
      </c>
      <c r="C2890" s="45">
        <v>15694.333333333334</v>
      </c>
      <c r="D2890" s="25">
        <v>0.40020229838161298</v>
      </c>
      <c r="E2890" s="25" t="str">
        <f>_xlfn.XLOOKUP(Table1[[#This Row],[Customer_ID]],Table2[customer_id],Table2[age_group],,0)</f>
        <v>45+</v>
      </c>
      <c r="F2890" s="25" t="str">
        <f>_xlfn.XLOOKUP(Table1[[#This Row],[Customer_ID]],Table2[customer_id],Table2[city],,0)</f>
        <v>Delhi NCR</v>
      </c>
      <c r="G2890" s="25" t="str">
        <f>_xlfn.XLOOKUP(Table1[[#This Row],[Customer_ID]],Table2[customer_id],Table2[occupation],,0)</f>
        <v>Freelancers</v>
      </c>
      <c r="H2890" s="50" t="str">
        <f>_xlfn.XLOOKUP(Table1[[#This Row],[Customer_ID]],Table2[customer_id],Table2[gender],,0)</f>
        <v>Female</v>
      </c>
      <c r="I2890" s="50" t="str">
        <f>_xlfn.XLOOKUP(Table1[[#This Row],[Customer_ID]],Table2[customer_id],Table2[marital status],,0)</f>
        <v>Married</v>
      </c>
      <c r="J2890" t="str">
        <f t="shared" si="180"/>
        <v>Lower Income</v>
      </c>
      <c r="K2890" s="52" t="b">
        <f t="shared" si="181"/>
        <v>0</v>
      </c>
      <c r="L2890" s="43" t="b">
        <f t="shared" si="182"/>
        <v>0</v>
      </c>
      <c r="M2890" s="43" t="b">
        <f t="shared" si="183"/>
        <v>0</v>
      </c>
      <c r="N28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91" spans="1:14" hidden="1" x14ac:dyDescent="0.25">
      <c r="A2891" t="s">
        <v>3430</v>
      </c>
      <c r="B2891" s="45">
        <v>39216</v>
      </c>
      <c r="C2891" s="45">
        <v>11678.5</v>
      </c>
      <c r="D2891" s="25">
        <v>0.29779936760505915</v>
      </c>
      <c r="E2891" s="25" t="str">
        <f>_xlfn.XLOOKUP(Table1[[#This Row],[Customer_ID]],Table2[customer_id],Table2[age_group],,0)</f>
        <v>45+</v>
      </c>
      <c r="F2891" s="25" t="str">
        <f>_xlfn.XLOOKUP(Table1[[#This Row],[Customer_ID]],Table2[customer_id],Table2[city],,0)</f>
        <v>Chennai</v>
      </c>
      <c r="G2891" s="25" t="str">
        <f>_xlfn.XLOOKUP(Table1[[#This Row],[Customer_ID]],Table2[customer_id],Table2[occupation],,0)</f>
        <v>Freelancers</v>
      </c>
      <c r="H2891" s="50" t="str">
        <f>_xlfn.XLOOKUP(Table1[[#This Row],[Customer_ID]],Table2[customer_id],Table2[gender],,0)</f>
        <v>Male</v>
      </c>
      <c r="I2891" s="50" t="str">
        <f>_xlfn.XLOOKUP(Table1[[#This Row],[Customer_ID]],Table2[customer_id],Table2[marital status],,0)</f>
        <v>Married</v>
      </c>
      <c r="J2891" t="str">
        <f t="shared" si="180"/>
        <v>Lower Income</v>
      </c>
      <c r="K2891" s="52" t="str">
        <f t="shared" si="181"/>
        <v>Low Spend</v>
      </c>
      <c r="L2891" s="43" t="b">
        <f t="shared" si="182"/>
        <v>0</v>
      </c>
      <c r="M2891" s="43" t="b">
        <f t="shared" si="183"/>
        <v>0</v>
      </c>
      <c r="N28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92" spans="1:14" hidden="1" x14ac:dyDescent="0.25">
      <c r="A2892" t="s">
        <v>3287</v>
      </c>
      <c r="B2892" s="45">
        <v>39210</v>
      </c>
      <c r="C2892" s="45">
        <v>12273.833333333334</v>
      </c>
      <c r="D2892" s="25">
        <v>0.31302813908016663</v>
      </c>
      <c r="E2892" s="25" t="str">
        <f>_xlfn.XLOOKUP(Table1[[#This Row],[Customer_ID]],Table2[customer_id],Table2[age_group],,0)</f>
        <v>25-34</v>
      </c>
      <c r="F2892" s="25" t="str">
        <f>_xlfn.XLOOKUP(Table1[[#This Row],[Customer_ID]],Table2[customer_id],Table2[city],,0)</f>
        <v>Chennai</v>
      </c>
      <c r="G2892" s="25" t="str">
        <f>_xlfn.XLOOKUP(Table1[[#This Row],[Customer_ID]],Table2[customer_id],Table2[occupation],,0)</f>
        <v>Salaried Other Employees</v>
      </c>
      <c r="H2892" s="50" t="str">
        <f>_xlfn.XLOOKUP(Table1[[#This Row],[Customer_ID]],Table2[customer_id],Table2[gender],,0)</f>
        <v>Male</v>
      </c>
      <c r="I2892" s="50" t="str">
        <f>_xlfn.XLOOKUP(Table1[[#This Row],[Customer_ID]],Table2[customer_id],Table2[marital status],,0)</f>
        <v>Married</v>
      </c>
      <c r="J2892" t="str">
        <f t="shared" si="180"/>
        <v>Lower Income</v>
      </c>
      <c r="K2892" s="52" t="b">
        <f t="shared" si="181"/>
        <v>0</v>
      </c>
      <c r="L2892" s="43" t="b">
        <f t="shared" si="182"/>
        <v>0</v>
      </c>
      <c r="M2892" s="43" t="b">
        <f t="shared" si="183"/>
        <v>0</v>
      </c>
      <c r="N28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93" spans="1:14" hidden="1" x14ac:dyDescent="0.25">
      <c r="A2893" t="s">
        <v>961</v>
      </c>
      <c r="B2893" s="45">
        <v>39207</v>
      </c>
      <c r="C2893" s="45">
        <v>20548.666666666668</v>
      </c>
      <c r="D2893" s="25">
        <v>0.52410708972037312</v>
      </c>
      <c r="E2893" s="25" t="str">
        <f>_xlfn.XLOOKUP(Table1[[#This Row],[Customer_ID]],Table2[customer_id],Table2[age_group],,0)</f>
        <v>35-45</v>
      </c>
      <c r="F2893" s="25" t="str">
        <f>_xlfn.XLOOKUP(Table1[[#This Row],[Customer_ID]],Table2[customer_id],Table2[city],,0)</f>
        <v>Bengaluru</v>
      </c>
      <c r="G2893" s="25" t="str">
        <f>_xlfn.XLOOKUP(Table1[[#This Row],[Customer_ID]],Table2[customer_id],Table2[occupation],,0)</f>
        <v>Freelancers</v>
      </c>
      <c r="H2893" s="50" t="str">
        <f>_xlfn.XLOOKUP(Table1[[#This Row],[Customer_ID]],Table2[customer_id],Table2[gender],,0)</f>
        <v>Male</v>
      </c>
      <c r="I2893" s="50" t="str">
        <f>_xlfn.XLOOKUP(Table1[[#This Row],[Customer_ID]],Table2[customer_id],Table2[marital status],,0)</f>
        <v>Married</v>
      </c>
      <c r="J2893" t="str">
        <f t="shared" si="180"/>
        <v>Lower Income</v>
      </c>
      <c r="K2893" s="52" t="b">
        <f t="shared" si="181"/>
        <v>0</v>
      </c>
      <c r="L2893" s="43" t="b">
        <f t="shared" si="182"/>
        <v>0</v>
      </c>
      <c r="M2893" s="43" t="b">
        <f t="shared" si="183"/>
        <v>0</v>
      </c>
      <c r="N28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94" spans="1:14" hidden="1" x14ac:dyDescent="0.25">
      <c r="A2894" t="s">
        <v>1461</v>
      </c>
      <c r="B2894" s="45">
        <v>39195</v>
      </c>
      <c r="C2894" s="45">
        <v>18641.333333333332</v>
      </c>
      <c r="D2894" s="25">
        <v>0.47560488157503078</v>
      </c>
      <c r="E2894" s="25" t="str">
        <f>_xlfn.XLOOKUP(Table1[[#This Row],[Customer_ID]],Table2[customer_id],Table2[age_group],,0)</f>
        <v>35-45</v>
      </c>
      <c r="F2894" s="25" t="str">
        <f>_xlfn.XLOOKUP(Table1[[#This Row],[Customer_ID]],Table2[customer_id],Table2[city],,0)</f>
        <v>Hyderabad</v>
      </c>
      <c r="G2894" s="25" t="str">
        <f>_xlfn.XLOOKUP(Table1[[#This Row],[Customer_ID]],Table2[customer_id],Table2[occupation],,0)</f>
        <v>Freelancers</v>
      </c>
      <c r="H2894" s="50" t="str">
        <f>_xlfn.XLOOKUP(Table1[[#This Row],[Customer_ID]],Table2[customer_id],Table2[gender],,0)</f>
        <v>Male</v>
      </c>
      <c r="I2894" s="50" t="str">
        <f>_xlfn.XLOOKUP(Table1[[#This Row],[Customer_ID]],Table2[customer_id],Table2[marital status],,0)</f>
        <v>Married</v>
      </c>
      <c r="J2894" t="str">
        <f t="shared" si="180"/>
        <v>Lower Income</v>
      </c>
      <c r="K2894" s="52" t="b">
        <f t="shared" si="181"/>
        <v>0</v>
      </c>
      <c r="L2894" s="43" t="b">
        <f t="shared" si="182"/>
        <v>0</v>
      </c>
      <c r="M2894" s="43" t="b">
        <f t="shared" si="183"/>
        <v>0</v>
      </c>
      <c r="N28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95" spans="1:14" hidden="1" x14ac:dyDescent="0.25">
      <c r="A2895" t="s">
        <v>889</v>
      </c>
      <c r="B2895" s="45">
        <v>39178</v>
      </c>
      <c r="C2895" s="45">
        <v>20860</v>
      </c>
      <c r="D2895" s="25">
        <v>0.53244167645106943</v>
      </c>
      <c r="E2895" s="25" t="str">
        <f>_xlfn.XLOOKUP(Table1[[#This Row],[Customer_ID]],Table2[customer_id],Table2[age_group],,0)</f>
        <v>25-34</v>
      </c>
      <c r="F2895" s="25" t="str">
        <f>_xlfn.XLOOKUP(Table1[[#This Row],[Customer_ID]],Table2[customer_id],Table2[city],,0)</f>
        <v>Delhi NCR</v>
      </c>
      <c r="G2895" s="25" t="str">
        <f>_xlfn.XLOOKUP(Table1[[#This Row],[Customer_ID]],Table2[customer_id],Table2[occupation],,0)</f>
        <v>Salaried Other Employees</v>
      </c>
      <c r="H2895" s="50" t="str">
        <f>_xlfn.XLOOKUP(Table1[[#This Row],[Customer_ID]],Table2[customer_id],Table2[gender],,0)</f>
        <v>Male</v>
      </c>
      <c r="I2895" s="50" t="str">
        <f>_xlfn.XLOOKUP(Table1[[#This Row],[Customer_ID]],Table2[customer_id],Table2[marital status],,0)</f>
        <v>Married</v>
      </c>
      <c r="J2895" t="str">
        <f t="shared" si="180"/>
        <v>Lower Income</v>
      </c>
      <c r="K2895" s="52" t="b">
        <f t="shared" si="181"/>
        <v>0</v>
      </c>
      <c r="L2895" s="43" t="b">
        <f t="shared" si="182"/>
        <v>0</v>
      </c>
      <c r="M2895" s="43" t="b">
        <f t="shared" si="183"/>
        <v>0</v>
      </c>
      <c r="N28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96" spans="1:14" hidden="1" x14ac:dyDescent="0.25">
      <c r="A2896" t="s">
        <v>2847</v>
      </c>
      <c r="B2896" s="45">
        <v>39166</v>
      </c>
      <c r="C2896" s="45">
        <v>13635.333333333334</v>
      </c>
      <c r="D2896" s="25">
        <v>0.3481420960356772</v>
      </c>
      <c r="E2896" s="25" t="str">
        <f>_xlfn.XLOOKUP(Table1[[#This Row],[Customer_ID]],Table2[customer_id],Table2[age_group],,0)</f>
        <v>21-24</v>
      </c>
      <c r="F2896" s="25" t="str">
        <f>_xlfn.XLOOKUP(Table1[[#This Row],[Customer_ID]],Table2[customer_id],Table2[city],,0)</f>
        <v>Mumbai</v>
      </c>
      <c r="G2896" s="25" t="str">
        <f>_xlfn.XLOOKUP(Table1[[#This Row],[Customer_ID]],Table2[customer_id],Table2[occupation],,0)</f>
        <v>Government Employees</v>
      </c>
      <c r="H2896" s="50" t="str">
        <f>_xlfn.XLOOKUP(Table1[[#This Row],[Customer_ID]],Table2[customer_id],Table2[gender],,0)</f>
        <v>Male</v>
      </c>
      <c r="I2896" s="50" t="str">
        <f>_xlfn.XLOOKUP(Table1[[#This Row],[Customer_ID]],Table2[customer_id],Table2[marital status],,0)</f>
        <v>Married</v>
      </c>
      <c r="J2896" t="str">
        <f t="shared" si="180"/>
        <v>Lower Income</v>
      </c>
      <c r="K2896" s="52" t="b">
        <f t="shared" si="181"/>
        <v>0</v>
      </c>
      <c r="L2896" s="43" t="b">
        <f t="shared" si="182"/>
        <v>0</v>
      </c>
      <c r="M2896" s="43" t="b">
        <f t="shared" si="183"/>
        <v>0</v>
      </c>
      <c r="N28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97" spans="1:14" hidden="1" x14ac:dyDescent="0.25">
      <c r="A2897" t="s">
        <v>1462</v>
      </c>
      <c r="B2897" s="45">
        <v>39162</v>
      </c>
      <c r="C2897" s="45">
        <v>18623.333333333332</v>
      </c>
      <c r="D2897" s="25">
        <v>0.47554602250480904</v>
      </c>
      <c r="E2897" s="25" t="str">
        <f>_xlfn.XLOOKUP(Table1[[#This Row],[Customer_ID]],Table2[customer_id],Table2[age_group],,0)</f>
        <v>25-34</v>
      </c>
      <c r="F2897" s="25" t="str">
        <f>_xlfn.XLOOKUP(Table1[[#This Row],[Customer_ID]],Table2[customer_id],Table2[city],,0)</f>
        <v>Delhi NCR</v>
      </c>
      <c r="G2897" s="25" t="str">
        <f>_xlfn.XLOOKUP(Table1[[#This Row],[Customer_ID]],Table2[customer_id],Table2[occupation],,0)</f>
        <v>Salaried Other Employees</v>
      </c>
      <c r="H2897" s="50" t="str">
        <f>_xlfn.XLOOKUP(Table1[[#This Row],[Customer_ID]],Table2[customer_id],Table2[gender],,0)</f>
        <v>Female</v>
      </c>
      <c r="I2897" s="50" t="str">
        <f>_xlfn.XLOOKUP(Table1[[#This Row],[Customer_ID]],Table2[customer_id],Table2[marital status],,0)</f>
        <v>Single</v>
      </c>
      <c r="J2897" t="str">
        <f t="shared" si="180"/>
        <v>Lower Income</v>
      </c>
      <c r="K2897" s="52" t="b">
        <f t="shared" si="181"/>
        <v>0</v>
      </c>
      <c r="L2897" s="43" t="b">
        <f t="shared" si="182"/>
        <v>0</v>
      </c>
      <c r="M2897" s="43" t="b">
        <f t="shared" si="183"/>
        <v>0</v>
      </c>
      <c r="N28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98" spans="1:14" hidden="1" x14ac:dyDescent="0.25">
      <c r="A2898" t="s">
        <v>1235</v>
      </c>
      <c r="B2898" s="45">
        <v>39158</v>
      </c>
      <c r="C2898" s="45">
        <v>19530.833333333332</v>
      </c>
      <c r="D2898" s="25">
        <v>0.49876994058259699</v>
      </c>
      <c r="E2898" s="25" t="str">
        <f>_xlfn.XLOOKUP(Table1[[#This Row],[Customer_ID]],Table2[customer_id],Table2[age_group],,0)</f>
        <v>45+</v>
      </c>
      <c r="F2898" s="25" t="str">
        <f>_xlfn.XLOOKUP(Table1[[#This Row],[Customer_ID]],Table2[customer_id],Table2[city],,0)</f>
        <v>Mumbai</v>
      </c>
      <c r="G2898" s="25" t="str">
        <f>_xlfn.XLOOKUP(Table1[[#This Row],[Customer_ID]],Table2[customer_id],Table2[occupation],,0)</f>
        <v>Freelancers</v>
      </c>
      <c r="H2898" s="50" t="str">
        <f>_xlfn.XLOOKUP(Table1[[#This Row],[Customer_ID]],Table2[customer_id],Table2[gender],,0)</f>
        <v>Male</v>
      </c>
      <c r="I2898" s="50" t="str">
        <f>_xlfn.XLOOKUP(Table1[[#This Row],[Customer_ID]],Table2[customer_id],Table2[marital status],,0)</f>
        <v>Married</v>
      </c>
      <c r="J2898" t="str">
        <f t="shared" si="180"/>
        <v>Lower Income</v>
      </c>
      <c r="K2898" s="52" t="b">
        <f t="shared" si="181"/>
        <v>0</v>
      </c>
      <c r="L2898" s="43" t="b">
        <f t="shared" si="182"/>
        <v>0</v>
      </c>
      <c r="M2898" s="43" t="b">
        <f t="shared" si="183"/>
        <v>0</v>
      </c>
      <c r="N28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899" spans="1:14" hidden="1" x14ac:dyDescent="0.25">
      <c r="A2899" t="s">
        <v>2747</v>
      </c>
      <c r="B2899" s="45">
        <v>39153</v>
      </c>
      <c r="C2899" s="45">
        <v>13907.833333333334</v>
      </c>
      <c r="D2899" s="25">
        <v>0.35521756527809706</v>
      </c>
      <c r="E2899" s="25" t="str">
        <f>_xlfn.XLOOKUP(Table1[[#This Row],[Customer_ID]],Table2[customer_id],Table2[age_group],,0)</f>
        <v>35-45</v>
      </c>
      <c r="F2899" s="25" t="str">
        <f>_xlfn.XLOOKUP(Table1[[#This Row],[Customer_ID]],Table2[customer_id],Table2[city],,0)</f>
        <v>Chennai</v>
      </c>
      <c r="G2899" s="25" t="str">
        <f>_xlfn.XLOOKUP(Table1[[#This Row],[Customer_ID]],Table2[customer_id],Table2[occupation],,0)</f>
        <v>Salaried Other Employees</v>
      </c>
      <c r="H2899" s="50" t="str">
        <f>_xlfn.XLOOKUP(Table1[[#This Row],[Customer_ID]],Table2[customer_id],Table2[gender],,0)</f>
        <v>Male</v>
      </c>
      <c r="I2899" s="50" t="str">
        <f>_xlfn.XLOOKUP(Table1[[#This Row],[Customer_ID]],Table2[customer_id],Table2[marital status],,0)</f>
        <v>Married</v>
      </c>
      <c r="J2899" t="str">
        <f t="shared" si="180"/>
        <v>Lower Income</v>
      </c>
      <c r="K2899" s="52" t="b">
        <f t="shared" si="181"/>
        <v>0</v>
      </c>
      <c r="L2899" s="43" t="b">
        <f t="shared" si="182"/>
        <v>0</v>
      </c>
      <c r="M2899" s="43" t="b">
        <f t="shared" si="183"/>
        <v>0</v>
      </c>
      <c r="N28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00" spans="1:14" hidden="1" x14ac:dyDescent="0.25">
      <c r="A2900" t="s">
        <v>552</v>
      </c>
      <c r="B2900" s="45">
        <v>39152</v>
      </c>
      <c r="C2900" s="45">
        <v>22745</v>
      </c>
      <c r="D2900" s="25">
        <v>0.58094094809971397</v>
      </c>
      <c r="E2900" s="25" t="str">
        <f>_xlfn.XLOOKUP(Table1[[#This Row],[Customer_ID]],Table2[customer_id],Table2[age_group],,0)</f>
        <v>25-34</v>
      </c>
      <c r="F2900" s="25" t="str">
        <f>_xlfn.XLOOKUP(Table1[[#This Row],[Customer_ID]],Table2[customer_id],Table2[city],,0)</f>
        <v>Mumbai</v>
      </c>
      <c r="G2900" s="25" t="str">
        <f>_xlfn.XLOOKUP(Table1[[#This Row],[Customer_ID]],Table2[customer_id],Table2[occupation],,0)</f>
        <v>Salaried Other Employees</v>
      </c>
      <c r="H2900" s="50" t="str">
        <f>_xlfn.XLOOKUP(Table1[[#This Row],[Customer_ID]],Table2[customer_id],Table2[gender],,0)</f>
        <v>Male</v>
      </c>
      <c r="I2900" s="50" t="str">
        <f>_xlfn.XLOOKUP(Table1[[#This Row],[Customer_ID]],Table2[customer_id],Table2[marital status],,0)</f>
        <v>Married</v>
      </c>
      <c r="J2900" t="str">
        <f t="shared" si="180"/>
        <v>Lower Income</v>
      </c>
      <c r="K2900" s="52" t="b">
        <f t="shared" si="181"/>
        <v>0</v>
      </c>
      <c r="L2900" s="43" t="b">
        <f t="shared" si="182"/>
        <v>0</v>
      </c>
      <c r="M2900" s="43" t="b">
        <f t="shared" si="183"/>
        <v>0</v>
      </c>
      <c r="N29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01" spans="1:14" hidden="1" x14ac:dyDescent="0.25">
      <c r="A2901" t="s">
        <v>439</v>
      </c>
      <c r="B2901" s="45">
        <v>39146</v>
      </c>
      <c r="C2901" s="45">
        <v>23354.5</v>
      </c>
      <c r="D2901" s="25">
        <v>0.59659990803658103</v>
      </c>
      <c r="E2901" s="25" t="str">
        <f>_xlfn.XLOOKUP(Table1[[#This Row],[Customer_ID]],Table2[customer_id],Table2[age_group],,0)</f>
        <v>35-45</v>
      </c>
      <c r="F2901" s="25" t="str">
        <f>_xlfn.XLOOKUP(Table1[[#This Row],[Customer_ID]],Table2[customer_id],Table2[city],,0)</f>
        <v>Delhi NCR</v>
      </c>
      <c r="G2901" s="25" t="str">
        <f>_xlfn.XLOOKUP(Table1[[#This Row],[Customer_ID]],Table2[customer_id],Table2[occupation],,0)</f>
        <v>Salaried Other Employees</v>
      </c>
      <c r="H2901" s="50" t="str">
        <f>_xlfn.XLOOKUP(Table1[[#This Row],[Customer_ID]],Table2[customer_id],Table2[gender],,0)</f>
        <v>Male</v>
      </c>
      <c r="I2901" s="50" t="str">
        <f>_xlfn.XLOOKUP(Table1[[#This Row],[Customer_ID]],Table2[customer_id],Table2[marital status],,0)</f>
        <v>Married</v>
      </c>
      <c r="J2901" t="str">
        <f t="shared" si="180"/>
        <v>Lower Income</v>
      </c>
      <c r="K2901" s="52" t="b">
        <f t="shared" si="181"/>
        <v>0</v>
      </c>
      <c r="L2901" s="43" t="b">
        <f t="shared" si="182"/>
        <v>0</v>
      </c>
      <c r="M2901" s="43" t="b">
        <f t="shared" si="183"/>
        <v>0</v>
      </c>
      <c r="N29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02" spans="1:14" hidden="1" x14ac:dyDescent="0.25">
      <c r="A2902" t="s">
        <v>1376</v>
      </c>
      <c r="B2902" s="45">
        <v>39142</v>
      </c>
      <c r="C2902" s="45">
        <v>18936.333333333332</v>
      </c>
      <c r="D2902" s="25">
        <v>0.48378553301653804</v>
      </c>
      <c r="E2902" s="25" t="str">
        <f>_xlfn.XLOOKUP(Table1[[#This Row],[Customer_ID]],Table2[customer_id],Table2[age_group],,0)</f>
        <v>35-45</v>
      </c>
      <c r="F2902" s="25" t="str">
        <f>_xlfn.XLOOKUP(Table1[[#This Row],[Customer_ID]],Table2[customer_id],Table2[city],,0)</f>
        <v>Delhi NCR</v>
      </c>
      <c r="G2902" s="25" t="str">
        <f>_xlfn.XLOOKUP(Table1[[#This Row],[Customer_ID]],Table2[customer_id],Table2[occupation],,0)</f>
        <v>Freelancers</v>
      </c>
      <c r="H2902" s="50" t="str">
        <f>_xlfn.XLOOKUP(Table1[[#This Row],[Customer_ID]],Table2[customer_id],Table2[gender],,0)</f>
        <v>Female</v>
      </c>
      <c r="I2902" s="50" t="str">
        <f>_xlfn.XLOOKUP(Table1[[#This Row],[Customer_ID]],Table2[customer_id],Table2[marital status],,0)</f>
        <v>Married</v>
      </c>
      <c r="J2902" t="str">
        <f t="shared" si="180"/>
        <v>Lower Income</v>
      </c>
      <c r="K2902" s="52" t="b">
        <f t="shared" si="181"/>
        <v>0</v>
      </c>
      <c r="L2902" s="43" t="b">
        <f t="shared" si="182"/>
        <v>0</v>
      </c>
      <c r="M2902" s="43" t="b">
        <f t="shared" si="183"/>
        <v>0</v>
      </c>
      <c r="N29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03" spans="1:14" hidden="1" x14ac:dyDescent="0.25">
      <c r="A2903" t="s">
        <v>3193</v>
      </c>
      <c r="B2903" s="45">
        <v>39137</v>
      </c>
      <c r="C2903" s="45">
        <v>12609.166666666666</v>
      </c>
      <c r="D2903" s="25">
        <v>0.32218020458049074</v>
      </c>
      <c r="E2903" s="25" t="str">
        <f>_xlfn.XLOOKUP(Table1[[#This Row],[Customer_ID]],Table2[customer_id],Table2[age_group],,0)</f>
        <v>35-45</v>
      </c>
      <c r="F2903" s="25" t="str">
        <f>_xlfn.XLOOKUP(Table1[[#This Row],[Customer_ID]],Table2[customer_id],Table2[city],,0)</f>
        <v>Chennai</v>
      </c>
      <c r="G2903" s="25" t="str">
        <f>_xlfn.XLOOKUP(Table1[[#This Row],[Customer_ID]],Table2[customer_id],Table2[occupation],,0)</f>
        <v>Freelancers</v>
      </c>
      <c r="H2903" s="50" t="str">
        <f>_xlfn.XLOOKUP(Table1[[#This Row],[Customer_ID]],Table2[customer_id],Table2[gender],,0)</f>
        <v>Female</v>
      </c>
      <c r="I2903" s="50" t="str">
        <f>_xlfn.XLOOKUP(Table1[[#This Row],[Customer_ID]],Table2[customer_id],Table2[marital status],,0)</f>
        <v>Married</v>
      </c>
      <c r="J2903" t="str">
        <f t="shared" si="180"/>
        <v>Lower Income</v>
      </c>
      <c r="K2903" s="52" t="b">
        <f t="shared" si="181"/>
        <v>0</v>
      </c>
      <c r="L2903" s="43" t="b">
        <f t="shared" si="182"/>
        <v>0</v>
      </c>
      <c r="M2903" s="43" t="b">
        <f t="shared" si="183"/>
        <v>0</v>
      </c>
      <c r="N29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04" spans="1:14" hidden="1" x14ac:dyDescent="0.25">
      <c r="A2904" t="s">
        <v>4007</v>
      </c>
      <c r="B2904" s="45">
        <v>39132</v>
      </c>
      <c r="C2904" s="45">
        <v>7264.166666666667</v>
      </c>
      <c r="D2904" s="25">
        <v>0.18563238951923405</v>
      </c>
      <c r="E2904" s="25" t="str">
        <f>_xlfn.XLOOKUP(Table1[[#This Row],[Customer_ID]],Table2[customer_id],Table2[age_group],,0)</f>
        <v>21-24</v>
      </c>
      <c r="F2904" s="25" t="str">
        <f>_xlfn.XLOOKUP(Table1[[#This Row],[Customer_ID]],Table2[customer_id],Table2[city],,0)</f>
        <v>Chennai</v>
      </c>
      <c r="G2904" s="25" t="str">
        <f>_xlfn.XLOOKUP(Table1[[#This Row],[Customer_ID]],Table2[customer_id],Table2[occupation],,0)</f>
        <v>Government Employees</v>
      </c>
      <c r="H2904" s="50" t="str">
        <f>_xlfn.XLOOKUP(Table1[[#This Row],[Customer_ID]],Table2[customer_id],Table2[gender],,0)</f>
        <v>Female</v>
      </c>
      <c r="I2904" s="50" t="str">
        <f>_xlfn.XLOOKUP(Table1[[#This Row],[Customer_ID]],Table2[customer_id],Table2[marital status],,0)</f>
        <v>Single</v>
      </c>
      <c r="J2904" t="str">
        <f t="shared" si="180"/>
        <v>Lower Income</v>
      </c>
      <c r="K2904" s="52" t="str">
        <f t="shared" si="181"/>
        <v>Low Spend</v>
      </c>
      <c r="L2904" s="43" t="b">
        <f t="shared" si="182"/>
        <v>0</v>
      </c>
      <c r="M2904" s="43" t="b">
        <f t="shared" si="183"/>
        <v>0</v>
      </c>
      <c r="N29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05" spans="1:14" hidden="1" x14ac:dyDescent="0.25">
      <c r="A2905" t="s">
        <v>910</v>
      </c>
      <c r="B2905" s="45">
        <v>39122</v>
      </c>
      <c r="C2905" s="45">
        <v>20756.666666666668</v>
      </c>
      <c r="D2905" s="25">
        <v>0.53056251384557707</v>
      </c>
      <c r="E2905" s="25" t="str">
        <f>_xlfn.XLOOKUP(Table1[[#This Row],[Customer_ID]],Table2[customer_id],Table2[age_group],,0)</f>
        <v>35-45</v>
      </c>
      <c r="F2905" s="25" t="str">
        <f>_xlfn.XLOOKUP(Table1[[#This Row],[Customer_ID]],Table2[customer_id],Table2[city],,0)</f>
        <v>Delhi NCR</v>
      </c>
      <c r="G2905" s="25" t="str">
        <f>_xlfn.XLOOKUP(Table1[[#This Row],[Customer_ID]],Table2[customer_id],Table2[occupation],,0)</f>
        <v>Salaried Other Employees</v>
      </c>
      <c r="H2905" s="50" t="str">
        <f>_xlfn.XLOOKUP(Table1[[#This Row],[Customer_ID]],Table2[customer_id],Table2[gender],,0)</f>
        <v>Male</v>
      </c>
      <c r="I2905" s="50" t="str">
        <f>_xlfn.XLOOKUP(Table1[[#This Row],[Customer_ID]],Table2[customer_id],Table2[marital status],,0)</f>
        <v>Married</v>
      </c>
      <c r="J2905" t="str">
        <f t="shared" si="180"/>
        <v>Lower Income</v>
      </c>
      <c r="K2905" s="52" t="b">
        <f t="shared" si="181"/>
        <v>0</v>
      </c>
      <c r="L2905" s="43" t="b">
        <f t="shared" si="182"/>
        <v>0</v>
      </c>
      <c r="M2905" s="43" t="b">
        <f t="shared" si="183"/>
        <v>0</v>
      </c>
      <c r="N29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06" spans="1:14" hidden="1" x14ac:dyDescent="0.25">
      <c r="A2906" t="s">
        <v>1341</v>
      </c>
      <c r="B2906" s="45">
        <v>39120</v>
      </c>
      <c r="C2906" s="45">
        <v>19111.166666666668</v>
      </c>
      <c r="D2906" s="25">
        <v>0.4885267552828903</v>
      </c>
      <c r="E2906" s="25" t="str">
        <f>_xlfn.XLOOKUP(Table1[[#This Row],[Customer_ID]],Table2[customer_id],Table2[age_group],,0)</f>
        <v>35-45</v>
      </c>
      <c r="F2906" s="25" t="str">
        <f>_xlfn.XLOOKUP(Table1[[#This Row],[Customer_ID]],Table2[customer_id],Table2[city],,0)</f>
        <v>Mumbai</v>
      </c>
      <c r="G2906" s="25" t="str">
        <f>_xlfn.XLOOKUP(Table1[[#This Row],[Customer_ID]],Table2[customer_id],Table2[occupation],,0)</f>
        <v>Salaried Other Employees</v>
      </c>
      <c r="H2906" s="50" t="str">
        <f>_xlfn.XLOOKUP(Table1[[#This Row],[Customer_ID]],Table2[customer_id],Table2[gender],,0)</f>
        <v>Female</v>
      </c>
      <c r="I2906" s="50" t="str">
        <f>_xlfn.XLOOKUP(Table1[[#This Row],[Customer_ID]],Table2[customer_id],Table2[marital status],,0)</f>
        <v>Married</v>
      </c>
      <c r="J2906" t="str">
        <f t="shared" si="180"/>
        <v>Lower Income</v>
      </c>
      <c r="K2906" s="52" t="b">
        <f t="shared" si="181"/>
        <v>0</v>
      </c>
      <c r="L2906" s="43" t="b">
        <f t="shared" si="182"/>
        <v>0</v>
      </c>
      <c r="M2906" s="43" t="b">
        <f t="shared" si="183"/>
        <v>0</v>
      </c>
      <c r="N29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07" spans="1:14" hidden="1" x14ac:dyDescent="0.25">
      <c r="A2907" t="s">
        <v>630</v>
      </c>
      <c r="B2907" s="45">
        <v>39120</v>
      </c>
      <c r="C2907" s="45">
        <v>22272.833333333332</v>
      </c>
      <c r="D2907" s="25">
        <v>0.56934645535105655</v>
      </c>
      <c r="E2907" s="25" t="str">
        <f>_xlfn.XLOOKUP(Table1[[#This Row],[Customer_ID]],Table2[customer_id],Table2[age_group],,0)</f>
        <v>35-45</v>
      </c>
      <c r="F2907" s="25" t="str">
        <f>_xlfn.XLOOKUP(Table1[[#This Row],[Customer_ID]],Table2[customer_id],Table2[city],,0)</f>
        <v>Delhi NCR</v>
      </c>
      <c r="G2907" s="25" t="str">
        <f>_xlfn.XLOOKUP(Table1[[#This Row],[Customer_ID]],Table2[customer_id],Table2[occupation],,0)</f>
        <v>Freelancers</v>
      </c>
      <c r="H2907" s="50" t="str">
        <f>_xlfn.XLOOKUP(Table1[[#This Row],[Customer_ID]],Table2[customer_id],Table2[gender],,0)</f>
        <v>Male</v>
      </c>
      <c r="I2907" s="50" t="str">
        <f>_xlfn.XLOOKUP(Table1[[#This Row],[Customer_ID]],Table2[customer_id],Table2[marital status],,0)</f>
        <v>Married</v>
      </c>
      <c r="J2907" t="str">
        <f t="shared" si="180"/>
        <v>Lower Income</v>
      </c>
      <c r="K2907" s="52" t="b">
        <f t="shared" si="181"/>
        <v>0</v>
      </c>
      <c r="L2907" s="43" t="b">
        <f t="shared" si="182"/>
        <v>0</v>
      </c>
      <c r="M2907" s="43" t="b">
        <f t="shared" si="183"/>
        <v>0</v>
      </c>
      <c r="N29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08" spans="1:14" hidden="1" x14ac:dyDescent="0.25">
      <c r="A2908" t="s">
        <v>3123</v>
      </c>
      <c r="B2908" s="45">
        <v>39117</v>
      </c>
      <c r="C2908" s="45">
        <v>12881</v>
      </c>
      <c r="D2908" s="25">
        <v>0.32929416877572409</v>
      </c>
      <c r="E2908" s="25" t="str">
        <f>_xlfn.XLOOKUP(Table1[[#This Row],[Customer_ID]],Table2[customer_id],Table2[age_group],,0)</f>
        <v>35-45</v>
      </c>
      <c r="F2908" s="25" t="str">
        <f>_xlfn.XLOOKUP(Table1[[#This Row],[Customer_ID]],Table2[customer_id],Table2[city],,0)</f>
        <v>Hyderabad</v>
      </c>
      <c r="G2908" s="25" t="str">
        <f>_xlfn.XLOOKUP(Table1[[#This Row],[Customer_ID]],Table2[customer_id],Table2[occupation],,0)</f>
        <v>Salaried Other Employees</v>
      </c>
      <c r="H2908" s="50" t="str">
        <f>_xlfn.XLOOKUP(Table1[[#This Row],[Customer_ID]],Table2[customer_id],Table2[gender],,0)</f>
        <v>Female</v>
      </c>
      <c r="I2908" s="50" t="str">
        <f>_xlfn.XLOOKUP(Table1[[#This Row],[Customer_ID]],Table2[customer_id],Table2[marital status],,0)</f>
        <v>Married</v>
      </c>
      <c r="J2908" t="str">
        <f t="shared" si="180"/>
        <v>Lower Income</v>
      </c>
      <c r="K2908" s="52" t="b">
        <f t="shared" si="181"/>
        <v>0</v>
      </c>
      <c r="L2908" s="43" t="b">
        <f t="shared" si="182"/>
        <v>0</v>
      </c>
      <c r="M2908" s="43" t="b">
        <f t="shared" si="183"/>
        <v>0</v>
      </c>
      <c r="N29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09" spans="1:14" hidden="1" x14ac:dyDescent="0.25">
      <c r="A2909" t="s">
        <v>3982</v>
      </c>
      <c r="B2909" s="45">
        <v>39116</v>
      </c>
      <c r="C2909" s="45">
        <v>7856</v>
      </c>
      <c r="D2909" s="25">
        <v>0.20083853154719297</v>
      </c>
      <c r="E2909" s="25" t="str">
        <f>_xlfn.XLOOKUP(Table1[[#This Row],[Customer_ID]],Table2[customer_id],Table2[age_group],,0)</f>
        <v>21-24</v>
      </c>
      <c r="F2909" s="25" t="str">
        <f>_xlfn.XLOOKUP(Table1[[#This Row],[Customer_ID]],Table2[customer_id],Table2[city],,0)</f>
        <v>Chennai</v>
      </c>
      <c r="G2909" s="25" t="str">
        <f>_xlfn.XLOOKUP(Table1[[#This Row],[Customer_ID]],Table2[customer_id],Table2[occupation],,0)</f>
        <v>Government Employees</v>
      </c>
      <c r="H2909" s="50" t="str">
        <f>_xlfn.XLOOKUP(Table1[[#This Row],[Customer_ID]],Table2[customer_id],Table2[gender],,0)</f>
        <v>Male</v>
      </c>
      <c r="I2909" s="50" t="str">
        <f>_xlfn.XLOOKUP(Table1[[#This Row],[Customer_ID]],Table2[customer_id],Table2[marital status],,0)</f>
        <v>Married</v>
      </c>
      <c r="J2909" t="str">
        <f t="shared" si="180"/>
        <v>Lower Income</v>
      </c>
      <c r="K2909" s="52" t="str">
        <f t="shared" si="181"/>
        <v>Low Spend</v>
      </c>
      <c r="L2909" s="43" t="b">
        <f t="shared" si="182"/>
        <v>0</v>
      </c>
      <c r="M2909" s="43" t="b">
        <f t="shared" si="183"/>
        <v>0</v>
      </c>
      <c r="N29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10" spans="1:14" x14ac:dyDescent="0.25">
      <c r="A2910" t="s">
        <v>356</v>
      </c>
      <c r="B2910" s="45">
        <v>39114</v>
      </c>
      <c r="C2910" s="45">
        <v>23870.833333333332</v>
      </c>
      <c r="D2910" s="25">
        <v>0.61028872867345019</v>
      </c>
      <c r="E2910" s="25" t="str">
        <f>_xlfn.XLOOKUP(Table1[[#This Row],[Customer_ID]],Table2[customer_id],Table2[age_group],,0)</f>
        <v>35-45</v>
      </c>
      <c r="F2910" s="25" t="str">
        <f>_xlfn.XLOOKUP(Table1[[#This Row],[Customer_ID]],Table2[customer_id],Table2[city],,0)</f>
        <v>Mumbai</v>
      </c>
      <c r="G2910" s="25" t="str">
        <f>_xlfn.XLOOKUP(Table1[[#This Row],[Customer_ID]],Table2[customer_id],Table2[occupation],,0)</f>
        <v>Freelancers</v>
      </c>
      <c r="H2910" s="50" t="str">
        <f>_xlfn.XLOOKUP(Table1[[#This Row],[Customer_ID]],Table2[customer_id],Table2[gender],,0)</f>
        <v>Male</v>
      </c>
      <c r="I2910" s="50" t="str">
        <f>_xlfn.XLOOKUP(Table1[[#This Row],[Customer_ID]],Table2[customer_id],Table2[marital status],,0)</f>
        <v>Married</v>
      </c>
      <c r="J2910" t="str">
        <f t="shared" si="180"/>
        <v>Lower Income</v>
      </c>
      <c r="K2910" s="52" t="str">
        <f t="shared" si="181"/>
        <v>High Spend</v>
      </c>
      <c r="L2910" s="43" t="b">
        <f t="shared" si="182"/>
        <v>0</v>
      </c>
      <c r="M2910" s="43" t="b">
        <f t="shared" si="183"/>
        <v>0</v>
      </c>
      <c r="N2910" t="str">
        <f>IF(OR(Table1[[#This Row],[High requirement of Credit Card (Low Income)]]="High Spend",Table1[[#This Row],[High requirement of Credit Card (Moderate Income)]]="High Spend",Table1[[#This Row],[High requirement of Credit Card (hIGHER Income)]]="High Spend"),"High chance","Low or moderate Chance")</f>
        <v>High chance</v>
      </c>
    </row>
    <row r="2911" spans="1:14" hidden="1" x14ac:dyDescent="0.25">
      <c r="A2911" t="s">
        <v>1722</v>
      </c>
      <c r="B2911" s="45">
        <v>39112</v>
      </c>
      <c r="C2911" s="45">
        <v>17432.833333333332</v>
      </c>
      <c r="D2911" s="25">
        <v>0.44571572236994611</v>
      </c>
      <c r="E2911" s="25" t="str">
        <f>_xlfn.XLOOKUP(Table1[[#This Row],[Customer_ID]],Table2[customer_id],Table2[age_group],,0)</f>
        <v>25-34</v>
      </c>
      <c r="F2911" s="25" t="str">
        <f>_xlfn.XLOOKUP(Table1[[#This Row],[Customer_ID]],Table2[customer_id],Table2[city],,0)</f>
        <v>Bengaluru</v>
      </c>
      <c r="G2911" s="25" t="str">
        <f>_xlfn.XLOOKUP(Table1[[#This Row],[Customer_ID]],Table2[customer_id],Table2[occupation],,0)</f>
        <v>Salaried Other Employees</v>
      </c>
      <c r="H2911" s="50" t="str">
        <f>_xlfn.XLOOKUP(Table1[[#This Row],[Customer_ID]],Table2[customer_id],Table2[gender],,0)</f>
        <v>Male</v>
      </c>
      <c r="I2911" s="50" t="str">
        <f>_xlfn.XLOOKUP(Table1[[#This Row],[Customer_ID]],Table2[customer_id],Table2[marital status],,0)</f>
        <v>Single</v>
      </c>
      <c r="J2911" t="str">
        <f t="shared" si="180"/>
        <v>Lower Income</v>
      </c>
      <c r="K2911" s="52" t="b">
        <f t="shared" si="181"/>
        <v>0</v>
      </c>
      <c r="L2911" s="43" t="b">
        <f t="shared" si="182"/>
        <v>0</v>
      </c>
      <c r="M2911" s="43" t="b">
        <f t="shared" si="183"/>
        <v>0</v>
      </c>
      <c r="N29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12" spans="1:14" hidden="1" x14ac:dyDescent="0.25">
      <c r="A2912" t="s">
        <v>1851</v>
      </c>
      <c r="B2912" s="45">
        <v>39110</v>
      </c>
      <c r="C2912" s="45">
        <v>16994.666666666668</v>
      </c>
      <c r="D2912" s="25">
        <v>0.43453507201909147</v>
      </c>
      <c r="E2912" s="25" t="str">
        <f>_xlfn.XLOOKUP(Table1[[#This Row],[Customer_ID]],Table2[customer_id],Table2[age_group],,0)</f>
        <v>25-34</v>
      </c>
      <c r="F2912" s="25" t="str">
        <f>_xlfn.XLOOKUP(Table1[[#This Row],[Customer_ID]],Table2[customer_id],Table2[city],,0)</f>
        <v>Delhi NCR</v>
      </c>
      <c r="G2912" s="25" t="str">
        <f>_xlfn.XLOOKUP(Table1[[#This Row],[Customer_ID]],Table2[customer_id],Table2[occupation],,0)</f>
        <v>Salaried Other Employees</v>
      </c>
      <c r="H2912" s="50" t="str">
        <f>_xlfn.XLOOKUP(Table1[[#This Row],[Customer_ID]],Table2[customer_id],Table2[gender],,0)</f>
        <v>Female</v>
      </c>
      <c r="I2912" s="50" t="str">
        <f>_xlfn.XLOOKUP(Table1[[#This Row],[Customer_ID]],Table2[customer_id],Table2[marital status],,0)</f>
        <v>Married</v>
      </c>
      <c r="J2912" t="str">
        <f t="shared" si="180"/>
        <v>Lower Income</v>
      </c>
      <c r="K2912" s="52" t="b">
        <f t="shared" si="181"/>
        <v>0</v>
      </c>
      <c r="L2912" s="43" t="b">
        <f t="shared" si="182"/>
        <v>0</v>
      </c>
      <c r="M2912" s="43" t="b">
        <f t="shared" si="183"/>
        <v>0</v>
      </c>
      <c r="N29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13" spans="1:14" hidden="1" x14ac:dyDescent="0.25">
      <c r="A2913" t="s">
        <v>2467</v>
      </c>
      <c r="B2913" s="45">
        <v>39098</v>
      </c>
      <c r="C2913" s="45">
        <v>14891.5</v>
      </c>
      <c r="D2913" s="25">
        <v>0.38087625965522531</v>
      </c>
      <c r="E2913" s="25" t="str">
        <f>_xlfn.XLOOKUP(Table1[[#This Row],[Customer_ID]],Table2[customer_id],Table2[age_group],,0)</f>
        <v>25-34</v>
      </c>
      <c r="F2913" s="25" t="str">
        <f>_xlfn.XLOOKUP(Table1[[#This Row],[Customer_ID]],Table2[customer_id],Table2[city],,0)</f>
        <v>Hyderabad</v>
      </c>
      <c r="G2913" s="25" t="str">
        <f>_xlfn.XLOOKUP(Table1[[#This Row],[Customer_ID]],Table2[customer_id],Table2[occupation],,0)</f>
        <v>Salaried Other Employees</v>
      </c>
      <c r="H2913" s="50" t="str">
        <f>_xlfn.XLOOKUP(Table1[[#This Row],[Customer_ID]],Table2[customer_id],Table2[gender],,0)</f>
        <v>Male</v>
      </c>
      <c r="I2913" s="50" t="str">
        <f>_xlfn.XLOOKUP(Table1[[#This Row],[Customer_ID]],Table2[customer_id],Table2[marital status],,0)</f>
        <v>Married</v>
      </c>
      <c r="J2913" t="str">
        <f t="shared" si="180"/>
        <v>Lower Income</v>
      </c>
      <c r="K2913" s="52" t="b">
        <f t="shared" si="181"/>
        <v>0</v>
      </c>
      <c r="L2913" s="43" t="b">
        <f t="shared" si="182"/>
        <v>0</v>
      </c>
      <c r="M2913" s="43" t="b">
        <f t="shared" si="183"/>
        <v>0</v>
      </c>
      <c r="N29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14" spans="1:14" hidden="1" x14ac:dyDescent="0.25">
      <c r="A2914" t="s">
        <v>2147</v>
      </c>
      <c r="B2914" s="45">
        <v>39096</v>
      </c>
      <c r="C2914" s="45">
        <v>16045.333333333334</v>
      </c>
      <c r="D2914" s="25">
        <v>0.41040856694632016</v>
      </c>
      <c r="E2914" s="25" t="str">
        <f>_xlfn.XLOOKUP(Table1[[#This Row],[Customer_ID]],Table2[customer_id],Table2[age_group],,0)</f>
        <v>25-34</v>
      </c>
      <c r="F2914" s="25" t="str">
        <f>_xlfn.XLOOKUP(Table1[[#This Row],[Customer_ID]],Table2[customer_id],Table2[city],,0)</f>
        <v>Delhi NCR</v>
      </c>
      <c r="G2914" s="25" t="str">
        <f>_xlfn.XLOOKUP(Table1[[#This Row],[Customer_ID]],Table2[customer_id],Table2[occupation],,0)</f>
        <v>Salaried Other Employees</v>
      </c>
      <c r="H2914" s="50" t="str">
        <f>_xlfn.XLOOKUP(Table1[[#This Row],[Customer_ID]],Table2[customer_id],Table2[gender],,0)</f>
        <v>Female</v>
      </c>
      <c r="I2914" s="50" t="str">
        <f>_xlfn.XLOOKUP(Table1[[#This Row],[Customer_ID]],Table2[customer_id],Table2[marital status],,0)</f>
        <v>Married</v>
      </c>
      <c r="J2914" t="str">
        <f t="shared" si="180"/>
        <v>Lower Income</v>
      </c>
      <c r="K2914" s="52" t="b">
        <f t="shared" si="181"/>
        <v>0</v>
      </c>
      <c r="L2914" s="43" t="b">
        <f t="shared" si="182"/>
        <v>0</v>
      </c>
      <c r="M2914" s="43" t="b">
        <f t="shared" si="183"/>
        <v>0</v>
      </c>
      <c r="N29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15" spans="1:14" hidden="1" x14ac:dyDescent="0.25">
      <c r="A2915" t="s">
        <v>472</v>
      </c>
      <c r="B2915" s="45">
        <v>39093</v>
      </c>
      <c r="C2915" s="45">
        <v>23159</v>
      </c>
      <c r="D2915" s="25">
        <v>0.59240784795231882</v>
      </c>
      <c r="E2915" s="25" t="str">
        <f>_xlfn.XLOOKUP(Table1[[#This Row],[Customer_ID]],Table2[customer_id],Table2[age_group],,0)</f>
        <v>25-34</v>
      </c>
      <c r="F2915" s="25" t="str">
        <f>_xlfn.XLOOKUP(Table1[[#This Row],[Customer_ID]],Table2[customer_id],Table2[city],,0)</f>
        <v>Mumbai</v>
      </c>
      <c r="G2915" s="25" t="str">
        <f>_xlfn.XLOOKUP(Table1[[#This Row],[Customer_ID]],Table2[customer_id],Table2[occupation],,0)</f>
        <v>Salaried Other Employees</v>
      </c>
      <c r="H2915" s="50" t="str">
        <f>_xlfn.XLOOKUP(Table1[[#This Row],[Customer_ID]],Table2[customer_id],Table2[gender],,0)</f>
        <v>Male</v>
      </c>
      <c r="I2915" s="50" t="str">
        <f>_xlfn.XLOOKUP(Table1[[#This Row],[Customer_ID]],Table2[customer_id],Table2[marital status],,0)</f>
        <v>Married</v>
      </c>
      <c r="J2915" t="str">
        <f t="shared" si="180"/>
        <v>Lower Income</v>
      </c>
      <c r="K2915" s="52" t="b">
        <f t="shared" si="181"/>
        <v>0</v>
      </c>
      <c r="L2915" s="43" t="b">
        <f t="shared" si="182"/>
        <v>0</v>
      </c>
      <c r="M2915" s="43" t="b">
        <f t="shared" si="183"/>
        <v>0</v>
      </c>
      <c r="N29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16" spans="1:14" hidden="1" x14ac:dyDescent="0.25">
      <c r="A2916" t="s">
        <v>4017</v>
      </c>
      <c r="B2916" s="45">
        <v>39089</v>
      </c>
      <c r="C2916" s="45">
        <v>6882.666666666667</v>
      </c>
      <c r="D2916" s="25">
        <v>0.1760768161545874</v>
      </c>
      <c r="E2916" s="25" t="str">
        <f>_xlfn.XLOOKUP(Table1[[#This Row],[Customer_ID]],Table2[customer_id],Table2[age_group],,0)</f>
        <v>21-24</v>
      </c>
      <c r="F2916" s="25" t="str">
        <f>_xlfn.XLOOKUP(Table1[[#This Row],[Customer_ID]],Table2[customer_id],Table2[city],,0)</f>
        <v>Chennai</v>
      </c>
      <c r="G2916" s="25" t="str">
        <f>_xlfn.XLOOKUP(Table1[[#This Row],[Customer_ID]],Table2[customer_id],Table2[occupation],,0)</f>
        <v>Government Employees</v>
      </c>
      <c r="H2916" s="50" t="str">
        <f>_xlfn.XLOOKUP(Table1[[#This Row],[Customer_ID]],Table2[customer_id],Table2[gender],,0)</f>
        <v>Female</v>
      </c>
      <c r="I2916" s="50" t="str">
        <f>_xlfn.XLOOKUP(Table1[[#This Row],[Customer_ID]],Table2[customer_id],Table2[marital status],,0)</f>
        <v>Single</v>
      </c>
      <c r="J2916" t="str">
        <f t="shared" si="180"/>
        <v>Lower Income</v>
      </c>
      <c r="K2916" s="52" t="str">
        <f t="shared" si="181"/>
        <v>Low Spend</v>
      </c>
      <c r="L2916" s="43" t="b">
        <f t="shared" si="182"/>
        <v>0</v>
      </c>
      <c r="M2916" s="43" t="b">
        <f t="shared" si="183"/>
        <v>0</v>
      </c>
      <c r="N29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17" spans="1:14" hidden="1" x14ac:dyDescent="0.25">
      <c r="A2917" t="s">
        <v>797</v>
      </c>
      <c r="B2917" s="45">
        <v>39086</v>
      </c>
      <c r="C2917" s="45">
        <v>21263.166666666668</v>
      </c>
      <c r="D2917" s="25">
        <v>0.54400979037677599</v>
      </c>
      <c r="E2917" s="25" t="str">
        <f>_xlfn.XLOOKUP(Table1[[#This Row],[Customer_ID]],Table2[customer_id],Table2[age_group],,0)</f>
        <v>35-45</v>
      </c>
      <c r="F2917" s="25" t="str">
        <f>_xlfn.XLOOKUP(Table1[[#This Row],[Customer_ID]],Table2[customer_id],Table2[city],,0)</f>
        <v>Bengaluru</v>
      </c>
      <c r="G2917" s="25" t="str">
        <f>_xlfn.XLOOKUP(Table1[[#This Row],[Customer_ID]],Table2[customer_id],Table2[occupation],,0)</f>
        <v>Freelancers</v>
      </c>
      <c r="H2917" s="50" t="str">
        <f>_xlfn.XLOOKUP(Table1[[#This Row],[Customer_ID]],Table2[customer_id],Table2[gender],,0)</f>
        <v>Male</v>
      </c>
      <c r="I2917" s="50" t="str">
        <f>_xlfn.XLOOKUP(Table1[[#This Row],[Customer_ID]],Table2[customer_id],Table2[marital status],,0)</f>
        <v>Married</v>
      </c>
      <c r="J2917" t="str">
        <f t="shared" si="180"/>
        <v>Lower Income</v>
      </c>
      <c r="K2917" s="52" t="b">
        <f t="shared" si="181"/>
        <v>0</v>
      </c>
      <c r="L2917" s="43" t="b">
        <f t="shared" si="182"/>
        <v>0</v>
      </c>
      <c r="M2917" s="43" t="b">
        <f t="shared" si="183"/>
        <v>0</v>
      </c>
      <c r="N29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18" spans="1:14" hidden="1" x14ac:dyDescent="0.25">
      <c r="A2918" t="s">
        <v>894</v>
      </c>
      <c r="B2918" s="45">
        <v>39084</v>
      </c>
      <c r="C2918" s="45">
        <v>20797</v>
      </c>
      <c r="D2918" s="25">
        <v>0.5321103264763074</v>
      </c>
      <c r="E2918" s="25" t="str">
        <f>_xlfn.XLOOKUP(Table1[[#This Row],[Customer_ID]],Table2[customer_id],Table2[age_group],,0)</f>
        <v>35-45</v>
      </c>
      <c r="F2918" s="25" t="str">
        <f>_xlfn.XLOOKUP(Table1[[#This Row],[Customer_ID]],Table2[customer_id],Table2[city],,0)</f>
        <v>Bengaluru</v>
      </c>
      <c r="G2918" s="25" t="str">
        <f>_xlfn.XLOOKUP(Table1[[#This Row],[Customer_ID]],Table2[customer_id],Table2[occupation],,0)</f>
        <v>Freelancers</v>
      </c>
      <c r="H2918" s="50" t="str">
        <f>_xlfn.XLOOKUP(Table1[[#This Row],[Customer_ID]],Table2[customer_id],Table2[gender],,0)</f>
        <v>Male</v>
      </c>
      <c r="I2918" s="50" t="str">
        <f>_xlfn.XLOOKUP(Table1[[#This Row],[Customer_ID]],Table2[customer_id],Table2[marital status],,0)</f>
        <v>Married</v>
      </c>
      <c r="J2918" t="str">
        <f t="shared" si="180"/>
        <v>Lower Income</v>
      </c>
      <c r="K2918" s="52" t="b">
        <f t="shared" si="181"/>
        <v>0</v>
      </c>
      <c r="L2918" s="43" t="b">
        <f t="shared" si="182"/>
        <v>0</v>
      </c>
      <c r="M2918" s="43" t="b">
        <f t="shared" si="183"/>
        <v>0</v>
      </c>
      <c r="N29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19" spans="1:14" hidden="1" x14ac:dyDescent="0.25">
      <c r="A2919" t="s">
        <v>937</v>
      </c>
      <c r="B2919" s="45">
        <v>39083</v>
      </c>
      <c r="C2919" s="45">
        <v>20618.833333333332</v>
      </c>
      <c r="D2919" s="25">
        <v>0.52756526708116913</v>
      </c>
      <c r="E2919" s="25" t="str">
        <f>_xlfn.XLOOKUP(Table1[[#This Row],[Customer_ID]],Table2[customer_id],Table2[age_group],,0)</f>
        <v>25-34</v>
      </c>
      <c r="F2919" s="25" t="str">
        <f>_xlfn.XLOOKUP(Table1[[#This Row],[Customer_ID]],Table2[customer_id],Table2[city],,0)</f>
        <v>Mumbai</v>
      </c>
      <c r="G2919" s="25" t="str">
        <f>_xlfn.XLOOKUP(Table1[[#This Row],[Customer_ID]],Table2[customer_id],Table2[occupation],,0)</f>
        <v>Salaried Other Employees</v>
      </c>
      <c r="H2919" s="50" t="str">
        <f>_xlfn.XLOOKUP(Table1[[#This Row],[Customer_ID]],Table2[customer_id],Table2[gender],,0)</f>
        <v>Female</v>
      </c>
      <c r="I2919" s="50" t="str">
        <f>_xlfn.XLOOKUP(Table1[[#This Row],[Customer_ID]],Table2[customer_id],Table2[marital status],,0)</f>
        <v>Single</v>
      </c>
      <c r="J2919" t="str">
        <f t="shared" si="180"/>
        <v>Lower Income</v>
      </c>
      <c r="K2919" s="52" t="b">
        <f t="shared" si="181"/>
        <v>0</v>
      </c>
      <c r="L2919" s="43" t="b">
        <f t="shared" si="182"/>
        <v>0</v>
      </c>
      <c r="M2919" s="43" t="b">
        <f t="shared" si="183"/>
        <v>0</v>
      </c>
      <c r="N29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20" spans="1:14" hidden="1" x14ac:dyDescent="0.25">
      <c r="A2920" t="s">
        <v>2539</v>
      </c>
      <c r="B2920" s="45">
        <v>39079</v>
      </c>
      <c r="C2920" s="45">
        <v>14585.666666666666</v>
      </c>
      <c r="D2920" s="25">
        <v>0.37323541202862576</v>
      </c>
      <c r="E2920" s="25" t="str">
        <f>_xlfn.XLOOKUP(Table1[[#This Row],[Customer_ID]],Table2[customer_id],Table2[age_group],,0)</f>
        <v>45+</v>
      </c>
      <c r="F2920" s="25" t="str">
        <f>_xlfn.XLOOKUP(Table1[[#This Row],[Customer_ID]],Table2[customer_id],Table2[city],,0)</f>
        <v>Bengaluru</v>
      </c>
      <c r="G2920" s="25" t="str">
        <f>_xlfn.XLOOKUP(Table1[[#This Row],[Customer_ID]],Table2[customer_id],Table2[occupation],,0)</f>
        <v>Freelancers</v>
      </c>
      <c r="H2920" s="50" t="str">
        <f>_xlfn.XLOOKUP(Table1[[#This Row],[Customer_ID]],Table2[customer_id],Table2[gender],,0)</f>
        <v>Male</v>
      </c>
      <c r="I2920" s="50" t="str">
        <f>_xlfn.XLOOKUP(Table1[[#This Row],[Customer_ID]],Table2[customer_id],Table2[marital status],,0)</f>
        <v>Married</v>
      </c>
      <c r="J2920" t="str">
        <f t="shared" si="180"/>
        <v>Lower Income</v>
      </c>
      <c r="K2920" s="52" t="b">
        <f t="shared" si="181"/>
        <v>0</v>
      </c>
      <c r="L2920" s="43" t="b">
        <f t="shared" si="182"/>
        <v>0</v>
      </c>
      <c r="M2920" s="43" t="b">
        <f t="shared" si="183"/>
        <v>0</v>
      </c>
      <c r="N29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21" spans="1:14" hidden="1" x14ac:dyDescent="0.25">
      <c r="A2921" t="s">
        <v>2049</v>
      </c>
      <c r="B2921" s="45">
        <v>39077</v>
      </c>
      <c r="C2921" s="45">
        <v>16326.666666666666</v>
      </c>
      <c r="D2921" s="25">
        <v>0.41780757649427197</v>
      </c>
      <c r="E2921" s="25" t="str">
        <f>_xlfn.XLOOKUP(Table1[[#This Row],[Customer_ID]],Table2[customer_id],Table2[age_group],,0)</f>
        <v>25-34</v>
      </c>
      <c r="F2921" s="25" t="str">
        <f>_xlfn.XLOOKUP(Table1[[#This Row],[Customer_ID]],Table2[customer_id],Table2[city],,0)</f>
        <v>Bengaluru</v>
      </c>
      <c r="G2921" s="25" t="str">
        <f>_xlfn.XLOOKUP(Table1[[#This Row],[Customer_ID]],Table2[customer_id],Table2[occupation],,0)</f>
        <v>Salaried Other Employees</v>
      </c>
      <c r="H2921" s="50" t="str">
        <f>_xlfn.XLOOKUP(Table1[[#This Row],[Customer_ID]],Table2[customer_id],Table2[gender],,0)</f>
        <v>Female</v>
      </c>
      <c r="I2921" s="50" t="str">
        <f>_xlfn.XLOOKUP(Table1[[#This Row],[Customer_ID]],Table2[customer_id],Table2[marital status],,0)</f>
        <v>Married</v>
      </c>
      <c r="J2921" t="str">
        <f t="shared" si="180"/>
        <v>Lower Income</v>
      </c>
      <c r="K2921" s="52" t="b">
        <f t="shared" si="181"/>
        <v>0</v>
      </c>
      <c r="L2921" s="43" t="b">
        <f t="shared" si="182"/>
        <v>0</v>
      </c>
      <c r="M2921" s="43" t="b">
        <f t="shared" si="183"/>
        <v>0</v>
      </c>
      <c r="N29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22" spans="1:14" hidden="1" x14ac:dyDescent="0.25">
      <c r="A2922" t="s">
        <v>1186</v>
      </c>
      <c r="B2922" s="45">
        <v>39076</v>
      </c>
      <c r="C2922" s="45">
        <v>19649</v>
      </c>
      <c r="D2922" s="25">
        <v>0.50284061828232163</v>
      </c>
      <c r="E2922" s="25" t="str">
        <f>_xlfn.XLOOKUP(Table1[[#This Row],[Customer_ID]],Table2[customer_id],Table2[age_group],,0)</f>
        <v>25-34</v>
      </c>
      <c r="F2922" s="25" t="str">
        <f>_xlfn.XLOOKUP(Table1[[#This Row],[Customer_ID]],Table2[customer_id],Table2[city],,0)</f>
        <v>Delhi NCR</v>
      </c>
      <c r="G2922" s="25" t="str">
        <f>_xlfn.XLOOKUP(Table1[[#This Row],[Customer_ID]],Table2[customer_id],Table2[occupation],,0)</f>
        <v>Salaried Other Employees</v>
      </c>
      <c r="H2922" s="50" t="str">
        <f>_xlfn.XLOOKUP(Table1[[#This Row],[Customer_ID]],Table2[customer_id],Table2[gender],,0)</f>
        <v>Male</v>
      </c>
      <c r="I2922" s="50" t="str">
        <f>_xlfn.XLOOKUP(Table1[[#This Row],[Customer_ID]],Table2[customer_id],Table2[marital status],,0)</f>
        <v>Married</v>
      </c>
      <c r="J2922" t="str">
        <f t="shared" si="180"/>
        <v>Lower Income</v>
      </c>
      <c r="K2922" s="52" t="b">
        <f t="shared" si="181"/>
        <v>0</v>
      </c>
      <c r="L2922" s="43" t="b">
        <f t="shared" si="182"/>
        <v>0</v>
      </c>
      <c r="M2922" s="43" t="b">
        <f t="shared" si="183"/>
        <v>0</v>
      </c>
      <c r="N29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23" spans="1:14" hidden="1" x14ac:dyDescent="0.25">
      <c r="A2923" t="s">
        <v>726</v>
      </c>
      <c r="B2923" s="45">
        <v>39073</v>
      </c>
      <c r="C2923" s="45">
        <v>21724.333333333332</v>
      </c>
      <c r="D2923" s="25">
        <v>0.55599348228529499</v>
      </c>
      <c r="E2923" s="25" t="str">
        <f>_xlfn.XLOOKUP(Table1[[#This Row],[Customer_ID]],Table2[customer_id],Table2[age_group],,0)</f>
        <v>35-45</v>
      </c>
      <c r="F2923" s="25" t="str">
        <f>_xlfn.XLOOKUP(Table1[[#This Row],[Customer_ID]],Table2[customer_id],Table2[city],,0)</f>
        <v>Bengaluru</v>
      </c>
      <c r="G2923" s="25" t="str">
        <f>_xlfn.XLOOKUP(Table1[[#This Row],[Customer_ID]],Table2[customer_id],Table2[occupation],,0)</f>
        <v>Freelancers</v>
      </c>
      <c r="H2923" s="50" t="str">
        <f>_xlfn.XLOOKUP(Table1[[#This Row],[Customer_ID]],Table2[customer_id],Table2[gender],,0)</f>
        <v>Male</v>
      </c>
      <c r="I2923" s="50" t="str">
        <f>_xlfn.XLOOKUP(Table1[[#This Row],[Customer_ID]],Table2[customer_id],Table2[marital status],,0)</f>
        <v>Married</v>
      </c>
      <c r="J2923" t="str">
        <f t="shared" si="180"/>
        <v>Lower Income</v>
      </c>
      <c r="K2923" s="52" t="b">
        <f t="shared" si="181"/>
        <v>0</v>
      </c>
      <c r="L2923" s="43" t="b">
        <f t="shared" si="182"/>
        <v>0</v>
      </c>
      <c r="M2923" s="43" t="b">
        <f t="shared" si="183"/>
        <v>0</v>
      </c>
      <c r="N29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24" spans="1:14" hidden="1" x14ac:dyDescent="0.25">
      <c r="A2924" t="s">
        <v>4026</v>
      </c>
      <c r="B2924" s="45">
        <v>39072</v>
      </c>
      <c r="C2924" s="45">
        <v>6068.333333333333</v>
      </c>
      <c r="D2924" s="25">
        <v>0.15531156156156156</v>
      </c>
      <c r="E2924" s="25" t="str">
        <f>_xlfn.XLOOKUP(Table1[[#This Row],[Customer_ID]],Table2[customer_id],Table2[age_group],,0)</f>
        <v>21-24</v>
      </c>
      <c r="F2924" s="25" t="str">
        <f>_xlfn.XLOOKUP(Table1[[#This Row],[Customer_ID]],Table2[customer_id],Table2[city],,0)</f>
        <v>Chennai</v>
      </c>
      <c r="G2924" s="25" t="str">
        <f>_xlfn.XLOOKUP(Table1[[#This Row],[Customer_ID]],Table2[customer_id],Table2[occupation],,0)</f>
        <v>Government Employees</v>
      </c>
      <c r="H2924" s="50" t="str">
        <f>_xlfn.XLOOKUP(Table1[[#This Row],[Customer_ID]],Table2[customer_id],Table2[gender],,0)</f>
        <v>Female</v>
      </c>
      <c r="I2924" s="50" t="str">
        <f>_xlfn.XLOOKUP(Table1[[#This Row],[Customer_ID]],Table2[customer_id],Table2[marital status],,0)</f>
        <v>Married</v>
      </c>
      <c r="J2924" t="str">
        <f t="shared" si="180"/>
        <v>Lower Income</v>
      </c>
      <c r="K2924" s="52" t="str">
        <f t="shared" si="181"/>
        <v>Low Spend</v>
      </c>
      <c r="L2924" s="43" t="b">
        <f t="shared" si="182"/>
        <v>0</v>
      </c>
      <c r="M2924" s="43" t="b">
        <f t="shared" si="183"/>
        <v>0</v>
      </c>
      <c r="N29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25" spans="1:14" hidden="1" x14ac:dyDescent="0.25">
      <c r="A2925" t="s">
        <v>1384</v>
      </c>
      <c r="B2925" s="45">
        <v>39072</v>
      </c>
      <c r="C2925" s="45">
        <v>18878.833333333332</v>
      </c>
      <c r="D2925" s="25">
        <v>0.48318062380562377</v>
      </c>
      <c r="E2925" s="25" t="str">
        <f>_xlfn.XLOOKUP(Table1[[#This Row],[Customer_ID]],Table2[customer_id],Table2[age_group],,0)</f>
        <v>35-45</v>
      </c>
      <c r="F2925" s="25" t="str">
        <f>_xlfn.XLOOKUP(Table1[[#This Row],[Customer_ID]],Table2[customer_id],Table2[city],,0)</f>
        <v>Bengaluru</v>
      </c>
      <c r="G2925" s="25" t="str">
        <f>_xlfn.XLOOKUP(Table1[[#This Row],[Customer_ID]],Table2[customer_id],Table2[occupation],,0)</f>
        <v>Freelancers</v>
      </c>
      <c r="H2925" s="50" t="str">
        <f>_xlfn.XLOOKUP(Table1[[#This Row],[Customer_ID]],Table2[customer_id],Table2[gender],,0)</f>
        <v>Male</v>
      </c>
      <c r="I2925" s="50" t="str">
        <f>_xlfn.XLOOKUP(Table1[[#This Row],[Customer_ID]],Table2[customer_id],Table2[marital status],,0)</f>
        <v>Married</v>
      </c>
      <c r="J2925" t="str">
        <f t="shared" si="180"/>
        <v>Lower Income</v>
      </c>
      <c r="K2925" s="52" t="b">
        <f t="shared" si="181"/>
        <v>0</v>
      </c>
      <c r="L2925" s="43" t="b">
        <f t="shared" si="182"/>
        <v>0</v>
      </c>
      <c r="M2925" s="43" t="b">
        <f t="shared" si="183"/>
        <v>0</v>
      </c>
      <c r="N29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26" spans="1:14" hidden="1" x14ac:dyDescent="0.25">
      <c r="A2926" t="s">
        <v>1151</v>
      </c>
      <c r="B2926" s="45">
        <v>39069</v>
      </c>
      <c r="C2926" s="45">
        <v>19759.5</v>
      </c>
      <c r="D2926" s="25">
        <v>0.50575904169546193</v>
      </c>
      <c r="E2926" s="25" t="str">
        <f>_xlfn.XLOOKUP(Table1[[#This Row],[Customer_ID]],Table2[customer_id],Table2[age_group],,0)</f>
        <v>35-45</v>
      </c>
      <c r="F2926" s="25" t="str">
        <f>_xlfn.XLOOKUP(Table1[[#This Row],[Customer_ID]],Table2[customer_id],Table2[city],,0)</f>
        <v>Bengaluru</v>
      </c>
      <c r="G2926" s="25" t="str">
        <f>_xlfn.XLOOKUP(Table1[[#This Row],[Customer_ID]],Table2[customer_id],Table2[occupation],,0)</f>
        <v>Freelancers</v>
      </c>
      <c r="H2926" s="50" t="str">
        <f>_xlfn.XLOOKUP(Table1[[#This Row],[Customer_ID]],Table2[customer_id],Table2[gender],,0)</f>
        <v>Female</v>
      </c>
      <c r="I2926" s="50" t="str">
        <f>_xlfn.XLOOKUP(Table1[[#This Row],[Customer_ID]],Table2[customer_id],Table2[marital status],,0)</f>
        <v>Married</v>
      </c>
      <c r="J2926" t="str">
        <f t="shared" si="180"/>
        <v>Lower Income</v>
      </c>
      <c r="K2926" s="52" t="b">
        <f t="shared" si="181"/>
        <v>0</v>
      </c>
      <c r="L2926" s="43" t="b">
        <f t="shared" si="182"/>
        <v>0</v>
      </c>
      <c r="M2926" s="43" t="b">
        <f t="shared" si="183"/>
        <v>0</v>
      </c>
      <c r="N29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27" spans="1:14" hidden="1" x14ac:dyDescent="0.25">
      <c r="A2927" t="s">
        <v>2844</v>
      </c>
      <c r="B2927" s="45">
        <v>39067</v>
      </c>
      <c r="C2927" s="45">
        <v>13607</v>
      </c>
      <c r="D2927" s="25">
        <v>0.34829907594645099</v>
      </c>
      <c r="E2927" s="25" t="str">
        <f>_xlfn.XLOOKUP(Table1[[#This Row],[Customer_ID]],Table2[customer_id],Table2[age_group],,0)</f>
        <v>35-45</v>
      </c>
      <c r="F2927" s="25" t="str">
        <f>_xlfn.XLOOKUP(Table1[[#This Row],[Customer_ID]],Table2[customer_id],Table2[city],,0)</f>
        <v>Chennai</v>
      </c>
      <c r="G2927" s="25" t="str">
        <f>_xlfn.XLOOKUP(Table1[[#This Row],[Customer_ID]],Table2[customer_id],Table2[occupation],,0)</f>
        <v>Freelancers</v>
      </c>
      <c r="H2927" s="50" t="str">
        <f>_xlfn.XLOOKUP(Table1[[#This Row],[Customer_ID]],Table2[customer_id],Table2[gender],,0)</f>
        <v>Male</v>
      </c>
      <c r="I2927" s="50" t="str">
        <f>_xlfn.XLOOKUP(Table1[[#This Row],[Customer_ID]],Table2[customer_id],Table2[marital status],,0)</f>
        <v>Married</v>
      </c>
      <c r="J2927" t="str">
        <f t="shared" si="180"/>
        <v>Lower Income</v>
      </c>
      <c r="K2927" s="52" t="b">
        <f t="shared" si="181"/>
        <v>0</v>
      </c>
      <c r="L2927" s="43" t="b">
        <f t="shared" si="182"/>
        <v>0</v>
      </c>
      <c r="M2927" s="43" t="b">
        <f t="shared" si="183"/>
        <v>0</v>
      </c>
      <c r="N29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28" spans="1:14" hidden="1" x14ac:dyDescent="0.25">
      <c r="A2928" t="s">
        <v>2372</v>
      </c>
      <c r="B2928" s="45">
        <v>39054</v>
      </c>
      <c r="C2928" s="45">
        <v>15254</v>
      </c>
      <c r="D2928" s="25">
        <v>0.39058739181645924</v>
      </c>
      <c r="E2928" s="25" t="str">
        <f>_xlfn.XLOOKUP(Table1[[#This Row],[Customer_ID]],Table2[customer_id],Table2[age_group],,0)</f>
        <v>45+</v>
      </c>
      <c r="F2928" s="25" t="str">
        <f>_xlfn.XLOOKUP(Table1[[#This Row],[Customer_ID]],Table2[customer_id],Table2[city],,0)</f>
        <v>Bengaluru</v>
      </c>
      <c r="G2928" s="25" t="str">
        <f>_xlfn.XLOOKUP(Table1[[#This Row],[Customer_ID]],Table2[customer_id],Table2[occupation],,0)</f>
        <v>Freelancers</v>
      </c>
      <c r="H2928" s="50" t="str">
        <f>_xlfn.XLOOKUP(Table1[[#This Row],[Customer_ID]],Table2[customer_id],Table2[gender],,0)</f>
        <v>Male</v>
      </c>
      <c r="I2928" s="50" t="str">
        <f>_xlfn.XLOOKUP(Table1[[#This Row],[Customer_ID]],Table2[customer_id],Table2[marital status],,0)</f>
        <v>Married</v>
      </c>
      <c r="J2928" t="str">
        <f t="shared" si="180"/>
        <v>Lower Income</v>
      </c>
      <c r="K2928" s="52" t="b">
        <f t="shared" si="181"/>
        <v>0</v>
      </c>
      <c r="L2928" s="43" t="b">
        <f t="shared" si="182"/>
        <v>0</v>
      </c>
      <c r="M2928" s="43" t="b">
        <f t="shared" si="183"/>
        <v>0</v>
      </c>
      <c r="N29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29" spans="1:14" hidden="1" x14ac:dyDescent="0.25">
      <c r="A2929" t="s">
        <v>3116</v>
      </c>
      <c r="B2929" s="45">
        <v>39052</v>
      </c>
      <c r="C2929" s="45">
        <v>12886</v>
      </c>
      <c r="D2929" s="25">
        <v>0.32997029601556899</v>
      </c>
      <c r="E2929" s="25" t="str">
        <f>_xlfn.XLOOKUP(Table1[[#This Row],[Customer_ID]],Table2[customer_id],Table2[age_group],,0)</f>
        <v>25-34</v>
      </c>
      <c r="F2929" s="25" t="str">
        <f>_xlfn.XLOOKUP(Table1[[#This Row],[Customer_ID]],Table2[customer_id],Table2[city],,0)</f>
        <v>Chennai</v>
      </c>
      <c r="G2929" s="25" t="str">
        <f>_xlfn.XLOOKUP(Table1[[#This Row],[Customer_ID]],Table2[customer_id],Table2[occupation],,0)</f>
        <v>Salaried Other Employees</v>
      </c>
      <c r="H2929" s="50" t="str">
        <f>_xlfn.XLOOKUP(Table1[[#This Row],[Customer_ID]],Table2[customer_id],Table2[gender],,0)</f>
        <v>Male</v>
      </c>
      <c r="I2929" s="50" t="str">
        <f>_xlfn.XLOOKUP(Table1[[#This Row],[Customer_ID]],Table2[customer_id],Table2[marital status],,0)</f>
        <v>Married</v>
      </c>
      <c r="J2929" t="str">
        <f t="shared" si="180"/>
        <v>Lower Income</v>
      </c>
      <c r="K2929" s="52" t="b">
        <f t="shared" si="181"/>
        <v>0</v>
      </c>
      <c r="L2929" s="43" t="b">
        <f t="shared" si="182"/>
        <v>0</v>
      </c>
      <c r="M2929" s="43" t="b">
        <f t="shared" si="183"/>
        <v>0</v>
      </c>
      <c r="N29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30" spans="1:14" hidden="1" x14ac:dyDescent="0.25">
      <c r="A2930" t="s">
        <v>2256</v>
      </c>
      <c r="B2930" s="45">
        <v>39048</v>
      </c>
      <c r="C2930" s="45">
        <v>15676.166666666666</v>
      </c>
      <c r="D2930" s="25">
        <v>0.4014588882059687</v>
      </c>
      <c r="E2930" s="25" t="str">
        <f>_xlfn.XLOOKUP(Table1[[#This Row],[Customer_ID]],Table2[customer_id],Table2[age_group],,0)</f>
        <v>25-34</v>
      </c>
      <c r="F2930" s="25" t="str">
        <f>_xlfn.XLOOKUP(Table1[[#This Row],[Customer_ID]],Table2[customer_id],Table2[city],,0)</f>
        <v>Bengaluru</v>
      </c>
      <c r="G2930" s="25" t="str">
        <f>_xlfn.XLOOKUP(Table1[[#This Row],[Customer_ID]],Table2[customer_id],Table2[occupation],,0)</f>
        <v>Salaried Other Employees</v>
      </c>
      <c r="H2930" s="50" t="str">
        <f>_xlfn.XLOOKUP(Table1[[#This Row],[Customer_ID]],Table2[customer_id],Table2[gender],,0)</f>
        <v>Female</v>
      </c>
      <c r="I2930" s="50" t="str">
        <f>_xlfn.XLOOKUP(Table1[[#This Row],[Customer_ID]],Table2[customer_id],Table2[marital status],,0)</f>
        <v>Married</v>
      </c>
      <c r="J2930" t="str">
        <f t="shared" si="180"/>
        <v>Lower Income</v>
      </c>
      <c r="K2930" s="52" t="b">
        <f t="shared" si="181"/>
        <v>0</v>
      </c>
      <c r="L2930" s="43" t="b">
        <f t="shared" si="182"/>
        <v>0</v>
      </c>
      <c r="M2930" s="43" t="b">
        <f t="shared" si="183"/>
        <v>0</v>
      </c>
      <c r="N29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31" spans="1:14" hidden="1" x14ac:dyDescent="0.25">
      <c r="A2931" t="s">
        <v>1207</v>
      </c>
      <c r="B2931" s="45">
        <v>39048</v>
      </c>
      <c r="C2931" s="45">
        <v>19555.333333333332</v>
      </c>
      <c r="D2931" s="25">
        <v>0.50080243119579315</v>
      </c>
      <c r="E2931" s="25" t="str">
        <f>_xlfn.XLOOKUP(Table1[[#This Row],[Customer_ID]],Table2[customer_id],Table2[age_group],,0)</f>
        <v>25-34</v>
      </c>
      <c r="F2931" s="25" t="str">
        <f>_xlfn.XLOOKUP(Table1[[#This Row],[Customer_ID]],Table2[customer_id],Table2[city],,0)</f>
        <v>Bengaluru</v>
      </c>
      <c r="G2931" s="25" t="str">
        <f>_xlfn.XLOOKUP(Table1[[#This Row],[Customer_ID]],Table2[customer_id],Table2[occupation],,0)</f>
        <v>Salaried Other Employees</v>
      </c>
      <c r="H2931" s="50" t="str">
        <f>_xlfn.XLOOKUP(Table1[[#This Row],[Customer_ID]],Table2[customer_id],Table2[gender],,0)</f>
        <v>Male</v>
      </c>
      <c r="I2931" s="50" t="str">
        <f>_xlfn.XLOOKUP(Table1[[#This Row],[Customer_ID]],Table2[customer_id],Table2[marital status],,0)</f>
        <v>Married</v>
      </c>
      <c r="J2931" t="str">
        <f t="shared" si="180"/>
        <v>Lower Income</v>
      </c>
      <c r="K2931" s="52" t="b">
        <f t="shared" si="181"/>
        <v>0</v>
      </c>
      <c r="L2931" s="43" t="b">
        <f t="shared" si="182"/>
        <v>0</v>
      </c>
      <c r="M2931" s="43" t="b">
        <f t="shared" si="183"/>
        <v>0</v>
      </c>
      <c r="N29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32" spans="1:14" hidden="1" x14ac:dyDescent="0.25">
      <c r="A2932" t="s">
        <v>1695</v>
      </c>
      <c r="B2932" s="45">
        <v>39044</v>
      </c>
      <c r="C2932" s="45">
        <v>17497.333333333332</v>
      </c>
      <c r="D2932" s="25">
        <v>0.44814397431957104</v>
      </c>
      <c r="E2932" s="25" t="str">
        <f>_xlfn.XLOOKUP(Table1[[#This Row],[Customer_ID]],Table2[customer_id],Table2[age_group],,0)</f>
        <v>35-45</v>
      </c>
      <c r="F2932" s="25" t="str">
        <f>_xlfn.XLOOKUP(Table1[[#This Row],[Customer_ID]],Table2[customer_id],Table2[city],,0)</f>
        <v>Hyderabad</v>
      </c>
      <c r="G2932" s="25" t="str">
        <f>_xlfn.XLOOKUP(Table1[[#This Row],[Customer_ID]],Table2[customer_id],Table2[occupation],,0)</f>
        <v>Freelancers</v>
      </c>
      <c r="H2932" s="50" t="str">
        <f>_xlfn.XLOOKUP(Table1[[#This Row],[Customer_ID]],Table2[customer_id],Table2[gender],,0)</f>
        <v>Male</v>
      </c>
      <c r="I2932" s="50" t="str">
        <f>_xlfn.XLOOKUP(Table1[[#This Row],[Customer_ID]],Table2[customer_id],Table2[marital status],,0)</f>
        <v>Married</v>
      </c>
      <c r="J2932" t="str">
        <f t="shared" si="180"/>
        <v>Lower Income</v>
      </c>
      <c r="K2932" s="52" t="b">
        <f t="shared" si="181"/>
        <v>0</v>
      </c>
      <c r="L2932" s="43" t="b">
        <f t="shared" si="182"/>
        <v>0</v>
      </c>
      <c r="M2932" s="43" t="b">
        <f t="shared" si="183"/>
        <v>0</v>
      </c>
      <c r="N29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33" spans="1:14" hidden="1" x14ac:dyDescent="0.25">
      <c r="A2933" t="s">
        <v>441</v>
      </c>
      <c r="B2933" s="45">
        <v>39043</v>
      </c>
      <c r="C2933" s="45">
        <v>23290.833333333332</v>
      </c>
      <c r="D2933" s="25">
        <v>0.59654312766266249</v>
      </c>
      <c r="E2933" s="25" t="str">
        <f>_xlfn.XLOOKUP(Table1[[#This Row],[Customer_ID]],Table2[customer_id],Table2[age_group],,0)</f>
        <v>35-45</v>
      </c>
      <c r="F2933" s="25" t="str">
        <f>_xlfn.XLOOKUP(Table1[[#This Row],[Customer_ID]],Table2[customer_id],Table2[city],,0)</f>
        <v>Mumbai</v>
      </c>
      <c r="G2933" s="25" t="str">
        <f>_xlfn.XLOOKUP(Table1[[#This Row],[Customer_ID]],Table2[customer_id],Table2[occupation],,0)</f>
        <v>Freelancers</v>
      </c>
      <c r="H2933" s="50" t="str">
        <f>_xlfn.XLOOKUP(Table1[[#This Row],[Customer_ID]],Table2[customer_id],Table2[gender],,0)</f>
        <v>Male</v>
      </c>
      <c r="I2933" s="50" t="str">
        <f>_xlfn.XLOOKUP(Table1[[#This Row],[Customer_ID]],Table2[customer_id],Table2[marital status],,0)</f>
        <v>Single</v>
      </c>
      <c r="J2933" t="str">
        <f t="shared" si="180"/>
        <v>Lower Income</v>
      </c>
      <c r="K2933" s="52" t="b">
        <f t="shared" si="181"/>
        <v>0</v>
      </c>
      <c r="L2933" s="43" t="b">
        <f t="shared" si="182"/>
        <v>0</v>
      </c>
      <c r="M2933" s="43" t="b">
        <f t="shared" si="183"/>
        <v>0</v>
      </c>
      <c r="N29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34" spans="1:14" hidden="1" x14ac:dyDescent="0.25">
      <c r="A2934" t="s">
        <v>2511</v>
      </c>
      <c r="B2934" s="45">
        <v>39041</v>
      </c>
      <c r="C2934" s="45">
        <v>14695.833333333334</v>
      </c>
      <c r="D2934" s="25">
        <v>0.37642051518489111</v>
      </c>
      <c r="E2934" s="25" t="str">
        <f>_xlfn.XLOOKUP(Table1[[#This Row],[Customer_ID]],Table2[customer_id],Table2[age_group],,0)</f>
        <v>35-45</v>
      </c>
      <c r="F2934" s="25" t="str">
        <f>_xlfn.XLOOKUP(Table1[[#This Row],[Customer_ID]],Table2[customer_id],Table2[city],,0)</f>
        <v>Chennai</v>
      </c>
      <c r="G2934" s="25" t="str">
        <f>_xlfn.XLOOKUP(Table1[[#This Row],[Customer_ID]],Table2[customer_id],Table2[occupation],,0)</f>
        <v>Freelancers</v>
      </c>
      <c r="H2934" s="50" t="str">
        <f>_xlfn.XLOOKUP(Table1[[#This Row],[Customer_ID]],Table2[customer_id],Table2[gender],,0)</f>
        <v>Male</v>
      </c>
      <c r="I2934" s="50" t="str">
        <f>_xlfn.XLOOKUP(Table1[[#This Row],[Customer_ID]],Table2[customer_id],Table2[marital status],,0)</f>
        <v>Married</v>
      </c>
      <c r="J2934" t="str">
        <f t="shared" si="180"/>
        <v>Lower Income</v>
      </c>
      <c r="K2934" s="52" t="b">
        <f t="shared" si="181"/>
        <v>0</v>
      </c>
      <c r="L2934" s="43" t="b">
        <f t="shared" si="182"/>
        <v>0</v>
      </c>
      <c r="M2934" s="43" t="b">
        <f t="shared" si="183"/>
        <v>0</v>
      </c>
      <c r="N29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35" spans="1:14" hidden="1" x14ac:dyDescent="0.25">
      <c r="A2935" t="s">
        <v>3659</v>
      </c>
      <c r="B2935" s="45">
        <v>39039</v>
      </c>
      <c r="C2935" s="45">
        <v>10531.5</v>
      </c>
      <c r="D2935" s="25">
        <v>0.26976869284561594</v>
      </c>
      <c r="E2935" s="25" t="str">
        <f>_xlfn.XLOOKUP(Table1[[#This Row],[Customer_ID]],Table2[customer_id],Table2[age_group],,0)</f>
        <v>25-34</v>
      </c>
      <c r="F2935" s="25" t="str">
        <f>_xlfn.XLOOKUP(Table1[[#This Row],[Customer_ID]],Table2[customer_id],Table2[city],,0)</f>
        <v>Chennai</v>
      </c>
      <c r="G2935" s="25" t="str">
        <f>_xlfn.XLOOKUP(Table1[[#This Row],[Customer_ID]],Table2[customer_id],Table2[occupation],,0)</f>
        <v>Salaried Other Employees</v>
      </c>
      <c r="H2935" s="50" t="str">
        <f>_xlfn.XLOOKUP(Table1[[#This Row],[Customer_ID]],Table2[customer_id],Table2[gender],,0)</f>
        <v>Female</v>
      </c>
      <c r="I2935" s="50" t="str">
        <f>_xlfn.XLOOKUP(Table1[[#This Row],[Customer_ID]],Table2[customer_id],Table2[marital status],,0)</f>
        <v>Single</v>
      </c>
      <c r="J2935" t="str">
        <f t="shared" si="180"/>
        <v>Lower Income</v>
      </c>
      <c r="K2935" s="52" t="str">
        <f t="shared" si="181"/>
        <v>Low Spend</v>
      </c>
      <c r="L2935" s="43" t="b">
        <f t="shared" si="182"/>
        <v>0</v>
      </c>
      <c r="M2935" s="43" t="b">
        <f t="shared" si="183"/>
        <v>0</v>
      </c>
      <c r="N29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36" spans="1:14" hidden="1" x14ac:dyDescent="0.25">
      <c r="A2936" t="s">
        <v>1563</v>
      </c>
      <c r="B2936" s="45">
        <v>39019</v>
      </c>
      <c r="C2936" s="45">
        <v>18106.166666666668</v>
      </c>
      <c r="D2936" s="25">
        <v>0.46403461561461512</v>
      </c>
      <c r="E2936" s="25" t="str">
        <f>_xlfn.XLOOKUP(Table1[[#This Row],[Customer_ID]],Table2[customer_id],Table2[age_group],,0)</f>
        <v>25-34</v>
      </c>
      <c r="F2936" s="25" t="str">
        <f>_xlfn.XLOOKUP(Table1[[#This Row],[Customer_ID]],Table2[customer_id],Table2[city],,0)</f>
        <v>Delhi NCR</v>
      </c>
      <c r="G2936" s="25" t="str">
        <f>_xlfn.XLOOKUP(Table1[[#This Row],[Customer_ID]],Table2[customer_id],Table2[occupation],,0)</f>
        <v>Salaried Other Employees</v>
      </c>
      <c r="H2936" s="50" t="str">
        <f>_xlfn.XLOOKUP(Table1[[#This Row],[Customer_ID]],Table2[customer_id],Table2[gender],,0)</f>
        <v>Female</v>
      </c>
      <c r="I2936" s="50" t="str">
        <f>_xlfn.XLOOKUP(Table1[[#This Row],[Customer_ID]],Table2[customer_id],Table2[marital status],,0)</f>
        <v>Married</v>
      </c>
      <c r="J2936" t="str">
        <f t="shared" si="180"/>
        <v>Lower Income</v>
      </c>
      <c r="K2936" s="52" t="b">
        <f t="shared" si="181"/>
        <v>0</v>
      </c>
      <c r="L2936" s="43" t="b">
        <f t="shared" si="182"/>
        <v>0</v>
      </c>
      <c r="M2936" s="43" t="b">
        <f t="shared" si="183"/>
        <v>0</v>
      </c>
      <c r="N29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37" spans="1:14" hidden="1" x14ac:dyDescent="0.25">
      <c r="A2937" t="s">
        <v>2148</v>
      </c>
      <c r="B2937" s="45">
        <v>39016</v>
      </c>
      <c r="C2937" s="45">
        <v>16006.666666666666</v>
      </c>
      <c r="D2937" s="25">
        <v>0.41025903902672406</v>
      </c>
      <c r="E2937" s="25" t="str">
        <f>_xlfn.XLOOKUP(Table1[[#This Row],[Customer_ID]],Table2[customer_id],Table2[age_group],,0)</f>
        <v>45+</v>
      </c>
      <c r="F2937" s="25" t="str">
        <f>_xlfn.XLOOKUP(Table1[[#This Row],[Customer_ID]],Table2[customer_id],Table2[city],,0)</f>
        <v>Bengaluru</v>
      </c>
      <c r="G2937" s="25" t="str">
        <f>_xlfn.XLOOKUP(Table1[[#This Row],[Customer_ID]],Table2[customer_id],Table2[occupation],,0)</f>
        <v>Freelancers</v>
      </c>
      <c r="H2937" s="50" t="str">
        <f>_xlfn.XLOOKUP(Table1[[#This Row],[Customer_ID]],Table2[customer_id],Table2[gender],,0)</f>
        <v>Male</v>
      </c>
      <c r="I2937" s="50" t="str">
        <f>_xlfn.XLOOKUP(Table1[[#This Row],[Customer_ID]],Table2[customer_id],Table2[marital status],,0)</f>
        <v>Married</v>
      </c>
      <c r="J2937" t="str">
        <f t="shared" si="180"/>
        <v>Lower Income</v>
      </c>
      <c r="K2937" s="52" t="b">
        <f t="shared" si="181"/>
        <v>0</v>
      </c>
      <c r="L2937" s="43" t="b">
        <f t="shared" si="182"/>
        <v>0</v>
      </c>
      <c r="M2937" s="43" t="b">
        <f t="shared" si="183"/>
        <v>0</v>
      </c>
      <c r="N29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38" spans="1:14" x14ac:dyDescent="0.25">
      <c r="A2938" t="s">
        <v>378</v>
      </c>
      <c r="B2938" s="45">
        <v>38995</v>
      </c>
      <c r="C2938" s="45">
        <v>23699.666666666668</v>
      </c>
      <c r="D2938" s="25">
        <v>0.60776167884771559</v>
      </c>
      <c r="E2938" s="25" t="str">
        <f>_xlfn.XLOOKUP(Table1[[#This Row],[Customer_ID]],Table2[customer_id],Table2[age_group],,0)</f>
        <v>35-45</v>
      </c>
      <c r="F2938" s="25" t="str">
        <f>_xlfn.XLOOKUP(Table1[[#This Row],[Customer_ID]],Table2[customer_id],Table2[city],,0)</f>
        <v>Mumbai</v>
      </c>
      <c r="G2938" s="25" t="str">
        <f>_xlfn.XLOOKUP(Table1[[#This Row],[Customer_ID]],Table2[customer_id],Table2[occupation],,0)</f>
        <v>Freelancers</v>
      </c>
      <c r="H2938" s="50" t="str">
        <f>_xlfn.XLOOKUP(Table1[[#This Row],[Customer_ID]],Table2[customer_id],Table2[gender],,0)</f>
        <v>Male</v>
      </c>
      <c r="I2938" s="50" t="str">
        <f>_xlfn.XLOOKUP(Table1[[#This Row],[Customer_ID]],Table2[customer_id],Table2[marital status],,0)</f>
        <v>Single</v>
      </c>
      <c r="J2938" t="str">
        <f t="shared" si="180"/>
        <v>Lower Income</v>
      </c>
      <c r="K2938" s="52" t="str">
        <f t="shared" si="181"/>
        <v>High Spend</v>
      </c>
      <c r="L2938" s="43" t="b">
        <f t="shared" si="182"/>
        <v>0</v>
      </c>
      <c r="M2938" s="43" t="b">
        <f t="shared" si="183"/>
        <v>0</v>
      </c>
      <c r="N2938" t="str">
        <f>IF(OR(Table1[[#This Row],[High requirement of Credit Card (Low Income)]]="High Spend",Table1[[#This Row],[High requirement of Credit Card (Moderate Income)]]="High Spend",Table1[[#This Row],[High requirement of Credit Card (hIGHER Income)]]="High Spend"),"High chance","Low or moderate Chance")</f>
        <v>High chance</v>
      </c>
    </row>
    <row r="2939" spans="1:14" hidden="1" x14ac:dyDescent="0.25">
      <c r="A2939" t="s">
        <v>2748</v>
      </c>
      <c r="B2939" s="45">
        <v>38989</v>
      </c>
      <c r="C2939" s="45">
        <v>13847.333333333334</v>
      </c>
      <c r="D2939" s="25">
        <v>0.3551600023938376</v>
      </c>
      <c r="E2939" s="25" t="str">
        <f>_xlfn.XLOOKUP(Table1[[#This Row],[Customer_ID]],Table2[customer_id],Table2[age_group],,0)</f>
        <v>35-45</v>
      </c>
      <c r="F2939" s="25" t="str">
        <f>_xlfn.XLOOKUP(Table1[[#This Row],[Customer_ID]],Table2[customer_id],Table2[city],,0)</f>
        <v>Chennai</v>
      </c>
      <c r="G2939" s="25" t="str">
        <f>_xlfn.XLOOKUP(Table1[[#This Row],[Customer_ID]],Table2[customer_id],Table2[occupation],,0)</f>
        <v>Freelancers</v>
      </c>
      <c r="H2939" s="50" t="str">
        <f>_xlfn.XLOOKUP(Table1[[#This Row],[Customer_ID]],Table2[customer_id],Table2[gender],,0)</f>
        <v>Male</v>
      </c>
      <c r="I2939" s="50" t="str">
        <f>_xlfn.XLOOKUP(Table1[[#This Row],[Customer_ID]],Table2[customer_id],Table2[marital status],,0)</f>
        <v>Married</v>
      </c>
      <c r="J2939" t="str">
        <f t="shared" si="180"/>
        <v>Lower Income</v>
      </c>
      <c r="K2939" s="52" t="b">
        <f t="shared" si="181"/>
        <v>0</v>
      </c>
      <c r="L2939" s="43" t="b">
        <f t="shared" si="182"/>
        <v>0</v>
      </c>
      <c r="M2939" s="43" t="b">
        <f t="shared" si="183"/>
        <v>0</v>
      </c>
      <c r="N29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40" spans="1:14" hidden="1" x14ac:dyDescent="0.25">
      <c r="A2940" t="s">
        <v>1277</v>
      </c>
      <c r="B2940" s="45">
        <v>38985</v>
      </c>
      <c r="C2940" s="45">
        <v>19279</v>
      </c>
      <c r="D2940" s="25">
        <v>0.49452353469283056</v>
      </c>
      <c r="E2940" s="25" t="str">
        <f>_xlfn.XLOOKUP(Table1[[#This Row],[Customer_ID]],Table2[customer_id],Table2[age_group],,0)</f>
        <v>35-45</v>
      </c>
      <c r="F2940" s="25" t="str">
        <f>_xlfn.XLOOKUP(Table1[[#This Row],[Customer_ID]],Table2[customer_id],Table2[city],,0)</f>
        <v>Bengaluru</v>
      </c>
      <c r="G2940" s="25" t="str">
        <f>_xlfn.XLOOKUP(Table1[[#This Row],[Customer_ID]],Table2[customer_id],Table2[occupation],,0)</f>
        <v>Freelancers</v>
      </c>
      <c r="H2940" s="50" t="str">
        <f>_xlfn.XLOOKUP(Table1[[#This Row],[Customer_ID]],Table2[customer_id],Table2[gender],,0)</f>
        <v>Male</v>
      </c>
      <c r="I2940" s="50" t="str">
        <f>_xlfn.XLOOKUP(Table1[[#This Row],[Customer_ID]],Table2[customer_id],Table2[marital status],,0)</f>
        <v>Single</v>
      </c>
      <c r="J2940" t="str">
        <f t="shared" si="180"/>
        <v>Lower Income</v>
      </c>
      <c r="K2940" s="52" t="b">
        <f t="shared" si="181"/>
        <v>0</v>
      </c>
      <c r="L2940" s="43" t="b">
        <f t="shared" si="182"/>
        <v>0</v>
      </c>
      <c r="M2940" s="43" t="b">
        <f t="shared" si="183"/>
        <v>0</v>
      </c>
      <c r="N29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41" spans="1:14" hidden="1" x14ac:dyDescent="0.25">
      <c r="A2941" t="s">
        <v>2561</v>
      </c>
      <c r="B2941" s="45">
        <v>38981</v>
      </c>
      <c r="C2941" s="45">
        <v>14461.833333333334</v>
      </c>
      <c r="D2941" s="25">
        <v>0.37099698143540016</v>
      </c>
      <c r="E2941" s="25" t="str">
        <f>_xlfn.XLOOKUP(Table1[[#This Row],[Customer_ID]],Table2[customer_id],Table2[age_group],,0)</f>
        <v>35-45</v>
      </c>
      <c r="F2941" s="25" t="str">
        <f>_xlfn.XLOOKUP(Table1[[#This Row],[Customer_ID]],Table2[customer_id],Table2[city],,0)</f>
        <v>Hyderabad</v>
      </c>
      <c r="G2941" s="25" t="str">
        <f>_xlfn.XLOOKUP(Table1[[#This Row],[Customer_ID]],Table2[customer_id],Table2[occupation],,0)</f>
        <v>Freelancers</v>
      </c>
      <c r="H2941" s="50" t="str">
        <f>_xlfn.XLOOKUP(Table1[[#This Row],[Customer_ID]],Table2[customer_id],Table2[gender],,0)</f>
        <v>Female</v>
      </c>
      <c r="I2941" s="50" t="str">
        <f>_xlfn.XLOOKUP(Table1[[#This Row],[Customer_ID]],Table2[customer_id],Table2[marital status],,0)</f>
        <v>Married</v>
      </c>
      <c r="J2941" t="str">
        <f t="shared" si="180"/>
        <v>Lower Income</v>
      </c>
      <c r="K2941" s="52" t="b">
        <f t="shared" si="181"/>
        <v>0</v>
      </c>
      <c r="L2941" s="43" t="b">
        <f t="shared" si="182"/>
        <v>0</v>
      </c>
      <c r="M2941" s="43" t="b">
        <f t="shared" si="183"/>
        <v>0</v>
      </c>
      <c r="N29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42" spans="1:14" hidden="1" x14ac:dyDescent="0.25">
      <c r="A2942" t="s">
        <v>716</v>
      </c>
      <c r="B2942" s="45">
        <v>38976</v>
      </c>
      <c r="C2942" s="45">
        <v>21724.333333333332</v>
      </c>
      <c r="D2942" s="25">
        <v>0.55737718938149972</v>
      </c>
      <c r="E2942" s="25" t="str">
        <f>_xlfn.XLOOKUP(Table1[[#This Row],[Customer_ID]],Table2[customer_id],Table2[age_group],,0)</f>
        <v>25-34</v>
      </c>
      <c r="F2942" s="25" t="str">
        <f>_xlfn.XLOOKUP(Table1[[#This Row],[Customer_ID]],Table2[customer_id],Table2[city],,0)</f>
        <v>Mumbai</v>
      </c>
      <c r="G2942" s="25" t="str">
        <f>_xlfn.XLOOKUP(Table1[[#This Row],[Customer_ID]],Table2[customer_id],Table2[occupation],,0)</f>
        <v>Salaried Other Employees</v>
      </c>
      <c r="H2942" s="50" t="str">
        <f>_xlfn.XLOOKUP(Table1[[#This Row],[Customer_ID]],Table2[customer_id],Table2[gender],,0)</f>
        <v>Male</v>
      </c>
      <c r="I2942" s="50" t="str">
        <f>_xlfn.XLOOKUP(Table1[[#This Row],[Customer_ID]],Table2[customer_id],Table2[marital status],,0)</f>
        <v>Married</v>
      </c>
      <c r="J2942" t="str">
        <f t="shared" si="180"/>
        <v>Lower Income</v>
      </c>
      <c r="K2942" s="52" t="b">
        <f t="shared" si="181"/>
        <v>0</v>
      </c>
      <c r="L2942" s="43" t="b">
        <f t="shared" si="182"/>
        <v>0</v>
      </c>
      <c r="M2942" s="43" t="b">
        <f t="shared" si="183"/>
        <v>0</v>
      </c>
      <c r="N29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43" spans="1:14" hidden="1" x14ac:dyDescent="0.25">
      <c r="A2943" t="s">
        <v>1650</v>
      </c>
      <c r="B2943" s="45">
        <v>38973</v>
      </c>
      <c r="C2943" s="45">
        <v>17631.166666666668</v>
      </c>
      <c r="D2943" s="25">
        <v>0.45239439269921916</v>
      </c>
      <c r="E2943" s="25" t="str">
        <f>_xlfn.XLOOKUP(Table1[[#This Row],[Customer_ID]],Table2[customer_id],Table2[age_group],,0)</f>
        <v>35-45</v>
      </c>
      <c r="F2943" s="25" t="str">
        <f>_xlfn.XLOOKUP(Table1[[#This Row],[Customer_ID]],Table2[customer_id],Table2[city],,0)</f>
        <v>Bengaluru</v>
      </c>
      <c r="G2943" s="25" t="str">
        <f>_xlfn.XLOOKUP(Table1[[#This Row],[Customer_ID]],Table2[customer_id],Table2[occupation],,0)</f>
        <v>Freelancers</v>
      </c>
      <c r="H2943" s="50" t="str">
        <f>_xlfn.XLOOKUP(Table1[[#This Row],[Customer_ID]],Table2[customer_id],Table2[gender],,0)</f>
        <v>Female</v>
      </c>
      <c r="I2943" s="50" t="str">
        <f>_xlfn.XLOOKUP(Table1[[#This Row],[Customer_ID]],Table2[customer_id],Table2[marital status],,0)</f>
        <v>Married</v>
      </c>
      <c r="J2943" t="str">
        <f t="shared" si="180"/>
        <v>Lower Income</v>
      </c>
      <c r="K2943" s="52" t="b">
        <f t="shared" si="181"/>
        <v>0</v>
      </c>
      <c r="L2943" s="43" t="b">
        <f t="shared" si="182"/>
        <v>0</v>
      </c>
      <c r="M2943" s="43" t="b">
        <f t="shared" si="183"/>
        <v>0</v>
      </c>
      <c r="N29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44" spans="1:14" hidden="1" x14ac:dyDescent="0.25">
      <c r="A2944" t="s">
        <v>1657</v>
      </c>
      <c r="B2944" s="45">
        <v>38973</v>
      </c>
      <c r="C2944" s="45">
        <v>17605</v>
      </c>
      <c r="D2944" s="25">
        <v>0.45172298770943986</v>
      </c>
      <c r="E2944" s="25" t="str">
        <f>_xlfn.XLOOKUP(Table1[[#This Row],[Customer_ID]],Table2[customer_id],Table2[age_group],,0)</f>
        <v>45+</v>
      </c>
      <c r="F2944" s="25" t="str">
        <f>_xlfn.XLOOKUP(Table1[[#This Row],[Customer_ID]],Table2[customer_id],Table2[city],,0)</f>
        <v>Delhi NCR</v>
      </c>
      <c r="G2944" s="25" t="str">
        <f>_xlfn.XLOOKUP(Table1[[#This Row],[Customer_ID]],Table2[customer_id],Table2[occupation],,0)</f>
        <v>Freelancers</v>
      </c>
      <c r="H2944" s="50" t="str">
        <f>_xlfn.XLOOKUP(Table1[[#This Row],[Customer_ID]],Table2[customer_id],Table2[gender],,0)</f>
        <v>Male</v>
      </c>
      <c r="I2944" s="50" t="str">
        <f>_xlfn.XLOOKUP(Table1[[#This Row],[Customer_ID]],Table2[customer_id],Table2[marital status],,0)</f>
        <v>Married</v>
      </c>
      <c r="J2944" t="str">
        <f t="shared" si="180"/>
        <v>Lower Income</v>
      </c>
      <c r="K2944" s="52" t="b">
        <f t="shared" si="181"/>
        <v>0</v>
      </c>
      <c r="L2944" s="43" t="b">
        <f t="shared" si="182"/>
        <v>0</v>
      </c>
      <c r="M2944" s="43" t="b">
        <f t="shared" si="183"/>
        <v>0</v>
      </c>
      <c r="N29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45" spans="1:14" hidden="1" x14ac:dyDescent="0.25">
      <c r="A2945" t="s">
        <v>584</v>
      </c>
      <c r="B2945" s="45">
        <v>38970</v>
      </c>
      <c r="C2945" s="45">
        <v>22434</v>
      </c>
      <c r="D2945" s="25">
        <v>0.5756735950731332</v>
      </c>
      <c r="E2945" s="25" t="str">
        <f>_xlfn.XLOOKUP(Table1[[#This Row],[Customer_ID]],Table2[customer_id],Table2[age_group],,0)</f>
        <v>35-45</v>
      </c>
      <c r="F2945" s="25" t="str">
        <f>_xlfn.XLOOKUP(Table1[[#This Row],[Customer_ID]],Table2[customer_id],Table2[city],,0)</f>
        <v>Delhi NCR</v>
      </c>
      <c r="G2945" s="25" t="str">
        <f>_xlfn.XLOOKUP(Table1[[#This Row],[Customer_ID]],Table2[customer_id],Table2[occupation],,0)</f>
        <v>Salaried Other Employees</v>
      </c>
      <c r="H2945" s="50" t="str">
        <f>_xlfn.XLOOKUP(Table1[[#This Row],[Customer_ID]],Table2[customer_id],Table2[gender],,0)</f>
        <v>Male</v>
      </c>
      <c r="I2945" s="50" t="str">
        <f>_xlfn.XLOOKUP(Table1[[#This Row],[Customer_ID]],Table2[customer_id],Table2[marital status],,0)</f>
        <v>Married</v>
      </c>
      <c r="J2945" t="str">
        <f t="shared" si="180"/>
        <v>Lower Income</v>
      </c>
      <c r="K2945" s="52" t="b">
        <f t="shared" si="181"/>
        <v>0</v>
      </c>
      <c r="L2945" s="43" t="b">
        <f t="shared" si="182"/>
        <v>0</v>
      </c>
      <c r="M2945" s="43" t="b">
        <f t="shared" si="183"/>
        <v>0</v>
      </c>
      <c r="N29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46" spans="1:14" x14ac:dyDescent="0.25">
      <c r="A2946" t="s">
        <v>396</v>
      </c>
      <c r="B2946" s="45">
        <v>38970</v>
      </c>
      <c r="C2946" s="45">
        <v>23529.5</v>
      </c>
      <c r="D2946" s="25">
        <v>0.6037849627918912</v>
      </c>
      <c r="E2946" s="25" t="str">
        <f>_xlfn.XLOOKUP(Table1[[#This Row],[Customer_ID]],Table2[customer_id],Table2[age_group],,0)</f>
        <v>35-45</v>
      </c>
      <c r="F2946" s="25" t="str">
        <f>_xlfn.XLOOKUP(Table1[[#This Row],[Customer_ID]],Table2[customer_id],Table2[city],,0)</f>
        <v>Mumbai</v>
      </c>
      <c r="G2946" s="25" t="str">
        <f>_xlfn.XLOOKUP(Table1[[#This Row],[Customer_ID]],Table2[customer_id],Table2[occupation],,0)</f>
        <v>Salaried Other Employees</v>
      </c>
      <c r="H2946" s="50" t="str">
        <f>_xlfn.XLOOKUP(Table1[[#This Row],[Customer_ID]],Table2[customer_id],Table2[gender],,0)</f>
        <v>Male</v>
      </c>
      <c r="I2946" s="50" t="str">
        <f>_xlfn.XLOOKUP(Table1[[#This Row],[Customer_ID]],Table2[customer_id],Table2[marital status],,0)</f>
        <v>Married</v>
      </c>
      <c r="J2946" t="str">
        <f t="shared" ref="J2946:J3009" si="184">IF(B2946&lt;=40000,"Lower Income",IF(AND(B2946&gt;40000,B2946&lt;=65000),"Moderate Income","Higher Income"))</f>
        <v>Lower Income</v>
      </c>
      <c r="K2946" s="52" t="str">
        <f t="shared" ref="K2946:K3009" si="185">IF(AND(J2946="Lower Income",D2946&gt;=60%),"High Spend",IF(AND(J2946="Lower Income",D2946&lt;30%),"Low Spend"))</f>
        <v>High Spend</v>
      </c>
      <c r="L2946" s="43" t="b">
        <f t="shared" ref="L2946:L3009" si="186">IF(AND(J2946="Moderate Income",D2946&gt;=70%),"High Spend",IF(AND(J2946="Moderate Income",D2946&lt;30%),"Low Spend"))</f>
        <v>0</v>
      </c>
      <c r="M2946" s="43" t="b">
        <f t="shared" ref="M2946:M3009" si="187">IF(AND(J2946="Higher Income",D2946&gt;=70%),"High Spend",IF(AND(J2946="Higher Income",D2946&lt;20%),"Low Spend"))</f>
        <v>0</v>
      </c>
      <c r="N2946" t="str">
        <f>IF(OR(Table1[[#This Row],[High requirement of Credit Card (Low Income)]]="High Spend",Table1[[#This Row],[High requirement of Credit Card (Moderate Income)]]="High Spend",Table1[[#This Row],[High requirement of Credit Card (hIGHER Income)]]="High Spend"),"High chance","Low or moderate Chance")</f>
        <v>High chance</v>
      </c>
    </row>
    <row r="2947" spans="1:14" hidden="1" x14ac:dyDescent="0.25">
      <c r="A2947" t="s">
        <v>1172</v>
      </c>
      <c r="B2947" s="45">
        <v>38969</v>
      </c>
      <c r="C2947" s="45">
        <v>19631</v>
      </c>
      <c r="D2947" s="25">
        <v>0.50375939849624063</v>
      </c>
      <c r="E2947" s="25" t="str">
        <f>_xlfn.XLOOKUP(Table1[[#This Row],[Customer_ID]],Table2[customer_id],Table2[age_group],,0)</f>
        <v>35-45</v>
      </c>
      <c r="F2947" s="25" t="str">
        <f>_xlfn.XLOOKUP(Table1[[#This Row],[Customer_ID]],Table2[customer_id],Table2[city],,0)</f>
        <v>Bengaluru</v>
      </c>
      <c r="G2947" s="25" t="str">
        <f>_xlfn.XLOOKUP(Table1[[#This Row],[Customer_ID]],Table2[customer_id],Table2[occupation],,0)</f>
        <v>Salaried Other Employees</v>
      </c>
      <c r="H2947" s="50" t="str">
        <f>_xlfn.XLOOKUP(Table1[[#This Row],[Customer_ID]],Table2[customer_id],Table2[gender],,0)</f>
        <v>Male</v>
      </c>
      <c r="I2947" s="50" t="str">
        <f>_xlfn.XLOOKUP(Table1[[#This Row],[Customer_ID]],Table2[customer_id],Table2[marital status],,0)</f>
        <v>Married</v>
      </c>
      <c r="J2947" t="str">
        <f t="shared" si="184"/>
        <v>Lower Income</v>
      </c>
      <c r="K2947" s="52" t="b">
        <f t="shared" si="185"/>
        <v>0</v>
      </c>
      <c r="L2947" s="43" t="b">
        <f t="shared" si="186"/>
        <v>0</v>
      </c>
      <c r="M2947" s="43" t="b">
        <f t="shared" si="187"/>
        <v>0</v>
      </c>
      <c r="N29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48" spans="1:14" hidden="1" x14ac:dyDescent="0.25">
      <c r="A2948" t="s">
        <v>1994</v>
      </c>
      <c r="B2948" s="45">
        <v>38966</v>
      </c>
      <c r="C2948" s="45">
        <v>16453.833333333332</v>
      </c>
      <c r="D2948" s="25">
        <v>0.42226128761826548</v>
      </c>
      <c r="E2948" s="25" t="str">
        <f>_xlfn.XLOOKUP(Table1[[#This Row],[Customer_ID]],Table2[customer_id],Table2[age_group],,0)</f>
        <v>25-34</v>
      </c>
      <c r="F2948" s="25" t="str">
        <f>_xlfn.XLOOKUP(Table1[[#This Row],[Customer_ID]],Table2[customer_id],Table2[city],,0)</f>
        <v>Bengaluru</v>
      </c>
      <c r="G2948" s="25" t="str">
        <f>_xlfn.XLOOKUP(Table1[[#This Row],[Customer_ID]],Table2[customer_id],Table2[occupation],,0)</f>
        <v>Salaried Other Employees</v>
      </c>
      <c r="H2948" s="50" t="str">
        <f>_xlfn.XLOOKUP(Table1[[#This Row],[Customer_ID]],Table2[customer_id],Table2[gender],,0)</f>
        <v>Female</v>
      </c>
      <c r="I2948" s="50" t="str">
        <f>_xlfn.XLOOKUP(Table1[[#This Row],[Customer_ID]],Table2[customer_id],Table2[marital status],,0)</f>
        <v>Married</v>
      </c>
      <c r="J2948" t="str">
        <f t="shared" si="184"/>
        <v>Lower Income</v>
      </c>
      <c r="K2948" s="52" t="b">
        <f t="shared" si="185"/>
        <v>0</v>
      </c>
      <c r="L2948" s="43" t="b">
        <f t="shared" si="186"/>
        <v>0</v>
      </c>
      <c r="M2948" s="43" t="b">
        <f t="shared" si="187"/>
        <v>0</v>
      </c>
      <c r="N29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49" spans="1:14" hidden="1" x14ac:dyDescent="0.25">
      <c r="A2949" t="s">
        <v>1368</v>
      </c>
      <c r="B2949" s="45">
        <v>38959</v>
      </c>
      <c r="C2949" s="45">
        <v>18901.5</v>
      </c>
      <c r="D2949" s="25">
        <v>0.48516389024358941</v>
      </c>
      <c r="E2949" s="25" t="str">
        <f>_xlfn.XLOOKUP(Table1[[#This Row],[Customer_ID]],Table2[customer_id],Table2[age_group],,0)</f>
        <v>25-34</v>
      </c>
      <c r="F2949" s="25" t="str">
        <f>_xlfn.XLOOKUP(Table1[[#This Row],[Customer_ID]],Table2[customer_id],Table2[city],,0)</f>
        <v>Mumbai</v>
      </c>
      <c r="G2949" s="25" t="str">
        <f>_xlfn.XLOOKUP(Table1[[#This Row],[Customer_ID]],Table2[customer_id],Table2[occupation],,0)</f>
        <v>Salaried Other Employees</v>
      </c>
      <c r="H2949" s="50" t="str">
        <f>_xlfn.XLOOKUP(Table1[[#This Row],[Customer_ID]],Table2[customer_id],Table2[gender],,0)</f>
        <v>Female</v>
      </c>
      <c r="I2949" s="50" t="str">
        <f>_xlfn.XLOOKUP(Table1[[#This Row],[Customer_ID]],Table2[customer_id],Table2[marital status],,0)</f>
        <v>Married</v>
      </c>
      <c r="J2949" t="str">
        <f t="shared" si="184"/>
        <v>Lower Income</v>
      </c>
      <c r="K2949" s="52" t="b">
        <f t="shared" si="185"/>
        <v>0</v>
      </c>
      <c r="L2949" s="43" t="b">
        <f t="shared" si="186"/>
        <v>0</v>
      </c>
      <c r="M2949" s="43" t="b">
        <f t="shared" si="187"/>
        <v>0</v>
      </c>
      <c r="N29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50" spans="1:14" hidden="1" x14ac:dyDescent="0.25">
      <c r="A2950" t="s">
        <v>427</v>
      </c>
      <c r="B2950" s="45">
        <v>38959</v>
      </c>
      <c r="C2950" s="45">
        <v>23334.333333333332</v>
      </c>
      <c r="D2950" s="25">
        <v>0.59894590039100937</v>
      </c>
      <c r="E2950" s="25" t="str">
        <f>_xlfn.XLOOKUP(Table1[[#This Row],[Customer_ID]],Table2[customer_id],Table2[age_group],,0)</f>
        <v>25-34</v>
      </c>
      <c r="F2950" s="25" t="str">
        <f>_xlfn.XLOOKUP(Table1[[#This Row],[Customer_ID]],Table2[customer_id],Table2[city],,0)</f>
        <v>Mumbai</v>
      </c>
      <c r="G2950" s="25" t="str">
        <f>_xlfn.XLOOKUP(Table1[[#This Row],[Customer_ID]],Table2[customer_id],Table2[occupation],,0)</f>
        <v>Salaried Other Employees</v>
      </c>
      <c r="H2950" s="50" t="str">
        <f>_xlfn.XLOOKUP(Table1[[#This Row],[Customer_ID]],Table2[customer_id],Table2[gender],,0)</f>
        <v>Male</v>
      </c>
      <c r="I2950" s="50" t="str">
        <f>_xlfn.XLOOKUP(Table1[[#This Row],[Customer_ID]],Table2[customer_id],Table2[marital status],,0)</f>
        <v>Married</v>
      </c>
      <c r="J2950" t="str">
        <f t="shared" si="184"/>
        <v>Lower Income</v>
      </c>
      <c r="K2950" s="52" t="b">
        <f t="shared" si="185"/>
        <v>0</v>
      </c>
      <c r="L2950" s="43" t="b">
        <f t="shared" si="186"/>
        <v>0</v>
      </c>
      <c r="M2950" s="43" t="b">
        <f t="shared" si="187"/>
        <v>0</v>
      </c>
      <c r="N29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51" spans="1:14" hidden="1" x14ac:dyDescent="0.25">
      <c r="A2951" t="s">
        <v>688</v>
      </c>
      <c r="B2951" s="45">
        <v>38958</v>
      </c>
      <c r="C2951" s="45">
        <v>21885.5</v>
      </c>
      <c r="D2951" s="25">
        <v>0.56177165152215203</v>
      </c>
      <c r="E2951" s="25" t="str">
        <f>_xlfn.XLOOKUP(Table1[[#This Row],[Customer_ID]],Table2[customer_id],Table2[age_group],,0)</f>
        <v>25-34</v>
      </c>
      <c r="F2951" s="25" t="str">
        <f>_xlfn.XLOOKUP(Table1[[#This Row],[Customer_ID]],Table2[customer_id],Table2[city],,0)</f>
        <v>Delhi NCR</v>
      </c>
      <c r="G2951" s="25" t="str">
        <f>_xlfn.XLOOKUP(Table1[[#This Row],[Customer_ID]],Table2[customer_id],Table2[occupation],,0)</f>
        <v>Salaried Other Employees</v>
      </c>
      <c r="H2951" s="50" t="str">
        <f>_xlfn.XLOOKUP(Table1[[#This Row],[Customer_ID]],Table2[customer_id],Table2[gender],,0)</f>
        <v>Male</v>
      </c>
      <c r="I2951" s="50" t="str">
        <f>_xlfn.XLOOKUP(Table1[[#This Row],[Customer_ID]],Table2[customer_id],Table2[marital status],,0)</f>
        <v>Married</v>
      </c>
      <c r="J2951" t="str">
        <f t="shared" si="184"/>
        <v>Lower Income</v>
      </c>
      <c r="K2951" s="52" t="b">
        <f t="shared" si="185"/>
        <v>0</v>
      </c>
      <c r="L2951" s="43" t="b">
        <f t="shared" si="186"/>
        <v>0</v>
      </c>
      <c r="M2951" s="43" t="b">
        <f t="shared" si="187"/>
        <v>0</v>
      </c>
      <c r="N29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52" spans="1:14" hidden="1" x14ac:dyDescent="0.25">
      <c r="A2952" t="s">
        <v>2965</v>
      </c>
      <c r="B2952" s="45">
        <v>38958</v>
      </c>
      <c r="C2952" s="45">
        <v>13260.666666666666</v>
      </c>
      <c r="D2952" s="25">
        <v>0.34038366103667195</v>
      </c>
      <c r="E2952" s="25" t="str">
        <f>_xlfn.XLOOKUP(Table1[[#This Row],[Customer_ID]],Table2[customer_id],Table2[age_group],,0)</f>
        <v>21-24</v>
      </c>
      <c r="F2952" s="25" t="str">
        <f>_xlfn.XLOOKUP(Table1[[#This Row],[Customer_ID]],Table2[customer_id],Table2[city],,0)</f>
        <v>Mumbai</v>
      </c>
      <c r="G2952" s="25" t="str">
        <f>_xlfn.XLOOKUP(Table1[[#This Row],[Customer_ID]],Table2[customer_id],Table2[occupation],,0)</f>
        <v>Government Employees</v>
      </c>
      <c r="H2952" s="50" t="str">
        <f>_xlfn.XLOOKUP(Table1[[#This Row],[Customer_ID]],Table2[customer_id],Table2[gender],,0)</f>
        <v>Male</v>
      </c>
      <c r="I2952" s="50" t="str">
        <f>_xlfn.XLOOKUP(Table1[[#This Row],[Customer_ID]],Table2[customer_id],Table2[marital status],,0)</f>
        <v>Married</v>
      </c>
      <c r="J2952" t="str">
        <f t="shared" si="184"/>
        <v>Lower Income</v>
      </c>
      <c r="K2952" s="52" t="b">
        <f t="shared" si="185"/>
        <v>0</v>
      </c>
      <c r="L2952" s="43" t="b">
        <f t="shared" si="186"/>
        <v>0</v>
      </c>
      <c r="M2952" s="43" t="b">
        <f t="shared" si="187"/>
        <v>0</v>
      </c>
      <c r="N29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53" spans="1:14" hidden="1" x14ac:dyDescent="0.25">
      <c r="A2953" t="s">
        <v>1869</v>
      </c>
      <c r="B2953" s="45">
        <v>38954</v>
      </c>
      <c r="C2953" s="45">
        <v>16874.833333333332</v>
      </c>
      <c r="D2953" s="25">
        <v>0.43319898683917779</v>
      </c>
      <c r="E2953" s="25" t="str">
        <f>_xlfn.XLOOKUP(Table1[[#This Row],[Customer_ID]],Table2[customer_id],Table2[age_group],,0)</f>
        <v>45+</v>
      </c>
      <c r="F2953" s="25" t="str">
        <f>_xlfn.XLOOKUP(Table1[[#This Row],[Customer_ID]],Table2[customer_id],Table2[city],,0)</f>
        <v>Mumbai</v>
      </c>
      <c r="G2953" s="25" t="str">
        <f>_xlfn.XLOOKUP(Table1[[#This Row],[Customer_ID]],Table2[customer_id],Table2[occupation],,0)</f>
        <v>Freelancers</v>
      </c>
      <c r="H2953" s="50" t="str">
        <f>_xlfn.XLOOKUP(Table1[[#This Row],[Customer_ID]],Table2[customer_id],Table2[gender],,0)</f>
        <v>Male</v>
      </c>
      <c r="I2953" s="50" t="str">
        <f>_xlfn.XLOOKUP(Table1[[#This Row],[Customer_ID]],Table2[customer_id],Table2[marital status],,0)</f>
        <v>Married</v>
      </c>
      <c r="J2953" t="str">
        <f t="shared" si="184"/>
        <v>Lower Income</v>
      </c>
      <c r="K2953" s="52" t="b">
        <f t="shared" si="185"/>
        <v>0</v>
      </c>
      <c r="L2953" s="43" t="b">
        <f t="shared" si="186"/>
        <v>0</v>
      </c>
      <c r="M2953" s="43" t="b">
        <f t="shared" si="187"/>
        <v>0</v>
      </c>
      <c r="N29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54" spans="1:14" hidden="1" x14ac:dyDescent="0.25">
      <c r="A2954" t="s">
        <v>1226</v>
      </c>
      <c r="B2954" s="45">
        <v>38954</v>
      </c>
      <c r="C2954" s="45">
        <v>19454</v>
      </c>
      <c r="D2954" s="25">
        <v>0.4994095599938389</v>
      </c>
      <c r="E2954" s="25" t="str">
        <f>_xlfn.XLOOKUP(Table1[[#This Row],[Customer_ID]],Table2[customer_id],Table2[age_group],,0)</f>
        <v>25-34</v>
      </c>
      <c r="F2954" s="25" t="str">
        <f>_xlfn.XLOOKUP(Table1[[#This Row],[Customer_ID]],Table2[customer_id],Table2[city],,0)</f>
        <v>Bengaluru</v>
      </c>
      <c r="G2954" s="25" t="str">
        <f>_xlfn.XLOOKUP(Table1[[#This Row],[Customer_ID]],Table2[customer_id],Table2[occupation],,0)</f>
        <v>Salaried Other Employees</v>
      </c>
      <c r="H2954" s="50" t="str">
        <f>_xlfn.XLOOKUP(Table1[[#This Row],[Customer_ID]],Table2[customer_id],Table2[gender],,0)</f>
        <v>Male</v>
      </c>
      <c r="I2954" s="50" t="str">
        <f>_xlfn.XLOOKUP(Table1[[#This Row],[Customer_ID]],Table2[customer_id],Table2[marital status],,0)</f>
        <v>Married</v>
      </c>
      <c r="J2954" t="str">
        <f t="shared" si="184"/>
        <v>Lower Income</v>
      </c>
      <c r="K2954" s="52" t="b">
        <f t="shared" si="185"/>
        <v>0</v>
      </c>
      <c r="L2954" s="43" t="b">
        <f t="shared" si="186"/>
        <v>0</v>
      </c>
      <c r="M2954" s="43" t="b">
        <f t="shared" si="187"/>
        <v>0</v>
      </c>
      <c r="N29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55" spans="1:14" hidden="1" x14ac:dyDescent="0.25">
      <c r="A2955" t="s">
        <v>2621</v>
      </c>
      <c r="B2955" s="45">
        <v>38951</v>
      </c>
      <c r="C2955" s="45">
        <v>14271</v>
      </c>
      <c r="D2955" s="25">
        <v>0.36638340479063436</v>
      </c>
      <c r="E2955" s="25" t="str">
        <f>_xlfn.XLOOKUP(Table1[[#This Row],[Customer_ID]],Table2[customer_id],Table2[age_group],,0)</f>
        <v>25-34</v>
      </c>
      <c r="F2955" s="25" t="str">
        <f>_xlfn.XLOOKUP(Table1[[#This Row],[Customer_ID]],Table2[customer_id],Table2[city],,0)</f>
        <v>Hyderabad</v>
      </c>
      <c r="G2955" s="25" t="str">
        <f>_xlfn.XLOOKUP(Table1[[#This Row],[Customer_ID]],Table2[customer_id],Table2[occupation],,0)</f>
        <v>Salaried Other Employees</v>
      </c>
      <c r="H2955" s="50" t="str">
        <f>_xlfn.XLOOKUP(Table1[[#This Row],[Customer_ID]],Table2[customer_id],Table2[gender],,0)</f>
        <v>Male</v>
      </c>
      <c r="I2955" s="50" t="str">
        <f>_xlfn.XLOOKUP(Table1[[#This Row],[Customer_ID]],Table2[customer_id],Table2[marital status],,0)</f>
        <v>Single</v>
      </c>
      <c r="J2955" t="str">
        <f t="shared" si="184"/>
        <v>Lower Income</v>
      </c>
      <c r="K2955" s="52" t="b">
        <f t="shared" si="185"/>
        <v>0</v>
      </c>
      <c r="L2955" s="43" t="b">
        <f t="shared" si="186"/>
        <v>0</v>
      </c>
      <c r="M2955" s="43" t="b">
        <f t="shared" si="187"/>
        <v>0</v>
      </c>
      <c r="N29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56" spans="1:14" hidden="1" x14ac:dyDescent="0.25">
      <c r="A2956" t="s">
        <v>3137</v>
      </c>
      <c r="B2956" s="45">
        <v>38947</v>
      </c>
      <c r="C2956" s="45">
        <v>12767.166666666666</v>
      </c>
      <c r="D2956" s="25">
        <v>0.32780873152403694</v>
      </c>
      <c r="E2956" s="25" t="str">
        <f>_xlfn.XLOOKUP(Table1[[#This Row],[Customer_ID]],Table2[customer_id],Table2[age_group],,0)</f>
        <v>45+</v>
      </c>
      <c r="F2956" s="25" t="str">
        <f>_xlfn.XLOOKUP(Table1[[#This Row],[Customer_ID]],Table2[customer_id],Table2[city],,0)</f>
        <v>Hyderabad</v>
      </c>
      <c r="G2956" s="25" t="str">
        <f>_xlfn.XLOOKUP(Table1[[#This Row],[Customer_ID]],Table2[customer_id],Table2[occupation],,0)</f>
        <v>Freelancers</v>
      </c>
      <c r="H2956" s="50" t="str">
        <f>_xlfn.XLOOKUP(Table1[[#This Row],[Customer_ID]],Table2[customer_id],Table2[gender],,0)</f>
        <v>Male</v>
      </c>
      <c r="I2956" s="50" t="str">
        <f>_xlfn.XLOOKUP(Table1[[#This Row],[Customer_ID]],Table2[customer_id],Table2[marital status],,0)</f>
        <v>Married</v>
      </c>
      <c r="J2956" t="str">
        <f t="shared" si="184"/>
        <v>Lower Income</v>
      </c>
      <c r="K2956" s="52" t="b">
        <f t="shared" si="185"/>
        <v>0</v>
      </c>
      <c r="L2956" s="43" t="b">
        <f t="shared" si="186"/>
        <v>0</v>
      </c>
      <c r="M2956" s="43" t="b">
        <f t="shared" si="187"/>
        <v>0</v>
      </c>
      <c r="N29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57" spans="1:14" hidden="1" x14ac:dyDescent="0.25">
      <c r="A2957" t="s">
        <v>497</v>
      </c>
      <c r="B2957" s="45">
        <v>38934</v>
      </c>
      <c r="C2957" s="45">
        <v>22925.666666666668</v>
      </c>
      <c r="D2957" s="25">
        <v>0.58883409530658726</v>
      </c>
      <c r="E2957" s="25" t="str">
        <f>_xlfn.XLOOKUP(Table1[[#This Row],[Customer_ID]],Table2[customer_id],Table2[age_group],,0)</f>
        <v>25-34</v>
      </c>
      <c r="F2957" s="25" t="str">
        <f>_xlfn.XLOOKUP(Table1[[#This Row],[Customer_ID]],Table2[customer_id],Table2[city],,0)</f>
        <v>Mumbai</v>
      </c>
      <c r="G2957" s="25" t="str">
        <f>_xlfn.XLOOKUP(Table1[[#This Row],[Customer_ID]],Table2[customer_id],Table2[occupation],,0)</f>
        <v>Salaried Other Employees</v>
      </c>
      <c r="H2957" s="50" t="str">
        <f>_xlfn.XLOOKUP(Table1[[#This Row],[Customer_ID]],Table2[customer_id],Table2[gender],,0)</f>
        <v>Male</v>
      </c>
      <c r="I2957" s="50" t="str">
        <f>_xlfn.XLOOKUP(Table1[[#This Row],[Customer_ID]],Table2[customer_id],Table2[marital status],,0)</f>
        <v>Married</v>
      </c>
      <c r="J2957" t="str">
        <f t="shared" si="184"/>
        <v>Lower Income</v>
      </c>
      <c r="K2957" s="52" t="b">
        <f t="shared" si="185"/>
        <v>0</v>
      </c>
      <c r="L2957" s="43" t="b">
        <f t="shared" si="186"/>
        <v>0</v>
      </c>
      <c r="M2957" s="43" t="b">
        <f t="shared" si="187"/>
        <v>0</v>
      </c>
      <c r="N29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58" spans="1:14" hidden="1" x14ac:dyDescent="0.25">
      <c r="A2958" t="s">
        <v>3813</v>
      </c>
      <c r="B2958" s="45">
        <v>38919</v>
      </c>
      <c r="C2958" s="45">
        <v>9602.5</v>
      </c>
      <c r="D2958" s="25">
        <v>0.24673038875613454</v>
      </c>
      <c r="E2958" s="25" t="str">
        <f>_xlfn.XLOOKUP(Table1[[#This Row],[Customer_ID]],Table2[customer_id],Table2[age_group],,0)</f>
        <v>21-24</v>
      </c>
      <c r="F2958" s="25" t="str">
        <f>_xlfn.XLOOKUP(Table1[[#This Row],[Customer_ID]],Table2[customer_id],Table2[city],,0)</f>
        <v>Bengaluru</v>
      </c>
      <c r="G2958" s="25" t="str">
        <f>_xlfn.XLOOKUP(Table1[[#This Row],[Customer_ID]],Table2[customer_id],Table2[occupation],,0)</f>
        <v>Government Employees</v>
      </c>
      <c r="H2958" s="50" t="str">
        <f>_xlfn.XLOOKUP(Table1[[#This Row],[Customer_ID]],Table2[customer_id],Table2[gender],,0)</f>
        <v>Female</v>
      </c>
      <c r="I2958" s="50" t="str">
        <f>_xlfn.XLOOKUP(Table1[[#This Row],[Customer_ID]],Table2[customer_id],Table2[marital status],,0)</f>
        <v>Married</v>
      </c>
      <c r="J2958" t="str">
        <f t="shared" si="184"/>
        <v>Lower Income</v>
      </c>
      <c r="K2958" s="52" t="str">
        <f t="shared" si="185"/>
        <v>Low Spend</v>
      </c>
      <c r="L2958" s="43" t="b">
        <f t="shared" si="186"/>
        <v>0</v>
      </c>
      <c r="M2958" s="43" t="b">
        <f t="shared" si="187"/>
        <v>0</v>
      </c>
      <c r="N29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59" spans="1:14" hidden="1" x14ac:dyDescent="0.25">
      <c r="A2959" t="s">
        <v>2114</v>
      </c>
      <c r="B2959" s="45">
        <v>38918</v>
      </c>
      <c r="C2959" s="45">
        <v>16073.833333333334</v>
      </c>
      <c r="D2959" s="25">
        <v>0.41301796940575913</v>
      </c>
      <c r="E2959" s="25" t="str">
        <f>_xlfn.XLOOKUP(Table1[[#This Row],[Customer_ID]],Table2[customer_id],Table2[age_group],,0)</f>
        <v>25-34</v>
      </c>
      <c r="F2959" s="25" t="str">
        <f>_xlfn.XLOOKUP(Table1[[#This Row],[Customer_ID]],Table2[customer_id],Table2[city],,0)</f>
        <v>Hyderabad</v>
      </c>
      <c r="G2959" s="25" t="str">
        <f>_xlfn.XLOOKUP(Table1[[#This Row],[Customer_ID]],Table2[customer_id],Table2[occupation],,0)</f>
        <v>Salaried Other Employees</v>
      </c>
      <c r="H2959" s="50" t="str">
        <f>_xlfn.XLOOKUP(Table1[[#This Row],[Customer_ID]],Table2[customer_id],Table2[gender],,0)</f>
        <v>Male</v>
      </c>
      <c r="I2959" s="50" t="str">
        <f>_xlfn.XLOOKUP(Table1[[#This Row],[Customer_ID]],Table2[customer_id],Table2[marital status],,0)</f>
        <v>Married</v>
      </c>
      <c r="J2959" t="str">
        <f t="shared" si="184"/>
        <v>Lower Income</v>
      </c>
      <c r="K2959" s="52" t="b">
        <f t="shared" si="185"/>
        <v>0</v>
      </c>
      <c r="L2959" s="43" t="b">
        <f t="shared" si="186"/>
        <v>0</v>
      </c>
      <c r="M2959" s="43" t="b">
        <f t="shared" si="187"/>
        <v>0</v>
      </c>
      <c r="N29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60" spans="1:14" hidden="1" x14ac:dyDescent="0.25">
      <c r="A2960" t="s">
        <v>3580</v>
      </c>
      <c r="B2960" s="45">
        <v>38912</v>
      </c>
      <c r="C2960" s="45">
        <v>10868.5</v>
      </c>
      <c r="D2960" s="25">
        <v>0.27930972450657893</v>
      </c>
      <c r="E2960" s="25" t="str">
        <f>_xlfn.XLOOKUP(Table1[[#This Row],[Customer_ID]],Table2[customer_id],Table2[age_group],,0)</f>
        <v>25-34</v>
      </c>
      <c r="F2960" s="25" t="str">
        <f>_xlfn.XLOOKUP(Table1[[#This Row],[Customer_ID]],Table2[customer_id],Table2[city],,0)</f>
        <v>Chennai</v>
      </c>
      <c r="G2960" s="25" t="str">
        <f>_xlfn.XLOOKUP(Table1[[#This Row],[Customer_ID]],Table2[customer_id],Table2[occupation],,0)</f>
        <v>Salaried Other Employees</v>
      </c>
      <c r="H2960" s="50" t="str">
        <f>_xlfn.XLOOKUP(Table1[[#This Row],[Customer_ID]],Table2[customer_id],Table2[gender],,0)</f>
        <v>Female</v>
      </c>
      <c r="I2960" s="50" t="str">
        <f>_xlfn.XLOOKUP(Table1[[#This Row],[Customer_ID]],Table2[customer_id],Table2[marital status],,0)</f>
        <v>Married</v>
      </c>
      <c r="J2960" t="str">
        <f t="shared" si="184"/>
        <v>Lower Income</v>
      </c>
      <c r="K2960" s="52" t="str">
        <f t="shared" si="185"/>
        <v>Low Spend</v>
      </c>
      <c r="L2960" s="43" t="b">
        <f t="shared" si="186"/>
        <v>0</v>
      </c>
      <c r="M2960" s="43" t="b">
        <f t="shared" si="187"/>
        <v>0</v>
      </c>
      <c r="N29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61" spans="1:14" hidden="1" x14ac:dyDescent="0.25">
      <c r="A2961" t="s">
        <v>768</v>
      </c>
      <c r="B2961" s="45">
        <v>38912</v>
      </c>
      <c r="C2961" s="45">
        <v>21336.166666666668</v>
      </c>
      <c r="D2961" s="25">
        <v>0.54831842790570173</v>
      </c>
      <c r="E2961" s="25" t="str">
        <f>_xlfn.XLOOKUP(Table1[[#This Row],[Customer_ID]],Table2[customer_id],Table2[age_group],,0)</f>
        <v>35-45</v>
      </c>
      <c r="F2961" s="25" t="str">
        <f>_xlfn.XLOOKUP(Table1[[#This Row],[Customer_ID]],Table2[customer_id],Table2[city],,0)</f>
        <v>Delhi NCR</v>
      </c>
      <c r="G2961" s="25" t="str">
        <f>_xlfn.XLOOKUP(Table1[[#This Row],[Customer_ID]],Table2[customer_id],Table2[occupation],,0)</f>
        <v>Salaried Other Employees</v>
      </c>
      <c r="H2961" s="50" t="str">
        <f>_xlfn.XLOOKUP(Table1[[#This Row],[Customer_ID]],Table2[customer_id],Table2[gender],,0)</f>
        <v>Male</v>
      </c>
      <c r="I2961" s="50" t="str">
        <f>_xlfn.XLOOKUP(Table1[[#This Row],[Customer_ID]],Table2[customer_id],Table2[marital status],,0)</f>
        <v>Married</v>
      </c>
      <c r="J2961" t="str">
        <f t="shared" si="184"/>
        <v>Lower Income</v>
      </c>
      <c r="K2961" s="52" t="b">
        <f t="shared" si="185"/>
        <v>0</v>
      </c>
      <c r="L2961" s="43" t="b">
        <f t="shared" si="186"/>
        <v>0</v>
      </c>
      <c r="M2961" s="43" t="b">
        <f t="shared" si="187"/>
        <v>0</v>
      </c>
      <c r="N29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62" spans="1:14" hidden="1" x14ac:dyDescent="0.25">
      <c r="A2962" t="s">
        <v>3226</v>
      </c>
      <c r="B2962" s="45">
        <v>38910</v>
      </c>
      <c r="C2962" s="45">
        <v>12425.666666666666</v>
      </c>
      <c r="D2962" s="25">
        <v>0.31934378480253572</v>
      </c>
      <c r="E2962" s="25" t="str">
        <f>_xlfn.XLOOKUP(Table1[[#This Row],[Customer_ID]],Table2[customer_id],Table2[age_group],,0)</f>
        <v>25-34</v>
      </c>
      <c r="F2962" s="25" t="str">
        <f>_xlfn.XLOOKUP(Table1[[#This Row],[Customer_ID]],Table2[customer_id],Table2[city],,0)</f>
        <v>Chennai</v>
      </c>
      <c r="G2962" s="25" t="str">
        <f>_xlfn.XLOOKUP(Table1[[#This Row],[Customer_ID]],Table2[customer_id],Table2[occupation],,0)</f>
        <v>Salaried Other Employees</v>
      </c>
      <c r="H2962" s="50" t="str">
        <f>_xlfn.XLOOKUP(Table1[[#This Row],[Customer_ID]],Table2[customer_id],Table2[gender],,0)</f>
        <v>Male</v>
      </c>
      <c r="I2962" s="50" t="str">
        <f>_xlfn.XLOOKUP(Table1[[#This Row],[Customer_ID]],Table2[customer_id],Table2[marital status],,0)</f>
        <v>Married</v>
      </c>
      <c r="J2962" t="str">
        <f t="shared" si="184"/>
        <v>Lower Income</v>
      </c>
      <c r="K2962" s="52" t="b">
        <f t="shared" si="185"/>
        <v>0</v>
      </c>
      <c r="L2962" s="43" t="b">
        <f t="shared" si="186"/>
        <v>0</v>
      </c>
      <c r="M2962" s="43" t="b">
        <f t="shared" si="187"/>
        <v>0</v>
      </c>
      <c r="N29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63" spans="1:14" hidden="1" x14ac:dyDescent="0.25">
      <c r="A2963" t="s">
        <v>1173</v>
      </c>
      <c r="B2963" s="45">
        <v>38896</v>
      </c>
      <c r="C2963" s="45">
        <v>19594.166666666668</v>
      </c>
      <c r="D2963" s="25">
        <v>0.50375788427259016</v>
      </c>
      <c r="E2963" s="25" t="str">
        <f>_xlfn.XLOOKUP(Table1[[#This Row],[Customer_ID]],Table2[customer_id],Table2[age_group],,0)</f>
        <v>25-34</v>
      </c>
      <c r="F2963" s="25" t="str">
        <f>_xlfn.XLOOKUP(Table1[[#This Row],[Customer_ID]],Table2[customer_id],Table2[city],,0)</f>
        <v>Bengaluru</v>
      </c>
      <c r="G2963" s="25" t="str">
        <f>_xlfn.XLOOKUP(Table1[[#This Row],[Customer_ID]],Table2[customer_id],Table2[occupation],,0)</f>
        <v>Salaried Other Employees</v>
      </c>
      <c r="H2963" s="50" t="str">
        <f>_xlfn.XLOOKUP(Table1[[#This Row],[Customer_ID]],Table2[customer_id],Table2[gender],,0)</f>
        <v>Male</v>
      </c>
      <c r="I2963" s="50" t="str">
        <f>_xlfn.XLOOKUP(Table1[[#This Row],[Customer_ID]],Table2[customer_id],Table2[marital status],,0)</f>
        <v>Married</v>
      </c>
      <c r="J2963" t="str">
        <f t="shared" si="184"/>
        <v>Lower Income</v>
      </c>
      <c r="K2963" s="52" t="b">
        <f t="shared" si="185"/>
        <v>0</v>
      </c>
      <c r="L2963" s="43" t="b">
        <f t="shared" si="186"/>
        <v>0</v>
      </c>
      <c r="M2963" s="43" t="b">
        <f t="shared" si="187"/>
        <v>0</v>
      </c>
      <c r="N29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64" spans="1:14" hidden="1" x14ac:dyDescent="0.25">
      <c r="A2964" t="s">
        <v>3730</v>
      </c>
      <c r="B2964" s="45">
        <v>38885</v>
      </c>
      <c r="C2964" s="45">
        <v>10090</v>
      </c>
      <c r="D2964" s="25">
        <v>0.25948309116625951</v>
      </c>
      <c r="E2964" s="25" t="str">
        <f>_xlfn.XLOOKUP(Table1[[#This Row],[Customer_ID]],Table2[customer_id],Table2[age_group],,0)</f>
        <v>45+</v>
      </c>
      <c r="F2964" s="25" t="str">
        <f>_xlfn.XLOOKUP(Table1[[#This Row],[Customer_ID]],Table2[customer_id],Table2[city],,0)</f>
        <v>Hyderabad</v>
      </c>
      <c r="G2964" s="25" t="str">
        <f>_xlfn.XLOOKUP(Table1[[#This Row],[Customer_ID]],Table2[customer_id],Table2[occupation],,0)</f>
        <v>Freelancers</v>
      </c>
      <c r="H2964" s="50" t="str">
        <f>_xlfn.XLOOKUP(Table1[[#This Row],[Customer_ID]],Table2[customer_id],Table2[gender],,0)</f>
        <v>Female</v>
      </c>
      <c r="I2964" s="50" t="str">
        <f>_xlfn.XLOOKUP(Table1[[#This Row],[Customer_ID]],Table2[customer_id],Table2[marital status],,0)</f>
        <v>Married</v>
      </c>
      <c r="J2964" t="str">
        <f t="shared" si="184"/>
        <v>Lower Income</v>
      </c>
      <c r="K2964" s="52" t="str">
        <f t="shared" si="185"/>
        <v>Low Spend</v>
      </c>
      <c r="L2964" s="43" t="b">
        <f t="shared" si="186"/>
        <v>0</v>
      </c>
      <c r="M2964" s="43" t="b">
        <f t="shared" si="187"/>
        <v>0</v>
      </c>
      <c r="N29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65" spans="1:14" hidden="1" x14ac:dyDescent="0.25">
      <c r="A2965" t="s">
        <v>1978</v>
      </c>
      <c r="B2965" s="45">
        <v>38884</v>
      </c>
      <c r="C2965" s="45">
        <v>16451.5</v>
      </c>
      <c r="D2965" s="25">
        <v>0.4230917601069849</v>
      </c>
      <c r="E2965" s="25" t="str">
        <f>_xlfn.XLOOKUP(Table1[[#This Row],[Customer_ID]],Table2[customer_id],Table2[age_group],,0)</f>
        <v>25-34</v>
      </c>
      <c r="F2965" s="25" t="str">
        <f>_xlfn.XLOOKUP(Table1[[#This Row],[Customer_ID]],Table2[customer_id],Table2[city],,0)</f>
        <v>Hyderabad</v>
      </c>
      <c r="G2965" s="25" t="str">
        <f>_xlfn.XLOOKUP(Table1[[#This Row],[Customer_ID]],Table2[customer_id],Table2[occupation],,0)</f>
        <v>Salaried Other Employees</v>
      </c>
      <c r="H2965" s="50" t="str">
        <f>_xlfn.XLOOKUP(Table1[[#This Row],[Customer_ID]],Table2[customer_id],Table2[gender],,0)</f>
        <v>Male</v>
      </c>
      <c r="I2965" s="50" t="str">
        <f>_xlfn.XLOOKUP(Table1[[#This Row],[Customer_ID]],Table2[customer_id],Table2[marital status],,0)</f>
        <v>Married</v>
      </c>
      <c r="J2965" t="str">
        <f t="shared" si="184"/>
        <v>Lower Income</v>
      </c>
      <c r="K2965" s="52" t="b">
        <f t="shared" si="185"/>
        <v>0</v>
      </c>
      <c r="L2965" s="43" t="b">
        <f t="shared" si="186"/>
        <v>0</v>
      </c>
      <c r="M2965" s="43" t="b">
        <f t="shared" si="187"/>
        <v>0</v>
      </c>
      <c r="N29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66" spans="1:14" x14ac:dyDescent="0.25">
      <c r="A2966" t="s">
        <v>298</v>
      </c>
      <c r="B2966" s="45">
        <v>38875</v>
      </c>
      <c r="C2966" s="45">
        <v>24137.5</v>
      </c>
      <c r="D2966" s="25">
        <v>0.62090032154340835</v>
      </c>
      <c r="E2966" s="25" t="str">
        <f>_xlfn.XLOOKUP(Table1[[#This Row],[Customer_ID]],Table2[customer_id],Table2[age_group],,0)</f>
        <v>35-45</v>
      </c>
      <c r="F2966" s="25" t="str">
        <f>_xlfn.XLOOKUP(Table1[[#This Row],[Customer_ID]],Table2[customer_id],Table2[city],,0)</f>
        <v>Mumbai</v>
      </c>
      <c r="G2966" s="25" t="str">
        <f>_xlfn.XLOOKUP(Table1[[#This Row],[Customer_ID]],Table2[customer_id],Table2[occupation],,0)</f>
        <v>Freelancers</v>
      </c>
      <c r="H2966" s="50" t="str">
        <f>_xlfn.XLOOKUP(Table1[[#This Row],[Customer_ID]],Table2[customer_id],Table2[gender],,0)</f>
        <v>Male</v>
      </c>
      <c r="I2966" s="50" t="str">
        <f>_xlfn.XLOOKUP(Table1[[#This Row],[Customer_ID]],Table2[customer_id],Table2[marital status],,0)</f>
        <v>Single</v>
      </c>
      <c r="J2966" t="str">
        <f t="shared" si="184"/>
        <v>Lower Income</v>
      </c>
      <c r="K2966" s="52" t="str">
        <f t="shared" si="185"/>
        <v>High Spend</v>
      </c>
      <c r="L2966" s="43" t="b">
        <f t="shared" si="186"/>
        <v>0</v>
      </c>
      <c r="M2966" s="43" t="b">
        <f t="shared" si="187"/>
        <v>0</v>
      </c>
      <c r="N2966" t="str">
        <f>IF(OR(Table1[[#This Row],[High requirement of Credit Card (Low Income)]]="High Spend",Table1[[#This Row],[High requirement of Credit Card (Moderate Income)]]="High Spend",Table1[[#This Row],[High requirement of Credit Card (hIGHER Income)]]="High Spend"),"High chance","Low or moderate Chance")</f>
        <v>High chance</v>
      </c>
    </row>
    <row r="2967" spans="1:14" hidden="1" x14ac:dyDescent="0.25">
      <c r="A2967" t="s">
        <v>1651</v>
      </c>
      <c r="B2967" s="45">
        <v>38873</v>
      </c>
      <c r="C2967" s="45">
        <v>17583.666666666668</v>
      </c>
      <c r="D2967" s="25">
        <v>0.45233624023529617</v>
      </c>
      <c r="E2967" s="25" t="str">
        <f>_xlfn.XLOOKUP(Table1[[#This Row],[Customer_ID]],Table2[customer_id],Table2[age_group],,0)</f>
        <v>25-34</v>
      </c>
      <c r="F2967" s="25" t="str">
        <f>_xlfn.XLOOKUP(Table1[[#This Row],[Customer_ID]],Table2[customer_id],Table2[city],,0)</f>
        <v>Delhi NCR</v>
      </c>
      <c r="G2967" s="25" t="str">
        <f>_xlfn.XLOOKUP(Table1[[#This Row],[Customer_ID]],Table2[customer_id],Table2[occupation],,0)</f>
        <v>Salaried Other Employees</v>
      </c>
      <c r="H2967" s="50" t="str">
        <f>_xlfn.XLOOKUP(Table1[[#This Row],[Customer_ID]],Table2[customer_id],Table2[gender],,0)</f>
        <v>Female</v>
      </c>
      <c r="I2967" s="50" t="str">
        <f>_xlfn.XLOOKUP(Table1[[#This Row],[Customer_ID]],Table2[customer_id],Table2[marital status],,0)</f>
        <v>Married</v>
      </c>
      <c r="J2967" t="str">
        <f t="shared" si="184"/>
        <v>Lower Income</v>
      </c>
      <c r="K2967" s="52" t="b">
        <f t="shared" si="185"/>
        <v>0</v>
      </c>
      <c r="L2967" s="43" t="b">
        <f t="shared" si="186"/>
        <v>0</v>
      </c>
      <c r="M2967" s="43" t="b">
        <f t="shared" si="187"/>
        <v>0</v>
      </c>
      <c r="N29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68" spans="1:14" hidden="1" x14ac:dyDescent="0.25">
      <c r="A2968" t="s">
        <v>3105</v>
      </c>
      <c r="B2968" s="45">
        <v>38872</v>
      </c>
      <c r="C2968" s="45">
        <v>12854.166666666666</v>
      </c>
      <c r="D2968" s="25">
        <v>0.3306793235919599</v>
      </c>
      <c r="E2968" s="25" t="str">
        <f>_xlfn.XLOOKUP(Table1[[#This Row],[Customer_ID]],Table2[customer_id],Table2[age_group],,0)</f>
        <v>25-34</v>
      </c>
      <c r="F2968" s="25" t="str">
        <f>_xlfn.XLOOKUP(Table1[[#This Row],[Customer_ID]],Table2[customer_id],Table2[city],,0)</f>
        <v>Chennai</v>
      </c>
      <c r="G2968" s="25" t="str">
        <f>_xlfn.XLOOKUP(Table1[[#This Row],[Customer_ID]],Table2[customer_id],Table2[occupation],,0)</f>
        <v>Salaried Other Employees</v>
      </c>
      <c r="H2968" s="50" t="str">
        <f>_xlfn.XLOOKUP(Table1[[#This Row],[Customer_ID]],Table2[customer_id],Table2[gender],,0)</f>
        <v>Male</v>
      </c>
      <c r="I2968" s="50" t="str">
        <f>_xlfn.XLOOKUP(Table1[[#This Row],[Customer_ID]],Table2[customer_id],Table2[marital status],,0)</f>
        <v>Married</v>
      </c>
      <c r="J2968" t="str">
        <f t="shared" si="184"/>
        <v>Lower Income</v>
      </c>
      <c r="K2968" s="52" t="b">
        <f t="shared" si="185"/>
        <v>0</v>
      </c>
      <c r="L2968" s="43" t="b">
        <f t="shared" si="186"/>
        <v>0</v>
      </c>
      <c r="M2968" s="43" t="b">
        <f t="shared" si="187"/>
        <v>0</v>
      </c>
      <c r="N29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69" spans="1:14" hidden="1" x14ac:dyDescent="0.25">
      <c r="A2969" t="s">
        <v>2953</v>
      </c>
      <c r="B2969" s="45">
        <v>38869</v>
      </c>
      <c r="C2969" s="45">
        <v>13270.833333333334</v>
      </c>
      <c r="D2969" s="25">
        <v>0.3414246143027434</v>
      </c>
      <c r="E2969" s="25" t="str">
        <f>_xlfn.XLOOKUP(Table1[[#This Row],[Customer_ID]],Table2[customer_id],Table2[age_group],,0)</f>
        <v>25-34</v>
      </c>
      <c r="F2969" s="25" t="str">
        <f>_xlfn.XLOOKUP(Table1[[#This Row],[Customer_ID]],Table2[customer_id],Table2[city],,0)</f>
        <v>Chennai</v>
      </c>
      <c r="G2969" s="25" t="str">
        <f>_xlfn.XLOOKUP(Table1[[#This Row],[Customer_ID]],Table2[customer_id],Table2[occupation],,0)</f>
        <v>Salaried Other Employees</v>
      </c>
      <c r="H2969" s="50" t="str">
        <f>_xlfn.XLOOKUP(Table1[[#This Row],[Customer_ID]],Table2[customer_id],Table2[gender],,0)</f>
        <v>Male</v>
      </c>
      <c r="I2969" s="50" t="str">
        <f>_xlfn.XLOOKUP(Table1[[#This Row],[Customer_ID]],Table2[customer_id],Table2[marital status],,0)</f>
        <v>Single</v>
      </c>
      <c r="J2969" t="str">
        <f t="shared" si="184"/>
        <v>Lower Income</v>
      </c>
      <c r="K2969" s="52" t="b">
        <f t="shared" si="185"/>
        <v>0</v>
      </c>
      <c r="L2969" s="43" t="b">
        <f t="shared" si="186"/>
        <v>0</v>
      </c>
      <c r="M2969" s="43" t="b">
        <f t="shared" si="187"/>
        <v>0</v>
      </c>
      <c r="N29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70" spans="1:14" hidden="1" x14ac:dyDescent="0.25">
      <c r="A2970" t="s">
        <v>3318</v>
      </c>
      <c r="B2970" s="45">
        <v>38867</v>
      </c>
      <c r="C2970" s="45">
        <v>12036.166666666666</v>
      </c>
      <c r="D2970" s="25">
        <v>0.30967573176902424</v>
      </c>
      <c r="E2970" s="25" t="str">
        <f>_xlfn.XLOOKUP(Table1[[#This Row],[Customer_ID]],Table2[customer_id],Table2[age_group],,0)</f>
        <v>25-34</v>
      </c>
      <c r="F2970" s="25" t="str">
        <f>_xlfn.XLOOKUP(Table1[[#This Row],[Customer_ID]],Table2[customer_id],Table2[city],,0)</f>
        <v>Chennai</v>
      </c>
      <c r="G2970" s="25" t="str">
        <f>_xlfn.XLOOKUP(Table1[[#This Row],[Customer_ID]],Table2[customer_id],Table2[occupation],,0)</f>
        <v>Salaried Other Employees</v>
      </c>
      <c r="H2970" s="50" t="str">
        <f>_xlfn.XLOOKUP(Table1[[#This Row],[Customer_ID]],Table2[customer_id],Table2[gender],,0)</f>
        <v>Female</v>
      </c>
      <c r="I2970" s="50" t="str">
        <f>_xlfn.XLOOKUP(Table1[[#This Row],[Customer_ID]],Table2[customer_id],Table2[marital status],,0)</f>
        <v>Married</v>
      </c>
      <c r="J2970" t="str">
        <f t="shared" si="184"/>
        <v>Lower Income</v>
      </c>
      <c r="K2970" s="52" t="b">
        <f t="shared" si="185"/>
        <v>0</v>
      </c>
      <c r="L2970" s="43" t="b">
        <f t="shared" si="186"/>
        <v>0</v>
      </c>
      <c r="M2970" s="43" t="b">
        <f t="shared" si="187"/>
        <v>0</v>
      </c>
      <c r="N29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71" spans="1:14" hidden="1" x14ac:dyDescent="0.25">
      <c r="A2971" t="s">
        <v>4027</v>
      </c>
      <c r="B2971" s="45">
        <v>38867</v>
      </c>
      <c r="C2971" s="45">
        <v>5877.5</v>
      </c>
      <c r="D2971" s="25">
        <v>0.15122083001003422</v>
      </c>
      <c r="E2971" s="25" t="str">
        <f>_xlfn.XLOOKUP(Table1[[#This Row],[Customer_ID]],Table2[customer_id],Table2[age_group],,0)</f>
        <v>21-24</v>
      </c>
      <c r="F2971" s="25" t="str">
        <f>_xlfn.XLOOKUP(Table1[[#This Row],[Customer_ID]],Table2[customer_id],Table2[city],,0)</f>
        <v>Chennai</v>
      </c>
      <c r="G2971" s="25" t="str">
        <f>_xlfn.XLOOKUP(Table1[[#This Row],[Customer_ID]],Table2[customer_id],Table2[occupation],,0)</f>
        <v>Government Employees</v>
      </c>
      <c r="H2971" s="50" t="str">
        <f>_xlfn.XLOOKUP(Table1[[#This Row],[Customer_ID]],Table2[customer_id],Table2[gender],,0)</f>
        <v>Female</v>
      </c>
      <c r="I2971" s="50" t="str">
        <f>_xlfn.XLOOKUP(Table1[[#This Row],[Customer_ID]],Table2[customer_id],Table2[marital status],,0)</f>
        <v>Married</v>
      </c>
      <c r="J2971" t="str">
        <f t="shared" si="184"/>
        <v>Lower Income</v>
      </c>
      <c r="K2971" s="52" t="str">
        <f t="shared" si="185"/>
        <v>Low Spend</v>
      </c>
      <c r="L2971" s="43" t="b">
        <f t="shared" si="186"/>
        <v>0</v>
      </c>
      <c r="M2971" s="43" t="b">
        <f t="shared" si="187"/>
        <v>0</v>
      </c>
      <c r="N29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72" spans="1:14" hidden="1" x14ac:dyDescent="0.25">
      <c r="A2972" t="s">
        <v>3371</v>
      </c>
      <c r="B2972" s="45">
        <v>38866</v>
      </c>
      <c r="C2972" s="45">
        <v>11822</v>
      </c>
      <c r="D2972" s="25">
        <v>0.30417331343590798</v>
      </c>
      <c r="E2972" s="25" t="str">
        <f>_xlfn.XLOOKUP(Table1[[#This Row],[Customer_ID]],Table2[customer_id],Table2[age_group],,0)</f>
        <v>21-24</v>
      </c>
      <c r="F2972" s="25" t="str">
        <f>_xlfn.XLOOKUP(Table1[[#This Row],[Customer_ID]],Table2[customer_id],Table2[city],,0)</f>
        <v>Delhi NCR</v>
      </c>
      <c r="G2972" s="25" t="str">
        <f>_xlfn.XLOOKUP(Table1[[#This Row],[Customer_ID]],Table2[customer_id],Table2[occupation],,0)</f>
        <v>Government Employees</v>
      </c>
      <c r="H2972" s="50" t="str">
        <f>_xlfn.XLOOKUP(Table1[[#This Row],[Customer_ID]],Table2[customer_id],Table2[gender],,0)</f>
        <v>Male</v>
      </c>
      <c r="I2972" s="50" t="str">
        <f>_xlfn.XLOOKUP(Table1[[#This Row],[Customer_ID]],Table2[customer_id],Table2[marital status],,0)</f>
        <v>Married</v>
      </c>
      <c r="J2972" t="str">
        <f t="shared" si="184"/>
        <v>Lower Income</v>
      </c>
      <c r="K2972" s="52" t="b">
        <f t="shared" si="185"/>
        <v>0</v>
      </c>
      <c r="L2972" s="43" t="b">
        <f t="shared" si="186"/>
        <v>0</v>
      </c>
      <c r="M2972" s="43" t="b">
        <f t="shared" si="187"/>
        <v>0</v>
      </c>
      <c r="N29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73" spans="1:14" x14ac:dyDescent="0.25">
      <c r="A2973" t="s">
        <v>300</v>
      </c>
      <c r="B2973" s="45">
        <v>38858</v>
      </c>
      <c r="C2973" s="45">
        <v>24114.833333333332</v>
      </c>
      <c r="D2973" s="25">
        <v>0.62058863897610095</v>
      </c>
      <c r="E2973" s="25" t="str">
        <f>_xlfn.XLOOKUP(Table1[[#This Row],[Customer_ID]],Table2[customer_id],Table2[age_group],,0)</f>
        <v>35-45</v>
      </c>
      <c r="F2973" s="25" t="str">
        <f>_xlfn.XLOOKUP(Table1[[#This Row],[Customer_ID]],Table2[customer_id],Table2[city],,0)</f>
        <v>Mumbai</v>
      </c>
      <c r="G2973" s="25" t="str">
        <f>_xlfn.XLOOKUP(Table1[[#This Row],[Customer_ID]],Table2[customer_id],Table2[occupation],,0)</f>
        <v>Freelancers</v>
      </c>
      <c r="H2973" s="50" t="str">
        <f>_xlfn.XLOOKUP(Table1[[#This Row],[Customer_ID]],Table2[customer_id],Table2[gender],,0)</f>
        <v>Male</v>
      </c>
      <c r="I2973" s="50" t="str">
        <f>_xlfn.XLOOKUP(Table1[[#This Row],[Customer_ID]],Table2[customer_id],Table2[marital status],,0)</f>
        <v>Married</v>
      </c>
      <c r="J2973" t="str">
        <f t="shared" si="184"/>
        <v>Lower Income</v>
      </c>
      <c r="K2973" s="52" t="str">
        <f t="shared" si="185"/>
        <v>High Spend</v>
      </c>
      <c r="L2973" s="43" t="b">
        <f t="shared" si="186"/>
        <v>0</v>
      </c>
      <c r="M2973" s="43" t="b">
        <f t="shared" si="187"/>
        <v>0</v>
      </c>
      <c r="N2973" t="str">
        <f>IF(OR(Table1[[#This Row],[High requirement of Credit Card (Low Income)]]="High Spend",Table1[[#This Row],[High requirement of Credit Card (Moderate Income)]]="High Spend",Table1[[#This Row],[High requirement of Credit Card (hIGHER Income)]]="High Spend"),"High chance","Low or moderate Chance")</f>
        <v>High chance</v>
      </c>
    </row>
    <row r="2974" spans="1:14" hidden="1" x14ac:dyDescent="0.25">
      <c r="A2974" t="s">
        <v>536</v>
      </c>
      <c r="B2974" s="45">
        <v>38855</v>
      </c>
      <c r="C2974" s="45">
        <v>22638.666666666668</v>
      </c>
      <c r="D2974" s="25">
        <v>0.58264487624930295</v>
      </c>
      <c r="E2974" s="25" t="str">
        <f>_xlfn.XLOOKUP(Table1[[#This Row],[Customer_ID]],Table2[customer_id],Table2[age_group],,0)</f>
        <v>25-34</v>
      </c>
      <c r="F2974" s="25" t="str">
        <f>_xlfn.XLOOKUP(Table1[[#This Row],[Customer_ID]],Table2[customer_id],Table2[city],,0)</f>
        <v>Mumbai</v>
      </c>
      <c r="G2974" s="25" t="str">
        <f>_xlfn.XLOOKUP(Table1[[#This Row],[Customer_ID]],Table2[customer_id],Table2[occupation],,0)</f>
        <v>Salaried Other Employees</v>
      </c>
      <c r="H2974" s="50" t="str">
        <f>_xlfn.XLOOKUP(Table1[[#This Row],[Customer_ID]],Table2[customer_id],Table2[gender],,0)</f>
        <v>Male</v>
      </c>
      <c r="I2974" s="50" t="str">
        <f>_xlfn.XLOOKUP(Table1[[#This Row],[Customer_ID]],Table2[customer_id],Table2[marital status],,0)</f>
        <v>Married</v>
      </c>
      <c r="J2974" t="str">
        <f t="shared" si="184"/>
        <v>Lower Income</v>
      </c>
      <c r="K2974" s="52" t="b">
        <f t="shared" si="185"/>
        <v>0</v>
      </c>
      <c r="L2974" s="43" t="b">
        <f t="shared" si="186"/>
        <v>0</v>
      </c>
      <c r="M2974" s="43" t="b">
        <f t="shared" si="187"/>
        <v>0</v>
      </c>
      <c r="N29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75" spans="1:14" hidden="1" x14ac:dyDescent="0.25">
      <c r="A2975" t="s">
        <v>2018</v>
      </c>
      <c r="B2975" s="45">
        <v>38849</v>
      </c>
      <c r="C2975" s="45">
        <v>16320.666666666666</v>
      </c>
      <c r="D2975" s="25">
        <v>0.42010519361287718</v>
      </c>
      <c r="E2975" s="25" t="str">
        <f>_xlfn.XLOOKUP(Table1[[#This Row],[Customer_ID]],Table2[customer_id],Table2[age_group],,0)</f>
        <v>35-45</v>
      </c>
      <c r="F2975" s="25" t="str">
        <f>_xlfn.XLOOKUP(Table1[[#This Row],[Customer_ID]],Table2[customer_id],Table2[city],,0)</f>
        <v>Bengaluru</v>
      </c>
      <c r="G2975" s="25" t="str">
        <f>_xlfn.XLOOKUP(Table1[[#This Row],[Customer_ID]],Table2[customer_id],Table2[occupation],,0)</f>
        <v>Salaried Other Employees</v>
      </c>
      <c r="H2975" s="50" t="str">
        <f>_xlfn.XLOOKUP(Table1[[#This Row],[Customer_ID]],Table2[customer_id],Table2[gender],,0)</f>
        <v>Female</v>
      </c>
      <c r="I2975" s="50" t="str">
        <f>_xlfn.XLOOKUP(Table1[[#This Row],[Customer_ID]],Table2[customer_id],Table2[marital status],,0)</f>
        <v>Married</v>
      </c>
      <c r="J2975" t="str">
        <f t="shared" si="184"/>
        <v>Lower Income</v>
      </c>
      <c r="K2975" s="52" t="b">
        <f t="shared" si="185"/>
        <v>0</v>
      </c>
      <c r="L2975" s="43" t="b">
        <f t="shared" si="186"/>
        <v>0</v>
      </c>
      <c r="M2975" s="43" t="b">
        <f t="shared" si="187"/>
        <v>0</v>
      </c>
      <c r="N29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76" spans="1:14" hidden="1" x14ac:dyDescent="0.25">
      <c r="A2976" t="s">
        <v>594</v>
      </c>
      <c r="B2976" s="45">
        <v>38846</v>
      </c>
      <c r="C2976" s="45">
        <v>22320</v>
      </c>
      <c r="D2976" s="25">
        <v>0.57457653297636824</v>
      </c>
      <c r="E2976" s="25" t="str">
        <f>_xlfn.XLOOKUP(Table1[[#This Row],[Customer_ID]],Table2[customer_id],Table2[age_group],,0)</f>
        <v>25-34</v>
      </c>
      <c r="F2976" s="25" t="str">
        <f>_xlfn.XLOOKUP(Table1[[#This Row],[Customer_ID]],Table2[customer_id],Table2[city],,0)</f>
        <v>Mumbai</v>
      </c>
      <c r="G2976" s="25" t="str">
        <f>_xlfn.XLOOKUP(Table1[[#This Row],[Customer_ID]],Table2[customer_id],Table2[occupation],,0)</f>
        <v>Salaried Other Employees</v>
      </c>
      <c r="H2976" s="50" t="str">
        <f>_xlfn.XLOOKUP(Table1[[#This Row],[Customer_ID]],Table2[customer_id],Table2[gender],,0)</f>
        <v>Male</v>
      </c>
      <c r="I2976" s="50" t="str">
        <f>_xlfn.XLOOKUP(Table1[[#This Row],[Customer_ID]],Table2[customer_id],Table2[marital status],,0)</f>
        <v>Single</v>
      </c>
      <c r="J2976" t="str">
        <f t="shared" si="184"/>
        <v>Lower Income</v>
      </c>
      <c r="K2976" s="52" t="b">
        <f t="shared" si="185"/>
        <v>0</v>
      </c>
      <c r="L2976" s="43" t="b">
        <f t="shared" si="186"/>
        <v>0</v>
      </c>
      <c r="M2976" s="43" t="b">
        <f t="shared" si="187"/>
        <v>0</v>
      </c>
      <c r="N29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77" spans="1:14" hidden="1" x14ac:dyDescent="0.25">
      <c r="A2977" t="s">
        <v>3255</v>
      </c>
      <c r="B2977" s="45">
        <v>38842</v>
      </c>
      <c r="C2977" s="45">
        <v>12304.833333333334</v>
      </c>
      <c r="D2977" s="25">
        <v>0.31679196059248582</v>
      </c>
      <c r="E2977" s="25" t="str">
        <f>_xlfn.XLOOKUP(Table1[[#This Row],[Customer_ID]],Table2[customer_id],Table2[age_group],,0)</f>
        <v>25-34</v>
      </c>
      <c r="F2977" s="25" t="str">
        <f>_xlfn.XLOOKUP(Table1[[#This Row],[Customer_ID]],Table2[customer_id],Table2[city],,0)</f>
        <v>Chennai</v>
      </c>
      <c r="G2977" s="25" t="str">
        <f>_xlfn.XLOOKUP(Table1[[#This Row],[Customer_ID]],Table2[customer_id],Table2[occupation],,0)</f>
        <v>Salaried Other Employees</v>
      </c>
      <c r="H2977" s="50" t="str">
        <f>_xlfn.XLOOKUP(Table1[[#This Row],[Customer_ID]],Table2[customer_id],Table2[gender],,0)</f>
        <v>Male</v>
      </c>
      <c r="I2977" s="50" t="str">
        <f>_xlfn.XLOOKUP(Table1[[#This Row],[Customer_ID]],Table2[customer_id],Table2[marital status],,0)</f>
        <v>Married</v>
      </c>
      <c r="J2977" t="str">
        <f t="shared" si="184"/>
        <v>Lower Income</v>
      </c>
      <c r="K2977" s="52" t="b">
        <f t="shared" si="185"/>
        <v>0</v>
      </c>
      <c r="L2977" s="43" t="b">
        <f t="shared" si="186"/>
        <v>0</v>
      </c>
      <c r="M2977" s="43" t="b">
        <f t="shared" si="187"/>
        <v>0</v>
      </c>
      <c r="N29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78" spans="1:14" hidden="1" x14ac:dyDescent="0.25">
      <c r="A2978" t="s">
        <v>3002</v>
      </c>
      <c r="B2978" s="45">
        <v>38837</v>
      </c>
      <c r="C2978" s="45">
        <v>13111.833333333334</v>
      </c>
      <c r="D2978" s="25">
        <v>0.337611899305645</v>
      </c>
      <c r="E2978" s="25" t="str">
        <f>_xlfn.XLOOKUP(Table1[[#This Row],[Customer_ID]],Table2[customer_id],Table2[age_group],,0)</f>
        <v>45+</v>
      </c>
      <c r="F2978" s="25" t="str">
        <f>_xlfn.XLOOKUP(Table1[[#This Row],[Customer_ID]],Table2[customer_id],Table2[city],,0)</f>
        <v>Hyderabad</v>
      </c>
      <c r="G2978" s="25" t="str">
        <f>_xlfn.XLOOKUP(Table1[[#This Row],[Customer_ID]],Table2[customer_id],Table2[occupation],,0)</f>
        <v>Freelancers</v>
      </c>
      <c r="H2978" s="50" t="str">
        <f>_xlfn.XLOOKUP(Table1[[#This Row],[Customer_ID]],Table2[customer_id],Table2[gender],,0)</f>
        <v>Male</v>
      </c>
      <c r="I2978" s="50" t="str">
        <f>_xlfn.XLOOKUP(Table1[[#This Row],[Customer_ID]],Table2[customer_id],Table2[marital status],,0)</f>
        <v>Married</v>
      </c>
      <c r="J2978" t="str">
        <f t="shared" si="184"/>
        <v>Lower Income</v>
      </c>
      <c r="K2978" s="52" t="b">
        <f t="shared" si="185"/>
        <v>0</v>
      </c>
      <c r="L2978" s="43" t="b">
        <f t="shared" si="186"/>
        <v>0</v>
      </c>
      <c r="M2978" s="43" t="b">
        <f t="shared" si="187"/>
        <v>0</v>
      </c>
      <c r="N29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79" spans="1:14" hidden="1" x14ac:dyDescent="0.25">
      <c r="A2979" t="s">
        <v>661</v>
      </c>
      <c r="B2979" s="45">
        <v>38835</v>
      </c>
      <c r="C2979" s="45">
        <v>21921.666666666668</v>
      </c>
      <c r="D2979" s="25">
        <v>0.56448221106390284</v>
      </c>
      <c r="E2979" s="25" t="str">
        <f>_xlfn.XLOOKUP(Table1[[#This Row],[Customer_ID]],Table2[customer_id],Table2[age_group],,0)</f>
        <v>25-34</v>
      </c>
      <c r="F2979" s="25" t="str">
        <f>_xlfn.XLOOKUP(Table1[[#This Row],[Customer_ID]],Table2[customer_id],Table2[city],,0)</f>
        <v>Mumbai</v>
      </c>
      <c r="G2979" s="25" t="str">
        <f>_xlfn.XLOOKUP(Table1[[#This Row],[Customer_ID]],Table2[customer_id],Table2[occupation],,0)</f>
        <v>Salaried Other Employees</v>
      </c>
      <c r="H2979" s="50" t="str">
        <f>_xlfn.XLOOKUP(Table1[[#This Row],[Customer_ID]],Table2[customer_id],Table2[gender],,0)</f>
        <v>Male</v>
      </c>
      <c r="I2979" s="50" t="str">
        <f>_xlfn.XLOOKUP(Table1[[#This Row],[Customer_ID]],Table2[customer_id],Table2[marital status],,0)</f>
        <v>Married</v>
      </c>
      <c r="J2979" t="str">
        <f t="shared" si="184"/>
        <v>Lower Income</v>
      </c>
      <c r="K2979" s="52" t="b">
        <f t="shared" si="185"/>
        <v>0</v>
      </c>
      <c r="L2979" s="43" t="b">
        <f t="shared" si="186"/>
        <v>0</v>
      </c>
      <c r="M2979" s="43" t="b">
        <f t="shared" si="187"/>
        <v>0</v>
      </c>
      <c r="N29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80" spans="1:14" hidden="1" x14ac:dyDescent="0.25">
      <c r="A2980" t="s">
        <v>3352</v>
      </c>
      <c r="B2980" s="45">
        <v>38826</v>
      </c>
      <c r="C2980" s="45">
        <v>11896.166666666666</v>
      </c>
      <c r="D2980" s="25">
        <v>0.30639691615584058</v>
      </c>
      <c r="E2980" s="25" t="str">
        <f>_xlfn.XLOOKUP(Table1[[#This Row],[Customer_ID]],Table2[customer_id],Table2[age_group],,0)</f>
        <v>35-45</v>
      </c>
      <c r="F2980" s="25" t="str">
        <f>_xlfn.XLOOKUP(Table1[[#This Row],[Customer_ID]],Table2[customer_id],Table2[city],,0)</f>
        <v>Chennai</v>
      </c>
      <c r="G2980" s="25" t="str">
        <f>_xlfn.XLOOKUP(Table1[[#This Row],[Customer_ID]],Table2[customer_id],Table2[occupation],,0)</f>
        <v>Salaried Other Employees</v>
      </c>
      <c r="H2980" s="50" t="str">
        <f>_xlfn.XLOOKUP(Table1[[#This Row],[Customer_ID]],Table2[customer_id],Table2[gender],,0)</f>
        <v>Female</v>
      </c>
      <c r="I2980" s="50" t="str">
        <f>_xlfn.XLOOKUP(Table1[[#This Row],[Customer_ID]],Table2[customer_id],Table2[marital status],,0)</f>
        <v>Married</v>
      </c>
      <c r="J2980" t="str">
        <f t="shared" si="184"/>
        <v>Lower Income</v>
      </c>
      <c r="K2980" s="52" t="b">
        <f t="shared" si="185"/>
        <v>0</v>
      </c>
      <c r="L2980" s="43" t="b">
        <f t="shared" si="186"/>
        <v>0</v>
      </c>
      <c r="M2980" s="43" t="b">
        <f t="shared" si="187"/>
        <v>0</v>
      </c>
      <c r="N29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81" spans="1:14" hidden="1" x14ac:dyDescent="0.25">
      <c r="A2981" t="s">
        <v>2282</v>
      </c>
      <c r="B2981" s="45">
        <v>38819</v>
      </c>
      <c r="C2981" s="45">
        <v>15494.666666666666</v>
      </c>
      <c r="D2981" s="25">
        <v>0.39915161819383976</v>
      </c>
      <c r="E2981" s="25" t="str">
        <f>_xlfn.XLOOKUP(Table1[[#This Row],[Customer_ID]],Table2[customer_id],Table2[age_group],,0)</f>
        <v>25-34</v>
      </c>
      <c r="F2981" s="25" t="str">
        <f>_xlfn.XLOOKUP(Table1[[#This Row],[Customer_ID]],Table2[customer_id],Table2[city],,0)</f>
        <v>Delhi NCR</v>
      </c>
      <c r="G2981" s="25" t="str">
        <f>_xlfn.XLOOKUP(Table1[[#This Row],[Customer_ID]],Table2[customer_id],Table2[occupation],,0)</f>
        <v>Salaried Other Employees</v>
      </c>
      <c r="H2981" s="50" t="str">
        <f>_xlfn.XLOOKUP(Table1[[#This Row],[Customer_ID]],Table2[customer_id],Table2[gender],,0)</f>
        <v>Female</v>
      </c>
      <c r="I2981" s="50" t="str">
        <f>_xlfn.XLOOKUP(Table1[[#This Row],[Customer_ID]],Table2[customer_id],Table2[marital status],,0)</f>
        <v>Married</v>
      </c>
      <c r="J2981" t="str">
        <f t="shared" si="184"/>
        <v>Lower Income</v>
      </c>
      <c r="K2981" s="52" t="b">
        <f t="shared" si="185"/>
        <v>0</v>
      </c>
      <c r="L2981" s="43" t="b">
        <f t="shared" si="186"/>
        <v>0</v>
      </c>
      <c r="M2981" s="43" t="b">
        <f t="shared" si="187"/>
        <v>0</v>
      </c>
      <c r="N29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82" spans="1:14" hidden="1" x14ac:dyDescent="0.25">
      <c r="A2982" t="s">
        <v>811</v>
      </c>
      <c r="B2982" s="45">
        <v>38813</v>
      </c>
      <c r="C2982" s="45">
        <v>21029.666666666668</v>
      </c>
      <c r="D2982" s="25">
        <v>0.54182018052370773</v>
      </c>
      <c r="E2982" s="25" t="str">
        <f>_xlfn.XLOOKUP(Table1[[#This Row],[Customer_ID]],Table2[customer_id],Table2[age_group],,0)</f>
        <v>35-45</v>
      </c>
      <c r="F2982" s="25" t="str">
        <f>_xlfn.XLOOKUP(Table1[[#This Row],[Customer_ID]],Table2[customer_id],Table2[city],,0)</f>
        <v>Delhi NCR</v>
      </c>
      <c r="G2982" s="25" t="str">
        <f>_xlfn.XLOOKUP(Table1[[#This Row],[Customer_ID]],Table2[customer_id],Table2[occupation],,0)</f>
        <v>Freelancers</v>
      </c>
      <c r="H2982" s="50" t="str">
        <f>_xlfn.XLOOKUP(Table1[[#This Row],[Customer_ID]],Table2[customer_id],Table2[gender],,0)</f>
        <v>Male</v>
      </c>
      <c r="I2982" s="50" t="str">
        <f>_xlfn.XLOOKUP(Table1[[#This Row],[Customer_ID]],Table2[customer_id],Table2[marital status],,0)</f>
        <v>Married</v>
      </c>
      <c r="J2982" t="str">
        <f t="shared" si="184"/>
        <v>Lower Income</v>
      </c>
      <c r="K2982" s="52" t="b">
        <f t="shared" si="185"/>
        <v>0</v>
      </c>
      <c r="L2982" s="43" t="b">
        <f t="shared" si="186"/>
        <v>0</v>
      </c>
      <c r="M2982" s="43" t="b">
        <f t="shared" si="187"/>
        <v>0</v>
      </c>
      <c r="N29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83" spans="1:14" hidden="1" x14ac:dyDescent="0.25">
      <c r="A2983" t="s">
        <v>2334</v>
      </c>
      <c r="B2983" s="45">
        <v>38804</v>
      </c>
      <c r="C2983" s="45">
        <v>15291.666666666666</v>
      </c>
      <c r="D2983" s="25">
        <v>0.39407449403841527</v>
      </c>
      <c r="E2983" s="25" t="str">
        <f>_xlfn.XLOOKUP(Table1[[#This Row],[Customer_ID]],Table2[customer_id],Table2[age_group],,0)</f>
        <v>45+</v>
      </c>
      <c r="F2983" s="25" t="str">
        <f>_xlfn.XLOOKUP(Table1[[#This Row],[Customer_ID]],Table2[customer_id],Table2[city],,0)</f>
        <v>Bengaluru</v>
      </c>
      <c r="G2983" s="25" t="str">
        <f>_xlfn.XLOOKUP(Table1[[#This Row],[Customer_ID]],Table2[customer_id],Table2[occupation],,0)</f>
        <v>Freelancers</v>
      </c>
      <c r="H2983" s="50" t="str">
        <f>_xlfn.XLOOKUP(Table1[[#This Row],[Customer_ID]],Table2[customer_id],Table2[gender],,0)</f>
        <v>Male</v>
      </c>
      <c r="I2983" s="50" t="str">
        <f>_xlfn.XLOOKUP(Table1[[#This Row],[Customer_ID]],Table2[customer_id],Table2[marital status],,0)</f>
        <v>Married</v>
      </c>
      <c r="J2983" t="str">
        <f t="shared" si="184"/>
        <v>Lower Income</v>
      </c>
      <c r="K2983" s="52" t="b">
        <f t="shared" si="185"/>
        <v>0</v>
      </c>
      <c r="L2983" s="43" t="b">
        <f t="shared" si="186"/>
        <v>0</v>
      </c>
      <c r="M2983" s="43" t="b">
        <f t="shared" si="187"/>
        <v>0</v>
      </c>
      <c r="N29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84" spans="1:14" hidden="1" x14ac:dyDescent="0.25">
      <c r="A2984" t="s">
        <v>2610</v>
      </c>
      <c r="B2984" s="45">
        <v>38803</v>
      </c>
      <c r="C2984" s="45">
        <v>14252.833333333334</v>
      </c>
      <c r="D2984" s="25">
        <v>0.36731266482832087</v>
      </c>
      <c r="E2984" s="25" t="str">
        <f>_xlfn.XLOOKUP(Table1[[#This Row],[Customer_ID]],Table2[customer_id],Table2[age_group],,0)</f>
        <v>35-45</v>
      </c>
      <c r="F2984" s="25" t="str">
        <f>_xlfn.XLOOKUP(Table1[[#This Row],[Customer_ID]],Table2[customer_id],Table2[city],,0)</f>
        <v>Chennai</v>
      </c>
      <c r="G2984" s="25" t="str">
        <f>_xlfn.XLOOKUP(Table1[[#This Row],[Customer_ID]],Table2[customer_id],Table2[occupation],,0)</f>
        <v>Freelancers</v>
      </c>
      <c r="H2984" s="50" t="str">
        <f>_xlfn.XLOOKUP(Table1[[#This Row],[Customer_ID]],Table2[customer_id],Table2[gender],,0)</f>
        <v>Male</v>
      </c>
      <c r="I2984" s="50" t="str">
        <f>_xlfn.XLOOKUP(Table1[[#This Row],[Customer_ID]],Table2[customer_id],Table2[marital status],,0)</f>
        <v>Married</v>
      </c>
      <c r="J2984" t="str">
        <f t="shared" si="184"/>
        <v>Lower Income</v>
      </c>
      <c r="K2984" s="52" t="b">
        <f t="shared" si="185"/>
        <v>0</v>
      </c>
      <c r="L2984" s="43" t="b">
        <f t="shared" si="186"/>
        <v>0</v>
      </c>
      <c r="M2984" s="43" t="b">
        <f t="shared" si="187"/>
        <v>0</v>
      </c>
      <c r="N29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85" spans="1:14" hidden="1" x14ac:dyDescent="0.25">
      <c r="A2985" t="s">
        <v>2757</v>
      </c>
      <c r="B2985" s="45">
        <v>38787</v>
      </c>
      <c r="C2985" s="45">
        <v>13755.666666666666</v>
      </c>
      <c r="D2985" s="25">
        <v>0.3546463162056015</v>
      </c>
      <c r="E2985" s="25" t="str">
        <f>_xlfn.XLOOKUP(Table1[[#This Row],[Customer_ID]],Table2[customer_id],Table2[age_group],,0)</f>
        <v>35-45</v>
      </c>
      <c r="F2985" s="25" t="str">
        <f>_xlfn.XLOOKUP(Table1[[#This Row],[Customer_ID]],Table2[customer_id],Table2[city],,0)</f>
        <v>Hyderabad</v>
      </c>
      <c r="G2985" s="25" t="str">
        <f>_xlfn.XLOOKUP(Table1[[#This Row],[Customer_ID]],Table2[customer_id],Table2[occupation],,0)</f>
        <v>Freelancers</v>
      </c>
      <c r="H2985" s="50" t="str">
        <f>_xlfn.XLOOKUP(Table1[[#This Row],[Customer_ID]],Table2[customer_id],Table2[gender],,0)</f>
        <v>Female</v>
      </c>
      <c r="I2985" s="50" t="str">
        <f>_xlfn.XLOOKUP(Table1[[#This Row],[Customer_ID]],Table2[customer_id],Table2[marital status],,0)</f>
        <v>Married</v>
      </c>
      <c r="J2985" t="str">
        <f t="shared" si="184"/>
        <v>Lower Income</v>
      </c>
      <c r="K2985" s="52" t="b">
        <f t="shared" si="185"/>
        <v>0</v>
      </c>
      <c r="L2985" s="43" t="b">
        <f t="shared" si="186"/>
        <v>0</v>
      </c>
      <c r="M2985" s="43" t="b">
        <f t="shared" si="187"/>
        <v>0</v>
      </c>
      <c r="N29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86" spans="1:14" hidden="1" x14ac:dyDescent="0.25">
      <c r="A2986" t="s">
        <v>1893</v>
      </c>
      <c r="B2986" s="45">
        <v>38777</v>
      </c>
      <c r="C2986" s="45">
        <v>16724.166666666668</v>
      </c>
      <c r="D2986" s="25">
        <v>0.43129088549053995</v>
      </c>
      <c r="E2986" s="25" t="str">
        <f>_xlfn.XLOOKUP(Table1[[#This Row],[Customer_ID]],Table2[customer_id],Table2[age_group],,0)</f>
        <v>35-45</v>
      </c>
      <c r="F2986" s="25" t="str">
        <f>_xlfn.XLOOKUP(Table1[[#This Row],[Customer_ID]],Table2[customer_id],Table2[city],,0)</f>
        <v>Delhi NCR</v>
      </c>
      <c r="G2986" s="25" t="str">
        <f>_xlfn.XLOOKUP(Table1[[#This Row],[Customer_ID]],Table2[customer_id],Table2[occupation],,0)</f>
        <v>Freelancers</v>
      </c>
      <c r="H2986" s="50" t="str">
        <f>_xlfn.XLOOKUP(Table1[[#This Row],[Customer_ID]],Table2[customer_id],Table2[gender],,0)</f>
        <v>Female</v>
      </c>
      <c r="I2986" s="50" t="str">
        <f>_xlfn.XLOOKUP(Table1[[#This Row],[Customer_ID]],Table2[customer_id],Table2[marital status],,0)</f>
        <v>Married</v>
      </c>
      <c r="J2986" t="str">
        <f t="shared" si="184"/>
        <v>Lower Income</v>
      </c>
      <c r="K2986" s="52" t="b">
        <f t="shared" si="185"/>
        <v>0</v>
      </c>
      <c r="L2986" s="43" t="b">
        <f t="shared" si="186"/>
        <v>0</v>
      </c>
      <c r="M2986" s="43" t="b">
        <f t="shared" si="187"/>
        <v>0</v>
      </c>
      <c r="N29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87" spans="1:14" hidden="1" x14ac:dyDescent="0.25">
      <c r="A2987" t="s">
        <v>3312</v>
      </c>
      <c r="B2987" s="45">
        <v>38775</v>
      </c>
      <c r="C2987" s="45">
        <v>12018.666666666666</v>
      </c>
      <c r="D2987" s="25">
        <v>0.3099591661293789</v>
      </c>
      <c r="E2987" s="25" t="str">
        <f>_xlfn.XLOOKUP(Table1[[#This Row],[Customer_ID]],Table2[customer_id],Table2[age_group],,0)</f>
        <v>35-45</v>
      </c>
      <c r="F2987" s="25" t="str">
        <f>_xlfn.XLOOKUP(Table1[[#This Row],[Customer_ID]],Table2[customer_id],Table2[city],,0)</f>
        <v>Chennai</v>
      </c>
      <c r="G2987" s="25" t="str">
        <f>_xlfn.XLOOKUP(Table1[[#This Row],[Customer_ID]],Table2[customer_id],Table2[occupation],,0)</f>
        <v>Freelancers</v>
      </c>
      <c r="H2987" s="50" t="str">
        <f>_xlfn.XLOOKUP(Table1[[#This Row],[Customer_ID]],Table2[customer_id],Table2[gender],,0)</f>
        <v>Female</v>
      </c>
      <c r="I2987" s="50" t="str">
        <f>_xlfn.XLOOKUP(Table1[[#This Row],[Customer_ID]],Table2[customer_id],Table2[marital status],,0)</f>
        <v>Married</v>
      </c>
      <c r="J2987" t="str">
        <f t="shared" si="184"/>
        <v>Lower Income</v>
      </c>
      <c r="K2987" s="52" t="b">
        <f t="shared" si="185"/>
        <v>0</v>
      </c>
      <c r="L2987" s="43" t="b">
        <f t="shared" si="186"/>
        <v>0</v>
      </c>
      <c r="M2987" s="43" t="b">
        <f t="shared" si="187"/>
        <v>0</v>
      </c>
      <c r="N29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88" spans="1:14" hidden="1" x14ac:dyDescent="0.25">
      <c r="A2988" t="s">
        <v>2278</v>
      </c>
      <c r="B2988" s="45">
        <v>38771</v>
      </c>
      <c r="C2988" s="45">
        <v>15490.5</v>
      </c>
      <c r="D2988" s="25">
        <v>0.39953831471976475</v>
      </c>
      <c r="E2988" s="25" t="str">
        <f>_xlfn.XLOOKUP(Table1[[#This Row],[Customer_ID]],Table2[customer_id],Table2[age_group],,0)</f>
        <v>25-34</v>
      </c>
      <c r="F2988" s="25" t="str">
        <f>_xlfn.XLOOKUP(Table1[[#This Row],[Customer_ID]],Table2[customer_id],Table2[city],,0)</f>
        <v>Hyderabad</v>
      </c>
      <c r="G2988" s="25" t="str">
        <f>_xlfn.XLOOKUP(Table1[[#This Row],[Customer_ID]],Table2[customer_id],Table2[occupation],,0)</f>
        <v>Salaried Other Employees</v>
      </c>
      <c r="H2988" s="50" t="str">
        <f>_xlfn.XLOOKUP(Table1[[#This Row],[Customer_ID]],Table2[customer_id],Table2[gender],,0)</f>
        <v>Male</v>
      </c>
      <c r="I2988" s="50" t="str">
        <f>_xlfn.XLOOKUP(Table1[[#This Row],[Customer_ID]],Table2[customer_id],Table2[marital status],,0)</f>
        <v>Married</v>
      </c>
      <c r="J2988" t="str">
        <f t="shared" si="184"/>
        <v>Lower Income</v>
      </c>
      <c r="K2988" s="52" t="b">
        <f t="shared" si="185"/>
        <v>0</v>
      </c>
      <c r="L2988" s="43" t="b">
        <f t="shared" si="186"/>
        <v>0</v>
      </c>
      <c r="M2988" s="43" t="b">
        <f t="shared" si="187"/>
        <v>0</v>
      </c>
      <c r="N29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89" spans="1:14" hidden="1" x14ac:dyDescent="0.25">
      <c r="A2989" t="s">
        <v>1802</v>
      </c>
      <c r="B2989" s="45">
        <v>38770</v>
      </c>
      <c r="C2989" s="45">
        <v>17033</v>
      </c>
      <c r="D2989" s="25">
        <v>0.4393345370131545</v>
      </c>
      <c r="E2989" s="25" t="str">
        <f>_xlfn.XLOOKUP(Table1[[#This Row],[Customer_ID]],Table2[customer_id],Table2[age_group],,0)</f>
        <v>35-45</v>
      </c>
      <c r="F2989" s="25" t="str">
        <f>_xlfn.XLOOKUP(Table1[[#This Row],[Customer_ID]],Table2[customer_id],Table2[city],,0)</f>
        <v>Delhi NCR</v>
      </c>
      <c r="G2989" s="25" t="str">
        <f>_xlfn.XLOOKUP(Table1[[#This Row],[Customer_ID]],Table2[customer_id],Table2[occupation],,0)</f>
        <v>Freelancers</v>
      </c>
      <c r="H2989" s="50" t="str">
        <f>_xlfn.XLOOKUP(Table1[[#This Row],[Customer_ID]],Table2[customer_id],Table2[gender],,0)</f>
        <v>Female</v>
      </c>
      <c r="I2989" s="50" t="str">
        <f>_xlfn.XLOOKUP(Table1[[#This Row],[Customer_ID]],Table2[customer_id],Table2[marital status],,0)</f>
        <v>Married</v>
      </c>
      <c r="J2989" t="str">
        <f t="shared" si="184"/>
        <v>Lower Income</v>
      </c>
      <c r="K2989" s="52" t="b">
        <f t="shared" si="185"/>
        <v>0</v>
      </c>
      <c r="L2989" s="43" t="b">
        <f t="shared" si="186"/>
        <v>0</v>
      </c>
      <c r="M2989" s="43" t="b">
        <f t="shared" si="187"/>
        <v>0</v>
      </c>
      <c r="N29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90" spans="1:14" hidden="1" x14ac:dyDescent="0.25">
      <c r="A2990" t="s">
        <v>1141</v>
      </c>
      <c r="B2990" s="45">
        <v>38769</v>
      </c>
      <c r="C2990" s="45">
        <v>19644.166666666668</v>
      </c>
      <c r="D2990" s="25">
        <v>0.50669779119055602</v>
      </c>
      <c r="E2990" s="25" t="str">
        <f>_xlfn.XLOOKUP(Table1[[#This Row],[Customer_ID]],Table2[customer_id],Table2[age_group],,0)</f>
        <v>25-34</v>
      </c>
      <c r="F2990" s="25" t="str">
        <f>_xlfn.XLOOKUP(Table1[[#This Row],[Customer_ID]],Table2[customer_id],Table2[city],,0)</f>
        <v>Delhi NCR</v>
      </c>
      <c r="G2990" s="25" t="str">
        <f>_xlfn.XLOOKUP(Table1[[#This Row],[Customer_ID]],Table2[customer_id],Table2[occupation],,0)</f>
        <v>Salaried Other Employees</v>
      </c>
      <c r="H2990" s="50" t="str">
        <f>_xlfn.XLOOKUP(Table1[[#This Row],[Customer_ID]],Table2[customer_id],Table2[gender],,0)</f>
        <v>Male</v>
      </c>
      <c r="I2990" s="50" t="str">
        <f>_xlfn.XLOOKUP(Table1[[#This Row],[Customer_ID]],Table2[customer_id],Table2[marital status],,0)</f>
        <v>Married</v>
      </c>
      <c r="J2990" t="str">
        <f t="shared" si="184"/>
        <v>Lower Income</v>
      </c>
      <c r="K2990" s="52" t="b">
        <f t="shared" si="185"/>
        <v>0</v>
      </c>
      <c r="L2990" s="43" t="b">
        <f t="shared" si="186"/>
        <v>0</v>
      </c>
      <c r="M2990" s="43" t="b">
        <f t="shared" si="187"/>
        <v>0</v>
      </c>
      <c r="N29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91" spans="1:14" hidden="1" x14ac:dyDescent="0.25">
      <c r="A2991" t="s">
        <v>3031</v>
      </c>
      <c r="B2991" s="45">
        <v>38761</v>
      </c>
      <c r="C2991" s="45">
        <v>13013.166666666666</v>
      </c>
      <c r="D2991" s="25">
        <v>0.33572835238168947</v>
      </c>
      <c r="E2991" s="25" t="str">
        <f>_xlfn.XLOOKUP(Table1[[#This Row],[Customer_ID]],Table2[customer_id],Table2[age_group],,0)</f>
        <v>25-34</v>
      </c>
      <c r="F2991" s="25" t="str">
        <f>_xlfn.XLOOKUP(Table1[[#This Row],[Customer_ID]],Table2[customer_id],Table2[city],,0)</f>
        <v>Chennai</v>
      </c>
      <c r="G2991" s="25" t="str">
        <f>_xlfn.XLOOKUP(Table1[[#This Row],[Customer_ID]],Table2[customer_id],Table2[occupation],,0)</f>
        <v>Salaried Other Employees</v>
      </c>
      <c r="H2991" s="50" t="str">
        <f>_xlfn.XLOOKUP(Table1[[#This Row],[Customer_ID]],Table2[customer_id],Table2[gender],,0)</f>
        <v>Male</v>
      </c>
      <c r="I2991" s="50" t="str">
        <f>_xlfn.XLOOKUP(Table1[[#This Row],[Customer_ID]],Table2[customer_id],Table2[marital status],,0)</f>
        <v>Married</v>
      </c>
      <c r="J2991" t="str">
        <f t="shared" si="184"/>
        <v>Lower Income</v>
      </c>
      <c r="K2991" s="52" t="b">
        <f t="shared" si="185"/>
        <v>0</v>
      </c>
      <c r="L2991" s="43" t="b">
        <f t="shared" si="186"/>
        <v>0</v>
      </c>
      <c r="M2991" s="43" t="b">
        <f t="shared" si="187"/>
        <v>0</v>
      </c>
      <c r="N29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92" spans="1:14" hidden="1" x14ac:dyDescent="0.25">
      <c r="A2992" t="s">
        <v>2424</v>
      </c>
      <c r="B2992" s="45">
        <v>38752</v>
      </c>
      <c r="C2992" s="45">
        <v>14945.666666666666</v>
      </c>
      <c r="D2992" s="25">
        <v>0.38567471786402419</v>
      </c>
      <c r="E2992" s="25" t="str">
        <f>_xlfn.XLOOKUP(Table1[[#This Row],[Customer_ID]],Table2[customer_id],Table2[age_group],,0)</f>
        <v>45+</v>
      </c>
      <c r="F2992" s="25" t="str">
        <f>_xlfn.XLOOKUP(Table1[[#This Row],[Customer_ID]],Table2[customer_id],Table2[city],,0)</f>
        <v>Bengaluru</v>
      </c>
      <c r="G2992" s="25" t="str">
        <f>_xlfn.XLOOKUP(Table1[[#This Row],[Customer_ID]],Table2[customer_id],Table2[occupation],,0)</f>
        <v>Freelancers</v>
      </c>
      <c r="H2992" s="50" t="str">
        <f>_xlfn.XLOOKUP(Table1[[#This Row],[Customer_ID]],Table2[customer_id],Table2[gender],,0)</f>
        <v>Male</v>
      </c>
      <c r="I2992" s="50" t="str">
        <f>_xlfn.XLOOKUP(Table1[[#This Row],[Customer_ID]],Table2[customer_id],Table2[marital status],,0)</f>
        <v>Married</v>
      </c>
      <c r="J2992" t="str">
        <f t="shared" si="184"/>
        <v>Lower Income</v>
      </c>
      <c r="K2992" s="52" t="b">
        <f t="shared" si="185"/>
        <v>0</v>
      </c>
      <c r="L2992" s="43" t="b">
        <f t="shared" si="186"/>
        <v>0</v>
      </c>
      <c r="M2992" s="43" t="b">
        <f t="shared" si="187"/>
        <v>0</v>
      </c>
      <c r="N29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93" spans="1:14" hidden="1" x14ac:dyDescent="0.25">
      <c r="A2993" t="s">
        <v>646</v>
      </c>
      <c r="B2993" s="45">
        <v>38734</v>
      </c>
      <c r="C2993" s="45">
        <v>21977.333333333332</v>
      </c>
      <c r="D2993" s="25">
        <v>0.56739126693172226</v>
      </c>
      <c r="E2993" s="25" t="str">
        <f>_xlfn.XLOOKUP(Table1[[#This Row],[Customer_ID]],Table2[customer_id],Table2[age_group],,0)</f>
        <v>35-45</v>
      </c>
      <c r="F2993" s="25" t="str">
        <f>_xlfn.XLOOKUP(Table1[[#This Row],[Customer_ID]],Table2[customer_id],Table2[city],,0)</f>
        <v>Delhi NCR</v>
      </c>
      <c r="G2993" s="25" t="str">
        <f>_xlfn.XLOOKUP(Table1[[#This Row],[Customer_ID]],Table2[customer_id],Table2[occupation],,0)</f>
        <v>Salaried Other Employees</v>
      </c>
      <c r="H2993" s="50" t="str">
        <f>_xlfn.XLOOKUP(Table1[[#This Row],[Customer_ID]],Table2[customer_id],Table2[gender],,0)</f>
        <v>Male</v>
      </c>
      <c r="I2993" s="50" t="str">
        <f>_xlfn.XLOOKUP(Table1[[#This Row],[Customer_ID]],Table2[customer_id],Table2[marital status],,0)</f>
        <v>Married</v>
      </c>
      <c r="J2993" t="str">
        <f t="shared" si="184"/>
        <v>Lower Income</v>
      </c>
      <c r="K2993" s="52" t="b">
        <f t="shared" si="185"/>
        <v>0</v>
      </c>
      <c r="L2993" s="43" t="b">
        <f t="shared" si="186"/>
        <v>0</v>
      </c>
      <c r="M2993" s="43" t="b">
        <f t="shared" si="187"/>
        <v>0</v>
      </c>
      <c r="N29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94" spans="1:14" hidden="1" x14ac:dyDescent="0.25">
      <c r="A2994" t="s">
        <v>694</v>
      </c>
      <c r="B2994" s="45">
        <v>38729</v>
      </c>
      <c r="C2994" s="45">
        <v>21732.833333333332</v>
      </c>
      <c r="D2994" s="25">
        <v>0.56115141969411375</v>
      </c>
      <c r="E2994" s="25" t="str">
        <f>_xlfn.XLOOKUP(Table1[[#This Row],[Customer_ID]],Table2[customer_id],Table2[age_group],,0)</f>
        <v>35-45</v>
      </c>
      <c r="F2994" s="25" t="str">
        <f>_xlfn.XLOOKUP(Table1[[#This Row],[Customer_ID]],Table2[customer_id],Table2[city],,0)</f>
        <v>Delhi NCR</v>
      </c>
      <c r="G2994" s="25" t="str">
        <f>_xlfn.XLOOKUP(Table1[[#This Row],[Customer_ID]],Table2[customer_id],Table2[occupation],,0)</f>
        <v>Salaried Other Employees</v>
      </c>
      <c r="H2994" s="50" t="str">
        <f>_xlfn.XLOOKUP(Table1[[#This Row],[Customer_ID]],Table2[customer_id],Table2[gender],,0)</f>
        <v>Male</v>
      </c>
      <c r="I2994" s="50" t="str">
        <f>_xlfn.XLOOKUP(Table1[[#This Row],[Customer_ID]],Table2[customer_id],Table2[marital status],,0)</f>
        <v>Married</v>
      </c>
      <c r="J2994" t="str">
        <f t="shared" si="184"/>
        <v>Lower Income</v>
      </c>
      <c r="K2994" s="52" t="b">
        <f t="shared" si="185"/>
        <v>0</v>
      </c>
      <c r="L2994" s="43" t="b">
        <f t="shared" si="186"/>
        <v>0</v>
      </c>
      <c r="M2994" s="43" t="b">
        <f t="shared" si="187"/>
        <v>0</v>
      </c>
      <c r="N29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95" spans="1:14" hidden="1" x14ac:dyDescent="0.25">
      <c r="A2995" t="s">
        <v>1381</v>
      </c>
      <c r="B2995" s="45">
        <v>38728</v>
      </c>
      <c r="C2995" s="45">
        <v>18724.666666666668</v>
      </c>
      <c r="D2995" s="25">
        <v>0.48349170281622256</v>
      </c>
      <c r="E2995" s="25" t="str">
        <f>_xlfn.XLOOKUP(Table1[[#This Row],[Customer_ID]],Table2[customer_id],Table2[age_group],,0)</f>
        <v>25-34</v>
      </c>
      <c r="F2995" s="25" t="str">
        <f>_xlfn.XLOOKUP(Table1[[#This Row],[Customer_ID]],Table2[customer_id],Table2[city],,0)</f>
        <v>Mumbai</v>
      </c>
      <c r="G2995" s="25" t="str">
        <f>_xlfn.XLOOKUP(Table1[[#This Row],[Customer_ID]],Table2[customer_id],Table2[occupation],,0)</f>
        <v>Salaried Other Employees</v>
      </c>
      <c r="H2995" s="50" t="str">
        <f>_xlfn.XLOOKUP(Table1[[#This Row],[Customer_ID]],Table2[customer_id],Table2[gender],,0)</f>
        <v>Female</v>
      </c>
      <c r="I2995" s="50" t="str">
        <f>_xlfn.XLOOKUP(Table1[[#This Row],[Customer_ID]],Table2[customer_id],Table2[marital status],,0)</f>
        <v>Single</v>
      </c>
      <c r="J2995" t="str">
        <f t="shared" si="184"/>
        <v>Lower Income</v>
      </c>
      <c r="K2995" s="52" t="b">
        <f t="shared" si="185"/>
        <v>0</v>
      </c>
      <c r="L2995" s="43" t="b">
        <f t="shared" si="186"/>
        <v>0</v>
      </c>
      <c r="M2995" s="43" t="b">
        <f t="shared" si="187"/>
        <v>0</v>
      </c>
      <c r="N29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96" spans="1:14" hidden="1" x14ac:dyDescent="0.25">
      <c r="A2996" t="s">
        <v>1600</v>
      </c>
      <c r="B2996" s="45">
        <v>38727</v>
      </c>
      <c r="C2996" s="45">
        <v>17815.333333333332</v>
      </c>
      <c r="D2996" s="25">
        <v>0.46002358389065334</v>
      </c>
      <c r="E2996" s="25" t="str">
        <f>_xlfn.XLOOKUP(Table1[[#This Row],[Customer_ID]],Table2[customer_id],Table2[age_group],,0)</f>
        <v>25-34</v>
      </c>
      <c r="F2996" s="25" t="str">
        <f>_xlfn.XLOOKUP(Table1[[#This Row],[Customer_ID]],Table2[customer_id],Table2[city],,0)</f>
        <v>Mumbai</v>
      </c>
      <c r="G2996" s="25" t="str">
        <f>_xlfn.XLOOKUP(Table1[[#This Row],[Customer_ID]],Table2[customer_id],Table2[occupation],,0)</f>
        <v>Salaried Other Employees</v>
      </c>
      <c r="H2996" s="50" t="str">
        <f>_xlfn.XLOOKUP(Table1[[#This Row],[Customer_ID]],Table2[customer_id],Table2[gender],,0)</f>
        <v>Female</v>
      </c>
      <c r="I2996" s="50" t="str">
        <f>_xlfn.XLOOKUP(Table1[[#This Row],[Customer_ID]],Table2[customer_id],Table2[marital status],,0)</f>
        <v>Married</v>
      </c>
      <c r="J2996" t="str">
        <f t="shared" si="184"/>
        <v>Lower Income</v>
      </c>
      <c r="K2996" s="52" t="b">
        <f t="shared" si="185"/>
        <v>0</v>
      </c>
      <c r="L2996" s="43" t="b">
        <f t="shared" si="186"/>
        <v>0</v>
      </c>
      <c r="M2996" s="43" t="b">
        <f t="shared" si="187"/>
        <v>0</v>
      </c>
      <c r="N29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97" spans="1:14" hidden="1" x14ac:dyDescent="0.25">
      <c r="A2997" t="s">
        <v>1927</v>
      </c>
      <c r="B2997" s="45">
        <v>38720</v>
      </c>
      <c r="C2997" s="45">
        <v>16602.333333333332</v>
      </c>
      <c r="D2997" s="25">
        <v>0.42877926997245175</v>
      </c>
      <c r="E2997" s="25" t="str">
        <f>_xlfn.XLOOKUP(Table1[[#This Row],[Customer_ID]],Table2[customer_id],Table2[age_group],,0)</f>
        <v>35-45</v>
      </c>
      <c r="F2997" s="25" t="str">
        <f>_xlfn.XLOOKUP(Table1[[#This Row],[Customer_ID]],Table2[customer_id],Table2[city],,0)</f>
        <v>Hyderabad</v>
      </c>
      <c r="G2997" s="25" t="str">
        <f>_xlfn.XLOOKUP(Table1[[#This Row],[Customer_ID]],Table2[customer_id],Table2[occupation],,0)</f>
        <v>Salaried Other Employees</v>
      </c>
      <c r="H2997" s="50" t="str">
        <f>_xlfn.XLOOKUP(Table1[[#This Row],[Customer_ID]],Table2[customer_id],Table2[gender],,0)</f>
        <v>Male</v>
      </c>
      <c r="I2997" s="50" t="str">
        <f>_xlfn.XLOOKUP(Table1[[#This Row],[Customer_ID]],Table2[customer_id],Table2[marital status],,0)</f>
        <v>Married</v>
      </c>
      <c r="J2997" t="str">
        <f t="shared" si="184"/>
        <v>Lower Income</v>
      </c>
      <c r="K2997" s="52" t="b">
        <f t="shared" si="185"/>
        <v>0</v>
      </c>
      <c r="L2997" s="43" t="b">
        <f t="shared" si="186"/>
        <v>0</v>
      </c>
      <c r="M2997" s="43" t="b">
        <f t="shared" si="187"/>
        <v>0</v>
      </c>
      <c r="N29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98" spans="1:14" hidden="1" x14ac:dyDescent="0.25">
      <c r="A2998" t="s">
        <v>772</v>
      </c>
      <c r="B2998" s="45">
        <v>38710</v>
      </c>
      <c r="C2998" s="45">
        <v>21213.833333333332</v>
      </c>
      <c r="D2998" s="25">
        <v>0.5480194609489365</v>
      </c>
      <c r="E2998" s="25" t="str">
        <f>_xlfn.XLOOKUP(Table1[[#This Row],[Customer_ID]],Table2[customer_id],Table2[age_group],,0)</f>
        <v>25-34</v>
      </c>
      <c r="F2998" s="25" t="str">
        <f>_xlfn.XLOOKUP(Table1[[#This Row],[Customer_ID]],Table2[customer_id],Table2[city],,0)</f>
        <v>Mumbai</v>
      </c>
      <c r="G2998" s="25" t="str">
        <f>_xlfn.XLOOKUP(Table1[[#This Row],[Customer_ID]],Table2[customer_id],Table2[occupation],,0)</f>
        <v>Salaried Other Employees</v>
      </c>
      <c r="H2998" s="50" t="str">
        <f>_xlfn.XLOOKUP(Table1[[#This Row],[Customer_ID]],Table2[customer_id],Table2[gender],,0)</f>
        <v>Male</v>
      </c>
      <c r="I2998" s="50" t="str">
        <f>_xlfn.XLOOKUP(Table1[[#This Row],[Customer_ID]],Table2[customer_id],Table2[marital status],,0)</f>
        <v>Single</v>
      </c>
      <c r="J2998" t="str">
        <f t="shared" si="184"/>
        <v>Lower Income</v>
      </c>
      <c r="K2998" s="52" t="b">
        <f t="shared" si="185"/>
        <v>0</v>
      </c>
      <c r="L2998" s="43" t="b">
        <f t="shared" si="186"/>
        <v>0</v>
      </c>
      <c r="M2998" s="43" t="b">
        <f t="shared" si="187"/>
        <v>0</v>
      </c>
      <c r="N29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2999" spans="1:14" hidden="1" x14ac:dyDescent="0.25">
      <c r="A2999" t="s">
        <v>3562</v>
      </c>
      <c r="B2999" s="45">
        <v>38703</v>
      </c>
      <c r="C2999" s="45">
        <v>10912.5</v>
      </c>
      <c r="D2999" s="25">
        <v>0.28195488721804512</v>
      </c>
      <c r="E2999" s="25" t="str">
        <f>_xlfn.XLOOKUP(Table1[[#This Row],[Customer_ID]],Table2[customer_id],Table2[age_group],,0)</f>
        <v>25-34</v>
      </c>
      <c r="F2999" s="25" t="str">
        <f>_xlfn.XLOOKUP(Table1[[#This Row],[Customer_ID]],Table2[customer_id],Table2[city],,0)</f>
        <v>Chennai</v>
      </c>
      <c r="G2999" s="25" t="str">
        <f>_xlfn.XLOOKUP(Table1[[#This Row],[Customer_ID]],Table2[customer_id],Table2[occupation],,0)</f>
        <v>Salaried Other Employees</v>
      </c>
      <c r="H2999" s="50" t="str">
        <f>_xlfn.XLOOKUP(Table1[[#This Row],[Customer_ID]],Table2[customer_id],Table2[gender],,0)</f>
        <v>Female</v>
      </c>
      <c r="I2999" s="50" t="str">
        <f>_xlfn.XLOOKUP(Table1[[#This Row],[Customer_ID]],Table2[customer_id],Table2[marital status],,0)</f>
        <v>Married</v>
      </c>
      <c r="J2999" t="str">
        <f t="shared" si="184"/>
        <v>Lower Income</v>
      </c>
      <c r="K2999" s="52" t="str">
        <f t="shared" si="185"/>
        <v>Low Spend</v>
      </c>
      <c r="L2999" s="43" t="b">
        <f t="shared" si="186"/>
        <v>0</v>
      </c>
      <c r="M2999" s="43" t="b">
        <f t="shared" si="187"/>
        <v>0</v>
      </c>
      <c r="N29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00" spans="1:14" hidden="1" x14ac:dyDescent="0.25">
      <c r="A3000" t="s">
        <v>2177</v>
      </c>
      <c r="B3000" s="45">
        <v>38702</v>
      </c>
      <c r="C3000" s="45">
        <v>15806.166666666666</v>
      </c>
      <c r="D3000" s="25">
        <v>0.40840697293852168</v>
      </c>
      <c r="E3000" s="25" t="str">
        <f>_xlfn.XLOOKUP(Table1[[#This Row],[Customer_ID]],Table2[customer_id],Table2[age_group],,0)</f>
        <v>25-34</v>
      </c>
      <c r="F3000" s="25" t="str">
        <f>_xlfn.XLOOKUP(Table1[[#This Row],[Customer_ID]],Table2[customer_id],Table2[city],,0)</f>
        <v>Bengaluru</v>
      </c>
      <c r="G3000" s="25" t="str">
        <f>_xlfn.XLOOKUP(Table1[[#This Row],[Customer_ID]],Table2[customer_id],Table2[occupation],,0)</f>
        <v>Salaried Other Employees</v>
      </c>
      <c r="H3000" s="50" t="str">
        <f>_xlfn.XLOOKUP(Table1[[#This Row],[Customer_ID]],Table2[customer_id],Table2[gender],,0)</f>
        <v>Female</v>
      </c>
      <c r="I3000" s="50" t="str">
        <f>_xlfn.XLOOKUP(Table1[[#This Row],[Customer_ID]],Table2[customer_id],Table2[marital status],,0)</f>
        <v>Single</v>
      </c>
      <c r="J3000" t="str">
        <f t="shared" si="184"/>
        <v>Lower Income</v>
      </c>
      <c r="K3000" s="52" t="b">
        <f t="shared" si="185"/>
        <v>0</v>
      </c>
      <c r="L3000" s="43" t="b">
        <f t="shared" si="186"/>
        <v>0</v>
      </c>
      <c r="M3000" s="43" t="b">
        <f t="shared" si="187"/>
        <v>0</v>
      </c>
      <c r="N30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01" spans="1:14" hidden="1" x14ac:dyDescent="0.25">
      <c r="A3001" t="s">
        <v>1371</v>
      </c>
      <c r="B3001" s="45">
        <v>38702</v>
      </c>
      <c r="C3001" s="45">
        <v>18756</v>
      </c>
      <c r="D3001" s="25">
        <v>0.48462611751330681</v>
      </c>
      <c r="E3001" s="25" t="str">
        <f>_xlfn.XLOOKUP(Table1[[#This Row],[Customer_ID]],Table2[customer_id],Table2[age_group],,0)</f>
        <v>25-34</v>
      </c>
      <c r="F3001" s="25" t="str">
        <f>_xlfn.XLOOKUP(Table1[[#This Row],[Customer_ID]],Table2[customer_id],Table2[city],,0)</f>
        <v>Mumbai</v>
      </c>
      <c r="G3001" s="25" t="str">
        <f>_xlfn.XLOOKUP(Table1[[#This Row],[Customer_ID]],Table2[customer_id],Table2[occupation],,0)</f>
        <v>Salaried Other Employees</v>
      </c>
      <c r="H3001" s="50" t="str">
        <f>_xlfn.XLOOKUP(Table1[[#This Row],[Customer_ID]],Table2[customer_id],Table2[gender],,0)</f>
        <v>Female</v>
      </c>
      <c r="I3001" s="50" t="str">
        <f>_xlfn.XLOOKUP(Table1[[#This Row],[Customer_ID]],Table2[customer_id],Table2[marital status],,0)</f>
        <v>Married</v>
      </c>
      <c r="J3001" t="str">
        <f t="shared" si="184"/>
        <v>Lower Income</v>
      </c>
      <c r="K3001" s="52" t="b">
        <f t="shared" si="185"/>
        <v>0</v>
      </c>
      <c r="L3001" s="43" t="b">
        <f t="shared" si="186"/>
        <v>0</v>
      </c>
      <c r="M3001" s="43" t="b">
        <f t="shared" si="187"/>
        <v>0</v>
      </c>
      <c r="N30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02" spans="1:14" hidden="1" x14ac:dyDescent="0.25">
      <c r="A3002" t="s">
        <v>1027</v>
      </c>
      <c r="B3002" s="45">
        <v>38698</v>
      </c>
      <c r="C3002" s="45">
        <v>19995.833333333332</v>
      </c>
      <c r="D3002" s="25">
        <v>0.51671490344031556</v>
      </c>
      <c r="E3002" s="25" t="str">
        <f>_xlfn.XLOOKUP(Table1[[#This Row],[Customer_ID]],Table2[customer_id],Table2[age_group],,0)</f>
        <v>25-34</v>
      </c>
      <c r="F3002" s="25" t="str">
        <f>_xlfn.XLOOKUP(Table1[[#This Row],[Customer_ID]],Table2[customer_id],Table2[city],,0)</f>
        <v>Mumbai</v>
      </c>
      <c r="G3002" s="25" t="str">
        <f>_xlfn.XLOOKUP(Table1[[#This Row],[Customer_ID]],Table2[customer_id],Table2[occupation],,0)</f>
        <v>Salaried Other Employees</v>
      </c>
      <c r="H3002" s="50" t="str">
        <f>_xlfn.XLOOKUP(Table1[[#This Row],[Customer_ID]],Table2[customer_id],Table2[gender],,0)</f>
        <v>Female</v>
      </c>
      <c r="I3002" s="50" t="str">
        <f>_xlfn.XLOOKUP(Table1[[#This Row],[Customer_ID]],Table2[customer_id],Table2[marital status],,0)</f>
        <v>Married</v>
      </c>
      <c r="J3002" t="str">
        <f t="shared" si="184"/>
        <v>Lower Income</v>
      </c>
      <c r="K3002" s="52" t="b">
        <f t="shared" si="185"/>
        <v>0</v>
      </c>
      <c r="L3002" s="43" t="b">
        <f t="shared" si="186"/>
        <v>0</v>
      </c>
      <c r="M3002" s="43" t="b">
        <f t="shared" si="187"/>
        <v>0</v>
      </c>
      <c r="N30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03" spans="1:14" hidden="1" x14ac:dyDescent="0.25">
      <c r="A3003" t="s">
        <v>1361</v>
      </c>
      <c r="B3003" s="45">
        <v>38687</v>
      </c>
      <c r="C3003" s="45">
        <v>18792.333333333332</v>
      </c>
      <c r="D3003" s="25">
        <v>0.48575318151661623</v>
      </c>
      <c r="E3003" s="25" t="str">
        <f>_xlfn.XLOOKUP(Table1[[#This Row],[Customer_ID]],Table2[customer_id],Table2[age_group],,0)</f>
        <v>35-45</v>
      </c>
      <c r="F3003" s="25" t="str">
        <f>_xlfn.XLOOKUP(Table1[[#This Row],[Customer_ID]],Table2[customer_id],Table2[city],,0)</f>
        <v>Hyderabad</v>
      </c>
      <c r="G3003" s="25" t="str">
        <f>_xlfn.XLOOKUP(Table1[[#This Row],[Customer_ID]],Table2[customer_id],Table2[occupation],,0)</f>
        <v>Salaried Other Employees</v>
      </c>
      <c r="H3003" s="50" t="str">
        <f>_xlfn.XLOOKUP(Table1[[#This Row],[Customer_ID]],Table2[customer_id],Table2[gender],,0)</f>
        <v>Male</v>
      </c>
      <c r="I3003" s="50" t="str">
        <f>_xlfn.XLOOKUP(Table1[[#This Row],[Customer_ID]],Table2[customer_id],Table2[marital status],,0)</f>
        <v>Married</v>
      </c>
      <c r="J3003" t="str">
        <f t="shared" si="184"/>
        <v>Lower Income</v>
      </c>
      <c r="K3003" s="52" t="b">
        <f t="shared" si="185"/>
        <v>0</v>
      </c>
      <c r="L3003" s="43" t="b">
        <f t="shared" si="186"/>
        <v>0</v>
      </c>
      <c r="M3003" s="43" t="b">
        <f t="shared" si="187"/>
        <v>0</v>
      </c>
      <c r="N30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04" spans="1:14" hidden="1" x14ac:dyDescent="0.25">
      <c r="A3004" t="s">
        <v>2325</v>
      </c>
      <c r="B3004" s="45">
        <v>38686</v>
      </c>
      <c r="C3004" s="45">
        <v>15280</v>
      </c>
      <c r="D3004" s="25">
        <v>0.39497492632993847</v>
      </c>
      <c r="E3004" s="25" t="str">
        <f>_xlfn.XLOOKUP(Table1[[#This Row],[Customer_ID]],Table2[customer_id],Table2[age_group],,0)</f>
        <v>25-34</v>
      </c>
      <c r="F3004" s="25" t="str">
        <f>_xlfn.XLOOKUP(Table1[[#This Row],[Customer_ID]],Table2[customer_id],Table2[city],,0)</f>
        <v>Hyderabad</v>
      </c>
      <c r="G3004" s="25" t="str">
        <f>_xlfn.XLOOKUP(Table1[[#This Row],[Customer_ID]],Table2[customer_id],Table2[occupation],,0)</f>
        <v>Salaried Other Employees</v>
      </c>
      <c r="H3004" s="50" t="str">
        <f>_xlfn.XLOOKUP(Table1[[#This Row],[Customer_ID]],Table2[customer_id],Table2[gender],,0)</f>
        <v>Male</v>
      </c>
      <c r="I3004" s="50" t="str">
        <f>_xlfn.XLOOKUP(Table1[[#This Row],[Customer_ID]],Table2[customer_id],Table2[marital status],,0)</f>
        <v>Single</v>
      </c>
      <c r="J3004" t="str">
        <f t="shared" si="184"/>
        <v>Lower Income</v>
      </c>
      <c r="K3004" s="52" t="b">
        <f t="shared" si="185"/>
        <v>0</v>
      </c>
      <c r="L3004" s="43" t="b">
        <f t="shared" si="186"/>
        <v>0</v>
      </c>
      <c r="M3004" s="43" t="b">
        <f t="shared" si="187"/>
        <v>0</v>
      </c>
      <c r="N30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05" spans="1:14" hidden="1" x14ac:dyDescent="0.25">
      <c r="A3005" t="s">
        <v>1273</v>
      </c>
      <c r="B3005" s="45">
        <v>38680</v>
      </c>
      <c r="C3005" s="45">
        <v>19145.333333333332</v>
      </c>
      <c r="D3005" s="25">
        <v>0.49496725267149255</v>
      </c>
      <c r="E3005" s="25" t="str">
        <f>_xlfn.XLOOKUP(Table1[[#This Row],[Customer_ID]],Table2[customer_id],Table2[age_group],,0)</f>
        <v>25-34</v>
      </c>
      <c r="F3005" s="25" t="str">
        <f>_xlfn.XLOOKUP(Table1[[#This Row],[Customer_ID]],Table2[customer_id],Table2[city],,0)</f>
        <v>Bengaluru</v>
      </c>
      <c r="G3005" s="25" t="str">
        <f>_xlfn.XLOOKUP(Table1[[#This Row],[Customer_ID]],Table2[customer_id],Table2[occupation],,0)</f>
        <v>Salaried Other Employees</v>
      </c>
      <c r="H3005" s="50" t="str">
        <f>_xlfn.XLOOKUP(Table1[[#This Row],[Customer_ID]],Table2[customer_id],Table2[gender],,0)</f>
        <v>Male</v>
      </c>
      <c r="I3005" s="50" t="str">
        <f>_xlfn.XLOOKUP(Table1[[#This Row],[Customer_ID]],Table2[customer_id],Table2[marital status],,0)</f>
        <v>Married</v>
      </c>
      <c r="J3005" t="str">
        <f t="shared" si="184"/>
        <v>Lower Income</v>
      </c>
      <c r="K3005" s="52" t="b">
        <f t="shared" si="185"/>
        <v>0</v>
      </c>
      <c r="L3005" s="43" t="b">
        <f t="shared" si="186"/>
        <v>0</v>
      </c>
      <c r="M3005" s="43" t="b">
        <f t="shared" si="187"/>
        <v>0</v>
      </c>
      <c r="N30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06" spans="1:14" hidden="1" x14ac:dyDescent="0.25">
      <c r="A3006" t="s">
        <v>1770</v>
      </c>
      <c r="B3006" s="45">
        <v>38678</v>
      </c>
      <c r="C3006" s="45">
        <v>17093.333333333332</v>
      </c>
      <c r="D3006" s="25">
        <v>0.44193943154592619</v>
      </c>
      <c r="E3006" s="25" t="str">
        <f>_xlfn.XLOOKUP(Table1[[#This Row],[Customer_ID]],Table2[customer_id],Table2[age_group],,0)</f>
        <v>35-45</v>
      </c>
      <c r="F3006" s="25" t="str">
        <f>_xlfn.XLOOKUP(Table1[[#This Row],[Customer_ID]],Table2[customer_id],Table2[city],,0)</f>
        <v>Delhi NCR</v>
      </c>
      <c r="G3006" s="25" t="str">
        <f>_xlfn.XLOOKUP(Table1[[#This Row],[Customer_ID]],Table2[customer_id],Table2[occupation],,0)</f>
        <v>Salaried Other Employees</v>
      </c>
      <c r="H3006" s="50" t="str">
        <f>_xlfn.XLOOKUP(Table1[[#This Row],[Customer_ID]],Table2[customer_id],Table2[gender],,0)</f>
        <v>Female</v>
      </c>
      <c r="I3006" s="50" t="str">
        <f>_xlfn.XLOOKUP(Table1[[#This Row],[Customer_ID]],Table2[customer_id],Table2[marital status],,0)</f>
        <v>Married</v>
      </c>
      <c r="J3006" t="str">
        <f t="shared" si="184"/>
        <v>Lower Income</v>
      </c>
      <c r="K3006" s="52" t="b">
        <f t="shared" si="185"/>
        <v>0</v>
      </c>
      <c r="L3006" s="43" t="b">
        <f t="shared" si="186"/>
        <v>0</v>
      </c>
      <c r="M3006" s="43" t="b">
        <f t="shared" si="187"/>
        <v>0</v>
      </c>
      <c r="N30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07" spans="1:14" hidden="1" x14ac:dyDescent="0.25">
      <c r="A3007" t="s">
        <v>3162</v>
      </c>
      <c r="B3007" s="45">
        <v>38673</v>
      </c>
      <c r="C3007" s="45">
        <v>12573.666666666666</v>
      </c>
      <c r="D3007" s="25">
        <v>0.32512778079452503</v>
      </c>
      <c r="E3007" s="25" t="str">
        <f>_xlfn.XLOOKUP(Table1[[#This Row],[Customer_ID]],Table2[customer_id],Table2[age_group],,0)</f>
        <v>21-24</v>
      </c>
      <c r="F3007" s="25" t="str">
        <f>_xlfn.XLOOKUP(Table1[[#This Row],[Customer_ID]],Table2[customer_id],Table2[city],,0)</f>
        <v>Mumbai</v>
      </c>
      <c r="G3007" s="25" t="str">
        <f>_xlfn.XLOOKUP(Table1[[#This Row],[Customer_ID]],Table2[customer_id],Table2[occupation],,0)</f>
        <v>Government Employees</v>
      </c>
      <c r="H3007" s="50" t="str">
        <f>_xlfn.XLOOKUP(Table1[[#This Row],[Customer_ID]],Table2[customer_id],Table2[gender],,0)</f>
        <v>Male</v>
      </c>
      <c r="I3007" s="50" t="str">
        <f>_xlfn.XLOOKUP(Table1[[#This Row],[Customer_ID]],Table2[customer_id],Table2[marital status],,0)</f>
        <v>Single</v>
      </c>
      <c r="J3007" t="str">
        <f t="shared" si="184"/>
        <v>Lower Income</v>
      </c>
      <c r="K3007" s="52" t="b">
        <f t="shared" si="185"/>
        <v>0</v>
      </c>
      <c r="L3007" s="43" t="b">
        <f t="shared" si="186"/>
        <v>0</v>
      </c>
      <c r="M3007" s="43" t="b">
        <f t="shared" si="187"/>
        <v>0</v>
      </c>
      <c r="N30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08" spans="1:14" hidden="1" x14ac:dyDescent="0.25">
      <c r="A3008" t="s">
        <v>888</v>
      </c>
      <c r="B3008" s="45">
        <v>38648</v>
      </c>
      <c r="C3008" s="45">
        <v>20584</v>
      </c>
      <c r="D3008" s="25">
        <v>0.53260194576692199</v>
      </c>
      <c r="E3008" s="25" t="str">
        <f>_xlfn.XLOOKUP(Table1[[#This Row],[Customer_ID]],Table2[customer_id],Table2[age_group],,0)</f>
        <v>25-34</v>
      </c>
      <c r="F3008" s="25" t="str">
        <f>_xlfn.XLOOKUP(Table1[[#This Row],[Customer_ID]],Table2[customer_id],Table2[city],,0)</f>
        <v>Delhi NCR</v>
      </c>
      <c r="G3008" s="25" t="str">
        <f>_xlfn.XLOOKUP(Table1[[#This Row],[Customer_ID]],Table2[customer_id],Table2[occupation],,0)</f>
        <v>Salaried Other Employees</v>
      </c>
      <c r="H3008" s="50" t="str">
        <f>_xlfn.XLOOKUP(Table1[[#This Row],[Customer_ID]],Table2[customer_id],Table2[gender],,0)</f>
        <v>Male</v>
      </c>
      <c r="I3008" s="50" t="str">
        <f>_xlfn.XLOOKUP(Table1[[#This Row],[Customer_ID]],Table2[customer_id],Table2[marital status],,0)</f>
        <v>Single</v>
      </c>
      <c r="J3008" t="str">
        <f t="shared" si="184"/>
        <v>Lower Income</v>
      </c>
      <c r="K3008" s="52" t="b">
        <f t="shared" si="185"/>
        <v>0</v>
      </c>
      <c r="L3008" s="43" t="b">
        <f t="shared" si="186"/>
        <v>0</v>
      </c>
      <c r="M3008" s="43" t="b">
        <f t="shared" si="187"/>
        <v>0</v>
      </c>
      <c r="N30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09" spans="1:14" hidden="1" x14ac:dyDescent="0.25">
      <c r="A3009" t="s">
        <v>1357</v>
      </c>
      <c r="B3009" s="45">
        <v>38648</v>
      </c>
      <c r="C3009" s="45">
        <v>18808.5</v>
      </c>
      <c r="D3009" s="25">
        <v>0.4866616642517077</v>
      </c>
      <c r="E3009" s="25" t="str">
        <f>_xlfn.XLOOKUP(Table1[[#This Row],[Customer_ID]],Table2[customer_id],Table2[age_group],,0)</f>
        <v>25-34</v>
      </c>
      <c r="F3009" s="25" t="str">
        <f>_xlfn.XLOOKUP(Table1[[#This Row],[Customer_ID]],Table2[customer_id],Table2[city],,0)</f>
        <v>Delhi NCR</v>
      </c>
      <c r="G3009" s="25" t="str">
        <f>_xlfn.XLOOKUP(Table1[[#This Row],[Customer_ID]],Table2[customer_id],Table2[occupation],,0)</f>
        <v>Salaried Other Employees</v>
      </c>
      <c r="H3009" s="50" t="str">
        <f>_xlfn.XLOOKUP(Table1[[#This Row],[Customer_ID]],Table2[customer_id],Table2[gender],,0)</f>
        <v>Male</v>
      </c>
      <c r="I3009" s="50" t="str">
        <f>_xlfn.XLOOKUP(Table1[[#This Row],[Customer_ID]],Table2[customer_id],Table2[marital status],,0)</f>
        <v>Married</v>
      </c>
      <c r="J3009" t="str">
        <f t="shared" si="184"/>
        <v>Lower Income</v>
      </c>
      <c r="K3009" s="52" t="b">
        <f t="shared" si="185"/>
        <v>0</v>
      </c>
      <c r="L3009" s="43" t="b">
        <f t="shared" si="186"/>
        <v>0</v>
      </c>
      <c r="M3009" s="43" t="b">
        <f t="shared" si="187"/>
        <v>0</v>
      </c>
      <c r="N30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10" spans="1:14" hidden="1" x14ac:dyDescent="0.25">
      <c r="A3010" t="s">
        <v>979</v>
      </c>
      <c r="B3010" s="45">
        <v>38636</v>
      </c>
      <c r="C3010" s="45">
        <v>20184.5</v>
      </c>
      <c r="D3010" s="25">
        <v>0.5224272699037168</v>
      </c>
      <c r="E3010" s="25" t="str">
        <f>_xlfn.XLOOKUP(Table1[[#This Row],[Customer_ID]],Table2[customer_id],Table2[age_group],,0)</f>
        <v>35-45</v>
      </c>
      <c r="F3010" s="25" t="str">
        <f>_xlfn.XLOOKUP(Table1[[#This Row],[Customer_ID]],Table2[customer_id],Table2[city],,0)</f>
        <v>Mumbai</v>
      </c>
      <c r="G3010" s="25" t="str">
        <f>_xlfn.XLOOKUP(Table1[[#This Row],[Customer_ID]],Table2[customer_id],Table2[occupation],,0)</f>
        <v>Salaried Other Employees</v>
      </c>
      <c r="H3010" s="50" t="str">
        <f>_xlfn.XLOOKUP(Table1[[#This Row],[Customer_ID]],Table2[customer_id],Table2[gender],,0)</f>
        <v>Female</v>
      </c>
      <c r="I3010" s="50" t="str">
        <f>_xlfn.XLOOKUP(Table1[[#This Row],[Customer_ID]],Table2[customer_id],Table2[marital status],,0)</f>
        <v>Married</v>
      </c>
      <c r="J3010" t="str">
        <f t="shared" ref="J3010:J3073" si="188">IF(B3010&lt;=40000,"Lower Income",IF(AND(B3010&gt;40000,B3010&lt;=65000),"Moderate Income","Higher Income"))</f>
        <v>Lower Income</v>
      </c>
      <c r="K3010" s="52" t="b">
        <f t="shared" ref="K3010:K3073" si="189">IF(AND(J3010="Lower Income",D3010&gt;=60%),"High Spend",IF(AND(J3010="Lower Income",D3010&lt;30%),"Low Spend"))</f>
        <v>0</v>
      </c>
      <c r="L3010" s="43" t="b">
        <f t="shared" ref="L3010:L3073" si="190">IF(AND(J3010="Moderate Income",D3010&gt;=70%),"High Spend",IF(AND(J3010="Moderate Income",D3010&lt;30%),"Low Spend"))</f>
        <v>0</v>
      </c>
      <c r="M3010" s="43" t="b">
        <f t="shared" ref="M3010:M3073" si="191">IF(AND(J3010="Higher Income",D3010&gt;=70%),"High Spend",IF(AND(J3010="Higher Income",D3010&lt;20%),"Low Spend"))</f>
        <v>0</v>
      </c>
      <c r="N30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11" spans="1:14" hidden="1" x14ac:dyDescent="0.25">
      <c r="A3011" t="s">
        <v>3416</v>
      </c>
      <c r="B3011" s="45">
        <v>38632</v>
      </c>
      <c r="C3011" s="45">
        <v>11539.666666666666</v>
      </c>
      <c r="D3011" s="25">
        <v>0.29870746186235936</v>
      </c>
      <c r="E3011" s="25" t="str">
        <f>_xlfn.XLOOKUP(Table1[[#This Row],[Customer_ID]],Table2[customer_id],Table2[age_group],,0)</f>
        <v>35-45</v>
      </c>
      <c r="F3011" s="25" t="str">
        <f>_xlfn.XLOOKUP(Table1[[#This Row],[Customer_ID]],Table2[customer_id],Table2[city],,0)</f>
        <v>Chennai</v>
      </c>
      <c r="G3011" s="25" t="str">
        <f>_xlfn.XLOOKUP(Table1[[#This Row],[Customer_ID]],Table2[customer_id],Table2[occupation],,0)</f>
        <v>Salaried Other Employees</v>
      </c>
      <c r="H3011" s="50" t="str">
        <f>_xlfn.XLOOKUP(Table1[[#This Row],[Customer_ID]],Table2[customer_id],Table2[gender],,0)</f>
        <v>Female</v>
      </c>
      <c r="I3011" s="50" t="str">
        <f>_xlfn.XLOOKUP(Table1[[#This Row],[Customer_ID]],Table2[customer_id],Table2[marital status],,0)</f>
        <v>Married</v>
      </c>
      <c r="J3011" t="str">
        <f t="shared" si="188"/>
        <v>Lower Income</v>
      </c>
      <c r="K3011" s="52" t="str">
        <f t="shared" si="189"/>
        <v>Low Spend</v>
      </c>
      <c r="L3011" s="43" t="b">
        <f t="shared" si="190"/>
        <v>0</v>
      </c>
      <c r="M3011" s="43" t="b">
        <f t="shared" si="191"/>
        <v>0</v>
      </c>
      <c r="N30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12" spans="1:14" x14ac:dyDescent="0.25">
      <c r="A3012" t="s">
        <v>142</v>
      </c>
      <c r="B3012" s="45">
        <v>38631</v>
      </c>
      <c r="C3012" s="45">
        <v>26173.5</v>
      </c>
      <c r="D3012" s="25">
        <v>0.67752582123165328</v>
      </c>
      <c r="E3012" s="25" t="str">
        <f>_xlfn.XLOOKUP(Table1[[#This Row],[Customer_ID]],Table2[customer_id],Table2[age_group],,0)</f>
        <v>35-45</v>
      </c>
      <c r="F3012" s="25" t="str">
        <f>_xlfn.XLOOKUP(Table1[[#This Row],[Customer_ID]],Table2[customer_id],Table2[city],,0)</f>
        <v>Mumbai</v>
      </c>
      <c r="G3012" s="25" t="str">
        <f>_xlfn.XLOOKUP(Table1[[#This Row],[Customer_ID]],Table2[customer_id],Table2[occupation],,0)</f>
        <v>Freelancers</v>
      </c>
      <c r="H3012" s="50" t="str">
        <f>_xlfn.XLOOKUP(Table1[[#This Row],[Customer_ID]],Table2[customer_id],Table2[gender],,0)</f>
        <v>Male</v>
      </c>
      <c r="I3012" s="50" t="str">
        <f>_xlfn.XLOOKUP(Table1[[#This Row],[Customer_ID]],Table2[customer_id],Table2[marital status],,0)</f>
        <v>Married</v>
      </c>
      <c r="J3012" t="str">
        <f t="shared" si="188"/>
        <v>Lower Income</v>
      </c>
      <c r="K3012" s="52" t="str">
        <f t="shared" si="189"/>
        <v>High Spend</v>
      </c>
      <c r="L3012" s="43" t="b">
        <f t="shared" si="190"/>
        <v>0</v>
      </c>
      <c r="M3012" s="43" t="b">
        <f t="shared" si="191"/>
        <v>0</v>
      </c>
      <c r="N3012" t="str">
        <f>IF(OR(Table1[[#This Row],[High requirement of Credit Card (Low Income)]]="High Spend",Table1[[#This Row],[High requirement of Credit Card (Moderate Income)]]="High Spend",Table1[[#This Row],[High requirement of Credit Card (hIGHER Income)]]="High Spend"),"High chance","Low or moderate Chance")</f>
        <v>High chance</v>
      </c>
    </row>
    <row r="3013" spans="1:14" hidden="1" x14ac:dyDescent="0.25">
      <c r="A3013" t="s">
        <v>3075</v>
      </c>
      <c r="B3013" s="45">
        <v>38625</v>
      </c>
      <c r="C3013" s="45">
        <v>12839.166666666666</v>
      </c>
      <c r="D3013" s="25">
        <v>0.33240560949298814</v>
      </c>
      <c r="E3013" s="25" t="str">
        <f>_xlfn.XLOOKUP(Table1[[#This Row],[Customer_ID]],Table2[customer_id],Table2[age_group],,0)</f>
        <v>25-34</v>
      </c>
      <c r="F3013" s="25" t="str">
        <f>_xlfn.XLOOKUP(Table1[[#This Row],[Customer_ID]],Table2[customer_id],Table2[city],,0)</f>
        <v>Chennai</v>
      </c>
      <c r="G3013" s="25" t="str">
        <f>_xlfn.XLOOKUP(Table1[[#This Row],[Customer_ID]],Table2[customer_id],Table2[occupation],,0)</f>
        <v>Salaried Other Employees</v>
      </c>
      <c r="H3013" s="50" t="str">
        <f>_xlfn.XLOOKUP(Table1[[#This Row],[Customer_ID]],Table2[customer_id],Table2[gender],,0)</f>
        <v>Male</v>
      </c>
      <c r="I3013" s="50" t="str">
        <f>_xlfn.XLOOKUP(Table1[[#This Row],[Customer_ID]],Table2[customer_id],Table2[marital status],,0)</f>
        <v>Single</v>
      </c>
      <c r="J3013" t="str">
        <f t="shared" si="188"/>
        <v>Lower Income</v>
      </c>
      <c r="K3013" s="52" t="b">
        <f t="shared" si="189"/>
        <v>0</v>
      </c>
      <c r="L3013" s="43" t="b">
        <f t="shared" si="190"/>
        <v>0</v>
      </c>
      <c r="M3013" s="43" t="b">
        <f t="shared" si="191"/>
        <v>0</v>
      </c>
      <c r="N30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14" spans="1:14" hidden="1" x14ac:dyDescent="0.25">
      <c r="A3014" t="s">
        <v>1426</v>
      </c>
      <c r="B3014" s="45">
        <v>38616</v>
      </c>
      <c r="C3014" s="45">
        <v>18518.5</v>
      </c>
      <c r="D3014" s="25">
        <v>0.47955510669152684</v>
      </c>
      <c r="E3014" s="25" t="str">
        <f>_xlfn.XLOOKUP(Table1[[#This Row],[Customer_ID]],Table2[customer_id],Table2[age_group],,0)</f>
        <v>25-34</v>
      </c>
      <c r="F3014" s="25" t="str">
        <f>_xlfn.XLOOKUP(Table1[[#This Row],[Customer_ID]],Table2[customer_id],Table2[city],,0)</f>
        <v>Bengaluru</v>
      </c>
      <c r="G3014" s="25" t="str">
        <f>_xlfn.XLOOKUP(Table1[[#This Row],[Customer_ID]],Table2[customer_id],Table2[occupation],,0)</f>
        <v>Salaried Other Employees</v>
      </c>
      <c r="H3014" s="50" t="str">
        <f>_xlfn.XLOOKUP(Table1[[#This Row],[Customer_ID]],Table2[customer_id],Table2[gender],,0)</f>
        <v>Male</v>
      </c>
      <c r="I3014" s="50" t="str">
        <f>_xlfn.XLOOKUP(Table1[[#This Row],[Customer_ID]],Table2[customer_id],Table2[marital status],,0)</f>
        <v>Married</v>
      </c>
      <c r="J3014" t="str">
        <f t="shared" si="188"/>
        <v>Lower Income</v>
      </c>
      <c r="K3014" s="52" t="b">
        <f t="shared" si="189"/>
        <v>0</v>
      </c>
      <c r="L3014" s="43" t="b">
        <f t="shared" si="190"/>
        <v>0</v>
      </c>
      <c r="M3014" s="43" t="b">
        <f t="shared" si="191"/>
        <v>0</v>
      </c>
      <c r="N30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15" spans="1:14" hidden="1" x14ac:dyDescent="0.25">
      <c r="A3015" t="s">
        <v>1773</v>
      </c>
      <c r="B3015" s="45">
        <v>38605</v>
      </c>
      <c r="C3015" s="45">
        <v>17034</v>
      </c>
      <c r="D3015" s="25">
        <v>0.44123818158269656</v>
      </c>
      <c r="E3015" s="25" t="str">
        <f>_xlfn.XLOOKUP(Table1[[#This Row],[Customer_ID]],Table2[customer_id],Table2[age_group],,0)</f>
        <v>25-34</v>
      </c>
      <c r="F3015" s="25" t="str">
        <f>_xlfn.XLOOKUP(Table1[[#This Row],[Customer_ID]],Table2[customer_id],Table2[city],,0)</f>
        <v>Bengaluru</v>
      </c>
      <c r="G3015" s="25" t="str">
        <f>_xlfn.XLOOKUP(Table1[[#This Row],[Customer_ID]],Table2[customer_id],Table2[occupation],,0)</f>
        <v>Salaried Other Employees</v>
      </c>
      <c r="H3015" s="50" t="str">
        <f>_xlfn.XLOOKUP(Table1[[#This Row],[Customer_ID]],Table2[customer_id],Table2[gender],,0)</f>
        <v>Female</v>
      </c>
      <c r="I3015" s="50" t="str">
        <f>_xlfn.XLOOKUP(Table1[[#This Row],[Customer_ID]],Table2[customer_id],Table2[marital status],,0)</f>
        <v>Married</v>
      </c>
      <c r="J3015" t="str">
        <f t="shared" si="188"/>
        <v>Lower Income</v>
      </c>
      <c r="K3015" s="52" t="b">
        <f t="shared" si="189"/>
        <v>0</v>
      </c>
      <c r="L3015" s="43" t="b">
        <f t="shared" si="190"/>
        <v>0</v>
      </c>
      <c r="M3015" s="43" t="b">
        <f t="shared" si="191"/>
        <v>0</v>
      </c>
      <c r="N30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16" spans="1:14" hidden="1" x14ac:dyDescent="0.25">
      <c r="A3016" t="s">
        <v>1403</v>
      </c>
      <c r="B3016" s="45">
        <v>38572</v>
      </c>
      <c r="C3016" s="45">
        <v>18587.333333333332</v>
      </c>
      <c r="D3016" s="25">
        <v>0.48188668809844787</v>
      </c>
      <c r="E3016" s="25" t="str">
        <f>_xlfn.XLOOKUP(Table1[[#This Row],[Customer_ID]],Table2[customer_id],Table2[age_group],,0)</f>
        <v>25-34</v>
      </c>
      <c r="F3016" s="25" t="str">
        <f>_xlfn.XLOOKUP(Table1[[#This Row],[Customer_ID]],Table2[customer_id],Table2[city],,0)</f>
        <v>Mumbai</v>
      </c>
      <c r="G3016" s="25" t="str">
        <f>_xlfn.XLOOKUP(Table1[[#This Row],[Customer_ID]],Table2[customer_id],Table2[occupation],,0)</f>
        <v>Salaried Other Employees</v>
      </c>
      <c r="H3016" s="50" t="str">
        <f>_xlfn.XLOOKUP(Table1[[#This Row],[Customer_ID]],Table2[customer_id],Table2[gender],,0)</f>
        <v>Female</v>
      </c>
      <c r="I3016" s="50" t="str">
        <f>_xlfn.XLOOKUP(Table1[[#This Row],[Customer_ID]],Table2[customer_id],Table2[marital status],,0)</f>
        <v>Married</v>
      </c>
      <c r="J3016" t="str">
        <f t="shared" si="188"/>
        <v>Lower Income</v>
      </c>
      <c r="K3016" s="52" t="b">
        <f t="shared" si="189"/>
        <v>0</v>
      </c>
      <c r="L3016" s="43" t="b">
        <f t="shared" si="190"/>
        <v>0</v>
      </c>
      <c r="M3016" s="43" t="b">
        <f t="shared" si="191"/>
        <v>0</v>
      </c>
      <c r="N30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17" spans="1:14" hidden="1" x14ac:dyDescent="0.25">
      <c r="A3017" t="s">
        <v>923</v>
      </c>
      <c r="B3017" s="45">
        <v>38570</v>
      </c>
      <c r="C3017" s="45">
        <v>20395.5</v>
      </c>
      <c r="D3017" s="25">
        <v>0.52879180710396678</v>
      </c>
      <c r="E3017" s="25" t="str">
        <f>_xlfn.XLOOKUP(Table1[[#This Row],[Customer_ID]],Table2[customer_id],Table2[age_group],,0)</f>
        <v>25-34</v>
      </c>
      <c r="F3017" s="25" t="str">
        <f>_xlfn.XLOOKUP(Table1[[#This Row],[Customer_ID]],Table2[customer_id],Table2[city],,0)</f>
        <v>Delhi NCR</v>
      </c>
      <c r="G3017" s="25" t="str">
        <f>_xlfn.XLOOKUP(Table1[[#This Row],[Customer_ID]],Table2[customer_id],Table2[occupation],,0)</f>
        <v>Salaried Other Employees</v>
      </c>
      <c r="H3017" s="50" t="str">
        <f>_xlfn.XLOOKUP(Table1[[#This Row],[Customer_ID]],Table2[customer_id],Table2[gender],,0)</f>
        <v>Male</v>
      </c>
      <c r="I3017" s="50" t="str">
        <f>_xlfn.XLOOKUP(Table1[[#This Row],[Customer_ID]],Table2[customer_id],Table2[marital status],,0)</f>
        <v>Married</v>
      </c>
      <c r="J3017" t="str">
        <f t="shared" si="188"/>
        <v>Lower Income</v>
      </c>
      <c r="K3017" s="52" t="b">
        <f t="shared" si="189"/>
        <v>0</v>
      </c>
      <c r="L3017" s="43" t="b">
        <f t="shared" si="190"/>
        <v>0</v>
      </c>
      <c r="M3017" s="43" t="b">
        <f t="shared" si="191"/>
        <v>0</v>
      </c>
      <c r="N30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18" spans="1:14" hidden="1" x14ac:dyDescent="0.25">
      <c r="A3018" t="s">
        <v>3022</v>
      </c>
      <c r="B3018" s="45">
        <v>38568</v>
      </c>
      <c r="C3018" s="45">
        <v>12979.666666666666</v>
      </c>
      <c r="D3018" s="25">
        <v>0.33653979119131577</v>
      </c>
      <c r="E3018" s="25" t="str">
        <f>_xlfn.XLOOKUP(Table1[[#This Row],[Customer_ID]],Table2[customer_id],Table2[age_group],,0)</f>
        <v>35-45</v>
      </c>
      <c r="F3018" s="25" t="str">
        <f>_xlfn.XLOOKUP(Table1[[#This Row],[Customer_ID]],Table2[customer_id],Table2[city],,0)</f>
        <v>Chennai</v>
      </c>
      <c r="G3018" s="25" t="str">
        <f>_xlfn.XLOOKUP(Table1[[#This Row],[Customer_ID]],Table2[customer_id],Table2[occupation],,0)</f>
        <v>Freelancers</v>
      </c>
      <c r="H3018" s="50" t="str">
        <f>_xlfn.XLOOKUP(Table1[[#This Row],[Customer_ID]],Table2[customer_id],Table2[gender],,0)</f>
        <v>Male</v>
      </c>
      <c r="I3018" s="50" t="str">
        <f>_xlfn.XLOOKUP(Table1[[#This Row],[Customer_ID]],Table2[customer_id],Table2[marital status],,0)</f>
        <v>Married</v>
      </c>
      <c r="J3018" t="str">
        <f t="shared" si="188"/>
        <v>Lower Income</v>
      </c>
      <c r="K3018" s="52" t="b">
        <f t="shared" si="189"/>
        <v>0</v>
      </c>
      <c r="L3018" s="43" t="b">
        <f t="shared" si="190"/>
        <v>0</v>
      </c>
      <c r="M3018" s="43" t="b">
        <f t="shared" si="191"/>
        <v>0</v>
      </c>
      <c r="N30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19" spans="1:14" hidden="1" x14ac:dyDescent="0.25">
      <c r="A3019" t="s">
        <v>1267</v>
      </c>
      <c r="B3019" s="45">
        <v>38564</v>
      </c>
      <c r="C3019" s="45">
        <v>19105.5</v>
      </c>
      <c r="D3019" s="25">
        <v>0.495423192614874</v>
      </c>
      <c r="E3019" s="25" t="str">
        <f>_xlfn.XLOOKUP(Table1[[#This Row],[Customer_ID]],Table2[customer_id],Table2[age_group],,0)</f>
        <v>35-45</v>
      </c>
      <c r="F3019" s="25" t="str">
        <f>_xlfn.XLOOKUP(Table1[[#This Row],[Customer_ID]],Table2[customer_id],Table2[city],,0)</f>
        <v>Bengaluru</v>
      </c>
      <c r="G3019" s="25" t="str">
        <f>_xlfn.XLOOKUP(Table1[[#This Row],[Customer_ID]],Table2[customer_id],Table2[occupation],,0)</f>
        <v>Freelancers</v>
      </c>
      <c r="H3019" s="50" t="str">
        <f>_xlfn.XLOOKUP(Table1[[#This Row],[Customer_ID]],Table2[customer_id],Table2[gender],,0)</f>
        <v>Male</v>
      </c>
      <c r="I3019" s="50" t="str">
        <f>_xlfn.XLOOKUP(Table1[[#This Row],[Customer_ID]],Table2[customer_id],Table2[marital status],,0)</f>
        <v>Married</v>
      </c>
      <c r="J3019" t="str">
        <f t="shared" si="188"/>
        <v>Lower Income</v>
      </c>
      <c r="K3019" s="52" t="b">
        <f t="shared" si="189"/>
        <v>0</v>
      </c>
      <c r="L3019" s="43" t="b">
        <f t="shared" si="190"/>
        <v>0</v>
      </c>
      <c r="M3019" s="43" t="b">
        <f t="shared" si="191"/>
        <v>0</v>
      </c>
      <c r="N30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20" spans="1:14" hidden="1" x14ac:dyDescent="0.25">
      <c r="A3020" t="s">
        <v>3386</v>
      </c>
      <c r="B3020" s="45">
        <v>38560</v>
      </c>
      <c r="C3020" s="45">
        <v>11668.666666666666</v>
      </c>
      <c r="D3020" s="25">
        <v>0.30261065006915627</v>
      </c>
      <c r="E3020" s="25" t="str">
        <f>_xlfn.XLOOKUP(Table1[[#This Row],[Customer_ID]],Table2[customer_id],Table2[age_group],,0)</f>
        <v>45+</v>
      </c>
      <c r="F3020" s="25" t="str">
        <f>_xlfn.XLOOKUP(Table1[[#This Row],[Customer_ID]],Table2[customer_id],Table2[city],,0)</f>
        <v>Chennai</v>
      </c>
      <c r="G3020" s="25" t="str">
        <f>_xlfn.XLOOKUP(Table1[[#This Row],[Customer_ID]],Table2[customer_id],Table2[occupation],,0)</f>
        <v>Freelancers</v>
      </c>
      <c r="H3020" s="50" t="str">
        <f>_xlfn.XLOOKUP(Table1[[#This Row],[Customer_ID]],Table2[customer_id],Table2[gender],,0)</f>
        <v>Male</v>
      </c>
      <c r="I3020" s="50" t="str">
        <f>_xlfn.XLOOKUP(Table1[[#This Row],[Customer_ID]],Table2[customer_id],Table2[marital status],,0)</f>
        <v>Married</v>
      </c>
      <c r="J3020" t="str">
        <f t="shared" si="188"/>
        <v>Lower Income</v>
      </c>
      <c r="K3020" s="52" t="b">
        <f t="shared" si="189"/>
        <v>0</v>
      </c>
      <c r="L3020" s="43" t="b">
        <f t="shared" si="190"/>
        <v>0</v>
      </c>
      <c r="M3020" s="43" t="b">
        <f t="shared" si="191"/>
        <v>0</v>
      </c>
      <c r="N30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21" spans="1:14" hidden="1" x14ac:dyDescent="0.25">
      <c r="A3021" t="s">
        <v>949</v>
      </c>
      <c r="B3021" s="45">
        <v>38557</v>
      </c>
      <c r="C3021" s="45">
        <v>20255.166666666668</v>
      </c>
      <c r="D3021" s="25">
        <v>0.52533046312385989</v>
      </c>
      <c r="E3021" s="25" t="str">
        <f>_xlfn.XLOOKUP(Table1[[#This Row],[Customer_ID]],Table2[customer_id],Table2[age_group],,0)</f>
        <v>35-45</v>
      </c>
      <c r="F3021" s="25" t="str">
        <f>_xlfn.XLOOKUP(Table1[[#This Row],[Customer_ID]],Table2[customer_id],Table2[city],,0)</f>
        <v>Delhi NCR</v>
      </c>
      <c r="G3021" s="25" t="str">
        <f>_xlfn.XLOOKUP(Table1[[#This Row],[Customer_ID]],Table2[customer_id],Table2[occupation],,0)</f>
        <v>Salaried Other Employees</v>
      </c>
      <c r="H3021" s="50" t="str">
        <f>_xlfn.XLOOKUP(Table1[[#This Row],[Customer_ID]],Table2[customer_id],Table2[gender],,0)</f>
        <v>Male</v>
      </c>
      <c r="I3021" s="50" t="str">
        <f>_xlfn.XLOOKUP(Table1[[#This Row],[Customer_ID]],Table2[customer_id],Table2[marital status],,0)</f>
        <v>Married</v>
      </c>
      <c r="J3021" t="str">
        <f t="shared" si="188"/>
        <v>Lower Income</v>
      </c>
      <c r="K3021" s="52" t="b">
        <f t="shared" si="189"/>
        <v>0</v>
      </c>
      <c r="L3021" s="43" t="b">
        <f t="shared" si="190"/>
        <v>0</v>
      </c>
      <c r="M3021" s="43" t="b">
        <f t="shared" si="191"/>
        <v>0</v>
      </c>
      <c r="N30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22" spans="1:14" hidden="1" x14ac:dyDescent="0.25">
      <c r="A3022" t="s">
        <v>1529</v>
      </c>
      <c r="B3022" s="45">
        <v>38545</v>
      </c>
      <c r="C3022" s="45">
        <v>18040</v>
      </c>
      <c r="D3022" s="25">
        <v>0.4680243870800363</v>
      </c>
      <c r="E3022" s="25" t="str">
        <f>_xlfn.XLOOKUP(Table1[[#This Row],[Customer_ID]],Table2[customer_id],Table2[age_group],,0)</f>
        <v>25-34</v>
      </c>
      <c r="F3022" s="25" t="str">
        <f>_xlfn.XLOOKUP(Table1[[#This Row],[Customer_ID]],Table2[customer_id],Table2[city],,0)</f>
        <v>Bengaluru</v>
      </c>
      <c r="G3022" s="25" t="str">
        <f>_xlfn.XLOOKUP(Table1[[#This Row],[Customer_ID]],Table2[customer_id],Table2[occupation],,0)</f>
        <v>Salaried Other Employees</v>
      </c>
      <c r="H3022" s="50" t="str">
        <f>_xlfn.XLOOKUP(Table1[[#This Row],[Customer_ID]],Table2[customer_id],Table2[gender],,0)</f>
        <v>Male</v>
      </c>
      <c r="I3022" s="50" t="str">
        <f>_xlfn.XLOOKUP(Table1[[#This Row],[Customer_ID]],Table2[customer_id],Table2[marital status],,0)</f>
        <v>Married</v>
      </c>
      <c r="J3022" t="str">
        <f t="shared" si="188"/>
        <v>Lower Income</v>
      </c>
      <c r="K3022" s="52" t="b">
        <f t="shared" si="189"/>
        <v>0</v>
      </c>
      <c r="L3022" s="43" t="b">
        <f t="shared" si="190"/>
        <v>0</v>
      </c>
      <c r="M3022" s="43" t="b">
        <f t="shared" si="191"/>
        <v>0</v>
      </c>
      <c r="N30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23" spans="1:14" hidden="1" x14ac:dyDescent="0.25">
      <c r="A3023" t="s">
        <v>2099</v>
      </c>
      <c r="B3023" s="45">
        <v>38541</v>
      </c>
      <c r="C3023" s="45">
        <v>15965</v>
      </c>
      <c r="D3023" s="25">
        <v>0.41423419215899948</v>
      </c>
      <c r="E3023" s="25" t="str">
        <f>_xlfn.XLOOKUP(Table1[[#This Row],[Customer_ID]],Table2[customer_id],Table2[age_group],,0)</f>
        <v>25-34</v>
      </c>
      <c r="F3023" s="25" t="str">
        <f>_xlfn.XLOOKUP(Table1[[#This Row],[Customer_ID]],Table2[customer_id],Table2[city],,0)</f>
        <v>Hyderabad</v>
      </c>
      <c r="G3023" s="25" t="str">
        <f>_xlfn.XLOOKUP(Table1[[#This Row],[Customer_ID]],Table2[customer_id],Table2[occupation],,0)</f>
        <v>Salaried Other Employees</v>
      </c>
      <c r="H3023" s="50" t="str">
        <f>_xlfn.XLOOKUP(Table1[[#This Row],[Customer_ID]],Table2[customer_id],Table2[gender],,0)</f>
        <v>Male</v>
      </c>
      <c r="I3023" s="50" t="str">
        <f>_xlfn.XLOOKUP(Table1[[#This Row],[Customer_ID]],Table2[customer_id],Table2[marital status],,0)</f>
        <v>Single</v>
      </c>
      <c r="J3023" t="str">
        <f t="shared" si="188"/>
        <v>Lower Income</v>
      </c>
      <c r="K3023" s="52" t="b">
        <f t="shared" si="189"/>
        <v>0</v>
      </c>
      <c r="L3023" s="43" t="b">
        <f t="shared" si="190"/>
        <v>0</v>
      </c>
      <c r="M3023" s="43" t="b">
        <f t="shared" si="191"/>
        <v>0</v>
      </c>
      <c r="N30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24" spans="1:14" hidden="1" x14ac:dyDescent="0.25">
      <c r="A3024" t="s">
        <v>3236</v>
      </c>
      <c r="B3024" s="45">
        <v>38529</v>
      </c>
      <c r="C3024" s="45">
        <v>12271.166666666666</v>
      </c>
      <c r="D3024" s="25">
        <v>0.31849169889347417</v>
      </c>
      <c r="E3024" s="25" t="str">
        <f>_xlfn.XLOOKUP(Table1[[#This Row],[Customer_ID]],Table2[customer_id],Table2[age_group],,0)</f>
        <v>21-24</v>
      </c>
      <c r="F3024" s="25" t="str">
        <f>_xlfn.XLOOKUP(Table1[[#This Row],[Customer_ID]],Table2[customer_id],Table2[city],,0)</f>
        <v>Delhi NCR</v>
      </c>
      <c r="G3024" s="25" t="str">
        <f>_xlfn.XLOOKUP(Table1[[#This Row],[Customer_ID]],Table2[customer_id],Table2[occupation],,0)</f>
        <v>Government Employees</v>
      </c>
      <c r="H3024" s="50" t="str">
        <f>_xlfn.XLOOKUP(Table1[[#This Row],[Customer_ID]],Table2[customer_id],Table2[gender],,0)</f>
        <v>Male</v>
      </c>
      <c r="I3024" s="50" t="str">
        <f>_xlfn.XLOOKUP(Table1[[#This Row],[Customer_ID]],Table2[customer_id],Table2[marital status],,0)</f>
        <v>Single</v>
      </c>
      <c r="J3024" t="str">
        <f t="shared" si="188"/>
        <v>Lower Income</v>
      </c>
      <c r="K3024" s="52" t="b">
        <f t="shared" si="189"/>
        <v>0</v>
      </c>
      <c r="L3024" s="43" t="b">
        <f t="shared" si="190"/>
        <v>0</v>
      </c>
      <c r="M3024" s="43" t="b">
        <f t="shared" si="191"/>
        <v>0</v>
      </c>
      <c r="N30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25" spans="1:14" hidden="1" x14ac:dyDescent="0.25">
      <c r="A3025" t="s">
        <v>1305</v>
      </c>
      <c r="B3025" s="45">
        <v>38529</v>
      </c>
      <c r="C3025" s="45">
        <v>18964.666666666668</v>
      </c>
      <c r="D3025" s="25">
        <v>0.49221798299116687</v>
      </c>
      <c r="E3025" s="25" t="str">
        <f>_xlfn.XLOOKUP(Table1[[#This Row],[Customer_ID]],Table2[customer_id],Table2[age_group],,0)</f>
        <v>35-45</v>
      </c>
      <c r="F3025" s="25" t="str">
        <f>_xlfn.XLOOKUP(Table1[[#This Row],[Customer_ID]],Table2[customer_id],Table2[city],,0)</f>
        <v>Mumbai</v>
      </c>
      <c r="G3025" s="25" t="str">
        <f>_xlfn.XLOOKUP(Table1[[#This Row],[Customer_ID]],Table2[customer_id],Table2[occupation],,0)</f>
        <v>Freelancers</v>
      </c>
      <c r="H3025" s="50" t="str">
        <f>_xlfn.XLOOKUP(Table1[[#This Row],[Customer_ID]],Table2[customer_id],Table2[gender],,0)</f>
        <v>Female</v>
      </c>
      <c r="I3025" s="50" t="str">
        <f>_xlfn.XLOOKUP(Table1[[#This Row],[Customer_ID]],Table2[customer_id],Table2[marital status],,0)</f>
        <v>Married</v>
      </c>
      <c r="J3025" t="str">
        <f t="shared" si="188"/>
        <v>Lower Income</v>
      </c>
      <c r="K3025" s="52" t="b">
        <f t="shared" si="189"/>
        <v>0</v>
      </c>
      <c r="L3025" s="43" t="b">
        <f t="shared" si="190"/>
        <v>0</v>
      </c>
      <c r="M3025" s="43" t="b">
        <f t="shared" si="191"/>
        <v>0</v>
      </c>
      <c r="N30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26" spans="1:14" hidden="1" x14ac:dyDescent="0.25">
      <c r="A3026" t="s">
        <v>1856</v>
      </c>
      <c r="B3026" s="45">
        <v>38525</v>
      </c>
      <c r="C3026" s="45">
        <v>16722.166666666668</v>
      </c>
      <c r="D3026" s="25">
        <v>0.43406013411204847</v>
      </c>
      <c r="E3026" s="25" t="str">
        <f>_xlfn.XLOOKUP(Table1[[#This Row],[Customer_ID]],Table2[customer_id],Table2[age_group],,0)</f>
        <v>25-34</v>
      </c>
      <c r="F3026" s="25" t="str">
        <f>_xlfn.XLOOKUP(Table1[[#This Row],[Customer_ID]],Table2[customer_id],Table2[city],,0)</f>
        <v>Bengaluru</v>
      </c>
      <c r="G3026" s="25" t="str">
        <f>_xlfn.XLOOKUP(Table1[[#This Row],[Customer_ID]],Table2[customer_id],Table2[occupation],,0)</f>
        <v>Salaried Other Employees</v>
      </c>
      <c r="H3026" s="50" t="str">
        <f>_xlfn.XLOOKUP(Table1[[#This Row],[Customer_ID]],Table2[customer_id],Table2[gender],,0)</f>
        <v>Female</v>
      </c>
      <c r="I3026" s="50" t="str">
        <f>_xlfn.XLOOKUP(Table1[[#This Row],[Customer_ID]],Table2[customer_id],Table2[marital status],,0)</f>
        <v>Married</v>
      </c>
      <c r="J3026" t="str">
        <f t="shared" si="188"/>
        <v>Lower Income</v>
      </c>
      <c r="K3026" s="52" t="b">
        <f t="shared" si="189"/>
        <v>0</v>
      </c>
      <c r="L3026" s="43" t="b">
        <f t="shared" si="190"/>
        <v>0</v>
      </c>
      <c r="M3026" s="43" t="b">
        <f t="shared" si="191"/>
        <v>0</v>
      </c>
      <c r="N30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27" spans="1:14" hidden="1" x14ac:dyDescent="0.25">
      <c r="A3027" t="s">
        <v>561</v>
      </c>
      <c r="B3027" s="45">
        <v>38516</v>
      </c>
      <c r="C3027" s="45">
        <v>22329.166666666668</v>
      </c>
      <c r="D3027" s="25">
        <v>0.57973742513933602</v>
      </c>
      <c r="E3027" s="25" t="str">
        <f>_xlfn.XLOOKUP(Table1[[#This Row],[Customer_ID]],Table2[customer_id],Table2[age_group],,0)</f>
        <v>25-34</v>
      </c>
      <c r="F3027" s="25" t="str">
        <f>_xlfn.XLOOKUP(Table1[[#This Row],[Customer_ID]],Table2[customer_id],Table2[city],,0)</f>
        <v>Mumbai</v>
      </c>
      <c r="G3027" s="25" t="str">
        <f>_xlfn.XLOOKUP(Table1[[#This Row],[Customer_ID]],Table2[customer_id],Table2[occupation],,0)</f>
        <v>Salaried Other Employees</v>
      </c>
      <c r="H3027" s="50" t="str">
        <f>_xlfn.XLOOKUP(Table1[[#This Row],[Customer_ID]],Table2[customer_id],Table2[gender],,0)</f>
        <v>Male</v>
      </c>
      <c r="I3027" s="50" t="str">
        <f>_xlfn.XLOOKUP(Table1[[#This Row],[Customer_ID]],Table2[customer_id],Table2[marital status],,0)</f>
        <v>Married</v>
      </c>
      <c r="J3027" t="str">
        <f t="shared" si="188"/>
        <v>Lower Income</v>
      </c>
      <c r="K3027" s="52" t="b">
        <f t="shared" si="189"/>
        <v>0</v>
      </c>
      <c r="L3027" s="43" t="b">
        <f t="shared" si="190"/>
        <v>0</v>
      </c>
      <c r="M3027" s="43" t="b">
        <f t="shared" si="191"/>
        <v>0</v>
      </c>
      <c r="N30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28" spans="1:14" hidden="1" x14ac:dyDescent="0.25">
      <c r="A3028" t="s">
        <v>1294</v>
      </c>
      <c r="B3028" s="45">
        <v>38514</v>
      </c>
      <c r="C3028" s="45">
        <v>18987.333333333332</v>
      </c>
      <c r="D3028" s="25">
        <v>0.49299821709854424</v>
      </c>
      <c r="E3028" s="25" t="str">
        <f>_xlfn.XLOOKUP(Table1[[#This Row],[Customer_ID]],Table2[customer_id],Table2[age_group],,0)</f>
        <v>25-34</v>
      </c>
      <c r="F3028" s="25" t="str">
        <f>_xlfn.XLOOKUP(Table1[[#This Row],[Customer_ID]],Table2[customer_id],Table2[city],,0)</f>
        <v>Bengaluru</v>
      </c>
      <c r="G3028" s="25" t="str">
        <f>_xlfn.XLOOKUP(Table1[[#This Row],[Customer_ID]],Table2[customer_id],Table2[occupation],,0)</f>
        <v>Salaried Other Employees</v>
      </c>
      <c r="H3028" s="50" t="str">
        <f>_xlfn.XLOOKUP(Table1[[#This Row],[Customer_ID]],Table2[customer_id],Table2[gender],,0)</f>
        <v>Male</v>
      </c>
      <c r="I3028" s="50" t="str">
        <f>_xlfn.XLOOKUP(Table1[[#This Row],[Customer_ID]],Table2[customer_id],Table2[marital status],,0)</f>
        <v>Married</v>
      </c>
      <c r="J3028" t="str">
        <f t="shared" si="188"/>
        <v>Lower Income</v>
      </c>
      <c r="K3028" s="52" t="b">
        <f t="shared" si="189"/>
        <v>0</v>
      </c>
      <c r="L3028" s="43" t="b">
        <f t="shared" si="190"/>
        <v>0</v>
      </c>
      <c r="M3028" s="43" t="b">
        <f t="shared" si="191"/>
        <v>0</v>
      </c>
      <c r="N30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29" spans="1:14" hidden="1" x14ac:dyDescent="0.25">
      <c r="A3029" t="s">
        <v>1177</v>
      </c>
      <c r="B3029" s="45">
        <v>38512</v>
      </c>
      <c r="C3029" s="45">
        <v>19396</v>
      </c>
      <c r="D3029" s="25">
        <v>0.50363523057748238</v>
      </c>
      <c r="E3029" s="25" t="str">
        <f>_xlfn.XLOOKUP(Table1[[#This Row],[Customer_ID]],Table2[customer_id],Table2[age_group],,0)</f>
        <v>25-34</v>
      </c>
      <c r="F3029" s="25" t="str">
        <f>_xlfn.XLOOKUP(Table1[[#This Row],[Customer_ID]],Table2[customer_id],Table2[city],,0)</f>
        <v>Delhi NCR</v>
      </c>
      <c r="G3029" s="25" t="str">
        <f>_xlfn.XLOOKUP(Table1[[#This Row],[Customer_ID]],Table2[customer_id],Table2[occupation],,0)</f>
        <v>Salaried Other Employees</v>
      </c>
      <c r="H3029" s="50" t="str">
        <f>_xlfn.XLOOKUP(Table1[[#This Row],[Customer_ID]],Table2[customer_id],Table2[gender],,0)</f>
        <v>Male</v>
      </c>
      <c r="I3029" s="50" t="str">
        <f>_xlfn.XLOOKUP(Table1[[#This Row],[Customer_ID]],Table2[customer_id],Table2[marital status],,0)</f>
        <v>Married</v>
      </c>
      <c r="J3029" t="str">
        <f t="shared" si="188"/>
        <v>Lower Income</v>
      </c>
      <c r="K3029" s="52" t="b">
        <f t="shared" si="189"/>
        <v>0</v>
      </c>
      <c r="L3029" s="43" t="b">
        <f t="shared" si="190"/>
        <v>0</v>
      </c>
      <c r="M3029" s="43" t="b">
        <f t="shared" si="191"/>
        <v>0</v>
      </c>
      <c r="N30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30" spans="1:14" hidden="1" x14ac:dyDescent="0.25">
      <c r="A3030" t="s">
        <v>2117</v>
      </c>
      <c r="B3030" s="45">
        <v>38489</v>
      </c>
      <c r="C3030" s="45">
        <v>15882.333333333334</v>
      </c>
      <c r="D3030" s="25">
        <v>0.41264603739596595</v>
      </c>
      <c r="E3030" s="25" t="str">
        <f>_xlfn.XLOOKUP(Table1[[#This Row],[Customer_ID]],Table2[customer_id],Table2[age_group],,0)</f>
        <v>35-45</v>
      </c>
      <c r="F3030" s="25" t="str">
        <f>_xlfn.XLOOKUP(Table1[[#This Row],[Customer_ID]],Table2[customer_id],Table2[city],,0)</f>
        <v>Hyderabad</v>
      </c>
      <c r="G3030" s="25" t="str">
        <f>_xlfn.XLOOKUP(Table1[[#This Row],[Customer_ID]],Table2[customer_id],Table2[occupation],,0)</f>
        <v>Salaried Other Employees</v>
      </c>
      <c r="H3030" s="50" t="str">
        <f>_xlfn.XLOOKUP(Table1[[#This Row],[Customer_ID]],Table2[customer_id],Table2[gender],,0)</f>
        <v>Male</v>
      </c>
      <c r="I3030" s="50" t="str">
        <f>_xlfn.XLOOKUP(Table1[[#This Row],[Customer_ID]],Table2[customer_id],Table2[marital status],,0)</f>
        <v>Married</v>
      </c>
      <c r="J3030" t="str">
        <f t="shared" si="188"/>
        <v>Lower Income</v>
      </c>
      <c r="K3030" s="52" t="b">
        <f t="shared" si="189"/>
        <v>0</v>
      </c>
      <c r="L3030" s="43" t="b">
        <f t="shared" si="190"/>
        <v>0</v>
      </c>
      <c r="M3030" s="43" t="b">
        <f t="shared" si="191"/>
        <v>0</v>
      </c>
      <c r="N30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31" spans="1:14" hidden="1" x14ac:dyDescent="0.25">
      <c r="A3031" t="s">
        <v>2298</v>
      </c>
      <c r="B3031" s="45">
        <v>38485</v>
      </c>
      <c r="C3031" s="45">
        <v>15300.833333333334</v>
      </c>
      <c r="D3031" s="25">
        <v>0.39757914338919925</v>
      </c>
      <c r="E3031" s="25" t="str">
        <f>_xlfn.XLOOKUP(Table1[[#This Row],[Customer_ID]],Table2[customer_id],Table2[age_group],,0)</f>
        <v>45+</v>
      </c>
      <c r="F3031" s="25" t="str">
        <f>_xlfn.XLOOKUP(Table1[[#This Row],[Customer_ID]],Table2[customer_id],Table2[city],,0)</f>
        <v>Mumbai</v>
      </c>
      <c r="G3031" s="25" t="str">
        <f>_xlfn.XLOOKUP(Table1[[#This Row],[Customer_ID]],Table2[customer_id],Table2[occupation],,0)</f>
        <v>Freelancers</v>
      </c>
      <c r="H3031" s="50" t="str">
        <f>_xlfn.XLOOKUP(Table1[[#This Row],[Customer_ID]],Table2[customer_id],Table2[gender],,0)</f>
        <v>Female</v>
      </c>
      <c r="I3031" s="50" t="str">
        <f>_xlfn.XLOOKUP(Table1[[#This Row],[Customer_ID]],Table2[customer_id],Table2[marital status],,0)</f>
        <v>Married</v>
      </c>
      <c r="J3031" t="str">
        <f t="shared" si="188"/>
        <v>Lower Income</v>
      </c>
      <c r="K3031" s="52" t="b">
        <f t="shared" si="189"/>
        <v>0</v>
      </c>
      <c r="L3031" s="43" t="b">
        <f t="shared" si="190"/>
        <v>0</v>
      </c>
      <c r="M3031" s="43" t="b">
        <f t="shared" si="191"/>
        <v>0</v>
      </c>
      <c r="N30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32" spans="1:14" hidden="1" x14ac:dyDescent="0.25">
      <c r="A3032" t="s">
        <v>2737</v>
      </c>
      <c r="B3032" s="45">
        <v>38484</v>
      </c>
      <c r="C3032" s="45">
        <v>13719.666666666666</v>
      </c>
      <c r="D3032" s="25">
        <v>0.35650313550220003</v>
      </c>
      <c r="E3032" s="25" t="str">
        <f>_xlfn.XLOOKUP(Table1[[#This Row],[Customer_ID]],Table2[customer_id],Table2[age_group],,0)</f>
        <v>35-45</v>
      </c>
      <c r="F3032" s="25" t="str">
        <f>_xlfn.XLOOKUP(Table1[[#This Row],[Customer_ID]],Table2[customer_id],Table2[city],,0)</f>
        <v>Chennai</v>
      </c>
      <c r="G3032" s="25" t="str">
        <f>_xlfn.XLOOKUP(Table1[[#This Row],[Customer_ID]],Table2[customer_id],Table2[occupation],,0)</f>
        <v>Salaried Other Employees</v>
      </c>
      <c r="H3032" s="50" t="str">
        <f>_xlfn.XLOOKUP(Table1[[#This Row],[Customer_ID]],Table2[customer_id],Table2[gender],,0)</f>
        <v>Male</v>
      </c>
      <c r="I3032" s="50" t="str">
        <f>_xlfn.XLOOKUP(Table1[[#This Row],[Customer_ID]],Table2[customer_id],Table2[marital status],,0)</f>
        <v>Married</v>
      </c>
      <c r="J3032" t="str">
        <f t="shared" si="188"/>
        <v>Lower Income</v>
      </c>
      <c r="K3032" s="52" t="b">
        <f t="shared" si="189"/>
        <v>0</v>
      </c>
      <c r="L3032" s="43" t="b">
        <f t="shared" si="190"/>
        <v>0</v>
      </c>
      <c r="M3032" s="43" t="b">
        <f t="shared" si="191"/>
        <v>0</v>
      </c>
      <c r="N30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33" spans="1:14" hidden="1" x14ac:dyDescent="0.25">
      <c r="A3033" t="s">
        <v>1350</v>
      </c>
      <c r="B3033" s="45">
        <v>38480</v>
      </c>
      <c r="C3033" s="45">
        <v>18757.333333333332</v>
      </c>
      <c r="D3033" s="25">
        <v>0.48745668745668741</v>
      </c>
      <c r="E3033" s="25" t="str">
        <f>_xlfn.XLOOKUP(Table1[[#This Row],[Customer_ID]],Table2[customer_id],Table2[age_group],,0)</f>
        <v>25-34</v>
      </c>
      <c r="F3033" s="25" t="str">
        <f>_xlfn.XLOOKUP(Table1[[#This Row],[Customer_ID]],Table2[customer_id],Table2[city],,0)</f>
        <v>Delhi NCR</v>
      </c>
      <c r="G3033" s="25" t="str">
        <f>_xlfn.XLOOKUP(Table1[[#This Row],[Customer_ID]],Table2[customer_id],Table2[occupation],,0)</f>
        <v>Salaried Other Employees</v>
      </c>
      <c r="H3033" s="50" t="str">
        <f>_xlfn.XLOOKUP(Table1[[#This Row],[Customer_ID]],Table2[customer_id],Table2[gender],,0)</f>
        <v>Male</v>
      </c>
      <c r="I3033" s="50" t="str">
        <f>_xlfn.XLOOKUP(Table1[[#This Row],[Customer_ID]],Table2[customer_id],Table2[marital status],,0)</f>
        <v>Married</v>
      </c>
      <c r="J3033" t="str">
        <f t="shared" si="188"/>
        <v>Lower Income</v>
      </c>
      <c r="K3033" s="52" t="b">
        <f t="shared" si="189"/>
        <v>0</v>
      </c>
      <c r="L3033" s="43" t="b">
        <f t="shared" si="190"/>
        <v>0</v>
      </c>
      <c r="M3033" s="43" t="b">
        <f t="shared" si="191"/>
        <v>0</v>
      </c>
      <c r="N30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34" spans="1:14" hidden="1" x14ac:dyDescent="0.25">
      <c r="A3034" t="s">
        <v>785</v>
      </c>
      <c r="B3034" s="45">
        <v>38478</v>
      </c>
      <c r="C3034" s="45">
        <v>20988.666666666668</v>
      </c>
      <c r="D3034" s="25">
        <v>0.54547187137238595</v>
      </c>
      <c r="E3034" s="25" t="str">
        <f>_xlfn.XLOOKUP(Table1[[#This Row],[Customer_ID]],Table2[customer_id],Table2[age_group],,0)</f>
        <v>25-34</v>
      </c>
      <c r="F3034" s="25" t="str">
        <f>_xlfn.XLOOKUP(Table1[[#This Row],[Customer_ID]],Table2[customer_id],Table2[city],,0)</f>
        <v>Mumbai</v>
      </c>
      <c r="G3034" s="25" t="str">
        <f>_xlfn.XLOOKUP(Table1[[#This Row],[Customer_ID]],Table2[customer_id],Table2[occupation],,0)</f>
        <v>Salaried Other Employees</v>
      </c>
      <c r="H3034" s="50" t="str">
        <f>_xlfn.XLOOKUP(Table1[[#This Row],[Customer_ID]],Table2[customer_id],Table2[gender],,0)</f>
        <v>Male</v>
      </c>
      <c r="I3034" s="50" t="str">
        <f>_xlfn.XLOOKUP(Table1[[#This Row],[Customer_ID]],Table2[customer_id],Table2[marital status],,0)</f>
        <v>Married</v>
      </c>
      <c r="J3034" t="str">
        <f t="shared" si="188"/>
        <v>Lower Income</v>
      </c>
      <c r="K3034" s="52" t="b">
        <f t="shared" si="189"/>
        <v>0</v>
      </c>
      <c r="L3034" s="43" t="b">
        <f t="shared" si="190"/>
        <v>0</v>
      </c>
      <c r="M3034" s="43" t="b">
        <f t="shared" si="191"/>
        <v>0</v>
      </c>
      <c r="N30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35" spans="1:14" hidden="1" x14ac:dyDescent="0.25">
      <c r="A3035" t="s">
        <v>2931</v>
      </c>
      <c r="B3035" s="45">
        <v>38477</v>
      </c>
      <c r="C3035" s="45">
        <v>13185.5</v>
      </c>
      <c r="D3035" s="25">
        <v>0.34268524053330562</v>
      </c>
      <c r="E3035" s="25" t="str">
        <f>_xlfn.XLOOKUP(Table1[[#This Row],[Customer_ID]],Table2[customer_id],Table2[age_group],,0)</f>
        <v>45+</v>
      </c>
      <c r="F3035" s="25" t="str">
        <f>_xlfn.XLOOKUP(Table1[[#This Row],[Customer_ID]],Table2[customer_id],Table2[city],,0)</f>
        <v>Bengaluru</v>
      </c>
      <c r="G3035" s="25" t="str">
        <f>_xlfn.XLOOKUP(Table1[[#This Row],[Customer_ID]],Table2[customer_id],Table2[occupation],,0)</f>
        <v>Freelancers</v>
      </c>
      <c r="H3035" s="50" t="str">
        <f>_xlfn.XLOOKUP(Table1[[#This Row],[Customer_ID]],Table2[customer_id],Table2[gender],,0)</f>
        <v>Female</v>
      </c>
      <c r="I3035" s="50" t="str">
        <f>_xlfn.XLOOKUP(Table1[[#This Row],[Customer_ID]],Table2[customer_id],Table2[marital status],,0)</f>
        <v>Married</v>
      </c>
      <c r="J3035" t="str">
        <f t="shared" si="188"/>
        <v>Lower Income</v>
      </c>
      <c r="K3035" s="52" t="b">
        <f t="shared" si="189"/>
        <v>0</v>
      </c>
      <c r="L3035" s="43" t="b">
        <f t="shared" si="190"/>
        <v>0</v>
      </c>
      <c r="M3035" s="43" t="b">
        <f t="shared" si="191"/>
        <v>0</v>
      </c>
      <c r="N30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36" spans="1:14" hidden="1" x14ac:dyDescent="0.25">
      <c r="A3036" t="s">
        <v>453</v>
      </c>
      <c r="B3036" s="45">
        <v>38474</v>
      </c>
      <c r="C3036" s="45">
        <v>22893.166666666668</v>
      </c>
      <c r="D3036" s="25">
        <v>0.5950295437611548</v>
      </c>
      <c r="E3036" s="25" t="str">
        <f>_xlfn.XLOOKUP(Table1[[#This Row],[Customer_ID]],Table2[customer_id],Table2[age_group],,0)</f>
        <v>35-45</v>
      </c>
      <c r="F3036" s="25" t="str">
        <f>_xlfn.XLOOKUP(Table1[[#This Row],[Customer_ID]],Table2[customer_id],Table2[city],,0)</f>
        <v>Mumbai</v>
      </c>
      <c r="G3036" s="25" t="str">
        <f>_xlfn.XLOOKUP(Table1[[#This Row],[Customer_ID]],Table2[customer_id],Table2[occupation],,0)</f>
        <v>Freelancers</v>
      </c>
      <c r="H3036" s="50" t="str">
        <f>_xlfn.XLOOKUP(Table1[[#This Row],[Customer_ID]],Table2[customer_id],Table2[gender],,0)</f>
        <v>Male</v>
      </c>
      <c r="I3036" s="50" t="str">
        <f>_xlfn.XLOOKUP(Table1[[#This Row],[Customer_ID]],Table2[customer_id],Table2[marital status],,0)</f>
        <v>Married</v>
      </c>
      <c r="J3036" t="str">
        <f t="shared" si="188"/>
        <v>Lower Income</v>
      </c>
      <c r="K3036" s="52" t="b">
        <f t="shared" si="189"/>
        <v>0</v>
      </c>
      <c r="L3036" s="43" t="b">
        <f t="shared" si="190"/>
        <v>0</v>
      </c>
      <c r="M3036" s="43" t="b">
        <f t="shared" si="191"/>
        <v>0</v>
      </c>
      <c r="N30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37" spans="1:14" hidden="1" x14ac:dyDescent="0.25">
      <c r="A3037" t="s">
        <v>856</v>
      </c>
      <c r="B3037" s="45">
        <v>38468</v>
      </c>
      <c r="C3037" s="45">
        <v>20616.5</v>
      </c>
      <c r="D3037" s="25">
        <v>0.53593896225434123</v>
      </c>
      <c r="E3037" s="25" t="str">
        <f>_xlfn.XLOOKUP(Table1[[#This Row],[Customer_ID]],Table2[customer_id],Table2[age_group],,0)</f>
        <v>35-45</v>
      </c>
      <c r="F3037" s="25" t="str">
        <f>_xlfn.XLOOKUP(Table1[[#This Row],[Customer_ID]],Table2[customer_id],Table2[city],,0)</f>
        <v>Delhi NCR</v>
      </c>
      <c r="G3037" s="25" t="str">
        <f>_xlfn.XLOOKUP(Table1[[#This Row],[Customer_ID]],Table2[customer_id],Table2[occupation],,0)</f>
        <v>Freelancers</v>
      </c>
      <c r="H3037" s="50" t="str">
        <f>_xlfn.XLOOKUP(Table1[[#This Row],[Customer_ID]],Table2[customer_id],Table2[gender],,0)</f>
        <v>Male</v>
      </c>
      <c r="I3037" s="50" t="str">
        <f>_xlfn.XLOOKUP(Table1[[#This Row],[Customer_ID]],Table2[customer_id],Table2[marital status],,0)</f>
        <v>Married</v>
      </c>
      <c r="J3037" t="str">
        <f t="shared" si="188"/>
        <v>Lower Income</v>
      </c>
      <c r="K3037" s="52" t="b">
        <f t="shared" si="189"/>
        <v>0</v>
      </c>
      <c r="L3037" s="43" t="b">
        <f t="shared" si="190"/>
        <v>0</v>
      </c>
      <c r="M3037" s="43" t="b">
        <f t="shared" si="191"/>
        <v>0</v>
      </c>
      <c r="N30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38" spans="1:14" hidden="1" x14ac:dyDescent="0.25">
      <c r="A3038" t="s">
        <v>1601</v>
      </c>
      <c r="B3038" s="45">
        <v>38457</v>
      </c>
      <c r="C3038" s="45">
        <v>17664.666666666668</v>
      </c>
      <c r="D3038" s="25">
        <v>0.45933553492645468</v>
      </c>
      <c r="E3038" s="25" t="str">
        <f>_xlfn.XLOOKUP(Table1[[#This Row],[Customer_ID]],Table2[customer_id],Table2[age_group],,0)</f>
        <v>45+</v>
      </c>
      <c r="F3038" s="25" t="str">
        <f>_xlfn.XLOOKUP(Table1[[#This Row],[Customer_ID]],Table2[customer_id],Table2[city],,0)</f>
        <v>Mumbai</v>
      </c>
      <c r="G3038" s="25" t="str">
        <f>_xlfn.XLOOKUP(Table1[[#This Row],[Customer_ID]],Table2[customer_id],Table2[occupation],,0)</f>
        <v>Freelancers</v>
      </c>
      <c r="H3038" s="50" t="str">
        <f>_xlfn.XLOOKUP(Table1[[#This Row],[Customer_ID]],Table2[customer_id],Table2[gender],,0)</f>
        <v>Male</v>
      </c>
      <c r="I3038" s="50" t="str">
        <f>_xlfn.XLOOKUP(Table1[[#This Row],[Customer_ID]],Table2[customer_id],Table2[marital status],,0)</f>
        <v>Married</v>
      </c>
      <c r="J3038" t="str">
        <f t="shared" si="188"/>
        <v>Lower Income</v>
      </c>
      <c r="K3038" s="52" t="b">
        <f t="shared" si="189"/>
        <v>0</v>
      </c>
      <c r="L3038" s="43" t="b">
        <f t="shared" si="190"/>
        <v>0</v>
      </c>
      <c r="M3038" s="43" t="b">
        <f t="shared" si="191"/>
        <v>0</v>
      </c>
      <c r="N30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39" spans="1:14" hidden="1" x14ac:dyDescent="0.25">
      <c r="A3039" t="s">
        <v>2032</v>
      </c>
      <c r="B3039" s="45">
        <v>38451</v>
      </c>
      <c r="C3039" s="45">
        <v>16099.666666666666</v>
      </c>
      <c r="D3039" s="25">
        <v>0.41870605879344275</v>
      </c>
      <c r="E3039" s="25" t="str">
        <f>_xlfn.XLOOKUP(Table1[[#This Row],[Customer_ID]],Table2[customer_id],Table2[age_group],,0)</f>
        <v>25-34</v>
      </c>
      <c r="F3039" s="25" t="str">
        <f>_xlfn.XLOOKUP(Table1[[#This Row],[Customer_ID]],Table2[customer_id],Table2[city],,0)</f>
        <v>Bengaluru</v>
      </c>
      <c r="G3039" s="25" t="str">
        <f>_xlfn.XLOOKUP(Table1[[#This Row],[Customer_ID]],Table2[customer_id],Table2[occupation],,0)</f>
        <v>Salaried Other Employees</v>
      </c>
      <c r="H3039" s="50" t="str">
        <f>_xlfn.XLOOKUP(Table1[[#This Row],[Customer_ID]],Table2[customer_id],Table2[gender],,0)</f>
        <v>Female</v>
      </c>
      <c r="I3039" s="50" t="str">
        <f>_xlfn.XLOOKUP(Table1[[#This Row],[Customer_ID]],Table2[customer_id],Table2[marital status],,0)</f>
        <v>Married</v>
      </c>
      <c r="J3039" t="str">
        <f t="shared" si="188"/>
        <v>Lower Income</v>
      </c>
      <c r="K3039" s="52" t="b">
        <f t="shared" si="189"/>
        <v>0</v>
      </c>
      <c r="L3039" s="43" t="b">
        <f t="shared" si="190"/>
        <v>0</v>
      </c>
      <c r="M3039" s="43" t="b">
        <f t="shared" si="191"/>
        <v>0</v>
      </c>
      <c r="N30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40" spans="1:14" hidden="1" x14ac:dyDescent="0.25">
      <c r="A3040" t="s">
        <v>816</v>
      </c>
      <c r="B3040" s="45">
        <v>38451</v>
      </c>
      <c r="C3040" s="45">
        <v>20808.666666666668</v>
      </c>
      <c r="D3040" s="25">
        <v>0.54117361490381699</v>
      </c>
      <c r="E3040" s="25" t="str">
        <f>_xlfn.XLOOKUP(Table1[[#This Row],[Customer_ID]],Table2[customer_id],Table2[age_group],,0)</f>
        <v>25-34</v>
      </c>
      <c r="F3040" s="25" t="str">
        <f>_xlfn.XLOOKUP(Table1[[#This Row],[Customer_ID]],Table2[customer_id],Table2[city],,0)</f>
        <v>Mumbai</v>
      </c>
      <c r="G3040" s="25" t="str">
        <f>_xlfn.XLOOKUP(Table1[[#This Row],[Customer_ID]],Table2[customer_id],Table2[occupation],,0)</f>
        <v>Salaried Other Employees</v>
      </c>
      <c r="H3040" s="50" t="str">
        <f>_xlfn.XLOOKUP(Table1[[#This Row],[Customer_ID]],Table2[customer_id],Table2[gender],,0)</f>
        <v>Male</v>
      </c>
      <c r="I3040" s="50" t="str">
        <f>_xlfn.XLOOKUP(Table1[[#This Row],[Customer_ID]],Table2[customer_id],Table2[marital status],,0)</f>
        <v>Married</v>
      </c>
      <c r="J3040" t="str">
        <f t="shared" si="188"/>
        <v>Lower Income</v>
      </c>
      <c r="K3040" s="52" t="b">
        <f t="shared" si="189"/>
        <v>0</v>
      </c>
      <c r="L3040" s="43" t="b">
        <f t="shared" si="190"/>
        <v>0</v>
      </c>
      <c r="M3040" s="43" t="b">
        <f t="shared" si="191"/>
        <v>0</v>
      </c>
      <c r="N30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41" spans="1:14" hidden="1" x14ac:dyDescent="0.25">
      <c r="A3041" t="s">
        <v>913</v>
      </c>
      <c r="B3041" s="45">
        <v>38438</v>
      </c>
      <c r="C3041" s="45">
        <v>20387.666666666668</v>
      </c>
      <c r="D3041" s="25">
        <v>0.53040394054494688</v>
      </c>
      <c r="E3041" s="25" t="str">
        <f>_xlfn.XLOOKUP(Table1[[#This Row],[Customer_ID]],Table2[customer_id],Table2[age_group],,0)</f>
        <v>35-45</v>
      </c>
      <c r="F3041" s="25" t="str">
        <f>_xlfn.XLOOKUP(Table1[[#This Row],[Customer_ID]],Table2[customer_id],Table2[city],,0)</f>
        <v>Bengaluru</v>
      </c>
      <c r="G3041" s="25" t="str">
        <f>_xlfn.XLOOKUP(Table1[[#This Row],[Customer_ID]],Table2[customer_id],Table2[occupation],,0)</f>
        <v>Freelancers</v>
      </c>
      <c r="H3041" s="50" t="str">
        <f>_xlfn.XLOOKUP(Table1[[#This Row],[Customer_ID]],Table2[customer_id],Table2[gender],,0)</f>
        <v>Male</v>
      </c>
      <c r="I3041" s="50" t="str">
        <f>_xlfn.XLOOKUP(Table1[[#This Row],[Customer_ID]],Table2[customer_id],Table2[marital status],,0)</f>
        <v>Single</v>
      </c>
      <c r="J3041" t="str">
        <f t="shared" si="188"/>
        <v>Lower Income</v>
      </c>
      <c r="K3041" s="52" t="b">
        <f t="shared" si="189"/>
        <v>0</v>
      </c>
      <c r="L3041" s="43" t="b">
        <f t="shared" si="190"/>
        <v>0</v>
      </c>
      <c r="M3041" s="43" t="b">
        <f t="shared" si="191"/>
        <v>0</v>
      </c>
      <c r="N30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42" spans="1:14" hidden="1" x14ac:dyDescent="0.25">
      <c r="A3042" t="s">
        <v>2454</v>
      </c>
      <c r="B3042" s="45">
        <v>38435</v>
      </c>
      <c r="C3042" s="45">
        <v>14680.166666666666</v>
      </c>
      <c r="D3042" s="25">
        <v>0.38194787736871771</v>
      </c>
      <c r="E3042" s="25" t="str">
        <f>_xlfn.XLOOKUP(Table1[[#This Row],[Customer_ID]],Table2[customer_id],Table2[age_group],,0)</f>
        <v>45+</v>
      </c>
      <c r="F3042" s="25" t="str">
        <f>_xlfn.XLOOKUP(Table1[[#This Row],[Customer_ID]],Table2[customer_id],Table2[city],,0)</f>
        <v>Bengaluru</v>
      </c>
      <c r="G3042" s="25" t="str">
        <f>_xlfn.XLOOKUP(Table1[[#This Row],[Customer_ID]],Table2[customer_id],Table2[occupation],,0)</f>
        <v>Freelancers</v>
      </c>
      <c r="H3042" s="50" t="str">
        <f>_xlfn.XLOOKUP(Table1[[#This Row],[Customer_ID]],Table2[customer_id],Table2[gender],,0)</f>
        <v>Male</v>
      </c>
      <c r="I3042" s="50" t="str">
        <f>_xlfn.XLOOKUP(Table1[[#This Row],[Customer_ID]],Table2[customer_id],Table2[marital status],,0)</f>
        <v>Married</v>
      </c>
      <c r="J3042" t="str">
        <f t="shared" si="188"/>
        <v>Lower Income</v>
      </c>
      <c r="K3042" s="52" t="b">
        <f t="shared" si="189"/>
        <v>0</v>
      </c>
      <c r="L3042" s="43" t="b">
        <f t="shared" si="190"/>
        <v>0</v>
      </c>
      <c r="M3042" s="43" t="b">
        <f t="shared" si="191"/>
        <v>0</v>
      </c>
      <c r="N30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43" spans="1:14" hidden="1" x14ac:dyDescent="0.25">
      <c r="A3043" t="s">
        <v>3447</v>
      </c>
      <c r="B3043" s="45">
        <v>38434</v>
      </c>
      <c r="C3043" s="45">
        <v>11367.166666666666</v>
      </c>
      <c r="D3043" s="25">
        <v>0.29575809613016252</v>
      </c>
      <c r="E3043" s="25" t="str">
        <f>_xlfn.XLOOKUP(Table1[[#This Row],[Customer_ID]],Table2[customer_id],Table2[age_group],,0)</f>
        <v>25-34</v>
      </c>
      <c r="F3043" s="25" t="str">
        <f>_xlfn.XLOOKUP(Table1[[#This Row],[Customer_ID]],Table2[customer_id],Table2[city],,0)</f>
        <v>Chennai</v>
      </c>
      <c r="G3043" s="25" t="str">
        <f>_xlfn.XLOOKUP(Table1[[#This Row],[Customer_ID]],Table2[customer_id],Table2[occupation],,0)</f>
        <v>Salaried Other Employees</v>
      </c>
      <c r="H3043" s="50" t="str">
        <f>_xlfn.XLOOKUP(Table1[[#This Row],[Customer_ID]],Table2[customer_id],Table2[gender],,0)</f>
        <v>Female</v>
      </c>
      <c r="I3043" s="50" t="str">
        <f>_xlfn.XLOOKUP(Table1[[#This Row],[Customer_ID]],Table2[customer_id],Table2[marital status],,0)</f>
        <v>Married</v>
      </c>
      <c r="J3043" t="str">
        <f t="shared" si="188"/>
        <v>Lower Income</v>
      </c>
      <c r="K3043" s="52" t="str">
        <f t="shared" si="189"/>
        <v>Low Spend</v>
      </c>
      <c r="L3043" s="43" t="b">
        <f t="shared" si="190"/>
        <v>0</v>
      </c>
      <c r="M3043" s="43" t="b">
        <f t="shared" si="191"/>
        <v>0</v>
      </c>
      <c r="N30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44" spans="1:14" hidden="1" x14ac:dyDescent="0.25">
      <c r="A3044" t="s">
        <v>1507</v>
      </c>
      <c r="B3044" s="45">
        <v>38425</v>
      </c>
      <c r="C3044" s="45">
        <v>18072</v>
      </c>
      <c r="D3044" s="25">
        <v>0.4703188028627196</v>
      </c>
      <c r="E3044" s="25" t="str">
        <f>_xlfn.XLOOKUP(Table1[[#This Row],[Customer_ID]],Table2[customer_id],Table2[age_group],,0)</f>
        <v>35-45</v>
      </c>
      <c r="F3044" s="25" t="str">
        <f>_xlfn.XLOOKUP(Table1[[#This Row],[Customer_ID]],Table2[customer_id],Table2[city],,0)</f>
        <v>Delhi NCR</v>
      </c>
      <c r="G3044" s="25" t="str">
        <f>_xlfn.XLOOKUP(Table1[[#This Row],[Customer_ID]],Table2[customer_id],Table2[occupation],,0)</f>
        <v>Salaried Other Employees</v>
      </c>
      <c r="H3044" s="50" t="str">
        <f>_xlfn.XLOOKUP(Table1[[#This Row],[Customer_ID]],Table2[customer_id],Table2[gender],,0)</f>
        <v>Female</v>
      </c>
      <c r="I3044" s="50" t="str">
        <f>_xlfn.XLOOKUP(Table1[[#This Row],[Customer_ID]],Table2[customer_id],Table2[marital status],,0)</f>
        <v>Married</v>
      </c>
      <c r="J3044" t="str">
        <f t="shared" si="188"/>
        <v>Lower Income</v>
      </c>
      <c r="K3044" s="52" t="b">
        <f t="shared" si="189"/>
        <v>0</v>
      </c>
      <c r="L3044" s="43" t="b">
        <f t="shared" si="190"/>
        <v>0</v>
      </c>
      <c r="M3044" s="43" t="b">
        <f t="shared" si="191"/>
        <v>0</v>
      </c>
      <c r="N30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45" spans="1:14" hidden="1" x14ac:dyDescent="0.25">
      <c r="A3045" t="s">
        <v>791</v>
      </c>
      <c r="B3045" s="45">
        <v>38407</v>
      </c>
      <c r="C3045" s="45">
        <v>20916.5</v>
      </c>
      <c r="D3045" s="25">
        <v>0.54460124456479286</v>
      </c>
      <c r="E3045" s="25" t="str">
        <f>_xlfn.XLOOKUP(Table1[[#This Row],[Customer_ID]],Table2[customer_id],Table2[age_group],,0)</f>
        <v>25-34</v>
      </c>
      <c r="F3045" s="25" t="str">
        <f>_xlfn.XLOOKUP(Table1[[#This Row],[Customer_ID]],Table2[customer_id],Table2[city],,0)</f>
        <v>Mumbai</v>
      </c>
      <c r="G3045" s="25" t="str">
        <f>_xlfn.XLOOKUP(Table1[[#This Row],[Customer_ID]],Table2[customer_id],Table2[occupation],,0)</f>
        <v>Salaried Other Employees</v>
      </c>
      <c r="H3045" s="50" t="str">
        <f>_xlfn.XLOOKUP(Table1[[#This Row],[Customer_ID]],Table2[customer_id],Table2[gender],,0)</f>
        <v>Male</v>
      </c>
      <c r="I3045" s="50" t="str">
        <f>_xlfn.XLOOKUP(Table1[[#This Row],[Customer_ID]],Table2[customer_id],Table2[marital status],,0)</f>
        <v>Single</v>
      </c>
      <c r="J3045" t="str">
        <f t="shared" si="188"/>
        <v>Lower Income</v>
      </c>
      <c r="K3045" s="52" t="b">
        <f t="shared" si="189"/>
        <v>0</v>
      </c>
      <c r="L3045" s="43" t="b">
        <f t="shared" si="190"/>
        <v>0</v>
      </c>
      <c r="M3045" s="43" t="b">
        <f t="shared" si="191"/>
        <v>0</v>
      </c>
      <c r="N30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46" spans="1:14" hidden="1" x14ac:dyDescent="0.25">
      <c r="A3046" t="s">
        <v>2366</v>
      </c>
      <c r="B3046" s="45">
        <v>38407</v>
      </c>
      <c r="C3046" s="45">
        <v>15023.833333333334</v>
      </c>
      <c r="D3046" s="25">
        <v>0.39117435189765754</v>
      </c>
      <c r="E3046" s="25" t="str">
        <f>_xlfn.XLOOKUP(Table1[[#This Row],[Customer_ID]],Table2[customer_id],Table2[age_group],,0)</f>
        <v>35-45</v>
      </c>
      <c r="F3046" s="25" t="str">
        <f>_xlfn.XLOOKUP(Table1[[#This Row],[Customer_ID]],Table2[customer_id],Table2[city],,0)</f>
        <v>Hyderabad</v>
      </c>
      <c r="G3046" s="25" t="str">
        <f>_xlfn.XLOOKUP(Table1[[#This Row],[Customer_ID]],Table2[customer_id],Table2[occupation],,0)</f>
        <v>Salaried Other Employees</v>
      </c>
      <c r="H3046" s="50" t="str">
        <f>_xlfn.XLOOKUP(Table1[[#This Row],[Customer_ID]],Table2[customer_id],Table2[gender],,0)</f>
        <v>Male</v>
      </c>
      <c r="I3046" s="50" t="str">
        <f>_xlfn.XLOOKUP(Table1[[#This Row],[Customer_ID]],Table2[customer_id],Table2[marital status],,0)</f>
        <v>Married</v>
      </c>
      <c r="J3046" t="str">
        <f t="shared" si="188"/>
        <v>Lower Income</v>
      </c>
      <c r="K3046" s="52" t="b">
        <f t="shared" si="189"/>
        <v>0</v>
      </c>
      <c r="L3046" s="43" t="b">
        <f t="shared" si="190"/>
        <v>0</v>
      </c>
      <c r="M3046" s="43" t="b">
        <f t="shared" si="191"/>
        <v>0</v>
      </c>
      <c r="N30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47" spans="1:14" hidden="1" x14ac:dyDescent="0.25">
      <c r="A3047" t="s">
        <v>557</v>
      </c>
      <c r="B3047" s="45">
        <v>38406</v>
      </c>
      <c r="C3047" s="45">
        <v>22289.333333333332</v>
      </c>
      <c r="D3047" s="25">
        <v>0.58036070752833757</v>
      </c>
      <c r="E3047" s="25" t="str">
        <f>_xlfn.XLOOKUP(Table1[[#This Row],[Customer_ID]],Table2[customer_id],Table2[age_group],,0)</f>
        <v>35-45</v>
      </c>
      <c r="F3047" s="25" t="str">
        <f>_xlfn.XLOOKUP(Table1[[#This Row],[Customer_ID]],Table2[customer_id],Table2[city],,0)</f>
        <v>Delhi NCR</v>
      </c>
      <c r="G3047" s="25" t="str">
        <f>_xlfn.XLOOKUP(Table1[[#This Row],[Customer_ID]],Table2[customer_id],Table2[occupation],,0)</f>
        <v>Freelancers</v>
      </c>
      <c r="H3047" s="50" t="str">
        <f>_xlfn.XLOOKUP(Table1[[#This Row],[Customer_ID]],Table2[customer_id],Table2[gender],,0)</f>
        <v>Male</v>
      </c>
      <c r="I3047" s="50" t="str">
        <f>_xlfn.XLOOKUP(Table1[[#This Row],[Customer_ID]],Table2[customer_id],Table2[marital status],,0)</f>
        <v>Married</v>
      </c>
      <c r="J3047" t="str">
        <f t="shared" si="188"/>
        <v>Lower Income</v>
      </c>
      <c r="K3047" s="52" t="b">
        <f t="shared" si="189"/>
        <v>0</v>
      </c>
      <c r="L3047" s="43" t="b">
        <f t="shared" si="190"/>
        <v>0</v>
      </c>
      <c r="M3047" s="43" t="b">
        <f t="shared" si="191"/>
        <v>0</v>
      </c>
      <c r="N30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48" spans="1:14" hidden="1" x14ac:dyDescent="0.25">
      <c r="A3048" t="s">
        <v>3704</v>
      </c>
      <c r="B3048" s="45">
        <v>38400</v>
      </c>
      <c r="C3048" s="45">
        <v>10129.666666666666</v>
      </c>
      <c r="D3048" s="25">
        <v>0.26379340277777774</v>
      </c>
      <c r="E3048" s="25" t="str">
        <f>_xlfn.XLOOKUP(Table1[[#This Row],[Customer_ID]],Table2[customer_id],Table2[age_group],,0)</f>
        <v>45+</v>
      </c>
      <c r="F3048" s="25" t="str">
        <f>_xlfn.XLOOKUP(Table1[[#This Row],[Customer_ID]],Table2[customer_id],Table2[city],,0)</f>
        <v>Chennai</v>
      </c>
      <c r="G3048" s="25" t="str">
        <f>_xlfn.XLOOKUP(Table1[[#This Row],[Customer_ID]],Table2[customer_id],Table2[occupation],,0)</f>
        <v>Freelancers</v>
      </c>
      <c r="H3048" s="50" t="str">
        <f>_xlfn.XLOOKUP(Table1[[#This Row],[Customer_ID]],Table2[customer_id],Table2[gender],,0)</f>
        <v>Male</v>
      </c>
      <c r="I3048" s="50" t="str">
        <f>_xlfn.XLOOKUP(Table1[[#This Row],[Customer_ID]],Table2[customer_id],Table2[marital status],,0)</f>
        <v>Married</v>
      </c>
      <c r="J3048" t="str">
        <f t="shared" si="188"/>
        <v>Lower Income</v>
      </c>
      <c r="K3048" s="52" t="str">
        <f t="shared" si="189"/>
        <v>Low Spend</v>
      </c>
      <c r="L3048" s="43" t="b">
        <f t="shared" si="190"/>
        <v>0</v>
      </c>
      <c r="M3048" s="43" t="b">
        <f t="shared" si="191"/>
        <v>0</v>
      </c>
      <c r="N30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49" spans="1:14" hidden="1" x14ac:dyDescent="0.25">
      <c r="A3049" t="s">
        <v>783</v>
      </c>
      <c r="B3049" s="45">
        <v>38398</v>
      </c>
      <c r="C3049" s="45">
        <v>20958.833333333332</v>
      </c>
      <c r="D3049" s="25">
        <v>0.5458313801066027</v>
      </c>
      <c r="E3049" s="25" t="str">
        <f>_xlfn.XLOOKUP(Table1[[#This Row],[Customer_ID]],Table2[customer_id],Table2[age_group],,0)</f>
        <v>25-34</v>
      </c>
      <c r="F3049" s="25" t="str">
        <f>_xlfn.XLOOKUP(Table1[[#This Row],[Customer_ID]],Table2[customer_id],Table2[city],,0)</f>
        <v>Mumbai</v>
      </c>
      <c r="G3049" s="25" t="str">
        <f>_xlfn.XLOOKUP(Table1[[#This Row],[Customer_ID]],Table2[customer_id],Table2[occupation],,0)</f>
        <v>Salaried Other Employees</v>
      </c>
      <c r="H3049" s="50" t="str">
        <f>_xlfn.XLOOKUP(Table1[[#This Row],[Customer_ID]],Table2[customer_id],Table2[gender],,0)</f>
        <v>Male</v>
      </c>
      <c r="I3049" s="50" t="str">
        <f>_xlfn.XLOOKUP(Table1[[#This Row],[Customer_ID]],Table2[customer_id],Table2[marital status],,0)</f>
        <v>Married</v>
      </c>
      <c r="J3049" t="str">
        <f t="shared" si="188"/>
        <v>Lower Income</v>
      </c>
      <c r="K3049" s="52" t="b">
        <f t="shared" si="189"/>
        <v>0</v>
      </c>
      <c r="L3049" s="43" t="b">
        <f t="shared" si="190"/>
        <v>0</v>
      </c>
      <c r="M3049" s="43" t="b">
        <f t="shared" si="191"/>
        <v>0</v>
      </c>
      <c r="N30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50" spans="1:14" hidden="1" x14ac:dyDescent="0.25">
      <c r="A3050" t="s">
        <v>3419</v>
      </c>
      <c r="B3050" s="45">
        <v>38393</v>
      </c>
      <c r="C3050" s="45">
        <v>11462.333333333334</v>
      </c>
      <c r="D3050" s="25">
        <v>0.29855268755589126</v>
      </c>
      <c r="E3050" s="25" t="str">
        <f>_xlfn.XLOOKUP(Table1[[#This Row],[Customer_ID]],Table2[customer_id],Table2[age_group],,0)</f>
        <v>25-34</v>
      </c>
      <c r="F3050" s="25" t="str">
        <f>_xlfn.XLOOKUP(Table1[[#This Row],[Customer_ID]],Table2[customer_id],Table2[city],,0)</f>
        <v>Chennai</v>
      </c>
      <c r="G3050" s="25" t="str">
        <f>_xlfn.XLOOKUP(Table1[[#This Row],[Customer_ID]],Table2[customer_id],Table2[occupation],,0)</f>
        <v>Salaried Other Employees</v>
      </c>
      <c r="H3050" s="50" t="str">
        <f>_xlfn.XLOOKUP(Table1[[#This Row],[Customer_ID]],Table2[customer_id],Table2[gender],,0)</f>
        <v>Male</v>
      </c>
      <c r="I3050" s="50" t="str">
        <f>_xlfn.XLOOKUP(Table1[[#This Row],[Customer_ID]],Table2[customer_id],Table2[marital status],,0)</f>
        <v>Single</v>
      </c>
      <c r="J3050" t="str">
        <f t="shared" si="188"/>
        <v>Lower Income</v>
      </c>
      <c r="K3050" s="52" t="str">
        <f t="shared" si="189"/>
        <v>Low Spend</v>
      </c>
      <c r="L3050" s="43" t="b">
        <f t="shared" si="190"/>
        <v>0</v>
      </c>
      <c r="M3050" s="43" t="b">
        <f t="shared" si="191"/>
        <v>0</v>
      </c>
      <c r="N30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51" spans="1:14" hidden="1" x14ac:dyDescent="0.25">
      <c r="A3051" t="s">
        <v>839</v>
      </c>
      <c r="B3051" s="45">
        <v>38389</v>
      </c>
      <c r="C3051" s="45">
        <v>20637.666666666668</v>
      </c>
      <c r="D3051" s="25">
        <v>0.53759323417298366</v>
      </c>
      <c r="E3051" s="25" t="str">
        <f>_xlfn.XLOOKUP(Table1[[#This Row],[Customer_ID]],Table2[customer_id],Table2[age_group],,0)</f>
        <v>35-45</v>
      </c>
      <c r="F3051" s="25" t="str">
        <f>_xlfn.XLOOKUP(Table1[[#This Row],[Customer_ID]],Table2[customer_id],Table2[city],,0)</f>
        <v>Delhi NCR</v>
      </c>
      <c r="G3051" s="25" t="str">
        <f>_xlfn.XLOOKUP(Table1[[#This Row],[Customer_ID]],Table2[customer_id],Table2[occupation],,0)</f>
        <v>Salaried Other Employees</v>
      </c>
      <c r="H3051" s="50" t="str">
        <f>_xlfn.XLOOKUP(Table1[[#This Row],[Customer_ID]],Table2[customer_id],Table2[gender],,0)</f>
        <v>Male</v>
      </c>
      <c r="I3051" s="50" t="str">
        <f>_xlfn.XLOOKUP(Table1[[#This Row],[Customer_ID]],Table2[customer_id],Table2[marital status],,0)</f>
        <v>Married</v>
      </c>
      <c r="J3051" t="str">
        <f t="shared" si="188"/>
        <v>Lower Income</v>
      </c>
      <c r="K3051" s="52" t="b">
        <f t="shared" si="189"/>
        <v>0</v>
      </c>
      <c r="L3051" s="43" t="b">
        <f t="shared" si="190"/>
        <v>0</v>
      </c>
      <c r="M3051" s="43" t="b">
        <f t="shared" si="191"/>
        <v>0</v>
      </c>
      <c r="N30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52" spans="1:14" x14ac:dyDescent="0.25">
      <c r="A3052" t="s">
        <v>99</v>
      </c>
      <c r="B3052" s="45">
        <v>38386</v>
      </c>
      <c r="C3052" s="45">
        <v>27015.166666666668</v>
      </c>
      <c r="D3052" s="25">
        <v>0.7037765504784731</v>
      </c>
      <c r="E3052" s="25" t="str">
        <f>_xlfn.XLOOKUP(Table1[[#This Row],[Customer_ID]],Table2[customer_id],Table2[age_group],,0)</f>
        <v>35-45</v>
      </c>
      <c r="F3052" s="25" t="str">
        <f>_xlfn.XLOOKUP(Table1[[#This Row],[Customer_ID]],Table2[customer_id],Table2[city],,0)</f>
        <v>Mumbai</v>
      </c>
      <c r="G3052" s="25" t="str">
        <f>_xlfn.XLOOKUP(Table1[[#This Row],[Customer_ID]],Table2[customer_id],Table2[occupation],,0)</f>
        <v>Freelancers</v>
      </c>
      <c r="H3052" s="50" t="str">
        <f>_xlfn.XLOOKUP(Table1[[#This Row],[Customer_ID]],Table2[customer_id],Table2[gender],,0)</f>
        <v>Male</v>
      </c>
      <c r="I3052" s="50" t="str">
        <f>_xlfn.XLOOKUP(Table1[[#This Row],[Customer_ID]],Table2[customer_id],Table2[marital status],,0)</f>
        <v>Married</v>
      </c>
      <c r="J3052" t="str">
        <f t="shared" si="188"/>
        <v>Lower Income</v>
      </c>
      <c r="K3052" s="52" t="str">
        <f t="shared" si="189"/>
        <v>High Spend</v>
      </c>
      <c r="L3052" s="43" t="b">
        <f t="shared" si="190"/>
        <v>0</v>
      </c>
      <c r="M3052" s="43" t="b">
        <f t="shared" si="191"/>
        <v>0</v>
      </c>
      <c r="N3052" t="str">
        <f>IF(OR(Table1[[#This Row],[High requirement of Credit Card (Low Income)]]="High Spend",Table1[[#This Row],[High requirement of Credit Card (Moderate Income)]]="High Spend",Table1[[#This Row],[High requirement of Credit Card (hIGHER Income)]]="High Spend"),"High chance","Low or moderate Chance")</f>
        <v>High chance</v>
      </c>
    </row>
    <row r="3053" spans="1:14" hidden="1" x14ac:dyDescent="0.25">
      <c r="A3053" t="s">
        <v>2754</v>
      </c>
      <c r="B3053" s="45">
        <v>38382</v>
      </c>
      <c r="C3053" s="45">
        <v>13618.333333333334</v>
      </c>
      <c r="D3053" s="25">
        <v>0.35481041460406787</v>
      </c>
      <c r="E3053" s="25" t="str">
        <f>_xlfn.XLOOKUP(Table1[[#This Row],[Customer_ID]],Table2[customer_id],Table2[age_group],,0)</f>
        <v>45+</v>
      </c>
      <c r="F3053" s="25" t="str">
        <f>_xlfn.XLOOKUP(Table1[[#This Row],[Customer_ID]],Table2[customer_id],Table2[city],,0)</f>
        <v>Delhi NCR</v>
      </c>
      <c r="G3053" s="25" t="str">
        <f>_xlfn.XLOOKUP(Table1[[#This Row],[Customer_ID]],Table2[customer_id],Table2[occupation],,0)</f>
        <v>Freelancers</v>
      </c>
      <c r="H3053" s="50" t="str">
        <f>_xlfn.XLOOKUP(Table1[[#This Row],[Customer_ID]],Table2[customer_id],Table2[gender],,0)</f>
        <v>Female</v>
      </c>
      <c r="I3053" s="50" t="str">
        <f>_xlfn.XLOOKUP(Table1[[#This Row],[Customer_ID]],Table2[customer_id],Table2[marital status],,0)</f>
        <v>Married</v>
      </c>
      <c r="J3053" t="str">
        <f t="shared" si="188"/>
        <v>Lower Income</v>
      </c>
      <c r="K3053" s="52" t="b">
        <f t="shared" si="189"/>
        <v>0</v>
      </c>
      <c r="L3053" s="43" t="b">
        <f t="shared" si="190"/>
        <v>0</v>
      </c>
      <c r="M3053" s="43" t="b">
        <f t="shared" si="191"/>
        <v>0</v>
      </c>
      <c r="N30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54" spans="1:14" hidden="1" x14ac:dyDescent="0.25">
      <c r="A3054" t="s">
        <v>1556</v>
      </c>
      <c r="B3054" s="45">
        <v>38368</v>
      </c>
      <c r="C3054" s="45">
        <v>17828</v>
      </c>
      <c r="D3054" s="25">
        <v>0.46465804837364472</v>
      </c>
      <c r="E3054" s="25" t="str">
        <f>_xlfn.XLOOKUP(Table1[[#This Row],[Customer_ID]],Table2[customer_id],Table2[age_group],,0)</f>
        <v>25-34</v>
      </c>
      <c r="F3054" s="25" t="str">
        <f>_xlfn.XLOOKUP(Table1[[#This Row],[Customer_ID]],Table2[customer_id],Table2[city],,0)</f>
        <v>Mumbai</v>
      </c>
      <c r="G3054" s="25" t="str">
        <f>_xlfn.XLOOKUP(Table1[[#This Row],[Customer_ID]],Table2[customer_id],Table2[occupation],,0)</f>
        <v>Salaried Other Employees</v>
      </c>
      <c r="H3054" s="50" t="str">
        <f>_xlfn.XLOOKUP(Table1[[#This Row],[Customer_ID]],Table2[customer_id],Table2[gender],,0)</f>
        <v>Female</v>
      </c>
      <c r="I3054" s="50" t="str">
        <f>_xlfn.XLOOKUP(Table1[[#This Row],[Customer_ID]],Table2[customer_id],Table2[marital status],,0)</f>
        <v>Married</v>
      </c>
      <c r="J3054" t="str">
        <f t="shared" si="188"/>
        <v>Lower Income</v>
      </c>
      <c r="K3054" s="52" t="b">
        <f t="shared" si="189"/>
        <v>0</v>
      </c>
      <c r="L3054" s="43" t="b">
        <f t="shared" si="190"/>
        <v>0</v>
      </c>
      <c r="M3054" s="43" t="b">
        <f t="shared" si="191"/>
        <v>0</v>
      </c>
      <c r="N30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55" spans="1:14" hidden="1" x14ac:dyDescent="0.25">
      <c r="A3055" t="s">
        <v>2137</v>
      </c>
      <c r="B3055" s="45">
        <v>38362</v>
      </c>
      <c r="C3055" s="45">
        <v>15767.166666666666</v>
      </c>
      <c r="D3055" s="25">
        <v>0.41101002728394415</v>
      </c>
      <c r="E3055" s="25" t="str">
        <f>_xlfn.XLOOKUP(Table1[[#This Row],[Customer_ID]],Table2[customer_id],Table2[age_group],,0)</f>
        <v>35-45</v>
      </c>
      <c r="F3055" s="25" t="str">
        <f>_xlfn.XLOOKUP(Table1[[#This Row],[Customer_ID]],Table2[customer_id],Table2[city],,0)</f>
        <v>Bengaluru</v>
      </c>
      <c r="G3055" s="25" t="str">
        <f>_xlfn.XLOOKUP(Table1[[#This Row],[Customer_ID]],Table2[customer_id],Table2[occupation],,0)</f>
        <v>Salaried Other Employees</v>
      </c>
      <c r="H3055" s="50" t="str">
        <f>_xlfn.XLOOKUP(Table1[[#This Row],[Customer_ID]],Table2[customer_id],Table2[gender],,0)</f>
        <v>Female</v>
      </c>
      <c r="I3055" s="50" t="str">
        <f>_xlfn.XLOOKUP(Table1[[#This Row],[Customer_ID]],Table2[customer_id],Table2[marital status],,0)</f>
        <v>Married</v>
      </c>
      <c r="J3055" t="str">
        <f t="shared" si="188"/>
        <v>Lower Income</v>
      </c>
      <c r="K3055" s="52" t="b">
        <f t="shared" si="189"/>
        <v>0</v>
      </c>
      <c r="L3055" s="43" t="b">
        <f t="shared" si="190"/>
        <v>0</v>
      </c>
      <c r="M3055" s="43" t="b">
        <f t="shared" si="191"/>
        <v>0</v>
      </c>
      <c r="N30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56" spans="1:14" hidden="1" x14ac:dyDescent="0.25">
      <c r="A3056" t="s">
        <v>3574</v>
      </c>
      <c r="B3056" s="45">
        <v>38362</v>
      </c>
      <c r="C3056" s="45">
        <v>10776.166666666666</v>
      </c>
      <c r="D3056" s="25">
        <v>0.28090732148132697</v>
      </c>
      <c r="E3056" s="25" t="str">
        <f>_xlfn.XLOOKUP(Table1[[#This Row],[Customer_ID]],Table2[customer_id],Table2[age_group],,0)</f>
        <v>25-34</v>
      </c>
      <c r="F3056" s="25" t="str">
        <f>_xlfn.XLOOKUP(Table1[[#This Row],[Customer_ID]],Table2[customer_id],Table2[city],,0)</f>
        <v>Chennai</v>
      </c>
      <c r="G3056" s="25" t="str">
        <f>_xlfn.XLOOKUP(Table1[[#This Row],[Customer_ID]],Table2[customer_id],Table2[occupation],,0)</f>
        <v>Salaried Other Employees</v>
      </c>
      <c r="H3056" s="50" t="str">
        <f>_xlfn.XLOOKUP(Table1[[#This Row],[Customer_ID]],Table2[customer_id],Table2[gender],,0)</f>
        <v>Female</v>
      </c>
      <c r="I3056" s="50" t="str">
        <f>_xlfn.XLOOKUP(Table1[[#This Row],[Customer_ID]],Table2[customer_id],Table2[marital status],,0)</f>
        <v>Married</v>
      </c>
      <c r="J3056" t="str">
        <f t="shared" si="188"/>
        <v>Lower Income</v>
      </c>
      <c r="K3056" s="52" t="str">
        <f t="shared" si="189"/>
        <v>Low Spend</v>
      </c>
      <c r="L3056" s="43" t="b">
        <f t="shared" si="190"/>
        <v>0</v>
      </c>
      <c r="M3056" s="43" t="b">
        <f t="shared" si="191"/>
        <v>0</v>
      </c>
      <c r="N30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57" spans="1:14" hidden="1" x14ac:dyDescent="0.25">
      <c r="A3057" t="s">
        <v>2785</v>
      </c>
      <c r="B3057" s="45">
        <v>38358</v>
      </c>
      <c r="C3057" s="45">
        <v>13539</v>
      </c>
      <c r="D3057" s="25">
        <v>0.35296417957140624</v>
      </c>
      <c r="E3057" s="25" t="str">
        <f>_xlfn.XLOOKUP(Table1[[#This Row],[Customer_ID]],Table2[customer_id],Table2[age_group],,0)</f>
        <v>25-34</v>
      </c>
      <c r="F3057" s="25" t="str">
        <f>_xlfn.XLOOKUP(Table1[[#This Row],[Customer_ID]],Table2[customer_id],Table2[city],,0)</f>
        <v>Hyderabad</v>
      </c>
      <c r="G3057" s="25" t="str">
        <f>_xlfn.XLOOKUP(Table1[[#This Row],[Customer_ID]],Table2[customer_id],Table2[occupation],,0)</f>
        <v>Salaried Other Employees</v>
      </c>
      <c r="H3057" s="50" t="str">
        <f>_xlfn.XLOOKUP(Table1[[#This Row],[Customer_ID]],Table2[customer_id],Table2[gender],,0)</f>
        <v>Female</v>
      </c>
      <c r="I3057" s="50" t="str">
        <f>_xlfn.XLOOKUP(Table1[[#This Row],[Customer_ID]],Table2[customer_id],Table2[marital status],,0)</f>
        <v>Married</v>
      </c>
      <c r="J3057" t="str">
        <f t="shared" si="188"/>
        <v>Lower Income</v>
      </c>
      <c r="K3057" s="52" t="b">
        <f t="shared" si="189"/>
        <v>0</v>
      </c>
      <c r="L3057" s="43" t="b">
        <f t="shared" si="190"/>
        <v>0</v>
      </c>
      <c r="M3057" s="43" t="b">
        <f t="shared" si="191"/>
        <v>0</v>
      </c>
      <c r="N30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58" spans="1:14" hidden="1" x14ac:dyDescent="0.25">
      <c r="A3058" t="s">
        <v>483</v>
      </c>
      <c r="B3058" s="45">
        <v>38354</v>
      </c>
      <c r="C3058" s="45">
        <v>22645.333333333332</v>
      </c>
      <c r="D3058" s="25">
        <v>0.59042950756983192</v>
      </c>
      <c r="E3058" s="25" t="str">
        <f>_xlfn.XLOOKUP(Table1[[#This Row],[Customer_ID]],Table2[customer_id],Table2[age_group],,0)</f>
        <v>35-45</v>
      </c>
      <c r="F3058" s="25" t="str">
        <f>_xlfn.XLOOKUP(Table1[[#This Row],[Customer_ID]],Table2[customer_id],Table2[city],,0)</f>
        <v>Delhi NCR</v>
      </c>
      <c r="G3058" s="25" t="str">
        <f>_xlfn.XLOOKUP(Table1[[#This Row],[Customer_ID]],Table2[customer_id],Table2[occupation],,0)</f>
        <v>Freelancers</v>
      </c>
      <c r="H3058" s="50" t="str">
        <f>_xlfn.XLOOKUP(Table1[[#This Row],[Customer_ID]],Table2[customer_id],Table2[gender],,0)</f>
        <v>Male</v>
      </c>
      <c r="I3058" s="50" t="str">
        <f>_xlfn.XLOOKUP(Table1[[#This Row],[Customer_ID]],Table2[customer_id],Table2[marital status],,0)</f>
        <v>Married</v>
      </c>
      <c r="J3058" t="str">
        <f t="shared" si="188"/>
        <v>Lower Income</v>
      </c>
      <c r="K3058" s="52" t="b">
        <f t="shared" si="189"/>
        <v>0</v>
      </c>
      <c r="L3058" s="43" t="b">
        <f t="shared" si="190"/>
        <v>0</v>
      </c>
      <c r="M3058" s="43" t="b">
        <f t="shared" si="191"/>
        <v>0</v>
      </c>
      <c r="N30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59" spans="1:14" hidden="1" x14ac:dyDescent="0.25">
      <c r="A3059" t="s">
        <v>1087</v>
      </c>
      <c r="B3059" s="45">
        <v>38353</v>
      </c>
      <c r="C3059" s="45">
        <v>19616</v>
      </c>
      <c r="D3059" s="25">
        <v>0.51145933825254875</v>
      </c>
      <c r="E3059" s="25" t="str">
        <f>_xlfn.XLOOKUP(Table1[[#This Row],[Customer_ID]],Table2[customer_id],Table2[age_group],,0)</f>
        <v>35-45</v>
      </c>
      <c r="F3059" s="25" t="str">
        <f>_xlfn.XLOOKUP(Table1[[#This Row],[Customer_ID]],Table2[customer_id],Table2[city],,0)</f>
        <v>Delhi NCR</v>
      </c>
      <c r="G3059" s="25" t="str">
        <f>_xlfn.XLOOKUP(Table1[[#This Row],[Customer_ID]],Table2[customer_id],Table2[occupation],,0)</f>
        <v>Freelancers</v>
      </c>
      <c r="H3059" s="50" t="str">
        <f>_xlfn.XLOOKUP(Table1[[#This Row],[Customer_ID]],Table2[customer_id],Table2[gender],,0)</f>
        <v>Male</v>
      </c>
      <c r="I3059" s="50" t="str">
        <f>_xlfn.XLOOKUP(Table1[[#This Row],[Customer_ID]],Table2[customer_id],Table2[marital status],,0)</f>
        <v>Married</v>
      </c>
      <c r="J3059" t="str">
        <f t="shared" si="188"/>
        <v>Lower Income</v>
      </c>
      <c r="K3059" s="52" t="b">
        <f t="shared" si="189"/>
        <v>0</v>
      </c>
      <c r="L3059" s="43" t="b">
        <f t="shared" si="190"/>
        <v>0</v>
      </c>
      <c r="M3059" s="43" t="b">
        <f t="shared" si="191"/>
        <v>0</v>
      </c>
      <c r="N30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60" spans="1:14" hidden="1" x14ac:dyDescent="0.25">
      <c r="A3060" t="s">
        <v>707</v>
      </c>
      <c r="B3060" s="45">
        <v>38351</v>
      </c>
      <c r="C3060" s="45">
        <v>21418.833333333332</v>
      </c>
      <c r="D3060" s="25">
        <v>0.55849478066630154</v>
      </c>
      <c r="E3060" s="25" t="str">
        <f>_xlfn.XLOOKUP(Table1[[#This Row],[Customer_ID]],Table2[customer_id],Table2[age_group],,0)</f>
        <v>25-34</v>
      </c>
      <c r="F3060" s="25" t="str">
        <f>_xlfn.XLOOKUP(Table1[[#This Row],[Customer_ID]],Table2[customer_id],Table2[city],,0)</f>
        <v>Mumbai</v>
      </c>
      <c r="G3060" s="25" t="str">
        <f>_xlfn.XLOOKUP(Table1[[#This Row],[Customer_ID]],Table2[customer_id],Table2[occupation],,0)</f>
        <v>Salaried Other Employees</v>
      </c>
      <c r="H3060" s="50" t="str">
        <f>_xlfn.XLOOKUP(Table1[[#This Row],[Customer_ID]],Table2[customer_id],Table2[gender],,0)</f>
        <v>Male</v>
      </c>
      <c r="I3060" s="50" t="str">
        <f>_xlfn.XLOOKUP(Table1[[#This Row],[Customer_ID]],Table2[customer_id],Table2[marital status],,0)</f>
        <v>Single</v>
      </c>
      <c r="J3060" t="str">
        <f t="shared" si="188"/>
        <v>Lower Income</v>
      </c>
      <c r="K3060" s="52" t="b">
        <f t="shared" si="189"/>
        <v>0</v>
      </c>
      <c r="L3060" s="43" t="b">
        <f t="shared" si="190"/>
        <v>0</v>
      </c>
      <c r="M3060" s="43" t="b">
        <f t="shared" si="191"/>
        <v>0</v>
      </c>
      <c r="N30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61" spans="1:14" hidden="1" x14ac:dyDescent="0.25">
      <c r="A3061" t="s">
        <v>3335</v>
      </c>
      <c r="B3061" s="45">
        <v>38339</v>
      </c>
      <c r="C3061" s="45">
        <v>11833.666666666666</v>
      </c>
      <c r="D3061" s="25">
        <v>0.30865872001530209</v>
      </c>
      <c r="E3061" s="25" t="str">
        <f>_xlfn.XLOOKUP(Table1[[#This Row],[Customer_ID]],Table2[customer_id],Table2[age_group],,0)</f>
        <v>35-45</v>
      </c>
      <c r="F3061" s="25" t="str">
        <f>_xlfn.XLOOKUP(Table1[[#This Row],[Customer_ID]],Table2[customer_id],Table2[city],,0)</f>
        <v>Chennai</v>
      </c>
      <c r="G3061" s="25" t="str">
        <f>_xlfn.XLOOKUP(Table1[[#This Row],[Customer_ID]],Table2[customer_id],Table2[occupation],,0)</f>
        <v>Salaried Other Employees</v>
      </c>
      <c r="H3061" s="50" t="str">
        <f>_xlfn.XLOOKUP(Table1[[#This Row],[Customer_ID]],Table2[customer_id],Table2[gender],,0)</f>
        <v>Female</v>
      </c>
      <c r="I3061" s="50" t="str">
        <f>_xlfn.XLOOKUP(Table1[[#This Row],[Customer_ID]],Table2[customer_id],Table2[marital status],,0)</f>
        <v>Married</v>
      </c>
      <c r="J3061" t="str">
        <f t="shared" si="188"/>
        <v>Lower Income</v>
      </c>
      <c r="K3061" s="52" t="b">
        <f t="shared" si="189"/>
        <v>0</v>
      </c>
      <c r="L3061" s="43" t="b">
        <f t="shared" si="190"/>
        <v>0</v>
      </c>
      <c r="M3061" s="43" t="b">
        <f t="shared" si="191"/>
        <v>0</v>
      </c>
      <c r="N30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62" spans="1:14" hidden="1" x14ac:dyDescent="0.25">
      <c r="A3062" t="s">
        <v>3054</v>
      </c>
      <c r="B3062" s="45">
        <v>38338</v>
      </c>
      <c r="C3062" s="45">
        <v>12815</v>
      </c>
      <c r="D3062" s="25">
        <v>0.3342636548594084</v>
      </c>
      <c r="E3062" s="25" t="str">
        <f>_xlfn.XLOOKUP(Table1[[#This Row],[Customer_ID]],Table2[customer_id],Table2[age_group],,0)</f>
        <v>25-34</v>
      </c>
      <c r="F3062" s="25" t="str">
        <f>_xlfn.XLOOKUP(Table1[[#This Row],[Customer_ID]],Table2[customer_id],Table2[city],,0)</f>
        <v>Chennai</v>
      </c>
      <c r="G3062" s="25" t="str">
        <f>_xlfn.XLOOKUP(Table1[[#This Row],[Customer_ID]],Table2[customer_id],Table2[occupation],,0)</f>
        <v>Salaried Other Employees</v>
      </c>
      <c r="H3062" s="50" t="str">
        <f>_xlfn.XLOOKUP(Table1[[#This Row],[Customer_ID]],Table2[customer_id],Table2[gender],,0)</f>
        <v>Male</v>
      </c>
      <c r="I3062" s="50" t="str">
        <f>_xlfn.XLOOKUP(Table1[[#This Row],[Customer_ID]],Table2[customer_id],Table2[marital status],,0)</f>
        <v>Married</v>
      </c>
      <c r="J3062" t="str">
        <f t="shared" si="188"/>
        <v>Lower Income</v>
      </c>
      <c r="K3062" s="52" t="b">
        <f t="shared" si="189"/>
        <v>0</v>
      </c>
      <c r="L3062" s="43" t="b">
        <f t="shared" si="190"/>
        <v>0</v>
      </c>
      <c r="M3062" s="43" t="b">
        <f t="shared" si="191"/>
        <v>0</v>
      </c>
      <c r="N30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63" spans="1:14" hidden="1" x14ac:dyDescent="0.25">
      <c r="A3063" t="s">
        <v>1847</v>
      </c>
      <c r="B3063" s="45">
        <v>38334</v>
      </c>
      <c r="C3063" s="45">
        <v>16670.5</v>
      </c>
      <c r="D3063" s="25">
        <v>0.43487504565137997</v>
      </c>
      <c r="E3063" s="25" t="str">
        <f>_xlfn.XLOOKUP(Table1[[#This Row],[Customer_ID]],Table2[customer_id],Table2[age_group],,0)</f>
        <v>25-34</v>
      </c>
      <c r="F3063" s="25" t="str">
        <f>_xlfn.XLOOKUP(Table1[[#This Row],[Customer_ID]],Table2[customer_id],Table2[city],,0)</f>
        <v>Delhi NCR</v>
      </c>
      <c r="G3063" s="25" t="str">
        <f>_xlfn.XLOOKUP(Table1[[#This Row],[Customer_ID]],Table2[customer_id],Table2[occupation],,0)</f>
        <v>Salaried Other Employees</v>
      </c>
      <c r="H3063" s="50" t="str">
        <f>_xlfn.XLOOKUP(Table1[[#This Row],[Customer_ID]],Table2[customer_id],Table2[gender],,0)</f>
        <v>Female</v>
      </c>
      <c r="I3063" s="50" t="str">
        <f>_xlfn.XLOOKUP(Table1[[#This Row],[Customer_ID]],Table2[customer_id],Table2[marital status],,0)</f>
        <v>Single</v>
      </c>
      <c r="J3063" t="str">
        <f t="shared" si="188"/>
        <v>Lower Income</v>
      </c>
      <c r="K3063" s="52" t="b">
        <f t="shared" si="189"/>
        <v>0</v>
      </c>
      <c r="L3063" s="43" t="b">
        <f t="shared" si="190"/>
        <v>0</v>
      </c>
      <c r="M3063" s="43" t="b">
        <f t="shared" si="191"/>
        <v>0</v>
      </c>
      <c r="N30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64" spans="1:14" hidden="1" x14ac:dyDescent="0.25">
      <c r="A3064" t="s">
        <v>2727</v>
      </c>
      <c r="B3064" s="45">
        <v>38310</v>
      </c>
      <c r="C3064" s="45">
        <v>13690.166666666666</v>
      </c>
      <c r="D3064" s="25">
        <v>0.35735230140085267</v>
      </c>
      <c r="E3064" s="25" t="str">
        <f>_xlfn.XLOOKUP(Table1[[#This Row],[Customer_ID]],Table2[customer_id],Table2[age_group],,0)</f>
        <v>45+</v>
      </c>
      <c r="F3064" s="25" t="str">
        <f>_xlfn.XLOOKUP(Table1[[#This Row],[Customer_ID]],Table2[customer_id],Table2[city],,0)</f>
        <v>Hyderabad</v>
      </c>
      <c r="G3064" s="25" t="str">
        <f>_xlfn.XLOOKUP(Table1[[#This Row],[Customer_ID]],Table2[customer_id],Table2[occupation],,0)</f>
        <v>Freelancers</v>
      </c>
      <c r="H3064" s="50" t="str">
        <f>_xlfn.XLOOKUP(Table1[[#This Row],[Customer_ID]],Table2[customer_id],Table2[gender],,0)</f>
        <v>Male</v>
      </c>
      <c r="I3064" s="50" t="str">
        <f>_xlfn.XLOOKUP(Table1[[#This Row],[Customer_ID]],Table2[customer_id],Table2[marital status],,0)</f>
        <v>Married</v>
      </c>
      <c r="J3064" t="str">
        <f t="shared" si="188"/>
        <v>Lower Income</v>
      </c>
      <c r="K3064" s="52" t="b">
        <f t="shared" si="189"/>
        <v>0</v>
      </c>
      <c r="L3064" s="43" t="b">
        <f t="shared" si="190"/>
        <v>0</v>
      </c>
      <c r="M3064" s="43" t="b">
        <f t="shared" si="191"/>
        <v>0</v>
      </c>
      <c r="N30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65" spans="1:14" hidden="1" x14ac:dyDescent="0.25">
      <c r="A3065" t="s">
        <v>1619</v>
      </c>
      <c r="B3065" s="45">
        <v>38309</v>
      </c>
      <c r="C3065" s="45">
        <v>17515</v>
      </c>
      <c r="D3065" s="25">
        <v>0.45720326816152862</v>
      </c>
      <c r="E3065" s="25" t="str">
        <f>_xlfn.XLOOKUP(Table1[[#This Row],[Customer_ID]],Table2[customer_id],Table2[age_group],,0)</f>
        <v>25-34</v>
      </c>
      <c r="F3065" s="25" t="str">
        <f>_xlfn.XLOOKUP(Table1[[#This Row],[Customer_ID]],Table2[customer_id],Table2[city],,0)</f>
        <v>Bengaluru</v>
      </c>
      <c r="G3065" s="25" t="str">
        <f>_xlfn.XLOOKUP(Table1[[#This Row],[Customer_ID]],Table2[customer_id],Table2[occupation],,0)</f>
        <v>Salaried Other Employees</v>
      </c>
      <c r="H3065" s="50" t="str">
        <f>_xlfn.XLOOKUP(Table1[[#This Row],[Customer_ID]],Table2[customer_id],Table2[gender],,0)</f>
        <v>Male</v>
      </c>
      <c r="I3065" s="50" t="str">
        <f>_xlfn.XLOOKUP(Table1[[#This Row],[Customer_ID]],Table2[customer_id],Table2[marital status],,0)</f>
        <v>Single</v>
      </c>
      <c r="J3065" t="str">
        <f t="shared" si="188"/>
        <v>Lower Income</v>
      </c>
      <c r="K3065" s="52" t="b">
        <f t="shared" si="189"/>
        <v>0</v>
      </c>
      <c r="L3065" s="43" t="b">
        <f t="shared" si="190"/>
        <v>0</v>
      </c>
      <c r="M3065" s="43" t="b">
        <f t="shared" si="191"/>
        <v>0</v>
      </c>
      <c r="N30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66" spans="1:14" hidden="1" x14ac:dyDescent="0.25">
      <c r="A3066" t="s">
        <v>3326</v>
      </c>
      <c r="B3066" s="45">
        <v>38309</v>
      </c>
      <c r="C3066" s="45">
        <v>11846</v>
      </c>
      <c r="D3066" s="25">
        <v>0.3092223759429899</v>
      </c>
      <c r="E3066" s="25" t="str">
        <f>_xlfn.XLOOKUP(Table1[[#This Row],[Customer_ID]],Table2[customer_id],Table2[age_group],,0)</f>
        <v>35-45</v>
      </c>
      <c r="F3066" s="25" t="str">
        <f>_xlfn.XLOOKUP(Table1[[#This Row],[Customer_ID]],Table2[customer_id],Table2[city],,0)</f>
        <v>Chennai</v>
      </c>
      <c r="G3066" s="25" t="str">
        <f>_xlfn.XLOOKUP(Table1[[#This Row],[Customer_ID]],Table2[customer_id],Table2[occupation],,0)</f>
        <v>Freelancers</v>
      </c>
      <c r="H3066" s="50" t="str">
        <f>_xlfn.XLOOKUP(Table1[[#This Row],[Customer_ID]],Table2[customer_id],Table2[gender],,0)</f>
        <v>Female</v>
      </c>
      <c r="I3066" s="50" t="str">
        <f>_xlfn.XLOOKUP(Table1[[#This Row],[Customer_ID]],Table2[customer_id],Table2[marital status],,0)</f>
        <v>Married</v>
      </c>
      <c r="J3066" t="str">
        <f t="shared" si="188"/>
        <v>Lower Income</v>
      </c>
      <c r="K3066" s="52" t="b">
        <f t="shared" si="189"/>
        <v>0</v>
      </c>
      <c r="L3066" s="43" t="b">
        <f t="shared" si="190"/>
        <v>0</v>
      </c>
      <c r="M3066" s="43" t="b">
        <f t="shared" si="191"/>
        <v>0</v>
      </c>
      <c r="N30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67" spans="1:14" hidden="1" x14ac:dyDescent="0.25">
      <c r="A3067" t="s">
        <v>2127</v>
      </c>
      <c r="B3067" s="45">
        <v>38304</v>
      </c>
      <c r="C3067" s="45">
        <v>15778.833333333334</v>
      </c>
      <c r="D3067" s="25">
        <v>0.41193696045669731</v>
      </c>
      <c r="E3067" s="25" t="str">
        <f>_xlfn.XLOOKUP(Table1[[#This Row],[Customer_ID]],Table2[customer_id],Table2[age_group],,0)</f>
        <v>35-45</v>
      </c>
      <c r="F3067" s="25" t="str">
        <f>_xlfn.XLOOKUP(Table1[[#This Row],[Customer_ID]],Table2[customer_id],Table2[city],,0)</f>
        <v>Hyderabad</v>
      </c>
      <c r="G3067" s="25" t="str">
        <f>_xlfn.XLOOKUP(Table1[[#This Row],[Customer_ID]],Table2[customer_id],Table2[occupation],,0)</f>
        <v>Freelancers</v>
      </c>
      <c r="H3067" s="50" t="str">
        <f>_xlfn.XLOOKUP(Table1[[#This Row],[Customer_ID]],Table2[customer_id],Table2[gender],,0)</f>
        <v>Male</v>
      </c>
      <c r="I3067" s="50" t="str">
        <f>_xlfn.XLOOKUP(Table1[[#This Row],[Customer_ID]],Table2[customer_id],Table2[marital status],,0)</f>
        <v>Married</v>
      </c>
      <c r="J3067" t="str">
        <f t="shared" si="188"/>
        <v>Lower Income</v>
      </c>
      <c r="K3067" s="52" t="b">
        <f t="shared" si="189"/>
        <v>0</v>
      </c>
      <c r="L3067" s="43" t="b">
        <f t="shared" si="190"/>
        <v>0</v>
      </c>
      <c r="M3067" s="43" t="b">
        <f t="shared" si="191"/>
        <v>0</v>
      </c>
      <c r="N30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68" spans="1:14" hidden="1" x14ac:dyDescent="0.25">
      <c r="A3068" t="s">
        <v>1855</v>
      </c>
      <c r="B3068" s="45">
        <v>38301</v>
      </c>
      <c r="C3068" s="45">
        <v>16629.5</v>
      </c>
      <c r="D3068" s="25">
        <v>0.43417926424897524</v>
      </c>
      <c r="E3068" s="25" t="str">
        <f>_xlfn.XLOOKUP(Table1[[#This Row],[Customer_ID]],Table2[customer_id],Table2[age_group],,0)</f>
        <v>45+</v>
      </c>
      <c r="F3068" s="25" t="str">
        <f>_xlfn.XLOOKUP(Table1[[#This Row],[Customer_ID]],Table2[customer_id],Table2[city],,0)</f>
        <v>Delhi NCR</v>
      </c>
      <c r="G3068" s="25" t="str">
        <f>_xlfn.XLOOKUP(Table1[[#This Row],[Customer_ID]],Table2[customer_id],Table2[occupation],,0)</f>
        <v>Freelancers</v>
      </c>
      <c r="H3068" s="50" t="str">
        <f>_xlfn.XLOOKUP(Table1[[#This Row],[Customer_ID]],Table2[customer_id],Table2[gender],,0)</f>
        <v>Male</v>
      </c>
      <c r="I3068" s="50" t="str">
        <f>_xlfn.XLOOKUP(Table1[[#This Row],[Customer_ID]],Table2[customer_id],Table2[marital status],,0)</f>
        <v>Married</v>
      </c>
      <c r="J3068" t="str">
        <f t="shared" si="188"/>
        <v>Lower Income</v>
      </c>
      <c r="K3068" s="52" t="b">
        <f t="shared" si="189"/>
        <v>0</v>
      </c>
      <c r="L3068" s="43" t="b">
        <f t="shared" si="190"/>
        <v>0</v>
      </c>
      <c r="M3068" s="43" t="b">
        <f t="shared" si="191"/>
        <v>0</v>
      </c>
      <c r="N30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69" spans="1:14" hidden="1" x14ac:dyDescent="0.25">
      <c r="A3069" t="s">
        <v>997</v>
      </c>
      <c r="B3069" s="45">
        <v>38301</v>
      </c>
      <c r="C3069" s="45">
        <v>19946.166666666668</v>
      </c>
      <c r="D3069" s="25">
        <v>0.52077404419379825</v>
      </c>
      <c r="E3069" s="25" t="str">
        <f>_xlfn.XLOOKUP(Table1[[#This Row],[Customer_ID]],Table2[customer_id],Table2[age_group],,0)</f>
        <v>35-45</v>
      </c>
      <c r="F3069" s="25" t="str">
        <f>_xlfn.XLOOKUP(Table1[[#This Row],[Customer_ID]],Table2[customer_id],Table2[city],,0)</f>
        <v>Bengaluru</v>
      </c>
      <c r="G3069" s="25" t="str">
        <f>_xlfn.XLOOKUP(Table1[[#This Row],[Customer_ID]],Table2[customer_id],Table2[occupation],,0)</f>
        <v>Freelancers</v>
      </c>
      <c r="H3069" s="50" t="str">
        <f>_xlfn.XLOOKUP(Table1[[#This Row],[Customer_ID]],Table2[customer_id],Table2[gender],,0)</f>
        <v>Male</v>
      </c>
      <c r="I3069" s="50" t="str">
        <f>_xlfn.XLOOKUP(Table1[[#This Row],[Customer_ID]],Table2[customer_id],Table2[marital status],,0)</f>
        <v>Married</v>
      </c>
      <c r="J3069" t="str">
        <f t="shared" si="188"/>
        <v>Lower Income</v>
      </c>
      <c r="K3069" s="52" t="b">
        <f t="shared" si="189"/>
        <v>0</v>
      </c>
      <c r="L3069" s="43" t="b">
        <f t="shared" si="190"/>
        <v>0</v>
      </c>
      <c r="M3069" s="43" t="b">
        <f t="shared" si="191"/>
        <v>0</v>
      </c>
      <c r="N30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70" spans="1:14" hidden="1" x14ac:dyDescent="0.25">
      <c r="A3070" t="s">
        <v>2738</v>
      </c>
      <c r="B3070" s="45">
        <v>38290</v>
      </c>
      <c r="C3070" s="45">
        <v>13641.833333333334</v>
      </c>
      <c r="D3070" s="25">
        <v>0.35627666057282148</v>
      </c>
      <c r="E3070" s="25" t="str">
        <f>_xlfn.XLOOKUP(Table1[[#This Row],[Customer_ID]],Table2[customer_id],Table2[age_group],,0)</f>
        <v>35-45</v>
      </c>
      <c r="F3070" s="25" t="str">
        <f>_xlfn.XLOOKUP(Table1[[#This Row],[Customer_ID]],Table2[customer_id],Table2[city],,0)</f>
        <v>Hyderabad</v>
      </c>
      <c r="G3070" s="25" t="str">
        <f>_xlfn.XLOOKUP(Table1[[#This Row],[Customer_ID]],Table2[customer_id],Table2[occupation],,0)</f>
        <v>Freelancers</v>
      </c>
      <c r="H3070" s="50" t="str">
        <f>_xlfn.XLOOKUP(Table1[[#This Row],[Customer_ID]],Table2[customer_id],Table2[gender],,0)</f>
        <v>Female</v>
      </c>
      <c r="I3070" s="50" t="str">
        <f>_xlfn.XLOOKUP(Table1[[#This Row],[Customer_ID]],Table2[customer_id],Table2[marital status],,0)</f>
        <v>Married</v>
      </c>
      <c r="J3070" t="str">
        <f t="shared" si="188"/>
        <v>Lower Income</v>
      </c>
      <c r="K3070" s="52" t="b">
        <f t="shared" si="189"/>
        <v>0</v>
      </c>
      <c r="L3070" s="43" t="b">
        <f t="shared" si="190"/>
        <v>0</v>
      </c>
      <c r="M3070" s="43" t="b">
        <f t="shared" si="191"/>
        <v>0</v>
      </c>
      <c r="N30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71" spans="1:14" x14ac:dyDescent="0.25">
      <c r="A3071" t="s">
        <v>252</v>
      </c>
      <c r="B3071" s="45">
        <v>38275</v>
      </c>
      <c r="C3071" s="45">
        <v>24144.833333333332</v>
      </c>
      <c r="D3071" s="25">
        <v>0.63082516873503158</v>
      </c>
      <c r="E3071" s="25" t="str">
        <f>_xlfn.XLOOKUP(Table1[[#This Row],[Customer_ID]],Table2[customer_id],Table2[age_group],,0)</f>
        <v>25-34</v>
      </c>
      <c r="F3071" s="25" t="str">
        <f>_xlfn.XLOOKUP(Table1[[#This Row],[Customer_ID]],Table2[customer_id],Table2[city],,0)</f>
        <v>Mumbai</v>
      </c>
      <c r="G3071" s="25" t="str">
        <f>_xlfn.XLOOKUP(Table1[[#This Row],[Customer_ID]],Table2[customer_id],Table2[occupation],,0)</f>
        <v>Salaried Other Employees</v>
      </c>
      <c r="H3071" s="50" t="str">
        <f>_xlfn.XLOOKUP(Table1[[#This Row],[Customer_ID]],Table2[customer_id],Table2[gender],,0)</f>
        <v>Male</v>
      </c>
      <c r="I3071" s="50" t="str">
        <f>_xlfn.XLOOKUP(Table1[[#This Row],[Customer_ID]],Table2[customer_id],Table2[marital status],,0)</f>
        <v>Married</v>
      </c>
      <c r="J3071" t="str">
        <f t="shared" si="188"/>
        <v>Lower Income</v>
      </c>
      <c r="K3071" s="52" t="str">
        <f t="shared" si="189"/>
        <v>High Spend</v>
      </c>
      <c r="L3071" s="43" t="b">
        <f t="shared" si="190"/>
        <v>0</v>
      </c>
      <c r="M3071" s="43" t="b">
        <f t="shared" si="191"/>
        <v>0</v>
      </c>
      <c r="N3071" t="str">
        <f>IF(OR(Table1[[#This Row],[High requirement of Credit Card (Low Income)]]="High Spend",Table1[[#This Row],[High requirement of Credit Card (Moderate Income)]]="High Spend",Table1[[#This Row],[High requirement of Credit Card (hIGHER Income)]]="High Spend"),"High chance","Low or moderate Chance")</f>
        <v>High chance</v>
      </c>
    </row>
    <row r="3072" spans="1:14" hidden="1" x14ac:dyDescent="0.25">
      <c r="A3072" t="s">
        <v>1779</v>
      </c>
      <c r="B3072" s="45">
        <v>38274</v>
      </c>
      <c r="C3072" s="45">
        <v>16874.833333333332</v>
      </c>
      <c r="D3072" s="25">
        <v>0.44089547299298043</v>
      </c>
      <c r="E3072" s="25" t="str">
        <f>_xlfn.XLOOKUP(Table1[[#This Row],[Customer_ID]],Table2[customer_id],Table2[age_group],,0)</f>
        <v>25-34</v>
      </c>
      <c r="F3072" s="25" t="str">
        <f>_xlfn.XLOOKUP(Table1[[#This Row],[Customer_ID]],Table2[customer_id],Table2[city],,0)</f>
        <v>Mumbai</v>
      </c>
      <c r="G3072" s="25" t="str">
        <f>_xlfn.XLOOKUP(Table1[[#This Row],[Customer_ID]],Table2[customer_id],Table2[occupation],,0)</f>
        <v>Salaried Other Employees</v>
      </c>
      <c r="H3072" s="50" t="str">
        <f>_xlfn.XLOOKUP(Table1[[#This Row],[Customer_ID]],Table2[customer_id],Table2[gender],,0)</f>
        <v>Female</v>
      </c>
      <c r="I3072" s="50" t="str">
        <f>_xlfn.XLOOKUP(Table1[[#This Row],[Customer_ID]],Table2[customer_id],Table2[marital status],,0)</f>
        <v>Married</v>
      </c>
      <c r="J3072" t="str">
        <f t="shared" si="188"/>
        <v>Lower Income</v>
      </c>
      <c r="K3072" s="52" t="b">
        <f t="shared" si="189"/>
        <v>0</v>
      </c>
      <c r="L3072" s="43" t="b">
        <f t="shared" si="190"/>
        <v>0</v>
      </c>
      <c r="M3072" s="43" t="b">
        <f t="shared" si="191"/>
        <v>0</v>
      </c>
      <c r="N30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73" spans="1:14" hidden="1" x14ac:dyDescent="0.25">
      <c r="A3073" t="s">
        <v>2133</v>
      </c>
      <c r="B3073" s="45">
        <v>38270</v>
      </c>
      <c r="C3073" s="45">
        <v>15734.166666666666</v>
      </c>
      <c r="D3073" s="25">
        <v>0.41113578956536884</v>
      </c>
      <c r="E3073" s="25" t="str">
        <f>_xlfn.XLOOKUP(Table1[[#This Row],[Customer_ID]],Table2[customer_id],Table2[age_group],,0)</f>
        <v>25-34</v>
      </c>
      <c r="F3073" s="25" t="str">
        <f>_xlfn.XLOOKUP(Table1[[#This Row],[Customer_ID]],Table2[customer_id],Table2[city],,0)</f>
        <v>Delhi NCR</v>
      </c>
      <c r="G3073" s="25" t="str">
        <f>_xlfn.XLOOKUP(Table1[[#This Row],[Customer_ID]],Table2[customer_id],Table2[occupation],,0)</f>
        <v>Salaried Other Employees</v>
      </c>
      <c r="H3073" s="50" t="str">
        <f>_xlfn.XLOOKUP(Table1[[#This Row],[Customer_ID]],Table2[customer_id],Table2[gender],,0)</f>
        <v>Female</v>
      </c>
      <c r="I3073" s="50" t="str">
        <f>_xlfn.XLOOKUP(Table1[[#This Row],[Customer_ID]],Table2[customer_id],Table2[marital status],,0)</f>
        <v>Married</v>
      </c>
      <c r="J3073" t="str">
        <f t="shared" si="188"/>
        <v>Lower Income</v>
      </c>
      <c r="K3073" s="52" t="b">
        <f t="shared" si="189"/>
        <v>0</v>
      </c>
      <c r="L3073" s="43" t="b">
        <f t="shared" si="190"/>
        <v>0</v>
      </c>
      <c r="M3073" s="43" t="b">
        <f t="shared" si="191"/>
        <v>0</v>
      </c>
      <c r="N30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74" spans="1:14" hidden="1" x14ac:dyDescent="0.25">
      <c r="A3074" t="s">
        <v>1171</v>
      </c>
      <c r="B3074" s="45">
        <v>38269</v>
      </c>
      <c r="C3074" s="45">
        <v>19285.5</v>
      </c>
      <c r="D3074" s="25">
        <v>0.50394575243669815</v>
      </c>
      <c r="E3074" s="25" t="str">
        <f>_xlfn.XLOOKUP(Table1[[#This Row],[Customer_ID]],Table2[customer_id],Table2[age_group],,0)</f>
        <v>25-34</v>
      </c>
      <c r="F3074" s="25" t="str">
        <f>_xlfn.XLOOKUP(Table1[[#This Row],[Customer_ID]],Table2[customer_id],Table2[city],,0)</f>
        <v>Mumbai</v>
      </c>
      <c r="G3074" s="25" t="str">
        <f>_xlfn.XLOOKUP(Table1[[#This Row],[Customer_ID]],Table2[customer_id],Table2[occupation],,0)</f>
        <v>Salaried Other Employees</v>
      </c>
      <c r="H3074" s="50" t="str">
        <f>_xlfn.XLOOKUP(Table1[[#This Row],[Customer_ID]],Table2[customer_id],Table2[gender],,0)</f>
        <v>Female</v>
      </c>
      <c r="I3074" s="50" t="str">
        <f>_xlfn.XLOOKUP(Table1[[#This Row],[Customer_ID]],Table2[customer_id],Table2[marital status],,0)</f>
        <v>Married</v>
      </c>
      <c r="J3074" t="str">
        <f t="shared" ref="J3074:J3137" si="192">IF(B3074&lt;=40000,"Lower Income",IF(AND(B3074&gt;40000,B3074&lt;=65000),"Moderate Income","Higher Income"))</f>
        <v>Lower Income</v>
      </c>
      <c r="K3074" s="52" t="b">
        <f t="shared" ref="K3074:K3137" si="193">IF(AND(J3074="Lower Income",D3074&gt;=60%),"High Spend",IF(AND(J3074="Lower Income",D3074&lt;30%),"Low Spend"))</f>
        <v>0</v>
      </c>
      <c r="L3074" s="43" t="b">
        <f t="shared" ref="L3074:L3137" si="194">IF(AND(J3074="Moderate Income",D3074&gt;=70%),"High Spend",IF(AND(J3074="Moderate Income",D3074&lt;30%),"Low Spend"))</f>
        <v>0</v>
      </c>
      <c r="M3074" s="43" t="b">
        <f t="shared" ref="M3074:M3137" si="195">IF(AND(J3074="Higher Income",D3074&gt;=70%),"High Spend",IF(AND(J3074="Higher Income",D3074&lt;20%),"Low Spend"))</f>
        <v>0</v>
      </c>
      <c r="N30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75" spans="1:14" hidden="1" x14ac:dyDescent="0.25">
      <c r="A3075" t="s">
        <v>1693</v>
      </c>
      <c r="B3075" s="45">
        <v>38263</v>
      </c>
      <c r="C3075" s="45">
        <v>17161.166666666668</v>
      </c>
      <c r="D3075" s="25">
        <v>0.44850551882148987</v>
      </c>
      <c r="E3075" s="25" t="str">
        <f>_xlfn.XLOOKUP(Table1[[#This Row],[Customer_ID]],Table2[customer_id],Table2[age_group],,0)</f>
        <v>35-45</v>
      </c>
      <c r="F3075" s="25" t="str">
        <f>_xlfn.XLOOKUP(Table1[[#This Row],[Customer_ID]],Table2[customer_id],Table2[city],,0)</f>
        <v>Hyderabad</v>
      </c>
      <c r="G3075" s="25" t="str">
        <f>_xlfn.XLOOKUP(Table1[[#This Row],[Customer_ID]],Table2[customer_id],Table2[occupation],,0)</f>
        <v>Freelancers</v>
      </c>
      <c r="H3075" s="50" t="str">
        <f>_xlfn.XLOOKUP(Table1[[#This Row],[Customer_ID]],Table2[customer_id],Table2[gender],,0)</f>
        <v>Male</v>
      </c>
      <c r="I3075" s="50" t="str">
        <f>_xlfn.XLOOKUP(Table1[[#This Row],[Customer_ID]],Table2[customer_id],Table2[marital status],,0)</f>
        <v>Married</v>
      </c>
      <c r="J3075" t="str">
        <f t="shared" si="192"/>
        <v>Lower Income</v>
      </c>
      <c r="K3075" s="52" t="b">
        <f t="shared" si="193"/>
        <v>0</v>
      </c>
      <c r="L3075" s="43" t="b">
        <f t="shared" si="194"/>
        <v>0</v>
      </c>
      <c r="M3075" s="43" t="b">
        <f t="shared" si="195"/>
        <v>0</v>
      </c>
      <c r="N30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76" spans="1:14" hidden="1" x14ac:dyDescent="0.25">
      <c r="A3076" t="s">
        <v>2232</v>
      </c>
      <c r="B3076" s="45">
        <v>38260</v>
      </c>
      <c r="C3076" s="45">
        <v>15441</v>
      </c>
      <c r="D3076" s="25">
        <v>0.40358076319916364</v>
      </c>
      <c r="E3076" s="25" t="str">
        <f>_xlfn.XLOOKUP(Table1[[#This Row],[Customer_ID]],Table2[customer_id],Table2[age_group],,0)</f>
        <v>45+</v>
      </c>
      <c r="F3076" s="25" t="str">
        <f>_xlfn.XLOOKUP(Table1[[#This Row],[Customer_ID]],Table2[customer_id],Table2[city],,0)</f>
        <v>Bengaluru</v>
      </c>
      <c r="G3076" s="25" t="str">
        <f>_xlfn.XLOOKUP(Table1[[#This Row],[Customer_ID]],Table2[customer_id],Table2[occupation],,0)</f>
        <v>Freelancers</v>
      </c>
      <c r="H3076" s="50" t="str">
        <f>_xlfn.XLOOKUP(Table1[[#This Row],[Customer_ID]],Table2[customer_id],Table2[gender],,0)</f>
        <v>Male</v>
      </c>
      <c r="I3076" s="50" t="str">
        <f>_xlfn.XLOOKUP(Table1[[#This Row],[Customer_ID]],Table2[customer_id],Table2[marital status],,0)</f>
        <v>Single</v>
      </c>
      <c r="J3076" t="str">
        <f t="shared" si="192"/>
        <v>Lower Income</v>
      </c>
      <c r="K3076" s="52" t="b">
        <f t="shared" si="193"/>
        <v>0</v>
      </c>
      <c r="L3076" s="43" t="b">
        <f t="shared" si="194"/>
        <v>0</v>
      </c>
      <c r="M3076" s="43" t="b">
        <f t="shared" si="195"/>
        <v>0</v>
      </c>
      <c r="N30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77" spans="1:14" hidden="1" x14ac:dyDescent="0.25">
      <c r="A3077" t="s">
        <v>2192</v>
      </c>
      <c r="B3077" s="45">
        <v>38257</v>
      </c>
      <c r="C3077" s="45">
        <v>15581</v>
      </c>
      <c r="D3077" s="25">
        <v>0.40727187181430852</v>
      </c>
      <c r="E3077" s="25" t="str">
        <f>_xlfn.XLOOKUP(Table1[[#This Row],[Customer_ID]],Table2[customer_id],Table2[age_group],,0)</f>
        <v>45+</v>
      </c>
      <c r="F3077" s="25" t="str">
        <f>_xlfn.XLOOKUP(Table1[[#This Row],[Customer_ID]],Table2[customer_id],Table2[city],,0)</f>
        <v>Bengaluru</v>
      </c>
      <c r="G3077" s="25" t="str">
        <f>_xlfn.XLOOKUP(Table1[[#This Row],[Customer_ID]],Table2[customer_id],Table2[occupation],,0)</f>
        <v>Freelancers</v>
      </c>
      <c r="H3077" s="50" t="str">
        <f>_xlfn.XLOOKUP(Table1[[#This Row],[Customer_ID]],Table2[customer_id],Table2[gender],,0)</f>
        <v>Male</v>
      </c>
      <c r="I3077" s="50" t="str">
        <f>_xlfn.XLOOKUP(Table1[[#This Row],[Customer_ID]],Table2[customer_id],Table2[marital status],,0)</f>
        <v>Married</v>
      </c>
      <c r="J3077" t="str">
        <f t="shared" si="192"/>
        <v>Lower Income</v>
      </c>
      <c r="K3077" s="52" t="b">
        <f t="shared" si="193"/>
        <v>0</v>
      </c>
      <c r="L3077" s="43" t="b">
        <f t="shared" si="194"/>
        <v>0</v>
      </c>
      <c r="M3077" s="43" t="b">
        <f t="shared" si="195"/>
        <v>0</v>
      </c>
      <c r="N30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78" spans="1:14" hidden="1" x14ac:dyDescent="0.25">
      <c r="A3078" t="s">
        <v>2382</v>
      </c>
      <c r="B3078" s="45">
        <v>38254</v>
      </c>
      <c r="C3078" s="45">
        <v>14876.333333333334</v>
      </c>
      <c r="D3078" s="25">
        <v>0.38888307976507908</v>
      </c>
      <c r="E3078" s="25" t="str">
        <f>_xlfn.XLOOKUP(Table1[[#This Row],[Customer_ID]],Table2[customer_id],Table2[age_group],,0)</f>
        <v>35-45</v>
      </c>
      <c r="F3078" s="25" t="str">
        <f>_xlfn.XLOOKUP(Table1[[#This Row],[Customer_ID]],Table2[customer_id],Table2[city],,0)</f>
        <v>Chennai</v>
      </c>
      <c r="G3078" s="25" t="str">
        <f>_xlfn.XLOOKUP(Table1[[#This Row],[Customer_ID]],Table2[customer_id],Table2[occupation],,0)</f>
        <v>Freelancers</v>
      </c>
      <c r="H3078" s="50" t="str">
        <f>_xlfn.XLOOKUP(Table1[[#This Row],[Customer_ID]],Table2[customer_id],Table2[gender],,0)</f>
        <v>Male</v>
      </c>
      <c r="I3078" s="50" t="str">
        <f>_xlfn.XLOOKUP(Table1[[#This Row],[Customer_ID]],Table2[customer_id],Table2[marital status],,0)</f>
        <v>Married</v>
      </c>
      <c r="J3078" t="str">
        <f t="shared" si="192"/>
        <v>Lower Income</v>
      </c>
      <c r="K3078" s="52" t="b">
        <f t="shared" si="193"/>
        <v>0</v>
      </c>
      <c r="L3078" s="43" t="b">
        <f t="shared" si="194"/>
        <v>0</v>
      </c>
      <c r="M3078" s="43" t="b">
        <f t="shared" si="195"/>
        <v>0</v>
      </c>
      <c r="N30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79" spans="1:14" hidden="1" x14ac:dyDescent="0.25">
      <c r="A3079" t="s">
        <v>3020</v>
      </c>
      <c r="B3079" s="45">
        <v>38245</v>
      </c>
      <c r="C3079" s="45">
        <v>12876.5</v>
      </c>
      <c r="D3079" s="25">
        <v>0.33668453392600339</v>
      </c>
      <c r="E3079" s="25" t="str">
        <f>_xlfn.XLOOKUP(Table1[[#This Row],[Customer_ID]],Table2[customer_id],Table2[age_group],,0)</f>
        <v>35-45</v>
      </c>
      <c r="F3079" s="25" t="str">
        <f>_xlfn.XLOOKUP(Table1[[#This Row],[Customer_ID]],Table2[customer_id],Table2[city],,0)</f>
        <v>Chennai</v>
      </c>
      <c r="G3079" s="25" t="str">
        <f>_xlfn.XLOOKUP(Table1[[#This Row],[Customer_ID]],Table2[customer_id],Table2[occupation],,0)</f>
        <v>Freelancers</v>
      </c>
      <c r="H3079" s="50" t="str">
        <f>_xlfn.XLOOKUP(Table1[[#This Row],[Customer_ID]],Table2[customer_id],Table2[gender],,0)</f>
        <v>Male</v>
      </c>
      <c r="I3079" s="50" t="str">
        <f>_xlfn.XLOOKUP(Table1[[#This Row],[Customer_ID]],Table2[customer_id],Table2[marital status],,0)</f>
        <v>Married</v>
      </c>
      <c r="J3079" t="str">
        <f t="shared" si="192"/>
        <v>Lower Income</v>
      </c>
      <c r="K3079" s="52" t="b">
        <f t="shared" si="193"/>
        <v>0</v>
      </c>
      <c r="L3079" s="43" t="b">
        <f t="shared" si="194"/>
        <v>0</v>
      </c>
      <c r="M3079" s="43" t="b">
        <f t="shared" si="195"/>
        <v>0</v>
      </c>
      <c r="N30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80" spans="1:14" hidden="1" x14ac:dyDescent="0.25">
      <c r="A3080" t="s">
        <v>719</v>
      </c>
      <c r="B3080" s="45">
        <v>38243</v>
      </c>
      <c r="C3080" s="45">
        <v>21301.166666666668</v>
      </c>
      <c r="D3080" s="25">
        <v>0.55699517994578529</v>
      </c>
      <c r="E3080" s="25" t="str">
        <f>_xlfn.XLOOKUP(Table1[[#This Row],[Customer_ID]],Table2[customer_id],Table2[age_group],,0)</f>
        <v>25-34</v>
      </c>
      <c r="F3080" s="25" t="str">
        <f>_xlfn.XLOOKUP(Table1[[#This Row],[Customer_ID]],Table2[customer_id],Table2[city],,0)</f>
        <v>Mumbai</v>
      </c>
      <c r="G3080" s="25" t="str">
        <f>_xlfn.XLOOKUP(Table1[[#This Row],[Customer_ID]],Table2[customer_id],Table2[occupation],,0)</f>
        <v>Salaried Other Employees</v>
      </c>
      <c r="H3080" s="50" t="str">
        <f>_xlfn.XLOOKUP(Table1[[#This Row],[Customer_ID]],Table2[customer_id],Table2[gender],,0)</f>
        <v>Male</v>
      </c>
      <c r="I3080" s="50" t="str">
        <f>_xlfn.XLOOKUP(Table1[[#This Row],[Customer_ID]],Table2[customer_id],Table2[marital status],,0)</f>
        <v>Married</v>
      </c>
      <c r="J3080" t="str">
        <f t="shared" si="192"/>
        <v>Lower Income</v>
      </c>
      <c r="K3080" s="52" t="b">
        <f t="shared" si="193"/>
        <v>0</v>
      </c>
      <c r="L3080" s="43" t="b">
        <f t="shared" si="194"/>
        <v>0</v>
      </c>
      <c r="M3080" s="43" t="b">
        <f t="shared" si="195"/>
        <v>0</v>
      </c>
      <c r="N30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81" spans="1:14" hidden="1" x14ac:dyDescent="0.25">
      <c r="A3081" t="s">
        <v>1247</v>
      </c>
      <c r="B3081" s="45">
        <v>38241</v>
      </c>
      <c r="C3081" s="45">
        <v>19057.833333333332</v>
      </c>
      <c r="D3081" s="25">
        <v>0.4983612701899357</v>
      </c>
      <c r="E3081" s="25" t="str">
        <f>_xlfn.XLOOKUP(Table1[[#This Row],[Customer_ID]],Table2[customer_id],Table2[age_group],,0)</f>
        <v>25-34</v>
      </c>
      <c r="F3081" s="25" t="str">
        <f>_xlfn.XLOOKUP(Table1[[#This Row],[Customer_ID]],Table2[customer_id],Table2[city],,0)</f>
        <v>Bengaluru</v>
      </c>
      <c r="G3081" s="25" t="str">
        <f>_xlfn.XLOOKUP(Table1[[#This Row],[Customer_ID]],Table2[customer_id],Table2[occupation],,0)</f>
        <v>Salaried Other Employees</v>
      </c>
      <c r="H3081" s="50" t="str">
        <f>_xlfn.XLOOKUP(Table1[[#This Row],[Customer_ID]],Table2[customer_id],Table2[gender],,0)</f>
        <v>Male</v>
      </c>
      <c r="I3081" s="50" t="str">
        <f>_xlfn.XLOOKUP(Table1[[#This Row],[Customer_ID]],Table2[customer_id],Table2[marital status],,0)</f>
        <v>Married</v>
      </c>
      <c r="J3081" t="str">
        <f t="shared" si="192"/>
        <v>Lower Income</v>
      </c>
      <c r="K3081" s="52" t="b">
        <f t="shared" si="193"/>
        <v>0</v>
      </c>
      <c r="L3081" s="43" t="b">
        <f t="shared" si="194"/>
        <v>0</v>
      </c>
      <c r="M3081" s="43" t="b">
        <f t="shared" si="195"/>
        <v>0</v>
      </c>
      <c r="N30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82" spans="1:14" hidden="1" x14ac:dyDescent="0.25">
      <c r="A3082" t="s">
        <v>1319</v>
      </c>
      <c r="B3082" s="45">
        <v>38233</v>
      </c>
      <c r="C3082" s="45">
        <v>18764.833333333332</v>
      </c>
      <c r="D3082" s="25">
        <v>0.49080201222329745</v>
      </c>
      <c r="E3082" s="25" t="str">
        <f>_xlfn.XLOOKUP(Table1[[#This Row],[Customer_ID]],Table2[customer_id],Table2[age_group],,0)</f>
        <v>45+</v>
      </c>
      <c r="F3082" s="25" t="str">
        <f>_xlfn.XLOOKUP(Table1[[#This Row],[Customer_ID]],Table2[customer_id],Table2[city],,0)</f>
        <v>Mumbai</v>
      </c>
      <c r="G3082" s="25" t="str">
        <f>_xlfn.XLOOKUP(Table1[[#This Row],[Customer_ID]],Table2[customer_id],Table2[occupation],,0)</f>
        <v>Freelancers</v>
      </c>
      <c r="H3082" s="50" t="str">
        <f>_xlfn.XLOOKUP(Table1[[#This Row],[Customer_ID]],Table2[customer_id],Table2[gender],,0)</f>
        <v>Male</v>
      </c>
      <c r="I3082" s="50" t="str">
        <f>_xlfn.XLOOKUP(Table1[[#This Row],[Customer_ID]],Table2[customer_id],Table2[marital status],,0)</f>
        <v>Married</v>
      </c>
      <c r="J3082" t="str">
        <f t="shared" si="192"/>
        <v>Lower Income</v>
      </c>
      <c r="K3082" s="52" t="b">
        <f t="shared" si="193"/>
        <v>0</v>
      </c>
      <c r="L3082" s="43" t="b">
        <f t="shared" si="194"/>
        <v>0</v>
      </c>
      <c r="M3082" s="43" t="b">
        <f t="shared" si="195"/>
        <v>0</v>
      </c>
      <c r="N30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83" spans="1:14" hidden="1" x14ac:dyDescent="0.25">
      <c r="A3083" t="s">
        <v>3045</v>
      </c>
      <c r="B3083" s="45">
        <v>38231</v>
      </c>
      <c r="C3083" s="45">
        <v>12789.833333333334</v>
      </c>
      <c r="D3083" s="25">
        <v>0.3345409048503396</v>
      </c>
      <c r="E3083" s="25" t="str">
        <f>_xlfn.XLOOKUP(Table1[[#This Row],[Customer_ID]],Table2[customer_id],Table2[age_group],,0)</f>
        <v>25-34</v>
      </c>
      <c r="F3083" s="25" t="str">
        <f>_xlfn.XLOOKUP(Table1[[#This Row],[Customer_ID]],Table2[customer_id],Table2[city],,0)</f>
        <v>Hyderabad</v>
      </c>
      <c r="G3083" s="25" t="str">
        <f>_xlfn.XLOOKUP(Table1[[#This Row],[Customer_ID]],Table2[customer_id],Table2[occupation],,0)</f>
        <v>Salaried Other Employees</v>
      </c>
      <c r="H3083" s="50" t="str">
        <f>_xlfn.XLOOKUP(Table1[[#This Row],[Customer_ID]],Table2[customer_id],Table2[gender],,0)</f>
        <v>Female</v>
      </c>
      <c r="I3083" s="50" t="str">
        <f>_xlfn.XLOOKUP(Table1[[#This Row],[Customer_ID]],Table2[customer_id],Table2[marital status],,0)</f>
        <v>Married</v>
      </c>
      <c r="J3083" t="str">
        <f t="shared" si="192"/>
        <v>Lower Income</v>
      </c>
      <c r="K3083" s="52" t="b">
        <f t="shared" si="193"/>
        <v>0</v>
      </c>
      <c r="L3083" s="43" t="b">
        <f t="shared" si="194"/>
        <v>0</v>
      </c>
      <c r="M3083" s="43" t="b">
        <f t="shared" si="195"/>
        <v>0</v>
      </c>
      <c r="N30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84" spans="1:14" hidden="1" x14ac:dyDescent="0.25">
      <c r="A3084" t="s">
        <v>1485</v>
      </c>
      <c r="B3084" s="45">
        <v>38217</v>
      </c>
      <c r="C3084" s="45">
        <v>18061.666666666668</v>
      </c>
      <c r="D3084" s="25">
        <v>0.47260817611708578</v>
      </c>
      <c r="E3084" s="25" t="str">
        <f>_xlfn.XLOOKUP(Table1[[#This Row],[Customer_ID]],Table2[customer_id],Table2[age_group],,0)</f>
        <v>25-34</v>
      </c>
      <c r="F3084" s="25" t="str">
        <f>_xlfn.XLOOKUP(Table1[[#This Row],[Customer_ID]],Table2[customer_id],Table2[city],,0)</f>
        <v>Mumbai</v>
      </c>
      <c r="G3084" s="25" t="str">
        <f>_xlfn.XLOOKUP(Table1[[#This Row],[Customer_ID]],Table2[customer_id],Table2[occupation],,0)</f>
        <v>Salaried Other Employees</v>
      </c>
      <c r="H3084" s="50" t="str">
        <f>_xlfn.XLOOKUP(Table1[[#This Row],[Customer_ID]],Table2[customer_id],Table2[gender],,0)</f>
        <v>Female</v>
      </c>
      <c r="I3084" s="50" t="str">
        <f>_xlfn.XLOOKUP(Table1[[#This Row],[Customer_ID]],Table2[customer_id],Table2[marital status],,0)</f>
        <v>Single</v>
      </c>
      <c r="J3084" t="str">
        <f t="shared" si="192"/>
        <v>Lower Income</v>
      </c>
      <c r="K3084" s="52" t="b">
        <f t="shared" si="193"/>
        <v>0</v>
      </c>
      <c r="L3084" s="43" t="b">
        <f t="shared" si="194"/>
        <v>0</v>
      </c>
      <c r="M3084" s="43" t="b">
        <f t="shared" si="195"/>
        <v>0</v>
      </c>
      <c r="N30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85" spans="1:14" hidden="1" x14ac:dyDescent="0.25">
      <c r="A3085" t="s">
        <v>2924</v>
      </c>
      <c r="B3085" s="45">
        <v>38217</v>
      </c>
      <c r="C3085" s="45">
        <v>13114</v>
      </c>
      <c r="D3085" s="25">
        <v>0.34314572049088105</v>
      </c>
      <c r="E3085" s="25" t="str">
        <f>_xlfn.XLOOKUP(Table1[[#This Row],[Customer_ID]],Table2[customer_id],Table2[age_group],,0)</f>
        <v>35-45</v>
      </c>
      <c r="F3085" s="25" t="str">
        <f>_xlfn.XLOOKUP(Table1[[#This Row],[Customer_ID]],Table2[customer_id],Table2[city],,0)</f>
        <v>Chennai</v>
      </c>
      <c r="G3085" s="25" t="str">
        <f>_xlfn.XLOOKUP(Table1[[#This Row],[Customer_ID]],Table2[customer_id],Table2[occupation],,0)</f>
        <v>Salaried Other Employees</v>
      </c>
      <c r="H3085" s="50" t="str">
        <f>_xlfn.XLOOKUP(Table1[[#This Row],[Customer_ID]],Table2[customer_id],Table2[gender],,0)</f>
        <v>Male</v>
      </c>
      <c r="I3085" s="50" t="str">
        <f>_xlfn.XLOOKUP(Table1[[#This Row],[Customer_ID]],Table2[customer_id],Table2[marital status],,0)</f>
        <v>Married</v>
      </c>
      <c r="J3085" t="str">
        <f t="shared" si="192"/>
        <v>Lower Income</v>
      </c>
      <c r="K3085" s="52" t="b">
        <f t="shared" si="193"/>
        <v>0</v>
      </c>
      <c r="L3085" s="43" t="b">
        <f t="shared" si="194"/>
        <v>0</v>
      </c>
      <c r="M3085" s="43" t="b">
        <f t="shared" si="195"/>
        <v>0</v>
      </c>
      <c r="N30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86" spans="1:14" hidden="1" x14ac:dyDescent="0.25">
      <c r="A3086" t="s">
        <v>1470</v>
      </c>
      <c r="B3086" s="45">
        <v>38211</v>
      </c>
      <c r="C3086" s="45">
        <v>18119.333333333332</v>
      </c>
      <c r="D3086" s="25">
        <v>0.47419155042614253</v>
      </c>
      <c r="E3086" s="25" t="str">
        <f>_xlfn.XLOOKUP(Table1[[#This Row],[Customer_ID]],Table2[customer_id],Table2[age_group],,0)</f>
        <v>25-34</v>
      </c>
      <c r="F3086" s="25" t="str">
        <f>_xlfn.XLOOKUP(Table1[[#This Row],[Customer_ID]],Table2[customer_id],Table2[city],,0)</f>
        <v>Bengaluru</v>
      </c>
      <c r="G3086" s="25" t="str">
        <f>_xlfn.XLOOKUP(Table1[[#This Row],[Customer_ID]],Table2[customer_id],Table2[occupation],,0)</f>
        <v>Salaried Other Employees</v>
      </c>
      <c r="H3086" s="50" t="str">
        <f>_xlfn.XLOOKUP(Table1[[#This Row],[Customer_ID]],Table2[customer_id],Table2[gender],,0)</f>
        <v>Male</v>
      </c>
      <c r="I3086" s="50" t="str">
        <f>_xlfn.XLOOKUP(Table1[[#This Row],[Customer_ID]],Table2[customer_id],Table2[marital status],,0)</f>
        <v>Married</v>
      </c>
      <c r="J3086" t="str">
        <f t="shared" si="192"/>
        <v>Lower Income</v>
      </c>
      <c r="K3086" s="52" t="b">
        <f t="shared" si="193"/>
        <v>0</v>
      </c>
      <c r="L3086" s="43" t="b">
        <f t="shared" si="194"/>
        <v>0</v>
      </c>
      <c r="M3086" s="43" t="b">
        <f t="shared" si="195"/>
        <v>0</v>
      </c>
      <c r="N30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87" spans="1:14" hidden="1" x14ac:dyDescent="0.25">
      <c r="A3087" t="s">
        <v>2149</v>
      </c>
      <c r="B3087" s="45">
        <v>38191</v>
      </c>
      <c r="C3087" s="45">
        <v>15667.333333333334</v>
      </c>
      <c r="D3087" s="25">
        <v>0.4102362685798574</v>
      </c>
      <c r="E3087" s="25" t="str">
        <f>_xlfn.XLOOKUP(Table1[[#This Row],[Customer_ID]],Table2[customer_id],Table2[age_group],,0)</f>
        <v>35-45</v>
      </c>
      <c r="F3087" s="25" t="str">
        <f>_xlfn.XLOOKUP(Table1[[#This Row],[Customer_ID]],Table2[customer_id],Table2[city],,0)</f>
        <v>Hyderabad</v>
      </c>
      <c r="G3087" s="25" t="str">
        <f>_xlfn.XLOOKUP(Table1[[#This Row],[Customer_ID]],Table2[customer_id],Table2[occupation],,0)</f>
        <v>Freelancers</v>
      </c>
      <c r="H3087" s="50" t="str">
        <f>_xlfn.XLOOKUP(Table1[[#This Row],[Customer_ID]],Table2[customer_id],Table2[gender],,0)</f>
        <v>Male</v>
      </c>
      <c r="I3087" s="50" t="str">
        <f>_xlfn.XLOOKUP(Table1[[#This Row],[Customer_ID]],Table2[customer_id],Table2[marital status],,0)</f>
        <v>Married</v>
      </c>
      <c r="J3087" t="str">
        <f t="shared" si="192"/>
        <v>Lower Income</v>
      </c>
      <c r="K3087" s="52" t="b">
        <f t="shared" si="193"/>
        <v>0</v>
      </c>
      <c r="L3087" s="43" t="b">
        <f t="shared" si="194"/>
        <v>0</v>
      </c>
      <c r="M3087" s="43" t="b">
        <f t="shared" si="195"/>
        <v>0</v>
      </c>
      <c r="N30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88" spans="1:14" hidden="1" x14ac:dyDescent="0.25">
      <c r="A3088" t="s">
        <v>1895</v>
      </c>
      <c r="B3088" s="45">
        <v>38182</v>
      </c>
      <c r="C3088" s="45">
        <v>16460.5</v>
      </c>
      <c r="D3088" s="25">
        <v>0.43110628044628357</v>
      </c>
      <c r="E3088" s="25" t="str">
        <f>_xlfn.XLOOKUP(Table1[[#This Row],[Customer_ID]],Table2[customer_id],Table2[age_group],,0)</f>
        <v>45+</v>
      </c>
      <c r="F3088" s="25" t="str">
        <f>_xlfn.XLOOKUP(Table1[[#This Row],[Customer_ID]],Table2[customer_id],Table2[city],,0)</f>
        <v>Bengaluru</v>
      </c>
      <c r="G3088" s="25" t="str">
        <f>_xlfn.XLOOKUP(Table1[[#This Row],[Customer_ID]],Table2[customer_id],Table2[occupation],,0)</f>
        <v>Freelancers</v>
      </c>
      <c r="H3088" s="50" t="str">
        <f>_xlfn.XLOOKUP(Table1[[#This Row],[Customer_ID]],Table2[customer_id],Table2[gender],,0)</f>
        <v>Male</v>
      </c>
      <c r="I3088" s="50" t="str">
        <f>_xlfn.XLOOKUP(Table1[[#This Row],[Customer_ID]],Table2[customer_id],Table2[marital status],,0)</f>
        <v>Married</v>
      </c>
      <c r="J3088" t="str">
        <f t="shared" si="192"/>
        <v>Lower Income</v>
      </c>
      <c r="K3088" s="52" t="b">
        <f t="shared" si="193"/>
        <v>0</v>
      </c>
      <c r="L3088" s="43" t="b">
        <f t="shared" si="194"/>
        <v>0</v>
      </c>
      <c r="M3088" s="43" t="b">
        <f t="shared" si="195"/>
        <v>0</v>
      </c>
      <c r="N30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89" spans="1:14" hidden="1" x14ac:dyDescent="0.25">
      <c r="A3089" t="s">
        <v>3155</v>
      </c>
      <c r="B3089" s="45">
        <v>38180</v>
      </c>
      <c r="C3089" s="45">
        <v>12440</v>
      </c>
      <c r="D3089" s="25">
        <v>0.32582503928758511</v>
      </c>
      <c r="E3089" s="25" t="str">
        <f>_xlfn.XLOOKUP(Table1[[#This Row],[Customer_ID]],Table2[customer_id],Table2[age_group],,0)</f>
        <v>25-34</v>
      </c>
      <c r="F3089" s="25" t="str">
        <f>_xlfn.XLOOKUP(Table1[[#This Row],[Customer_ID]],Table2[customer_id],Table2[city],,0)</f>
        <v>Hyderabad</v>
      </c>
      <c r="G3089" s="25" t="str">
        <f>_xlfn.XLOOKUP(Table1[[#This Row],[Customer_ID]],Table2[customer_id],Table2[occupation],,0)</f>
        <v>Salaried Other Employees</v>
      </c>
      <c r="H3089" s="50" t="str">
        <f>_xlfn.XLOOKUP(Table1[[#This Row],[Customer_ID]],Table2[customer_id],Table2[gender],,0)</f>
        <v>Female</v>
      </c>
      <c r="I3089" s="50" t="str">
        <f>_xlfn.XLOOKUP(Table1[[#This Row],[Customer_ID]],Table2[customer_id],Table2[marital status],,0)</f>
        <v>Married</v>
      </c>
      <c r="J3089" t="str">
        <f t="shared" si="192"/>
        <v>Lower Income</v>
      </c>
      <c r="K3089" s="52" t="b">
        <f t="shared" si="193"/>
        <v>0</v>
      </c>
      <c r="L3089" s="43" t="b">
        <f t="shared" si="194"/>
        <v>0</v>
      </c>
      <c r="M3089" s="43" t="b">
        <f t="shared" si="195"/>
        <v>0</v>
      </c>
      <c r="N30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90" spans="1:14" hidden="1" x14ac:dyDescent="0.25">
      <c r="A3090" t="s">
        <v>1314</v>
      </c>
      <c r="B3090" s="45">
        <v>38155</v>
      </c>
      <c r="C3090" s="45">
        <v>18734.666666666668</v>
      </c>
      <c r="D3090" s="25">
        <v>0.49101472065696938</v>
      </c>
      <c r="E3090" s="25" t="str">
        <f>_xlfn.XLOOKUP(Table1[[#This Row],[Customer_ID]],Table2[customer_id],Table2[age_group],,0)</f>
        <v>25-34</v>
      </c>
      <c r="F3090" s="25" t="str">
        <f>_xlfn.XLOOKUP(Table1[[#This Row],[Customer_ID]],Table2[customer_id],Table2[city],,0)</f>
        <v>Mumbai</v>
      </c>
      <c r="G3090" s="25" t="str">
        <f>_xlfn.XLOOKUP(Table1[[#This Row],[Customer_ID]],Table2[customer_id],Table2[occupation],,0)</f>
        <v>Salaried Other Employees</v>
      </c>
      <c r="H3090" s="50" t="str">
        <f>_xlfn.XLOOKUP(Table1[[#This Row],[Customer_ID]],Table2[customer_id],Table2[gender],,0)</f>
        <v>Female</v>
      </c>
      <c r="I3090" s="50" t="str">
        <f>_xlfn.XLOOKUP(Table1[[#This Row],[Customer_ID]],Table2[customer_id],Table2[marital status],,0)</f>
        <v>Single</v>
      </c>
      <c r="J3090" t="str">
        <f t="shared" si="192"/>
        <v>Lower Income</v>
      </c>
      <c r="K3090" s="52" t="b">
        <f t="shared" si="193"/>
        <v>0</v>
      </c>
      <c r="L3090" s="43" t="b">
        <f t="shared" si="194"/>
        <v>0</v>
      </c>
      <c r="M3090" s="43" t="b">
        <f t="shared" si="195"/>
        <v>0</v>
      </c>
      <c r="N30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91" spans="1:14" hidden="1" x14ac:dyDescent="0.25">
      <c r="A3091" t="s">
        <v>2964</v>
      </c>
      <c r="B3091" s="45">
        <v>38150</v>
      </c>
      <c r="C3091" s="45">
        <v>12985.833333333334</v>
      </c>
      <c r="D3091" s="25">
        <v>0.34038881607688948</v>
      </c>
      <c r="E3091" s="25" t="str">
        <f>_xlfn.XLOOKUP(Table1[[#This Row],[Customer_ID]],Table2[customer_id],Table2[age_group],,0)</f>
        <v>25-34</v>
      </c>
      <c r="F3091" s="25" t="str">
        <f>_xlfn.XLOOKUP(Table1[[#This Row],[Customer_ID]],Table2[customer_id],Table2[city],,0)</f>
        <v>Chennai</v>
      </c>
      <c r="G3091" s="25" t="str">
        <f>_xlfn.XLOOKUP(Table1[[#This Row],[Customer_ID]],Table2[customer_id],Table2[occupation],,0)</f>
        <v>Salaried Other Employees</v>
      </c>
      <c r="H3091" s="50" t="str">
        <f>_xlfn.XLOOKUP(Table1[[#This Row],[Customer_ID]],Table2[customer_id],Table2[gender],,0)</f>
        <v>Male</v>
      </c>
      <c r="I3091" s="50" t="str">
        <f>_xlfn.XLOOKUP(Table1[[#This Row],[Customer_ID]],Table2[customer_id],Table2[marital status],,0)</f>
        <v>Married</v>
      </c>
      <c r="J3091" t="str">
        <f t="shared" si="192"/>
        <v>Lower Income</v>
      </c>
      <c r="K3091" s="52" t="b">
        <f t="shared" si="193"/>
        <v>0</v>
      </c>
      <c r="L3091" s="43" t="b">
        <f t="shared" si="194"/>
        <v>0</v>
      </c>
      <c r="M3091" s="43" t="b">
        <f t="shared" si="195"/>
        <v>0</v>
      </c>
      <c r="N30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92" spans="1:14" hidden="1" x14ac:dyDescent="0.25">
      <c r="A3092" t="s">
        <v>1871</v>
      </c>
      <c r="B3092" s="45">
        <v>38130</v>
      </c>
      <c r="C3092" s="45">
        <v>16506</v>
      </c>
      <c r="D3092" s="25">
        <v>0.43288749016522421</v>
      </c>
      <c r="E3092" s="25" t="str">
        <f>_xlfn.XLOOKUP(Table1[[#This Row],[Customer_ID]],Table2[customer_id],Table2[age_group],,0)</f>
        <v>45+</v>
      </c>
      <c r="F3092" s="25" t="str">
        <f>_xlfn.XLOOKUP(Table1[[#This Row],[Customer_ID]],Table2[customer_id],Table2[city],,0)</f>
        <v>Delhi NCR</v>
      </c>
      <c r="G3092" s="25" t="str">
        <f>_xlfn.XLOOKUP(Table1[[#This Row],[Customer_ID]],Table2[customer_id],Table2[occupation],,0)</f>
        <v>Freelancers</v>
      </c>
      <c r="H3092" s="50" t="str">
        <f>_xlfn.XLOOKUP(Table1[[#This Row],[Customer_ID]],Table2[customer_id],Table2[gender],,0)</f>
        <v>Male</v>
      </c>
      <c r="I3092" s="50" t="str">
        <f>_xlfn.XLOOKUP(Table1[[#This Row],[Customer_ID]],Table2[customer_id],Table2[marital status],,0)</f>
        <v>Married</v>
      </c>
      <c r="J3092" t="str">
        <f t="shared" si="192"/>
        <v>Lower Income</v>
      </c>
      <c r="K3092" s="52" t="b">
        <f t="shared" si="193"/>
        <v>0</v>
      </c>
      <c r="L3092" s="43" t="b">
        <f t="shared" si="194"/>
        <v>0</v>
      </c>
      <c r="M3092" s="43" t="b">
        <f t="shared" si="195"/>
        <v>0</v>
      </c>
      <c r="N30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93" spans="1:14" hidden="1" x14ac:dyDescent="0.25">
      <c r="A3093" t="s">
        <v>3073</v>
      </c>
      <c r="B3093" s="45">
        <v>38125</v>
      </c>
      <c r="C3093" s="45">
        <v>12673.833333333334</v>
      </c>
      <c r="D3093" s="25">
        <v>0.33242841530054645</v>
      </c>
      <c r="E3093" s="25" t="str">
        <f>_xlfn.XLOOKUP(Table1[[#This Row],[Customer_ID]],Table2[customer_id],Table2[age_group],,0)</f>
        <v>35-45</v>
      </c>
      <c r="F3093" s="25" t="str">
        <f>_xlfn.XLOOKUP(Table1[[#This Row],[Customer_ID]],Table2[customer_id],Table2[city],,0)</f>
        <v>Chennai</v>
      </c>
      <c r="G3093" s="25" t="str">
        <f>_xlfn.XLOOKUP(Table1[[#This Row],[Customer_ID]],Table2[customer_id],Table2[occupation],,0)</f>
        <v>Salaried Other Employees</v>
      </c>
      <c r="H3093" s="50" t="str">
        <f>_xlfn.XLOOKUP(Table1[[#This Row],[Customer_ID]],Table2[customer_id],Table2[gender],,0)</f>
        <v>Male</v>
      </c>
      <c r="I3093" s="50" t="str">
        <f>_xlfn.XLOOKUP(Table1[[#This Row],[Customer_ID]],Table2[customer_id],Table2[marital status],,0)</f>
        <v>Married</v>
      </c>
      <c r="J3093" t="str">
        <f t="shared" si="192"/>
        <v>Lower Income</v>
      </c>
      <c r="K3093" s="52" t="b">
        <f t="shared" si="193"/>
        <v>0</v>
      </c>
      <c r="L3093" s="43" t="b">
        <f t="shared" si="194"/>
        <v>0</v>
      </c>
      <c r="M3093" s="43" t="b">
        <f t="shared" si="195"/>
        <v>0</v>
      </c>
      <c r="N30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94" spans="1:14" hidden="1" x14ac:dyDescent="0.25">
      <c r="A3094" t="s">
        <v>2047</v>
      </c>
      <c r="B3094" s="45">
        <v>38124</v>
      </c>
      <c r="C3094" s="45">
        <v>15933</v>
      </c>
      <c r="D3094" s="25">
        <v>0.4179257160843563</v>
      </c>
      <c r="E3094" s="25" t="str">
        <f>_xlfn.XLOOKUP(Table1[[#This Row],[Customer_ID]],Table2[customer_id],Table2[age_group],,0)</f>
        <v>45+</v>
      </c>
      <c r="F3094" s="25" t="str">
        <f>_xlfn.XLOOKUP(Table1[[#This Row],[Customer_ID]],Table2[customer_id],Table2[city],,0)</f>
        <v>Bengaluru</v>
      </c>
      <c r="G3094" s="25" t="str">
        <f>_xlfn.XLOOKUP(Table1[[#This Row],[Customer_ID]],Table2[customer_id],Table2[occupation],,0)</f>
        <v>Freelancers</v>
      </c>
      <c r="H3094" s="50" t="str">
        <f>_xlfn.XLOOKUP(Table1[[#This Row],[Customer_ID]],Table2[customer_id],Table2[gender],,0)</f>
        <v>Male</v>
      </c>
      <c r="I3094" s="50" t="str">
        <f>_xlfn.XLOOKUP(Table1[[#This Row],[Customer_ID]],Table2[customer_id],Table2[marital status],,0)</f>
        <v>Married</v>
      </c>
      <c r="J3094" t="str">
        <f t="shared" si="192"/>
        <v>Lower Income</v>
      </c>
      <c r="K3094" s="52" t="b">
        <f t="shared" si="193"/>
        <v>0</v>
      </c>
      <c r="L3094" s="43" t="b">
        <f t="shared" si="194"/>
        <v>0</v>
      </c>
      <c r="M3094" s="43" t="b">
        <f t="shared" si="195"/>
        <v>0</v>
      </c>
      <c r="N30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95" spans="1:14" hidden="1" x14ac:dyDescent="0.25">
      <c r="A3095" t="s">
        <v>1971</v>
      </c>
      <c r="B3095" s="45">
        <v>38111</v>
      </c>
      <c r="C3095" s="45">
        <v>16147.5</v>
      </c>
      <c r="D3095" s="25">
        <v>0.42369657054393745</v>
      </c>
      <c r="E3095" s="25" t="str">
        <f>_xlfn.XLOOKUP(Table1[[#This Row],[Customer_ID]],Table2[customer_id],Table2[age_group],,0)</f>
        <v>35-45</v>
      </c>
      <c r="F3095" s="25" t="str">
        <f>_xlfn.XLOOKUP(Table1[[#This Row],[Customer_ID]],Table2[customer_id],Table2[city],,0)</f>
        <v>Hyderabad</v>
      </c>
      <c r="G3095" s="25" t="str">
        <f>_xlfn.XLOOKUP(Table1[[#This Row],[Customer_ID]],Table2[customer_id],Table2[occupation],,0)</f>
        <v>Freelancers</v>
      </c>
      <c r="H3095" s="50" t="str">
        <f>_xlfn.XLOOKUP(Table1[[#This Row],[Customer_ID]],Table2[customer_id],Table2[gender],,0)</f>
        <v>Male</v>
      </c>
      <c r="I3095" s="50" t="str">
        <f>_xlfn.XLOOKUP(Table1[[#This Row],[Customer_ID]],Table2[customer_id],Table2[marital status],,0)</f>
        <v>Married</v>
      </c>
      <c r="J3095" t="str">
        <f t="shared" si="192"/>
        <v>Lower Income</v>
      </c>
      <c r="K3095" s="52" t="b">
        <f t="shared" si="193"/>
        <v>0</v>
      </c>
      <c r="L3095" s="43" t="b">
        <f t="shared" si="194"/>
        <v>0</v>
      </c>
      <c r="M3095" s="43" t="b">
        <f t="shared" si="195"/>
        <v>0</v>
      </c>
      <c r="N30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96" spans="1:14" hidden="1" x14ac:dyDescent="0.25">
      <c r="A3096" t="s">
        <v>1560</v>
      </c>
      <c r="B3096" s="45">
        <v>38096</v>
      </c>
      <c r="C3096" s="45">
        <v>17690.666666666668</v>
      </c>
      <c r="D3096" s="25">
        <v>0.4643707125857483</v>
      </c>
      <c r="E3096" s="25" t="str">
        <f>_xlfn.XLOOKUP(Table1[[#This Row],[Customer_ID]],Table2[customer_id],Table2[age_group],,0)</f>
        <v>25-34</v>
      </c>
      <c r="F3096" s="25" t="str">
        <f>_xlfn.XLOOKUP(Table1[[#This Row],[Customer_ID]],Table2[customer_id],Table2[city],,0)</f>
        <v>Bengaluru</v>
      </c>
      <c r="G3096" s="25" t="str">
        <f>_xlfn.XLOOKUP(Table1[[#This Row],[Customer_ID]],Table2[customer_id],Table2[occupation],,0)</f>
        <v>Salaried Other Employees</v>
      </c>
      <c r="H3096" s="50" t="str">
        <f>_xlfn.XLOOKUP(Table1[[#This Row],[Customer_ID]],Table2[customer_id],Table2[gender],,0)</f>
        <v>Male</v>
      </c>
      <c r="I3096" s="50" t="str">
        <f>_xlfn.XLOOKUP(Table1[[#This Row],[Customer_ID]],Table2[customer_id],Table2[marital status],,0)</f>
        <v>Single</v>
      </c>
      <c r="J3096" t="str">
        <f t="shared" si="192"/>
        <v>Lower Income</v>
      </c>
      <c r="K3096" s="52" t="b">
        <f t="shared" si="193"/>
        <v>0</v>
      </c>
      <c r="L3096" s="43" t="b">
        <f t="shared" si="194"/>
        <v>0</v>
      </c>
      <c r="M3096" s="43" t="b">
        <f t="shared" si="195"/>
        <v>0</v>
      </c>
      <c r="N30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97" spans="1:14" hidden="1" x14ac:dyDescent="0.25">
      <c r="A3097" t="s">
        <v>3440</v>
      </c>
      <c r="B3097" s="45">
        <v>38090</v>
      </c>
      <c r="C3097" s="45">
        <v>11290.333333333334</v>
      </c>
      <c r="D3097" s="25">
        <v>0.29641200665091449</v>
      </c>
      <c r="E3097" s="25" t="str">
        <f>_xlfn.XLOOKUP(Table1[[#This Row],[Customer_ID]],Table2[customer_id],Table2[age_group],,0)</f>
        <v>25-34</v>
      </c>
      <c r="F3097" s="25" t="str">
        <f>_xlfn.XLOOKUP(Table1[[#This Row],[Customer_ID]],Table2[customer_id],Table2[city],,0)</f>
        <v>Chennai</v>
      </c>
      <c r="G3097" s="25" t="str">
        <f>_xlfn.XLOOKUP(Table1[[#This Row],[Customer_ID]],Table2[customer_id],Table2[occupation],,0)</f>
        <v>Salaried Other Employees</v>
      </c>
      <c r="H3097" s="50" t="str">
        <f>_xlfn.XLOOKUP(Table1[[#This Row],[Customer_ID]],Table2[customer_id],Table2[gender],,0)</f>
        <v>Male</v>
      </c>
      <c r="I3097" s="50" t="str">
        <f>_xlfn.XLOOKUP(Table1[[#This Row],[Customer_ID]],Table2[customer_id],Table2[marital status],,0)</f>
        <v>Married</v>
      </c>
      <c r="J3097" t="str">
        <f t="shared" si="192"/>
        <v>Lower Income</v>
      </c>
      <c r="K3097" s="52" t="str">
        <f t="shared" si="193"/>
        <v>Low Spend</v>
      </c>
      <c r="L3097" s="43" t="b">
        <f t="shared" si="194"/>
        <v>0</v>
      </c>
      <c r="M3097" s="43" t="b">
        <f t="shared" si="195"/>
        <v>0</v>
      </c>
      <c r="N30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098" spans="1:14" x14ac:dyDescent="0.25">
      <c r="A3098" t="s">
        <v>395</v>
      </c>
      <c r="B3098" s="45">
        <v>38081</v>
      </c>
      <c r="C3098" s="45">
        <v>22994</v>
      </c>
      <c r="D3098" s="25">
        <v>0.60381817704367002</v>
      </c>
      <c r="E3098" s="25" t="str">
        <f>_xlfn.XLOOKUP(Table1[[#This Row],[Customer_ID]],Table2[customer_id],Table2[age_group],,0)</f>
        <v>35-45</v>
      </c>
      <c r="F3098" s="25" t="str">
        <f>_xlfn.XLOOKUP(Table1[[#This Row],[Customer_ID]],Table2[customer_id],Table2[city],,0)</f>
        <v>Mumbai</v>
      </c>
      <c r="G3098" s="25" t="str">
        <f>_xlfn.XLOOKUP(Table1[[#This Row],[Customer_ID]],Table2[customer_id],Table2[occupation],,0)</f>
        <v>Freelancers</v>
      </c>
      <c r="H3098" s="50" t="str">
        <f>_xlfn.XLOOKUP(Table1[[#This Row],[Customer_ID]],Table2[customer_id],Table2[gender],,0)</f>
        <v>Male</v>
      </c>
      <c r="I3098" s="50" t="str">
        <f>_xlfn.XLOOKUP(Table1[[#This Row],[Customer_ID]],Table2[customer_id],Table2[marital status],,0)</f>
        <v>Married</v>
      </c>
      <c r="J3098" t="str">
        <f t="shared" si="192"/>
        <v>Lower Income</v>
      </c>
      <c r="K3098" s="52" t="str">
        <f t="shared" si="193"/>
        <v>High Spend</v>
      </c>
      <c r="L3098" s="43" t="b">
        <f t="shared" si="194"/>
        <v>0</v>
      </c>
      <c r="M3098" s="43" t="b">
        <f t="shared" si="195"/>
        <v>0</v>
      </c>
      <c r="N3098" t="str">
        <f>IF(OR(Table1[[#This Row],[High requirement of Credit Card (Low Income)]]="High Spend",Table1[[#This Row],[High requirement of Credit Card (Moderate Income)]]="High Spend",Table1[[#This Row],[High requirement of Credit Card (hIGHER Income)]]="High Spend"),"High chance","Low or moderate Chance")</f>
        <v>High chance</v>
      </c>
    </row>
    <row r="3099" spans="1:14" hidden="1" x14ac:dyDescent="0.25">
      <c r="A3099" t="s">
        <v>1788</v>
      </c>
      <c r="B3099" s="45">
        <v>38076</v>
      </c>
      <c r="C3099" s="45">
        <v>16755.5</v>
      </c>
      <c r="D3099" s="25">
        <v>0.44005410232167247</v>
      </c>
      <c r="E3099" s="25" t="str">
        <f>_xlfn.XLOOKUP(Table1[[#This Row],[Customer_ID]],Table2[customer_id],Table2[age_group],,0)</f>
        <v>25-34</v>
      </c>
      <c r="F3099" s="25" t="str">
        <f>_xlfn.XLOOKUP(Table1[[#This Row],[Customer_ID]],Table2[customer_id],Table2[city],,0)</f>
        <v>Delhi NCR</v>
      </c>
      <c r="G3099" s="25" t="str">
        <f>_xlfn.XLOOKUP(Table1[[#This Row],[Customer_ID]],Table2[customer_id],Table2[occupation],,0)</f>
        <v>Salaried Other Employees</v>
      </c>
      <c r="H3099" s="50" t="str">
        <f>_xlfn.XLOOKUP(Table1[[#This Row],[Customer_ID]],Table2[customer_id],Table2[gender],,0)</f>
        <v>Female</v>
      </c>
      <c r="I3099" s="50" t="str">
        <f>_xlfn.XLOOKUP(Table1[[#This Row],[Customer_ID]],Table2[customer_id],Table2[marital status],,0)</f>
        <v>Single</v>
      </c>
      <c r="J3099" t="str">
        <f t="shared" si="192"/>
        <v>Lower Income</v>
      </c>
      <c r="K3099" s="52" t="b">
        <f t="shared" si="193"/>
        <v>0</v>
      </c>
      <c r="L3099" s="43" t="b">
        <f t="shared" si="194"/>
        <v>0</v>
      </c>
      <c r="M3099" s="43" t="b">
        <f t="shared" si="195"/>
        <v>0</v>
      </c>
      <c r="N30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00" spans="1:14" hidden="1" x14ac:dyDescent="0.25">
      <c r="A3100" t="s">
        <v>3180</v>
      </c>
      <c r="B3100" s="45">
        <v>38055</v>
      </c>
      <c r="C3100" s="45">
        <v>12313.333333333334</v>
      </c>
      <c r="D3100" s="25">
        <v>0.32356676739806423</v>
      </c>
      <c r="E3100" s="25" t="str">
        <f>_xlfn.XLOOKUP(Table1[[#This Row],[Customer_ID]],Table2[customer_id],Table2[age_group],,0)</f>
        <v>25-34</v>
      </c>
      <c r="F3100" s="25" t="str">
        <f>_xlfn.XLOOKUP(Table1[[#This Row],[Customer_ID]],Table2[customer_id],Table2[city],,0)</f>
        <v>Chennai</v>
      </c>
      <c r="G3100" s="25" t="str">
        <f>_xlfn.XLOOKUP(Table1[[#This Row],[Customer_ID]],Table2[customer_id],Table2[occupation],,0)</f>
        <v>Salaried Other Employees</v>
      </c>
      <c r="H3100" s="50" t="str">
        <f>_xlfn.XLOOKUP(Table1[[#This Row],[Customer_ID]],Table2[customer_id],Table2[gender],,0)</f>
        <v>Male</v>
      </c>
      <c r="I3100" s="50" t="str">
        <f>_xlfn.XLOOKUP(Table1[[#This Row],[Customer_ID]],Table2[customer_id],Table2[marital status],,0)</f>
        <v>Married</v>
      </c>
      <c r="J3100" t="str">
        <f t="shared" si="192"/>
        <v>Lower Income</v>
      </c>
      <c r="K3100" s="52" t="b">
        <f t="shared" si="193"/>
        <v>0</v>
      </c>
      <c r="L3100" s="43" t="b">
        <f t="shared" si="194"/>
        <v>0</v>
      </c>
      <c r="M3100" s="43" t="b">
        <f t="shared" si="195"/>
        <v>0</v>
      </c>
      <c r="N31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01" spans="1:14" hidden="1" x14ac:dyDescent="0.25">
      <c r="A3101" t="s">
        <v>2089</v>
      </c>
      <c r="B3101" s="45">
        <v>38052</v>
      </c>
      <c r="C3101" s="45">
        <v>15781.166666666666</v>
      </c>
      <c r="D3101" s="25">
        <v>0.41472633939521353</v>
      </c>
      <c r="E3101" s="25" t="str">
        <f>_xlfn.XLOOKUP(Table1[[#This Row],[Customer_ID]],Table2[customer_id],Table2[age_group],,0)</f>
        <v>25-34</v>
      </c>
      <c r="F3101" s="25" t="str">
        <f>_xlfn.XLOOKUP(Table1[[#This Row],[Customer_ID]],Table2[customer_id],Table2[city],,0)</f>
        <v>Bengaluru</v>
      </c>
      <c r="G3101" s="25" t="str">
        <f>_xlfn.XLOOKUP(Table1[[#This Row],[Customer_ID]],Table2[customer_id],Table2[occupation],,0)</f>
        <v>Salaried Other Employees</v>
      </c>
      <c r="H3101" s="50" t="str">
        <f>_xlfn.XLOOKUP(Table1[[#This Row],[Customer_ID]],Table2[customer_id],Table2[gender],,0)</f>
        <v>Female</v>
      </c>
      <c r="I3101" s="50" t="str">
        <f>_xlfn.XLOOKUP(Table1[[#This Row],[Customer_ID]],Table2[customer_id],Table2[marital status],,0)</f>
        <v>Married</v>
      </c>
      <c r="J3101" t="str">
        <f t="shared" si="192"/>
        <v>Lower Income</v>
      </c>
      <c r="K3101" s="52" t="b">
        <f t="shared" si="193"/>
        <v>0</v>
      </c>
      <c r="L3101" s="43" t="b">
        <f t="shared" si="194"/>
        <v>0</v>
      </c>
      <c r="M3101" s="43" t="b">
        <f t="shared" si="195"/>
        <v>0</v>
      </c>
      <c r="N31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02" spans="1:14" hidden="1" x14ac:dyDescent="0.25">
      <c r="A3102" t="s">
        <v>3354</v>
      </c>
      <c r="B3102" s="45">
        <v>38048</v>
      </c>
      <c r="C3102" s="45">
        <v>11649.666666666666</v>
      </c>
      <c r="D3102" s="25">
        <v>0.30618341743762262</v>
      </c>
      <c r="E3102" s="25" t="str">
        <f>_xlfn.XLOOKUP(Table1[[#This Row],[Customer_ID]],Table2[customer_id],Table2[age_group],,0)</f>
        <v>35-45</v>
      </c>
      <c r="F3102" s="25" t="str">
        <f>_xlfn.XLOOKUP(Table1[[#This Row],[Customer_ID]],Table2[customer_id],Table2[city],,0)</f>
        <v>Chennai</v>
      </c>
      <c r="G3102" s="25" t="str">
        <f>_xlfn.XLOOKUP(Table1[[#This Row],[Customer_ID]],Table2[customer_id],Table2[occupation],,0)</f>
        <v>Salaried Other Employees</v>
      </c>
      <c r="H3102" s="50" t="str">
        <f>_xlfn.XLOOKUP(Table1[[#This Row],[Customer_ID]],Table2[customer_id],Table2[gender],,0)</f>
        <v>Female</v>
      </c>
      <c r="I3102" s="50" t="str">
        <f>_xlfn.XLOOKUP(Table1[[#This Row],[Customer_ID]],Table2[customer_id],Table2[marital status],,0)</f>
        <v>Married</v>
      </c>
      <c r="J3102" t="str">
        <f t="shared" si="192"/>
        <v>Lower Income</v>
      </c>
      <c r="K3102" s="52" t="b">
        <f t="shared" si="193"/>
        <v>0</v>
      </c>
      <c r="L3102" s="43" t="b">
        <f t="shared" si="194"/>
        <v>0</v>
      </c>
      <c r="M3102" s="43" t="b">
        <f t="shared" si="195"/>
        <v>0</v>
      </c>
      <c r="N31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03" spans="1:14" hidden="1" x14ac:dyDescent="0.25">
      <c r="A3103" t="s">
        <v>1188</v>
      </c>
      <c r="B3103" s="45">
        <v>38041</v>
      </c>
      <c r="C3103" s="45">
        <v>19123</v>
      </c>
      <c r="D3103" s="25">
        <v>0.50269446123918926</v>
      </c>
      <c r="E3103" s="25" t="str">
        <f>_xlfn.XLOOKUP(Table1[[#This Row],[Customer_ID]],Table2[customer_id],Table2[age_group],,0)</f>
        <v>35-45</v>
      </c>
      <c r="F3103" s="25" t="str">
        <f>_xlfn.XLOOKUP(Table1[[#This Row],[Customer_ID]],Table2[customer_id],Table2[city],,0)</f>
        <v>Bengaluru</v>
      </c>
      <c r="G3103" s="25" t="str">
        <f>_xlfn.XLOOKUP(Table1[[#This Row],[Customer_ID]],Table2[customer_id],Table2[occupation],,0)</f>
        <v>Freelancers</v>
      </c>
      <c r="H3103" s="50" t="str">
        <f>_xlfn.XLOOKUP(Table1[[#This Row],[Customer_ID]],Table2[customer_id],Table2[gender],,0)</f>
        <v>Male</v>
      </c>
      <c r="I3103" s="50" t="str">
        <f>_xlfn.XLOOKUP(Table1[[#This Row],[Customer_ID]],Table2[customer_id],Table2[marital status],,0)</f>
        <v>Married</v>
      </c>
      <c r="J3103" t="str">
        <f t="shared" si="192"/>
        <v>Lower Income</v>
      </c>
      <c r="K3103" s="52" t="b">
        <f t="shared" si="193"/>
        <v>0</v>
      </c>
      <c r="L3103" s="43" t="b">
        <f t="shared" si="194"/>
        <v>0</v>
      </c>
      <c r="M3103" s="43" t="b">
        <f t="shared" si="195"/>
        <v>0</v>
      </c>
      <c r="N31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04" spans="1:14" hidden="1" x14ac:dyDescent="0.25">
      <c r="A3104" t="s">
        <v>3267</v>
      </c>
      <c r="B3104" s="45">
        <v>38037</v>
      </c>
      <c r="C3104" s="45">
        <v>11984</v>
      </c>
      <c r="D3104" s="25">
        <v>0.31506165049819912</v>
      </c>
      <c r="E3104" s="25" t="str">
        <f>_xlfn.XLOOKUP(Table1[[#This Row],[Customer_ID]],Table2[customer_id],Table2[age_group],,0)</f>
        <v>45+</v>
      </c>
      <c r="F3104" s="25" t="str">
        <f>_xlfn.XLOOKUP(Table1[[#This Row],[Customer_ID]],Table2[customer_id],Table2[city],,0)</f>
        <v>Hyderabad</v>
      </c>
      <c r="G3104" s="25" t="str">
        <f>_xlfn.XLOOKUP(Table1[[#This Row],[Customer_ID]],Table2[customer_id],Table2[occupation],,0)</f>
        <v>Freelancers</v>
      </c>
      <c r="H3104" s="50" t="str">
        <f>_xlfn.XLOOKUP(Table1[[#This Row],[Customer_ID]],Table2[customer_id],Table2[gender],,0)</f>
        <v>Male</v>
      </c>
      <c r="I3104" s="50" t="str">
        <f>_xlfn.XLOOKUP(Table1[[#This Row],[Customer_ID]],Table2[customer_id],Table2[marital status],,0)</f>
        <v>Married</v>
      </c>
      <c r="J3104" t="str">
        <f t="shared" si="192"/>
        <v>Lower Income</v>
      </c>
      <c r="K3104" s="52" t="b">
        <f t="shared" si="193"/>
        <v>0</v>
      </c>
      <c r="L3104" s="43" t="b">
        <f t="shared" si="194"/>
        <v>0</v>
      </c>
      <c r="M3104" s="43" t="b">
        <f t="shared" si="195"/>
        <v>0</v>
      </c>
      <c r="N31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05" spans="1:14" hidden="1" x14ac:dyDescent="0.25">
      <c r="A3105" t="s">
        <v>1276</v>
      </c>
      <c r="B3105" s="45">
        <v>38035</v>
      </c>
      <c r="C3105" s="45">
        <v>18817.833333333332</v>
      </c>
      <c r="D3105" s="25">
        <v>0.49475044914771477</v>
      </c>
      <c r="E3105" s="25" t="str">
        <f>_xlfn.XLOOKUP(Table1[[#This Row],[Customer_ID]],Table2[customer_id],Table2[age_group],,0)</f>
        <v>25-34</v>
      </c>
      <c r="F3105" s="25" t="str">
        <f>_xlfn.XLOOKUP(Table1[[#This Row],[Customer_ID]],Table2[customer_id],Table2[city],,0)</f>
        <v>Mumbai</v>
      </c>
      <c r="G3105" s="25" t="str">
        <f>_xlfn.XLOOKUP(Table1[[#This Row],[Customer_ID]],Table2[customer_id],Table2[occupation],,0)</f>
        <v>Salaried Other Employees</v>
      </c>
      <c r="H3105" s="50" t="str">
        <f>_xlfn.XLOOKUP(Table1[[#This Row],[Customer_ID]],Table2[customer_id],Table2[gender],,0)</f>
        <v>Female</v>
      </c>
      <c r="I3105" s="50" t="str">
        <f>_xlfn.XLOOKUP(Table1[[#This Row],[Customer_ID]],Table2[customer_id],Table2[marital status],,0)</f>
        <v>Married</v>
      </c>
      <c r="J3105" t="str">
        <f t="shared" si="192"/>
        <v>Lower Income</v>
      </c>
      <c r="K3105" s="52" t="b">
        <f t="shared" si="193"/>
        <v>0</v>
      </c>
      <c r="L3105" s="43" t="b">
        <f t="shared" si="194"/>
        <v>0</v>
      </c>
      <c r="M3105" s="43" t="b">
        <f t="shared" si="195"/>
        <v>0</v>
      </c>
      <c r="N31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06" spans="1:14" hidden="1" x14ac:dyDescent="0.25">
      <c r="A3106" t="s">
        <v>2308</v>
      </c>
      <c r="B3106" s="45">
        <v>38028</v>
      </c>
      <c r="C3106" s="45">
        <v>15097.333333333334</v>
      </c>
      <c r="D3106" s="25">
        <v>0.39700571508712879</v>
      </c>
      <c r="E3106" s="25" t="str">
        <f>_xlfn.XLOOKUP(Table1[[#This Row],[Customer_ID]],Table2[customer_id],Table2[age_group],,0)</f>
        <v>25-34</v>
      </c>
      <c r="F3106" s="25" t="str">
        <f>_xlfn.XLOOKUP(Table1[[#This Row],[Customer_ID]],Table2[customer_id],Table2[city],,0)</f>
        <v>Hyderabad</v>
      </c>
      <c r="G3106" s="25" t="str">
        <f>_xlfn.XLOOKUP(Table1[[#This Row],[Customer_ID]],Table2[customer_id],Table2[occupation],,0)</f>
        <v>Salaried Other Employees</v>
      </c>
      <c r="H3106" s="50" t="str">
        <f>_xlfn.XLOOKUP(Table1[[#This Row],[Customer_ID]],Table2[customer_id],Table2[gender],,0)</f>
        <v>Male</v>
      </c>
      <c r="I3106" s="50" t="str">
        <f>_xlfn.XLOOKUP(Table1[[#This Row],[Customer_ID]],Table2[customer_id],Table2[marital status],,0)</f>
        <v>Married</v>
      </c>
      <c r="J3106" t="str">
        <f t="shared" si="192"/>
        <v>Lower Income</v>
      </c>
      <c r="K3106" s="52" t="b">
        <f t="shared" si="193"/>
        <v>0</v>
      </c>
      <c r="L3106" s="43" t="b">
        <f t="shared" si="194"/>
        <v>0</v>
      </c>
      <c r="M3106" s="43" t="b">
        <f t="shared" si="195"/>
        <v>0</v>
      </c>
      <c r="N31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07" spans="1:14" x14ac:dyDescent="0.25">
      <c r="A3107" t="s">
        <v>201</v>
      </c>
      <c r="B3107" s="45">
        <v>38027</v>
      </c>
      <c r="C3107" s="45">
        <v>24687.5</v>
      </c>
      <c r="D3107" s="25">
        <v>0.64920977200410235</v>
      </c>
      <c r="E3107" s="25" t="str">
        <f>_xlfn.XLOOKUP(Table1[[#This Row],[Customer_ID]],Table2[customer_id],Table2[age_group],,0)</f>
        <v>35-45</v>
      </c>
      <c r="F3107" s="25" t="str">
        <f>_xlfn.XLOOKUP(Table1[[#This Row],[Customer_ID]],Table2[customer_id],Table2[city],,0)</f>
        <v>Mumbai</v>
      </c>
      <c r="G3107" s="25" t="str">
        <f>_xlfn.XLOOKUP(Table1[[#This Row],[Customer_ID]],Table2[customer_id],Table2[occupation],,0)</f>
        <v>Freelancers</v>
      </c>
      <c r="H3107" s="50" t="str">
        <f>_xlfn.XLOOKUP(Table1[[#This Row],[Customer_ID]],Table2[customer_id],Table2[gender],,0)</f>
        <v>Male</v>
      </c>
      <c r="I3107" s="50" t="str">
        <f>_xlfn.XLOOKUP(Table1[[#This Row],[Customer_ID]],Table2[customer_id],Table2[marital status],,0)</f>
        <v>Married</v>
      </c>
      <c r="J3107" t="str">
        <f t="shared" si="192"/>
        <v>Lower Income</v>
      </c>
      <c r="K3107" s="52" t="str">
        <f t="shared" si="193"/>
        <v>High Spend</v>
      </c>
      <c r="L3107" s="43" t="b">
        <f t="shared" si="194"/>
        <v>0</v>
      </c>
      <c r="M3107" s="43" t="b">
        <f t="shared" si="195"/>
        <v>0</v>
      </c>
      <c r="N3107" t="str">
        <f>IF(OR(Table1[[#This Row],[High requirement of Credit Card (Low Income)]]="High Spend",Table1[[#This Row],[High requirement of Credit Card (Moderate Income)]]="High Spend",Table1[[#This Row],[High requirement of Credit Card (hIGHER Income)]]="High Spend"),"High chance","Low or moderate Chance")</f>
        <v>High chance</v>
      </c>
    </row>
    <row r="3108" spans="1:14" hidden="1" x14ac:dyDescent="0.25">
      <c r="A3108" t="s">
        <v>1955</v>
      </c>
      <c r="B3108" s="45">
        <v>38026</v>
      </c>
      <c r="C3108" s="45">
        <v>16176.333333333334</v>
      </c>
      <c r="D3108" s="25">
        <v>0.42540191798593946</v>
      </c>
      <c r="E3108" s="25" t="str">
        <f>_xlfn.XLOOKUP(Table1[[#This Row],[Customer_ID]],Table2[customer_id],Table2[age_group],,0)</f>
        <v>25-34</v>
      </c>
      <c r="F3108" s="25" t="str">
        <f>_xlfn.XLOOKUP(Table1[[#This Row],[Customer_ID]],Table2[customer_id],Table2[city],,0)</f>
        <v>Hyderabad</v>
      </c>
      <c r="G3108" s="25" t="str">
        <f>_xlfn.XLOOKUP(Table1[[#This Row],[Customer_ID]],Table2[customer_id],Table2[occupation],,0)</f>
        <v>Salaried Other Employees</v>
      </c>
      <c r="H3108" s="50" t="str">
        <f>_xlfn.XLOOKUP(Table1[[#This Row],[Customer_ID]],Table2[customer_id],Table2[gender],,0)</f>
        <v>Male</v>
      </c>
      <c r="I3108" s="50" t="str">
        <f>_xlfn.XLOOKUP(Table1[[#This Row],[Customer_ID]],Table2[customer_id],Table2[marital status],,0)</f>
        <v>Married</v>
      </c>
      <c r="J3108" t="str">
        <f t="shared" si="192"/>
        <v>Lower Income</v>
      </c>
      <c r="K3108" s="52" t="b">
        <f t="shared" si="193"/>
        <v>0</v>
      </c>
      <c r="L3108" s="43" t="b">
        <f t="shared" si="194"/>
        <v>0</v>
      </c>
      <c r="M3108" s="43" t="b">
        <f t="shared" si="195"/>
        <v>0</v>
      </c>
      <c r="N31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09" spans="1:14" hidden="1" x14ac:dyDescent="0.25">
      <c r="A3109" t="s">
        <v>964</v>
      </c>
      <c r="B3109" s="45">
        <v>38020</v>
      </c>
      <c r="C3109" s="45">
        <v>19910</v>
      </c>
      <c r="D3109" s="25">
        <v>0.52367175170962654</v>
      </c>
      <c r="E3109" s="25" t="str">
        <f>_xlfn.XLOOKUP(Table1[[#This Row],[Customer_ID]],Table2[customer_id],Table2[age_group],,0)</f>
        <v>35-45</v>
      </c>
      <c r="F3109" s="25" t="str">
        <f>_xlfn.XLOOKUP(Table1[[#This Row],[Customer_ID]],Table2[customer_id],Table2[city],,0)</f>
        <v>Mumbai</v>
      </c>
      <c r="G3109" s="25" t="str">
        <f>_xlfn.XLOOKUP(Table1[[#This Row],[Customer_ID]],Table2[customer_id],Table2[occupation],,0)</f>
        <v>Freelancers</v>
      </c>
      <c r="H3109" s="50" t="str">
        <f>_xlfn.XLOOKUP(Table1[[#This Row],[Customer_ID]],Table2[customer_id],Table2[gender],,0)</f>
        <v>Female</v>
      </c>
      <c r="I3109" s="50" t="str">
        <f>_xlfn.XLOOKUP(Table1[[#This Row],[Customer_ID]],Table2[customer_id],Table2[marital status],,0)</f>
        <v>Married</v>
      </c>
      <c r="J3109" t="str">
        <f t="shared" si="192"/>
        <v>Lower Income</v>
      </c>
      <c r="K3109" s="52" t="b">
        <f t="shared" si="193"/>
        <v>0</v>
      </c>
      <c r="L3109" s="43" t="b">
        <f t="shared" si="194"/>
        <v>0</v>
      </c>
      <c r="M3109" s="43" t="b">
        <f t="shared" si="195"/>
        <v>0</v>
      </c>
      <c r="N31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10" spans="1:14" hidden="1" x14ac:dyDescent="0.25">
      <c r="A3110" t="s">
        <v>3550</v>
      </c>
      <c r="B3110" s="45">
        <v>38019</v>
      </c>
      <c r="C3110" s="45">
        <v>10757.833333333334</v>
      </c>
      <c r="D3110" s="25">
        <v>0.28295939749423538</v>
      </c>
      <c r="E3110" s="25" t="str">
        <f>_xlfn.XLOOKUP(Table1[[#This Row],[Customer_ID]],Table2[customer_id],Table2[age_group],,0)</f>
        <v>25-34</v>
      </c>
      <c r="F3110" s="25" t="str">
        <f>_xlfn.XLOOKUP(Table1[[#This Row],[Customer_ID]],Table2[customer_id],Table2[city],,0)</f>
        <v>Chennai</v>
      </c>
      <c r="G3110" s="25" t="str">
        <f>_xlfn.XLOOKUP(Table1[[#This Row],[Customer_ID]],Table2[customer_id],Table2[occupation],,0)</f>
        <v>Salaried Other Employees</v>
      </c>
      <c r="H3110" s="50" t="str">
        <f>_xlfn.XLOOKUP(Table1[[#This Row],[Customer_ID]],Table2[customer_id],Table2[gender],,0)</f>
        <v>Female</v>
      </c>
      <c r="I3110" s="50" t="str">
        <f>_xlfn.XLOOKUP(Table1[[#This Row],[Customer_ID]],Table2[customer_id],Table2[marital status],,0)</f>
        <v>Married</v>
      </c>
      <c r="J3110" t="str">
        <f t="shared" si="192"/>
        <v>Lower Income</v>
      </c>
      <c r="K3110" s="52" t="str">
        <f t="shared" si="193"/>
        <v>Low Spend</v>
      </c>
      <c r="L3110" s="43" t="b">
        <f t="shared" si="194"/>
        <v>0</v>
      </c>
      <c r="M3110" s="43" t="b">
        <f t="shared" si="195"/>
        <v>0</v>
      </c>
      <c r="N31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11" spans="1:14" hidden="1" x14ac:dyDescent="0.25">
      <c r="A3111" t="s">
        <v>1082</v>
      </c>
      <c r="B3111" s="45">
        <v>38009</v>
      </c>
      <c r="C3111" s="45">
        <v>19463.833333333332</v>
      </c>
      <c r="D3111" s="25">
        <v>0.51208485709524931</v>
      </c>
      <c r="E3111" s="25" t="str">
        <f>_xlfn.XLOOKUP(Table1[[#This Row],[Customer_ID]],Table2[customer_id],Table2[age_group],,0)</f>
        <v>25-34</v>
      </c>
      <c r="F3111" s="25" t="str">
        <f>_xlfn.XLOOKUP(Table1[[#This Row],[Customer_ID]],Table2[customer_id],Table2[city],,0)</f>
        <v>Delhi NCR</v>
      </c>
      <c r="G3111" s="25" t="str">
        <f>_xlfn.XLOOKUP(Table1[[#This Row],[Customer_ID]],Table2[customer_id],Table2[occupation],,0)</f>
        <v>Salaried Other Employees</v>
      </c>
      <c r="H3111" s="50" t="str">
        <f>_xlfn.XLOOKUP(Table1[[#This Row],[Customer_ID]],Table2[customer_id],Table2[gender],,0)</f>
        <v>Male</v>
      </c>
      <c r="I3111" s="50" t="str">
        <f>_xlfn.XLOOKUP(Table1[[#This Row],[Customer_ID]],Table2[customer_id],Table2[marital status],,0)</f>
        <v>Married</v>
      </c>
      <c r="J3111" t="str">
        <f t="shared" si="192"/>
        <v>Lower Income</v>
      </c>
      <c r="K3111" s="52" t="b">
        <f t="shared" si="193"/>
        <v>0</v>
      </c>
      <c r="L3111" s="43" t="b">
        <f t="shared" si="194"/>
        <v>0</v>
      </c>
      <c r="M3111" s="43" t="b">
        <f t="shared" si="195"/>
        <v>0</v>
      </c>
      <c r="N31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12" spans="1:14" hidden="1" x14ac:dyDescent="0.25">
      <c r="A3112" t="s">
        <v>3569</v>
      </c>
      <c r="B3112" s="45">
        <v>37985</v>
      </c>
      <c r="C3112" s="45">
        <v>10686.833333333334</v>
      </c>
      <c r="D3112" s="25">
        <v>0.28134351279013647</v>
      </c>
      <c r="E3112" s="25" t="str">
        <f>_xlfn.XLOOKUP(Table1[[#This Row],[Customer_ID]],Table2[customer_id],Table2[age_group],,0)</f>
        <v>35-45</v>
      </c>
      <c r="F3112" s="25" t="str">
        <f>_xlfn.XLOOKUP(Table1[[#This Row],[Customer_ID]],Table2[customer_id],Table2[city],,0)</f>
        <v>Chennai</v>
      </c>
      <c r="G3112" s="25" t="str">
        <f>_xlfn.XLOOKUP(Table1[[#This Row],[Customer_ID]],Table2[customer_id],Table2[occupation],,0)</f>
        <v>Salaried Other Employees</v>
      </c>
      <c r="H3112" s="50" t="str">
        <f>_xlfn.XLOOKUP(Table1[[#This Row],[Customer_ID]],Table2[customer_id],Table2[gender],,0)</f>
        <v>Female</v>
      </c>
      <c r="I3112" s="50" t="str">
        <f>_xlfn.XLOOKUP(Table1[[#This Row],[Customer_ID]],Table2[customer_id],Table2[marital status],,0)</f>
        <v>Married</v>
      </c>
      <c r="J3112" t="str">
        <f t="shared" si="192"/>
        <v>Lower Income</v>
      </c>
      <c r="K3112" s="52" t="str">
        <f t="shared" si="193"/>
        <v>Low Spend</v>
      </c>
      <c r="L3112" s="43" t="b">
        <f t="shared" si="194"/>
        <v>0</v>
      </c>
      <c r="M3112" s="43" t="b">
        <f t="shared" si="195"/>
        <v>0</v>
      </c>
      <c r="N31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13" spans="1:14" hidden="1" x14ac:dyDescent="0.25">
      <c r="A3113" t="s">
        <v>849</v>
      </c>
      <c r="B3113" s="45">
        <v>37978</v>
      </c>
      <c r="C3113" s="45">
        <v>20378.833333333332</v>
      </c>
      <c r="D3113" s="25">
        <v>0.53659574841574942</v>
      </c>
      <c r="E3113" s="25" t="str">
        <f>_xlfn.XLOOKUP(Table1[[#This Row],[Customer_ID]],Table2[customer_id],Table2[age_group],,0)</f>
        <v>25-34</v>
      </c>
      <c r="F3113" s="25" t="str">
        <f>_xlfn.XLOOKUP(Table1[[#This Row],[Customer_ID]],Table2[customer_id],Table2[city],,0)</f>
        <v>Delhi NCR</v>
      </c>
      <c r="G3113" s="25" t="str">
        <f>_xlfn.XLOOKUP(Table1[[#This Row],[Customer_ID]],Table2[customer_id],Table2[occupation],,0)</f>
        <v>Salaried Other Employees</v>
      </c>
      <c r="H3113" s="50" t="str">
        <f>_xlfn.XLOOKUP(Table1[[#This Row],[Customer_ID]],Table2[customer_id],Table2[gender],,0)</f>
        <v>Male</v>
      </c>
      <c r="I3113" s="50" t="str">
        <f>_xlfn.XLOOKUP(Table1[[#This Row],[Customer_ID]],Table2[customer_id],Table2[marital status],,0)</f>
        <v>Married</v>
      </c>
      <c r="J3113" t="str">
        <f t="shared" si="192"/>
        <v>Lower Income</v>
      </c>
      <c r="K3113" s="52" t="b">
        <f t="shared" si="193"/>
        <v>0</v>
      </c>
      <c r="L3113" s="43" t="b">
        <f t="shared" si="194"/>
        <v>0</v>
      </c>
      <c r="M3113" s="43" t="b">
        <f t="shared" si="195"/>
        <v>0</v>
      </c>
      <c r="N31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14" spans="1:14" hidden="1" x14ac:dyDescent="0.25">
      <c r="A3114" t="s">
        <v>3291</v>
      </c>
      <c r="B3114" s="45">
        <v>37976</v>
      </c>
      <c r="C3114" s="45">
        <v>11884.166666666666</v>
      </c>
      <c r="D3114" s="25">
        <v>0.31293887367460149</v>
      </c>
      <c r="E3114" s="25" t="str">
        <f>_xlfn.XLOOKUP(Table1[[#This Row],[Customer_ID]],Table2[customer_id],Table2[age_group],,0)</f>
        <v>25-34</v>
      </c>
      <c r="F3114" s="25" t="str">
        <f>_xlfn.XLOOKUP(Table1[[#This Row],[Customer_ID]],Table2[customer_id],Table2[city],,0)</f>
        <v>Chennai</v>
      </c>
      <c r="G3114" s="25" t="str">
        <f>_xlfn.XLOOKUP(Table1[[#This Row],[Customer_ID]],Table2[customer_id],Table2[occupation],,0)</f>
        <v>Salaried Other Employees</v>
      </c>
      <c r="H3114" s="50" t="str">
        <f>_xlfn.XLOOKUP(Table1[[#This Row],[Customer_ID]],Table2[customer_id],Table2[gender],,0)</f>
        <v>Male</v>
      </c>
      <c r="I3114" s="50" t="str">
        <f>_xlfn.XLOOKUP(Table1[[#This Row],[Customer_ID]],Table2[customer_id],Table2[marital status],,0)</f>
        <v>Married</v>
      </c>
      <c r="J3114" t="str">
        <f t="shared" si="192"/>
        <v>Lower Income</v>
      </c>
      <c r="K3114" s="52" t="b">
        <f t="shared" si="193"/>
        <v>0</v>
      </c>
      <c r="L3114" s="43" t="b">
        <f t="shared" si="194"/>
        <v>0</v>
      </c>
      <c r="M3114" s="43" t="b">
        <f t="shared" si="195"/>
        <v>0</v>
      </c>
      <c r="N31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15" spans="1:14" hidden="1" x14ac:dyDescent="0.25">
      <c r="A3115" t="s">
        <v>3121</v>
      </c>
      <c r="B3115" s="45">
        <v>37971</v>
      </c>
      <c r="C3115" s="45">
        <v>12512</v>
      </c>
      <c r="D3115" s="25">
        <v>0.32951462958573646</v>
      </c>
      <c r="E3115" s="25" t="str">
        <f>_xlfn.XLOOKUP(Table1[[#This Row],[Customer_ID]],Table2[customer_id],Table2[age_group],,0)</f>
        <v>25-34</v>
      </c>
      <c r="F3115" s="25" t="str">
        <f>_xlfn.XLOOKUP(Table1[[#This Row],[Customer_ID]],Table2[customer_id],Table2[city],,0)</f>
        <v>Chennai</v>
      </c>
      <c r="G3115" s="25" t="str">
        <f>_xlfn.XLOOKUP(Table1[[#This Row],[Customer_ID]],Table2[customer_id],Table2[occupation],,0)</f>
        <v>Salaried Other Employees</v>
      </c>
      <c r="H3115" s="50" t="str">
        <f>_xlfn.XLOOKUP(Table1[[#This Row],[Customer_ID]],Table2[customer_id],Table2[gender],,0)</f>
        <v>Male</v>
      </c>
      <c r="I3115" s="50" t="str">
        <f>_xlfn.XLOOKUP(Table1[[#This Row],[Customer_ID]],Table2[customer_id],Table2[marital status],,0)</f>
        <v>Single</v>
      </c>
      <c r="J3115" t="str">
        <f t="shared" si="192"/>
        <v>Lower Income</v>
      </c>
      <c r="K3115" s="52" t="b">
        <f t="shared" si="193"/>
        <v>0</v>
      </c>
      <c r="L3115" s="43" t="b">
        <f t="shared" si="194"/>
        <v>0</v>
      </c>
      <c r="M3115" s="43" t="b">
        <f t="shared" si="195"/>
        <v>0</v>
      </c>
      <c r="N31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16" spans="1:14" hidden="1" x14ac:dyDescent="0.25">
      <c r="A3116" t="s">
        <v>1797</v>
      </c>
      <c r="B3116" s="45">
        <v>37968</v>
      </c>
      <c r="C3116" s="45">
        <v>16695.166666666668</v>
      </c>
      <c r="D3116" s="25">
        <v>0.43971677904200029</v>
      </c>
      <c r="E3116" s="25" t="str">
        <f>_xlfn.XLOOKUP(Table1[[#This Row],[Customer_ID]],Table2[customer_id],Table2[age_group],,0)</f>
        <v>35-45</v>
      </c>
      <c r="F3116" s="25" t="str">
        <f>_xlfn.XLOOKUP(Table1[[#This Row],[Customer_ID]],Table2[customer_id],Table2[city],,0)</f>
        <v>Hyderabad</v>
      </c>
      <c r="G3116" s="25" t="str">
        <f>_xlfn.XLOOKUP(Table1[[#This Row],[Customer_ID]],Table2[customer_id],Table2[occupation],,0)</f>
        <v>Freelancers</v>
      </c>
      <c r="H3116" s="50" t="str">
        <f>_xlfn.XLOOKUP(Table1[[#This Row],[Customer_ID]],Table2[customer_id],Table2[gender],,0)</f>
        <v>Male</v>
      </c>
      <c r="I3116" s="50" t="str">
        <f>_xlfn.XLOOKUP(Table1[[#This Row],[Customer_ID]],Table2[customer_id],Table2[marital status],,0)</f>
        <v>Married</v>
      </c>
      <c r="J3116" t="str">
        <f t="shared" si="192"/>
        <v>Lower Income</v>
      </c>
      <c r="K3116" s="52" t="b">
        <f t="shared" si="193"/>
        <v>0</v>
      </c>
      <c r="L3116" s="43" t="b">
        <f t="shared" si="194"/>
        <v>0</v>
      </c>
      <c r="M3116" s="43" t="b">
        <f t="shared" si="195"/>
        <v>0</v>
      </c>
      <c r="N31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17" spans="1:14" hidden="1" x14ac:dyDescent="0.25">
      <c r="A3117" t="s">
        <v>3454</v>
      </c>
      <c r="B3117" s="45">
        <v>37965</v>
      </c>
      <c r="C3117" s="45">
        <v>11201.833333333334</v>
      </c>
      <c r="D3117" s="25">
        <v>0.29505685060801617</v>
      </c>
      <c r="E3117" s="25" t="str">
        <f>_xlfn.XLOOKUP(Table1[[#This Row],[Customer_ID]],Table2[customer_id],Table2[age_group],,0)</f>
        <v>35-45</v>
      </c>
      <c r="F3117" s="25" t="str">
        <f>_xlfn.XLOOKUP(Table1[[#This Row],[Customer_ID]],Table2[customer_id],Table2[city],,0)</f>
        <v>Chennai</v>
      </c>
      <c r="G3117" s="25" t="str">
        <f>_xlfn.XLOOKUP(Table1[[#This Row],[Customer_ID]],Table2[customer_id],Table2[occupation],,0)</f>
        <v>Salaried Other Employees</v>
      </c>
      <c r="H3117" s="50" t="str">
        <f>_xlfn.XLOOKUP(Table1[[#This Row],[Customer_ID]],Table2[customer_id],Table2[gender],,0)</f>
        <v>Female</v>
      </c>
      <c r="I3117" s="50" t="str">
        <f>_xlfn.XLOOKUP(Table1[[#This Row],[Customer_ID]],Table2[customer_id],Table2[marital status],,0)</f>
        <v>Married</v>
      </c>
      <c r="J3117" t="str">
        <f t="shared" si="192"/>
        <v>Lower Income</v>
      </c>
      <c r="K3117" s="52" t="str">
        <f t="shared" si="193"/>
        <v>Low Spend</v>
      </c>
      <c r="L3117" s="43" t="b">
        <f t="shared" si="194"/>
        <v>0</v>
      </c>
      <c r="M3117" s="43" t="b">
        <f t="shared" si="195"/>
        <v>0</v>
      </c>
      <c r="N31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18" spans="1:14" hidden="1" x14ac:dyDescent="0.25">
      <c r="A3118" t="s">
        <v>2981</v>
      </c>
      <c r="B3118" s="45">
        <v>37965</v>
      </c>
      <c r="C3118" s="45">
        <v>12882.833333333334</v>
      </c>
      <c r="D3118" s="25">
        <v>0.33933447473550199</v>
      </c>
      <c r="E3118" s="25" t="str">
        <f>_xlfn.XLOOKUP(Table1[[#This Row],[Customer_ID]],Table2[customer_id],Table2[age_group],,0)</f>
        <v>35-45</v>
      </c>
      <c r="F3118" s="25" t="str">
        <f>_xlfn.XLOOKUP(Table1[[#This Row],[Customer_ID]],Table2[customer_id],Table2[city],,0)</f>
        <v>Chennai</v>
      </c>
      <c r="G3118" s="25" t="str">
        <f>_xlfn.XLOOKUP(Table1[[#This Row],[Customer_ID]],Table2[customer_id],Table2[occupation],,0)</f>
        <v>Freelancers</v>
      </c>
      <c r="H3118" s="50" t="str">
        <f>_xlfn.XLOOKUP(Table1[[#This Row],[Customer_ID]],Table2[customer_id],Table2[gender],,0)</f>
        <v>Female</v>
      </c>
      <c r="I3118" s="50" t="str">
        <f>_xlfn.XLOOKUP(Table1[[#This Row],[Customer_ID]],Table2[customer_id],Table2[marital status],,0)</f>
        <v>Married</v>
      </c>
      <c r="J3118" t="str">
        <f t="shared" si="192"/>
        <v>Lower Income</v>
      </c>
      <c r="K3118" s="52" t="b">
        <f t="shared" si="193"/>
        <v>0</v>
      </c>
      <c r="L3118" s="43" t="b">
        <f t="shared" si="194"/>
        <v>0</v>
      </c>
      <c r="M3118" s="43" t="b">
        <f t="shared" si="195"/>
        <v>0</v>
      </c>
      <c r="N31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19" spans="1:14" hidden="1" x14ac:dyDescent="0.25">
      <c r="A3119" t="s">
        <v>2004</v>
      </c>
      <c r="B3119" s="45">
        <v>37941</v>
      </c>
      <c r="C3119" s="45">
        <v>15996</v>
      </c>
      <c r="D3119" s="25">
        <v>0.4216019609393532</v>
      </c>
      <c r="E3119" s="25" t="str">
        <f>_xlfn.XLOOKUP(Table1[[#This Row],[Customer_ID]],Table2[customer_id],Table2[age_group],,0)</f>
        <v>25-34</v>
      </c>
      <c r="F3119" s="25" t="str">
        <f>_xlfn.XLOOKUP(Table1[[#This Row],[Customer_ID]],Table2[customer_id],Table2[city],,0)</f>
        <v>Delhi NCR</v>
      </c>
      <c r="G3119" s="25" t="str">
        <f>_xlfn.XLOOKUP(Table1[[#This Row],[Customer_ID]],Table2[customer_id],Table2[occupation],,0)</f>
        <v>Salaried Other Employees</v>
      </c>
      <c r="H3119" s="50" t="str">
        <f>_xlfn.XLOOKUP(Table1[[#This Row],[Customer_ID]],Table2[customer_id],Table2[gender],,0)</f>
        <v>Female</v>
      </c>
      <c r="I3119" s="50" t="str">
        <f>_xlfn.XLOOKUP(Table1[[#This Row],[Customer_ID]],Table2[customer_id],Table2[marital status],,0)</f>
        <v>Single</v>
      </c>
      <c r="J3119" t="str">
        <f t="shared" si="192"/>
        <v>Lower Income</v>
      </c>
      <c r="K3119" s="52" t="b">
        <f t="shared" si="193"/>
        <v>0</v>
      </c>
      <c r="L3119" s="43" t="b">
        <f t="shared" si="194"/>
        <v>0</v>
      </c>
      <c r="M3119" s="43" t="b">
        <f t="shared" si="195"/>
        <v>0</v>
      </c>
      <c r="N31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20" spans="1:14" hidden="1" x14ac:dyDescent="0.25">
      <c r="A3120" t="s">
        <v>1537</v>
      </c>
      <c r="B3120" s="45">
        <v>37940</v>
      </c>
      <c r="C3120" s="45">
        <v>17732.333333333332</v>
      </c>
      <c r="D3120" s="25">
        <v>0.46737831664030921</v>
      </c>
      <c r="E3120" s="25" t="str">
        <f>_xlfn.XLOOKUP(Table1[[#This Row],[Customer_ID]],Table2[customer_id],Table2[age_group],,0)</f>
        <v>35-45</v>
      </c>
      <c r="F3120" s="25" t="str">
        <f>_xlfn.XLOOKUP(Table1[[#This Row],[Customer_ID]],Table2[customer_id],Table2[city],,0)</f>
        <v>Delhi NCR</v>
      </c>
      <c r="G3120" s="25" t="str">
        <f>_xlfn.XLOOKUP(Table1[[#This Row],[Customer_ID]],Table2[customer_id],Table2[occupation],,0)</f>
        <v>Freelancers</v>
      </c>
      <c r="H3120" s="50" t="str">
        <f>_xlfn.XLOOKUP(Table1[[#This Row],[Customer_ID]],Table2[customer_id],Table2[gender],,0)</f>
        <v>Female</v>
      </c>
      <c r="I3120" s="50" t="str">
        <f>_xlfn.XLOOKUP(Table1[[#This Row],[Customer_ID]],Table2[customer_id],Table2[marital status],,0)</f>
        <v>Married</v>
      </c>
      <c r="J3120" t="str">
        <f t="shared" si="192"/>
        <v>Lower Income</v>
      </c>
      <c r="K3120" s="52" t="b">
        <f t="shared" si="193"/>
        <v>0</v>
      </c>
      <c r="L3120" s="43" t="b">
        <f t="shared" si="194"/>
        <v>0</v>
      </c>
      <c r="M3120" s="43" t="b">
        <f t="shared" si="195"/>
        <v>0</v>
      </c>
      <c r="N31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21" spans="1:14" hidden="1" x14ac:dyDescent="0.25">
      <c r="A3121" t="s">
        <v>516</v>
      </c>
      <c r="B3121" s="45">
        <v>37933</v>
      </c>
      <c r="C3121" s="45">
        <v>22208.166666666668</v>
      </c>
      <c r="D3121" s="25">
        <v>0.58545769294985017</v>
      </c>
      <c r="E3121" s="25" t="str">
        <f>_xlfn.XLOOKUP(Table1[[#This Row],[Customer_ID]],Table2[customer_id],Table2[age_group],,0)</f>
        <v>25-34</v>
      </c>
      <c r="F3121" s="25" t="str">
        <f>_xlfn.XLOOKUP(Table1[[#This Row],[Customer_ID]],Table2[customer_id],Table2[city],,0)</f>
        <v>Mumbai</v>
      </c>
      <c r="G3121" s="25" t="str">
        <f>_xlfn.XLOOKUP(Table1[[#This Row],[Customer_ID]],Table2[customer_id],Table2[occupation],,0)</f>
        <v>Salaried Other Employees</v>
      </c>
      <c r="H3121" s="50" t="str">
        <f>_xlfn.XLOOKUP(Table1[[#This Row],[Customer_ID]],Table2[customer_id],Table2[gender],,0)</f>
        <v>Male</v>
      </c>
      <c r="I3121" s="50" t="str">
        <f>_xlfn.XLOOKUP(Table1[[#This Row],[Customer_ID]],Table2[customer_id],Table2[marital status],,0)</f>
        <v>Married</v>
      </c>
      <c r="J3121" t="str">
        <f t="shared" si="192"/>
        <v>Lower Income</v>
      </c>
      <c r="K3121" s="52" t="b">
        <f t="shared" si="193"/>
        <v>0</v>
      </c>
      <c r="L3121" s="43" t="b">
        <f t="shared" si="194"/>
        <v>0</v>
      </c>
      <c r="M3121" s="43" t="b">
        <f t="shared" si="195"/>
        <v>0</v>
      </c>
      <c r="N31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22" spans="1:14" hidden="1" x14ac:dyDescent="0.25">
      <c r="A3122" t="s">
        <v>3277</v>
      </c>
      <c r="B3122" s="45">
        <v>37928</v>
      </c>
      <c r="C3122" s="45">
        <v>11902.5</v>
      </c>
      <c r="D3122" s="25">
        <v>0.31381828728116429</v>
      </c>
      <c r="E3122" s="25" t="str">
        <f>_xlfn.XLOOKUP(Table1[[#This Row],[Customer_ID]],Table2[customer_id],Table2[age_group],,0)</f>
        <v>35-45</v>
      </c>
      <c r="F3122" s="25" t="str">
        <f>_xlfn.XLOOKUP(Table1[[#This Row],[Customer_ID]],Table2[customer_id],Table2[city],,0)</f>
        <v>Hyderabad</v>
      </c>
      <c r="G3122" s="25" t="str">
        <f>_xlfn.XLOOKUP(Table1[[#This Row],[Customer_ID]],Table2[customer_id],Table2[occupation],,0)</f>
        <v>Salaried Other Employees</v>
      </c>
      <c r="H3122" s="50" t="str">
        <f>_xlfn.XLOOKUP(Table1[[#This Row],[Customer_ID]],Table2[customer_id],Table2[gender],,0)</f>
        <v>Female</v>
      </c>
      <c r="I3122" s="50" t="str">
        <f>_xlfn.XLOOKUP(Table1[[#This Row],[Customer_ID]],Table2[customer_id],Table2[marital status],,0)</f>
        <v>Married</v>
      </c>
      <c r="J3122" t="str">
        <f t="shared" si="192"/>
        <v>Lower Income</v>
      </c>
      <c r="K3122" s="52" t="b">
        <f t="shared" si="193"/>
        <v>0</v>
      </c>
      <c r="L3122" s="43" t="b">
        <f t="shared" si="194"/>
        <v>0</v>
      </c>
      <c r="M3122" s="43" t="b">
        <f t="shared" si="195"/>
        <v>0</v>
      </c>
      <c r="N31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23" spans="1:14" hidden="1" x14ac:dyDescent="0.25">
      <c r="A3123" t="s">
        <v>776</v>
      </c>
      <c r="B3123" s="45">
        <v>37927</v>
      </c>
      <c r="C3123" s="45">
        <v>20746.5</v>
      </c>
      <c r="D3123" s="25">
        <v>0.54701136393598226</v>
      </c>
      <c r="E3123" s="25" t="str">
        <f>_xlfn.XLOOKUP(Table1[[#This Row],[Customer_ID]],Table2[customer_id],Table2[age_group],,0)</f>
        <v>35-45</v>
      </c>
      <c r="F3123" s="25" t="str">
        <f>_xlfn.XLOOKUP(Table1[[#This Row],[Customer_ID]],Table2[customer_id],Table2[city],,0)</f>
        <v>Mumbai</v>
      </c>
      <c r="G3123" s="25" t="str">
        <f>_xlfn.XLOOKUP(Table1[[#This Row],[Customer_ID]],Table2[customer_id],Table2[occupation],,0)</f>
        <v>Freelancers</v>
      </c>
      <c r="H3123" s="50" t="str">
        <f>_xlfn.XLOOKUP(Table1[[#This Row],[Customer_ID]],Table2[customer_id],Table2[gender],,0)</f>
        <v>Female</v>
      </c>
      <c r="I3123" s="50" t="str">
        <f>_xlfn.XLOOKUP(Table1[[#This Row],[Customer_ID]],Table2[customer_id],Table2[marital status],,0)</f>
        <v>Married</v>
      </c>
      <c r="J3123" t="str">
        <f t="shared" si="192"/>
        <v>Lower Income</v>
      </c>
      <c r="K3123" s="52" t="b">
        <f t="shared" si="193"/>
        <v>0</v>
      </c>
      <c r="L3123" s="43" t="b">
        <f t="shared" si="194"/>
        <v>0</v>
      </c>
      <c r="M3123" s="43" t="b">
        <f t="shared" si="195"/>
        <v>0</v>
      </c>
      <c r="N31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24" spans="1:14" hidden="1" x14ac:dyDescent="0.25">
      <c r="A3124" t="s">
        <v>559</v>
      </c>
      <c r="B3124" s="45">
        <v>37926</v>
      </c>
      <c r="C3124" s="45">
        <v>21999.833333333332</v>
      </c>
      <c r="D3124" s="25">
        <v>0.58007259751445794</v>
      </c>
      <c r="E3124" s="25" t="str">
        <f>_xlfn.XLOOKUP(Table1[[#This Row],[Customer_ID]],Table2[customer_id],Table2[age_group],,0)</f>
        <v>25-34</v>
      </c>
      <c r="F3124" s="25" t="str">
        <f>_xlfn.XLOOKUP(Table1[[#This Row],[Customer_ID]],Table2[customer_id],Table2[city],,0)</f>
        <v>Mumbai</v>
      </c>
      <c r="G3124" s="25" t="str">
        <f>_xlfn.XLOOKUP(Table1[[#This Row],[Customer_ID]],Table2[customer_id],Table2[occupation],,0)</f>
        <v>Salaried Other Employees</v>
      </c>
      <c r="H3124" s="50" t="str">
        <f>_xlfn.XLOOKUP(Table1[[#This Row],[Customer_ID]],Table2[customer_id],Table2[gender],,0)</f>
        <v>Male</v>
      </c>
      <c r="I3124" s="50" t="str">
        <f>_xlfn.XLOOKUP(Table1[[#This Row],[Customer_ID]],Table2[customer_id],Table2[marital status],,0)</f>
        <v>Married</v>
      </c>
      <c r="J3124" t="str">
        <f t="shared" si="192"/>
        <v>Lower Income</v>
      </c>
      <c r="K3124" s="52" t="b">
        <f t="shared" si="193"/>
        <v>0</v>
      </c>
      <c r="L3124" s="43" t="b">
        <f t="shared" si="194"/>
        <v>0</v>
      </c>
      <c r="M3124" s="43" t="b">
        <f t="shared" si="195"/>
        <v>0</v>
      </c>
      <c r="N31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25" spans="1:14" x14ac:dyDescent="0.25">
      <c r="A3125" t="s">
        <v>174</v>
      </c>
      <c r="B3125" s="45">
        <v>37924</v>
      </c>
      <c r="C3125" s="45">
        <v>25102.333333333332</v>
      </c>
      <c r="D3125" s="25">
        <v>0.66191154238301164</v>
      </c>
      <c r="E3125" s="25" t="str">
        <f>_xlfn.XLOOKUP(Table1[[#This Row],[Customer_ID]],Table2[customer_id],Table2[age_group],,0)</f>
        <v>25-34</v>
      </c>
      <c r="F3125" s="25" t="str">
        <f>_xlfn.XLOOKUP(Table1[[#This Row],[Customer_ID]],Table2[customer_id],Table2[city],,0)</f>
        <v>Mumbai</v>
      </c>
      <c r="G3125" s="25" t="str">
        <f>_xlfn.XLOOKUP(Table1[[#This Row],[Customer_ID]],Table2[customer_id],Table2[occupation],,0)</f>
        <v>Salaried Other Employees</v>
      </c>
      <c r="H3125" s="50" t="str">
        <f>_xlfn.XLOOKUP(Table1[[#This Row],[Customer_ID]],Table2[customer_id],Table2[gender],,0)</f>
        <v>Male</v>
      </c>
      <c r="I3125" s="50" t="str">
        <f>_xlfn.XLOOKUP(Table1[[#This Row],[Customer_ID]],Table2[customer_id],Table2[marital status],,0)</f>
        <v>Married</v>
      </c>
      <c r="J3125" t="str">
        <f t="shared" si="192"/>
        <v>Lower Income</v>
      </c>
      <c r="K3125" s="52" t="str">
        <f t="shared" si="193"/>
        <v>High Spend</v>
      </c>
      <c r="L3125" s="43" t="b">
        <f t="shared" si="194"/>
        <v>0</v>
      </c>
      <c r="M3125" s="43" t="b">
        <f t="shared" si="195"/>
        <v>0</v>
      </c>
      <c r="N3125" t="str">
        <f>IF(OR(Table1[[#This Row],[High requirement of Credit Card (Low Income)]]="High Spend",Table1[[#This Row],[High requirement of Credit Card (Moderate Income)]]="High Spend",Table1[[#This Row],[High requirement of Credit Card (hIGHER Income)]]="High Spend"),"High chance","Low or moderate Chance")</f>
        <v>High chance</v>
      </c>
    </row>
    <row r="3126" spans="1:14" hidden="1" x14ac:dyDescent="0.25">
      <c r="A3126" t="s">
        <v>1686</v>
      </c>
      <c r="B3126" s="45">
        <v>37902</v>
      </c>
      <c r="C3126" s="45">
        <v>17022</v>
      </c>
      <c r="D3126" s="25">
        <v>0.44910558809561502</v>
      </c>
      <c r="E3126" s="25" t="str">
        <f>_xlfn.XLOOKUP(Table1[[#This Row],[Customer_ID]],Table2[customer_id],Table2[age_group],,0)</f>
        <v>25-34</v>
      </c>
      <c r="F3126" s="25" t="str">
        <f>_xlfn.XLOOKUP(Table1[[#This Row],[Customer_ID]],Table2[customer_id],Table2[city],,0)</f>
        <v>Delhi NCR</v>
      </c>
      <c r="G3126" s="25" t="str">
        <f>_xlfn.XLOOKUP(Table1[[#This Row],[Customer_ID]],Table2[customer_id],Table2[occupation],,0)</f>
        <v>Salaried Other Employees</v>
      </c>
      <c r="H3126" s="50" t="str">
        <f>_xlfn.XLOOKUP(Table1[[#This Row],[Customer_ID]],Table2[customer_id],Table2[gender],,0)</f>
        <v>Female</v>
      </c>
      <c r="I3126" s="50" t="str">
        <f>_xlfn.XLOOKUP(Table1[[#This Row],[Customer_ID]],Table2[customer_id],Table2[marital status],,0)</f>
        <v>Single</v>
      </c>
      <c r="J3126" t="str">
        <f t="shared" si="192"/>
        <v>Lower Income</v>
      </c>
      <c r="K3126" s="52" t="b">
        <f t="shared" si="193"/>
        <v>0</v>
      </c>
      <c r="L3126" s="43" t="b">
        <f t="shared" si="194"/>
        <v>0</v>
      </c>
      <c r="M3126" s="43" t="b">
        <f t="shared" si="195"/>
        <v>0</v>
      </c>
      <c r="N31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27" spans="1:14" hidden="1" x14ac:dyDescent="0.25">
      <c r="A3127" t="s">
        <v>700</v>
      </c>
      <c r="B3127" s="45">
        <v>37896</v>
      </c>
      <c r="C3127" s="45">
        <v>21225.333333333332</v>
      </c>
      <c r="D3127" s="25">
        <v>0.56009429315319115</v>
      </c>
      <c r="E3127" s="25" t="str">
        <f>_xlfn.XLOOKUP(Table1[[#This Row],[Customer_ID]],Table2[customer_id],Table2[age_group],,0)</f>
        <v>25-34</v>
      </c>
      <c r="F3127" s="25" t="str">
        <f>_xlfn.XLOOKUP(Table1[[#This Row],[Customer_ID]],Table2[customer_id],Table2[city],,0)</f>
        <v>Mumbai</v>
      </c>
      <c r="G3127" s="25" t="str">
        <f>_xlfn.XLOOKUP(Table1[[#This Row],[Customer_ID]],Table2[customer_id],Table2[occupation],,0)</f>
        <v>Salaried Other Employees</v>
      </c>
      <c r="H3127" s="50" t="str">
        <f>_xlfn.XLOOKUP(Table1[[#This Row],[Customer_ID]],Table2[customer_id],Table2[gender],,0)</f>
        <v>Male</v>
      </c>
      <c r="I3127" s="50" t="str">
        <f>_xlfn.XLOOKUP(Table1[[#This Row],[Customer_ID]],Table2[customer_id],Table2[marital status],,0)</f>
        <v>Married</v>
      </c>
      <c r="J3127" t="str">
        <f t="shared" si="192"/>
        <v>Lower Income</v>
      </c>
      <c r="K3127" s="52" t="b">
        <f t="shared" si="193"/>
        <v>0</v>
      </c>
      <c r="L3127" s="43" t="b">
        <f t="shared" si="194"/>
        <v>0</v>
      </c>
      <c r="M3127" s="43" t="b">
        <f t="shared" si="195"/>
        <v>0</v>
      </c>
      <c r="N31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28" spans="1:14" hidden="1" x14ac:dyDescent="0.25">
      <c r="A3128" t="s">
        <v>3239</v>
      </c>
      <c r="B3128" s="45">
        <v>37886</v>
      </c>
      <c r="C3128" s="45">
        <v>12061.5</v>
      </c>
      <c r="D3128" s="25">
        <v>0.31836298368790583</v>
      </c>
      <c r="E3128" s="25" t="str">
        <f>_xlfn.XLOOKUP(Table1[[#This Row],[Customer_ID]],Table2[customer_id],Table2[age_group],,0)</f>
        <v>25-34</v>
      </c>
      <c r="F3128" s="25" t="str">
        <f>_xlfn.XLOOKUP(Table1[[#This Row],[Customer_ID]],Table2[customer_id],Table2[city],,0)</f>
        <v>Chennai</v>
      </c>
      <c r="G3128" s="25" t="str">
        <f>_xlfn.XLOOKUP(Table1[[#This Row],[Customer_ID]],Table2[customer_id],Table2[occupation],,0)</f>
        <v>Salaried Other Employees</v>
      </c>
      <c r="H3128" s="50" t="str">
        <f>_xlfn.XLOOKUP(Table1[[#This Row],[Customer_ID]],Table2[customer_id],Table2[gender],,0)</f>
        <v>Female</v>
      </c>
      <c r="I3128" s="50" t="str">
        <f>_xlfn.XLOOKUP(Table1[[#This Row],[Customer_ID]],Table2[customer_id],Table2[marital status],,0)</f>
        <v>Married</v>
      </c>
      <c r="J3128" t="str">
        <f t="shared" si="192"/>
        <v>Lower Income</v>
      </c>
      <c r="K3128" s="52" t="b">
        <f t="shared" si="193"/>
        <v>0</v>
      </c>
      <c r="L3128" s="43" t="b">
        <f t="shared" si="194"/>
        <v>0</v>
      </c>
      <c r="M3128" s="43" t="b">
        <f t="shared" si="195"/>
        <v>0</v>
      </c>
      <c r="N31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29" spans="1:14" hidden="1" x14ac:dyDescent="0.25">
      <c r="A3129" t="s">
        <v>3695</v>
      </c>
      <c r="B3129" s="45">
        <v>37883</v>
      </c>
      <c r="C3129" s="45">
        <v>10043.166666666666</v>
      </c>
      <c r="D3129" s="25">
        <v>0.26511011975468324</v>
      </c>
      <c r="E3129" s="25" t="str">
        <f>_xlfn.XLOOKUP(Table1[[#This Row],[Customer_ID]],Table2[customer_id],Table2[age_group],,0)</f>
        <v>45+</v>
      </c>
      <c r="F3129" s="25" t="str">
        <f>_xlfn.XLOOKUP(Table1[[#This Row],[Customer_ID]],Table2[customer_id],Table2[city],,0)</f>
        <v>Hyderabad</v>
      </c>
      <c r="G3129" s="25" t="str">
        <f>_xlfn.XLOOKUP(Table1[[#This Row],[Customer_ID]],Table2[customer_id],Table2[occupation],,0)</f>
        <v>Freelancers</v>
      </c>
      <c r="H3129" s="50" t="str">
        <f>_xlfn.XLOOKUP(Table1[[#This Row],[Customer_ID]],Table2[customer_id],Table2[gender],,0)</f>
        <v>Female</v>
      </c>
      <c r="I3129" s="50" t="str">
        <f>_xlfn.XLOOKUP(Table1[[#This Row],[Customer_ID]],Table2[customer_id],Table2[marital status],,0)</f>
        <v>Married</v>
      </c>
      <c r="J3129" t="str">
        <f t="shared" si="192"/>
        <v>Lower Income</v>
      </c>
      <c r="K3129" s="52" t="str">
        <f t="shared" si="193"/>
        <v>Low Spend</v>
      </c>
      <c r="L3129" s="43" t="b">
        <f t="shared" si="194"/>
        <v>0</v>
      </c>
      <c r="M3129" s="43" t="b">
        <f t="shared" si="195"/>
        <v>0</v>
      </c>
      <c r="N31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30" spans="1:14" hidden="1" x14ac:dyDescent="0.25">
      <c r="A3130" t="s">
        <v>2843</v>
      </c>
      <c r="B3130" s="45">
        <v>37863</v>
      </c>
      <c r="C3130" s="45">
        <v>13189.666666666666</v>
      </c>
      <c r="D3130" s="25">
        <v>0.34835239327751805</v>
      </c>
      <c r="E3130" s="25" t="str">
        <f>_xlfn.XLOOKUP(Table1[[#This Row],[Customer_ID]],Table2[customer_id],Table2[age_group],,0)</f>
        <v>35-45</v>
      </c>
      <c r="F3130" s="25" t="str">
        <f>_xlfn.XLOOKUP(Table1[[#This Row],[Customer_ID]],Table2[customer_id],Table2[city],,0)</f>
        <v>Chennai</v>
      </c>
      <c r="G3130" s="25" t="str">
        <f>_xlfn.XLOOKUP(Table1[[#This Row],[Customer_ID]],Table2[customer_id],Table2[occupation],,0)</f>
        <v>Freelancers</v>
      </c>
      <c r="H3130" s="50" t="str">
        <f>_xlfn.XLOOKUP(Table1[[#This Row],[Customer_ID]],Table2[customer_id],Table2[gender],,0)</f>
        <v>Male</v>
      </c>
      <c r="I3130" s="50" t="str">
        <f>_xlfn.XLOOKUP(Table1[[#This Row],[Customer_ID]],Table2[customer_id],Table2[marital status],,0)</f>
        <v>Single</v>
      </c>
      <c r="J3130" t="str">
        <f t="shared" si="192"/>
        <v>Lower Income</v>
      </c>
      <c r="K3130" s="52" t="b">
        <f t="shared" si="193"/>
        <v>0</v>
      </c>
      <c r="L3130" s="43" t="b">
        <f t="shared" si="194"/>
        <v>0</v>
      </c>
      <c r="M3130" s="43" t="b">
        <f t="shared" si="195"/>
        <v>0</v>
      </c>
      <c r="N31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31" spans="1:14" hidden="1" x14ac:dyDescent="0.25">
      <c r="A3131" t="s">
        <v>2103</v>
      </c>
      <c r="B3131" s="45">
        <v>37853</v>
      </c>
      <c r="C3131" s="45">
        <v>15667</v>
      </c>
      <c r="D3131" s="25">
        <v>0.41389057670462048</v>
      </c>
      <c r="E3131" s="25" t="str">
        <f>_xlfn.XLOOKUP(Table1[[#This Row],[Customer_ID]],Table2[customer_id],Table2[age_group],,0)</f>
        <v>25-34</v>
      </c>
      <c r="F3131" s="25" t="str">
        <f>_xlfn.XLOOKUP(Table1[[#This Row],[Customer_ID]],Table2[customer_id],Table2[city],,0)</f>
        <v>Hyderabad</v>
      </c>
      <c r="G3131" s="25" t="str">
        <f>_xlfn.XLOOKUP(Table1[[#This Row],[Customer_ID]],Table2[customer_id],Table2[occupation],,0)</f>
        <v>Salaried Other Employees</v>
      </c>
      <c r="H3131" s="50" t="str">
        <f>_xlfn.XLOOKUP(Table1[[#This Row],[Customer_ID]],Table2[customer_id],Table2[gender],,0)</f>
        <v>Male</v>
      </c>
      <c r="I3131" s="50" t="str">
        <f>_xlfn.XLOOKUP(Table1[[#This Row],[Customer_ID]],Table2[customer_id],Table2[marital status],,0)</f>
        <v>Married</v>
      </c>
      <c r="J3131" t="str">
        <f t="shared" si="192"/>
        <v>Lower Income</v>
      </c>
      <c r="K3131" s="52" t="b">
        <f t="shared" si="193"/>
        <v>0</v>
      </c>
      <c r="L3131" s="43" t="b">
        <f t="shared" si="194"/>
        <v>0</v>
      </c>
      <c r="M3131" s="43" t="b">
        <f t="shared" si="195"/>
        <v>0</v>
      </c>
      <c r="N31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32" spans="1:14" hidden="1" x14ac:dyDescent="0.25">
      <c r="A3132" t="s">
        <v>1374</v>
      </c>
      <c r="B3132" s="45">
        <v>37844</v>
      </c>
      <c r="C3132" s="45">
        <v>18329</v>
      </c>
      <c r="D3132" s="25">
        <v>0.48433040904766939</v>
      </c>
      <c r="E3132" s="25" t="str">
        <f>_xlfn.XLOOKUP(Table1[[#This Row],[Customer_ID]],Table2[customer_id],Table2[age_group],,0)</f>
        <v>35-45</v>
      </c>
      <c r="F3132" s="25" t="str">
        <f>_xlfn.XLOOKUP(Table1[[#This Row],[Customer_ID]],Table2[customer_id],Table2[city],,0)</f>
        <v>Bengaluru</v>
      </c>
      <c r="G3132" s="25" t="str">
        <f>_xlfn.XLOOKUP(Table1[[#This Row],[Customer_ID]],Table2[customer_id],Table2[occupation],,0)</f>
        <v>Salaried Other Employees</v>
      </c>
      <c r="H3132" s="50" t="str">
        <f>_xlfn.XLOOKUP(Table1[[#This Row],[Customer_ID]],Table2[customer_id],Table2[gender],,0)</f>
        <v>Male</v>
      </c>
      <c r="I3132" s="50" t="str">
        <f>_xlfn.XLOOKUP(Table1[[#This Row],[Customer_ID]],Table2[customer_id],Table2[marital status],,0)</f>
        <v>Married</v>
      </c>
      <c r="J3132" t="str">
        <f t="shared" si="192"/>
        <v>Lower Income</v>
      </c>
      <c r="K3132" s="52" t="b">
        <f t="shared" si="193"/>
        <v>0</v>
      </c>
      <c r="L3132" s="43" t="b">
        <f t="shared" si="194"/>
        <v>0</v>
      </c>
      <c r="M3132" s="43" t="b">
        <f t="shared" si="195"/>
        <v>0</v>
      </c>
      <c r="N31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33" spans="1:14" hidden="1" x14ac:dyDescent="0.25">
      <c r="A3133" t="s">
        <v>556</v>
      </c>
      <c r="B3133" s="45">
        <v>37833</v>
      </c>
      <c r="C3133" s="45">
        <v>21956.833333333332</v>
      </c>
      <c r="D3133" s="25">
        <v>0.58036194151490317</v>
      </c>
      <c r="E3133" s="25" t="str">
        <f>_xlfn.XLOOKUP(Table1[[#This Row],[Customer_ID]],Table2[customer_id],Table2[age_group],,0)</f>
        <v>35-45</v>
      </c>
      <c r="F3133" s="25" t="str">
        <f>_xlfn.XLOOKUP(Table1[[#This Row],[Customer_ID]],Table2[customer_id],Table2[city],,0)</f>
        <v>Delhi NCR</v>
      </c>
      <c r="G3133" s="25" t="str">
        <f>_xlfn.XLOOKUP(Table1[[#This Row],[Customer_ID]],Table2[customer_id],Table2[occupation],,0)</f>
        <v>Freelancers</v>
      </c>
      <c r="H3133" s="50" t="str">
        <f>_xlfn.XLOOKUP(Table1[[#This Row],[Customer_ID]],Table2[customer_id],Table2[gender],,0)</f>
        <v>Male</v>
      </c>
      <c r="I3133" s="50" t="str">
        <f>_xlfn.XLOOKUP(Table1[[#This Row],[Customer_ID]],Table2[customer_id],Table2[marital status],,0)</f>
        <v>Married</v>
      </c>
      <c r="J3133" t="str">
        <f t="shared" si="192"/>
        <v>Lower Income</v>
      </c>
      <c r="K3133" s="52" t="b">
        <f t="shared" si="193"/>
        <v>0</v>
      </c>
      <c r="L3133" s="43" t="b">
        <f t="shared" si="194"/>
        <v>0</v>
      </c>
      <c r="M3133" s="43" t="b">
        <f t="shared" si="195"/>
        <v>0</v>
      </c>
      <c r="N31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34" spans="1:14" hidden="1" x14ac:dyDescent="0.25">
      <c r="A3134" t="s">
        <v>1859</v>
      </c>
      <c r="B3134" s="45">
        <v>37823</v>
      </c>
      <c r="C3134" s="45">
        <v>16409.333333333332</v>
      </c>
      <c r="D3134" s="25">
        <v>0.43384536745719093</v>
      </c>
      <c r="E3134" s="25" t="str">
        <f>_xlfn.XLOOKUP(Table1[[#This Row],[Customer_ID]],Table2[customer_id],Table2[age_group],,0)</f>
        <v>35-45</v>
      </c>
      <c r="F3134" s="25" t="str">
        <f>_xlfn.XLOOKUP(Table1[[#This Row],[Customer_ID]],Table2[customer_id],Table2[city],,0)</f>
        <v>Bengaluru</v>
      </c>
      <c r="G3134" s="25" t="str">
        <f>_xlfn.XLOOKUP(Table1[[#This Row],[Customer_ID]],Table2[customer_id],Table2[occupation],,0)</f>
        <v>Freelancers</v>
      </c>
      <c r="H3134" s="50" t="str">
        <f>_xlfn.XLOOKUP(Table1[[#This Row],[Customer_ID]],Table2[customer_id],Table2[gender],,0)</f>
        <v>Female</v>
      </c>
      <c r="I3134" s="50" t="str">
        <f>_xlfn.XLOOKUP(Table1[[#This Row],[Customer_ID]],Table2[customer_id],Table2[marital status],,0)</f>
        <v>Married</v>
      </c>
      <c r="J3134" t="str">
        <f t="shared" si="192"/>
        <v>Lower Income</v>
      </c>
      <c r="K3134" s="52" t="b">
        <f t="shared" si="193"/>
        <v>0</v>
      </c>
      <c r="L3134" s="43" t="b">
        <f t="shared" si="194"/>
        <v>0</v>
      </c>
      <c r="M3134" s="43" t="b">
        <f t="shared" si="195"/>
        <v>0</v>
      </c>
      <c r="N31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35" spans="1:14" hidden="1" x14ac:dyDescent="0.25">
      <c r="A3135" t="s">
        <v>1375</v>
      </c>
      <c r="B3135" s="45">
        <v>37821</v>
      </c>
      <c r="C3135" s="45">
        <v>18311.166666666668</v>
      </c>
      <c r="D3135" s="25">
        <v>0.48415342446436288</v>
      </c>
      <c r="E3135" s="25" t="str">
        <f>_xlfn.XLOOKUP(Table1[[#This Row],[Customer_ID]],Table2[customer_id],Table2[age_group],,0)</f>
        <v>25-34</v>
      </c>
      <c r="F3135" s="25" t="str">
        <f>_xlfn.XLOOKUP(Table1[[#This Row],[Customer_ID]],Table2[customer_id],Table2[city],,0)</f>
        <v>Bengaluru</v>
      </c>
      <c r="G3135" s="25" t="str">
        <f>_xlfn.XLOOKUP(Table1[[#This Row],[Customer_ID]],Table2[customer_id],Table2[occupation],,0)</f>
        <v>Salaried Other Employees</v>
      </c>
      <c r="H3135" s="50" t="str">
        <f>_xlfn.XLOOKUP(Table1[[#This Row],[Customer_ID]],Table2[customer_id],Table2[gender],,0)</f>
        <v>Male</v>
      </c>
      <c r="I3135" s="50" t="str">
        <f>_xlfn.XLOOKUP(Table1[[#This Row],[Customer_ID]],Table2[customer_id],Table2[marital status],,0)</f>
        <v>Married</v>
      </c>
      <c r="J3135" t="str">
        <f t="shared" si="192"/>
        <v>Lower Income</v>
      </c>
      <c r="K3135" s="52" t="b">
        <f t="shared" si="193"/>
        <v>0</v>
      </c>
      <c r="L3135" s="43" t="b">
        <f t="shared" si="194"/>
        <v>0</v>
      </c>
      <c r="M3135" s="43" t="b">
        <f t="shared" si="195"/>
        <v>0</v>
      </c>
      <c r="N31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36" spans="1:14" x14ac:dyDescent="0.25">
      <c r="A3136" t="s">
        <v>175</v>
      </c>
      <c r="B3136" s="45">
        <v>37815</v>
      </c>
      <c r="C3136" s="45">
        <v>25022</v>
      </c>
      <c r="D3136" s="25">
        <v>0.66169509453920405</v>
      </c>
      <c r="E3136" s="25" t="str">
        <f>_xlfn.XLOOKUP(Table1[[#This Row],[Customer_ID]],Table2[customer_id],Table2[age_group],,0)</f>
        <v>35-45</v>
      </c>
      <c r="F3136" s="25" t="str">
        <f>_xlfn.XLOOKUP(Table1[[#This Row],[Customer_ID]],Table2[customer_id],Table2[city],,0)</f>
        <v>Mumbai</v>
      </c>
      <c r="G3136" s="25" t="str">
        <f>_xlfn.XLOOKUP(Table1[[#This Row],[Customer_ID]],Table2[customer_id],Table2[occupation],,0)</f>
        <v>Freelancers</v>
      </c>
      <c r="H3136" s="50" t="str">
        <f>_xlfn.XLOOKUP(Table1[[#This Row],[Customer_ID]],Table2[customer_id],Table2[gender],,0)</f>
        <v>Male</v>
      </c>
      <c r="I3136" s="50" t="str">
        <f>_xlfn.XLOOKUP(Table1[[#This Row],[Customer_ID]],Table2[customer_id],Table2[marital status],,0)</f>
        <v>Married</v>
      </c>
      <c r="J3136" t="str">
        <f t="shared" si="192"/>
        <v>Lower Income</v>
      </c>
      <c r="K3136" s="52" t="str">
        <f t="shared" si="193"/>
        <v>High Spend</v>
      </c>
      <c r="L3136" s="43" t="b">
        <f t="shared" si="194"/>
        <v>0</v>
      </c>
      <c r="M3136" s="43" t="b">
        <f t="shared" si="195"/>
        <v>0</v>
      </c>
      <c r="N3136" t="str">
        <f>IF(OR(Table1[[#This Row],[High requirement of Credit Card (Low Income)]]="High Spend",Table1[[#This Row],[High requirement of Credit Card (Moderate Income)]]="High Spend",Table1[[#This Row],[High requirement of Credit Card (hIGHER Income)]]="High Spend"),"High chance","Low or moderate Chance")</f>
        <v>High chance</v>
      </c>
    </row>
    <row r="3137" spans="1:14" hidden="1" x14ac:dyDescent="0.25">
      <c r="A3137" t="s">
        <v>764</v>
      </c>
      <c r="B3137" s="45">
        <v>37814</v>
      </c>
      <c r="C3137" s="45">
        <v>20761.166666666668</v>
      </c>
      <c r="D3137" s="25">
        <v>0.54903386752701822</v>
      </c>
      <c r="E3137" s="25" t="str">
        <f>_xlfn.XLOOKUP(Table1[[#This Row],[Customer_ID]],Table2[customer_id],Table2[age_group],,0)</f>
        <v>25-34</v>
      </c>
      <c r="F3137" s="25" t="str">
        <f>_xlfn.XLOOKUP(Table1[[#This Row],[Customer_ID]],Table2[customer_id],Table2[city],,0)</f>
        <v>Delhi NCR</v>
      </c>
      <c r="G3137" s="25" t="str">
        <f>_xlfn.XLOOKUP(Table1[[#This Row],[Customer_ID]],Table2[customer_id],Table2[occupation],,0)</f>
        <v>Salaried Other Employees</v>
      </c>
      <c r="H3137" s="50" t="str">
        <f>_xlfn.XLOOKUP(Table1[[#This Row],[Customer_ID]],Table2[customer_id],Table2[gender],,0)</f>
        <v>Male</v>
      </c>
      <c r="I3137" s="50" t="str">
        <f>_xlfn.XLOOKUP(Table1[[#This Row],[Customer_ID]],Table2[customer_id],Table2[marital status],,0)</f>
        <v>Married</v>
      </c>
      <c r="J3137" t="str">
        <f t="shared" si="192"/>
        <v>Lower Income</v>
      </c>
      <c r="K3137" s="52" t="b">
        <f t="shared" si="193"/>
        <v>0</v>
      </c>
      <c r="L3137" s="43" t="b">
        <f t="shared" si="194"/>
        <v>0</v>
      </c>
      <c r="M3137" s="43" t="b">
        <f t="shared" si="195"/>
        <v>0</v>
      </c>
      <c r="N31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38" spans="1:14" hidden="1" x14ac:dyDescent="0.25">
      <c r="A3138" t="s">
        <v>2061</v>
      </c>
      <c r="B3138" s="45">
        <v>37807</v>
      </c>
      <c r="C3138" s="45">
        <v>15764.166666666666</v>
      </c>
      <c r="D3138" s="25">
        <v>0.41696423060985177</v>
      </c>
      <c r="E3138" s="25" t="str">
        <f>_xlfn.XLOOKUP(Table1[[#This Row],[Customer_ID]],Table2[customer_id],Table2[age_group],,0)</f>
        <v>25-34</v>
      </c>
      <c r="F3138" s="25" t="str">
        <f>_xlfn.XLOOKUP(Table1[[#This Row],[Customer_ID]],Table2[customer_id],Table2[city],,0)</f>
        <v>Delhi NCR</v>
      </c>
      <c r="G3138" s="25" t="str">
        <f>_xlfn.XLOOKUP(Table1[[#This Row],[Customer_ID]],Table2[customer_id],Table2[occupation],,0)</f>
        <v>Salaried Other Employees</v>
      </c>
      <c r="H3138" s="50" t="str">
        <f>_xlfn.XLOOKUP(Table1[[#This Row],[Customer_ID]],Table2[customer_id],Table2[gender],,0)</f>
        <v>Female</v>
      </c>
      <c r="I3138" s="50" t="str">
        <f>_xlfn.XLOOKUP(Table1[[#This Row],[Customer_ID]],Table2[customer_id],Table2[marital status],,0)</f>
        <v>Married</v>
      </c>
      <c r="J3138" t="str">
        <f t="shared" ref="J3138:J3201" si="196">IF(B3138&lt;=40000,"Lower Income",IF(AND(B3138&gt;40000,B3138&lt;=65000),"Moderate Income","Higher Income"))</f>
        <v>Lower Income</v>
      </c>
      <c r="K3138" s="52" t="b">
        <f t="shared" ref="K3138:K3201" si="197">IF(AND(J3138="Lower Income",D3138&gt;=60%),"High Spend",IF(AND(J3138="Lower Income",D3138&lt;30%),"Low Spend"))</f>
        <v>0</v>
      </c>
      <c r="L3138" s="43" t="b">
        <f t="shared" ref="L3138:L3201" si="198">IF(AND(J3138="Moderate Income",D3138&gt;=70%),"High Spend",IF(AND(J3138="Moderate Income",D3138&lt;30%),"Low Spend"))</f>
        <v>0</v>
      </c>
      <c r="M3138" s="43" t="b">
        <f t="shared" ref="M3138:M3201" si="199">IF(AND(J3138="Higher Income",D3138&gt;=70%),"High Spend",IF(AND(J3138="Higher Income",D3138&lt;20%),"Low Spend"))</f>
        <v>0</v>
      </c>
      <c r="N31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39" spans="1:14" hidden="1" x14ac:dyDescent="0.25">
      <c r="A3139" t="s">
        <v>526</v>
      </c>
      <c r="B3139" s="45">
        <v>37806</v>
      </c>
      <c r="C3139" s="45">
        <v>22083.666666666668</v>
      </c>
      <c r="D3139" s="25">
        <v>0.58413126664197923</v>
      </c>
      <c r="E3139" s="25" t="str">
        <f>_xlfn.XLOOKUP(Table1[[#This Row],[Customer_ID]],Table2[customer_id],Table2[age_group],,0)</f>
        <v>25-34</v>
      </c>
      <c r="F3139" s="25" t="str">
        <f>_xlfn.XLOOKUP(Table1[[#This Row],[Customer_ID]],Table2[customer_id],Table2[city],,0)</f>
        <v>Mumbai</v>
      </c>
      <c r="G3139" s="25" t="str">
        <f>_xlfn.XLOOKUP(Table1[[#This Row],[Customer_ID]],Table2[customer_id],Table2[occupation],,0)</f>
        <v>Salaried Other Employees</v>
      </c>
      <c r="H3139" s="50" t="str">
        <f>_xlfn.XLOOKUP(Table1[[#This Row],[Customer_ID]],Table2[customer_id],Table2[gender],,0)</f>
        <v>Male</v>
      </c>
      <c r="I3139" s="50" t="str">
        <f>_xlfn.XLOOKUP(Table1[[#This Row],[Customer_ID]],Table2[customer_id],Table2[marital status],,0)</f>
        <v>Married</v>
      </c>
      <c r="J3139" t="str">
        <f t="shared" si="196"/>
        <v>Lower Income</v>
      </c>
      <c r="K3139" s="52" t="b">
        <f t="shared" si="197"/>
        <v>0</v>
      </c>
      <c r="L3139" s="43" t="b">
        <f t="shared" si="198"/>
        <v>0</v>
      </c>
      <c r="M3139" s="43" t="b">
        <f t="shared" si="199"/>
        <v>0</v>
      </c>
      <c r="N31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40" spans="1:14" hidden="1" x14ac:dyDescent="0.25">
      <c r="A3140" t="s">
        <v>2345</v>
      </c>
      <c r="B3140" s="45">
        <v>37802</v>
      </c>
      <c r="C3140" s="45">
        <v>14850.833333333334</v>
      </c>
      <c r="D3140" s="25">
        <v>0.39285840255365678</v>
      </c>
      <c r="E3140" s="25" t="str">
        <f>_xlfn.XLOOKUP(Table1[[#This Row],[Customer_ID]],Table2[customer_id],Table2[age_group],,0)</f>
        <v>35-45</v>
      </c>
      <c r="F3140" s="25" t="str">
        <f>_xlfn.XLOOKUP(Table1[[#This Row],[Customer_ID]],Table2[customer_id],Table2[city],,0)</f>
        <v>Bengaluru</v>
      </c>
      <c r="G3140" s="25" t="str">
        <f>_xlfn.XLOOKUP(Table1[[#This Row],[Customer_ID]],Table2[customer_id],Table2[occupation],,0)</f>
        <v>Salaried Other Employees</v>
      </c>
      <c r="H3140" s="50" t="str">
        <f>_xlfn.XLOOKUP(Table1[[#This Row],[Customer_ID]],Table2[customer_id],Table2[gender],,0)</f>
        <v>Female</v>
      </c>
      <c r="I3140" s="50" t="str">
        <f>_xlfn.XLOOKUP(Table1[[#This Row],[Customer_ID]],Table2[customer_id],Table2[marital status],,0)</f>
        <v>Married</v>
      </c>
      <c r="J3140" t="str">
        <f t="shared" si="196"/>
        <v>Lower Income</v>
      </c>
      <c r="K3140" s="52" t="b">
        <f t="shared" si="197"/>
        <v>0</v>
      </c>
      <c r="L3140" s="43" t="b">
        <f t="shared" si="198"/>
        <v>0</v>
      </c>
      <c r="M3140" s="43" t="b">
        <f t="shared" si="199"/>
        <v>0</v>
      </c>
      <c r="N31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41" spans="1:14" hidden="1" x14ac:dyDescent="0.25">
      <c r="A3141" t="s">
        <v>3412</v>
      </c>
      <c r="B3141" s="45">
        <v>37784</v>
      </c>
      <c r="C3141" s="45">
        <v>11296.5</v>
      </c>
      <c r="D3141" s="25">
        <v>0.29897575693415201</v>
      </c>
      <c r="E3141" s="25" t="str">
        <f>_xlfn.XLOOKUP(Table1[[#This Row],[Customer_ID]],Table2[customer_id],Table2[age_group],,0)</f>
        <v>25-34</v>
      </c>
      <c r="F3141" s="25" t="str">
        <f>_xlfn.XLOOKUP(Table1[[#This Row],[Customer_ID]],Table2[customer_id],Table2[city],,0)</f>
        <v>Hyderabad</v>
      </c>
      <c r="G3141" s="25" t="str">
        <f>_xlfn.XLOOKUP(Table1[[#This Row],[Customer_ID]],Table2[customer_id],Table2[occupation],,0)</f>
        <v>Salaried Other Employees</v>
      </c>
      <c r="H3141" s="50" t="str">
        <f>_xlfn.XLOOKUP(Table1[[#This Row],[Customer_ID]],Table2[customer_id],Table2[gender],,0)</f>
        <v>Female</v>
      </c>
      <c r="I3141" s="50" t="str">
        <f>_xlfn.XLOOKUP(Table1[[#This Row],[Customer_ID]],Table2[customer_id],Table2[marital status],,0)</f>
        <v>Married</v>
      </c>
      <c r="J3141" t="str">
        <f t="shared" si="196"/>
        <v>Lower Income</v>
      </c>
      <c r="K3141" s="52" t="str">
        <f t="shared" si="197"/>
        <v>Low Spend</v>
      </c>
      <c r="L3141" s="43" t="b">
        <f t="shared" si="198"/>
        <v>0</v>
      </c>
      <c r="M3141" s="43" t="b">
        <f t="shared" si="199"/>
        <v>0</v>
      </c>
      <c r="N31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42" spans="1:14" hidden="1" x14ac:dyDescent="0.25">
      <c r="A3142" t="s">
        <v>2532</v>
      </c>
      <c r="B3142" s="45">
        <v>37781</v>
      </c>
      <c r="C3142" s="45">
        <v>14138</v>
      </c>
      <c r="D3142" s="25">
        <v>0.37420925862205873</v>
      </c>
      <c r="E3142" s="25" t="str">
        <f>_xlfn.XLOOKUP(Table1[[#This Row],[Customer_ID]],Table2[customer_id],Table2[age_group],,0)</f>
        <v>25-34</v>
      </c>
      <c r="F3142" s="25" t="str">
        <f>_xlfn.XLOOKUP(Table1[[#This Row],[Customer_ID]],Table2[customer_id],Table2[city],,0)</f>
        <v>Chennai</v>
      </c>
      <c r="G3142" s="25" t="str">
        <f>_xlfn.XLOOKUP(Table1[[#This Row],[Customer_ID]],Table2[customer_id],Table2[occupation],,0)</f>
        <v>Freelancers</v>
      </c>
      <c r="H3142" s="50" t="str">
        <f>_xlfn.XLOOKUP(Table1[[#This Row],[Customer_ID]],Table2[customer_id],Table2[gender],,0)</f>
        <v>Male</v>
      </c>
      <c r="I3142" s="50" t="str">
        <f>_xlfn.XLOOKUP(Table1[[#This Row],[Customer_ID]],Table2[customer_id],Table2[marital status],,0)</f>
        <v>Single</v>
      </c>
      <c r="J3142" t="str">
        <f t="shared" si="196"/>
        <v>Lower Income</v>
      </c>
      <c r="K3142" s="52" t="b">
        <f t="shared" si="197"/>
        <v>0</v>
      </c>
      <c r="L3142" s="43" t="b">
        <f t="shared" si="198"/>
        <v>0</v>
      </c>
      <c r="M3142" s="43" t="b">
        <f t="shared" si="199"/>
        <v>0</v>
      </c>
      <c r="N31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43" spans="1:14" hidden="1" x14ac:dyDescent="0.25">
      <c r="A3143" t="s">
        <v>1029</v>
      </c>
      <c r="B3143" s="45">
        <v>37780</v>
      </c>
      <c r="C3143" s="45">
        <v>19514</v>
      </c>
      <c r="D3143" s="25">
        <v>0.51651667548967706</v>
      </c>
      <c r="E3143" s="25" t="str">
        <f>_xlfn.XLOOKUP(Table1[[#This Row],[Customer_ID]],Table2[customer_id],Table2[age_group],,0)</f>
        <v>25-34</v>
      </c>
      <c r="F3143" s="25" t="str">
        <f>_xlfn.XLOOKUP(Table1[[#This Row],[Customer_ID]],Table2[customer_id],Table2[city],,0)</f>
        <v>Bengaluru</v>
      </c>
      <c r="G3143" s="25" t="str">
        <f>_xlfn.XLOOKUP(Table1[[#This Row],[Customer_ID]],Table2[customer_id],Table2[occupation],,0)</f>
        <v>Salaried Other Employees</v>
      </c>
      <c r="H3143" s="50" t="str">
        <f>_xlfn.XLOOKUP(Table1[[#This Row],[Customer_ID]],Table2[customer_id],Table2[gender],,0)</f>
        <v>Male</v>
      </c>
      <c r="I3143" s="50" t="str">
        <f>_xlfn.XLOOKUP(Table1[[#This Row],[Customer_ID]],Table2[customer_id],Table2[marital status],,0)</f>
        <v>Married</v>
      </c>
      <c r="J3143" t="str">
        <f t="shared" si="196"/>
        <v>Lower Income</v>
      </c>
      <c r="K3143" s="52" t="b">
        <f t="shared" si="197"/>
        <v>0</v>
      </c>
      <c r="L3143" s="43" t="b">
        <f t="shared" si="198"/>
        <v>0</v>
      </c>
      <c r="M3143" s="43" t="b">
        <f t="shared" si="199"/>
        <v>0</v>
      </c>
      <c r="N31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44" spans="1:14" hidden="1" x14ac:dyDescent="0.25">
      <c r="A3144" t="s">
        <v>966</v>
      </c>
      <c r="B3144" s="45">
        <v>37778</v>
      </c>
      <c r="C3144" s="45">
        <v>19766.333333333332</v>
      </c>
      <c r="D3144" s="25">
        <v>0.52322339280357166</v>
      </c>
      <c r="E3144" s="25" t="str">
        <f>_xlfn.XLOOKUP(Table1[[#This Row],[Customer_ID]],Table2[customer_id],Table2[age_group],,0)</f>
        <v>25-34</v>
      </c>
      <c r="F3144" s="25" t="str">
        <f>_xlfn.XLOOKUP(Table1[[#This Row],[Customer_ID]],Table2[customer_id],Table2[city],,0)</f>
        <v>Mumbai</v>
      </c>
      <c r="G3144" s="25" t="str">
        <f>_xlfn.XLOOKUP(Table1[[#This Row],[Customer_ID]],Table2[customer_id],Table2[occupation],,0)</f>
        <v>Salaried Other Employees</v>
      </c>
      <c r="H3144" s="50" t="str">
        <f>_xlfn.XLOOKUP(Table1[[#This Row],[Customer_ID]],Table2[customer_id],Table2[gender],,0)</f>
        <v>Male</v>
      </c>
      <c r="I3144" s="50" t="str">
        <f>_xlfn.XLOOKUP(Table1[[#This Row],[Customer_ID]],Table2[customer_id],Table2[marital status],,0)</f>
        <v>Married</v>
      </c>
      <c r="J3144" t="str">
        <f t="shared" si="196"/>
        <v>Lower Income</v>
      </c>
      <c r="K3144" s="52" t="b">
        <f t="shared" si="197"/>
        <v>0</v>
      </c>
      <c r="L3144" s="43" t="b">
        <f t="shared" si="198"/>
        <v>0</v>
      </c>
      <c r="M3144" s="43" t="b">
        <f t="shared" si="199"/>
        <v>0</v>
      </c>
      <c r="N31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45" spans="1:14" hidden="1" x14ac:dyDescent="0.25">
      <c r="A3145" t="s">
        <v>1850</v>
      </c>
      <c r="B3145" s="45">
        <v>37776</v>
      </c>
      <c r="C3145" s="45">
        <v>16420.333333333332</v>
      </c>
      <c r="D3145" s="25">
        <v>0.43467633771000985</v>
      </c>
      <c r="E3145" s="25" t="str">
        <f>_xlfn.XLOOKUP(Table1[[#This Row],[Customer_ID]],Table2[customer_id],Table2[age_group],,0)</f>
        <v>45+</v>
      </c>
      <c r="F3145" s="25" t="str">
        <f>_xlfn.XLOOKUP(Table1[[#This Row],[Customer_ID]],Table2[customer_id],Table2[city],,0)</f>
        <v>Mumbai</v>
      </c>
      <c r="G3145" s="25" t="str">
        <f>_xlfn.XLOOKUP(Table1[[#This Row],[Customer_ID]],Table2[customer_id],Table2[occupation],,0)</f>
        <v>Freelancers</v>
      </c>
      <c r="H3145" s="50" t="str">
        <f>_xlfn.XLOOKUP(Table1[[#This Row],[Customer_ID]],Table2[customer_id],Table2[gender],,0)</f>
        <v>Male</v>
      </c>
      <c r="I3145" s="50" t="str">
        <f>_xlfn.XLOOKUP(Table1[[#This Row],[Customer_ID]],Table2[customer_id],Table2[marital status],,0)</f>
        <v>Married</v>
      </c>
      <c r="J3145" t="str">
        <f t="shared" si="196"/>
        <v>Lower Income</v>
      </c>
      <c r="K3145" s="52" t="b">
        <f t="shared" si="197"/>
        <v>0</v>
      </c>
      <c r="L3145" s="43" t="b">
        <f t="shared" si="198"/>
        <v>0</v>
      </c>
      <c r="M3145" s="43" t="b">
        <f t="shared" si="199"/>
        <v>0</v>
      </c>
      <c r="N31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46" spans="1:14" hidden="1" x14ac:dyDescent="0.25">
      <c r="A3146" t="s">
        <v>1450</v>
      </c>
      <c r="B3146" s="45">
        <v>37775</v>
      </c>
      <c r="C3146" s="45">
        <v>18003.666666666668</v>
      </c>
      <c r="D3146" s="25">
        <v>0.47660269137436578</v>
      </c>
      <c r="E3146" s="25" t="str">
        <f>_xlfn.XLOOKUP(Table1[[#This Row],[Customer_ID]],Table2[customer_id],Table2[age_group],,0)</f>
        <v>35-45</v>
      </c>
      <c r="F3146" s="25" t="str">
        <f>_xlfn.XLOOKUP(Table1[[#This Row],[Customer_ID]],Table2[customer_id],Table2[city],,0)</f>
        <v>Bengaluru</v>
      </c>
      <c r="G3146" s="25" t="str">
        <f>_xlfn.XLOOKUP(Table1[[#This Row],[Customer_ID]],Table2[customer_id],Table2[occupation],,0)</f>
        <v>Freelancers</v>
      </c>
      <c r="H3146" s="50" t="str">
        <f>_xlfn.XLOOKUP(Table1[[#This Row],[Customer_ID]],Table2[customer_id],Table2[gender],,0)</f>
        <v>Male</v>
      </c>
      <c r="I3146" s="50" t="str">
        <f>_xlfn.XLOOKUP(Table1[[#This Row],[Customer_ID]],Table2[customer_id],Table2[marital status],,0)</f>
        <v>Married</v>
      </c>
      <c r="J3146" t="str">
        <f t="shared" si="196"/>
        <v>Lower Income</v>
      </c>
      <c r="K3146" s="52" t="b">
        <f t="shared" si="197"/>
        <v>0</v>
      </c>
      <c r="L3146" s="43" t="b">
        <f t="shared" si="198"/>
        <v>0</v>
      </c>
      <c r="M3146" s="43" t="b">
        <f t="shared" si="199"/>
        <v>0</v>
      </c>
      <c r="N31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47" spans="1:14" hidden="1" x14ac:dyDescent="0.25">
      <c r="A3147" t="s">
        <v>905</v>
      </c>
      <c r="B3147" s="45">
        <v>37756</v>
      </c>
      <c r="C3147" s="45">
        <v>20046.833333333332</v>
      </c>
      <c r="D3147" s="25">
        <v>0.53095755200056505</v>
      </c>
      <c r="E3147" s="25" t="str">
        <f>_xlfn.XLOOKUP(Table1[[#This Row],[Customer_ID]],Table2[customer_id],Table2[age_group],,0)</f>
        <v>25-34</v>
      </c>
      <c r="F3147" s="25" t="str">
        <f>_xlfn.XLOOKUP(Table1[[#This Row],[Customer_ID]],Table2[customer_id],Table2[city],,0)</f>
        <v>Delhi NCR</v>
      </c>
      <c r="G3147" s="25" t="str">
        <f>_xlfn.XLOOKUP(Table1[[#This Row],[Customer_ID]],Table2[customer_id],Table2[occupation],,0)</f>
        <v>Salaried Other Employees</v>
      </c>
      <c r="H3147" s="50" t="str">
        <f>_xlfn.XLOOKUP(Table1[[#This Row],[Customer_ID]],Table2[customer_id],Table2[gender],,0)</f>
        <v>Male</v>
      </c>
      <c r="I3147" s="50" t="str">
        <f>_xlfn.XLOOKUP(Table1[[#This Row],[Customer_ID]],Table2[customer_id],Table2[marital status],,0)</f>
        <v>Single</v>
      </c>
      <c r="J3147" t="str">
        <f t="shared" si="196"/>
        <v>Lower Income</v>
      </c>
      <c r="K3147" s="52" t="b">
        <f t="shared" si="197"/>
        <v>0</v>
      </c>
      <c r="L3147" s="43" t="b">
        <f t="shared" si="198"/>
        <v>0</v>
      </c>
      <c r="M3147" s="43" t="b">
        <f t="shared" si="199"/>
        <v>0</v>
      </c>
      <c r="N31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48" spans="1:14" hidden="1" x14ac:dyDescent="0.25">
      <c r="A3148" t="s">
        <v>2552</v>
      </c>
      <c r="B3148" s="45">
        <v>37754</v>
      </c>
      <c r="C3148" s="45">
        <v>14037.833333333334</v>
      </c>
      <c r="D3148" s="25">
        <v>0.37182373611626141</v>
      </c>
      <c r="E3148" s="25" t="str">
        <f>_xlfn.XLOOKUP(Table1[[#This Row],[Customer_ID]],Table2[customer_id],Table2[age_group],,0)</f>
        <v>45+</v>
      </c>
      <c r="F3148" s="25" t="str">
        <f>_xlfn.XLOOKUP(Table1[[#This Row],[Customer_ID]],Table2[customer_id],Table2[city],,0)</f>
        <v>Bengaluru</v>
      </c>
      <c r="G3148" s="25" t="str">
        <f>_xlfn.XLOOKUP(Table1[[#This Row],[Customer_ID]],Table2[customer_id],Table2[occupation],,0)</f>
        <v>Freelancers</v>
      </c>
      <c r="H3148" s="50" t="str">
        <f>_xlfn.XLOOKUP(Table1[[#This Row],[Customer_ID]],Table2[customer_id],Table2[gender],,0)</f>
        <v>Female</v>
      </c>
      <c r="I3148" s="50" t="str">
        <f>_xlfn.XLOOKUP(Table1[[#This Row],[Customer_ID]],Table2[customer_id],Table2[marital status],,0)</f>
        <v>Married</v>
      </c>
      <c r="J3148" t="str">
        <f t="shared" si="196"/>
        <v>Lower Income</v>
      </c>
      <c r="K3148" s="52" t="b">
        <f t="shared" si="197"/>
        <v>0</v>
      </c>
      <c r="L3148" s="43" t="b">
        <f t="shared" si="198"/>
        <v>0</v>
      </c>
      <c r="M3148" s="43" t="b">
        <f t="shared" si="199"/>
        <v>0</v>
      </c>
      <c r="N31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49" spans="1:14" x14ac:dyDescent="0.25">
      <c r="A3149" t="s">
        <v>374</v>
      </c>
      <c r="B3149" s="45">
        <v>37737</v>
      </c>
      <c r="C3149" s="45">
        <v>22952.666666666668</v>
      </c>
      <c r="D3149" s="25">
        <v>0.60822711573963661</v>
      </c>
      <c r="E3149" s="25" t="str">
        <f>_xlfn.XLOOKUP(Table1[[#This Row],[Customer_ID]],Table2[customer_id],Table2[age_group],,0)</f>
        <v>35-45</v>
      </c>
      <c r="F3149" s="25" t="str">
        <f>_xlfn.XLOOKUP(Table1[[#This Row],[Customer_ID]],Table2[customer_id],Table2[city],,0)</f>
        <v>Mumbai</v>
      </c>
      <c r="G3149" s="25" t="str">
        <f>_xlfn.XLOOKUP(Table1[[#This Row],[Customer_ID]],Table2[customer_id],Table2[occupation],,0)</f>
        <v>Freelancers</v>
      </c>
      <c r="H3149" s="50" t="str">
        <f>_xlfn.XLOOKUP(Table1[[#This Row],[Customer_ID]],Table2[customer_id],Table2[gender],,0)</f>
        <v>Male</v>
      </c>
      <c r="I3149" s="50" t="str">
        <f>_xlfn.XLOOKUP(Table1[[#This Row],[Customer_ID]],Table2[customer_id],Table2[marital status],,0)</f>
        <v>Married</v>
      </c>
      <c r="J3149" t="str">
        <f t="shared" si="196"/>
        <v>Lower Income</v>
      </c>
      <c r="K3149" s="52" t="str">
        <f t="shared" si="197"/>
        <v>High Spend</v>
      </c>
      <c r="L3149" s="43" t="b">
        <f t="shared" si="198"/>
        <v>0</v>
      </c>
      <c r="M3149" s="43" t="b">
        <f t="shared" si="199"/>
        <v>0</v>
      </c>
      <c r="N3149" t="str">
        <f>IF(OR(Table1[[#This Row],[High requirement of Credit Card (Low Income)]]="High Spend",Table1[[#This Row],[High requirement of Credit Card (Moderate Income)]]="High Spend",Table1[[#This Row],[High requirement of Credit Card (hIGHER Income)]]="High Spend"),"High chance","Low or moderate Chance")</f>
        <v>High chance</v>
      </c>
    </row>
    <row r="3150" spans="1:14" hidden="1" x14ac:dyDescent="0.25">
      <c r="A3150" t="s">
        <v>3250</v>
      </c>
      <c r="B3150" s="45">
        <v>37732</v>
      </c>
      <c r="C3150" s="45">
        <v>11969.333333333334</v>
      </c>
      <c r="D3150" s="25">
        <v>0.31721968974168702</v>
      </c>
      <c r="E3150" s="25" t="str">
        <f>_xlfn.XLOOKUP(Table1[[#This Row],[Customer_ID]],Table2[customer_id],Table2[age_group],,0)</f>
        <v>25-34</v>
      </c>
      <c r="F3150" s="25" t="str">
        <f>_xlfn.XLOOKUP(Table1[[#This Row],[Customer_ID]],Table2[customer_id],Table2[city],,0)</f>
        <v>Chennai</v>
      </c>
      <c r="G3150" s="25" t="str">
        <f>_xlfn.XLOOKUP(Table1[[#This Row],[Customer_ID]],Table2[customer_id],Table2[occupation],,0)</f>
        <v>Salaried Other Employees</v>
      </c>
      <c r="H3150" s="50" t="str">
        <f>_xlfn.XLOOKUP(Table1[[#This Row],[Customer_ID]],Table2[customer_id],Table2[gender],,0)</f>
        <v>Male</v>
      </c>
      <c r="I3150" s="50" t="str">
        <f>_xlfn.XLOOKUP(Table1[[#This Row],[Customer_ID]],Table2[customer_id],Table2[marital status],,0)</f>
        <v>Married</v>
      </c>
      <c r="J3150" t="str">
        <f t="shared" si="196"/>
        <v>Lower Income</v>
      </c>
      <c r="K3150" s="52" t="b">
        <f t="shared" si="197"/>
        <v>0</v>
      </c>
      <c r="L3150" s="43" t="b">
        <f t="shared" si="198"/>
        <v>0</v>
      </c>
      <c r="M3150" s="43" t="b">
        <f t="shared" si="199"/>
        <v>0</v>
      </c>
      <c r="N31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51" spans="1:14" hidden="1" x14ac:dyDescent="0.25">
      <c r="A3151" t="s">
        <v>2631</v>
      </c>
      <c r="B3151" s="45">
        <v>37728</v>
      </c>
      <c r="C3151" s="45">
        <v>13797.833333333334</v>
      </c>
      <c r="D3151" s="25">
        <v>0.36571865281311849</v>
      </c>
      <c r="E3151" s="25" t="str">
        <f>_xlfn.XLOOKUP(Table1[[#This Row],[Customer_ID]],Table2[customer_id],Table2[age_group],,0)</f>
        <v>35-45</v>
      </c>
      <c r="F3151" s="25" t="str">
        <f>_xlfn.XLOOKUP(Table1[[#This Row],[Customer_ID]],Table2[customer_id],Table2[city],,0)</f>
        <v>Chennai</v>
      </c>
      <c r="G3151" s="25" t="str">
        <f>_xlfn.XLOOKUP(Table1[[#This Row],[Customer_ID]],Table2[customer_id],Table2[occupation],,0)</f>
        <v>Freelancers</v>
      </c>
      <c r="H3151" s="50" t="str">
        <f>_xlfn.XLOOKUP(Table1[[#This Row],[Customer_ID]],Table2[customer_id],Table2[gender],,0)</f>
        <v>Male</v>
      </c>
      <c r="I3151" s="50" t="str">
        <f>_xlfn.XLOOKUP(Table1[[#This Row],[Customer_ID]],Table2[customer_id],Table2[marital status],,0)</f>
        <v>Single</v>
      </c>
      <c r="J3151" t="str">
        <f t="shared" si="196"/>
        <v>Lower Income</v>
      </c>
      <c r="K3151" s="52" t="b">
        <f t="shared" si="197"/>
        <v>0</v>
      </c>
      <c r="L3151" s="43" t="b">
        <f t="shared" si="198"/>
        <v>0</v>
      </c>
      <c r="M3151" s="43" t="b">
        <f t="shared" si="199"/>
        <v>0</v>
      </c>
      <c r="N31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52" spans="1:14" hidden="1" x14ac:dyDescent="0.25">
      <c r="A3152" t="s">
        <v>482</v>
      </c>
      <c r="B3152" s="45">
        <v>37721</v>
      </c>
      <c r="C3152" s="45">
        <v>22275.5</v>
      </c>
      <c r="D3152" s="25">
        <v>0.59053312478460274</v>
      </c>
      <c r="E3152" s="25" t="str">
        <f>_xlfn.XLOOKUP(Table1[[#This Row],[Customer_ID]],Table2[customer_id],Table2[age_group],,0)</f>
        <v>25-34</v>
      </c>
      <c r="F3152" s="25" t="str">
        <f>_xlfn.XLOOKUP(Table1[[#This Row],[Customer_ID]],Table2[customer_id],Table2[city],,0)</f>
        <v>Delhi NCR</v>
      </c>
      <c r="G3152" s="25" t="str">
        <f>_xlfn.XLOOKUP(Table1[[#This Row],[Customer_ID]],Table2[customer_id],Table2[occupation],,0)</f>
        <v>Salaried Other Employees</v>
      </c>
      <c r="H3152" s="50" t="str">
        <f>_xlfn.XLOOKUP(Table1[[#This Row],[Customer_ID]],Table2[customer_id],Table2[gender],,0)</f>
        <v>Male</v>
      </c>
      <c r="I3152" s="50" t="str">
        <f>_xlfn.XLOOKUP(Table1[[#This Row],[Customer_ID]],Table2[customer_id],Table2[marital status],,0)</f>
        <v>Single</v>
      </c>
      <c r="J3152" t="str">
        <f t="shared" si="196"/>
        <v>Lower Income</v>
      </c>
      <c r="K3152" s="52" t="b">
        <f t="shared" si="197"/>
        <v>0</v>
      </c>
      <c r="L3152" s="43" t="b">
        <f t="shared" si="198"/>
        <v>0</v>
      </c>
      <c r="M3152" s="43" t="b">
        <f t="shared" si="199"/>
        <v>0</v>
      </c>
      <c r="N31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53" spans="1:14" hidden="1" x14ac:dyDescent="0.25">
      <c r="A3153" t="s">
        <v>1982</v>
      </c>
      <c r="B3153" s="45">
        <v>37702</v>
      </c>
      <c r="C3153" s="45">
        <v>15944.166666666666</v>
      </c>
      <c r="D3153" s="25">
        <v>0.42289975774936783</v>
      </c>
      <c r="E3153" s="25" t="str">
        <f>_xlfn.XLOOKUP(Table1[[#This Row],[Customer_ID]],Table2[customer_id],Table2[age_group],,0)</f>
        <v>25-34</v>
      </c>
      <c r="F3153" s="25" t="str">
        <f>_xlfn.XLOOKUP(Table1[[#This Row],[Customer_ID]],Table2[customer_id],Table2[city],,0)</f>
        <v>Bengaluru</v>
      </c>
      <c r="G3153" s="25" t="str">
        <f>_xlfn.XLOOKUP(Table1[[#This Row],[Customer_ID]],Table2[customer_id],Table2[occupation],,0)</f>
        <v>Freelancers</v>
      </c>
      <c r="H3153" s="50" t="str">
        <f>_xlfn.XLOOKUP(Table1[[#This Row],[Customer_ID]],Table2[customer_id],Table2[gender],,0)</f>
        <v>Female</v>
      </c>
      <c r="I3153" s="50" t="str">
        <f>_xlfn.XLOOKUP(Table1[[#This Row],[Customer_ID]],Table2[customer_id],Table2[marital status],,0)</f>
        <v>Single</v>
      </c>
      <c r="J3153" t="str">
        <f t="shared" si="196"/>
        <v>Lower Income</v>
      </c>
      <c r="K3153" s="52" t="b">
        <f t="shared" si="197"/>
        <v>0</v>
      </c>
      <c r="L3153" s="43" t="b">
        <f t="shared" si="198"/>
        <v>0</v>
      </c>
      <c r="M3153" s="43" t="b">
        <f t="shared" si="199"/>
        <v>0</v>
      </c>
      <c r="N31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54" spans="1:14" hidden="1" x14ac:dyDescent="0.25">
      <c r="A3154" t="s">
        <v>3359</v>
      </c>
      <c r="B3154" s="45">
        <v>37702</v>
      </c>
      <c r="C3154" s="45">
        <v>11517</v>
      </c>
      <c r="D3154" s="25">
        <v>0.30547451063604053</v>
      </c>
      <c r="E3154" s="25" t="str">
        <f>_xlfn.XLOOKUP(Table1[[#This Row],[Customer_ID]],Table2[customer_id],Table2[age_group],,0)</f>
        <v>25-34</v>
      </c>
      <c r="F3154" s="25" t="str">
        <f>_xlfn.XLOOKUP(Table1[[#This Row],[Customer_ID]],Table2[customer_id],Table2[city],,0)</f>
        <v>Chennai</v>
      </c>
      <c r="G3154" s="25" t="str">
        <f>_xlfn.XLOOKUP(Table1[[#This Row],[Customer_ID]],Table2[customer_id],Table2[occupation],,0)</f>
        <v>Salaried Other Employees</v>
      </c>
      <c r="H3154" s="50" t="str">
        <f>_xlfn.XLOOKUP(Table1[[#This Row],[Customer_ID]],Table2[customer_id],Table2[gender],,0)</f>
        <v>Male</v>
      </c>
      <c r="I3154" s="50" t="str">
        <f>_xlfn.XLOOKUP(Table1[[#This Row],[Customer_ID]],Table2[customer_id],Table2[marital status],,0)</f>
        <v>Married</v>
      </c>
      <c r="J3154" t="str">
        <f t="shared" si="196"/>
        <v>Lower Income</v>
      </c>
      <c r="K3154" s="52" t="b">
        <f t="shared" si="197"/>
        <v>0</v>
      </c>
      <c r="L3154" s="43" t="b">
        <f t="shared" si="198"/>
        <v>0</v>
      </c>
      <c r="M3154" s="43" t="b">
        <f t="shared" si="199"/>
        <v>0</v>
      </c>
      <c r="N31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55" spans="1:14" hidden="1" x14ac:dyDescent="0.25">
      <c r="A3155" t="s">
        <v>3368</v>
      </c>
      <c r="B3155" s="45">
        <v>37694</v>
      </c>
      <c r="C3155" s="45">
        <v>11485.833333333334</v>
      </c>
      <c r="D3155" s="25">
        <v>0.30471250950637591</v>
      </c>
      <c r="E3155" s="25" t="str">
        <f>_xlfn.XLOOKUP(Table1[[#This Row],[Customer_ID]],Table2[customer_id],Table2[age_group],,0)</f>
        <v>25-34</v>
      </c>
      <c r="F3155" s="25" t="str">
        <f>_xlfn.XLOOKUP(Table1[[#This Row],[Customer_ID]],Table2[customer_id],Table2[city],,0)</f>
        <v>Chennai</v>
      </c>
      <c r="G3155" s="25" t="str">
        <f>_xlfn.XLOOKUP(Table1[[#This Row],[Customer_ID]],Table2[customer_id],Table2[occupation],,0)</f>
        <v>Salaried Other Employees</v>
      </c>
      <c r="H3155" s="50" t="str">
        <f>_xlfn.XLOOKUP(Table1[[#This Row],[Customer_ID]],Table2[customer_id],Table2[gender],,0)</f>
        <v>Female</v>
      </c>
      <c r="I3155" s="50" t="str">
        <f>_xlfn.XLOOKUP(Table1[[#This Row],[Customer_ID]],Table2[customer_id],Table2[marital status],,0)</f>
        <v>Married</v>
      </c>
      <c r="J3155" t="str">
        <f t="shared" si="196"/>
        <v>Lower Income</v>
      </c>
      <c r="K3155" s="52" t="b">
        <f t="shared" si="197"/>
        <v>0</v>
      </c>
      <c r="L3155" s="43" t="b">
        <f t="shared" si="198"/>
        <v>0</v>
      </c>
      <c r="M3155" s="43" t="b">
        <f t="shared" si="199"/>
        <v>0</v>
      </c>
      <c r="N31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56" spans="1:14" hidden="1" x14ac:dyDescent="0.25">
      <c r="A3156" t="s">
        <v>2332</v>
      </c>
      <c r="B3156" s="45">
        <v>37677</v>
      </c>
      <c r="C3156" s="45">
        <v>14856</v>
      </c>
      <c r="D3156" s="25">
        <v>0.3942989091488176</v>
      </c>
      <c r="E3156" s="25" t="str">
        <f>_xlfn.XLOOKUP(Table1[[#This Row],[Customer_ID]],Table2[customer_id],Table2[age_group],,0)</f>
        <v>25-34</v>
      </c>
      <c r="F3156" s="25" t="str">
        <f>_xlfn.XLOOKUP(Table1[[#This Row],[Customer_ID]],Table2[customer_id],Table2[city],,0)</f>
        <v>Hyderabad</v>
      </c>
      <c r="G3156" s="25" t="str">
        <f>_xlfn.XLOOKUP(Table1[[#This Row],[Customer_ID]],Table2[customer_id],Table2[occupation],,0)</f>
        <v>Salaried Other Employees</v>
      </c>
      <c r="H3156" s="50" t="str">
        <f>_xlfn.XLOOKUP(Table1[[#This Row],[Customer_ID]],Table2[customer_id],Table2[gender],,0)</f>
        <v>Male</v>
      </c>
      <c r="I3156" s="50" t="str">
        <f>_xlfn.XLOOKUP(Table1[[#This Row],[Customer_ID]],Table2[customer_id],Table2[marital status],,0)</f>
        <v>Married</v>
      </c>
      <c r="J3156" t="str">
        <f t="shared" si="196"/>
        <v>Lower Income</v>
      </c>
      <c r="K3156" s="52" t="b">
        <f t="shared" si="197"/>
        <v>0</v>
      </c>
      <c r="L3156" s="43" t="b">
        <f t="shared" si="198"/>
        <v>0</v>
      </c>
      <c r="M3156" s="43" t="b">
        <f t="shared" si="199"/>
        <v>0</v>
      </c>
      <c r="N31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57" spans="1:14" hidden="1" x14ac:dyDescent="0.25">
      <c r="A3157" t="s">
        <v>844</v>
      </c>
      <c r="B3157" s="45">
        <v>37667</v>
      </c>
      <c r="C3157" s="45">
        <v>20229.5</v>
      </c>
      <c r="D3157" s="25">
        <v>0.53706161892372639</v>
      </c>
      <c r="E3157" s="25" t="str">
        <f>_xlfn.XLOOKUP(Table1[[#This Row],[Customer_ID]],Table2[customer_id],Table2[age_group],,0)</f>
        <v>35-45</v>
      </c>
      <c r="F3157" s="25" t="str">
        <f>_xlfn.XLOOKUP(Table1[[#This Row],[Customer_ID]],Table2[customer_id],Table2[city],,0)</f>
        <v>Bengaluru</v>
      </c>
      <c r="G3157" s="25" t="str">
        <f>_xlfn.XLOOKUP(Table1[[#This Row],[Customer_ID]],Table2[customer_id],Table2[occupation],,0)</f>
        <v>Freelancers</v>
      </c>
      <c r="H3157" s="50" t="str">
        <f>_xlfn.XLOOKUP(Table1[[#This Row],[Customer_ID]],Table2[customer_id],Table2[gender],,0)</f>
        <v>Male</v>
      </c>
      <c r="I3157" s="50" t="str">
        <f>_xlfn.XLOOKUP(Table1[[#This Row],[Customer_ID]],Table2[customer_id],Table2[marital status],,0)</f>
        <v>Married</v>
      </c>
      <c r="J3157" t="str">
        <f t="shared" si="196"/>
        <v>Lower Income</v>
      </c>
      <c r="K3157" s="52" t="b">
        <f t="shared" si="197"/>
        <v>0</v>
      </c>
      <c r="L3157" s="43" t="b">
        <f t="shared" si="198"/>
        <v>0</v>
      </c>
      <c r="M3157" s="43" t="b">
        <f t="shared" si="199"/>
        <v>0</v>
      </c>
      <c r="N31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58" spans="1:14" x14ac:dyDescent="0.25">
      <c r="A3158" t="s">
        <v>371</v>
      </c>
      <c r="B3158" s="45">
        <v>37667</v>
      </c>
      <c r="C3158" s="45">
        <v>22916.5</v>
      </c>
      <c r="D3158" s="25">
        <v>0.60839727082061223</v>
      </c>
      <c r="E3158" s="25" t="str">
        <f>_xlfn.XLOOKUP(Table1[[#This Row],[Customer_ID]],Table2[customer_id],Table2[age_group],,0)</f>
        <v>35-45</v>
      </c>
      <c r="F3158" s="25" t="str">
        <f>_xlfn.XLOOKUP(Table1[[#This Row],[Customer_ID]],Table2[customer_id],Table2[city],,0)</f>
        <v>Mumbai</v>
      </c>
      <c r="G3158" s="25" t="str">
        <f>_xlfn.XLOOKUP(Table1[[#This Row],[Customer_ID]],Table2[customer_id],Table2[occupation],,0)</f>
        <v>Freelancers</v>
      </c>
      <c r="H3158" s="50" t="str">
        <f>_xlfn.XLOOKUP(Table1[[#This Row],[Customer_ID]],Table2[customer_id],Table2[gender],,0)</f>
        <v>Male</v>
      </c>
      <c r="I3158" s="50" t="str">
        <f>_xlfn.XLOOKUP(Table1[[#This Row],[Customer_ID]],Table2[customer_id],Table2[marital status],,0)</f>
        <v>Married</v>
      </c>
      <c r="J3158" t="str">
        <f t="shared" si="196"/>
        <v>Lower Income</v>
      </c>
      <c r="K3158" s="52" t="str">
        <f t="shared" si="197"/>
        <v>High Spend</v>
      </c>
      <c r="L3158" s="43" t="b">
        <f t="shared" si="198"/>
        <v>0</v>
      </c>
      <c r="M3158" s="43" t="b">
        <f t="shared" si="199"/>
        <v>0</v>
      </c>
      <c r="N3158" t="str">
        <f>IF(OR(Table1[[#This Row],[High requirement of Credit Card (Low Income)]]="High Spend",Table1[[#This Row],[High requirement of Credit Card (Moderate Income)]]="High Spend",Table1[[#This Row],[High requirement of Credit Card (hIGHER Income)]]="High Spend"),"High chance","Low or moderate Chance")</f>
        <v>High chance</v>
      </c>
    </row>
    <row r="3159" spans="1:14" hidden="1" x14ac:dyDescent="0.25">
      <c r="A3159" t="s">
        <v>1099</v>
      </c>
      <c r="B3159" s="45">
        <v>37665</v>
      </c>
      <c r="C3159" s="45">
        <v>19232.5</v>
      </c>
      <c r="D3159" s="25">
        <v>0.51061993893535107</v>
      </c>
      <c r="E3159" s="25" t="str">
        <f>_xlfn.XLOOKUP(Table1[[#This Row],[Customer_ID]],Table2[customer_id],Table2[age_group],,0)</f>
        <v>35-45</v>
      </c>
      <c r="F3159" s="25" t="str">
        <f>_xlfn.XLOOKUP(Table1[[#This Row],[Customer_ID]],Table2[customer_id],Table2[city],,0)</f>
        <v>Delhi NCR</v>
      </c>
      <c r="G3159" s="25" t="str">
        <f>_xlfn.XLOOKUP(Table1[[#This Row],[Customer_ID]],Table2[customer_id],Table2[occupation],,0)</f>
        <v>Freelancers</v>
      </c>
      <c r="H3159" s="50" t="str">
        <f>_xlfn.XLOOKUP(Table1[[#This Row],[Customer_ID]],Table2[customer_id],Table2[gender],,0)</f>
        <v>Male</v>
      </c>
      <c r="I3159" s="50" t="str">
        <f>_xlfn.XLOOKUP(Table1[[#This Row],[Customer_ID]],Table2[customer_id],Table2[marital status],,0)</f>
        <v>Married</v>
      </c>
      <c r="J3159" t="str">
        <f t="shared" si="196"/>
        <v>Lower Income</v>
      </c>
      <c r="K3159" s="52" t="b">
        <f t="shared" si="197"/>
        <v>0</v>
      </c>
      <c r="L3159" s="43" t="b">
        <f t="shared" si="198"/>
        <v>0</v>
      </c>
      <c r="M3159" s="43" t="b">
        <f t="shared" si="199"/>
        <v>0</v>
      </c>
      <c r="N31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60" spans="1:14" hidden="1" x14ac:dyDescent="0.25">
      <c r="A3160" t="s">
        <v>2970</v>
      </c>
      <c r="B3160" s="45">
        <v>37662</v>
      </c>
      <c r="C3160" s="45">
        <v>12810.833333333334</v>
      </c>
      <c r="D3160" s="25">
        <v>0.34015276228913316</v>
      </c>
      <c r="E3160" s="25" t="str">
        <f>_xlfn.XLOOKUP(Table1[[#This Row],[Customer_ID]],Table2[customer_id],Table2[age_group],,0)</f>
        <v>35-45</v>
      </c>
      <c r="F3160" s="25" t="str">
        <f>_xlfn.XLOOKUP(Table1[[#This Row],[Customer_ID]],Table2[customer_id],Table2[city],,0)</f>
        <v>Chennai</v>
      </c>
      <c r="G3160" s="25" t="str">
        <f>_xlfn.XLOOKUP(Table1[[#This Row],[Customer_ID]],Table2[customer_id],Table2[occupation],,0)</f>
        <v>Salaried Other Employees</v>
      </c>
      <c r="H3160" s="50" t="str">
        <f>_xlfn.XLOOKUP(Table1[[#This Row],[Customer_ID]],Table2[customer_id],Table2[gender],,0)</f>
        <v>Male</v>
      </c>
      <c r="I3160" s="50" t="str">
        <f>_xlfn.XLOOKUP(Table1[[#This Row],[Customer_ID]],Table2[customer_id],Table2[marital status],,0)</f>
        <v>Married</v>
      </c>
      <c r="J3160" t="str">
        <f t="shared" si="196"/>
        <v>Lower Income</v>
      </c>
      <c r="K3160" s="52" t="b">
        <f t="shared" si="197"/>
        <v>0</v>
      </c>
      <c r="L3160" s="43" t="b">
        <f t="shared" si="198"/>
        <v>0</v>
      </c>
      <c r="M3160" s="43" t="b">
        <f t="shared" si="199"/>
        <v>0</v>
      </c>
      <c r="N31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61" spans="1:14" hidden="1" x14ac:dyDescent="0.25">
      <c r="A3161" t="s">
        <v>854</v>
      </c>
      <c r="B3161" s="45">
        <v>37661</v>
      </c>
      <c r="C3161" s="45">
        <v>20191.333333333332</v>
      </c>
      <c r="D3161" s="25">
        <v>0.53613375463565316</v>
      </c>
      <c r="E3161" s="25" t="str">
        <f>_xlfn.XLOOKUP(Table1[[#This Row],[Customer_ID]],Table2[customer_id],Table2[age_group],,0)</f>
        <v>35-45</v>
      </c>
      <c r="F3161" s="25" t="str">
        <f>_xlfn.XLOOKUP(Table1[[#This Row],[Customer_ID]],Table2[customer_id],Table2[city],,0)</f>
        <v>Mumbai</v>
      </c>
      <c r="G3161" s="25" t="str">
        <f>_xlfn.XLOOKUP(Table1[[#This Row],[Customer_ID]],Table2[customer_id],Table2[occupation],,0)</f>
        <v>Freelancers</v>
      </c>
      <c r="H3161" s="50" t="str">
        <f>_xlfn.XLOOKUP(Table1[[#This Row],[Customer_ID]],Table2[customer_id],Table2[gender],,0)</f>
        <v>Female</v>
      </c>
      <c r="I3161" s="50" t="str">
        <f>_xlfn.XLOOKUP(Table1[[#This Row],[Customer_ID]],Table2[customer_id],Table2[marital status],,0)</f>
        <v>Married</v>
      </c>
      <c r="J3161" t="str">
        <f t="shared" si="196"/>
        <v>Lower Income</v>
      </c>
      <c r="K3161" s="52" t="b">
        <f t="shared" si="197"/>
        <v>0</v>
      </c>
      <c r="L3161" s="43" t="b">
        <f t="shared" si="198"/>
        <v>0</v>
      </c>
      <c r="M3161" s="43" t="b">
        <f t="shared" si="199"/>
        <v>0</v>
      </c>
      <c r="N31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62" spans="1:14" hidden="1" x14ac:dyDescent="0.25">
      <c r="A3162" t="s">
        <v>1191</v>
      </c>
      <c r="B3162" s="45">
        <v>37649</v>
      </c>
      <c r="C3162" s="45">
        <v>18910</v>
      </c>
      <c r="D3162" s="25">
        <v>0.50227097665276632</v>
      </c>
      <c r="E3162" s="25" t="str">
        <f>_xlfn.XLOOKUP(Table1[[#This Row],[Customer_ID]],Table2[customer_id],Table2[age_group],,0)</f>
        <v>25-34</v>
      </c>
      <c r="F3162" s="25" t="str">
        <f>_xlfn.XLOOKUP(Table1[[#This Row],[Customer_ID]],Table2[customer_id],Table2[city],,0)</f>
        <v>Delhi NCR</v>
      </c>
      <c r="G3162" s="25" t="str">
        <f>_xlfn.XLOOKUP(Table1[[#This Row],[Customer_ID]],Table2[customer_id],Table2[occupation],,0)</f>
        <v>Salaried Other Employees</v>
      </c>
      <c r="H3162" s="50" t="str">
        <f>_xlfn.XLOOKUP(Table1[[#This Row],[Customer_ID]],Table2[customer_id],Table2[gender],,0)</f>
        <v>Male</v>
      </c>
      <c r="I3162" s="50" t="str">
        <f>_xlfn.XLOOKUP(Table1[[#This Row],[Customer_ID]],Table2[customer_id],Table2[marital status],,0)</f>
        <v>Married</v>
      </c>
      <c r="J3162" t="str">
        <f t="shared" si="196"/>
        <v>Lower Income</v>
      </c>
      <c r="K3162" s="52" t="b">
        <f t="shared" si="197"/>
        <v>0</v>
      </c>
      <c r="L3162" s="43" t="b">
        <f t="shared" si="198"/>
        <v>0</v>
      </c>
      <c r="M3162" s="43" t="b">
        <f t="shared" si="199"/>
        <v>0</v>
      </c>
      <c r="N31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63" spans="1:14" hidden="1" x14ac:dyDescent="0.25">
      <c r="A3163" t="s">
        <v>3455</v>
      </c>
      <c r="B3163" s="45">
        <v>37645</v>
      </c>
      <c r="C3163" s="45">
        <v>11107</v>
      </c>
      <c r="D3163" s="25">
        <v>0.29504582281843539</v>
      </c>
      <c r="E3163" s="25" t="str">
        <f>_xlfn.XLOOKUP(Table1[[#This Row],[Customer_ID]],Table2[customer_id],Table2[age_group],,0)</f>
        <v>25-34</v>
      </c>
      <c r="F3163" s="25" t="str">
        <f>_xlfn.XLOOKUP(Table1[[#This Row],[Customer_ID]],Table2[customer_id],Table2[city],,0)</f>
        <v>Chennai</v>
      </c>
      <c r="G3163" s="25" t="str">
        <f>_xlfn.XLOOKUP(Table1[[#This Row],[Customer_ID]],Table2[customer_id],Table2[occupation],,0)</f>
        <v>Salaried Other Employees</v>
      </c>
      <c r="H3163" s="50" t="str">
        <f>_xlfn.XLOOKUP(Table1[[#This Row],[Customer_ID]],Table2[customer_id],Table2[gender],,0)</f>
        <v>Female</v>
      </c>
      <c r="I3163" s="50" t="str">
        <f>_xlfn.XLOOKUP(Table1[[#This Row],[Customer_ID]],Table2[customer_id],Table2[marital status],,0)</f>
        <v>Married</v>
      </c>
      <c r="J3163" t="str">
        <f t="shared" si="196"/>
        <v>Lower Income</v>
      </c>
      <c r="K3163" s="52" t="str">
        <f t="shared" si="197"/>
        <v>Low Spend</v>
      </c>
      <c r="L3163" s="43" t="b">
        <f t="shared" si="198"/>
        <v>0</v>
      </c>
      <c r="M3163" s="43" t="b">
        <f t="shared" si="199"/>
        <v>0</v>
      </c>
      <c r="N31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64" spans="1:14" hidden="1" x14ac:dyDescent="0.25">
      <c r="A3164" t="s">
        <v>3740</v>
      </c>
      <c r="B3164" s="45">
        <v>37624</v>
      </c>
      <c r="C3164" s="45">
        <v>9714.1666666666661</v>
      </c>
      <c r="D3164" s="25">
        <v>0.25819069388333687</v>
      </c>
      <c r="E3164" s="25" t="str">
        <f>_xlfn.XLOOKUP(Table1[[#This Row],[Customer_ID]],Table2[customer_id],Table2[age_group],,0)</f>
        <v>25-34</v>
      </c>
      <c r="F3164" s="25" t="str">
        <f>_xlfn.XLOOKUP(Table1[[#This Row],[Customer_ID]],Table2[customer_id],Table2[city],,0)</f>
        <v>Chennai</v>
      </c>
      <c r="G3164" s="25" t="str">
        <f>_xlfn.XLOOKUP(Table1[[#This Row],[Customer_ID]],Table2[customer_id],Table2[occupation],,0)</f>
        <v>Salaried Other Employees</v>
      </c>
      <c r="H3164" s="50" t="str">
        <f>_xlfn.XLOOKUP(Table1[[#This Row],[Customer_ID]],Table2[customer_id],Table2[gender],,0)</f>
        <v>Female</v>
      </c>
      <c r="I3164" s="50" t="str">
        <f>_xlfn.XLOOKUP(Table1[[#This Row],[Customer_ID]],Table2[customer_id],Table2[marital status],,0)</f>
        <v>Married</v>
      </c>
      <c r="J3164" t="str">
        <f t="shared" si="196"/>
        <v>Lower Income</v>
      </c>
      <c r="K3164" s="52" t="str">
        <f t="shared" si="197"/>
        <v>Low Spend</v>
      </c>
      <c r="L3164" s="43" t="b">
        <f t="shared" si="198"/>
        <v>0</v>
      </c>
      <c r="M3164" s="43" t="b">
        <f t="shared" si="199"/>
        <v>0</v>
      </c>
      <c r="N31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65" spans="1:14" hidden="1" x14ac:dyDescent="0.25">
      <c r="A3165" t="s">
        <v>1086</v>
      </c>
      <c r="B3165" s="45">
        <v>37624</v>
      </c>
      <c r="C3165" s="45">
        <v>19252.5</v>
      </c>
      <c r="D3165" s="25">
        <v>0.51170795237082711</v>
      </c>
      <c r="E3165" s="25" t="str">
        <f>_xlfn.XLOOKUP(Table1[[#This Row],[Customer_ID]],Table2[customer_id],Table2[age_group],,0)</f>
        <v>25-34</v>
      </c>
      <c r="F3165" s="25" t="str">
        <f>_xlfn.XLOOKUP(Table1[[#This Row],[Customer_ID]],Table2[customer_id],Table2[city],,0)</f>
        <v>Delhi NCR</v>
      </c>
      <c r="G3165" s="25" t="str">
        <f>_xlfn.XLOOKUP(Table1[[#This Row],[Customer_ID]],Table2[customer_id],Table2[occupation],,0)</f>
        <v>Salaried Other Employees</v>
      </c>
      <c r="H3165" s="50" t="str">
        <f>_xlfn.XLOOKUP(Table1[[#This Row],[Customer_ID]],Table2[customer_id],Table2[gender],,0)</f>
        <v>Male</v>
      </c>
      <c r="I3165" s="50" t="str">
        <f>_xlfn.XLOOKUP(Table1[[#This Row],[Customer_ID]],Table2[customer_id],Table2[marital status],,0)</f>
        <v>Married</v>
      </c>
      <c r="J3165" t="str">
        <f t="shared" si="196"/>
        <v>Lower Income</v>
      </c>
      <c r="K3165" s="52" t="b">
        <f t="shared" si="197"/>
        <v>0</v>
      </c>
      <c r="L3165" s="43" t="b">
        <f t="shared" si="198"/>
        <v>0</v>
      </c>
      <c r="M3165" s="43" t="b">
        <f t="shared" si="199"/>
        <v>0</v>
      </c>
      <c r="N31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66" spans="1:14" hidden="1" x14ac:dyDescent="0.25">
      <c r="A3166" t="s">
        <v>1011</v>
      </c>
      <c r="B3166" s="45">
        <v>37623</v>
      </c>
      <c r="C3166" s="45">
        <v>19522</v>
      </c>
      <c r="D3166" s="25">
        <v>0.51888472476942293</v>
      </c>
      <c r="E3166" s="25" t="str">
        <f>_xlfn.XLOOKUP(Table1[[#This Row],[Customer_ID]],Table2[customer_id],Table2[age_group],,0)</f>
        <v>25-34</v>
      </c>
      <c r="F3166" s="25" t="str">
        <f>_xlfn.XLOOKUP(Table1[[#This Row],[Customer_ID]],Table2[customer_id],Table2[city],,0)</f>
        <v>Delhi NCR</v>
      </c>
      <c r="G3166" s="25" t="str">
        <f>_xlfn.XLOOKUP(Table1[[#This Row],[Customer_ID]],Table2[customer_id],Table2[occupation],,0)</f>
        <v>Salaried Other Employees</v>
      </c>
      <c r="H3166" s="50" t="str">
        <f>_xlfn.XLOOKUP(Table1[[#This Row],[Customer_ID]],Table2[customer_id],Table2[gender],,0)</f>
        <v>Male</v>
      </c>
      <c r="I3166" s="50" t="str">
        <f>_xlfn.XLOOKUP(Table1[[#This Row],[Customer_ID]],Table2[customer_id],Table2[marital status],,0)</f>
        <v>Married</v>
      </c>
      <c r="J3166" t="str">
        <f t="shared" si="196"/>
        <v>Lower Income</v>
      </c>
      <c r="K3166" s="52" t="b">
        <f t="shared" si="197"/>
        <v>0</v>
      </c>
      <c r="L3166" s="43" t="b">
        <f t="shared" si="198"/>
        <v>0</v>
      </c>
      <c r="M3166" s="43" t="b">
        <f t="shared" si="199"/>
        <v>0</v>
      </c>
      <c r="N31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67" spans="1:14" hidden="1" x14ac:dyDescent="0.25">
      <c r="A3167" t="s">
        <v>3453</v>
      </c>
      <c r="B3167" s="45">
        <v>37613</v>
      </c>
      <c r="C3167" s="45">
        <v>11099</v>
      </c>
      <c r="D3167" s="25">
        <v>0.29508414643873127</v>
      </c>
      <c r="E3167" s="25" t="str">
        <f>_xlfn.XLOOKUP(Table1[[#This Row],[Customer_ID]],Table2[customer_id],Table2[age_group],,0)</f>
        <v>25-34</v>
      </c>
      <c r="F3167" s="25" t="str">
        <f>_xlfn.XLOOKUP(Table1[[#This Row],[Customer_ID]],Table2[customer_id],Table2[city],,0)</f>
        <v>Chennai</v>
      </c>
      <c r="G3167" s="25" t="str">
        <f>_xlfn.XLOOKUP(Table1[[#This Row],[Customer_ID]],Table2[customer_id],Table2[occupation],,0)</f>
        <v>Salaried Other Employees</v>
      </c>
      <c r="H3167" s="50" t="str">
        <f>_xlfn.XLOOKUP(Table1[[#This Row],[Customer_ID]],Table2[customer_id],Table2[gender],,0)</f>
        <v>Male</v>
      </c>
      <c r="I3167" s="50" t="str">
        <f>_xlfn.XLOOKUP(Table1[[#This Row],[Customer_ID]],Table2[customer_id],Table2[marital status],,0)</f>
        <v>Married</v>
      </c>
      <c r="J3167" t="str">
        <f t="shared" si="196"/>
        <v>Lower Income</v>
      </c>
      <c r="K3167" s="52" t="str">
        <f t="shared" si="197"/>
        <v>Low Spend</v>
      </c>
      <c r="L3167" s="43" t="b">
        <f t="shared" si="198"/>
        <v>0</v>
      </c>
      <c r="M3167" s="43" t="b">
        <f t="shared" si="199"/>
        <v>0</v>
      </c>
      <c r="N31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68" spans="1:14" hidden="1" x14ac:dyDescent="0.25">
      <c r="A3168" t="s">
        <v>3593</v>
      </c>
      <c r="B3168" s="45">
        <v>37610</v>
      </c>
      <c r="C3168" s="45">
        <v>10464.333333333334</v>
      </c>
      <c r="D3168" s="25">
        <v>0.27823273951963134</v>
      </c>
      <c r="E3168" s="25" t="str">
        <f>_xlfn.XLOOKUP(Table1[[#This Row],[Customer_ID]],Table2[customer_id],Table2[age_group],,0)</f>
        <v>35-45</v>
      </c>
      <c r="F3168" s="25" t="str">
        <f>_xlfn.XLOOKUP(Table1[[#This Row],[Customer_ID]],Table2[customer_id],Table2[city],,0)</f>
        <v>Chennai</v>
      </c>
      <c r="G3168" s="25" t="str">
        <f>_xlfn.XLOOKUP(Table1[[#This Row],[Customer_ID]],Table2[customer_id],Table2[occupation],,0)</f>
        <v>Salaried Other Employees</v>
      </c>
      <c r="H3168" s="50" t="str">
        <f>_xlfn.XLOOKUP(Table1[[#This Row],[Customer_ID]],Table2[customer_id],Table2[gender],,0)</f>
        <v>Female</v>
      </c>
      <c r="I3168" s="50" t="str">
        <f>_xlfn.XLOOKUP(Table1[[#This Row],[Customer_ID]],Table2[customer_id],Table2[marital status],,0)</f>
        <v>Married</v>
      </c>
      <c r="J3168" t="str">
        <f t="shared" si="196"/>
        <v>Lower Income</v>
      </c>
      <c r="K3168" s="52" t="str">
        <f t="shared" si="197"/>
        <v>Low Spend</v>
      </c>
      <c r="L3168" s="43" t="b">
        <f t="shared" si="198"/>
        <v>0</v>
      </c>
      <c r="M3168" s="43" t="b">
        <f t="shared" si="199"/>
        <v>0</v>
      </c>
      <c r="N31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69" spans="1:14" hidden="1" x14ac:dyDescent="0.25">
      <c r="A3169" t="s">
        <v>2573</v>
      </c>
      <c r="B3169" s="45">
        <v>37609</v>
      </c>
      <c r="C3169" s="45">
        <v>13925.166666666666</v>
      </c>
      <c r="D3169" s="25">
        <v>0.37026155086991586</v>
      </c>
      <c r="E3169" s="25" t="str">
        <f>_xlfn.XLOOKUP(Table1[[#This Row],[Customer_ID]],Table2[customer_id],Table2[age_group],,0)</f>
        <v>35-45</v>
      </c>
      <c r="F3169" s="25" t="str">
        <f>_xlfn.XLOOKUP(Table1[[#This Row],[Customer_ID]],Table2[customer_id],Table2[city],,0)</f>
        <v>Chennai</v>
      </c>
      <c r="G3169" s="25" t="str">
        <f>_xlfn.XLOOKUP(Table1[[#This Row],[Customer_ID]],Table2[customer_id],Table2[occupation],,0)</f>
        <v>Freelancers</v>
      </c>
      <c r="H3169" s="50" t="str">
        <f>_xlfn.XLOOKUP(Table1[[#This Row],[Customer_ID]],Table2[customer_id],Table2[gender],,0)</f>
        <v>Male</v>
      </c>
      <c r="I3169" s="50" t="str">
        <f>_xlfn.XLOOKUP(Table1[[#This Row],[Customer_ID]],Table2[customer_id],Table2[marital status],,0)</f>
        <v>Married</v>
      </c>
      <c r="J3169" t="str">
        <f t="shared" si="196"/>
        <v>Lower Income</v>
      </c>
      <c r="K3169" s="52" t="b">
        <f t="shared" si="197"/>
        <v>0</v>
      </c>
      <c r="L3169" s="43" t="b">
        <f t="shared" si="198"/>
        <v>0</v>
      </c>
      <c r="M3169" s="43" t="b">
        <f t="shared" si="199"/>
        <v>0</v>
      </c>
      <c r="N31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70" spans="1:14" hidden="1" x14ac:dyDescent="0.25">
      <c r="A3170" t="s">
        <v>3538</v>
      </c>
      <c r="B3170" s="45">
        <v>37606</v>
      </c>
      <c r="C3170" s="45">
        <v>10721</v>
      </c>
      <c r="D3170" s="25">
        <v>0.28508748603946177</v>
      </c>
      <c r="E3170" s="25" t="str">
        <f>_xlfn.XLOOKUP(Table1[[#This Row],[Customer_ID]],Table2[customer_id],Table2[age_group],,0)</f>
        <v>35-45</v>
      </c>
      <c r="F3170" s="25" t="str">
        <f>_xlfn.XLOOKUP(Table1[[#This Row],[Customer_ID]],Table2[customer_id],Table2[city],,0)</f>
        <v>Chennai</v>
      </c>
      <c r="G3170" s="25" t="str">
        <f>_xlfn.XLOOKUP(Table1[[#This Row],[Customer_ID]],Table2[customer_id],Table2[occupation],,0)</f>
        <v>Freelancers</v>
      </c>
      <c r="H3170" s="50" t="str">
        <f>_xlfn.XLOOKUP(Table1[[#This Row],[Customer_ID]],Table2[customer_id],Table2[gender],,0)</f>
        <v>Female</v>
      </c>
      <c r="I3170" s="50" t="str">
        <f>_xlfn.XLOOKUP(Table1[[#This Row],[Customer_ID]],Table2[customer_id],Table2[marital status],,0)</f>
        <v>Married</v>
      </c>
      <c r="J3170" t="str">
        <f t="shared" si="196"/>
        <v>Lower Income</v>
      </c>
      <c r="K3170" s="52" t="str">
        <f t="shared" si="197"/>
        <v>Low Spend</v>
      </c>
      <c r="L3170" s="43" t="b">
        <f t="shared" si="198"/>
        <v>0</v>
      </c>
      <c r="M3170" s="43" t="b">
        <f t="shared" si="199"/>
        <v>0</v>
      </c>
      <c r="N31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71" spans="1:14" hidden="1" x14ac:dyDescent="0.25">
      <c r="A3171" t="s">
        <v>2711</v>
      </c>
      <c r="B3171" s="45">
        <v>37606</v>
      </c>
      <c r="C3171" s="45">
        <v>13500.666666666666</v>
      </c>
      <c r="D3171" s="25">
        <v>0.35900299597581947</v>
      </c>
      <c r="E3171" s="25" t="str">
        <f>_xlfn.XLOOKUP(Table1[[#This Row],[Customer_ID]],Table2[customer_id],Table2[age_group],,0)</f>
        <v>35-45</v>
      </c>
      <c r="F3171" s="25" t="str">
        <f>_xlfn.XLOOKUP(Table1[[#This Row],[Customer_ID]],Table2[customer_id],Table2[city],,0)</f>
        <v>Chennai</v>
      </c>
      <c r="G3171" s="25" t="str">
        <f>_xlfn.XLOOKUP(Table1[[#This Row],[Customer_ID]],Table2[customer_id],Table2[occupation],,0)</f>
        <v>Freelancers</v>
      </c>
      <c r="H3171" s="50" t="str">
        <f>_xlfn.XLOOKUP(Table1[[#This Row],[Customer_ID]],Table2[customer_id],Table2[gender],,0)</f>
        <v>Male</v>
      </c>
      <c r="I3171" s="50" t="str">
        <f>_xlfn.XLOOKUP(Table1[[#This Row],[Customer_ID]],Table2[customer_id],Table2[marital status],,0)</f>
        <v>Married</v>
      </c>
      <c r="J3171" t="str">
        <f t="shared" si="196"/>
        <v>Lower Income</v>
      </c>
      <c r="K3171" s="52" t="b">
        <f t="shared" si="197"/>
        <v>0</v>
      </c>
      <c r="L3171" s="43" t="b">
        <f t="shared" si="198"/>
        <v>0</v>
      </c>
      <c r="M3171" s="43" t="b">
        <f t="shared" si="199"/>
        <v>0</v>
      </c>
      <c r="N31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72" spans="1:14" x14ac:dyDescent="0.25">
      <c r="A3172" t="s">
        <v>238</v>
      </c>
      <c r="B3172" s="45">
        <v>37602</v>
      </c>
      <c r="C3172" s="45">
        <v>23855</v>
      </c>
      <c r="D3172" s="25">
        <v>0.63440774426892188</v>
      </c>
      <c r="E3172" s="25" t="str">
        <f>_xlfn.XLOOKUP(Table1[[#This Row],[Customer_ID]],Table2[customer_id],Table2[age_group],,0)</f>
        <v>35-45</v>
      </c>
      <c r="F3172" s="25" t="str">
        <f>_xlfn.XLOOKUP(Table1[[#This Row],[Customer_ID]],Table2[customer_id],Table2[city],,0)</f>
        <v>Mumbai</v>
      </c>
      <c r="G3172" s="25" t="str">
        <f>_xlfn.XLOOKUP(Table1[[#This Row],[Customer_ID]],Table2[customer_id],Table2[occupation],,0)</f>
        <v>Freelancers</v>
      </c>
      <c r="H3172" s="50" t="str">
        <f>_xlfn.XLOOKUP(Table1[[#This Row],[Customer_ID]],Table2[customer_id],Table2[gender],,0)</f>
        <v>Male</v>
      </c>
      <c r="I3172" s="50" t="str">
        <f>_xlfn.XLOOKUP(Table1[[#This Row],[Customer_ID]],Table2[customer_id],Table2[marital status],,0)</f>
        <v>Married</v>
      </c>
      <c r="J3172" t="str">
        <f t="shared" si="196"/>
        <v>Lower Income</v>
      </c>
      <c r="K3172" s="52" t="str">
        <f t="shared" si="197"/>
        <v>High Spend</v>
      </c>
      <c r="L3172" s="43" t="b">
        <f t="shared" si="198"/>
        <v>0</v>
      </c>
      <c r="M3172" s="43" t="b">
        <f t="shared" si="199"/>
        <v>0</v>
      </c>
      <c r="N3172" t="str">
        <f>IF(OR(Table1[[#This Row],[High requirement of Credit Card (Low Income)]]="High Spend",Table1[[#This Row],[High requirement of Credit Card (Moderate Income)]]="High Spend",Table1[[#This Row],[High requirement of Credit Card (hIGHER Income)]]="High Spend"),"High chance","Low or moderate Chance")</f>
        <v>High chance</v>
      </c>
    </row>
    <row r="3173" spans="1:14" hidden="1" x14ac:dyDescent="0.25">
      <c r="A3173" t="s">
        <v>3171</v>
      </c>
      <c r="B3173" s="45">
        <v>37599</v>
      </c>
      <c r="C3173" s="45">
        <v>12203.5</v>
      </c>
      <c r="D3173" s="25">
        <v>0.32456980238836142</v>
      </c>
      <c r="E3173" s="25" t="str">
        <f>_xlfn.XLOOKUP(Table1[[#This Row],[Customer_ID]],Table2[customer_id],Table2[age_group],,0)</f>
        <v>45+</v>
      </c>
      <c r="F3173" s="25" t="str">
        <f>_xlfn.XLOOKUP(Table1[[#This Row],[Customer_ID]],Table2[customer_id],Table2[city],,0)</f>
        <v>Hyderabad</v>
      </c>
      <c r="G3173" s="25" t="str">
        <f>_xlfn.XLOOKUP(Table1[[#This Row],[Customer_ID]],Table2[customer_id],Table2[occupation],,0)</f>
        <v>Freelancers</v>
      </c>
      <c r="H3173" s="50" t="str">
        <f>_xlfn.XLOOKUP(Table1[[#This Row],[Customer_ID]],Table2[customer_id],Table2[gender],,0)</f>
        <v>Male</v>
      </c>
      <c r="I3173" s="50" t="str">
        <f>_xlfn.XLOOKUP(Table1[[#This Row],[Customer_ID]],Table2[customer_id],Table2[marital status],,0)</f>
        <v>Married</v>
      </c>
      <c r="J3173" t="str">
        <f t="shared" si="196"/>
        <v>Lower Income</v>
      </c>
      <c r="K3173" s="52" t="b">
        <f t="shared" si="197"/>
        <v>0</v>
      </c>
      <c r="L3173" s="43" t="b">
        <f t="shared" si="198"/>
        <v>0</v>
      </c>
      <c r="M3173" s="43" t="b">
        <f t="shared" si="199"/>
        <v>0</v>
      </c>
      <c r="N31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74" spans="1:14" hidden="1" x14ac:dyDescent="0.25">
      <c r="A3174" t="s">
        <v>1532</v>
      </c>
      <c r="B3174" s="45">
        <v>37592</v>
      </c>
      <c r="C3174" s="45">
        <v>17581.833333333332</v>
      </c>
      <c r="D3174" s="25">
        <v>0.46770146130382345</v>
      </c>
      <c r="E3174" s="25" t="str">
        <f>_xlfn.XLOOKUP(Table1[[#This Row],[Customer_ID]],Table2[customer_id],Table2[age_group],,0)</f>
        <v>25-34</v>
      </c>
      <c r="F3174" s="25" t="str">
        <f>_xlfn.XLOOKUP(Table1[[#This Row],[Customer_ID]],Table2[customer_id],Table2[city],,0)</f>
        <v>Bengaluru</v>
      </c>
      <c r="G3174" s="25" t="str">
        <f>_xlfn.XLOOKUP(Table1[[#This Row],[Customer_ID]],Table2[customer_id],Table2[occupation],,0)</f>
        <v>Salaried Other Employees</v>
      </c>
      <c r="H3174" s="50" t="str">
        <f>_xlfn.XLOOKUP(Table1[[#This Row],[Customer_ID]],Table2[customer_id],Table2[gender],,0)</f>
        <v>Male</v>
      </c>
      <c r="I3174" s="50" t="str">
        <f>_xlfn.XLOOKUP(Table1[[#This Row],[Customer_ID]],Table2[customer_id],Table2[marital status],,0)</f>
        <v>Married</v>
      </c>
      <c r="J3174" t="str">
        <f t="shared" si="196"/>
        <v>Lower Income</v>
      </c>
      <c r="K3174" s="52" t="b">
        <f t="shared" si="197"/>
        <v>0</v>
      </c>
      <c r="L3174" s="43" t="b">
        <f t="shared" si="198"/>
        <v>0</v>
      </c>
      <c r="M3174" s="43" t="b">
        <f t="shared" si="199"/>
        <v>0</v>
      </c>
      <c r="N31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75" spans="1:14" hidden="1" x14ac:dyDescent="0.25">
      <c r="A3175" t="s">
        <v>3065</v>
      </c>
      <c r="B3175" s="45">
        <v>37588</v>
      </c>
      <c r="C3175" s="45">
        <v>12525</v>
      </c>
      <c r="D3175" s="25">
        <v>0.33321804831329149</v>
      </c>
      <c r="E3175" s="25" t="str">
        <f>_xlfn.XLOOKUP(Table1[[#This Row],[Customer_ID]],Table2[customer_id],Table2[age_group],,0)</f>
        <v>25-34</v>
      </c>
      <c r="F3175" s="25" t="str">
        <f>_xlfn.XLOOKUP(Table1[[#This Row],[Customer_ID]],Table2[customer_id],Table2[city],,0)</f>
        <v>Chennai</v>
      </c>
      <c r="G3175" s="25" t="str">
        <f>_xlfn.XLOOKUP(Table1[[#This Row],[Customer_ID]],Table2[customer_id],Table2[occupation],,0)</f>
        <v>Salaried Other Employees</v>
      </c>
      <c r="H3175" s="50" t="str">
        <f>_xlfn.XLOOKUP(Table1[[#This Row],[Customer_ID]],Table2[customer_id],Table2[gender],,0)</f>
        <v>Male</v>
      </c>
      <c r="I3175" s="50" t="str">
        <f>_xlfn.XLOOKUP(Table1[[#This Row],[Customer_ID]],Table2[customer_id],Table2[marital status],,0)</f>
        <v>Married</v>
      </c>
      <c r="J3175" t="str">
        <f t="shared" si="196"/>
        <v>Lower Income</v>
      </c>
      <c r="K3175" s="52" t="b">
        <f t="shared" si="197"/>
        <v>0</v>
      </c>
      <c r="L3175" s="43" t="b">
        <f t="shared" si="198"/>
        <v>0</v>
      </c>
      <c r="M3175" s="43" t="b">
        <f t="shared" si="199"/>
        <v>0</v>
      </c>
      <c r="N31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76" spans="1:14" hidden="1" x14ac:dyDescent="0.25">
      <c r="A3176" t="s">
        <v>2157</v>
      </c>
      <c r="B3176" s="45">
        <v>37585</v>
      </c>
      <c r="C3176" s="45">
        <v>15402.666666666666</v>
      </c>
      <c r="D3176" s="25">
        <v>0.40980887765509288</v>
      </c>
      <c r="E3176" s="25" t="str">
        <f>_xlfn.XLOOKUP(Table1[[#This Row],[Customer_ID]],Table2[customer_id],Table2[age_group],,0)</f>
        <v>35-45</v>
      </c>
      <c r="F3176" s="25" t="str">
        <f>_xlfn.XLOOKUP(Table1[[#This Row],[Customer_ID]],Table2[customer_id],Table2[city],,0)</f>
        <v>Bengaluru</v>
      </c>
      <c r="G3176" s="25" t="str">
        <f>_xlfn.XLOOKUP(Table1[[#This Row],[Customer_ID]],Table2[customer_id],Table2[occupation],,0)</f>
        <v>Freelancers</v>
      </c>
      <c r="H3176" s="50" t="str">
        <f>_xlfn.XLOOKUP(Table1[[#This Row],[Customer_ID]],Table2[customer_id],Table2[gender],,0)</f>
        <v>Female</v>
      </c>
      <c r="I3176" s="50" t="str">
        <f>_xlfn.XLOOKUP(Table1[[#This Row],[Customer_ID]],Table2[customer_id],Table2[marital status],,0)</f>
        <v>Married</v>
      </c>
      <c r="J3176" t="str">
        <f t="shared" si="196"/>
        <v>Lower Income</v>
      </c>
      <c r="K3176" s="52" t="b">
        <f t="shared" si="197"/>
        <v>0</v>
      </c>
      <c r="L3176" s="43" t="b">
        <f t="shared" si="198"/>
        <v>0</v>
      </c>
      <c r="M3176" s="43" t="b">
        <f t="shared" si="199"/>
        <v>0</v>
      </c>
      <c r="N31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77" spans="1:14" hidden="1" x14ac:dyDescent="0.25">
      <c r="A3177" t="s">
        <v>2371</v>
      </c>
      <c r="B3177" s="45">
        <v>37585</v>
      </c>
      <c r="C3177" s="45">
        <v>14687.166666666666</v>
      </c>
      <c r="D3177" s="25">
        <v>0.39077202784798898</v>
      </c>
      <c r="E3177" s="25" t="str">
        <f>_xlfn.XLOOKUP(Table1[[#This Row],[Customer_ID]],Table2[customer_id],Table2[age_group],,0)</f>
        <v>25-34</v>
      </c>
      <c r="F3177" s="25" t="str">
        <f>_xlfn.XLOOKUP(Table1[[#This Row],[Customer_ID]],Table2[customer_id],Table2[city],,0)</f>
        <v>Hyderabad</v>
      </c>
      <c r="G3177" s="25" t="str">
        <f>_xlfn.XLOOKUP(Table1[[#This Row],[Customer_ID]],Table2[customer_id],Table2[occupation],,0)</f>
        <v>Salaried Other Employees</v>
      </c>
      <c r="H3177" s="50" t="str">
        <f>_xlfn.XLOOKUP(Table1[[#This Row],[Customer_ID]],Table2[customer_id],Table2[gender],,0)</f>
        <v>Male</v>
      </c>
      <c r="I3177" s="50" t="str">
        <f>_xlfn.XLOOKUP(Table1[[#This Row],[Customer_ID]],Table2[customer_id],Table2[marital status],,0)</f>
        <v>Married</v>
      </c>
      <c r="J3177" t="str">
        <f t="shared" si="196"/>
        <v>Lower Income</v>
      </c>
      <c r="K3177" s="52" t="b">
        <f t="shared" si="197"/>
        <v>0</v>
      </c>
      <c r="L3177" s="43" t="b">
        <f t="shared" si="198"/>
        <v>0</v>
      </c>
      <c r="M3177" s="43" t="b">
        <f t="shared" si="199"/>
        <v>0</v>
      </c>
      <c r="N31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78" spans="1:14" hidden="1" x14ac:dyDescent="0.25">
      <c r="A3178" t="s">
        <v>2938</v>
      </c>
      <c r="B3178" s="45">
        <v>37585</v>
      </c>
      <c r="C3178" s="45">
        <v>12870.666666666666</v>
      </c>
      <c r="D3178" s="25">
        <v>0.34244157687020532</v>
      </c>
      <c r="E3178" s="25" t="str">
        <f>_xlfn.XLOOKUP(Table1[[#This Row],[Customer_ID]],Table2[customer_id],Table2[age_group],,0)</f>
        <v>25-34</v>
      </c>
      <c r="F3178" s="25" t="str">
        <f>_xlfn.XLOOKUP(Table1[[#This Row],[Customer_ID]],Table2[customer_id],Table2[city],,0)</f>
        <v>Chennai</v>
      </c>
      <c r="G3178" s="25" t="str">
        <f>_xlfn.XLOOKUP(Table1[[#This Row],[Customer_ID]],Table2[customer_id],Table2[occupation],,0)</f>
        <v>Salaried Other Employees</v>
      </c>
      <c r="H3178" s="50" t="str">
        <f>_xlfn.XLOOKUP(Table1[[#This Row],[Customer_ID]],Table2[customer_id],Table2[gender],,0)</f>
        <v>Male</v>
      </c>
      <c r="I3178" s="50" t="str">
        <f>_xlfn.XLOOKUP(Table1[[#This Row],[Customer_ID]],Table2[customer_id],Table2[marital status],,0)</f>
        <v>Married</v>
      </c>
      <c r="J3178" t="str">
        <f t="shared" si="196"/>
        <v>Lower Income</v>
      </c>
      <c r="K3178" s="52" t="b">
        <f t="shared" si="197"/>
        <v>0</v>
      </c>
      <c r="L3178" s="43" t="b">
        <f t="shared" si="198"/>
        <v>0</v>
      </c>
      <c r="M3178" s="43" t="b">
        <f t="shared" si="199"/>
        <v>0</v>
      </c>
      <c r="N31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79" spans="1:14" hidden="1" x14ac:dyDescent="0.25">
      <c r="A3179" t="s">
        <v>1184</v>
      </c>
      <c r="B3179" s="45">
        <v>37579</v>
      </c>
      <c r="C3179" s="45">
        <v>18899.166666666668</v>
      </c>
      <c r="D3179" s="25">
        <v>0.50291829656634468</v>
      </c>
      <c r="E3179" s="25" t="str">
        <f>_xlfn.XLOOKUP(Table1[[#This Row],[Customer_ID]],Table2[customer_id],Table2[age_group],,0)</f>
        <v>25-34</v>
      </c>
      <c r="F3179" s="25" t="str">
        <f>_xlfn.XLOOKUP(Table1[[#This Row],[Customer_ID]],Table2[customer_id],Table2[city],,0)</f>
        <v>Delhi NCR</v>
      </c>
      <c r="G3179" s="25" t="str">
        <f>_xlfn.XLOOKUP(Table1[[#This Row],[Customer_ID]],Table2[customer_id],Table2[occupation],,0)</f>
        <v>Salaried Other Employees</v>
      </c>
      <c r="H3179" s="50" t="str">
        <f>_xlfn.XLOOKUP(Table1[[#This Row],[Customer_ID]],Table2[customer_id],Table2[gender],,0)</f>
        <v>Male</v>
      </c>
      <c r="I3179" s="50" t="str">
        <f>_xlfn.XLOOKUP(Table1[[#This Row],[Customer_ID]],Table2[customer_id],Table2[marital status],,0)</f>
        <v>Married</v>
      </c>
      <c r="J3179" t="str">
        <f t="shared" si="196"/>
        <v>Lower Income</v>
      </c>
      <c r="K3179" s="52" t="b">
        <f t="shared" si="197"/>
        <v>0</v>
      </c>
      <c r="L3179" s="43" t="b">
        <f t="shared" si="198"/>
        <v>0</v>
      </c>
      <c r="M3179" s="43" t="b">
        <f t="shared" si="199"/>
        <v>0</v>
      </c>
      <c r="N31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80" spans="1:14" hidden="1" x14ac:dyDescent="0.25">
      <c r="A3180" t="s">
        <v>940</v>
      </c>
      <c r="B3180" s="45">
        <v>37577</v>
      </c>
      <c r="C3180" s="45">
        <v>19801.166666666668</v>
      </c>
      <c r="D3180" s="25">
        <v>0.52694910894075275</v>
      </c>
      <c r="E3180" s="25" t="str">
        <f>_xlfn.XLOOKUP(Table1[[#This Row],[Customer_ID]],Table2[customer_id],Table2[age_group],,0)</f>
        <v>35-45</v>
      </c>
      <c r="F3180" s="25" t="str">
        <f>_xlfn.XLOOKUP(Table1[[#This Row],[Customer_ID]],Table2[customer_id],Table2[city],,0)</f>
        <v>Mumbai</v>
      </c>
      <c r="G3180" s="25" t="str">
        <f>_xlfn.XLOOKUP(Table1[[#This Row],[Customer_ID]],Table2[customer_id],Table2[occupation],,0)</f>
        <v>Freelancers</v>
      </c>
      <c r="H3180" s="50" t="str">
        <f>_xlfn.XLOOKUP(Table1[[#This Row],[Customer_ID]],Table2[customer_id],Table2[gender],,0)</f>
        <v>Female</v>
      </c>
      <c r="I3180" s="50" t="str">
        <f>_xlfn.XLOOKUP(Table1[[#This Row],[Customer_ID]],Table2[customer_id],Table2[marital status],,0)</f>
        <v>Married</v>
      </c>
      <c r="J3180" t="str">
        <f t="shared" si="196"/>
        <v>Lower Income</v>
      </c>
      <c r="K3180" s="52" t="b">
        <f t="shared" si="197"/>
        <v>0</v>
      </c>
      <c r="L3180" s="43" t="b">
        <f t="shared" si="198"/>
        <v>0</v>
      </c>
      <c r="M3180" s="43" t="b">
        <f t="shared" si="199"/>
        <v>0</v>
      </c>
      <c r="N31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81" spans="1:14" hidden="1" x14ac:dyDescent="0.25">
      <c r="A3181" t="s">
        <v>1446</v>
      </c>
      <c r="B3181" s="45">
        <v>37575</v>
      </c>
      <c r="C3181" s="45">
        <v>17922.666666666668</v>
      </c>
      <c r="D3181" s="25">
        <v>0.47698381015746288</v>
      </c>
      <c r="E3181" s="25" t="str">
        <f>_xlfn.XLOOKUP(Table1[[#This Row],[Customer_ID]],Table2[customer_id],Table2[age_group],,0)</f>
        <v>25-34</v>
      </c>
      <c r="F3181" s="25" t="str">
        <f>_xlfn.XLOOKUP(Table1[[#This Row],[Customer_ID]],Table2[customer_id],Table2[city],,0)</f>
        <v>Bengaluru</v>
      </c>
      <c r="G3181" s="25" t="str">
        <f>_xlfn.XLOOKUP(Table1[[#This Row],[Customer_ID]],Table2[customer_id],Table2[occupation],,0)</f>
        <v>Salaried Other Employees</v>
      </c>
      <c r="H3181" s="50" t="str">
        <f>_xlfn.XLOOKUP(Table1[[#This Row],[Customer_ID]],Table2[customer_id],Table2[gender],,0)</f>
        <v>Male</v>
      </c>
      <c r="I3181" s="50" t="str">
        <f>_xlfn.XLOOKUP(Table1[[#This Row],[Customer_ID]],Table2[customer_id],Table2[marital status],,0)</f>
        <v>Married</v>
      </c>
      <c r="J3181" t="str">
        <f t="shared" si="196"/>
        <v>Lower Income</v>
      </c>
      <c r="K3181" s="52" t="b">
        <f t="shared" si="197"/>
        <v>0</v>
      </c>
      <c r="L3181" s="43" t="b">
        <f t="shared" si="198"/>
        <v>0</v>
      </c>
      <c r="M3181" s="43" t="b">
        <f t="shared" si="199"/>
        <v>0</v>
      </c>
      <c r="N31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82" spans="1:14" hidden="1" x14ac:dyDescent="0.25">
      <c r="A3182" t="s">
        <v>1623</v>
      </c>
      <c r="B3182" s="45">
        <v>37561</v>
      </c>
      <c r="C3182" s="45">
        <v>17148.5</v>
      </c>
      <c r="D3182" s="25">
        <v>0.45655067756449508</v>
      </c>
      <c r="E3182" s="25" t="str">
        <f>_xlfn.XLOOKUP(Table1[[#This Row],[Customer_ID]],Table2[customer_id],Table2[age_group],,0)</f>
        <v>35-45</v>
      </c>
      <c r="F3182" s="25" t="str">
        <f>_xlfn.XLOOKUP(Table1[[#This Row],[Customer_ID]],Table2[customer_id],Table2[city],,0)</f>
        <v>Hyderabad</v>
      </c>
      <c r="G3182" s="25" t="str">
        <f>_xlfn.XLOOKUP(Table1[[#This Row],[Customer_ID]],Table2[customer_id],Table2[occupation],,0)</f>
        <v>Freelancers</v>
      </c>
      <c r="H3182" s="50" t="str">
        <f>_xlfn.XLOOKUP(Table1[[#This Row],[Customer_ID]],Table2[customer_id],Table2[gender],,0)</f>
        <v>Male</v>
      </c>
      <c r="I3182" s="50" t="str">
        <f>_xlfn.XLOOKUP(Table1[[#This Row],[Customer_ID]],Table2[customer_id],Table2[marital status],,0)</f>
        <v>Married</v>
      </c>
      <c r="J3182" t="str">
        <f t="shared" si="196"/>
        <v>Lower Income</v>
      </c>
      <c r="K3182" s="52" t="b">
        <f t="shared" si="197"/>
        <v>0</v>
      </c>
      <c r="L3182" s="43" t="b">
        <f t="shared" si="198"/>
        <v>0</v>
      </c>
      <c r="M3182" s="43" t="b">
        <f t="shared" si="199"/>
        <v>0</v>
      </c>
      <c r="N31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83" spans="1:14" hidden="1" x14ac:dyDescent="0.25">
      <c r="A3183" t="s">
        <v>2190</v>
      </c>
      <c r="B3183" s="45">
        <v>37544</v>
      </c>
      <c r="C3183" s="45">
        <v>15304.5</v>
      </c>
      <c r="D3183" s="25">
        <v>0.40764170040485831</v>
      </c>
      <c r="E3183" s="25" t="str">
        <f>_xlfn.XLOOKUP(Table1[[#This Row],[Customer_ID]],Table2[customer_id],Table2[age_group],,0)</f>
        <v>25-34</v>
      </c>
      <c r="F3183" s="25" t="str">
        <f>_xlfn.XLOOKUP(Table1[[#This Row],[Customer_ID]],Table2[customer_id],Table2[city],,0)</f>
        <v>Hyderabad</v>
      </c>
      <c r="G3183" s="25" t="str">
        <f>_xlfn.XLOOKUP(Table1[[#This Row],[Customer_ID]],Table2[customer_id],Table2[occupation],,0)</f>
        <v>Salaried Other Employees</v>
      </c>
      <c r="H3183" s="50" t="str">
        <f>_xlfn.XLOOKUP(Table1[[#This Row],[Customer_ID]],Table2[customer_id],Table2[gender],,0)</f>
        <v>Male</v>
      </c>
      <c r="I3183" s="50" t="str">
        <f>_xlfn.XLOOKUP(Table1[[#This Row],[Customer_ID]],Table2[customer_id],Table2[marital status],,0)</f>
        <v>Married</v>
      </c>
      <c r="J3183" t="str">
        <f t="shared" si="196"/>
        <v>Lower Income</v>
      </c>
      <c r="K3183" s="52" t="b">
        <f t="shared" si="197"/>
        <v>0</v>
      </c>
      <c r="L3183" s="43" t="b">
        <f t="shared" si="198"/>
        <v>0</v>
      </c>
      <c r="M3183" s="43" t="b">
        <f t="shared" si="199"/>
        <v>0</v>
      </c>
      <c r="N31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84" spans="1:14" hidden="1" x14ac:dyDescent="0.25">
      <c r="A3184" t="s">
        <v>1565</v>
      </c>
      <c r="B3184" s="45">
        <v>37541</v>
      </c>
      <c r="C3184" s="45">
        <v>17411</v>
      </c>
      <c r="D3184" s="25">
        <v>0.46378626035534481</v>
      </c>
      <c r="E3184" s="25" t="str">
        <f>_xlfn.XLOOKUP(Table1[[#This Row],[Customer_ID]],Table2[customer_id],Table2[age_group],,0)</f>
        <v>25-34</v>
      </c>
      <c r="F3184" s="25" t="str">
        <f>_xlfn.XLOOKUP(Table1[[#This Row],[Customer_ID]],Table2[customer_id],Table2[city],,0)</f>
        <v>Mumbai</v>
      </c>
      <c r="G3184" s="25" t="str">
        <f>_xlfn.XLOOKUP(Table1[[#This Row],[Customer_ID]],Table2[customer_id],Table2[occupation],,0)</f>
        <v>Salaried Other Employees</v>
      </c>
      <c r="H3184" s="50" t="str">
        <f>_xlfn.XLOOKUP(Table1[[#This Row],[Customer_ID]],Table2[customer_id],Table2[gender],,0)</f>
        <v>Female</v>
      </c>
      <c r="I3184" s="50" t="str">
        <f>_xlfn.XLOOKUP(Table1[[#This Row],[Customer_ID]],Table2[customer_id],Table2[marital status],,0)</f>
        <v>Married</v>
      </c>
      <c r="J3184" t="str">
        <f t="shared" si="196"/>
        <v>Lower Income</v>
      </c>
      <c r="K3184" s="52" t="b">
        <f t="shared" si="197"/>
        <v>0</v>
      </c>
      <c r="L3184" s="43" t="b">
        <f t="shared" si="198"/>
        <v>0</v>
      </c>
      <c r="M3184" s="43" t="b">
        <f t="shared" si="199"/>
        <v>0</v>
      </c>
      <c r="N31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85" spans="1:14" hidden="1" x14ac:dyDescent="0.25">
      <c r="A3185" t="s">
        <v>1287</v>
      </c>
      <c r="B3185" s="45">
        <v>37539</v>
      </c>
      <c r="C3185" s="45">
        <v>18523.666666666668</v>
      </c>
      <c r="D3185" s="25">
        <v>0.49345125513909982</v>
      </c>
      <c r="E3185" s="25" t="str">
        <f>_xlfn.XLOOKUP(Table1[[#This Row],[Customer_ID]],Table2[customer_id],Table2[age_group],,0)</f>
        <v>25-34</v>
      </c>
      <c r="F3185" s="25" t="str">
        <f>_xlfn.XLOOKUP(Table1[[#This Row],[Customer_ID]],Table2[customer_id],Table2[city],,0)</f>
        <v>Mumbai</v>
      </c>
      <c r="G3185" s="25" t="str">
        <f>_xlfn.XLOOKUP(Table1[[#This Row],[Customer_ID]],Table2[customer_id],Table2[occupation],,0)</f>
        <v>Salaried Other Employees</v>
      </c>
      <c r="H3185" s="50" t="str">
        <f>_xlfn.XLOOKUP(Table1[[#This Row],[Customer_ID]],Table2[customer_id],Table2[gender],,0)</f>
        <v>Female</v>
      </c>
      <c r="I3185" s="50" t="str">
        <f>_xlfn.XLOOKUP(Table1[[#This Row],[Customer_ID]],Table2[customer_id],Table2[marital status],,0)</f>
        <v>Married</v>
      </c>
      <c r="J3185" t="str">
        <f t="shared" si="196"/>
        <v>Lower Income</v>
      </c>
      <c r="K3185" s="52" t="b">
        <f t="shared" si="197"/>
        <v>0</v>
      </c>
      <c r="L3185" s="43" t="b">
        <f t="shared" si="198"/>
        <v>0</v>
      </c>
      <c r="M3185" s="43" t="b">
        <f t="shared" si="199"/>
        <v>0</v>
      </c>
      <c r="N31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86" spans="1:14" hidden="1" x14ac:dyDescent="0.25">
      <c r="A3186" t="s">
        <v>815</v>
      </c>
      <c r="B3186" s="45">
        <v>37532</v>
      </c>
      <c r="C3186" s="45">
        <v>20313.666666666668</v>
      </c>
      <c r="D3186" s="25">
        <v>0.5412359231233792</v>
      </c>
      <c r="E3186" s="25" t="str">
        <f>_xlfn.XLOOKUP(Table1[[#This Row],[Customer_ID]],Table2[customer_id],Table2[age_group],,0)</f>
        <v>35-45</v>
      </c>
      <c r="F3186" s="25" t="str">
        <f>_xlfn.XLOOKUP(Table1[[#This Row],[Customer_ID]],Table2[customer_id],Table2[city],,0)</f>
        <v>Delhi NCR</v>
      </c>
      <c r="G3186" s="25" t="str">
        <f>_xlfn.XLOOKUP(Table1[[#This Row],[Customer_ID]],Table2[customer_id],Table2[occupation],,0)</f>
        <v>Freelancers</v>
      </c>
      <c r="H3186" s="50" t="str">
        <f>_xlfn.XLOOKUP(Table1[[#This Row],[Customer_ID]],Table2[customer_id],Table2[gender],,0)</f>
        <v>Male</v>
      </c>
      <c r="I3186" s="50" t="str">
        <f>_xlfn.XLOOKUP(Table1[[#This Row],[Customer_ID]],Table2[customer_id],Table2[marital status],,0)</f>
        <v>Married</v>
      </c>
      <c r="J3186" t="str">
        <f t="shared" si="196"/>
        <v>Lower Income</v>
      </c>
      <c r="K3186" s="52" t="b">
        <f t="shared" si="197"/>
        <v>0</v>
      </c>
      <c r="L3186" s="43" t="b">
        <f t="shared" si="198"/>
        <v>0</v>
      </c>
      <c r="M3186" s="43" t="b">
        <f t="shared" si="199"/>
        <v>0</v>
      </c>
      <c r="N31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87" spans="1:14" hidden="1" x14ac:dyDescent="0.25">
      <c r="A3187" t="s">
        <v>1980</v>
      </c>
      <c r="B3187" s="45">
        <v>37527</v>
      </c>
      <c r="C3187" s="45">
        <v>15871</v>
      </c>
      <c r="D3187" s="25">
        <v>0.42292216270951583</v>
      </c>
      <c r="E3187" s="25" t="str">
        <f>_xlfn.XLOOKUP(Table1[[#This Row],[Customer_ID]],Table2[customer_id],Table2[age_group],,0)</f>
        <v>35-45</v>
      </c>
      <c r="F3187" s="25" t="str">
        <f>_xlfn.XLOOKUP(Table1[[#This Row],[Customer_ID]],Table2[customer_id],Table2[city],,0)</f>
        <v>Hyderabad</v>
      </c>
      <c r="G3187" s="25" t="str">
        <f>_xlfn.XLOOKUP(Table1[[#This Row],[Customer_ID]],Table2[customer_id],Table2[occupation],,0)</f>
        <v>Freelancers</v>
      </c>
      <c r="H3187" s="50" t="str">
        <f>_xlfn.XLOOKUP(Table1[[#This Row],[Customer_ID]],Table2[customer_id],Table2[gender],,0)</f>
        <v>Male</v>
      </c>
      <c r="I3187" s="50" t="str">
        <f>_xlfn.XLOOKUP(Table1[[#This Row],[Customer_ID]],Table2[customer_id],Table2[marital status],,0)</f>
        <v>Married</v>
      </c>
      <c r="J3187" t="str">
        <f t="shared" si="196"/>
        <v>Lower Income</v>
      </c>
      <c r="K3187" s="52" t="b">
        <f t="shared" si="197"/>
        <v>0</v>
      </c>
      <c r="L3187" s="43" t="b">
        <f t="shared" si="198"/>
        <v>0</v>
      </c>
      <c r="M3187" s="43" t="b">
        <f t="shared" si="199"/>
        <v>0</v>
      </c>
      <c r="N31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88" spans="1:14" hidden="1" x14ac:dyDescent="0.25">
      <c r="A3188" t="s">
        <v>1500</v>
      </c>
      <c r="B3188" s="45">
        <v>37522</v>
      </c>
      <c r="C3188" s="45">
        <v>17670.5</v>
      </c>
      <c r="D3188" s="25">
        <v>0.47093705026384519</v>
      </c>
      <c r="E3188" s="25" t="str">
        <f>_xlfn.XLOOKUP(Table1[[#This Row],[Customer_ID]],Table2[customer_id],Table2[age_group],,0)</f>
        <v>25-34</v>
      </c>
      <c r="F3188" s="25" t="str">
        <f>_xlfn.XLOOKUP(Table1[[#This Row],[Customer_ID]],Table2[customer_id],Table2[city],,0)</f>
        <v>Delhi NCR</v>
      </c>
      <c r="G3188" s="25" t="str">
        <f>_xlfn.XLOOKUP(Table1[[#This Row],[Customer_ID]],Table2[customer_id],Table2[occupation],,0)</f>
        <v>Salaried Other Employees</v>
      </c>
      <c r="H3188" s="50" t="str">
        <f>_xlfn.XLOOKUP(Table1[[#This Row],[Customer_ID]],Table2[customer_id],Table2[gender],,0)</f>
        <v>Male</v>
      </c>
      <c r="I3188" s="50" t="str">
        <f>_xlfn.XLOOKUP(Table1[[#This Row],[Customer_ID]],Table2[customer_id],Table2[marital status],,0)</f>
        <v>Married</v>
      </c>
      <c r="J3188" t="str">
        <f t="shared" si="196"/>
        <v>Lower Income</v>
      </c>
      <c r="K3188" s="52" t="b">
        <f t="shared" si="197"/>
        <v>0</v>
      </c>
      <c r="L3188" s="43" t="b">
        <f t="shared" si="198"/>
        <v>0</v>
      </c>
      <c r="M3188" s="43" t="b">
        <f t="shared" si="199"/>
        <v>0</v>
      </c>
      <c r="N31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89" spans="1:14" hidden="1" x14ac:dyDescent="0.25">
      <c r="A3189" t="s">
        <v>1549</v>
      </c>
      <c r="B3189" s="45">
        <v>37518</v>
      </c>
      <c r="C3189" s="45">
        <v>17463.666666666668</v>
      </c>
      <c r="D3189" s="25">
        <v>0.46547435008973476</v>
      </c>
      <c r="E3189" s="25" t="str">
        <f>_xlfn.XLOOKUP(Table1[[#This Row],[Customer_ID]],Table2[customer_id],Table2[age_group],,0)</f>
        <v>25-34</v>
      </c>
      <c r="F3189" s="25" t="str">
        <f>_xlfn.XLOOKUP(Table1[[#This Row],[Customer_ID]],Table2[customer_id],Table2[city],,0)</f>
        <v>Mumbai</v>
      </c>
      <c r="G3189" s="25" t="str">
        <f>_xlfn.XLOOKUP(Table1[[#This Row],[Customer_ID]],Table2[customer_id],Table2[occupation],,0)</f>
        <v>Salaried Other Employees</v>
      </c>
      <c r="H3189" s="50" t="str">
        <f>_xlfn.XLOOKUP(Table1[[#This Row],[Customer_ID]],Table2[customer_id],Table2[gender],,0)</f>
        <v>Female</v>
      </c>
      <c r="I3189" s="50" t="str">
        <f>_xlfn.XLOOKUP(Table1[[#This Row],[Customer_ID]],Table2[customer_id],Table2[marital status],,0)</f>
        <v>Married</v>
      </c>
      <c r="J3189" t="str">
        <f t="shared" si="196"/>
        <v>Lower Income</v>
      </c>
      <c r="K3189" s="52" t="b">
        <f t="shared" si="197"/>
        <v>0</v>
      </c>
      <c r="L3189" s="43" t="b">
        <f t="shared" si="198"/>
        <v>0</v>
      </c>
      <c r="M3189" s="43" t="b">
        <f t="shared" si="199"/>
        <v>0</v>
      </c>
      <c r="N31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90" spans="1:14" hidden="1" x14ac:dyDescent="0.25">
      <c r="A3190" t="s">
        <v>2500</v>
      </c>
      <c r="B3190" s="45">
        <v>37514</v>
      </c>
      <c r="C3190" s="45">
        <v>14150.166666666666</v>
      </c>
      <c r="D3190" s="25">
        <v>0.3771969575802811</v>
      </c>
      <c r="E3190" s="25" t="str">
        <f>_xlfn.XLOOKUP(Table1[[#This Row],[Customer_ID]],Table2[customer_id],Table2[age_group],,0)</f>
        <v>35-45</v>
      </c>
      <c r="F3190" s="25" t="str">
        <f>_xlfn.XLOOKUP(Table1[[#This Row],[Customer_ID]],Table2[customer_id],Table2[city],,0)</f>
        <v>Chennai</v>
      </c>
      <c r="G3190" s="25" t="str">
        <f>_xlfn.XLOOKUP(Table1[[#This Row],[Customer_ID]],Table2[customer_id],Table2[occupation],,0)</f>
        <v>Freelancers</v>
      </c>
      <c r="H3190" s="50" t="str">
        <f>_xlfn.XLOOKUP(Table1[[#This Row],[Customer_ID]],Table2[customer_id],Table2[gender],,0)</f>
        <v>Male</v>
      </c>
      <c r="I3190" s="50" t="str">
        <f>_xlfn.XLOOKUP(Table1[[#This Row],[Customer_ID]],Table2[customer_id],Table2[marital status],,0)</f>
        <v>Married</v>
      </c>
      <c r="J3190" t="str">
        <f t="shared" si="196"/>
        <v>Lower Income</v>
      </c>
      <c r="K3190" s="52" t="b">
        <f t="shared" si="197"/>
        <v>0</v>
      </c>
      <c r="L3190" s="43" t="b">
        <f t="shared" si="198"/>
        <v>0</v>
      </c>
      <c r="M3190" s="43" t="b">
        <f t="shared" si="199"/>
        <v>0</v>
      </c>
      <c r="N31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91" spans="1:14" hidden="1" x14ac:dyDescent="0.25">
      <c r="A3191" t="s">
        <v>542</v>
      </c>
      <c r="B3191" s="45">
        <v>37513</v>
      </c>
      <c r="C3191" s="45">
        <v>21846.833333333332</v>
      </c>
      <c r="D3191" s="25">
        <v>0.5823803303743591</v>
      </c>
      <c r="E3191" s="25" t="str">
        <f>_xlfn.XLOOKUP(Table1[[#This Row],[Customer_ID]],Table2[customer_id],Table2[age_group],,0)</f>
        <v>35-45</v>
      </c>
      <c r="F3191" s="25" t="str">
        <f>_xlfn.XLOOKUP(Table1[[#This Row],[Customer_ID]],Table2[customer_id],Table2[city],,0)</f>
        <v>Delhi NCR</v>
      </c>
      <c r="G3191" s="25" t="str">
        <f>_xlfn.XLOOKUP(Table1[[#This Row],[Customer_ID]],Table2[customer_id],Table2[occupation],,0)</f>
        <v>Freelancers</v>
      </c>
      <c r="H3191" s="50" t="str">
        <f>_xlfn.XLOOKUP(Table1[[#This Row],[Customer_ID]],Table2[customer_id],Table2[gender],,0)</f>
        <v>Male</v>
      </c>
      <c r="I3191" s="50" t="str">
        <f>_xlfn.XLOOKUP(Table1[[#This Row],[Customer_ID]],Table2[customer_id],Table2[marital status],,0)</f>
        <v>Married</v>
      </c>
      <c r="J3191" t="str">
        <f t="shared" si="196"/>
        <v>Lower Income</v>
      </c>
      <c r="K3191" s="52" t="b">
        <f t="shared" si="197"/>
        <v>0</v>
      </c>
      <c r="L3191" s="43" t="b">
        <f t="shared" si="198"/>
        <v>0</v>
      </c>
      <c r="M3191" s="43" t="b">
        <f t="shared" si="199"/>
        <v>0</v>
      </c>
      <c r="N31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92" spans="1:14" hidden="1" x14ac:dyDescent="0.25">
      <c r="A3192" t="s">
        <v>1160</v>
      </c>
      <c r="B3192" s="45">
        <v>37508</v>
      </c>
      <c r="C3192" s="45">
        <v>18941.166666666668</v>
      </c>
      <c r="D3192" s="25">
        <v>0.5049900465678433</v>
      </c>
      <c r="E3192" s="25" t="str">
        <f>_xlfn.XLOOKUP(Table1[[#This Row],[Customer_ID]],Table2[customer_id],Table2[age_group],,0)</f>
        <v>35-45</v>
      </c>
      <c r="F3192" s="25" t="str">
        <f>_xlfn.XLOOKUP(Table1[[#This Row],[Customer_ID]],Table2[customer_id],Table2[city],,0)</f>
        <v>Bengaluru</v>
      </c>
      <c r="G3192" s="25" t="str">
        <f>_xlfn.XLOOKUP(Table1[[#This Row],[Customer_ID]],Table2[customer_id],Table2[occupation],,0)</f>
        <v>Freelancers</v>
      </c>
      <c r="H3192" s="50" t="str">
        <f>_xlfn.XLOOKUP(Table1[[#This Row],[Customer_ID]],Table2[customer_id],Table2[gender],,0)</f>
        <v>Male</v>
      </c>
      <c r="I3192" s="50" t="str">
        <f>_xlfn.XLOOKUP(Table1[[#This Row],[Customer_ID]],Table2[customer_id],Table2[marital status],,0)</f>
        <v>Married</v>
      </c>
      <c r="J3192" t="str">
        <f t="shared" si="196"/>
        <v>Lower Income</v>
      </c>
      <c r="K3192" s="52" t="b">
        <f t="shared" si="197"/>
        <v>0</v>
      </c>
      <c r="L3192" s="43" t="b">
        <f t="shared" si="198"/>
        <v>0</v>
      </c>
      <c r="M3192" s="43" t="b">
        <f t="shared" si="199"/>
        <v>0</v>
      </c>
      <c r="N31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93" spans="1:14" hidden="1" x14ac:dyDescent="0.25">
      <c r="A3193" t="s">
        <v>2955</v>
      </c>
      <c r="B3193" s="45">
        <v>37505</v>
      </c>
      <c r="C3193" s="45">
        <v>12801.833333333334</v>
      </c>
      <c r="D3193" s="25">
        <v>0.34133671066080079</v>
      </c>
      <c r="E3193" s="25" t="str">
        <f>_xlfn.XLOOKUP(Table1[[#This Row],[Customer_ID]],Table2[customer_id],Table2[age_group],,0)</f>
        <v>35-45</v>
      </c>
      <c r="F3193" s="25" t="str">
        <f>_xlfn.XLOOKUP(Table1[[#This Row],[Customer_ID]],Table2[customer_id],Table2[city],,0)</f>
        <v>Chennai</v>
      </c>
      <c r="G3193" s="25" t="str">
        <f>_xlfn.XLOOKUP(Table1[[#This Row],[Customer_ID]],Table2[customer_id],Table2[occupation],,0)</f>
        <v>Freelancers</v>
      </c>
      <c r="H3193" s="50" t="str">
        <f>_xlfn.XLOOKUP(Table1[[#This Row],[Customer_ID]],Table2[customer_id],Table2[gender],,0)</f>
        <v>Male</v>
      </c>
      <c r="I3193" s="50" t="str">
        <f>_xlfn.XLOOKUP(Table1[[#This Row],[Customer_ID]],Table2[customer_id],Table2[marital status],,0)</f>
        <v>Married</v>
      </c>
      <c r="J3193" t="str">
        <f t="shared" si="196"/>
        <v>Lower Income</v>
      </c>
      <c r="K3193" s="52" t="b">
        <f t="shared" si="197"/>
        <v>0</v>
      </c>
      <c r="L3193" s="43" t="b">
        <f t="shared" si="198"/>
        <v>0</v>
      </c>
      <c r="M3193" s="43" t="b">
        <f t="shared" si="199"/>
        <v>0</v>
      </c>
      <c r="N31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94" spans="1:14" hidden="1" x14ac:dyDescent="0.25">
      <c r="A3194" t="s">
        <v>2969</v>
      </c>
      <c r="B3194" s="45">
        <v>37497</v>
      </c>
      <c r="C3194" s="45">
        <v>12757.5</v>
      </c>
      <c r="D3194" s="25">
        <v>0.34022721817745422</v>
      </c>
      <c r="E3194" s="25" t="str">
        <f>_xlfn.XLOOKUP(Table1[[#This Row],[Customer_ID]],Table2[customer_id],Table2[age_group],,0)</f>
        <v>25-34</v>
      </c>
      <c r="F3194" s="25" t="str">
        <f>_xlfn.XLOOKUP(Table1[[#This Row],[Customer_ID]],Table2[customer_id],Table2[city],,0)</f>
        <v>Hyderabad</v>
      </c>
      <c r="G3194" s="25" t="str">
        <f>_xlfn.XLOOKUP(Table1[[#This Row],[Customer_ID]],Table2[customer_id],Table2[occupation],,0)</f>
        <v>Salaried Other Employees</v>
      </c>
      <c r="H3194" s="50" t="str">
        <f>_xlfn.XLOOKUP(Table1[[#This Row],[Customer_ID]],Table2[customer_id],Table2[gender],,0)</f>
        <v>Female</v>
      </c>
      <c r="I3194" s="50" t="str">
        <f>_xlfn.XLOOKUP(Table1[[#This Row],[Customer_ID]],Table2[customer_id],Table2[marital status],,0)</f>
        <v>Married</v>
      </c>
      <c r="J3194" t="str">
        <f t="shared" si="196"/>
        <v>Lower Income</v>
      </c>
      <c r="K3194" s="52" t="b">
        <f t="shared" si="197"/>
        <v>0</v>
      </c>
      <c r="L3194" s="43" t="b">
        <f t="shared" si="198"/>
        <v>0</v>
      </c>
      <c r="M3194" s="43" t="b">
        <f t="shared" si="199"/>
        <v>0</v>
      </c>
      <c r="N31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95" spans="1:14" hidden="1" x14ac:dyDescent="0.25">
      <c r="A3195" t="s">
        <v>3474</v>
      </c>
      <c r="B3195" s="45">
        <v>37497</v>
      </c>
      <c r="C3195" s="45">
        <v>10977</v>
      </c>
      <c r="D3195" s="25">
        <v>0.29274341947355786</v>
      </c>
      <c r="E3195" s="25" t="str">
        <f>_xlfn.XLOOKUP(Table1[[#This Row],[Customer_ID]],Table2[customer_id],Table2[age_group],,0)</f>
        <v>25-34</v>
      </c>
      <c r="F3195" s="25" t="str">
        <f>_xlfn.XLOOKUP(Table1[[#This Row],[Customer_ID]],Table2[customer_id],Table2[city],,0)</f>
        <v>Chennai</v>
      </c>
      <c r="G3195" s="25" t="str">
        <f>_xlfn.XLOOKUP(Table1[[#This Row],[Customer_ID]],Table2[customer_id],Table2[occupation],,0)</f>
        <v>Salaried Other Employees</v>
      </c>
      <c r="H3195" s="50" t="str">
        <f>_xlfn.XLOOKUP(Table1[[#This Row],[Customer_ID]],Table2[customer_id],Table2[gender],,0)</f>
        <v>Female</v>
      </c>
      <c r="I3195" s="50" t="str">
        <f>_xlfn.XLOOKUP(Table1[[#This Row],[Customer_ID]],Table2[customer_id],Table2[marital status],,0)</f>
        <v>Married</v>
      </c>
      <c r="J3195" t="str">
        <f t="shared" si="196"/>
        <v>Lower Income</v>
      </c>
      <c r="K3195" s="52" t="str">
        <f t="shared" si="197"/>
        <v>Low Spend</v>
      </c>
      <c r="L3195" s="43" t="b">
        <f t="shared" si="198"/>
        <v>0</v>
      </c>
      <c r="M3195" s="43" t="b">
        <f t="shared" si="199"/>
        <v>0</v>
      </c>
      <c r="N31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96" spans="1:14" hidden="1" x14ac:dyDescent="0.25">
      <c r="A3196" t="s">
        <v>1025</v>
      </c>
      <c r="B3196" s="45">
        <v>37494</v>
      </c>
      <c r="C3196" s="45">
        <v>19403</v>
      </c>
      <c r="D3196" s="25">
        <v>0.51749613271456762</v>
      </c>
      <c r="E3196" s="25" t="str">
        <f>_xlfn.XLOOKUP(Table1[[#This Row],[Customer_ID]],Table2[customer_id],Table2[age_group],,0)</f>
        <v>25-34</v>
      </c>
      <c r="F3196" s="25" t="str">
        <f>_xlfn.XLOOKUP(Table1[[#This Row],[Customer_ID]],Table2[customer_id],Table2[city],,0)</f>
        <v>Bengaluru</v>
      </c>
      <c r="G3196" s="25" t="str">
        <f>_xlfn.XLOOKUP(Table1[[#This Row],[Customer_ID]],Table2[customer_id],Table2[occupation],,0)</f>
        <v>Freelancers</v>
      </c>
      <c r="H3196" s="50" t="str">
        <f>_xlfn.XLOOKUP(Table1[[#This Row],[Customer_ID]],Table2[customer_id],Table2[gender],,0)</f>
        <v>Male</v>
      </c>
      <c r="I3196" s="50" t="str">
        <f>_xlfn.XLOOKUP(Table1[[#This Row],[Customer_ID]],Table2[customer_id],Table2[marital status],,0)</f>
        <v>Married</v>
      </c>
      <c r="J3196" t="str">
        <f t="shared" si="196"/>
        <v>Lower Income</v>
      </c>
      <c r="K3196" s="52" t="b">
        <f t="shared" si="197"/>
        <v>0</v>
      </c>
      <c r="L3196" s="43" t="b">
        <f t="shared" si="198"/>
        <v>0</v>
      </c>
      <c r="M3196" s="43" t="b">
        <f t="shared" si="199"/>
        <v>0</v>
      </c>
      <c r="N31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97" spans="1:14" hidden="1" x14ac:dyDescent="0.25">
      <c r="A3197" t="s">
        <v>1661</v>
      </c>
      <c r="B3197" s="45">
        <v>37476</v>
      </c>
      <c r="C3197" s="45">
        <v>16917.833333333332</v>
      </c>
      <c r="D3197" s="25">
        <v>0.45143113815063862</v>
      </c>
      <c r="E3197" s="25" t="str">
        <f>_xlfn.XLOOKUP(Table1[[#This Row],[Customer_ID]],Table2[customer_id],Table2[age_group],,0)</f>
        <v>25-34</v>
      </c>
      <c r="F3197" s="25" t="str">
        <f>_xlfn.XLOOKUP(Table1[[#This Row],[Customer_ID]],Table2[customer_id],Table2[city],,0)</f>
        <v>Delhi NCR</v>
      </c>
      <c r="G3197" s="25" t="str">
        <f>_xlfn.XLOOKUP(Table1[[#This Row],[Customer_ID]],Table2[customer_id],Table2[occupation],,0)</f>
        <v>Freelancers</v>
      </c>
      <c r="H3197" s="50" t="str">
        <f>_xlfn.XLOOKUP(Table1[[#This Row],[Customer_ID]],Table2[customer_id],Table2[gender],,0)</f>
        <v>Female</v>
      </c>
      <c r="I3197" s="50" t="str">
        <f>_xlfn.XLOOKUP(Table1[[#This Row],[Customer_ID]],Table2[customer_id],Table2[marital status],,0)</f>
        <v>Married</v>
      </c>
      <c r="J3197" t="str">
        <f t="shared" si="196"/>
        <v>Lower Income</v>
      </c>
      <c r="K3197" s="52" t="b">
        <f t="shared" si="197"/>
        <v>0</v>
      </c>
      <c r="L3197" s="43" t="b">
        <f t="shared" si="198"/>
        <v>0</v>
      </c>
      <c r="M3197" s="43" t="b">
        <f t="shared" si="199"/>
        <v>0</v>
      </c>
      <c r="N31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98" spans="1:14" hidden="1" x14ac:dyDescent="0.25">
      <c r="A3198" t="s">
        <v>1289</v>
      </c>
      <c r="B3198" s="45">
        <v>37467</v>
      </c>
      <c r="C3198" s="45">
        <v>18483</v>
      </c>
      <c r="D3198" s="25">
        <v>0.49331411642245176</v>
      </c>
      <c r="E3198" s="25" t="str">
        <f>_xlfn.XLOOKUP(Table1[[#This Row],[Customer_ID]],Table2[customer_id],Table2[age_group],,0)</f>
        <v>25-34</v>
      </c>
      <c r="F3198" s="25" t="str">
        <f>_xlfn.XLOOKUP(Table1[[#This Row],[Customer_ID]],Table2[customer_id],Table2[city],,0)</f>
        <v>Delhi NCR</v>
      </c>
      <c r="G3198" s="25" t="str">
        <f>_xlfn.XLOOKUP(Table1[[#This Row],[Customer_ID]],Table2[customer_id],Table2[occupation],,0)</f>
        <v>Salaried Other Employees</v>
      </c>
      <c r="H3198" s="50" t="str">
        <f>_xlfn.XLOOKUP(Table1[[#This Row],[Customer_ID]],Table2[customer_id],Table2[gender],,0)</f>
        <v>Male</v>
      </c>
      <c r="I3198" s="50" t="str">
        <f>_xlfn.XLOOKUP(Table1[[#This Row],[Customer_ID]],Table2[customer_id],Table2[marital status],,0)</f>
        <v>Single</v>
      </c>
      <c r="J3198" t="str">
        <f t="shared" si="196"/>
        <v>Lower Income</v>
      </c>
      <c r="K3198" s="52" t="b">
        <f t="shared" si="197"/>
        <v>0</v>
      </c>
      <c r="L3198" s="43" t="b">
        <f t="shared" si="198"/>
        <v>0</v>
      </c>
      <c r="M3198" s="43" t="b">
        <f t="shared" si="199"/>
        <v>0</v>
      </c>
      <c r="N31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199" spans="1:14" hidden="1" x14ac:dyDescent="0.25">
      <c r="A3199" t="s">
        <v>576</v>
      </c>
      <c r="B3199" s="45">
        <v>37463</v>
      </c>
      <c r="C3199" s="45">
        <v>21625.166666666668</v>
      </c>
      <c r="D3199" s="25">
        <v>0.57724065522426571</v>
      </c>
      <c r="E3199" s="25" t="str">
        <f>_xlfn.XLOOKUP(Table1[[#This Row],[Customer_ID]],Table2[customer_id],Table2[age_group],,0)</f>
        <v>25-34</v>
      </c>
      <c r="F3199" s="25" t="str">
        <f>_xlfn.XLOOKUP(Table1[[#This Row],[Customer_ID]],Table2[customer_id],Table2[city],,0)</f>
        <v>Mumbai</v>
      </c>
      <c r="G3199" s="25" t="str">
        <f>_xlfn.XLOOKUP(Table1[[#This Row],[Customer_ID]],Table2[customer_id],Table2[occupation],,0)</f>
        <v>Salaried Other Employees</v>
      </c>
      <c r="H3199" s="50" t="str">
        <f>_xlfn.XLOOKUP(Table1[[#This Row],[Customer_ID]],Table2[customer_id],Table2[gender],,0)</f>
        <v>Male</v>
      </c>
      <c r="I3199" s="50" t="str">
        <f>_xlfn.XLOOKUP(Table1[[#This Row],[Customer_ID]],Table2[customer_id],Table2[marital status],,0)</f>
        <v>Married</v>
      </c>
      <c r="J3199" t="str">
        <f t="shared" si="196"/>
        <v>Lower Income</v>
      </c>
      <c r="K3199" s="52" t="b">
        <f t="shared" si="197"/>
        <v>0</v>
      </c>
      <c r="L3199" s="43" t="b">
        <f t="shared" si="198"/>
        <v>0</v>
      </c>
      <c r="M3199" s="43" t="b">
        <f t="shared" si="199"/>
        <v>0</v>
      </c>
      <c r="N31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00" spans="1:14" hidden="1" x14ac:dyDescent="0.25">
      <c r="A3200" t="s">
        <v>3639</v>
      </c>
      <c r="B3200" s="45">
        <v>37459</v>
      </c>
      <c r="C3200" s="45">
        <v>10219.666666666666</v>
      </c>
      <c r="D3200" s="25">
        <v>0.27282273062993317</v>
      </c>
      <c r="E3200" s="25" t="str">
        <f>_xlfn.XLOOKUP(Table1[[#This Row],[Customer_ID]],Table2[customer_id],Table2[age_group],,0)</f>
        <v>45+</v>
      </c>
      <c r="F3200" s="25" t="str">
        <f>_xlfn.XLOOKUP(Table1[[#This Row],[Customer_ID]],Table2[customer_id],Table2[city],,0)</f>
        <v>Chennai</v>
      </c>
      <c r="G3200" s="25" t="str">
        <f>_xlfn.XLOOKUP(Table1[[#This Row],[Customer_ID]],Table2[customer_id],Table2[occupation],,0)</f>
        <v>Freelancers</v>
      </c>
      <c r="H3200" s="50" t="str">
        <f>_xlfn.XLOOKUP(Table1[[#This Row],[Customer_ID]],Table2[customer_id],Table2[gender],,0)</f>
        <v>Male</v>
      </c>
      <c r="I3200" s="50" t="str">
        <f>_xlfn.XLOOKUP(Table1[[#This Row],[Customer_ID]],Table2[customer_id],Table2[marital status],,0)</f>
        <v>Married</v>
      </c>
      <c r="J3200" t="str">
        <f t="shared" si="196"/>
        <v>Lower Income</v>
      </c>
      <c r="K3200" s="52" t="str">
        <f t="shared" si="197"/>
        <v>Low Spend</v>
      </c>
      <c r="L3200" s="43" t="b">
        <f t="shared" si="198"/>
        <v>0</v>
      </c>
      <c r="M3200" s="43" t="b">
        <f t="shared" si="199"/>
        <v>0</v>
      </c>
      <c r="N32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01" spans="1:14" hidden="1" x14ac:dyDescent="0.25">
      <c r="A3201" t="s">
        <v>3414</v>
      </c>
      <c r="B3201" s="45">
        <v>37453</v>
      </c>
      <c r="C3201" s="45">
        <v>11190.333333333334</v>
      </c>
      <c r="D3201" s="25">
        <v>0.29878336403848382</v>
      </c>
      <c r="E3201" s="25" t="str">
        <f>_xlfn.XLOOKUP(Table1[[#This Row],[Customer_ID]],Table2[customer_id],Table2[age_group],,0)</f>
        <v>25-34</v>
      </c>
      <c r="F3201" s="25" t="str">
        <f>_xlfn.XLOOKUP(Table1[[#This Row],[Customer_ID]],Table2[customer_id],Table2[city],,0)</f>
        <v>Chennai</v>
      </c>
      <c r="G3201" s="25" t="str">
        <f>_xlfn.XLOOKUP(Table1[[#This Row],[Customer_ID]],Table2[customer_id],Table2[occupation],,0)</f>
        <v>Freelancers</v>
      </c>
      <c r="H3201" s="50" t="str">
        <f>_xlfn.XLOOKUP(Table1[[#This Row],[Customer_ID]],Table2[customer_id],Table2[gender],,0)</f>
        <v>Female</v>
      </c>
      <c r="I3201" s="50" t="str">
        <f>_xlfn.XLOOKUP(Table1[[#This Row],[Customer_ID]],Table2[customer_id],Table2[marital status],,0)</f>
        <v>Single</v>
      </c>
      <c r="J3201" t="str">
        <f t="shared" si="196"/>
        <v>Lower Income</v>
      </c>
      <c r="K3201" s="52" t="str">
        <f t="shared" si="197"/>
        <v>Low Spend</v>
      </c>
      <c r="L3201" s="43" t="b">
        <f t="shared" si="198"/>
        <v>0</v>
      </c>
      <c r="M3201" s="43" t="b">
        <f t="shared" si="199"/>
        <v>0</v>
      </c>
      <c r="N32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02" spans="1:14" hidden="1" x14ac:dyDescent="0.25">
      <c r="A3202" t="s">
        <v>1605</v>
      </c>
      <c r="B3202" s="45">
        <v>37447</v>
      </c>
      <c r="C3202" s="45">
        <v>17184.833333333332</v>
      </c>
      <c r="D3202" s="25">
        <v>0.45891081617575058</v>
      </c>
      <c r="E3202" s="25" t="str">
        <f>_xlfn.XLOOKUP(Table1[[#This Row],[Customer_ID]],Table2[customer_id],Table2[age_group],,0)</f>
        <v>35-45</v>
      </c>
      <c r="F3202" s="25" t="str">
        <f>_xlfn.XLOOKUP(Table1[[#This Row],[Customer_ID]],Table2[customer_id],Table2[city],,0)</f>
        <v>Hyderabad</v>
      </c>
      <c r="G3202" s="25" t="str">
        <f>_xlfn.XLOOKUP(Table1[[#This Row],[Customer_ID]],Table2[customer_id],Table2[occupation],,0)</f>
        <v>Freelancers</v>
      </c>
      <c r="H3202" s="50" t="str">
        <f>_xlfn.XLOOKUP(Table1[[#This Row],[Customer_ID]],Table2[customer_id],Table2[gender],,0)</f>
        <v>Male</v>
      </c>
      <c r="I3202" s="50" t="str">
        <f>_xlfn.XLOOKUP(Table1[[#This Row],[Customer_ID]],Table2[customer_id],Table2[marital status],,0)</f>
        <v>Married</v>
      </c>
      <c r="J3202" t="str">
        <f t="shared" ref="J3202:J3265" si="200">IF(B3202&lt;=40000,"Lower Income",IF(AND(B3202&gt;40000,B3202&lt;=65000),"Moderate Income","Higher Income"))</f>
        <v>Lower Income</v>
      </c>
      <c r="K3202" s="52" t="b">
        <f t="shared" ref="K3202:K3265" si="201">IF(AND(J3202="Lower Income",D3202&gt;=60%),"High Spend",IF(AND(J3202="Lower Income",D3202&lt;30%),"Low Spend"))</f>
        <v>0</v>
      </c>
      <c r="L3202" s="43" t="b">
        <f t="shared" ref="L3202:L3265" si="202">IF(AND(J3202="Moderate Income",D3202&gt;=70%),"High Spend",IF(AND(J3202="Moderate Income",D3202&lt;30%),"Low Spend"))</f>
        <v>0</v>
      </c>
      <c r="M3202" s="43" t="b">
        <f t="shared" ref="M3202:M3265" si="203">IF(AND(J3202="Higher Income",D3202&gt;=70%),"High Spend",IF(AND(J3202="Higher Income",D3202&lt;20%),"Low Spend"))</f>
        <v>0</v>
      </c>
      <c r="N32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03" spans="1:14" hidden="1" x14ac:dyDescent="0.25">
      <c r="A3203" t="s">
        <v>1663</v>
      </c>
      <c r="B3203" s="45">
        <v>37427</v>
      </c>
      <c r="C3203" s="45">
        <v>16885.333333333332</v>
      </c>
      <c r="D3203" s="25">
        <v>0.4511538016227144</v>
      </c>
      <c r="E3203" s="25" t="str">
        <f>_xlfn.XLOOKUP(Table1[[#This Row],[Customer_ID]],Table2[customer_id],Table2[age_group],,0)</f>
        <v>35-45</v>
      </c>
      <c r="F3203" s="25" t="str">
        <f>_xlfn.XLOOKUP(Table1[[#This Row],[Customer_ID]],Table2[customer_id],Table2[city],,0)</f>
        <v>Hyderabad</v>
      </c>
      <c r="G3203" s="25" t="str">
        <f>_xlfn.XLOOKUP(Table1[[#This Row],[Customer_ID]],Table2[customer_id],Table2[occupation],,0)</f>
        <v>Freelancers</v>
      </c>
      <c r="H3203" s="50" t="str">
        <f>_xlfn.XLOOKUP(Table1[[#This Row],[Customer_ID]],Table2[customer_id],Table2[gender],,0)</f>
        <v>Male</v>
      </c>
      <c r="I3203" s="50" t="str">
        <f>_xlfn.XLOOKUP(Table1[[#This Row],[Customer_ID]],Table2[customer_id],Table2[marital status],,0)</f>
        <v>Married</v>
      </c>
      <c r="J3203" t="str">
        <f t="shared" si="200"/>
        <v>Lower Income</v>
      </c>
      <c r="K3203" s="52" t="b">
        <f t="shared" si="201"/>
        <v>0</v>
      </c>
      <c r="L3203" s="43" t="b">
        <f t="shared" si="202"/>
        <v>0</v>
      </c>
      <c r="M3203" s="43" t="b">
        <f t="shared" si="203"/>
        <v>0</v>
      </c>
      <c r="N32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04" spans="1:14" hidden="1" x14ac:dyDescent="0.25">
      <c r="A3204" t="s">
        <v>1208</v>
      </c>
      <c r="B3204" s="45">
        <v>37413</v>
      </c>
      <c r="C3204" s="45">
        <v>18736.333333333332</v>
      </c>
      <c r="D3204" s="25">
        <v>0.50079740553639995</v>
      </c>
      <c r="E3204" s="25" t="str">
        <f>_xlfn.XLOOKUP(Table1[[#This Row],[Customer_ID]],Table2[customer_id],Table2[age_group],,0)</f>
        <v>25-34</v>
      </c>
      <c r="F3204" s="25" t="str">
        <f>_xlfn.XLOOKUP(Table1[[#This Row],[Customer_ID]],Table2[customer_id],Table2[city],,0)</f>
        <v>Mumbai</v>
      </c>
      <c r="G3204" s="25" t="str">
        <f>_xlfn.XLOOKUP(Table1[[#This Row],[Customer_ID]],Table2[customer_id],Table2[occupation],,0)</f>
        <v>Freelancers</v>
      </c>
      <c r="H3204" s="50" t="str">
        <f>_xlfn.XLOOKUP(Table1[[#This Row],[Customer_ID]],Table2[customer_id],Table2[gender],,0)</f>
        <v>Female</v>
      </c>
      <c r="I3204" s="50" t="str">
        <f>_xlfn.XLOOKUP(Table1[[#This Row],[Customer_ID]],Table2[customer_id],Table2[marital status],,0)</f>
        <v>Married</v>
      </c>
      <c r="J3204" t="str">
        <f t="shared" si="200"/>
        <v>Lower Income</v>
      </c>
      <c r="K3204" s="52" t="b">
        <f t="shared" si="201"/>
        <v>0</v>
      </c>
      <c r="L3204" s="43" t="b">
        <f t="shared" si="202"/>
        <v>0</v>
      </c>
      <c r="M3204" s="43" t="b">
        <f t="shared" si="203"/>
        <v>0</v>
      </c>
      <c r="N32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05" spans="1:14" hidden="1" x14ac:dyDescent="0.25">
      <c r="A3205" t="s">
        <v>1153</v>
      </c>
      <c r="B3205" s="45">
        <v>37412</v>
      </c>
      <c r="C3205" s="45">
        <v>18919.666666666668</v>
      </c>
      <c r="D3205" s="25">
        <v>0.50571118001354287</v>
      </c>
      <c r="E3205" s="25" t="str">
        <f>_xlfn.XLOOKUP(Table1[[#This Row],[Customer_ID]],Table2[customer_id],Table2[age_group],,0)</f>
        <v>25-34</v>
      </c>
      <c r="F3205" s="25" t="str">
        <f>_xlfn.XLOOKUP(Table1[[#This Row],[Customer_ID]],Table2[customer_id],Table2[city],,0)</f>
        <v>Delhi NCR</v>
      </c>
      <c r="G3205" s="25" t="str">
        <f>_xlfn.XLOOKUP(Table1[[#This Row],[Customer_ID]],Table2[customer_id],Table2[occupation],,0)</f>
        <v>Salaried Other Employees</v>
      </c>
      <c r="H3205" s="50" t="str">
        <f>_xlfn.XLOOKUP(Table1[[#This Row],[Customer_ID]],Table2[customer_id],Table2[gender],,0)</f>
        <v>Male</v>
      </c>
      <c r="I3205" s="50" t="str">
        <f>_xlfn.XLOOKUP(Table1[[#This Row],[Customer_ID]],Table2[customer_id],Table2[marital status],,0)</f>
        <v>Single</v>
      </c>
      <c r="J3205" t="str">
        <f t="shared" si="200"/>
        <v>Lower Income</v>
      </c>
      <c r="K3205" s="52" t="b">
        <f t="shared" si="201"/>
        <v>0</v>
      </c>
      <c r="L3205" s="43" t="b">
        <f t="shared" si="202"/>
        <v>0</v>
      </c>
      <c r="M3205" s="43" t="b">
        <f t="shared" si="203"/>
        <v>0</v>
      </c>
      <c r="N32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06" spans="1:14" hidden="1" x14ac:dyDescent="0.25">
      <c r="A3206" t="s">
        <v>2329</v>
      </c>
      <c r="B3206" s="45">
        <v>37412</v>
      </c>
      <c r="C3206" s="45">
        <v>14761.5</v>
      </c>
      <c r="D3206" s="25">
        <v>0.39456591467978192</v>
      </c>
      <c r="E3206" s="25" t="str">
        <f>_xlfn.XLOOKUP(Table1[[#This Row],[Customer_ID]],Table2[customer_id],Table2[age_group],,0)</f>
        <v>45+</v>
      </c>
      <c r="F3206" s="25" t="str">
        <f>_xlfn.XLOOKUP(Table1[[#This Row],[Customer_ID]],Table2[customer_id],Table2[city],,0)</f>
        <v>Delhi NCR</v>
      </c>
      <c r="G3206" s="25" t="str">
        <f>_xlfn.XLOOKUP(Table1[[#This Row],[Customer_ID]],Table2[customer_id],Table2[occupation],,0)</f>
        <v>Freelancers</v>
      </c>
      <c r="H3206" s="50" t="str">
        <f>_xlfn.XLOOKUP(Table1[[#This Row],[Customer_ID]],Table2[customer_id],Table2[gender],,0)</f>
        <v>Female</v>
      </c>
      <c r="I3206" s="50" t="str">
        <f>_xlfn.XLOOKUP(Table1[[#This Row],[Customer_ID]],Table2[customer_id],Table2[marital status],,0)</f>
        <v>Married</v>
      </c>
      <c r="J3206" t="str">
        <f t="shared" si="200"/>
        <v>Lower Income</v>
      </c>
      <c r="K3206" s="52" t="b">
        <f t="shared" si="201"/>
        <v>0</v>
      </c>
      <c r="L3206" s="43" t="b">
        <f t="shared" si="202"/>
        <v>0</v>
      </c>
      <c r="M3206" s="43" t="b">
        <f t="shared" si="203"/>
        <v>0</v>
      </c>
      <c r="N32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07" spans="1:14" hidden="1" x14ac:dyDescent="0.25">
      <c r="A3207" t="s">
        <v>3328</v>
      </c>
      <c r="B3207" s="45">
        <v>37392</v>
      </c>
      <c r="C3207" s="45">
        <v>11556.333333333334</v>
      </c>
      <c r="D3207" s="25">
        <v>0.30905897874768223</v>
      </c>
      <c r="E3207" s="25" t="str">
        <f>_xlfn.XLOOKUP(Table1[[#This Row],[Customer_ID]],Table2[customer_id],Table2[age_group],,0)</f>
        <v>25-34</v>
      </c>
      <c r="F3207" s="25" t="str">
        <f>_xlfn.XLOOKUP(Table1[[#This Row],[Customer_ID]],Table2[customer_id],Table2[city],,0)</f>
        <v>Chennai</v>
      </c>
      <c r="G3207" s="25" t="str">
        <f>_xlfn.XLOOKUP(Table1[[#This Row],[Customer_ID]],Table2[customer_id],Table2[occupation],,0)</f>
        <v>Salaried Other Employees</v>
      </c>
      <c r="H3207" s="50" t="str">
        <f>_xlfn.XLOOKUP(Table1[[#This Row],[Customer_ID]],Table2[customer_id],Table2[gender],,0)</f>
        <v>Female</v>
      </c>
      <c r="I3207" s="50" t="str">
        <f>_xlfn.XLOOKUP(Table1[[#This Row],[Customer_ID]],Table2[customer_id],Table2[marital status],,0)</f>
        <v>Married</v>
      </c>
      <c r="J3207" t="str">
        <f t="shared" si="200"/>
        <v>Lower Income</v>
      </c>
      <c r="K3207" s="52" t="b">
        <f t="shared" si="201"/>
        <v>0</v>
      </c>
      <c r="L3207" s="43" t="b">
        <f t="shared" si="202"/>
        <v>0</v>
      </c>
      <c r="M3207" s="43" t="b">
        <f t="shared" si="203"/>
        <v>0</v>
      </c>
      <c r="N32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08" spans="1:14" hidden="1" x14ac:dyDescent="0.25">
      <c r="A3208" t="s">
        <v>1749</v>
      </c>
      <c r="B3208" s="45">
        <v>37386</v>
      </c>
      <c r="C3208" s="45">
        <v>16571.666666666668</v>
      </c>
      <c r="D3208" s="25">
        <v>0.44325861730772664</v>
      </c>
      <c r="E3208" s="25" t="str">
        <f>_xlfn.XLOOKUP(Table1[[#This Row],[Customer_ID]],Table2[customer_id],Table2[age_group],,0)</f>
        <v>35-45</v>
      </c>
      <c r="F3208" s="25" t="str">
        <f>_xlfn.XLOOKUP(Table1[[#This Row],[Customer_ID]],Table2[customer_id],Table2[city],,0)</f>
        <v>Hyderabad</v>
      </c>
      <c r="G3208" s="25" t="str">
        <f>_xlfn.XLOOKUP(Table1[[#This Row],[Customer_ID]],Table2[customer_id],Table2[occupation],,0)</f>
        <v>Freelancers</v>
      </c>
      <c r="H3208" s="50" t="str">
        <f>_xlfn.XLOOKUP(Table1[[#This Row],[Customer_ID]],Table2[customer_id],Table2[gender],,0)</f>
        <v>Male</v>
      </c>
      <c r="I3208" s="50" t="str">
        <f>_xlfn.XLOOKUP(Table1[[#This Row],[Customer_ID]],Table2[customer_id],Table2[marital status],,0)</f>
        <v>Married</v>
      </c>
      <c r="J3208" t="str">
        <f t="shared" si="200"/>
        <v>Lower Income</v>
      </c>
      <c r="K3208" s="52" t="b">
        <f t="shared" si="201"/>
        <v>0</v>
      </c>
      <c r="L3208" s="43" t="b">
        <f t="shared" si="202"/>
        <v>0</v>
      </c>
      <c r="M3208" s="43" t="b">
        <f t="shared" si="203"/>
        <v>0</v>
      </c>
      <c r="N32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09" spans="1:14" hidden="1" x14ac:dyDescent="0.25">
      <c r="A3209" t="s">
        <v>1212</v>
      </c>
      <c r="B3209" s="45">
        <v>37383</v>
      </c>
      <c r="C3209" s="45">
        <v>18708</v>
      </c>
      <c r="D3209" s="25">
        <v>0.50044137709654124</v>
      </c>
      <c r="E3209" s="25" t="str">
        <f>_xlfn.XLOOKUP(Table1[[#This Row],[Customer_ID]],Table2[customer_id],Table2[age_group],,0)</f>
        <v>25-34</v>
      </c>
      <c r="F3209" s="25" t="str">
        <f>_xlfn.XLOOKUP(Table1[[#This Row],[Customer_ID]],Table2[customer_id],Table2[city],,0)</f>
        <v>Bengaluru</v>
      </c>
      <c r="G3209" s="25" t="str">
        <f>_xlfn.XLOOKUP(Table1[[#This Row],[Customer_ID]],Table2[customer_id],Table2[occupation],,0)</f>
        <v>Freelancers</v>
      </c>
      <c r="H3209" s="50" t="str">
        <f>_xlfn.XLOOKUP(Table1[[#This Row],[Customer_ID]],Table2[customer_id],Table2[gender],,0)</f>
        <v>Male</v>
      </c>
      <c r="I3209" s="50" t="str">
        <f>_xlfn.XLOOKUP(Table1[[#This Row],[Customer_ID]],Table2[customer_id],Table2[marital status],,0)</f>
        <v>Married</v>
      </c>
      <c r="J3209" t="str">
        <f t="shared" si="200"/>
        <v>Lower Income</v>
      </c>
      <c r="K3209" s="52" t="b">
        <f t="shared" si="201"/>
        <v>0</v>
      </c>
      <c r="L3209" s="43" t="b">
        <f t="shared" si="202"/>
        <v>0</v>
      </c>
      <c r="M3209" s="43" t="b">
        <f t="shared" si="203"/>
        <v>0</v>
      </c>
      <c r="N32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10" spans="1:14" hidden="1" x14ac:dyDescent="0.25">
      <c r="A3210" t="s">
        <v>766</v>
      </c>
      <c r="B3210" s="45">
        <v>37383</v>
      </c>
      <c r="C3210" s="45">
        <v>20513</v>
      </c>
      <c r="D3210" s="25">
        <v>0.54872535644544307</v>
      </c>
      <c r="E3210" s="25" t="str">
        <f>_xlfn.XLOOKUP(Table1[[#This Row],[Customer_ID]],Table2[customer_id],Table2[age_group],,0)</f>
        <v>25-34</v>
      </c>
      <c r="F3210" s="25" t="str">
        <f>_xlfn.XLOOKUP(Table1[[#This Row],[Customer_ID]],Table2[customer_id],Table2[city],,0)</f>
        <v>Delhi NCR</v>
      </c>
      <c r="G3210" s="25" t="str">
        <f>_xlfn.XLOOKUP(Table1[[#This Row],[Customer_ID]],Table2[customer_id],Table2[occupation],,0)</f>
        <v>Salaried Other Employees</v>
      </c>
      <c r="H3210" s="50" t="str">
        <f>_xlfn.XLOOKUP(Table1[[#This Row],[Customer_ID]],Table2[customer_id],Table2[gender],,0)</f>
        <v>Male</v>
      </c>
      <c r="I3210" s="50" t="str">
        <f>_xlfn.XLOOKUP(Table1[[#This Row],[Customer_ID]],Table2[customer_id],Table2[marital status],,0)</f>
        <v>Married</v>
      </c>
      <c r="J3210" t="str">
        <f t="shared" si="200"/>
        <v>Lower Income</v>
      </c>
      <c r="K3210" s="52" t="b">
        <f t="shared" si="201"/>
        <v>0</v>
      </c>
      <c r="L3210" s="43" t="b">
        <f t="shared" si="202"/>
        <v>0</v>
      </c>
      <c r="M3210" s="43" t="b">
        <f t="shared" si="203"/>
        <v>0</v>
      </c>
      <c r="N32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11" spans="1:14" hidden="1" x14ac:dyDescent="0.25">
      <c r="A3211" t="s">
        <v>1345</v>
      </c>
      <c r="B3211" s="45">
        <v>37378</v>
      </c>
      <c r="C3211" s="45">
        <v>18251.666666666668</v>
      </c>
      <c r="D3211" s="25">
        <v>0.48829971284356222</v>
      </c>
      <c r="E3211" s="25" t="str">
        <f>_xlfn.XLOOKUP(Table1[[#This Row],[Customer_ID]],Table2[customer_id],Table2[age_group],,0)</f>
        <v>35-45</v>
      </c>
      <c r="F3211" s="25" t="str">
        <f>_xlfn.XLOOKUP(Table1[[#This Row],[Customer_ID]],Table2[customer_id],Table2[city],,0)</f>
        <v>Delhi NCR</v>
      </c>
      <c r="G3211" s="25" t="str">
        <f>_xlfn.XLOOKUP(Table1[[#This Row],[Customer_ID]],Table2[customer_id],Table2[occupation],,0)</f>
        <v>Freelancers</v>
      </c>
      <c r="H3211" s="50" t="str">
        <f>_xlfn.XLOOKUP(Table1[[#This Row],[Customer_ID]],Table2[customer_id],Table2[gender],,0)</f>
        <v>Female</v>
      </c>
      <c r="I3211" s="50" t="str">
        <f>_xlfn.XLOOKUP(Table1[[#This Row],[Customer_ID]],Table2[customer_id],Table2[marital status],,0)</f>
        <v>Married</v>
      </c>
      <c r="J3211" t="str">
        <f t="shared" si="200"/>
        <v>Lower Income</v>
      </c>
      <c r="K3211" s="52" t="b">
        <f t="shared" si="201"/>
        <v>0</v>
      </c>
      <c r="L3211" s="43" t="b">
        <f t="shared" si="202"/>
        <v>0</v>
      </c>
      <c r="M3211" s="43" t="b">
        <f t="shared" si="203"/>
        <v>0</v>
      </c>
      <c r="N32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12" spans="1:14" hidden="1" x14ac:dyDescent="0.25">
      <c r="A3212" t="s">
        <v>780</v>
      </c>
      <c r="B3212" s="45">
        <v>37369</v>
      </c>
      <c r="C3212" s="45">
        <v>20407.5</v>
      </c>
      <c r="D3212" s="25">
        <v>0.54610773635901411</v>
      </c>
      <c r="E3212" s="25" t="str">
        <f>_xlfn.XLOOKUP(Table1[[#This Row],[Customer_ID]],Table2[customer_id],Table2[age_group],,0)</f>
        <v>35-45</v>
      </c>
      <c r="F3212" s="25" t="str">
        <f>_xlfn.XLOOKUP(Table1[[#This Row],[Customer_ID]],Table2[customer_id],Table2[city],,0)</f>
        <v>Delhi NCR</v>
      </c>
      <c r="G3212" s="25" t="str">
        <f>_xlfn.XLOOKUP(Table1[[#This Row],[Customer_ID]],Table2[customer_id],Table2[occupation],,0)</f>
        <v>Salaried Other Employees</v>
      </c>
      <c r="H3212" s="50" t="str">
        <f>_xlfn.XLOOKUP(Table1[[#This Row],[Customer_ID]],Table2[customer_id],Table2[gender],,0)</f>
        <v>Male</v>
      </c>
      <c r="I3212" s="50" t="str">
        <f>_xlfn.XLOOKUP(Table1[[#This Row],[Customer_ID]],Table2[customer_id],Table2[marital status],,0)</f>
        <v>Married</v>
      </c>
      <c r="J3212" t="str">
        <f t="shared" si="200"/>
        <v>Lower Income</v>
      </c>
      <c r="K3212" s="52" t="b">
        <f t="shared" si="201"/>
        <v>0</v>
      </c>
      <c r="L3212" s="43" t="b">
        <f t="shared" si="202"/>
        <v>0</v>
      </c>
      <c r="M3212" s="43" t="b">
        <f t="shared" si="203"/>
        <v>0</v>
      </c>
      <c r="N32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13" spans="1:14" hidden="1" x14ac:dyDescent="0.25">
      <c r="A3213" t="s">
        <v>2039</v>
      </c>
      <c r="B3213" s="45">
        <v>37360</v>
      </c>
      <c r="C3213" s="45">
        <v>15634.666666666666</v>
      </c>
      <c r="D3213" s="25">
        <v>0.41848679514632403</v>
      </c>
      <c r="E3213" s="25" t="str">
        <f>_xlfn.XLOOKUP(Table1[[#This Row],[Customer_ID]],Table2[customer_id],Table2[age_group],,0)</f>
        <v>35-45</v>
      </c>
      <c r="F3213" s="25" t="str">
        <f>_xlfn.XLOOKUP(Table1[[#This Row],[Customer_ID]],Table2[customer_id],Table2[city],,0)</f>
        <v>Hyderabad</v>
      </c>
      <c r="G3213" s="25" t="str">
        <f>_xlfn.XLOOKUP(Table1[[#This Row],[Customer_ID]],Table2[customer_id],Table2[occupation],,0)</f>
        <v>Freelancers</v>
      </c>
      <c r="H3213" s="50" t="str">
        <f>_xlfn.XLOOKUP(Table1[[#This Row],[Customer_ID]],Table2[customer_id],Table2[gender],,0)</f>
        <v>Male</v>
      </c>
      <c r="I3213" s="50" t="str">
        <f>_xlfn.XLOOKUP(Table1[[#This Row],[Customer_ID]],Table2[customer_id],Table2[marital status],,0)</f>
        <v>Married</v>
      </c>
      <c r="J3213" t="str">
        <f t="shared" si="200"/>
        <v>Lower Income</v>
      </c>
      <c r="K3213" s="52" t="b">
        <f t="shared" si="201"/>
        <v>0</v>
      </c>
      <c r="L3213" s="43" t="b">
        <f t="shared" si="202"/>
        <v>0</v>
      </c>
      <c r="M3213" s="43" t="b">
        <f t="shared" si="203"/>
        <v>0</v>
      </c>
      <c r="N32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14" spans="1:14" hidden="1" x14ac:dyDescent="0.25">
      <c r="A3214" t="s">
        <v>3316</v>
      </c>
      <c r="B3214" s="45">
        <v>37359</v>
      </c>
      <c r="C3214" s="45">
        <v>11574.166666666666</v>
      </c>
      <c r="D3214" s="25">
        <v>0.30980932751590423</v>
      </c>
      <c r="E3214" s="25" t="str">
        <f>_xlfn.XLOOKUP(Table1[[#This Row],[Customer_ID]],Table2[customer_id],Table2[age_group],,0)</f>
        <v>25-34</v>
      </c>
      <c r="F3214" s="25" t="str">
        <f>_xlfn.XLOOKUP(Table1[[#This Row],[Customer_ID]],Table2[customer_id],Table2[city],,0)</f>
        <v>Chennai</v>
      </c>
      <c r="G3214" s="25" t="str">
        <f>_xlfn.XLOOKUP(Table1[[#This Row],[Customer_ID]],Table2[customer_id],Table2[occupation],,0)</f>
        <v>Freelancers</v>
      </c>
      <c r="H3214" s="50" t="str">
        <f>_xlfn.XLOOKUP(Table1[[#This Row],[Customer_ID]],Table2[customer_id],Table2[gender],,0)</f>
        <v>Female</v>
      </c>
      <c r="I3214" s="50" t="str">
        <f>_xlfn.XLOOKUP(Table1[[#This Row],[Customer_ID]],Table2[customer_id],Table2[marital status],,0)</f>
        <v>Married</v>
      </c>
      <c r="J3214" t="str">
        <f t="shared" si="200"/>
        <v>Lower Income</v>
      </c>
      <c r="K3214" s="52" t="b">
        <f t="shared" si="201"/>
        <v>0</v>
      </c>
      <c r="L3214" s="43" t="b">
        <f t="shared" si="202"/>
        <v>0</v>
      </c>
      <c r="M3214" s="43" t="b">
        <f t="shared" si="203"/>
        <v>0</v>
      </c>
      <c r="N32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15" spans="1:14" hidden="1" x14ac:dyDescent="0.25">
      <c r="A3215" t="s">
        <v>2098</v>
      </c>
      <c r="B3215" s="45">
        <v>37349</v>
      </c>
      <c r="C3215" s="45">
        <v>15471.5</v>
      </c>
      <c r="D3215" s="25">
        <v>0.41424134514980321</v>
      </c>
      <c r="E3215" s="25" t="str">
        <f>_xlfn.XLOOKUP(Table1[[#This Row],[Customer_ID]],Table2[customer_id],Table2[age_group],,0)</f>
        <v>25-34</v>
      </c>
      <c r="F3215" s="25" t="str">
        <f>_xlfn.XLOOKUP(Table1[[#This Row],[Customer_ID]],Table2[customer_id],Table2[city],,0)</f>
        <v>Bengaluru</v>
      </c>
      <c r="G3215" s="25" t="str">
        <f>_xlfn.XLOOKUP(Table1[[#This Row],[Customer_ID]],Table2[customer_id],Table2[occupation],,0)</f>
        <v>Freelancers</v>
      </c>
      <c r="H3215" s="50" t="str">
        <f>_xlfn.XLOOKUP(Table1[[#This Row],[Customer_ID]],Table2[customer_id],Table2[gender],,0)</f>
        <v>Female</v>
      </c>
      <c r="I3215" s="50" t="str">
        <f>_xlfn.XLOOKUP(Table1[[#This Row],[Customer_ID]],Table2[customer_id],Table2[marital status],,0)</f>
        <v>Married</v>
      </c>
      <c r="J3215" t="str">
        <f t="shared" si="200"/>
        <v>Lower Income</v>
      </c>
      <c r="K3215" s="52" t="b">
        <f t="shared" si="201"/>
        <v>0</v>
      </c>
      <c r="L3215" s="43" t="b">
        <f t="shared" si="202"/>
        <v>0</v>
      </c>
      <c r="M3215" s="43" t="b">
        <f t="shared" si="203"/>
        <v>0</v>
      </c>
      <c r="N32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16" spans="1:14" hidden="1" x14ac:dyDescent="0.25">
      <c r="A3216" t="s">
        <v>737</v>
      </c>
      <c r="B3216" s="45">
        <v>37327</v>
      </c>
      <c r="C3216" s="45">
        <v>20658.5</v>
      </c>
      <c r="D3216" s="25">
        <v>0.55344656682830118</v>
      </c>
      <c r="E3216" s="25" t="str">
        <f>_xlfn.XLOOKUP(Table1[[#This Row],[Customer_ID]],Table2[customer_id],Table2[age_group],,0)</f>
        <v>25-34</v>
      </c>
      <c r="F3216" s="25" t="str">
        <f>_xlfn.XLOOKUP(Table1[[#This Row],[Customer_ID]],Table2[customer_id],Table2[city],,0)</f>
        <v>Mumbai</v>
      </c>
      <c r="G3216" s="25" t="str">
        <f>_xlfn.XLOOKUP(Table1[[#This Row],[Customer_ID]],Table2[customer_id],Table2[occupation],,0)</f>
        <v>Freelancers</v>
      </c>
      <c r="H3216" s="50" t="str">
        <f>_xlfn.XLOOKUP(Table1[[#This Row],[Customer_ID]],Table2[customer_id],Table2[gender],,0)</f>
        <v>Male</v>
      </c>
      <c r="I3216" s="50" t="str">
        <f>_xlfn.XLOOKUP(Table1[[#This Row],[Customer_ID]],Table2[customer_id],Table2[marital status],,0)</f>
        <v>Married</v>
      </c>
      <c r="J3216" t="str">
        <f t="shared" si="200"/>
        <v>Lower Income</v>
      </c>
      <c r="K3216" s="52" t="b">
        <f t="shared" si="201"/>
        <v>0</v>
      </c>
      <c r="L3216" s="43" t="b">
        <f t="shared" si="202"/>
        <v>0</v>
      </c>
      <c r="M3216" s="43" t="b">
        <f t="shared" si="203"/>
        <v>0</v>
      </c>
      <c r="N32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17" spans="1:14" hidden="1" x14ac:dyDescent="0.25">
      <c r="A3217" t="s">
        <v>1454</v>
      </c>
      <c r="B3217" s="45">
        <v>37322</v>
      </c>
      <c r="C3217" s="45">
        <v>17766.5</v>
      </c>
      <c r="D3217" s="25">
        <v>0.47603290284550664</v>
      </c>
      <c r="E3217" s="25" t="str">
        <f>_xlfn.XLOOKUP(Table1[[#This Row],[Customer_ID]],Table2[customer_id],Table2[age_group],,0)</f>
        <v>35-45</v>
      </c>
      <c r="F3217" s="25" t="str">
        <f>_xlfn.XLOOKUP(Table1[[#This Row],[Customer_ID]],Table2[customer_id],Table2[city],,0)</f>
        <v>Delhi NCR</v>
      </c>
      <c r="G3217" s="25" t="str">
        <f>_xlfn.XLOOKUP(Table1[[#This Row],[Customer_ID]],Table2[customer_id],Table2[occupation],,0)</f>
        <v>Freelancers</v>
      </c>
      <c r="H3217" s="50" t="str">
        <f>_xlfn.XLOOKUP(Table1[[#This Row],[Customer_ID]],Table2[customer_id],Table2[gender],,0)</f>
        <v>Female</v>
      </c>
      <c r="I3217" s="50" t="str">
        <f>_xlfn.XLOOKUP(Table1[[#This Row],[Customer_ID]],Table2[customer_id],Table2[marital status],,0)</f>
        <v>Married</v>
      </c>
      <c r="J3217" t="str">
        <f t="shared" si="200"/>
        <v>Lower Income</v>
      </c>
      <c r="K3217" s="52" t="b">
        <f t="shared" si="201"/>
        <v>0</v>
      </c>
      <c r="L3217" s="43" t="b">
        <f t="shared" si="202"/>
        <v>0</v>
      </c>
      <c r="M3217" s="43" t="b">
        <f t="shared" si="203"/>
        <v>0</v>
      </c>
      <c r="N32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18" spans="1:14" hidden="1" x14ac:dyDescent="0.25">
      <c r="A3218" t="s">
        <v>1946</v>
      </c>
      <c r="B3218" s="45">
        <v>37319</v>
      </c>
      <c r="C3218" s="45">
        <v>15899.166666666666</v>
      </c>
      <c r="D3218" s="25">
        <v>0.42603410237859174</v>
      </c>
      <c r="E3218" s="25" t="str">
        <f>_xlfn.XLOOKUP(Table1[[#This Row],[Customer_ID]],Table2[customer_id],Table2[age_group],,0)</f>
        <v>25-34</v>
      </c>
      <c r="F3218" s="25" t="str">
        <f>_xlfn.XLOOKUP(Table1[[#This Row],[Customer_ID]],Table2[customer_id],Table2[city],,0)</f>
        <v>Delhi NCR</v>
      </c>
      <c r="G3218" s="25" t="str">
        <f>_xlfn.XLOOKUP(Table1[[#This Row],[Customer_ID]],Table2[customer_id],Table2[occupation],,0)</f>
        <v>Salaried Other Employees</v>
      </c>
      <c r="H3218" s="50" t="str">
        <f>_xlfn.XLOOKUP(Table1[[#This Row],[Customer_ID]],Table2[customer_id],Table2[gender],,0)</f>
        <v>Female</v>
      </c>
      <c r="I3218" s="50" t="str">
        <f>_xlfn.XLOOKUP(Table1[[#This Row],[Customer_ID]],Table2[customer_id],Table2[marital status],,0)</f>
        <v>Married</v>
      </c>
      <c r="J3218" t="str">
        <f t="shared" si="200"/>
        <v>Lower Income</v>
      </c>
      <c r="K3218" s="52" t="b">
        <f t="shared" si="201"/>
        <v>0</v>
      </c>
      <c r="L3218" s="43" t="b">
        <f t="shared" si="202"/>
        <v>0</v>
      </c>
      <c r="M3218" s="43" t="b">
        <f t="shared" si="203"/>
        <v>0</v>
      </c>
      <c r="N32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19" spans="1:14" hidden="1" x14ac:dyDescent="0.25">
      <c r="A3219" t="s">
        <v>2919</v>
      </c>
      <c r="B3219" s="45">
        <v>37317</v>
      </c>
      <c r="C3219" s="45">
        <v>12814.833333333334</v>
      </c>
      <c r="D3219" s="25">
        <v>0.34340470384364591</v>
      </c>
      <c r="E3219" s="25" t="str">
        <f>_xlfn.XLOOKUP(Table1[[#This Row],[Customer_ID]],Table2[customer_id],Table2[age_group],,0)</f>
        <v>35-45</v>
      </c>
      <c r="F3219" s="25" t="str">
        <f>_xlfn.XLOOKUP(Table1[[#This Row],[Customer_ID]],Table2[customer_id],Table2[city],,0)</f>
        <v>Chennai</v>
      </c>
      <c r="G3219" s="25" t="str">
        <f>_xlfn.XLOOKUP(Table1[[#This Row],[Customer_ID]],Table2[customer_id],Table2[occupation],,0)</f>
        <v>Freelancers</v>
      </c>
      <c r="H3219" s="50" t="str">
        <f>_xlfn.XLOOKUP(Table1[[#This Row],[Customer_ID]],Table2[customer_id],Table2[gender],,0)</f>
        <v>Male</v>
      </c>
      <c r="I3219" s="50" t="str">
        <f>_xlfn.XLOOKUP(Table1[[#This Row],[Customer_ID]],Table2[customer_id],Table2[marital status],,0)</f>
        <v>Married</v>
      </c>
      <c r="J3219" t="str">
        <f t="shared" si="200"/>
        <v>Lower Income</v>
      </c>
      <c r="K3219" s="52" t="b">
        <f t="shared" si="201"/>
        <v>0</v>
      </c>
      <c r="L3219" s="43" t="b">
        <f t="shared" si="202"/>
        <v>0</v>
      </c>
      <c r="M3219" s="43" t="b">
        <f t="shared" si="203"/>
        <v>0</v>
      </c>
      <c r="N32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20" spans="1:14" hidden="1" x14ac:dyDescent="0.25">
      <c r="A3220" t="s">
        <v>2826</v>
      </c>
      <c r="B3220" s="45">
        <v>37315</v>
      </c>
      <c r="C3220" s="45">
        <v>13031.666666666666</v>
      </c>
      <c r="D3220" s="25">
        <v>0.34923399883871542</v>
      </c>
      <c r="E3220" s="25" t="str">
        <f>_xlfn.XLOOKUP(Table1[[#This Row],[Customer_ID]],Table2[customer_id],Table2[age_group],,0)</f>
        <v>25-34</v>
      </c>
      <c r="F3220" s="25" t="str">
        <f>_xlfn.XLOOKUP(Table1[[#This Row],[Customer_ID]],Table2[customer_id],Table2[city],,0)</f>
        <v>Chennai</v>
      </c>
      <c r="G3220" s="25" t="str">
        <f>_xlfn.XLOOKUP(Table1[[#This Row],[Customer_ID]],Table2[customer_id],Table2[occupation],,0)</f>
        <v>Freelancers</v>
      </c>
      <c r="H3220" s="50" t="str">
        <f>_xlfn.XLOOKUP(Table1[[#This Row],[Customer_ID]],Table2[customer_id],Table2[gender],,0)</f>
        <v>Male</v>
      </c>
      <c r="I3220" s="50" t="str">
        <f>_xlfn.XLOOKUP(Table1[[#This Row],[Customer_ID]],Table2[customer_id],Table2[marital status],,0)</f>
        <v>Married</v>
      </c>
      <c r="J3220" t="str">
        <f t="shared" si="200"/>
        <v>Lower Income</v>
      </c>
      <c r="K3220" s="52" t="b">
        <f t="shared" si="201"/>
        <v>0</v>
      </c>
      <c r="L3220" s="43" t="b">
        <f t="shared" si="202"/>
        <v>0</v>
      </c>
      <c r="M3220" s="43" t="b">
        <f t="shared" si="203"/>
        <v>0</v>
      </c>
      <c r="N32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21" spans="1:14" hidden="1" x14ac:dyDescent="0.25">
      <c r="A3221" t="s">
        <v>874</v>
      </c>
      <c r="B3221" s="45">
        <v>37313</v>
      </c>
      <c r="C3221" s="45">
        <v>19929.333333333332</v>
      </c>
      <c r="D3221" s="25">
        <v>0.53411232903635009</v>
      </c>
      <c r="E3221" s="25" t="str">
        <f>_xlfn.XLOOKUP(Table1[[#This Row],[Customer_ID]],Table2[customer_id],Table2[age_group],,0)</f>
        <v>35-45</v>
      </c>
      <c r="F3221" s="25" t="str">
        <f>_xlfn.XLOOKUP(Table1[[#This Row],[Customer_ID]],Table2[customer_id],Table2[city],,0)</f>
        <v>Delhi NCR</v>
      </c>
      <c r="G3221" s="25" t="str">
        <f>_xlfn.XLOOKUP(Table1[[#This Row],[Customer_ID]],Table2[customer_id],Table2[occupation],,0)</f>
        <v>Freelancers</v>
      </c>
      <c r="H3221" s="50" t="str">
        <f>_xlfn.XLOOKUP(Table1[[#This Row],[Customer_ID]],Table2[customer_id],Table2[gender],,0)</f>
        <v>Male</v>
      </c>
      <c r="I3221" s="50" t="str">
        <f>_xlfn.XLOOKUP(Table1[[#This Row],[Customer_ID]],Table2[customer_id],Table2[marital status],,0)</f>
        <v>Married</v>
      </c>
      <c r="J3221" t="str">
        <f t="shared" si="200"/>
        <v>Lower Income</v>
      </c>
      <c r="K3221" s="52" t="b">
        <f t="shared" si="201"/>
        <v>0</v>
      </c>
      <c r="L3221" s="43" t="b">
        <f t="shared" si="202"/>
        <v>0</v>
      </c>
      <c r="M3221" s="43" t="b">
        <f t="shared" si="203"/>
        <v>0</v>
      </c>
      <c r="N32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22" spans="1:14" hidden="1" x14ac:dyDescent="0.25">
      <c r="A3222" t="s">
        <v>1364</v>
      </c>
      <c r="B3222" s="45">
        <v>37303</v>
      </c>
      <c r="C3222" s="45">
        <v>18110.333333333332</v>
      </c>
      <c r="D3222" s="25">
        <v>0.48549267708584648</v>
      </c>
      <c r="E3222" s="25" t="str">
        <f>_xlfn.XLOOKUP(Table1[[#This Row],[Customer_ID]],Table2[customer_id],Table2[age_group],,0)</f>
        <v>35-45</v>
      </c>
      <c r="F3222" s="25" t="str">
        <f>_xlfn.XLOOKUP(Table1[[#This Row],[Customer_ID]],Table2[customer_id],Table2[city],,0)</f>
        <v>Delhi NCR</v>
      </c>
      <c r="G3222" s="25" t="str">
        <f>_xlfn.XLOOKUP(Table1[[#This Row],[Customer_ID]],Table2[customer_id],Table2[occupation],,0)</f>
        <v>Freelancers</v>
      </c>
      <c r="H3222" s="50" t="str">
        <f>_xlfn.XLOOKUP(Table1[[#This Row],[Customer_ID]],Table2[customer_id],Table2[gender],,0)</f>
        <v>Female</v>
      </c>
      <c r="I3222" s="50" t="str">
        <f>_xlfn.XLOOKUP(Table1[[#This Row],[Customer_ID]],Table2[customer_id],Table2[marital status],,0)</f>
        <v>Married</v>
      </c>
      <c r="J3222" t="str">
        <f t="shared" si="200"/>
        <v>Lower Income</v>
      </c>
      <c r="K3222" s="52" t="b">
        <f t="shared" si="201"/>
        <v>0</v>
      </c>
      <c r="L3222" s="43" t="b">
        <f t="shared" si="202"/>
        <v>0</v>
      </c>
      <c r="M3222" s="43" t="b">
        <f t="shared" si="203"/>
        <v>0</v>
      </c>
      <c r="N32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23" spans="1:14" hidden="1" x14ac:dyDescent="0.25">
      <c r="A3223" t="s">
        <v>680</v>
      </c>
      <c r="B3223" s="45">
        <v>37301</v>
      </c>
      <c r="C3223" s="45">
        <v>20977.166666666668</v>
      </c>
      <c r="D3223" s="25">
        <v>0.56237545016666224</v>
      </c>
      <c r="E3223" s="25" t="str">
        <f>_xlfn.XLOOKUP(Table1[[#This Row],[Customer_ID]],Table2[customer_id],Table2[age_group],,0)</f>
        <v>35-45</v>
      </c>
      <c r="F3223" s="25" t="str">
        <f>_xlfn.XLOOKUP(Table1[[#This Row],[Customer_ID]],Table2[customer_id],Table2[city],,0)</f>
        <v>Bengaluru</v>
      </c>
      <c r="G3223" s="25" t="str">
        <f>_xlfn.XLOOKUP(Table1[[#This Row],[Customer_ID]],Table2[customer_id],Table2[occupation],,0)</f>
        <v>Freelancers</v>
      </c>
      <c r="H3223" s="50" t="str">
        <f>_xlfn.XLOOKUP(Table1[[#This Row],[Customer_ID]],Table2[customer_id],Table2[gender],,0)</f>
        <v>Male</v>
      </c>
      <c r="I3223" s="50" t="str">
        <f>_xlfn.XLOOKUP(Table1[[#This Row],[Customer_ID]],Table2[customer_id],Table2[marital status],,0)</f>
        <v>Married</v>
      </c>
      <c r="J3223" t="str">
        <f t="shared" si="200"/>
        <v>Lower Income</v>
      </c>
      <c r="K3223" s="52" t="b">
        <f t="shared" si="201"/>
        <v>0</v>
      </c>
      <c r="L3223" s="43" t="b">
        <f t="shared" si="202"/>
        <v>0</v>
      </c>
      <c r="M3223" s="43" t="b">
        <f t="shared" si="203"/>
        <v>0</v>
      </c>
      <c r="N32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24" spans="1:14" hidden="1" x14ac:dyDescent="0.25">
      <c r="A3224" t="s">
        <v>1236</v>
      </c>
      <c r="B3224" s="45">
        <v>37275</v>
      </c>
      <c r="C3224" s="45">
        <v>18590.666666666668</v>
      </c>
      <c r="D3224" s="25">
        <v>0.49874357254638946</v>
      </c>
      <c r="E3224" s="25" t="str">
        <f>_xlfn.XLOOKUP(Table1[[#This Row],[Customer_ID]],Table2[customer_id],Table2[age_group],,0)</f>
        <v>25-34</v>
      </c>
      <c r="F3224" s="25" t="str">
        <f>_xlfn.XLOOKUP(Table1[[#This Row],[Customer_ID]],Table2[customer_id],Table2[city],,0)</f>
        <v>Bengaluru</v>
      </c>
      <c r="G3224" s="25" t="str">
        <f>_xlfn.XLOOKUP(Table1[[#This Row],[Customer_ID]],Table2[customer_id],Table2[occupation],,0)</f>
        <v>Freelancers</v>
      </c>
      <c r="H3224" s="50" t="str">
        <f>_xlfn.XLOOKUP(Table1[[#This Row],[Customer_ID]],Table2[customer_id],Table2[gender],,0)</f>
        <v>Male</v>
      </c>
      <c r="I3224" s="50" t="str">
        <f>_xlfn.XLOOKUP(Table1[[#This Row],[Customer_ID]],Table2[customer_id],Table2[marital status],,0)</f>
        <v>Married</v>
      </c>
      <c r="J3224" t="str">
        <f t="shared" si="200"/>
        <v>Lower Income</v>
      </c>
      <c r="K3224" s="52" t="b">
        <f t="shared" si="201"/>
        <v>0</v>
      </c>
      <c r="L3224" s="43" t="b">
        <f t="shared" si="202"/>
        <v>0</v>
      </c>
      <c r="M3224" s="43" t="b">
        <f t="shared" si="203"/>
        <v>0</v>
      </c>
      <c r="N32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25" spans="1:14" hidden="1" x14ac:dyDescent="0.25">
      <c r="A3225" t="s">
        <v>2284</v>
      </c>
      <c r="B3225" s="45">
        <v>37274</v>
      </c>
      <c r="C3225" s="45">
        <v>14873.833333333334</v>
      </c>
      <c r="D3225" s="25">
        <v>0.3990404392695534</v>
      </c>
      <c r="E3225" s="25" t="str">
        <f>_xlfn.XLOOKUP(Table1[[#This Row],[Customer_ID]],Table2[customer_id],Table2[age_group],,0)</f>
        <v>25-34</v>
      </c>
      <c r="F3225" s="25" t="str">
        <f>_xlfn.XLOOKUP(Table1[[#This Row],[Customer_ID]],Table2[customer_id],Table2[city],,0)</f>
        <v>Hyderabad</v>
      </c>
      <c r="G3225" s="25" t="str">
        <f>_xlfn.XLOOKUP(Table1[[#This Row],[Customer_ID]],Table2[customer_id],Table2[occupation],,0)</f>
        <v>Salaried Other Employees</v>
      </c>
      <c r="H3225" s="50" t="str">
        <f>_xlfn.XLOOKUP(Table1[[#This Row],[Customer_ID]],Table2[customer_id],Table2[gender],,0)</f>
        <v>Male</v>
      </c>
      <c r="I3225" s="50" t="str">
        <f>_xlfn.XLOOKUP(Table1[[#This Row],[Customer_ID]],Table2[customer_id],Table2[marital status],,0)</f>
        <v>Married</v>
      </c>
      <c r="J3225" t="str">
        <f t="shared" si="200"/>
        <v>Lower Income</v>
      </c>
      <c r="K3225" s="52" t="b">
        <f t="shared" si="201"/>
        <v>0</v>
      </c>
      <c r="L3225" s="43" t="b">
        <f t="shared" si="202"/>
        <v>0</v>
      </c>
      <c r="M3225" s="43" t="b">
        <f t="shared" si="203"/>
        <v>0</v>
      </c>
      <c r="N32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26" spans="1:14" hidden="1" x14ac:dyDescent="0.25">
      <c r="A3226" t="s">
        <v>1494</v>
      </c>
      <c r="B3226" s="45">
        <v>37271</v>
      </c>
      <c r="C3226" s="45">
        <v>17564</v>
      </c>
      <c r="D3226" s="25">
        <v>0.47125110675860588</v>
      </c>
      <c r="E3226" s="25" t="str">
        <f>_xlfn.XLOOKUP(Table1[[#This Row],[Customer_ID]],Table2[customer_id],Table2[age_group],,0)</f>
        <v>45+</v>
      </c>
      <c r="F3226" s="25" t="str">
        <f>_xlfn.XLOOKUP(Table1[[#This Row],[Customer_ID]],Table2[customer_id],Table2[city],,0)</f>
        <v>Delhi NCR</v>
      </c>
      <c r="G3226" s="25" t="str">
        <f>_xlfn.XLOOKUP(Table1[[#This Row],[Customer_ID]],Table2[customer_id],Table2[occupation],,0)</f>
        <v>Freelancers</v>
      </c>
      <c r="H3226" s="50" t="str">
        <f>_xlfn.XLOOKUP(Table1[[#This Row],[Customer_ID]],Table2[customer_id],Table2[gender],,0)</f>
        <v>Male</v>
      </c>
      <c r="I3226" s="50" t="str">
        <f>_xlfn.XLOOKUP(Table1[[#This Row],[Customer_ID]],Table2[customer_id],Table2[marital status],,0)</f>
        <v>Married</v>
      </c>
      <c r="J3226" t="str">
        <f t="shared" si="200"/>
        <v>Lower Income</v>
      </c>
      <c r="K3226" s="52" t="b">
        <f t="shared" si="201"/>
        <v>0</v>
      </c>
      <c r="L3226" s="43" t="b">
        <f t="shared" si="202"/>
        <v>0</v>
      </c>
      <c r="M3226" s="43" t="b">
        <f t="shared" si="203"/>
        <v>0</v>
      </c>
      <c r="N32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27" spans="1:14" hidden="1" x14ac:dyDescent="0.25">
      <c r="A3227" t="s">
        <v>2378</v>
      </c>
      <c r="B3227" s="45">
        <v>37268</v>
      </c>
      <c r="C3227" s="45">
        <v>14522.5</v>
      </c>
      <c r="D3227" s="25">
        <v>0.38967747128904151</v>
      </c>
      <c r="E3227" s="25" t="str">
        <f>_xlfn.XLOOKUP(Table1[[#This Row],[Customer_ID]],Table2[customer_id],Table2[age_group],,0)</f>
        <v>35-45</v>
      </c>
      <c r="F3227" s="25" t="str">
        <f>_xlfn.XLOOKUP(Table1[[#This Row],[Customer_ID]],Table2[customer_id],Table2[city],,0)</f>
        <v>Chennai</v>
      </c>
      <c r="G3227" s="25" t="str">
        <f>_xlfn.XLOOKUP(Table1[[#This Row],[Customer_ID]],Table2[customer_id],Table2[occupation],,0)</f>
        <v>Freelancers</v>
      </c>
      <c r="H3227" s="50" t="str">
        <f>_xlfn.XLOOKUP(Table1[[#This Row],[Customer_ID]],Table2[customer_id],Table2[gender],,0)</f>
        <v>Male</v>
      </c>
      <c r="I3227" s="50" t="str">
        <f>_xlfn.XLOOKUP(Table1[[#This Row],[Customer_ID]],Table2[customer_id],Table2[marital status],,0)</f>
        <v>Married</v>
      </c>
      <c r="J3227" t="str">
        <f t="shared" si="200"/>
        <v>Lower Income</v>
      </c>
      <c r="K3227" s="52" t="b">
        <f t="shared" si="201"/>
        <v>0</v>
      </c>
      <c r="L3227" s="43" t="b">
        <f t="shared" si="202"/>
        <v>0</v>
      </c>
      <c r="M3227" s="43" t="b">
        <f t="shared" si="203"/>
        <v>0</v>
      </c>
      <c r="N32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28" spans="1:14" hidden="1" x14ac:dyDescent="0.25">
      <c r="A3228" t="s">
        <v>2204</v>
      </c>
      <c r="B3228" s="45">
        <v>37259</v>
      </c>
      <c r="C3228" s="45">
        <v>15127.333333333334</v>
      </c>
      <c r="D3228" s="25">
        <v>0.4060048131547635</v>
      </c>
      <c r="E3228" s="25" t="str">
        <f>_xlfn.XLOOKUP(Table1[[#This Row],[Customer_ID]],Table2[customer_id],Table2[age_group],,0)</f>
        <v>35-45</v>
      </c>
      <c r="F3228" s="25" t="str">
        <f>_xlfn.XLOOKUP(Table1[[#This Row],[Customer_ID]],Table2[customer_id],Table2[city],,0)</f>
        <v>Hyderabad</v>
      </c>
      <c r="G3228" s="25" t="str">
        <f>_xlfn.XLOOKUP(Table1[[#This Row],[Customer_ID]],Table2[customer_id],Table2[occupation],,0)</f>
        <v>Freelancers</v>
      </c>
      <c r="H3228" s="50" t="str">
        <f>_xlfn.XLOOKUP(Table1[[#This Row],[Customer_ID]],Table2[customer_id],Table2[gender],,0)</f>
        <v>Male</v>
      </c>
      <c r="I3228" s="50" t="str">
        <f>_xlfn.XLOOKUP(Table1[[#This Row],[Customer_ID]],Table2[customer_id],Table2[marital status],,0)</f>
        <v>Single</v>
      </c>
      <c r="J3228" t="str">
        <f t="shared" si="200"/>
        <v>Lower Income</v>
      </c>
      <c r="K3228" s="52" t="b">
        <f t="shared" si="201"/>
        <v>0</v>
      </c>
      <c r="L3228" s="43" t="b">
        <f t="shared" si="202"/>
        <v>0</v>
      </c>
      <c r="M3228" s="43" t="b">
        <f t="shared" si="203"/>
        <v>0</v>
      </c>
      <c r="N32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29" spans="1:14" hidden="1" x14ac:dyDescent="0.25">
      <c r="A3229" t="s">
        <v>2292</v>
      </c>
      <c r="B3229" s="45">
        <v>37254</v>
      </c>
      <c r="C3229" s="45">
        <v>14833.666666666666</v>
      </c>
      <c r="D3229" s="25">
        <v>0.39817648216746299</v>
      </c>
      <c r="E3229" s="25" t="str">
        <f>_xlfn.XLOOKUP(Table1[[#This Row],[Customer_ID]],Table2[customer_id],Table2[age_group],,0)</f>
        <v>25-34</v>
      </c>
      <c r="F3229" s="25" t="str">
        <f>_xlfn.XLOOKUP(Table1[[#This Row],[Customer_ID]],Table2[customer_id],Table2[city],,0)</f>
        <v>Hyderabad</v>
      </c>
      <c r="G3229" s="25" t="str">
        <f>_xlfn.XLOOKUP(Table1[[#This Row],[Customer_ID]],Table2[customer_id],Table2[occupation],,0)</f>
        <v>Salaried Other Employees</v>
      </c>
      <c r="H3229" s="50" t="str">
        <f>_xlfn.XLOOKUP(Table1[[#This Row],[Customer_ID]],Table2[customer_id],Table2[gender],,0)</f>
        <v>Male</v>
      </c>
      <c r="I3229" s="50" t="str">
        <f>_xlfn.XLOOKUP(Table1[[#This Row],[Customer_ID]],Table2[customer_id],Table2[marital status],,0)</f>
        <v>Married</v>
      </c>
      <c r="J3229" t="str">
        <f t="shared" si="200"/>
        <v>Lower Income</v>
      </c>
      <c r="K3229" s="52" t="b">
        <f t="shared" si="201"/>
        <v>0</v>
      </c>
      <c r="L3229" s="43" t="b">
        <f t="shared" si="202"/>
        <v>0</v>
      </c>
      <c r="M3229" s="43" t="b">
        <f t="shared" si="203"/>
        <v>0</v>
      </c>
      <c r="N32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30" spans="1:14" hidden="1" x14ac:dyDescent="0.25">
      <c r="A3230" t="s">
        <v>3256</v>
      </c>
      <c r="B3230" s="45">
        <v>37251</v>
      </c>
      <c r="C3230" s="45">
        <v>11781.5</v>
      </c>
      <c r="D3230" s="25">
        <v>0.31627338863386217</v>
      </c>
      <c r="E3230" s="25" t="str">
        <f>_xlfn.XLOOKUP(Table1[[#This Row],[Customer_ID]],Table2[customer_id],Table2[age_group],,0)</f>
        <v>25-34</v>
      </c>
      <c r="F3230" s="25" t="str">
        <f>_xlfn.XLOOKUP(Table1[[#This Row],[Customer_ID]],Table2[customer_id],Table2[city],,0)</f>
        <v>Chennai</v>
      </c>
      <c r="G3230" s="25" t="str">
        <f>_xlfn.XLOOKUP(Table1[[#This Row],[Customer_ID]],Table2[customer_id],Table2[occupation],,0)</f>
        <v>Salaried Other Employees</v>
      </c>
      <c r="H3230" s="50" t="str">
        <f>_xlfn.XLOOKUP(Table1[[#This Row],[Customer_ID]],Table2[customer_id],Table2[gender],,0)</f>
        <v>Male</v>
      </c>
      <c r="I3230" s="50" t="str">
        <f>_xlfn.XLOOKUP(Table1[[#This Row],[Customer_ID]],Table2[customer_id],Table2[marital status],,0)</f>
        <v>Married</v>
      </c>
      <c r="J3230" t="str">
        <f t="shared" si="200"/>
        <v>Lower Income</v>
      </c>
      <c r="K3230" s="52" t="b">
        <f t="shared" si="201"/>
        <v>0</v>
      </c>
      <c r="L3230" s="43" t="b">
        <f t="shared" si="202"/>
        <v>0</v>
      </c>
      <c r="M3230" s="43" t="b">
        <f t="shared" si="203"/>
        <v>0</v>
      </c>
      <c r="N32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31" spans="1:14" hidden="1" x14ac:dyDescent="0.25">
      <c r="A3231" t="s">
        <v>1758</v>
      </c>
      <c r="B3231" s="45">
        <v>37242</v>
      </c>
      <c r="C3231" s="45">
        <v>16481.333333333332</v>
      </c>
      <c r="D3231" s="25">
        <v>0.44254694520523419</v>
      </c>
      <c r="E3231" s="25" t="str">
        <f>_xlfn.XLOOKUP(Table1[[#This Row],[Customer_ID]],Table2[customer_id],Table2[age_group],,0)</f>
        <v>25-34</v>
      </c>
      <c r="F3231" s="25" t="str">
        <f>_xlfn.XLOOKUP(Table1[[#This Row],[Customer_ID]],Table2[customer_id],Table2[city],,0)</f>
        <v>Delhi NCR</v>
      </c>
      <c r="G3231" s="25" t="str">
        <f>_xlfn.XLOOKUP(Table1[[#This Row],[Customer_ID]],Table2[customer_id],Table2[occupation],,0)</f>
        <v>Salaried Other Employees</v>
      </c>
      <c r="H3231" s="50" t="str">
        <f>_xlfn.XLOOKUP(Table1[[#This Row],[Customer_ID]],Table2[customer_id],Table2[gender],,0)</f>
        <v>Female</v>
      </c>
      <c r="I3231" s="50" t="str">
        <f>_xlfn.XLOOKUP(Table1[[#This Row],[Customer_ID]],Table2[customer_id],Table2[marital status],,0)</f>
        <v>Married</v>
      </c>
      <c r="J3231" t="str">
        <f t="shared" si="200"/>
        <v>Lower Income</v>
      </c>
      <c r="K3231" s="52" t="b">
        <f t="shared" si="201"/>
        <v>0</v>
      </c>
      <c r="L3231" s="43" t="b">
        <f t="shared" si="202"/>
        <v>0</v>
      </c>
      <c r="M3231" s="43" t="b">
        <f t="shared" si="203"/>
        <v>0</v>
      </c>
      <c r="N32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32" spans="1:14" hidden="1" x14ac:dyDescent="0.25">
      <c r="A3232" t="s">
        <v>3321</v>
      </c>
      <c r="B3232" s="45">
        <v>37229</v>
      </c>
      <c r="C3232" s="45">
        <v>11519.5</v>
      </c>
      <c r="D3232" s="25">
        <v>0.30942276182545864</v>
      </c>
      <c r="E3232" s="25" t="str">
        <f>_xlfn.XLOOKUP(Table1[[#This Row],[Customer_ID]],Table2[customer_id],Table2[age_group],,0)</f>
        <v>25-34</v>
      </c>
      <c r="F3232" s="25" t="str">
        <f>_xlfn.XLOOKUP(Table1[[#This Row],[Customer_ID]],Table2[customer_id],Table2[city],,0)</f>
        <v>Chennai</v>
      </c>
      <c r="G3232" s="25" t="str">
        <f>_xlfn.XLOOKUP(Table1[[#This Row],[Customer_ID]],Table2[customer_id],Table2[occupation],,0)</f>
        <v>Salaried Other Employees</v>
      </c>
      <c r="H3232" s="50" t="str">
        <f>_xlfn.XLOOKUP(Table1[[#This Row],[Customer_ID]],Table2[customer_id],Table2[gender],,0)</f>
        <v>Male</v>
      </c>
      <c r="I3232" s="50" t="str">
        <f>_xlfn.XLOOKUP(Table1[[#This Row],[Customer_ID]],Table2[customer_id],Table2[marital status],,0)</f>
        <v>Married</v>
      </c>
      <c r="J3232" t="str">
        <f t="shared" si="200"/>
        <v>Lower Income</v>
      </c>
      <c r="K3232" s="52" t="b">
        <f t="shared" si="201"/>
        <v>0</v>
      </c>
      <c r="L3232" s="43" t="b">
        <f t="shared" si="202"/>
        <v>0</v>
      </c>
      <c r="M3232" s="43" t="b">
        <f t="shared" si="203"/>
        <v>0</v>
      </c>
      <c r="N32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33" spans="1:14" hidden="1" x14ac:dyDescent="0.25">
      <c r="A3233" t="s">
        <v>1194</v>
      </c>
      <c r="B3233" s="45">
        <v>37219</v>
      </c>
      <c r="C3233" s="45">
        <v>18678</v>
      </c>
      <c r="D3233" s="25">
        <v>0.50184045783067788</v>
      </c>
      <c r="E3233" s="25" t="str">
        <f>_xlfn.XLOOKUP(Table1[[#This Row],[Customer_ID]],Table2[customer_id],Table2[age_group],,0)</f>
        <v>35-45</v>
      </c>
      <c r="F3233" s="25" t="str">
        <f>_xlfn.XLOOKUP(Table1[[#This Row],[Customer_ID]],Table2[customer_id],Table2[city],,0)</f>
        <v>Delhi NCR</v>
      </c>
      <c r="G3233" s="25" t="str">
        <f>_xlfn.XLOOKUP(Table1[[#This Row],[Customer_ID]],Table2[customer_id],Table2[occupation],,0)</f>
        <v>Freelancers</v>
      </c>
      <c r="H3233" s="50" t="str">
        <f>_xlfn.XLOOKUP(Table1[[#This Row],[Customer_ID]],Table2[customer_id],Table2[gender],,0)</f>
        <v>Male</v>
      </c>
      <c r="I3233" s="50" t="str">
        <f>_xlfn.XLOOKUP(Table1[[#This Row],[Customer_ID]],Table2[customer_id],Table2[marital status],,0)</f>
        <v>Married</v>
      </c>
      <c r="J3233" t="str">
        <f t="shared" si="200"/>
        <v>Lower Income</v>
      </c>
      <c r="K3233" s="52" t="b">
        <f t="shared" si="201"/>
        <v>0</v>
      </c>
      <c r="L3233" s="43" t="b">
        <f t="shared" si="202"/>
        <v>0</v>
      </c>
      <c r="M3233" s="43" t="b">
        <f t="shared" si="203"/>
        <v>0</v>
      </c>
      <c r="N32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34" spans="1:14" hidden="1" x14ac:dyDescent="0.25">
      <c r="A3234" t="s">
        <v>2474</v>
      </c>
      <c r="B3234" s="45">
        <v>37210</v>
      </c>
      <c r="C3234" s="45">
        <v>14157</v>
      </c>
      <c r="D3234" s="25">
        <v>0.38046224133297502</v>
      </c>
      <c r="E3234" s="25" t="str">
        <f>_xlfn.XLOOKUP(Table1[[#This Row],[Customer_ID]],Table2[customer_id],Table2[age_group],,0)</f>
        <v>35-45</v>
      </c>
      <c r="F3234" s="25" t="str">
        <f>_xlfn.XLOOKUP(Table1[[#This Row],[Customer_ID]],Table2[customer_id],Table2[city],,0)</f>
        <v>Chennai</v>
      </c>
      <c r="G3234" s="25" t="str">
        <f>_xlfn.XLOOKUP(Table1[[#This Row],[Customer_ID]],Table2[customer_id],Table2[occupation],,0)</f>
        <v>Freelancers</v>
      </c>
      <c r="H3234" s="50" t="str">
        <f>_xlfn.XLOOKUP(Table1[[#This Row],[Customer_ID]],Table2[customer_id],Table2[gender],,0)</f>
        <v>Male</v>
      </c>
      <c r="I3234" s="50" t="str">
        <f>_xlfn.XLOOKUP(Table1[[#This Row],[Customer_ID]],Table2[customer_id],Table2[marital status],,0)</f>
        <v>Married</v>
      </c>
      <c r="J3234" t="str">
        <f t="shared" si="200"/>
        <v>Lower Income</v>
      </c>
      <c r="K3234" s="52" t="b">
        <f t="shared" si="201"/>
        <v>0</v>
      </c>
      <c r="L3234" s="43" t="b">
        <f t="shared" si="202"/>
        <v>0</v>
      </c>
      <c r="M3234" s="43" t="b">
        <f t="shared" si="203"/>
        <v>0</v>
      </c>
      <c r="N32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35" spans="1:14" hidden="1" x14ac:dyDescent="0.25">
      <c r="A3235" t="s">
        <v>3083</v>
      </c>
      <c r="B3235" s="45">
        <v>37209</v>
      </c>
      <c r="C3235" s="45">
        <v>12351.833333333334</v>
      </c>
      <c r="D3235" s="25">
        <v>0.33195821799385455</v>
      </c>
      <c r="E3235" s="25" t="str">
        <f>_xlfn.XLOOKUP(Table1[[#This Row],[Customer_ID]],Table2[customer_id],Table2[age_group],,0)</f>
        <v>25-34</v>
      </c>
      <c r="F3235" s="25" t="str">
        <f>_xlfn.XLOOKUP(Table1[[#This Row],[Customer_ID]],Table2[customer_id],Table2[city],,0)</f>
        <v>Chennai</v>
      </c>
      <c r="G3235" s="25" t="str">
        <f>_xlfn.XLOOKUP(Table1[[#This Row],[Customer_ID]],Table2[customer_id],Table2[occupation],,0)</f>
        <v>Freelancers</v>
      </c>
      <c r="H3235" s="50" t="str">
        <f>_xlfn.XLOOKUP(Table1[[#This Row],[Customer_ID]],Table2[customer_id],Table2[gender],,0)</f>
        <v>Male</v>
      </c>
      <c r="I3235" s="50" t="str">
        <f>_xlfn.XLOOKUP(Table1[[#This Row],[Customer_ID]],Table2[customer_id],Table2[marital status],,0)</f>
        <v>Single</v>
      </c>
      <c r="J3235" t="str">
        <f t="shared" si="200"/>
        <v>Lower Income</v>
      </c>
      <c r="K3235" s="52" t="b">
        <f t="shared" si="201"/>
        <v>0</v>
      </c>
      <c r="L3235" s="43" t="b">
        <f t="shared" si="202"/>
        <v>0</v>
      </c>
      <c r="M3235" s="43" t="b">
        <f t="shared" si="203"/>
        <v>0</v>
      </c>
      <c r="N32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36" spans="1:14" hidden="1" x14ac:dyDescent="0.25">
      <c r="A3236" t="s">
        <v>2208</v>
      </c>
      <c r="B3236" s="45">
        <v>37205</v>
      </c>
      <c r="C3236" s="45">
        <v>15086.666666666666</v>
      </c>
      <c r="D3236" s="25">
        <v>0.4055010527258881</v>
      </c>
      <c r="E3236" s="25" t="str">
        <f>_xlfn.XLOOKUP(Table1[[#This Row],[Customer_ID]],Table2[customer_id],Table2[age_group],,0)</f>
        <v>35-45</v>
      </c>
      <c r="F3236" s="25" t="str">
        <f>_xlfn.XLOOKUP(Table1[[#This Row],[Customer_ID]],Table2[customer_id],Table2[city],,0)</f>
        <v>Hyderabad</v>
      </c>
      <c r="G3236" s="25" t="str">
        <f>_xlfn.XLOOKUP(Table1[[#This Row],[Customer_ID]],Table2[customer_id],Table2[occupation],,0)</f>
        <v>Freelancers</v>
      </c>
      <c r="H3236" s="50" t="str">
        <f>_xlfn.XLOOKUP(Table1[[#This Row],[Customer_ID]],Table2[customer_id],Table2[gender],,0)</f>
        <v>Male</v>
      </c>
      <c r="I3236" s="50" t="str">
        <f>_xlfn.XLOOKUP(Table1[[#This Row],[Customer_ID]],Table2[customer_id],Table2[marital status],,0)</f>
        <v>Married</v>
      </c>
      <c r="J3236" t="str">
        <f t="shared" si="200"/>
        <v>Lower Income</v>
      </c>
      <c r="K3236" s="52" t="b">
        <f t="shared" si="201"/>
        <v>0</v>
      </c>
      <c r="L3236" s="43" t="b">
        <f t="shared" si="202"/>
        <v>0</v>
      </c>
      <c r="M3236" s="43" t="b">
        <f t="shared" si="203"/>
        <v>0</v>
      </c>
      <c r="N32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37" spans="1:14" hidden="1" x14ac:dyDescent="0.25">
      <c r="A3237" t="s">
        <v>1209</v>
      </c>
      <c r="B3237" s="45">
        <v>37204</v>
      </c>
      <c r="C3237" s="45">
        <v>18629</v>
      </c>
      <c r="D3237" s="25">
        <v>0.50072572841629936</v>
      </c>
      <c r="E3237" s="25" t="str">
        <f>_xlfn.XLOOKUP(Table1[[#This Row],[Customer_ID]],Table2[customer_id],Table2[age_group],,0)</f>
        <v>25-34</v>
      </c>
      <c r="F3237" s="25" t="str">
        <f>_xlfn.XLOOKUP(Table1[[#This Row],[Customer_ID]],Table2[customer_id],Table2[city],,0)</f>
        <v>Bengaluru</v>
      </c>
      <c r="G3237" s="25" t="str">
        <f>_xlfn.XLOOKUP(Table1[[#This Row],[Customer_ID]],Table2[customer_id],Table2[occupation],,0)</f>
        <v>Salaried Other Employees</v>
      </c>
      <c r="H3237" s="50" t="str">
        <f>_xlfn.XLOOKUP(Table1[[#This Row],[Customer_ID]],Table2[customer_id],Table2[gender],,0)</f>
        <v>Male</v>
      </c>
      <c r="I3237" s="50" t="str">
        <f>_xlfn.XLOOKUP(Table1[[#This Row],[Customer_ID]],Table2[customer_id],Table2[marital status],,0)</f>
        <v>Married</v>
      </c>
      <c r="J3237" t="str">
        <f t="shared" si="200"/>
        <v>Lower Income</v>
      </c>
      <c r="K3237" s="52" t="b">
        <f t="shared" si="201"/>
        <v>0</v>
      </c>
      <c r="L3237" s="43" t="b">
        <f t="shared" si="202"/>
        <v>0</v>
      </c>
      <c r="M3237" s="43" t="b">
        <f t="shared" si="203"/>
        <v>0</v>
      </c>
      <c r="N32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38" spans="1:14" hidden="1" x14ac:dyDescent="0.25">
      <c r="A3238" t="s">
        <v>1790</v>
      </c>
      <c r="B3238" s="45">
        <v>37202</v>
      </c>
      <c r="C3238" s="45">
        <v>16369.5</v>
      </c>
      <c r="D3238" s="25">
        <v>0.44001666577065751</v>
      </c>
      <c r="E3238" s="25" t="str">
        <f>_xlfn.XLOOKUP(Table1[[#This Row],[Customer_ID]],Table2[customer_id],Table2[age_group],,0)</f>
        <v>35-45</v>
      </c>
      <c r="F3238" s="25" t="str">
        <f>_xlfn.XLOOKUP(Table1[[#This Row],[Customer_ID]],Table2[customer_id],Table2[city],,0)</f>
        <v>Hyderabad</v>
      </c>
      <c r="G3238" s="25" t="str">
        <f>_xlfn.XLOOKUP(Table1[[#This Row],[Customer_ID]],Table2[customer_id],Table2[occupation],,0)</f>
        <v>Freelancers</v>
      </c>
      <c r="H3238" s="50" t="str">
        <f>_xlfn.XLOOKUP(Table1[[#This Row],[Customer_ID]],Table2[customer_id],Table2[gender],,0)</f>
        <v>Male</v>
      </c>
      <c r="I3238" s="50" t="str">
        <f>_xlfn.XLOOKUP(Table1[[#This Row],[Customer_ID]],Table2[customer_id],Table2[marital status],,0)</f>
        <v>Married</v>
      </c>
      <c r="J3238" t="str">
        <f t="shared" si="200"/>
        <v>Lower Income</v>
      </c>
      <c r="K3238" s="52" t="b">
        <f t="shared" si="201"/>
        <v>0</v>
      </c>
      <c r="L3238" s="43" t="b">
        <f t="shared" si="202"/>
        <v>0</v>
      </c>
      <c r="M3238" s="43" t="b">
        <f t="shared" si="203"/>
        <v>0</v>
      </c>
      <c r="N32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39" spans="1:14" hidden="1" x14ac:dyDescent="0.25">
      <c r="A3239" t="s">
        <v>2629</v>
      </c>
      <c r="B3239" s="45">
        <v>37194</v>
      </c>
      <c r="C3239" s="45">
        <v>13608.666666666666</v>
      </c>
      <c r="D3239" s="25">
        <v>0.36588338620924521</v>
      </c>
      <c r="E3239" s="25" t="str">
        <f>_xlfn.XLOOKUP(Table1[[#This Row],[Customer_ID]],Table2[customer_id],Table2[age_group],,0)</f>
        <v>45+</v>
      </c>
      <c r="F3239" s="25" t="str">
        <f>_xlfn.XLOOKUP(Table1[[#This Row],[Customer_ID]],Table2[customer_id],Table2[city],,0)</f>
        <v>Mumbai</v>
      </c>
      <c r="G3239" s="25" t="str">
        <f>_xlfn.XLOOKUP(Table1[[#This Row],[Customer_ID]],Table2[customer_id],Table2[occupation],,0)</f>
        <v>Freelancers</v>
      </c>
      <c r="H3239" s="50" t="str">
        <f>_xlfn.XLOOKUP(Table1[[#This Row],[Customer_ID]],Table2[customer_id],Table2[gender],,0)</f>
        <v>Female</v>
      </c>
      <c r="I3239" s="50" t="str">
        <f>_xlfn.XLOOKUP(Table1[[#This Row],[Customer_ID]],Table2[customer_id],Table2[marital status],,0)</f>
        <v>Married</v>
      </c>
      <c r="J3239" t="str">
        <f t="shared" si="200"/>
        <v>Lower Income</v>
      </c>
      <c r="K3239" s="52" t="b">
        <f t="shared" si="201"/>
        <v>0</v>
      </c>
      <c r="L3239" s="43" t="b">
        <f t="shared" si="202"/>
        <v>0</v>
      </c>
      <c r="M3239" s="43" t="b">
        <f t="shared" si="203"/>
        <v>0</v>
      </c>
      <c r="N32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40" spans="1:14" hidden="1" x14ac:dyDescent="0.25">
      <c r="A3240" t="s">
        <v>2143</v>
      </c>
      <c r="B3240" s="45">
        <v>37193</v>
      </c>
      <c r="C3240" s="45">
        <v>15275.333333333334</v>
      </c>
      <c r="D3240" s="25">
        <v>0.41070452325258339</v>
      </c>
      <c r="E3240" s="25" t="str">
        <f>_xlfn.XLOOKUP(Table1[[#This Row],[Customer_ID]],Table2[customer_id],Table2[age_group],,0)</f>
        <v>25-34</v>
      </c>
      <c r="F3240" s="25" t="str">
        <f>_xlfn.XLOOKUP(Table1[[#This Row],[Customer_ID]],Table2[customer_id],Table2[city],,0)</f>
        <v>Hyderabad</v>
      </c>
      <c r="G3240" s="25" t="str">
        <f>_xlfn.XLOOKUP(Table1[[#This Row],[Customer_ID]],Table2[customer_id],Table2[occupation],,0)</f>
        <v>Freelancers</v>
      </c>
      <c r="H3240" s="50" t="str">
        <f>_xlfn.XLOOKUP(Table1[[#This Row],[Customer_ID]],Table2[customer_id],Table2[gender],,0)</f>
        <v>Male</v>
      </c>
      <c r="I3240" s="50" t="str">
        <f>_xlfn.XLOOKUP(Table1[[#This Row],[Customer_ID]],Table2[customer_id],Table2[marital status],,0)</f>
        <v>Married</v>
      </c>
      <c r="J3240" t="str">
        <f t="shared" si="200"/>
        <v>Lower Income</v>
      </c>
      <c r="K3240" s="52" t="b">
        <f t="shared" si="201"/>
        <v>0</v>
      </c>
      <c r="L3240" s="43" t="b">
        <f t="shared" si="202"/>
        <v>0</v>
      </c>
      <c r="M3240" s="43" t="b">
        <f t="shared" si="203"/>
        <v>0</v>
      </c>
      <c r="N32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41" spans="1:14" hidden="1" x14ac:dyDescent="0.25">
      <c r="A3241" t="s">
        <v>1551</v>
      </c>
      <c r="B3241" s="45">
        <v>37190</v>
      </c>
      <c r="C3241" s="45">
        <v>17302.5</v>
      </c>
      <c r="D3241" s="25">
        <v>0.46524603388007529</v>
      </c>
      <c r="E3241" s="25" t="str">
        <f>_xlfn.XLOOKUP(Table1[[#This Row],[Customer_ID]],Table2[customer_id],Table2[age_group],,0)</f>
        <v>25-34</v>
      </c>
      <c r="F3241" s="25" t="str">
        <f>_xlfn.XLOOKUP(Table1[[#This Row],[Customer_ID]],Table2[customer_id],Table2[city],,0)</f>
        <v>Delhi NCR</v>
      </c>
      <c r="G3241" s="25" t="str">
        <f>_xlfn.XLOOKUP(Table1[[#This Row],[Customer_ID]],Table2[customer_id],Table2[occupation],,0)</f>
        <v>Salaried Other Employees</v>
      </c>
      <c r="H3241" s="50" t="str">
        <f>_xlfn.XLOOKUP(Table1[[#This Row],[Customer_ID]],Table2[customer_id],Table2[gender],,0)</f>
        <v>Female</v>
      </c>
      <c r="I3241" s="50" t="str">
        <f>_xlfn.XLOOKUP(Table1[[#This Row],[Customer_ID]],Table2[customer_id],Table2[marital status],,0)</f>
        <v>Single</v>
      </c>
      <c r="J3241" t="str">
        <f t="shared" si="200"/>
        <v>Lower Income</v>
      </c>
      <c r="K3241" s="52" t="b">
        <f t="shared" si="201"/>
        <v>0</v>
      </c>
      <c r="L3241" s="43" t="b">
        <f t="shared" si="202"/>
        <v>0</v>
      </c>
      <c r="M3241" s="43" t="b">
        <f t="shared" si="203"/>
        <v>0</v>
      </c>
      <c r="N32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42" spans="1:14" hidden="1" x14ac:dyDescent="0.25">
      <c r="A3242" t="s">
        <v>1252</v>
      </c>
      <c r="B3242" s="45">
        <v>37170</v>
      </c>
      <c r="C3242" s="45">
        <v>18496.166666666668</v>
      </c>
      <c r="D3242" s="25">
        <v>0.49761007981346966</v>
      </c>
      <c r="E3242" s="25" t="str">
        <f>_xlfn.XLOOKUP(Table1[[#This Row],[Customer_ID]],Table2[customer_id],Table2[age_group],,0)</f>
        <v>35-45</v>
      </c>
      <c r="F3242" s="25" t="str">
        <f>_xlfn.XLOOKUP(Table1[[#This Row],[Customer_ID]],Table2[customer_id],Table2[city],,0)</f>
        <v>Delhi NCR</v>
      </c>
      <c r="G3242" s="25" t="str">
        <f>_xlfn.XLOOKUP(Table1[[#This Row],[Customer_ID]],Table2[customer_id],Table2[occupation],,0)</f>
        <v>Freelancers</v>
      </c>
      <c r="H3242" s="50" t="str">
        <f>_xlfn.XLOOKUP(Table1[[#This Row],[Customer_ID]],Table2[customer_id],Table2[gender],,0)</f>
        <v>Female</v>
      </c>
      <c r="I3242" s="50" t="str">
        <f>_xlfn.XLOOKUP(Table1[[#This Row],[Customer_ID]],Table2[customer_id],Table2[marital status],,0)</f>
        <v>Married</v>
      </c>
      <c r="J3242" t="str">
        <f t="shared" si="200"/>
        <v>Lower Income</v>
      </c>
      <c r="K3242" s="52" t="b">
        <f t="shared" si="201"/>
        <v>0</v>
      </c>
      <c r="L3242" s="43" t="b">
        <f t="shared" si="202"/>
        <v>0</v>
      </c>
      <c r="M3242" s="43" t="b">
        <f t="shared" si="203"/>
        <v>0</v>
      </c>
      <c r="N32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43" spans="1:14" hidden="1" x14ac:dyDescent="0.25">
      <c r="A3243" t="s">
        <v>3035</v>
      </c>
      <c r="B3243" s="45">
        <v>37161</v>
      </c>
      <c r="C3243" s="45">
        <v>12470</v>
      </c>
      <c r="D3243" s="25">
        <v>0.33556685772718708</v>
      </c>
      <c r="E3243" s="25" t="str">
        <f>_xlfn.XLOOKUP(Table1[[#This Row],[Customer_ID]],Table2[customer_id],Table2[age_group],,0)</f>
        <v>35-45</v>
      </c>
      <c r="F3243" s="25" t="str">
        <f>_xlfn.XLOOKUP(Table1[[#This Row],[Customer_ID]],Table2[customer_id],Table2[city],,0)</f>
        <v>Chennai</v>
      </c>
      <c r="G3243" s="25" t="str">
        <f>_xlfn.XLOOKUP(Table1[[#This Row],[Customer_ID]],Table2[customer_id],Table2[occupation],,0)</f>
        <v>Freelancers</v>
      </c>
      <c r="H3243" s="50" t="str">
        <f>_xlfn.XLOOKUP(Table1[[#This Row],[Customer_ID]],Table2[customer_id],Table2[gender],,0)</f>
        <v>Male</v>
      </c>
      <c r="I3243" s="50" t="str">
        <f>_xlfn.XLOOKUP(Table1[[#This Row],[Customer_ID]],Table2[customer_id],Table2[marital status],,0)</f>
        <v>Married</v>
      </c>
      <c r="J3243" t="str">
        <f t="shared" si="200"/>
        <v>Lower Income</v>
      </c>
      <c r="K3243" s="52" t="b">
        <f t="shared" si="201"/>
        <v>0</v>
      </c>
      <c r="L3243" s="43" t="b">
        <f t="shared" si="202"/>
        <v>0</v>
      </c>
      <c r="M3243" s="43" t="b">
        <f t="shared" si="203"/>
        <v>0</v>
      </c>
      <c r="N32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44" spans="1:14" hidden="1" x14ac:dyDescent="0.25">
      <c r="A3244" t="s">
        <v>1534</v>
      </c>
      <c r="B3244" s="45">
        <v>37153</v>
      </c>
      <c r="C3244" s="45">
        <v>17371.5</v>
      </c>
      <c r="D3244" s="25">
        <v>0.46756654913465939</v>
      </c>
      <c r="E3244" s="25" t="str">
        <f>_xlfn.XLOOKUP(Table1[[#This Row],[Customer_ID]],Table2[customer_id],Table2[age_group],,0)</f>
        <v>25-34</v>
      </c>
      <c r="F3244" s="25" t="str">
        <f>_xlfn.XLOOKUP(Table1[[#This Row],[Customer_ID]],Table2[customer_id],Table2[city],,0)</f>
        <v>Delhi NCR</v>
      </c>
      <c r="G3244" s="25" t="str">
        <f>_xlfn.XLOOKUP(Table1[[#This Row],[Customer_ID]],Table2[customer_id],Table2[occupation],,0)</f>
        <v>Freelancers</v>
      </c>
      <c r="H3244" s="50" t="str">
        <f>_xlfn.XLOOKUP(Table1[[#This Row],[Customer_ID]],Table2[customer_id],Table2[gender],,0)</f>
        <v>Female</v>
      </c>
      <c r="I3244" s="50" t="str">
        <f>_xlfn.XLOOKUP(Table1[[#This Row],[Customer_ID]],Table2[customer_id],Table2[marital status],,0)</f>
        <v>Married</v>
      </c>
      <c r="J3244" t="str">
        <f t="shared" si="200"/>
        <v>Lower Income</v>
      </c>
      <c r="K3244" s="52" t="b">
        <f t="shared" si="201"/>
        <v>0</v>
      </c>
      <c r="L3244" s="43" t="b">
        <f t="shared" si="202"/>
        <v>0</v>
      </c>
      <c r="M3244" s="43" t="b">
        <f t="shared" si="203"/>
        <v>0</v>
      </c>
      <c r="N32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45" spans="1:14" hidden="1" x14ac:dyDescent="0.25">
      <c r="A3245" t="s">
        <v>714</v>
      </c>
      <c r="B3245" s="45">
        <v>37153</v>
      </c>
      <c r="C3245" s="45">
        <v>20728</v>
      </c>
      <c r="D3245" s="25">
        <v>0.55790918633757702</v>
      </c>
      <c r="E3245" s="25" t="str">
        <f>_xlfn.XLOOKUP(Table1[[#This Row],[Customer_ID]],Table2[customer_id],Table2[age_group],,0)</f>
        <v>35-45</v>
      </c>
      <c r="F3245" s="25" t="str">
        <f>_xlfn.XLOOKUP(Table1[[#This Row],[Customer_ID]],Table2[customer_id],Table2[city],,0)</f>
        <v>Bengaluru</v>
      </c>
      <c r="G3245" s="25" t="str">
        <f>_xlfn.XLOOKUP(Table1[[#This Row],[Customer_ID]],Table2[customer_id],Table2[occupation],,0)</f>
        <v>Freelancers</v>
      </c>
      <c r="H3245" s="50" t="str">
        <f>_xlfn.XLOOKUP(Table1[[#This Row],[Customer_ID]],Table2[customer_id],Table2[gender],,0)</f>
        <v>Male</v>
      </c>
      <c r="I3245" s="50" t="str">
        <f>_xlfn.XLOOKUP(Table1[[#This Row],[Customer_ID]],Table2[customer_id],Table2[marital status],,0)</f>
        <v>Married</v>
      </c>
      <c r="J3245" t="str">
        <f t="shared" si="200"/>
        <v>Lower Income</v>
      </c>
      <c r="K3245" s="52" t="b">
        <f t="shared" si="201"/>
        <v>0</v>
      </c>
      <c r="L3245" s="43" t="b">
        <f t="shared" si="202"/>
        <v>0</v>
      </c>
      <c r="M3245" s="43" t="b">
        <f t="shared" si="203"/>
        <v>0</v>
      </c>
      <c r="N32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46" spans="1:14" hidden="1" x14ac:dyDescent="0.25">
      <c r="A3246" t="s">
        <v>1164</v>
      </c>
      <c r="B3246" s="45">
        <v>37145</v>
      </c>
      <c r="C3246" s="45">
        <v>18739.333333333332</v>
      </c>
      <c r="D3246" s="25">
        <v>0.5044914075470005</v>
      </c>
      <c r="E3246" s="25" t="str">
        <f>_xlfn.XLOOKUP(Table1[[#This Row],[Customer_ID]],Table2[customer_id],Table2[age_group],,0)</f>
        <v>35-45</v>
      </c>
      <c r="F3246" s="25" t="str">
        <f>_xlfn.XLOOKUP(Table1[[#This Row],[Customer_ID]],Table2[customer_id],Table2[city],,0)</f>
        <v>Bengaluru</v>
      </c>
      <c r="G3246" s="25" t="str">
        <f>_xlfn.XLOOKUP(Table1[[#This Row],[Customer_ID]],Table2[customer_id],Table2[occupation],,0)</f>
        <v>Freelancers</v>
      </c>
      <c r="H3246" s="50" t="str">
        <f>_xlfn.XLOOKUP(Table1[[#This Row],[Customer_ID]],Table2[customer_id],Table2[gender],,0)</f>
        <v>Male</v>
      </c>
      <c r="I3246" s="50" t="str">
        <f>_xlfn.XLOOKUP(Table1[[#This Row],[Customer_ID]],Table2[customer_id],Table2[marital status],,0)</f>
        <v>Married</v>
      </c>
      <c r="J3246" t="str">
        <f t="shared" si="200"/>
        <v>Lower Income</v>
      </c>
      <c r="K3246" s="52" t="b">
        <f t="shared" si="201"/>
        <v>0</v>
      </c>
      <c r="L3246" s="43" t="b">
        <f t="shared" si="202"/>
        <v>0</v>
      </c>
      <c r="M3246" s="43" t="b">
        <f t="shared" si="203"/>
        <v>0</v>
      </c>
      <c r="N32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47" spans="1:14" hidden="1" x14ac:dyDescent="0.25">
      <c r="A3247" t="s">
        <v>2195</v>
      </c>
      <c r="B3247" s="45">
        <v>37143</v>
      </c>
      <c r="C3247" s="45">
        <v>15104.166666666666</v>
      </c>
      <c r="D3247" s="25">
        <v>0.4066490769907295</v>
      </c>
      <c r="E3247" s="25" t="str">
        <f>_xlfn.XLOOKUP(Table1[[#This Row],[Customer_ID]],Table2[customer_id],Table2[age_group],,0)</f>
        <v>35-45</v>
      </c>
      <c r="F3247" s="25" t="str">
        <f>_xlfn.XLOOKUP(Table1[[#This Row],[Customer_ID]],Table2[customer_id],Table2[city],,0)</f>
        <v>Hyderabad</v>
      </c>
      <c r="G3247" s="25" t="str">
        <f>_xlfn.XLOOKUP(Table1[[#This Row],[Customer_ID]],Table2[customer_id],Table2[occupation],,0)</f>
        <v>Freelancers</v>
      </c>
      <c r="H3247" s="50" t="str">
        <f>_xlfn.XLOOKUP(Table1[[#This Row],[Customer_ID]],Table2[customer_id],Table2[gender],,0)</f>
        <v>Male</v>
      </c>
      <c r="I3247" s="50" t="str">
        <f>_xlfn.XLOOKUP(Table1[[#This Row],[Customer_ID]],Table2[customer_id],Table2[marital status],,0)</f>
        <v>Married</v>
      </c>
      <c r="J3247" t="str">
        <f t="shared" si="200"/>
        <v>Lower Income</v>
      </c>
      <c r="K3247" s="52" t="b">
        <f t="shared" si="201"/>
        <v>0</v>
      </c>
      <c r="L3247" s="43" t="b">
        <f t="shared" si="202"/>
        <v>0</v>
      </c>
      <c r="M3247" s="43" t="b">
        <f t="shared" si="203"/>
        <v>0</v>
      </c>
      <c r="N32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48" spans="1:14" hidden="1" x14ac:dyDescent="0.25">
      <c r="A3248" t="s">
        <v>430</v>
      </c>
      <c r="B3248" s="45">
        <v>37141</v>
      </c>
      <c r="C3248" s="45">
        <v>22218.5</v>
      </c>
      <c r="D3248" s="25">
        <v>0.5982202956301661</v>
      </c>
      <c r="E3248" s="25" t="str">
        <f>_xlfn.XLOOKUP(Table1[[#This Row],[Customer_ID]],Table2[customer_id],Table2[age_group],,0)</f>
        <v>35-45</v>
      </c>
      <c r="F3248" s="25" t="str">
        <f>_xlfn.XLOOKUP(Table1[[#This Row],[Customer_ID]],Table2[customer_id],Table2[city],,0)</f>
        <v>Delhi NCR</v>
      </c>
      <c r="G3248" s="25" t="str">
        <f>_xlfn.XLOOKUP(Table1[[#This Row],[Customer_ID]],Table2[customer_id],Table2[occupation],,0)</f>
        <v>Freelancers</v>
      </c>
      <c r="H3248" s="50" t="str">
        <f>_xlfn.XLOOKUP(Table1[[#This Row],[Customer_ID]],Table2[customer_id],Table2[gender],,0)</f>
        <v>Male</v>
      </c>
      <c r="I3248" s="50" t="str">
        <f>_xlfn.XLOOKUP(Table1[[#This Row],[Customer_ID]],Table2[customer_id],Table2[marital status],,0)</f>
        <v>Married</v>
      </c>
      <c r="J3248" t="str">
        <f t="shared" si="200"/>
        <v>Lower Income</v>
      </c>
      <c r="K3248" s="52" t="b">
        <f t="shared" si="201"/>
        <v>0</v>
      </c>
      <c r="L3248" s="43" t="b">
        <f t="shared" si="202"/>
        <v>0</v>
      </c>
      <c r="M3248" s="43" t="b">
        <f t="shared" si="203"/>
        <v>0</v>
      </c>
      <c r="N32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49" spans="1:14" hidden="1" x14ac:dyDescent="0.25">
      <c r="A3249" t="s">
        <v>1158</v>
      </c>
      <c r="B3249" s="45">
        <v>37139</v>
      </c>
      <c r="C3249" s="45">
        <v>18761.833333333332</v>
      </c>
      <c r="D3249" s="25">
        <v>0.50517874292073917</v>
      </c>
      <c r="E3249" s="25" t="str">
        <f>_xlfn.XLOOKUP(Table1[[#This Row],[Customer_ID]],Table2[customer_id],Table2[age_group],,0)</f>
        <v>25-34</v>
      </c>
      <c r="F3249" s="25" t="str">
        <f>_xlfn.XLOOKUP(Table1[[#This Row],[Customer_ID]],Table2[customer_id],Table2[city],,0)</f>
        <v>Mumbai</v>
      </c>
      <c r="G3249" s="25" t="str">
        <f>_xlfn.XLOOKUP(Table1[[#This Row],[Customer_ID]],Table2[customer_id],Table2[occupation],,0)</f>
        <v>Freelancers</v>
      </c>
      <c r="H3249" s="50" t="str">
        <f>_xlfn.XLOOKUP(Table1[[#This Row],[Customer_ID]],Table2[customer_id],Table2[gender],,0)</f>
        <v>Female</v>
      </c>
      <c r="I3249" s="50" t="str">
        <f>_xlfn.XLOOKUP(Table1[[#This Row],[Customer_ID]],Table2[customer_id],Table2[marital status],,0)</f>
        <v>Single</v>
      </c>
      <c r="J3249" t="str">
        <f t="shared" si="200"/>
        <v>Lower Income</v>
      </c>
      <c r="K3249" s="52" t="b">
        <f t="shared" si="201"/>
        <v>0</v>
      </c>
      <c r="L3249" s="43" t="b">
        <f t="shared" si="202"/>
        <v>0</v>
      </c>
      <c r="M3249" s="43" t="b">
        <f t="shared" si="203"/>
        <v>0</v>
      </c>
      <c r="N32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50" spans="1:14" hidden="1" x14ac:dyDescent="0.25">
      <c r="A3250" t="s">
        <v>1962</v>
      </c>
      <c r="B3250" s="45">
        <v>37137</v>
      </c>
      <c r="C3250" s="45">
        <v>15770</v>
      </c>
      <c r="D3250" s="25">
        <v>0.42464388615127768</v>
      </c>
      <c r="E3250" s="25" t="str">
        <f>_xlfn.XLOOKUP(Table1[[#This Row],[Customer_ID]],Table2[customer_id],Table2[age_group],,0)</f>
        <v>35-45</v>
      </c>
      <c r="F3250" s="25" t="str">
        <f>_xlfn.XLOOKUP(Table1[[#This Row],[Customer_ID]],Table2[customer_id],Table2[city],,0)</f>
        <v>Hyderabad</v>
      </c>
      <c r="G3250" s="25" t="str">
        <f>_xlfn.XLOOKUP(Table1[[#This Row],[Customer_ID]],Table2[customer_id],Table2[occupation],,0)</f>
        <v>Freelancers</v>
      </c>
      <c r="H3250" s="50" t="str">
        <f>_xlfn.XLOOKUP(Table1[[#This Row],[Customer_ID]],Table2[customer_id],Table2[gender],,0)</f>
        <v>Male</v>
      </c>
      <c r="I3250" s="50" t="str">
        <f>_xlfn.XLOOKUP(Table1[[#This Row],[Customer_ID]],Table2[customer_id],Table2[marital status],,0)</f>
        <v>Married</v>
      </c>
      <c r="J3250" t="str">
        <f t="shared" si="200"/>
        <v>Lower Income</v>
      </c>
      <c r="K3250" s="52" t="b">
        <f t="shared" si="201"/>
        <v>0</v>
      </c>
      <c r="L3250" s="43" t="b">
        <f t="shared" si="202"/>
        <v>0</v>
      </c>
      <c r="M3250" s="43" t="b">
        <f t="shared" si="203"/>
        <v>0</v>
      </c>
      <c r="N32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51" spans="1:14" hidden="1" x14ac:dyDescent="0.25">
      <c r="A3251" t="s">
        <v>983</v>
      </c>
      <c r="B3251" s="45">
        <v>37134</v>
      </c>
      <c r="C3251" s="45">
        <v>19383.833333333332</v>
      </c>
      <c r="D3251" s="25">
        <v>0.52199691208416366</v>
      </c>
      <c r="E3251" s="25" t="str">
        <f>_xlfn.XLOOKUP(Table1[[#This Row],[Customer_ID]],Table2[customer_id],Table2[age_group],,0)</f>
        <v>25-34</v>
      </c>
      <c r="F3251" s="25" t="str">
        <f>_xlfn.XLOOKUP(Table1[[#This Row],[Customer_ID]],Table2[customer_id],Table2[city],,0)</f>
        <v>Delhi NCR</v>
      </c>
      <c r="G3251" s="25" t="str">
        <f>_xlfn.XLOOKUP(Table1[[#This Row],[Customer_ID]],Table2[customer_id],Table2[occupation],,0)</f>
        <v>Salaried Other Employees</v>
      </c>
      <c r="H3251" s="50" t="str">
        <f>_xlfn.XLOOKUP(Table1[[#This Row],[Customer_ID]],Table2[customer_id],Table2[gender],,0)</f>
        <v>Male</v>
      </c>
      <c r="I3251" s="50" t="str">
        <f>_xlfn.XLOOKUP(Table1[[#This Row],[Customer_ID]],Table2[customer_id],Table2[marital status],,0)</f>
        <v>Married</v>
      </c>
      <c r="J3251" t="str">
        <f t="shared" si="200"/>
        <v>Lower Income</v>
      </c>
      <c r="K3251" s="52" t="b">
        <f t="shared" si="201"/>
        <v>0</v>
      </c>
      <c r="L3251" s="43" t="b">
        <f t="shared" si="202"/>
        <v>0</v>
      </c>
      <c r="M3251" s="43" t="b">
        <f t="shared" si="203"/>
        <v>0</v>
      </c>
      <c r="N32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52" spans="1:14" hidden="1" x14ac:dyDescent="0.25">
      <c r="A3252" t="s">
        <v>2699</v>
      </c>
      <c r="B3252" s="45">
        <v>37133</v>
      </c>
      <c r="C3252" s="45">
        <v>13370.5</v>
      </c>
      <c r="D3252" s="25">
        <v>0.36007055718633024</v>
      </c>
      <c r="E3252" s="25" t="str">
        <f>_xlfn.XLOOKUP(Table1[[#This Row],[Customer_ID]],Table2[customer_id],Table2[age_group],,0)</f>
        <v>35-45</v>
      </c>
      <c r="F3252" s="25" t="str">
        <f>_xlfn.XLOOKUP(Table1[[#This Row],[Customer_ID]],Table2[customer_id],Table2[city],,0)</f>
        <v>Chennai</v>
      </c>
      <c r="G3252" s="25" t="str">
        <f>_xlfn.XLOOKUP(Table1[[#This Row],[Customer_ID]],Table2[customer_id],Table2[occupation],,0)</f>
        <v>Freelancers</v>
      </c>
      <c r="H3252" s="50" t="str">
        <f>_xlfn.XLOOKUP(Table1[[#This Row],[Customer_ID]],Table2[customer_id],Table2[gender],,0)</f>
        <v>Male</v>
      </c>
      <c r="I3252" s="50" t="str">
        <f>_xlfn.XLOOKUP(Table1[[#This Row],[Customer_ID]],Table2[customer_id],Table2[marital status],,0)</f>
        <v>Married</v>
      </c>
      <c r="J3252" t="str">
        <f t="shared" si="200"/>
        <v>Lower Income</v>
      </c>
      <c r="K3252" s="52" t="b">
        <f t="shared" si="201"/>
        <v>0</v>
      </c>
      <c r="L3252" s="43" t="b">
        <f t="shared" si="202"/>
        <v>0</v>
      </c>
      <c r="M3252" s="43" t="b">
        <f t="shared" si="203"/>
        <v>0</v>
      </c>
      <c r="N32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53" spans="1:14" x14ac:dyDescent="0.25">
      <c r="A3253" t="s">
        <v>376</v>
      </c>
      <c r="B3253" s="45">
        <v>37132</v>
      </c>
      <c r="C3253" s="45">
        <v>22570.833333333332</v>
      </c>
      <c r="D3253" s="25">
        <v>0.60785396244030299</v>
      </c>
      <c r="E3253" s="25" t="str">
        <f>_xlfn.XLOOKUP(Table1[[#This Row],[Customer_ID]],Table2[customer_id],Table2[age_group],,0)</f>
        <v>35-45</v>
      </c>
      <c r="F3253" s="25" t="str">
        <f>_xlfn.XLOOKUP(Table1[[#This Row],[Customer_ID]],Table2[customer_id],Table2[city],,0)</f>
        <v>Mumbai</v>
      </c>
      <c r="G3253" s="25" t="str">
        <f>_xlfn.XLOOKUP(Table1[[#This Row],[Customer_ID]],Table2[customer_id],Table2[occupation],,0)</f>
        <v>Freelancers</v>
      </c>
      <c r="H3253" s="50" t="str">
        <f>_xlfn.XLOOKUP(Table1[[#This Row],[Customer_ID]],Table2[customer_id],Table2[gender],,0)</f>
        <v>Male</v>
      </c>
      <c r="I3253" s="50" t="str">
        <f>_xlfn.XLOOKUP(Table1[[#This Row],[Customer_ID]],Table2[customer_id],Table2[marital status],,0)</f>
        <v>Married</v>
      </c>
      <c r="J3253" t="str">
        <f t="shared" si="200"/>
        <v>Lower Income</v>
      </c>
      <c r="K3253" s="52" t="str">
        <f t="shared" si="201"/>
        <v>High Spend</v>
      </c>
      <c r="L3253" s="43" t="b">
        <f t="shared" si="202"/>
        <v>0</v>
      </c>
      <c r="M3253" s="43" t="b">
        <f t="shared" si="203"/>
        <v>0</v>
      </c>
      <c r="N3253" t="str">
        <f>IF(OR(Table1[[#This Row],[High requirement of Credit Card (Low Income)]]="High Spend",Table1[[#This Row],[High requirement of Credit Card (Moderate Income)]]="High Spend",Table1[[#This Row],[High requirement of Credit Card (hIGHER Income)]]="High Spend"),"High chance","Low or moderate Chance")</f>
        <v>High chance</v>
      </c>
    </row>
    <row r="3254" spans="1:14" hidden="1" x14ac:dyDescent="0.25">
      <c r="A3254" t="s">
        <v>2707</v>
      </c>
      <c r="B3254" s="45">
        <v>37131</v>
      </c>
      <c r="C3254" s="45">
        <v>13343.166666666666</v>
      </c>
      <c r="D3254" s="25">
        <v>0.35935381936028293</v>
      </c>
      <c r="E3254" s="25" t="str">
        <f>_xlfn.XLOOKUP(Table1[[#This Row],[Customer_ID]],Table2[customer_id],Table2[age_group],,0)</f>
        <v>35-45</v>
      </c>
      <c r="F3254" s="25" t="str">
        <f>_xlfn.XLOOKUP(Table1[[#This Row],[Customer_ID]],Table2[customer_id],Table2[city],,0)</f>
        <v>Hyderabad</v>
      </c>
      <c r="G3254" s="25" t="str">
        <f>_xlfn.XLOOKUP(Table1[[#This Row],[Customer_ID]],Table2[customer_id],Table2[occupation],,0)</f>
        <v>Freelancers</v>
      </c>
      <c r="H3254" s="50" t="str">
        <f>_xlfn.XLOOKUP(Table1[[#This Row],[Customer_ID]],Table2[customer_id],Table2[gender],,0)</f>
        <v>Female</v>
      </c>
      <c r="I3254" s="50" t="str">
        <f>_xlfn.XLOOKUP(Table1[[#This Row],[Customer_ID]],Table2[customer_id],Table2[marital status],,0)</f>
        <v>Married</v>
      </c>
      <c r="J3254" t="str">
        <f t="shared" si="200"/>
        <v>Lower Income</v>
      </c>
      <c r="K3254" s="52" t="b">
        <f t="shared" si="201"/>
        <v>0</v>
      </c>
      <c r="L3254" s="43" t="b">
        <f t="shared" si="202"/>
        <v>0</v>
      </c>
      <c r="M3254" s="43" t="b">
        <f t="shared" si="203"/>
        <v>0</v>
      </c>
      <c r="N32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55" spans="1:14" hidden="1" x14ac:dyDescent="0.25">
      <c r="A3255" t="s">
        <v>1882</v>
      </c>
      <c r="B3255" s="45">
        <v>37121</v>
      </c>
      <c r="C3255" s="45">
        <v>16045</v>
      </c>
      <c r="D3255" s="25">
        <v>0.43223512297621292</v>
      </c>
      <c r="E3255" s="25" t="str">
        <f>_xlfn.XLOOKUP(Table1[[#This Row],[Customer_ID]],Table2[customer_id],Table2[age_group],,0)</f>
        <v>35-45</v>
      </c>
      <c r="F3255" s="25" t="str">
        <f>_xlfn.XLOOKUP(Table1[[#This Row],[Customer_ID]],Table2[customer_id],Table2[city],,0)</f>
        <v>Hyderabad</v>
      </c>
      <c r="G3255" s="25" t="str">
        <f>_xlfn.XLOOKUP(Table1[[#This Row],[Customer_ID]],Table2[customer_id],Table2[occupation],,0)</f>
        <v>Freelancers</v>
      </c>
      <c r="H3255" s="50" t="str">
        <f>_xlfn.XLOOKUP(Table1[[#This Row],[Customer_ID]],Table2[customer_id],Table2[gender],,0)</f>
        <v>Male</v>
      </c>
      <c r="I3255" s="50" t="str">
        <f>_xlfn.XLOOKUP(Table1[[#This Row],[Customer_ID]],Table2[customer_id],Table2[marital status],,0)</f>
        <v>Married</v>
      </c>
      <c r="J3255" t="str">
        <f t="shared" si="200"/>
        <v>Lower Income</v>
      </c>
      <c r="K3255" s="52" t="b">
        <f t="shared" si="201"/>
        <v>0</v>
      </c>
      <c r="L3255" s="43" t="b">
        <f t="shared" si="202"/>
        <v>0</v>
      </c>
      <c r="M3255" s="43" t="b">
        <f t="shared" si="203"/>
        <v>0</v>
      </c>
      <c r="N32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56" spans="1:14" hidden="1" x14ac:dyDescent="0.25">
      <c r="A3256" t="s">
        <v>1234</v>
      </c>
      <c r="B3256" s="45">
        <v>37115</v>
      </c>
      <c r="C3256" s="45">
        <v>18513.833333333332</v>
      </c>
      <c r="D3256" s="25">
        <v>0.49882347658179527</v>
      </c>
      <c r="E3256" s="25" t="str">
        <f>_xlfn.XLOOKUP(Table1[[#This Row],[Customer_ID]],Table2[customer_id],Table2[age_group],,0)</f>
        <v>35-45</v>
      </c>
      <c r="F3256" s="25" t="str">
        <f>_xlfn.XLOOKUP(Table1[[#This Row],[Customer_ID]],Table2[customer_id],Table2[city],,0)</f>
        <v>Delhi NCR</v>
      </c>
      <c r="G3256" s="25" t="str">
        <f>_xlfn.XLOOKUP(Table1[[#This Row],[Customer_ID]],Table2[customer_id],Table2[occupation],,0)</f>
        <v>Freelancers</v>
      </c>
      <c r="H3256" s="50" t="str">
        <f>_xlfn.XLOOKUP(Table1[[#This Row],[Customer_ID]],Table2[customer_id],Table2[gender],,0)</f>
        <v>Male</v>
      </c>
      <c r="I3256" s="50" t="str">
        <f>_xlfn.XLOOKUP(Table1[[#This Row],[Customer_ID]],Table2[customer_id],Table2[marital status],,0)</f>
        <v>Married</v>
      </c>
      <c r="J3256" t="str">
        <f t="shared" si="200"/>
        <v>Lower Income</v>
      </c>
      <c r="K3256" s="52" t="b">
        <f t="shared" si="201"/>
        <v>0</v>
      </c>
      <c r="L3256" s="43" t="b">
        <f t="shared" si="202"/>
        <v>0</v>
      </c>
      <c r="M3256" s="43" t="b">
        <f t="shared" si="203"/>
        <v>0</v>
      </c>
      <c r="N32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57" spans="1:14" hidden="1" x14ac:dyDescent="0.25">
      <c r="A3257" t="s">
        <v>676</v>
      </c>
      <c r="B3257" s="45">
        <v>37110</v>
      </c>
      <c r="C3257" s="45">
        <v>20890.833333333332</v>
      </c>
      <c r="D3257" s="25">
        <v>0.5629435013024342</v>
      </c>
      <c r="E3257" s="25" t="str">
        <f>_xlfn.XLOOKUP(Table1[[#This Row],[Customer_ID]],Table2[customer_id],Table2[age_group],,0)</f>
        <v>35-45</v>
      </c>
      <c r="F3257" s="25" t="str">
        <f>_xlfn.XLOOKUP(Table1[[#This Row],[Customer_ID]],Table2[customer_id],Table2[city],,0)</f>
        <v>Mumbai</v>
      </c>
      <c r="G3257" s="25" t="str">
        <f>_xlfn.XLOOKUP(Table1[[#This Row],[Customer_ID]],Table2[customer_id],Table2[occupation],,0)</f>
        <v>Freelancers</v>
      </c>
      <c r="H3257" s="50" t="str">
        <f>_xlfn.XLOOKUP(Table1[[#This Row],[Customer_ID]],Table2[customer_id],Table2[gender],,0)</f>
        <v>Male</v>
      </c>
      <c r="I3257" s="50" t="str">
        <f>_xlfn.XLOOKUP(Table1[[#This Row],[Customer_ID]],Table2[customer_id],Table2[marital status],,0)</f>
        <v>Married</v>
      </c>
      <c r="J3257" t="str">
        <f t="shared" si="200"/>
        <v>Lower Income</v>
      </c>
      <c r="K3257" s="52" t="b">
        <f t="shared" si="201"/>
        <v>0</v>
      </c>
      <c r="L3257" s="43" t="b">
        <f t="shared" si="202"/>
        <v>0</v>
      </c>
      <c r="M3257" s="43" t="b">
        <f t="shared" si="203"/>
        <v>0</v>
      </c>
      <c r="N32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58" spans="1:14" hidden="1" x14ac:dyDescent="0.25">
      <c r="A3258" t="s">
        <v>2361</v>
      </c>
      <c r="B3258" s="45">
        <v>37107</v>
      </c>
      <c r="C3258" s="45">
        <v>14522.5</v>
      </c>
      <c r="D3258" s="25">
        <v>0.39136820545988626</v>
      </c>
      <c r="E3258" s="25" t="str">
        <f>_xlfn.XLOOKUP(Table1[[#This Row],[Customer_ID]],Table2[customer_id],Table2[age_group],,0)</f>
        <v>45+</v>
      </c>
      <c r="F3258" s="25" t="str">
        <f>_xlfn.XLOOKUP(Table1[[#This Row],[Customer_ID]],Table2[customer_id],Table2[city],,0)</f>
        <v>Mumbai</v>
      </c>
      <c r="G3258" s="25" t="str">
        <f>_xlfn.XLOOKUP(Table1[[#This Row],[Customer_ID]],Table2[customer_id],Table2[occupation],,0)</f>
        <v>Freelancers</v>
      </c>
      <c r="H3258" s="50" t="str">
        <f>_xlfn.XLOOKUP(Table1[[#This Row],[Customer_ID]],Table2[customer_id],Table2[gender],,0)</f>
        <v>Female</v>
      </c>
      <c r="I3258" s="50" t="str">
        <f>_xlfn.XLOOKUP(Table1[[#This Row],[Customer_ID]],Table2[customer_id],Table2[marital status],,0)</f>
        <v>Married</v>
      </c>
      <c r="J3258" t="str">
        <f t="shared" si="200"/>
        <v>Lower Income</v>
      </c>
      <c r="K3258" s="52" t="b">
        <f t="shared" si="201"/>
        <v>0</v>
      </c>
      <c r="L3258" s="43" t="b">
        <f t="shared" si="202"/>
        <v>0</v>
      </c>
      <c r="M3258" s="43" t="b">
        <f t="shared" si="203"/>
        <v>0</v>
      </c>
      <c r="N32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59" spans="1:14" x14ac:dyDescent="0.25">
      <c r="A3259" t="s">
        <v>253</v>
      </c>
      <c r="B3259" s="45">
        <v>37107</v>
      </c>
      <c r="C3259" s="45">
        <v>23399.166666666668</v>
      </c>
      <c r="D3259" s="25">
        <v>0.6305863224369167</v>
      </c>
      <c r="E3259" s="25" t="str">
        <f>_xlfn.XLOOKUP(Table1[[#This Row],[Customer_ID]],Table2[customer_id],Table2[age_group],,0)</f>
        <v>35-45</v>
      </c>
      <c r="F3259" s="25" t="str">
        <f>_xlfn.XLOOKUP(Table1[[#This Row],[Customer_ID]],Table2[customer_id],Table2[city],,0)</f>
        <v>Mumbai</v>
      </c>
      <c r="G3259" s="25" t="str">
        <f>_xlfn.XLOOKUP(Table1[[#This Row],[Customer_ID]],Table2[customer_id],Table2[occupation],,0)</f>
        <v>Freelancers</v>
      </c>
      <c r="H3259" s="50" t="str">
        <f>_xlfn.XLOOKUP(Table1[[#This Row],[Customer_ID]],Table2[customer_id],Table2[gender],,0)</f>
        <v>Male</v>
      </c>
      <c r="I3259" s="50" t="str">
        <f>_xlfn.XLOOKUP(Table1[[#This Row],[Customer_ID]],Table2[customer_id],Table2[marital status],,0)</f>
        <v>Married</v>
      </c>
      <c r="J3259" t="str">
        <f t="shared" si="200"/>
        <v>Lower Income</v>
      </c>
      <c r="K3259" s="52" t="str">
        <f t="shared" si="201"/>
        <v>High Spend</v>
      </c>
      <c r="L3259" s="43" t="b">
        <f t="shared" si="202"/>
        <v>0</v>
      </c>
      <c r="M3259" s="43" t="b">
        <f t="shared" si="203"/>
        <v>0</v>
      </c>
      <c r="N3259" t="str">
        <f>IF(OR(Table1[[#This Row],[High requirement of Credit Card (Low Income)]]="High Spend",Table1[[#This Row],[High requirement of Credit Card (Moderate Income)]]="High Spend",Table1[[#This Row],[High requirement of Credit Card (hIGHER Income)]]="High Spend"),"High chance","Low or moderate Chance")</f>
        <v>High chance</v>
      </c>
    </row>
    <row r="3260" spans="1:14" hidden="1" x14ac:dyDescent="0.25">
      <c r="A3260" t="s">
        <v>619</v>
      </c>
      <c r="B3260" s="45">
        <v>37100</v>
      </c>
      <c r="C3260" s="45">
        <v>21174.666666666668</v>
      </c>
      <c r="D3260" s="25">
        <v>0.57074573225516623</v>
      </c>
      <c r="E3260" s="25" t="str">
        <f>_xlfn.XLOOKUP(Table1[[#This Row],[Customer_ID]],Table2[customer_id],Table2[age_group],,0)</f>
        <v>35-45</v>
      </c>
      <c r="F3260" s="25" t="str">
        <f>_xlfn.XLOOKUP(Table1[[#This Row],[Customer_ID]],Table2[customer_id],Table2[city],,0)</f>
        <v>Bengaluru</v>
      </c>
      <c r="G3260" s="25" t="str">
        <f>_xlfn.XLOOKUP(Table1[[#This Row],[Customer_ID]],Table2[customer_id],Table2[occupation],,0)</f>
        <v>Freelancers</v>
      </c>
      <c r="H3260" s="50" t="str">
        <f>_xlfn.XLOOKUP(Table1[[#This Row],[Customer_ID]],Table2[customer_id],Table2[gender],,0)</f>
        <v>Male</v>
      </c>
      <c r="I3260" s="50" t="str">
        <f>_xlfn.XLOOKUP(Table1[[#This Row],[Customer_ID]],Table2[customer_id],Table2[marital status],,0)</f>
        <v>Married</v>
      </c>
      <c r="J3260" t="str">
        <f t="shared" si="200"/>
        <v>Lower Income</v>
      </c>
      <c r="K3260" s="52" t="b">
        <f t="shared" si="201"/>
        <v>0</v>
      </c>
      <c r="L3260" s="43" t="b">
        <f t="shared" si="202"/>
        <v>0</v>
      </c>
      <c r="M3260" s="43" t="b">
        <f t="shared" si="203"/>
        <v>0</v>
      </c>
      <c r="N32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61" spans="1:14" hidden="1" x14ac:dyDescent="0.25">
      <c r="A3261" t="s">
        <v>1782</v>
      </c>
      <c r="B3261" s="45">
        <v>37096</v>
      </c>
      <c r="C3261" s="45">
        <v>16342.833333333334</v>
      </c>
      <c r="D3261" s="25">
        <v>0.4405551362231328</v>
      </c>
      <c r="E3261" s="25" t="str">
        <f>_xlfn.XLOOKUP(Table1[[#This Row],[Customer_ID]],Table2[customer_id],Table2[age_group],,0)</f>
        <v>35-45</v>
      </c>
      <c r="F3261" s="25" t="str">
        <f>_xlfn.XLOOKUP(Table1[[#This Row],[Customer_ID]],Table2[customer_id],Table2[city],,0)</f>
        <v>Hyderabad</v>
      </c>
      <c r="G3261" s="25" t="str">
        <f>_xlfn.XLOOKUP(Table1[[#This Row],[Customer_ID]],Table2[customer_id],Table2[occupation],,0)</f>
        <v>Freelancers</v>
      </c>
      <c r="H3261" s="50" t="str">
        <f>_xlfn.XLOOKUP(Table1[[#This Row],[Customer_ID]],Table2[customer_id],Table2[gender],,0)</f>
        <v>Male</v>
      </c>
      <c r="I3261" s="50" t="str">
        <f>_xlfn.XLOOKUP(Table1[[#This Row],[Customer_ID]],Table2[customer_id],Table2[marital status],,0)</f>
        <v>Married</v>
      </c>
      <c r="J3261" t="str">
        <f t="shared" si="200"/>
        <v>Lower Income</v>
      </c>
      <c r="K3261" s="52" t="b">
        <f t="shared" si="201"/>
        <v>0</v>
      </c>
      <c r="L3261" s="43" t="b">
        <f t="shared" si="202"/>
        <v>0</v>
      </c>
      <c r="M3261" s="43" t="b">
        <f t="shared" si="203"/>
        <v>0</v>
      </c>
      <c r="N32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62" spans="1:14" hidden="1" x14ac:dyDescent="0.25">
      <c r="A3262" t="s">
        <v>1594</v>
      </c>
      <c r="B3262" s="45">
        <v>37094</v>
      </c>
      <c r="C3262" s="45">
        <v>17091.5</v>
      </c>
      <c r="D3262" s="25">
        <v>0.46076184827734945</v>
      </c>
      <c r="E3262" s="25" t="str">
        <f>_xlfn.XLOOKUP(Table1[[#This Row],[Customer_ID]],Table2[customer_id],Table2[age_group],,0)</f>
        <v>35-45</v>
      </c>
      <c r="F3262" s="25" t="str">
        <f>_xlfn.XLOOKUP(Table1[[#This Row],[Customer_ID]],Table2[customer_id],Table2[city],,0)</f>
        <v>Hyderabad</v>
      </c>
      <c r="G3262" s="25" t="str">
        <f>_xlfn.XLOOKUP(Table1[[#This Row],[Customer_ID]],Table2[customer_id],Table2[occupation],,0)</f>
        <v>Freelancers</v>
      </c>
      <c r="H3262" s="50" t="str">
        <f>_xlfn.XLOOKUP(Table1[[#This Row],[Customer_ID]],Table2[customer_id],Table2[gender],,0)</f>
        <v>Male</v>
      </c>
      <c r="I3262" s="50" t="str">
        <f>_xlfn.XLOOKUP(Table1[[#This Row],[Customer_ID]],Table2[customer_id],Table2[marital status],,0)</f>
        <v>Married</v>
      </c>
      <c r="J3262" t="str">
        <f t="shared" si="200"/>
        <v>Lower Income</v>
      </c>
      <c r="K3262" s="52" t="b">
        <f t="shared" si="201"/>
        <v>0</v>
      </c>
      <c r="L3262" s="43" t="b">
        <f t="shared" si="202"/>
        <v>0</v>
      </c>
      <c r="M3262" s="43" t="b">
        <f t="shared" si="203"/>
        <v>0</v>
      </c>
      <c r="N32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63" spans="1:14" hidden="1" x14ac:dyDescent="0.25">
      <c r="A3263" t="s">
        <v>1687</v>
      </c>
      <c r="B3263" s="45">
        <v>37087</v>
      </c>
      <c r="C3263" s="45">
        <v>16652.666666666668</v>
      </c>
      <c r="D3263" s="25">
        <v>0.44901627704226998</v>
      </c>
      <c r="E3263" s="25" t="str">
        <f>_xlfn.XLOOKUP(Table1[[#This Row],[Customer_ID]],Table2[customer_id],Table2[age_group],,0)</f>
        <v>35-45</v>
      </c>
      <c r="F3263" s="25" t="str">
        <f>_xlfn.XLOOKUP(Table1[[#This Row],[Customer_ID]],Table2[customer_id],Table2[city],,0)</f>
        <v>Delhi NCR</v>
      </c>
      <c r="G3263" s="25" t="str">
        <f>_xlfn.XLOOKUP(Table1[[#This Row],[Customer_ID]],Table2[customer_id],Table2[occupation],,0)</f>
        <v>Freelancers</v>
      </c>
      <c r="H3263" s="50" t="str">
        <f>_xlfn.XLOOKUP(Table1[[#This Row],[Customer_ID]],Table2[customer_id],Table2[gender],,0)</f>
        <v>Female</v>
      </c>
      <c r="I3263" s="50" t="str">
        <f>_xlfn.XLOOKUP(Table1[[#This Row],[Customer_ID]],Table2[customer_id],Table2[marital status],,0)</f>
        <v>Married</v>
      </c>
      <c r="J3263" t="str">
        <f t="shared" si="200"/>
        <v>Lower Income</v>
      </c>
      <c r="K3263" s="52" t="b">
        <f t="shared" si="201"/>
        <v>0</v>
      </c>
      <c r="L3263" s="43" t="b">
        <f t="shared" si="202"/>
        <v>0</v>
      </c>
      <c r="M3263" s="43" t="b">
        <f t="shared" si="203"/>
        <v>0</v>
      </c>
      <c r="N32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64" spans="1:14" x14ac:dyDescent="0.25">
      <c r="A3264" t="s">
        <v>186</v>
      </c>
      <c r="B3264" s="45">
        <v>37078</v>
      </c>
      <c r="C3264" s="45">
        <v>24312.666666666668</v>
      </c>
      <c r="D3264" s="25">
        <v>0.65571677724436772</v>
      </c>
      <c r="E3264" s="25" t="str">
        <f>_xlfn.XLOOKUP(Table1[[#This Row],[Customer_ID]],Table2[customer_id],Table2[age_group],,0)</f>
        <v>35-45</v>
      </c>
      <c r="F3264" s="25" t="str">
        <f>_xlfn.XLOOKUP(Table1[[#This Row],[Customer_ID]],Table2[customer_id],Table2[city],,0)</f>
        <v>Mumbai</v>
      </c>
      <c r="G3264" s="25" t="str">
        <f>_xlfn.XLOOKUP(Table1[[#This Row],[Customer_ID]],Table2[customer_id],Table2[occupation],,0)</f>
        <v>Freelancers</v>
      </c>
      <c r="H3264" s="50" t="str">
        <f>_xlfn.XLOOKUP(Table1[[#This Row],[Customer_ID]],Table2[customer_id],Table2[gender],,0)</f>
        <v>Male</v>
      </c>
      <c r="I3264" s="50" t="str">
        <f>_xlfn.XLOOKUP(Table1[[#This Row],[Customer_ID]],Table2[customer_id],Table2[marital status],,0)</f>
        <v>Married</v>
      </c>
      <c r="J3264" t="str">
        <f t="shared" si="200"/>
        <v>Lower Income</v>
      </c>
      <c r="K3264" s="52" t="str">
        <f t="shared" si="201"/>
        <v>High Spend</v>
      </c>
      <c r="L3264" s="43" t="b">
        <f t="shared" si="202"/>
        <v>0</v>
      </c>
      <c r="M3264" s="43" t="b">
        <f t="shared" si="203"/>
        <v>0</v>
      </c>
      <c r="N3264" t="str">
        <f>IF(OR(Table1[[#This Row],[High requirement of Credit Card (Low Income)]]="High Spend",Table1[[#This Row],[High requirement of Credit Card (Moderate Income)]]="High Spend",Table1[[#This Row],[High requirement of Credit Card (hIGHER Income)]]="High Spend"),"High chance","Low or moderate Chance")</f>
        <v>High chance</v>
      </c>
    </row>
    <row r="3265" spans="1:14" hidden="1" x14ac:dyDescent="0.25">
      <c r="A3265" t="s">
        <v>957</v>
      </c>
      <c r="B3265" s="45">
        <v>37076</v>
      </c>
      <c r="C3265" s="45">
        <v>19436.333333333332</v>
      </c>
      <c r="D3265" s="25">
        <v>0.52422951055489619</v>
      </c>
      <c r="E3265" s="25" t="str">
        <f>_xlfn.XLOOKUP(Table1[[#This Row],[Customer_ID]],Table2[customer_id],Table2[age_group],,0)</f>
        <v>35-45</v>
      </c>
      <c r="F3265" s="25" t="str">
        <f>_xlfn.XLOOKUP(Table1[[#This Row],[Customer_ID]],Table2[customer_id],Table2[city],,0)</f>
        <v>Bengaluru</v>
      </c>
      <c r="G3265" s="25" t="str">
        <f>_xlfn.XLOOKUP(Table1[[#This Row],[Customer_ID]],Table2[customer_id],Table2[occupation],,0)</f>
        <v>Freelancers</v>
      </c>
      <c r="H3265" s="50" t="str">
        <f>_xlfn.XLOOKUP(Table1[[#This Row],[Customer_ID]],Table2[customer_id],Table2[gender],,0)</f>
        <v>Male</v>
      </c>
      <c r="I3265" s="50" t="str">
        <f>_xlfn.XLOOKUP(Table1[[#This Row],[Customer_ID]],Table2[customer_id],Table2[marital status],,0)</f>
        <v>Married</v>
      </c>
      <c r="J3265" t="str">
        <f t="shared" si="200"/>
        <v>Lower Income</v>
      </c>
      <c r="K3265" s="52" t="b">
        <f t="shared" si="201"/>
        <v>0</v>
      </c>
      <c r="L3265" s="43" t="b">
        <f t="shared" si="202"/>
        <v>0</v>
      </c>
      <c r="M3265" s="43" t="b">
        <f t="shared" si="203"/>
        <v>0</v>
      </c>
      <c r="N32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66" spans="1:14" hidden="1" x14ac:dyDescent="0.25">
      <c r="A3266" t="s">
        <v>695</v>
      </c>
      <c r="B3266" s="45">
        <v>37075</v>
      </c>
      <c r="C3266" s="45">
        <v>20802.666666666668</v>
      </c>
      <c r="D3266" s="25">
        <v>0.56109687570240507</v>
      </c>
      <c r="E3266" s="25" t="str">
        <f>_xlfn.XLOOKUP(Table1[[#This Row],[Customer_ID]],Table2[customer_id],Table2[age_group],,0)</f>
        <v>25-34</v>
      </c>
      <c r="F3266" s="25" t="str">
        <f>_xlfn.XLOOKUP(Table1[[#This Row],[Customer_ID]],Table2[customer_id],Table2[city],,0)</f>
        <v>Bengaluru</v>
      </c>
      <c r="G3266" s="25" t="str">
        <f>_xlfn.XLOOKUP(Table1[[#This Row],[Customer_ID]],Table2[customer_id],Table2[occupation],,0)</f>
        <v>Freelancers</v>
      </c>
      <c r="H3266" s="50" t="str">
        <f>_xlfn.XLOOKUP(Table1[[#This Row],[Customer_ID]],Table2[customer_id],Table2[gender],,0)</f>
        <v>Male</v>
      </c>
      <c r="I3266" s="50" t="str">
        <f>_xlfn.XLOOKUP(Table1[[#This Row],[Customer_ID]],Table2[customer_id],Table2[marital status],,0)</f>
        <v>Married</v>
      </c>
      <c r="J3266" t="str">
        <f t="shared" ref="J3266:J3329" si="204">IF(B3266&lt;=40000,"Lower Income",IF(AND(B3266&gt;40000,B3266&lt;=65000),"Moderate Income","Higher Income"))</f>
        <v>Lower Income</v>
      </c>
      <c r="K3266" s="52" t="b">
        <f t="shared" ref="K3266:K3329" si="205">IF(AND(J3266="Lower Income",D3266&gt;=60%),"High Spend",IF(AND(J3266="Lower Income",D3266&lt;30%),"Low Spend"))</f>
        <v>0</v>
      </c>
      <c r="L3266" s="43" t="b">
        <f t="shared" ref="L3266:L3329" si="206">IF(AND(J3266="Moderate Income",D3266&gt;=70%),"High Spend",IF(AND(J3266="Moderate Income",D3266&lt;30%),"Low Spend"))</f>
        <v>0</v>
      </c>
      <c r="M3266" s="43" t="b">
        <f t="shared" ref="M3266:M3329" si="207">IF(AND(J3266="Higher Income",D3266&gt;=70%),"High Spend",IF(AND(J3266="Higher Income",D3266&lt;20%),"Low Spend"))</f>
        <v>0</v>
      </c>
      <c r="N32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67" spans="1:14" hidden="1" x14ac:dyDescent="0.25">
      <c r="A3267" t="s">
        <v>3492</v>
      </c>
      <c r="B3267" s="45">
        <v>37073</v>
      </c>
      <c r="C3267" s="45">
        <v>10798.166666666666</v>
      </c>
      <c r="D3267" s="25">
        <v>0.29126767908360979</v>
      </c>
      <c r="E3267" s="25" t="str">
        <f>_xlfn.XLOOKUP(Table1[[#This Row],[Customer_ID]],Table2[customer_id],Table2[age_group],,0)</f>
        <v>45+</v>
      </c>
      <c r="F3267" s="25" t="str">
        <f>_xlfn.XLOOKUP(Table1[[#This Row],[Customer_ID]],Table2[customer_id],Table2[city],,0)</f>
        <v>Chennai</v>
      </c>
      <c r="G3267" s="25" t="str">
        <f>_xlfn.XLOOKUP(Table1[[#This Row],[Customer_ID]],Table2[customer_id],Table2[occupation],,0)</f>
        <v>Freelancers</v>
      </c>
      <c r="H3267" s="50" t="str">
        <f>_xlfn.XLOOKUP(Table1[[#This Row],[Customer_ID]],Table2[customer_id],Table2[gender],,0)</f>
        <v>Male</v>
      </c>
      <c r="I3267" s="50" t="str">
        <f>_xlfn.XLOOKUP(Table1[[#This Row],[Customer_ID]],Table2[customer_id],Table2[marital status],,0)</f>
        <v>Married</v>
      </c>
      <c r="J3267" t="str">
        <f t="shared" si="204"/>
        <v>Lower Income</v>
      </c>
      <c r="K3267" s="52" t="str">
        <f t="shared" si="205"/>
        <v>Low Spend</v>
      </c>
      <c r="L3267" s="43" t="b">
        <f t="shared" si="206"/>
        <v>0</v>
      </c>
      <c r="M3267" s="43" t="b">
        <f t="shared" si="207"/>
        <v>0</v>
      </c>
      <c r="N32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68" spans="1:14" hidden="1" x14ac:dyDescent="0.25">
      <c r="A3268" t="s">
        <v>2741</v>
      </c>
      <c r="B3268" s="45">
        <v>37065</v>
      </c>
      <c r="C3268" s="45">
        <v>13189.166666666666</v>
      </c>
      <c r="D3268" s="25">
        <v>0.35583884167453572</v>
      </c>
      <c r="E3268" s="25" t="str">
        <f>_xlfn.XLOOKUP(Table1[[#This Row],[Customer_ID]],Table2[customer_id],Table2[age_group],,0)</f>
        <v>25-34</v>
      </c>
      <c r="F3268" s="25" t="str">
        <f>_xlfn.XLOOKUP(Table1[[#This Row],[Customer_ID]],Table2[customer_id],Table2[city],,0)</f>
        <v>Chennai</v>
      </c>
      <c r="G3268" s="25" t="str">
        <f>_xlfn.XLOOKUP(Table1[[#This Row],[Customer_ID]],Table2[customer_id],Table2[occupation],,0)</f>
        <v>Freelancers</v>
      </c>
      <c r="H3268" s="50" t="str">
        <f>_xlfn.XLOOKUP(Table1[[#This Row],[Customer_ID]],Table2[customer_id],Table2[gender],,0)</f>
        <v>Male</v>
      </c>
      <c r="I3268" s="50" t="str">
        <f>_xlfn.XLOOKUP(Table1[[#This Row],[Customer_ID]],Table2[customer_id],Table2[marital status],,0)</f>
        <v>Single</v>
      </c>
      <c r="J3268" t="str">
        <f t="shared" si="204"/>
        <v>Lower Income</v>
      </c>
      <c r="K3268" s="52" t="b">
        <f t="shared" si="205"/>
        <v>0</v>
      </c>
      <c r="L3268" s="43" t="b">
        <f t="shared" si="206"/>
        <v>0</v>
      </c>
      <c r="M3268" s="43" t="b">
        <f t="shared" si="207"/>
        <v>0</v>
      </c>
      <c r="N32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69" spans="1:14" hidden="1" x14ac:dyDescent="0.25">
      <c r="A3269" t="s">
        <v>1315</v>
      </c>
      <c r="B3269" s="45">
        <v>37042</v>
      </c>
      <c r="C3269" s="45">
        <v>18186.666666666668</v>
      </c>
      <c r="D3269" s="25">
        <v>0.49097420945593295</v>
      </c>
      <c r="E3269" s="25" t="str">
        <f>_xlfn.XLOOKUP(Table1[[#This Row],[Customer_ID]],Table2[customer_id],Table2[age_group],,0)</f>
        <v>25-34</v>
      </c>
      <c r="F3269" s="25" t="str">
        <f>_xlfn.XLOOKUP(Table1[[#This Row],[Customer_ID]],Table2[customer_id],Table2[city],,0)</f>
        <v>Mumbai</v>
      </c>
      <c r="G3269" s="25" t="str">
        <f>_xlfn.XLOOKUP(Table1[[#This Row],[Customer_ID]],Table2[customer_id],Table2[occupation],,0)</f>
        <v>Salaried Other Employees</v>
      </c>
      <c r="H3269" s="50" t="str">
        <f>_xlfn.XLOOKUP(Table1[[#This Row],[Customer_ID]],Table2[customer_id],Table2[gender],,0)</f>
        <v>Female</v>
      </c>
      <c r="I3269" s="50" t="str">
        <f>_xlfn.XLOOKUP(Table1[[#This Row],[Customer_ID]],Table2[customer_id],Table2[marital status],,0)</f>
        <v>Married</v>
      </c>
      <c r="J3269" t="str">
        <f t="shared" si="204"/>
        <v>Lower Income</v>
      </c>
      <c r="K3269" s="52" t="b">
        <f t="shared" si="205"/>
        <v>0</v>
      </c>
      <c r="L3269" s="43" t="b">
        <f t="shared" si="206"/>
        <v>0</v>
      </c>
      <c r="M3269" s="43" t="b">
        <f t="shared" si="207"/>
        <v>0</v>
      </c>
      <c r="N32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70" spans="1:14" hidden="1" x14ac:dyDescent="0.25">
      <c r="A3270" t="s">
        <v>1708</v>
      </c>
      <c r="B3270" s="45">
        <v>37023</v>
      </c>
      <c r="C3270" s="45">
        <v>16550.833333333332</v>
      </c>
      <c r="D3270" s="25">
        <v>0.44704192889104966</v>
      </c>
      <c r="E3270" s="25" t="str">
        <f>_xlfn.XLOOKUP(Table1[[#This Row],[Customer_ID]],Table2[customer_id],Table2[age_group],,0)</f>
        <v>25-34</v>
      </c>
      <c r="F3270" s="25" t="str">
        <f>_xlfn.XLOOKUP(Table1[[#This Row],[Customer_ID]],Table2[customer_id],Table2[city],,0)</f>
        <v>Delhi NCR</v>
      </c>
      <c r="G3270" s="25" t="str">
        <f>_xlfn.XLOOKUP(Table1[[#This Row],[Customer_ID]],Table2[customer_id],Table2[occupation],,0)</f>
        <v>Salaried Other Employees</v>
      </c>
      <c r="H3270" s="50" t="str">
        <f>_xlfn.XLOOKUP(Table1[[#This Row],[Customer_ID]],Table2[customer_id],Table2[gender],,0)</f>
        <v>Female</v>
      </c>
      <c r="I3270" s="50" t="str">
        <f>_xlfn.XLOOKUP(Table1[[#This Row],[Customer_ID]],Table2[customer_id],Table2[marital status],,0)</f>
        <v>Married</v>
      </c>
      <c r="J3270" t="str">
        <f t="shared" si="204"/>
        <v>Lower Income</v>
      </c>
      <c r="K3270" s="52" t="b">
        <f t="shared" si="205"/>
        <v>0</v>
      </c>
      <c r="L3270" s="43" t="b">
        <f t="shared" si="206"/>
        <v>0</v>
      </c>
      <c r="M3270" s="43" t="b">
        <f t="shared" si="207"/>
        <v>0</v>
      </c>
      <c r="N32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71" spans="1:14" hidden="1" x14ac:dyDescent="0.25">
      <c r="A3271" t="s">
        <v>2305</v>
      </c>
      <c r="B3271" s="45">
        <v>37020</v>
      </c>
      <c r="C3271" s="45">
        <v>14708.166666666666</v>
      </c>
      <c r="D3271" s="25">
        <v>0.39730325949936968</v>
      </c>
      <c r="E3271" s="25" t="str">
        <f>_xlfn.XLOOKUP(Table1[[#This Row],[Customer_ID]],Table2[customer_id],Table2[age_group],,0)</f>
        <v>25-34</v>
      </c>
      <c r="F3271" s="25" t="str">
        <f>_xlfn.XLOOKUP(Table1[[#This Row],[Customer_ID]],Table2[customer_id],Table2[city],,0)</f>
        <v>Delhi NCR</v>
      </c>
      <c r="G3271" s="25" t="str">
        <f>_xlfn.XLOOKUP(Table1[[#This Row],[Customer_ID]],Table2[customer_id],Table2[occupation],,0)</f>
        <v>Salaried Other Employees</v>
      </c>
      <c r="H3271" s="50" t="str">
        <f>_xlfn.XLOOKUP(Table1[[#This Row],[Customer_ID]],Table2[customer_id],Table2[gender],,0)</f>
        <v>Female</v>
      </c>
      <c r="I3271" s="50" t="str">
        <f>_xlfn.XLOOKUP(Table1[[#This Row],[Customer_ID]],Table2[customer_id],Table2[marital status],,0)</f>
        <v>Married</v>
      </c>
      <c r="J3271" t="str">
        <f t="shared" si="204"/>
        <v>Lower Income</v>
      </c>
      <c r="K3271" s="52" t="b">
        <f t="shared" si="205"/>
        <v>0</v>
      </c>
      <c r="L3271" s="43" t="b">
        <f t="shared" si="206"/>
        <v>0</v>
      </c>
      <c r="M3271" s="43" t="b">
        <f t="shared" si="207"/>
        <v>0</v>
      </c>
      <c r="N32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72" spans="1:14" hidden="1" x14ac:dyDescent="0.25">
      <c r="A3272" t="s">
        <v>1808</v>
      </c>
      <c r="B3272" s="45">
        <v>37020</v>
      </c>
      <c r="C3272" s="45">
        <v>16204</v>
      </c>
      <c r="D3272" s="25">
        <v>0.4377093462992977</v>
      </c>
      <c r="E3272" s="25" t="str">
        <f>_xlfn.XLOOKUP(Table1[[#This Row],[Customer_ID]],Table2[customer_id],Table2[age_group],,0)</f>
        <v>35-45</v>
      </c>
      <c r="F3272" s="25" t="str">
        <f>_xlfn.XLOOKUP(Table1[[#This Row],[Customer_ID]],Table2[customer_id],Table2[city],,0)</f>
        <v>Hyderabad</v>
      </c>
      <c r="G3272" s="25" t="str">
        <f>_xlfn.XLOOKUP(Table1[[#This Row],[Customer_ID]],Table2[customer_id],Table2[occupation],,0)</f>
        <v>Freelancers</v>
      </c>
      <c r="H3272" s="50" t="str">
        <f>_xlfn.XLOOKUP(Table1[[#This Row],[Customer_ID]],Table2[customer_id],Table2[gender],,0)</f>
        <v>Male</v>
      </c>
      <c r="I3272" s="50" t="str">
        <f>_xlfn.XLOOKUP(Table1[[#This Row],[Customer_ID]],Table2[customer_id],Table2[marital status],,0)</f>
        <v>Married</v>
      </c>
      <c r="J3272" t="str">
        <f t="shared" si="204"/>
        <v>Lower Income</v>
      </c>
      <c r="K3272" s="52" t="b">
        <f t="shared" si="205"/>
        <v>0</v>
      </c>
      <c r="L3272" s="43" t="b">
        <f t="shared" si="206"/>
        <v>0</v>
      </c>
      <c r="M3272" s="43" t="b">
        <f t="shared" si="207"/>
        <v>0</v>
      </c>
      <c r="N32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73" spans="1:14" hidden="1" x14ac:dyDescent="0.25">
      <c r="A3273" t="s">
        <v>2896</v>
      </c>
      <c r="B3273" s="45">
        <v>37016</v>
      </c>
      <c r="C3273" s="45">
        <v>12763.5</v>
      </c>
      <c r="D3273" s="25">
        <v>0.3448103522800951</v>
      </c>
      <c r="E3273" s="25" t="str">
        <f>_xlfn.XLOOKUP(Table1[[#This Row],[Customer_ID]],Table2[customer_id],Table2[age_group],,0)</f>
        <v>25-34</v>
      </c>
      <c r="F3273" s="25" t="str">
        <f>_xlfn.XLOOKUP(Table1[[#This Row],[Customer_ID]],Table2[customer_id],Table2[city],,0)</f>
        <v>Chennai</v>
      </c>
      <c r="G3273" s="25" t="str">
        <f>_xlfn.XLOOKUP(Table1[[#This Row],[Customer_ID]],Table2[customer_id],Table2[occupation],,0)</f>
        <v>Salaried Other Employees</v>
      </c>
      <c r="H3273" s="50" t="str">
        <f>_xlfn.XLOOKUP(Table1[[#This Row],[Customer_ID]],Table2[customer_id],Table2[gender],,0)</f>
        <v>Male</v>
      </c>
      <c r="I3273" s="50" t="str">
        <f>_xlfn.XLOOKUP(Table1[[#This Row],[Customer_ID]],Table2[customer_id],Table2[marital status],,0)</f>
        <v>Single</v>
      </c>
      <c r="J3273" t="str">
        <f t="shared" si="204"/>
        <v>Lower Income</v>
      </c>
      <c r="K3273" s="52" t="b">
        <f t="shared" si="205"/>
        <v>0</v>
      </c>
      <c r="L3273" s="43" t="b">
        <f t="shared" si="206"/>
        <v>0</v>
      </c>
      <c r="M3273" s="43" t="b">
        <f t="shared" si="207"/>
        <v>0</v>
      </c>
      <c r="N32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74" spans="1:14" hidden="1" x14ac:dyDescent="0.25">
      <c r="A3274" t="s">
        <v>2327</v>
      </c>
      <c r="B3274" s="45">
        <v>37001</v>
      </c>
      <c r="C3274" s="45">
        <v>14604.166666666666</v>
      </c>
      <c r="D3274" s="25">
        <v>0.39469653973316032</v>
      </c>
      <c r="E3274" s="25" t="str">
        <f>_xlfn.XLOOKUP(Table1[[#This Row],[Customer_ID]],Table2[customer_id],Table2[age_group],,0)</f>
        <v>25-34</v>
      </c>
      <c r="F3274" s="25" t="str">
        <f>_xlfn.XLOOKUP(Table1[[#This Row],[Customer_ID]],Table2[customer_id],Table2[city],,0)</f>
        <v>Hyderabad</v>
      </c>
      <c r="G3274" s="25" t="str">
        <f>_xlfn.XLOOKUP(Table1[[#This Row],[Customer_ID]],Table2[customer_id],Table2[occupation],,0)</f>
        <v>Freelancers</v>
      </c>
      <c r="H3274" s="50" t="str">
        <f>_xlfn.XLOOKUP(Table1[[#This Row],[Customer_ID]],Table2[customer_id],Table2[gender],,0)</f>
        <v>Male</v>
      </c>
      <c r="I3274" s="50" t="str">
        <f>_xlfn.XLOOKUP(Table1[[#This Row],[Customer_ID]],Table2[customer_id],Table2[marital status],,0)</f>
        <v>Married</v>
      </c>
      <c r="J3274" t="str">
        <f t="shared" si="204"/>
        <v>Lower Income</v>
      </c>
      <c r="K3274" s="52" t="b">
        <f t="shared" si="205"/>
        <v>0</v>
      </c>
      <c r="L3274" s="43" t="b">
        <f t="shared" si="206"/>
        <v>0</v>
      </c>
      <c r="M3274" s="43" t="b">
        <f t="shared" si="207"/>
        <v>0</v>
      </c>
      <c r="N32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75" spans="1:14" hidden="1" x14ac:dyDescent="0.25">
      <c r="A3275" t="s">
        <v>3192</v>
      </c>
      <c r="B3275" s="45">
        <v>36980</v>
      </c>
      <c r="C3275" s="45">
        <v>11915</v>
      </c>
      <c r="D3275" s="25">
        <v>0.32220118983234181</v>
      </c>
      <c r="E3275" s="25" t="str">
        <f>_xlfn.XLOOKUP(Table1[[#This Row],[Customer_ID]],Table2[customer_id],Table2[age_group],,0)</f>
        <v>25-34</v>
      </c>
      <c r="F3275" s="25" t="str">
        <f>_xlfn.XLOOKUP(Table1[[#This Row],[Customer_ID]],Table2[customer_id],Table2[city],,0)</f>
        <v>Chennai</v>
      </c>
      <c r="G3275" s="25" t="str">
        <f>_xlfn.XLOOKUP(Table1[[#This Row],[Customer_ID]],Table2[customer_id],Table2[occupation],,0)</f>
        <v>Salaried Other Employees</v>
      </c>
      <c r="H3275" s="50" t="str">
        <f>_xlfn.XLOOKUP(Table1[[#This Row],[Customer_ID]],Table2[customer_id],Table2[gender],,0)</f>
        <v>Male</v>
      </c>
      <c r="I3275" s="50" t="str">
        <f>_xlfn.XLOOKUP(Table1[[#This Row],[Customer_ID]],Table2[customer_id],Table2[marital status],,0)</f>
        <v>Married</v>
      </c>
      <c r="J3275" t="str">
        <f t="shared" si="204"/>
        <v>Lower Income</v>
      </c>
      <c r="K3275" s="52" t="b">
        <f t="shared" si="205"/>
        <v>0</v>
      </c>
      <c r="L3275" s="43" t="b">
        <f t="shared" si="206"/>
        <v>0</v>
      </c>
      <c r="M3275" s="43" t="b">
        <f t="shared" si="207"/>
        <v>0</v>
      </c>
      <c r="N32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76" spans="1:14" hidden="1" x14ac:dyDescent="0.25">
      <c r="A3276" t="s">
        <v>1615</v>
      </c>
      <c r="B3276" s="45">
        <v>36966</v>
      </c>
      <c r="C3276" s="45">
        <v>16909.333333333332</v>
      </c>
      <c r="D3276" s="25">
        <v>0.45742934949232628</v>
      </c>
      <c r="E3276" s="25" t="str">
        <f>_xlfn.XLOOKUP(Table1[[#This Row],[Customer_ID]],Table2[customer_id],Table2[age_group],,0)</f>
        <v>35-45</v>
      </c>
      <c r="F3276" s="25" t="str">
        <f>_xlfn.XLOOKUP(Table1[[#This Row],[Customer_ID]],Table2[customer_id],Table2[city],,0)</f>
        <v>Hyderabad</v>
      </c>
      <c r="G3276" s="25" t="str">
        <f>_xlfn.XLOOKUP(Table1[[#This Row],[Customer_ID]],Table2[customer_id],Table2[occupation],,0)</f>
        <v>Freelancers</v>
      </c>
      <c r="H3276" s="50" t="str">
        <f>_xlfn.XLOOKUP(Table1[[#This Row],[Customer_ID]],Table2[customer_id],Table2[gender],,0)</f>
        <v>Male</v>
      </c>
      <c r="I3276" s="50" t="str">
        <f>_xlfn.XLOOKUP(Table1[[#This Row],[Customer_ID]],Table2[customer_id],Table2[marital status],,0)</f>
        <v>Married</v>
      </c>
      <c r="J3276" t="str">
        <f t="shared" si="204"/>
        <v>Lower Income</v>
      </c>
      <c r="K3276" s="52" t="b">
        <f t="shared" si="205"/>
        <v>0</v>
      </c>
      <c r="L3276" s="43" t="b">
        <f t="shared" si="206"/>
        <v>0</v>
      </c>
      <c r="M3276" s="43" t="b">
        <f t="shared" si="207"/>
        <v>0</v>
      </c>
      <c r="N32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77" spans="1:14" hidden="1" x14ac:dyDescent="0.25">
      <c r="A3277" t="s">
        <v>2646</v>
      </c>
      <c r="B3277" s="45">
        <v>36964</v>
      </c>
      <c r="C3277" s="45">
        <v>13468.166666666666</v>
      </c>
      <c r="D3277" s="25">
        <v>0.36435901597951159</v>
      </c>
      <c r="E3277" s="25" t="str">
        <f>_xlfn.XLOOKUP(Table1[[#This Row],[Customer_ID]],Table2[customer_id],Table2[age_group],,0)</f>
        <v>25-34</v>
      </c>
      <c r="F3277" s="25" t="str">
        <f>_xlfn.XLOOKUP(Table1[[#This Row],[Customer_ID]],Table2[customer_id],Table2[city],,0)</f>
        <v>Chennai</v>
      </c>
      <c r="G3277" s="25" t="str">
        <f>_xlfn.XLOOKUP(Table1[[#This Row],[Customer_ID]],Table2[customer_id],Table2[occupation],,0)</f>
        <v>Freelancers</v>
      </c>
      <c r="H3277" s="50" t="str">
        <f>_xlfn.XLOOKUP(Table1[[#This Row],[Customer_ID]],Table2[customer_id],Table2[gender],,0)</f>
        <v>Male</v>
      </c>
      <c r="I3277" s="50" t="str">
        <f>_xlfn.XLOOKUP(Table1[[#This Row],[Customer_ID]],Table2[customer_id],Table2[marital status],,0)</f>
        <v>Married</v>
      </c>
      <c r="J3277" t="str">
        <f t="shared" si="204"/>
        <v>Lower Income</v>
      </c>
      <c r="K3277" s="52" t="b">
        <f t="shared" si="205"/>
        <v>0</v>
      </c>
      <c r="L3277" s="43" t="b">
        <f t="shared" si="206"/>
        <v>0</v>
      </c>
      <c r="M3277" s="43" t="b">
        <f t="shared" si="207"/>
        <v>0</v>
      </c>
      <c r="N32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78" spans="1:14" hidden="1" x14ac:dyDescent="0.25">
      <c r="A3278" t="s">
        <v>1497</v>
      </c>
      <c r="B3278" s="45">
        <v>36957</v>
      </c>
      <c r="C3278" s="45">
        <v>17409.166666666668</v>
      </c>
      <c r="D3278" s="25">
        <v>0.47106547248604236</v>
      </c>
      <c r="E3278" s="25" t="str">
        <f>_xlfn.XLOOKUP(Table1[[#This Row],[Customer_ID]],Table2[customer_id],Table2[age_group],,0)</f>
        <v>35-45</v>
      </c>
      <c r="F3278" s="25" t="str">
        <f>_xlfn.XLOOKUP(Table1[[#This Row],[Customer_ID]],Table2[customer_id],Table2[city],,0)</f>
        <v>Mumbai</v>
      </c>
      <c r="G3278" s="25" t="str">
        <f>_xlfn.XLOOKUP(Table1[[#This Row],[Customer_ID]],Table2[customer_id],Table2[occupation],,0)</f>
        <v>Freelancers</v>
      </c>
      <c r="H3278" s="50" t="str">
        <f>_xlfn.XLOOKUP(Table1[[#This Row],[Customer_ID]],Table2[customer_id],Table2[gender],,0)</f>
        <v>Female</v>
      </c>
      <c r="I3278" s="50" t="str">
        <f>_xlfn.XLOOKUP(Table1[[#This Row],[Customer_ID]],Table2[customer_id],Table2[marital status],,0)</f>
        <v>Married</v>
      </c>
      <c r="J3278" t="str">
        <f t="shared" si="204"/>
        <v>Lower Income</v>
      </c>
      <c r="K3278" s="52" t="b">
        <f t="shared" si="205"/>
        <v>0</v>
      </c>
      <c r="L3278" s="43" t="b">
        <f t="shared" si="206"/>
        <v>0</v>
      </c>
      <c r="M3278" s="43" t="b">
        <f t="shared" si="207"/>
        <v>0</v>
      </c>
      <c r="N32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79" spans="1:14" x14ac:dyDescent="0.25">
      <c r="A3279" t="s">
        <v>245</v>
      </c>
      <c r="B3279" s="45">
        <v>36946</v>
      </c>
      <c r="C3279" s="45">
        <v>23353.333333333332</v>
      </c>
      <c r="D3279" s="25">
        <v>0.63209368628087836</v>
      </c>
      <c r="E3279" s="25" t="str">
        <f>_xlfn.XLOOKUP(Table1[[#This Row],[Customer_ID]],Table2[customer_id],Table2[age_group],,0)</f>
        <v>35-45</v>
      </c>
      <c r="F3279" s="25" t="str">
        <f>_xlfn.XLOOKUP(Table1[[#This Row],[Customer_ID]],Table2[customer_id],Table2[city],,0)</f>
        <v>Mumbai</v>
      </c>
      <c r="G3279" s="25" t="str">
        <f>_xlfn.XLOOKUP(Table1[[#This Row],[Customer_ID]],Table2[customer_id],Table2[occupation],,0)</f>
        <v>Freelancers</v>
      </c>
      <c r="H3279" s="50" t="str">
        <f>_xlfn.XLOOKUP(Table1[[#This Row],[Customer_ID]],Table2[customer_id],Table2[gender],,0)</f>
        <v>Male</v>
      </c>
      <c r="I3279" s="50" t="str">
        <f>_xlfn.XLOOKUP(Table1[[#This Row],[Customer_ID]],Table2[customer_id],Table2[marital status],,0)</f>
        <v>Married</v>
      </c>
      <c r="J3279" t="str">
        <f t="shared" si="204"/>
        <v>Lower Income</v>
      </c>
      <c r="K3279" s="52" t="str">
        <f t="shared" si="205"/>
        <v>High Spend</v>
      </c>
      <c r="L3279" s="43" t="b">
        <f t="shared" si="206"/>
        <v>0</v>
      </c>
      <c r="M3279" s="43" t="b">
        <f t="shared" si="207"/>
        <v>0</v>
      </c>
      <c r="N3279" t="str">
        <f>IF(OR(Table1[[#This Row],[High requirement of Credit Card (Low Income)]]="High Spend",Table1[[#This Row],[High requirement of Credit Card (Moderate Income)]]="High Spend",Table1[[#This Row],[High requirement of Credit Card (hIGHER Income)]]="High Spend"),"High chance","Low or moderate Chance")</f>
        <v>High chance</v>
      </c>
    </row>
    <row r="3280" spans="1:14" hidden="1" x14ac:dyDescent="0.25">
      <c r="A3280" t="s">
        <v>1035</v>
      </c>
      <c r="B3280" s="45">
        <v>36944</v>
      </c>
      <c r="C3280" s="45">
        <v>19059.5</v>
      </c>
      <c r="D3280" s="25">
        <v>0.51590244694673015</v>
      </c>
      <c r="E3280" s="25" t="str">
        <f>_xlfn.XLOOKUP(Table1[[#This Row],[Customer_ID]],Table2[customer_id],Table2[age_group],,0)</f>
        <v>25-34</v>
      </c>
      <c r="F3280" s="25" t="str">
        <f>_xlfn.XLOOKUP(Table1[[#This Row],[Customer_ID]],Table2[customer_id],Table2[city],,0)</f>
        <v>Mumbai</v>
      </c>
      <c r="G3280" s="25" t="str">
        <f>_xlfn.XLOOKUP(Table1[[#This Row],[Customer_ID]],Table2[customer_id],Table2[occupation],,0)</f>
        <v>Salaried Other Employees</v>
      </c>
      <c r="H3280" s="50" t="str">
        <f>_xlfn.XLOOKUP(Table1[[#This Row],[Customer_ID]],Table2[customer_id],Table2[gender],,0)</f>
        <v>Male</v>
      </c>
      <c r="I3280" s="50" t="str">
        <f>_xlfn.XLOOKUP(Table1[[#This Row],[Customer_ID]],Table2[customer_id],Table2[marital status],,0)</f>
        <v>Married</v>
      </c>
      <c r="J3280" t="str">
        <f t="shared" si="204"/>
        <v>Lower Income</v>
      </c>
      <c r="K3280" s="52" t="b">
        <f t="shared" si="205"/>
        <v>0</v>
      </c>
      <c r="L3280" s="43" t="b">
        <f t="shared" si="206"/>
        <v>0</v>
      </c>
      <c r="M3280" s="43" t="b">
        <f t="shared" si="207"/>
        <v>0</v>
      </c>
      <c r="N32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81" spans="1:14" hidden="1" x14ac:dyDescent="0.25">
      <c r="A3281" t="s">
        <v>723</v>
      </c>
      <c r="B3281" s="45">
        <v>36940</v>
      </c>
      <c r="C3281" s="45">
        <v>20553</v>
      </c>
      <c r="D3281" s="25">
        <v>0.55638873849485648</v>
      </c>
      <c r="E3281" s="25" t="str">
        <f>_xlfn.XLOOKUP(Table1[[#This Row],[Customer_ID]],Table2[customer_id],Table2[age_group],,0)</f>
        <v>35-45</v>
      </c>
      <c r="F3281" s="25" t="str">
        <f>_xlfn.XLOOKUP(Table1[[#This Row],[Customer_ID]],Table2[customer_id],Table2[city],,0)</f>
        <v>Delhi NCR</v>
      </c>
      <c r="G3281" s="25" t="str">
        <f>_xlfn.XLOOKUP(Table1[[#This Row],[Customer_ID]],Table2[customer_id],Table2[occupation],,0)</f>
        <v>Freelancers</v>
      </c>
      <c r="H3281" s="50" t="str">
        <f>_xlfn.XLOOKUP(Table1[[#This Row],[Customer_ID]],Table2[customer_id],Table2[gender],,0)</f>
        <v>Male</v>
      </c>
      <c r="I3281" s="50" t="str">
        <f>_xlfn.XLOOKUP(Table1[[#This Row],[Customer_ID]],Table2[customer_id],Table2[marital status],,0)</f>
        <v>Married</v>
      </c>
      <c r="J3281" t="str">
        <f t="shared" si="204"/>
        <v>Lower Income</v>
      </c>
      <c r="K3281" s="52" t="b">
        <f t="shared" si="205"/>
        <v>0</v>
      </c>
      <c r="L3281" s="43" t="b">
        <f t="shared" si="206"/>
        <v>0</v>
      </c>
      <c r="M3281" s="43" t="b">
        <f t="shared" si="207"/>
        <v>0</v>
      </c>
      <c r="N32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82" spans="1:14" hidden="1" x14ac:dyDescent="0.25">
      <c r="A3282" t="s">
        <v>1656</v>
      </c>
      <c r="B3282" s="45">
        <v>36911</v>
      </c>
      <c r="C3282" s="45">
        <v>16678.333333333332</v>
      </c>
      <c r="D3282" s="25">
        <v>0.45185265458354779</v>
      </c>
      <c r="E3282" s="25" t="str">
        <f>_xlfn.XLOOKUP(Table1[[#This Row],[Customer_ID]],Table2[customer_id],Table2[age_group],,0)</f>
        <v>25-34</v>
      </c>
      <c r="F3282" s="25" t="str">
        <f>_xlfn.XLOOKUP(Table1[[#This Row],[Customer_ID]],Table2[customer_id],Table2[city],,0)</f>
        <v>Delhi NCR</v>
      </c>
      <c r="G3282" s="25" t="str">
        <f>_xlfn.XLOOKUP(Table1[[#This Row],[Customer_ID]],Table2[customer_id],Table2[occupation],,0)</f>
        <v>Salaried Other Employees</v>
      </c>
      <c r="H3282" s="50" t="str">
        <f>_xlfn.XLOOKUP(Table1[[#This Row],[Customer_ID]],Table2[customer_id],Table2[gender],,0)</f>
        <v>Female</v>
      </c>
      <c r="I3282" s="50" t="str">
        <f>_xlfn.XLOOKUP(Table1[[#This Row],[Customer_ID]],Table2[customer_id],Table2[marital status],,0)</f>
        <v>Married</v>
      </c>
      <c r="J3282" t="str">
        <f t="shared" si="204"/>
        <v>Lower Income</v>
      </c>
      <c r="K3282" s="52" t="b">
        <f t="shared" si="205"/>
        <v>0</v>
      </c>
      <c r="L3282" s="43" t="b">
        <f t="shared" si="206"/>
        <v>0</v>
      </c>
      <c r="M3282" s="43" t="b">
        <f t="shared" si="207"/>
        <v>0</v>
      </c>
      <c r="N32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83" spans="1:14" hidden="1" x14ac:dyDescent="0.25">
      <c r="A3283" t="s">
        <v>2040</v>
      </c>
      <c r="B3283" s="45">
        <v>36899</v>
      </c>
      <c r="C3283" s="45">
        <v>15441.666666666666</v>
      </c>
      <c r="D3283" s="25">
        <v>0.41848469244875652</v>
      </c>
      <c r="E3283" s="25" t="str">
        <f>_xlfn.XLOOKUP(Table1[[#This Row],[Customer_ID]],Table2[customer_id],Table2[age_group],,0)</f>
        <v>45+</v>
      </c>
      <c r="F3283" s="25" t="str">
        <f>_xlfn.XLOOKUP(Table1[[#This Row],[Customer_ID]],Table2[customer_id],Table2[city],,0)</f>
        <v>Bengaluru</v>
      </c>
      <c r="G3283" s="25" t="str">
        <f>_xlfn.XLOOKUP(Table1[[#This Row],[Customer_ID]],Table2[customer_id],Table2[occupation],,0)</f>
        <v>Freelancers</v>
      </c>
      <c r="H3283" s="50" t="str">
        <f>_xlfn.XLOOKUP(Table1[[#This Row],[Customer_ID]],Table2[customer_id],Table2[gender],,0)</f>
        <v>Male</v>
      </c>
      <c r="I3283" s="50" t="str">
        <f>_xlfn.XLOOKUP(Table1[[#This Row],[Customer_ID]],Table2[customer_id],Table2[marital status],,0)</f>
        <v>Married</v>
      </c>
      <c r="J3283" t="str">
        <f t="shared" si="204"/>
        <v>Lower Income</v>
      </c>
      <c r="K3283" s="52" t="b">
        <f t="shared" si="205"/>
        <v>0</v>
      </c>
      <c r="L3283" s="43" t="b">
        <f t="shared" si="206"/>
        <v>0</v>
      </c>
      <c r="M3283" s="43" t="b">
        <f t="shared" si="207"/>
        <v>0</v>
      </c>
      <c r="N32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84" spans="1:14" hidden="1" x14ac:dyDescent="0.25">
      <c r="A3284" t="s">
        <v>1362</v>
      </c>
      <c r="B3284" s="45">
        <v>36891</v>
      </c>
      <c r="C3284" s="45">
        <v>17919.5</v>
      </c>
      <c r="D3284" s="25">
        <v>0.48574177983790084</v>
      </c>
      <c r="E3284" s="25" t="str">
        <f>_xlfn.XLOOKUP(Table1[[#This Row],[Customer_ID]],Table2[customer_id],Table2[age_group],,0)</f>
        <v>35-45</v>
      </c>
      <c r="F3284" s="25" t="str">
        <f>_xlfn.XLOOKUP(Table1[[#This Row],[Customer_ID]],Table2[customer_id],Table2[city],,0)</f>
        <v>Delhi NCR</v>
      </c>
      <c r="G3284" s="25" t="str">
        <f>_xlfn.XLOOKUP(Table1[[#This Row],[Customer_ID]],Table2[customer_id],Table2[occupation],,0)</f>
        <v>Freelancers</v>
      </c>
      <c r="H3284" s="50" t="str">
        <f>_xlfn.XLOOKUP(Table1[[#This Row],[Customer_ID]],Table2[customer_id],Table2[gender],,0)</f>
        <v>Female</v>
      </c>
      <c r="I3284" s="50" t="str">
        <f>_xlfn.XLOOKUP(Table1[[#This Row],[Customer_ID]],Table2[customer_id],Table2[marital status],,0)</f>
        <v>Married</v>
      </c>
      <c r="J3284" t="str">
        <f t="shared" si="204"/>
        <v>Lower Income</v>
      </c>
      <c r="K3284" s="52" t="b">
        <f t="shared" si="205"/>
        <v>0</v>
      </c>
      <c r="L3284" s="43" t="b">
        <f t="shared" si="206"/>
        <v>0</v>
      </c>
      <c r="M3284" s="43" t="b">
        <f t="shared" si="207"/>
        <v>0</v>
      </c>
      <c r="N32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85" spans="1:14" hidden="1" x14ac:dyDescent="0.25">
      <c r="A3285" t="s">
        <v>429</v>
      </c>
      <c r="B3285" s="45">
        <v>36870</v>
      </c>
      <c r="C3285" s="45">
        <v>22057</v>
      </c>
      <c r="D3285" s="25">
        <v>0.59823704909140218</v>
      </c>
      <c r="E3285" s="25" t="str">
        <f>_xlfn.XLOOKUP(Table1[[#This Row],[Customer_ID]],Table2[customer_id],Table2[age_group],,0)</f>
        <v>35-45</v>
      </c>
      <c r="F3285" s="25" t="str">
        <f>_xlfn.XLOOKUP(Table1[[#This Row],[Customer_ID]],Table2[customer_id],Table2[city],,0)</f>
        <v>Mumbai</v>
      </c>
      <c r="G3285" s="25" t="str">
        <f>_xlfn.XLOOKUP(Table1[[#This Row],[Customer_ID]],Table2[customer_id],Table2[occupation],,0)</f>
        <v>Freelancers</v>
      </c>
      <c r="H3285" s="50" t="str">
        <f>_xlfn.XLOOKUP(Table1[[#This Row],[Customer_ID]],Table2[customer_id],Table2[gender],,0)</f>
        <v>Male</v>
      </c>
      <c r="I3285" s="50" t="str">
        <f>_xlfn.XLOOKUP(Table1[[#This Row],[Customer_ID]],Table2[customer_id],Table2[marital status],,0)</f>
        <v>Married</v>
      </c>
      <c r="J3285" t="str">
        <f t="shared" si="204"/>
        <v>Lower Income</v>
      </c>
      <c r="K3285" s="52" t="b">
        <f t="shared" si="205"/>
        <v>0</v>
      </c>
      <c r="L3285" s="43" t="b">
        <f t="shared" si="206"/>
        <v>0</v>
      </c>
      <c r="M3285" s="43" t="b">
        <f t="shared" si="207"/>
        <v>0</v>
      </c>
      <c r="N32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86" spans="1:14" hidden="1" x14ac:dyDescent="0.25">
      <c r="A3286" t="s">
        <v>1839</v>
      </c>
      <c r="B3286" s="45">
        <v>36867</v>
      </c>
      <c r="C3286" s="45">
        <v>16048</v>
      </c>
      <c r="D3286" s="25">
        <v>0.4352944367591613</v>
      </c>
      <c r="E3286" s="25" t="str">
        <f>_xlfn.XLOOKUP(Table1[[#This Row],[Customer_ID]],Table2[customer_id],Table2[age_group],,0)</f>
        <v>35-45</v>
      </c>
      <c r="F3286" s="25" t="str">
        <f>_xlfn.XLOOKUP(Table1[[#This Row],[Customer_ID]],Table2[customer_id],Table2[city],,0)</f>
        <v>Delhi NCR</v>
      </c>
      <c r="G3286" s="25" t="str">
        <f>_xlfn.XLOOKUP(Table1[[#This Row],[Customer_ID]],Table2[customer_id],Table2[occupation],,0)</f>
        <v>Freelancers</v>
      </c>
      <c r="H3286" s="50" t="str">
        <f>_xlfn.XLOOKUP(Table1[[#This Row],[Customer_ID]],Table2[customer_id],Table2[gender],,0)</f>
        <v>Female</v>
      </c>
      <c r="I3286" s="50" t="str">
        <f>_xlfn.XLOOKUP(Table1[[#This Row],[Customer_ID]],Table2[customer_id],Table2[marital status],,0)</f>
        <v>Married</v>
      </c>
      <c r="J3286" t="str">
        <f t="shared" si="204"/>
        <v>Lower Income</v>
      </c>
      <c r="K3286" s="52" t="b">
        <f t="shared" si="205"/>
        <v>0</v>
      </c>
      <c r="L3286" s="43" t="b">
        <f t="shared" si="206"/>
        <v>0</v>
      </c>
      <c r="M3286" s="43" t="b">
        <f t="shared" si="207"/>
        <v>0</v>
      </c>
      <c r="N32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87" spans="1:14" hidden="1" x14ac:dyDescent="0.25">
      <c r="A3287" t="s">
        <v>3143</v>
      </c>
      <c r="B3287" s="45">
        <v>36863</v>
      </c>
      <c r="C3287" s="45">
        <v>12072.166666666666</v>
      </c>
      <c r="D3287" s="25">
        <v>0.32748736311929755</v>
      </c>
      <c r="E3287" s="25" t="str">
        <f>_xlfn.XLOOKUP(Table1[[#This Row],[Customer_ID]],Table2[customer_id],Table2[age_group],,0)</f>
        <v>25-34</v>
      </c>
      <c r="F3287" s="25" t="str">
        <f>_xlfn.XLOOKUP(Table1[[#This Row],[Customer_ID]],Table2[customer_id],Table2[city],,0)</f>
        <v>Chennai</v>
      </c>
      <c r="G3287" s="25" t="str">
        <f>_xlfn.XLOOKUP(Table1[[#This Row],[Customer_ID]],Table2[customer_id],Table2[occupation],,0)</f>
        <v>Freelancers</v>
      </c>
      <c r="H3287" s="50" t="str">
        <f>_xlfn.XLOOKUP(Table1[[#This Row],[Customer_ID]],Table2[customer_id],Table2[gender],,0)</f>
        <v>Male</v>
      </c>
      <c r="I3287" s="50" t="str">
        <f>_xlfn.XLOOKUP(Table1[[#This Row],[Customer_ID]],Table2[customer_id],Table2[marital status],,0)</f>
        <v>Married</v>
      </c>
      <c r="J3287" t="str">
        <f t="shared" si="204"/>
        <v>Lower Income</v>
      </c>
      <c r="K3287" s="52" t="b">
        <f t="shared" si="205"/>
        <v>0</v>
      </c>
      <c r="L3287" s="43" t="b">
        <f t="shared" si="206"/>
        <v>0</v>
      </c>
      <c r="M3287" s="43" t="b">
        <f t="shared" si="207"/>
        <v>0</v>
      </c>
      <c r="N32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88" spans="1:14" hidden="1" x14ac:dyDescent="0.25">
      <c r="A3288" t="s">
        <v>1043</v>
      </c>
      <c r="B3288" s="45">
        <v>36847</v>
      </c>
      <c r="C3288" s="45">
        <v>18970.833333333332</v>
      </c>
      <c r="D3288" s="25">
        <v>0.51485421698736211</v>
      </c>
      <c r="E3288" s="25" t="str">
        <f>_xlfn.XLOOKUP(Table1[[#This Row],[Customer_ID]],Table2[customer_id],Table2[age_group],,0)</f>
        <v>35-45</v>
      </c>
      <c r="F3288" s="25" t="str">
        <f>_xlfn.XLOOKUP(Table1[[#This Row],[Customer_ID]],Table2[customer_id],Table2[city],,0)</f>
        <v>Mumbai</v>
      </c>
      <c r="G3288" s="25" t="str">
        <f>_xlfn.XLOOKUP(Table1[[#This Row],[Customer_ID]],Table2[customer_id],Table2[occupation],,0)</f>
        <v>Freelancers</v>
      </c>
      <c r="H3288" s="50" t="str">
        <f>_xlfn.XLOOKUP(Table1[[#This Row],[Customer_ID]],Table2[customer_id],Table2[gender],,0)</f>
        <v>Female</v>
      </c>
      <c r="I3288" s="50" t="str">
        <f>_xlfn.XLOOKUP(Table1[[#This Row],[Customer_ID]],Table2[customer_id],Table2[marital status],,0)</f>
        <v>Married</v>
      </c>
      <c r="J3288" t="str">
        <f t="shared" si="204"/>
        <v>Lower Income</v>
      </c>
      <c r="K3288" s="52" t="b">
        <f t="shared" si="205"/>
        <v>0</v>
      </c>
      <c r="L3288" s="43" t="b">
        <f t="shared" si="206"/>
        <v>0</v>
      </c>
      <c r="M3288" s="43" t="b">
        <f t="shared" si="207"/>
        <v>0</v>
      </c>
      <c r="N32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89" spans="1:14" hidden="1" x14ac:dyDescent="0.25">
      <c r="A3289" t="s">
        <v>3551</v>
      </c>
      <c r="B3289" s="45">
        <v>36827</v>
      </c>
      <c r="C3289" s="45">
        <v>10418.166666666666</v>
      </c>
      <c r="D3289" s="25">
        <v>0.28289479639032955</v>
      </c>
      <c r="E3289" s="25" t="str">
        <f>_xlfn.XLOOKUP(Table1[[#This Row],[Customer_ID]],Table2[customer_id],Table2[age_group],,0)</f>
        <v>35-45</v>
      </c>
      <c r="F3289" s="25" t="str">
        <f>_xlfn.XLOOKUP(Table1[[#This Row],[Customer_ID]],Table2[customer_id],Table2[city],,0)</f>
        <v>Chennai</v>
      </c>
      <c r="G3289" s="25" t="str">
        <f>_xlfn.XLOOKUP(Table1[[#This Row],[Customer_ID]],Table2[customer_id],Table2[occupation],,0)</f>
        <v>Freelancers</v>
      </c>
      <c r="H3289" s="50" t="str">
        <f>_xlfn.XLOOKUP(Table1[[#This Row],[Customer_ID]],Table2[customer_id],Table2[gender],,0)</f>
        <v>Female</v>
      </c>
      <c r="I3289" s="50" t="str">
        <f>_xlfn.XLOOKUP(Table1[[#This Row],[Customer_ID]],Table2[customer_id],Table2[marital status],,0)</f>
        <v>Married</v>
      </c>
      <c r="J3289" t="str">
        <f t="shared" si="204"/>
        <v>Lower Income</v>
      </c>
      <c r="K3289" s="52" t="str">
        <f t="shared" si="205"/>
        <v>Low Spend</v>
      </c>
      <c r="L3289" s="43" t="b">
        <f t="shared" si="206"/>
        <v>0</v>
      </c>
      <c r="M3289" s="43" t="b">
        <f t="shared" si="207"/>
        <v>0</v>
      </c>
      <c r="N32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90" spans="1:14" x14ac:dyDescent="0.25">
      <c r="A3290" t="s">
        <v>187</v>
      </c>
      <c r="B3290" s="45">
        <v>36816</v>
      </c>
      <c r="C3290" s="45">
        <v>24099.5</v>
      </c>
      <c r="D3290" s="25">
        <v>0.65459311169056933</v>
      </c>
      <c r="E3290" s="25" t="str">
        <f>_xlfn.XLOOKUP(Table1[[#This Row],[Customer_ID]],Table2[customer_id],Table2[age_group],,0)</f>
        <v>35-45</v>
      </c>
      <c r="F3290" s="25" t="str">
        <f>_xlfn.XLOOKUP(Table1[[#This Row],[Customer_ID]],Table2[customer_id],Table2[city],,0)</f>
        <v>Mumbai</v>
      </c>
      <c r="G3290" s="25" t="str">
        <f>_xlfn.XLOOKUP(Table1[[#This Row],[Customer_ID]],Table2[customer_id],Table2[occupation],,0)</f>
        <v>Freelancers</v>
      </c>
      <c r="H3290" s="50" t="str">
        <f>_xlfn.XLOOKUP(Table1[[#This Row],[Customer_ID]],Table2[customer_id],Table2[gender],,0)</f>
        <v>Male</v>
      </c>
      <c r="I3290" s="50" t="str">
        <f>_xlfn.XLOOKUP(Table1[[#This Row],[Customer_ID]],Table2[customer_id],Table2[marital status],,0)</f>
        <v>Married</v>
      </c>
      <c r="J3290" t="str">
        <f t="shared" si="204"/>
        <v>Lower Income</v>
      </c>
      <c r="K3290" s="52" t="str">
        <f t="shared" si="205"/>
        <v>High Spend</v>
      </c>
      <c r="L3290" s="43" t="b">
        <f t="shared" si="206"/>
        <v>0</v>
      </c>
      <c r="M3290" s="43" t="b">
        <f t="shared" si="207"/>
        <v>0</v>
      </c>
      <c r="N3290" t="str">
        <f>IF(OR(Table1[[#This Row],[High requirement of Credit Card (Low Income)]]="High Spend",Table1[[#This Row],[High requirement of Credit Card (Moderate Income)]]="High Spend",Table1[[#This Row],[High requirement of Credit Card (hIGHER Income)]]="High Spend"),"High chance","Low or moderate Chance")</f>
        <v>High chance</v>
      </c>
    </row>
    <row r="3291" spans="1:14" hidden="1" x14ac:dyDescent="0.25">
      <c r="A3291" t="s">
        <v>2300</v>
      </c>
      <c r="B3291" s="45">
        <v>36811</v>
      </c>
      <c r="C3291" s="45">
        <v>14632.666666666666</v>
      </c>
      <c r="D3291" s="25">
        <v>0.39750799127072522</v>
      </c>
      <c r="E3291" s="25" t="str">
        <f>_xlfn.XLOOKUP(Table1[[#This Row],[Customer_ID]],Table2[customer_id],Table2[age_group],,0)</f>
        <v>45+</v>
      </c>
      <c r="F3291" s="25" t="str">
        <f>_xlfn.XLOOKUP(Table1[[#This Row],[Customer_ID]],Table2[customer_id],Table2[city],,0)</f>
        <v>Bengaluru</v>
      </c>
      <c r="G3291" s="25" t="str">
        <f>_xlfn.XLOOKUP(Table1[[#This Row],[Customer_ID]],Table2[customer_id],Table2[occupation],,0)</f>
        <v>Freelancers</v>
      </c>
      <c r="H3291" s="50" t="str">
        <f>_xlfn.XLOOKUP(Table1[[#This Row],[Customer_ID]],Table2[customer_id],Table2[gender],,0)</f>
        <v>Male</v>
      </c>
      <c r="I3291" s="50" t="str">
        <f>_xlfn.XLOOKUP(Table1[[#This Row],[Customer_ID]],Table2[customer_id],Table2[marital status],,0)</f>
        <v>Married</v>
      </c>
      <c r="J3291" t="str">
        <f t="shared" si="204"/>
        <v>Lower Income</v>
      </c>
      <c r="K3291" s="52" t="b">
        <f t="shared" si="205"/>
        <v>0</v>
      </c>
      <c r="L3291" s="43" t="b">
        <f t="shared" si="206"/>
        <v>0</v>
      </c>
      <c r="M3291" s="43" t="b">
        <f t="shared" si="207"/>
        <v>0</v>
      </c>
      <c r="N32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92" spans="1:14" hidden="1" x14ac:dyDescent="0.25">
      <c r="A3292" t="s">
        <v>3435</v>
      </c>
      <c r="B3292" s="45">
        <v>36810</v>
      </c>
      <c r="C3292" s="45">
        <v>10951.166666666666</v>
      </c>
      <c r="D3292" s="25">
        <v>0.29750520691840981</v>
      </c>
      <c r="E3292" s="25" t="str">
        <f>_xlfn.XLOOKUP(Table1[[#This Row],[Customer_ID]],Table2[customer_id],Table2[age_group],,0)</f>
        <v>25-34</v>
      </c>
      <c r="F3292" s="25" t="str">
        <f>_xlfn.XLOOKUP(Table1[[#This Row],[Customer_ID]],Table2[customer_id],Table2[city],,0)</f>
        <v>Chennai</v>
      </c>
      <c r="G3292" s="25" t="str">
        <f>_xlfn.XLOOKUP(Table1[[#This Row],[Customer_ID]],Table2[customer_id],Table2[occupation],,0)</f>
        <v>Freelancers</v>
      </c>
      <c r="H3292" s="50" t="str">
        <f>_xlfn.XLOOKUP(Table1[[#This Row],[Customer_ID]],Table2[customer_id],Table2[gender],,0)</f>
        <v>Female</v>
      </c>
      <c r="I3292" s="50" t="str">
        <f>_xlfn.XLOOKUP(Table1[[#This Row],[Customer_ID]],Table2[customer_id],Table2[marital status],,0)</f>
        <v>Married</v>
      </c>
      <c r="J3292" t="str">
        <f t="shared" si="204"/>
        <v>Lower Income</v>
      </c>
      <c r="K3292" s="52" t="str">
        <f t="shared" si="205"/>
        <v>Low Spend</v>
      </c>
      <c r="L3292" s="43" t="b">
        <f t="shared" si="206"/>
        <v>0</v>
      </c>
      <c r="M3292" s="43" t="b">
        <f t="shared" si="207"/>
        <v>0</v>
      </c>
      <c r="N32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93" spans="1:14" hidden="1" x14ac:dyDescent="0.25">
      <c r="A3293" t="s">
        <v>3220</v>
      </c>
      <c r="B3293" s="45">
        <v>36801</v>
      </c>
      <c r="C3293" s="45">
        <v>11771</v>
      </c>
      <c r="D3293" s="25">
        <v>0.3198554387109046</v>
      </c>
      <c r="E3293" s="25" t="str">
        <f>_xlfn.XLOOKUP(Table1[[#This Row],[Customer_ID]],Table2[customer_id],Table2[age_group],,0)</f>
        <v>25-34</v>
      </c>
      <c r="F3293" s="25" t="str">
        <f>_xlfn.XLOOKUP(Table1[[#This Row],[Customer_ID]],Table2[customer_id],Table2[city],,0)</f>
        <v>Hyderabad</v>
      </c>
      <c r="G3293" s="25" t="str">
        <f>_xlfn.XLOOKUP(Table1[[#This Row],[Customer_ID]],Table2[customer_id],Table2[occupation],,0)</f>
        <v>Freelancers</v>
      </c>
      <c r="H3293" s="50" t="str">
        <f>_xlfn.XLOOKUP(Table1[[#This Row],[Customer_ID]],Table2[customer_id],Table2[gender],,0)</f>
        <v>Female</v>
      </c>
      <c r="I3293" s="50" t="str">
        <f>_xlfn.XLOOKUP(Table1[[#This Row],[Customer_ID]],Table2[customer_id],Table2[marital status],,0)</f>
        <v>Married</v>
      </c>
      <c r="J3293" t="str">
        <f t="shared" si="204"/>
        <v>Lower Income</v>
      </c>
      <c r="K3293" s="52" t="b">
        <f t="shared" si="205"/>
        <v>0</v>
      </c>
      <c r="L3293" s="43" t="b">
        <f t="shared" si="206"/>
        <v>0</v>
      </c>
      <c r="M3293" s="43" t="b">
        <f t="shared" si="207"/>
        <v>0</v>
      </c>
      <c r="N32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94" spans="1:14" hidden="1" x14ac:dyDescent="0.25">
      <c r="A3294" t="s">
        <v>2923</v>
      </c>
      <c r="B3294" s="45">
        <v>36800</v>
      </c>
      <c r="C3294" s="45">
        <v>12628.333333333334</v>
      </c>
      <c r="D3294" s="25">
        <v>0.343161231884058</v>
      </c>
      <c r="E3294" s="25" t="str">
        <f>_xlfn.XLOOKUP(Table1[[#This Row],[Customer_ID]],Table2[customer_id],Table2[age_group],,0)</f>
        <v>25-34</v>
      </c>
      <c r="F3294" s="25" t="str">
        <f>_xlfn.XLOOKUP(Table1[[#This Row],[Customer_ID]],Table2[customer_id],Table2[city],,0)</f>
        <v>Chennai</v>
      </c>
      <c r="G3294" s="25" t="str">
        <f>_xlfn.XLOOKUP(Table1[[#This Row],[Customer_ID]],Table2[customer_id],Table2[occupation],,0)</f>
        <v>Salaried Other Employees</v>
      </c>
      <c r="H3294" s="50" t="str">
        <f>_xlfn.XLOOKUP(Table1[[#This Row],[Customer_ID]],Table2[customer_id],Table2[gender],,0)</f>
        <v>Male</v>
      </c>
      <c r="I3294" s="50" t="str">
        <f>_xlfn.XLOOKUP(Table1[[#This Row],[Customer_ID]],Table2[customer_id],Table2[marital status],,0)</f>
        <v>Married</v>
      </c>
      <c r="J3294" t="str">
        <f t="shared" si="204"/>
        <v>Lower Income</v>
      </c>
      <c r="K3294" s="52" t="b">
        <f t="shared" si="205"/>
        <v>0</v>
      </c>
      <c r="L3294" s="43" t="b">
        <f t="shared" si="206"/>
        <v>0</v>
      </c>
      <c r="M3294" s="43" t="b">
        <f t="shared" si="207"/>
        <v>0</v>
      </c>
      <c r="N32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95" spans="1:14" hidden="1" x14ac:dyDescent="0.25">
      <c r="A3295" t="s">
        <v>1139</v>
      </c>
      <c r="B3295" s="45">
        <v>36795</v>
      </c>
      <c r="C3295" s="45">
        <v>18648.333333333332</v>
      </c>
      <c r="D3295" s="25">
        <v>0.50681704941794625</v>
      </c>
      <c r="E3295" s="25" t="str">
        <f>_xlfn.XLOOKUP(Table1[[#This Row],[Customer_ID]],Table2[customer_id],Table2[age_group],,0)</f>
        <v>25-34</v>
      </c>
      <c r="F3295" s="25" t="str">
        <f>_xlfn.XLOOKUP(Table1[[#This Row],[Customer_ID]],Table2[customer_id],Table2[city],,0)</f>
        <v>Bengaluru</v>
      </c>
      <c r="G3295" s="25" t="str">
        <f>_xlfn.XLOOKUP(Table1[[#This Row],[Customer_ID]],Table2[customer_id],Table2[occupation],,0)</f>
        <v>Freelancers</v>
      </c>
      <c r="H3295" s="50" t="str">
        <f>_xlfn.XLOOKUP(Table1[[#This Row],[Customer_ID]],Table2[customer_id],Table2[gender],,0)</f>
        <v>Male</v>
      </c>
      <c r="I3295" s="50" t="str">
        <f>_xlfn.XLOOKUP(Table1[[#This Row],[Customer_ID]],Table2[customer_id],Table2[marital status],,0)</f>
        <v>Married</v>
      </c>
      <c r="J3295" t="str">
        <f t="shared" si="204"/>
        <v>Lower Income</v>
      </c>
      <c r="K3295" s="52" t="b">
        <f t="shared" si="205"/>
        <v>0</v>
      </c>
      <c r="L3295" s="43" t="b">
        <f t="shared" si="206"/>
        <v>0</v>
      </c>
      <c r="M3295" s="43" t="b">
        <f t="shared" si="207"/>
        <v>0</v>
      </c>
      <c r="N32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96" spans="1:14" hidden="1" x14ac:dyDescent="0.25">
      <c r="A3296" t="s">
        <v>537</v>
      </c>
      <c r="B3296" s="45">
        <v>36792</v>
      </c>
      <c r="C3296" s="45">
        <v>21436.5</v>
      </c>
      <c r="D3296" s="25">
        <v>0.58264024787997393</v>
      </c>
      <c r="E3296" s="25" t="str">
        <f>_xlfn.XLOOKUP(Table1[[#This Row],[Customer_ID]],Table2[customer_id],Table2[age_group],,0)</f>
        <v>25-34</v>
      </c>
      <c r="F3296" s="25" t="str">
        <f>_xlfn.XLOOKUP(Table1[[#This Row],[Customer_ID]],Table2[customer_id],Table2[city],,0)</f>
        <v>Delhi NCR</v>
      </c>
      <c r="G3296" s="25" t="str">
        <f>_xlfn.XLOOKUP(Table1[[#This Row],[Customer_ID]],Table2[customer_id],Table2[occupation],,0)</f>
        <v>Freelancers</v>
      </c>
      <c r="H3296" s="50" t="str">
        <f>_xlfn.XLOOKUP(Table1[[#This Row],[Customer_ID]],Table2[customer_id],Table2[gender],,0)</f>
        <v>Male</v>
      </c>
      <c r="I3296" s="50" t="str">
        <f>_xlfn.XLOOKUP(Table1[[#This Row],[Customer_ID]],Table2[customer_id],Table2[marital status],,0)</f>
        <v>Married</v>
      </c>
      <c r="J3296" t="str">
        <f t="shared" si="204"/>
        <v>Lower Income</v>
      </c>
      <c r="K3296" s="52" t="b">
        <f t="shared" si="205"/>
        <v>0</v>
      </c>
      <c r="L3296" s="43" t="b">
        <f t="shared" si="206"/>
        <v>0</v>
      </c>
      <c r="M3296" s="43" t="b">
        <f t="shared" si="207"/>
        <v>0</v>
      </c>
      <c r="N32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97" spans="1:14" hidden="1" x14ac:dyDescent="0.25">
      <c r="A3297" t="s">
        <v>1262</v>
      </c>
      <c r="B3297" s="45">
        <v>36770</v>
      </c>
      <c r="C3297" s="45">
        <v>18245.333333333332</v>
      </c>
      <c r="D3297" s="25">
        <v>0.49620161363430332</v>
      </c>
      <c r="E3297" s="25" t="str">
        <f>_xlfn.XLOOKUP(Table1[[#This Row],[Customer_ID]],Table2[customer_id],Table2[age_group],,0)</f>
        <v>35-45</v>
      </c>
      <c r="F3297" s="25" t="str">
        <f>_xlfn.XLOOKUP(Table1[[#This Row],[Customer_ID]],Table2[customer_id],Table2[city],,0)</f>
        <v>Bengaluru</v>
      </c>
      <c r="G3297" s="25" t="str">
        <f>_xlfn.XLOOKUP(Table1[[#This Row],[Customer_ID]],Table2[customer_id],Table2[occupation],,0)</f>
        <v>Freelancers</v>
      </c>
      <c r="H3297" s="50" t="str">
        <f>_xlfn.XLOOKUP(Table1[[#This Row],[Customer_ID]],Table2[customer_id],Table2[gender],,0)</f>
        <v>Male</v>
      </c>
      <c r="I3297" s="50" t="str">
        <f>_xlfn.XLOOKUP(Table1[[#This Row],[Customer_ID]],Table2[customer_id],Table2[marital status],,0)</f>
        <v>Single</v>
      </c>
      <c r="J3297" t="str">
        <f t="shared" si="204"/>
        <v>Lower Income</v>
      </c>
      <c r="K3297" s="52" t="b">
        <f t="shared" si="205"/>
        <v>0</v>
      </c>
      <c r="L3297" s="43" t="b">
        <f t="shared" si="206"/>
        <v>0</v>
      </c>
      <c r="M3297" s="43" t="b">
        <f t="shared" si="207"/>
        <v>0</v>
      </c>
      <c r="N32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98" spans="1:14" hidden="1" x14ac:dyDescent="0.25">
      <c r="A3298" t="s">
        <v>2381</v>
      </c>
      <c r="B3298" s="45">
        <v>36770</v>
      </c>
      <c r="C3298" s="45">
        <v>14300.5</v>
      </c>
      <c r="D3298" s="25">
        <v>0.38891759586619529</v>
      </c>
      <c r="E3298" s="25" t="str">
        <f>_xlfn.XLOOKUP(Table1[[#This Row],[Customer_ID]],Table2[customer_id],Table2[age_group],,0)</f>
        <v>25-34</v>
      </c>
      <c r="F3298" s="25" t="str">
        <f>_xlfn.XLOOKUP(Table1[[#This Row],[Customer_ID]],Table2[customer_id],Table2[city],,0)</f>
        <v>Hyderabad</v>
      </c>
      <c r="G3298" s="25" t="str">
        <f>_xlfn.XLOOKUP(Table1[[#This Row],[Customer_ID]],Table2[customer_id],Table2[occupation],,0)</f>
        <v>Freelancers</v>
      </c>
      <c r="H3298" s="50" t="str">
        <f>_xlfn.XLOOKUP(Table1[[#This Row],[Customer_ID]],Table2[customer_id],Table2[gender],,0)</f>
        <v>Male</v>
      </c>
      <c r="I3298" s="50" t="str">
        <f>_xlfn.XLOOKUP(Table1[[#This Row],[Customer_ID]],Table2[customer_id],Table2[marital status],,0)</f>
        <v>Single</v>
      </c>
      <c r="J3298" t="str">
        <f t="shared" si="204"/>
        <v>Lower Income</v>
      </c>
      <c r="K3298" s="52" t="b">
        <f t="shared" si="205"/>
        <v>0</v>
      </c>
      <c r="L3298" s="43" t="b">
        <f t="shared" si="206"/>
        <v>0</v>
      </c>
      <c r="M3298" s="43" t="b">
        <f t="shared" si="207"/>
        <v>0</v>
      </c>
      <c r="N32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299" spans="1:14" hidden="1" x14ac:dyDescent="0.25">
      <c r="A3299" t="s">
        <v>2185</v>
      </c>
      <c r="B3299" s="45">
        <v>36769</v>
      </c>
      <c r="C3299" s="45">
        <v>15008.5</v>
      </c>
      <c r="D3299" s="25">
        <v>0.40818352416437759</v>
      </c>
      <c r="E3299" s="25" t="str">
        <f>_xlfn.XLOOKUP(Table1[[#This Row],[Customer_ID]],Table2[customer_id],Table2[age_group],,0)</f>
        <v>35-45</v>
      </c>
      <c r="F3299" s="25" t="str">
        <f>_xlfn.XLOOKUP(Table1[[#This Row],[Customer_ID]],Table2[customer_id],Table2[city],,0)</f>
        <v>Bengaluru</v>
      </c>
      <c r="G3299" s="25" t="str">
        <f>_xlfn.XLOOKUP(Table1[[#This Row],[Customer_ID]],Table2[customer_id],Table2[occupation],,0)</f>
        <v>Freelancers</v>
      </c>
      <c r="H3299" s="50" t="str">
        <f>_xlfn.XLOOKUP(Table1[[#This Row],[Customer_ID]],Table2[customer_id],Table2[gender],,0)</f>
        <v>Female</v>
      </c>
      <c r="I3299" s="50" t="str">
        <f>_xlfn.XLOOKUP(Table1[[#This Row],[Customer_ID]],Table2[customer_id],Table2[marital status],,0)</f>
        <v>Married</v>
      </c>
      <c r="J3299" t="str">
        <f t="shared" si="204"/>
        <v>Lower Income</v>
      </c>
      <c r="K3299" s="52" t="b">
        <f t="shared" si="205"/>
        <v>0</v>
      </c>
      <c r="L3299" s="43" t="b">
        <f t="shared" si="206"/>
        <v>0</v>
      </c>
      <c r="M3299" s="43" t="b">
        <f t="shared" si="207"/>
        <v>0</v>
      </c>
      <c r="N32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00" spans="1:14" hidden="1" x14ac:dyDescent="0.25">
      <c r="A3300" t="s">
        <v>1430</v>
      </c>
      <c r="B3300" s="45">
        <v>36766</v>
      </c>
      <c r="C3300" s="45">
        <v>17627.333333333332</v>
      </c>
      <c r="D3300" s="25">
        <v>0.4794465901466935</v>
      </c>
      <c r="E3300" s="25" t="str">
        <f>_xlfn.XLOOKUP(Table1[[#This Row],[Customer_ID]],Table2[customer_id],Table2[age_group],,0)</f>
        <v>45+</v>
      </c>
      <c r="F3300" s="25" t="str">
        <f>_xlfn.XLOOKUP(Table1[[#This Row],[Customer_ID]],Table2[customer_id],Table2[city],,0)</f>
        <v>Mumbai</v>
      </c>
      <c r="G3300" s="25" t="str">
        <f>_xlfn.XLOOKUP(Table1[[#This Row],[Customer_ID]],Table2[customer_id],Table2[occupation],,0)</f>
        <v>Freelancers</v>
      </c>
      <c r="H3300" s="50" t="str">
        <f>_xlfn.XLOOKUP(Table1[[#This Row],[Customer_ID]],Table2[customer_id],Table2[gender],,0)</f>
        <v>Male</v>
      </c>
      <c r="I3300" s="50" t="str">
        <f>_xlfn.XLOOKUP(Table1[[#This Row],[Customer_ID]],Table2[customer_id],Table2[marital status],,0)</f>
        <v>Single</v>
      </c>
      <c r="J3300" t="str">
        <f t="shared" si="204"/>
        <v>Lower Income</v>
      </c>
      <c r="K3300" s="52" t="b">
        <f t="shared" si="205"/>
        <v>0</v>
      </c>
      <c r="L3300" s="43" t="b">
        <f t="shared" si="206"/>
        <v>0</v>
      </c>
      <c r="M3300" s="43" t="b">
        <f t="shared" si="207"/>
        <v>0</v>
      </c>
      <c r="N33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01" spans="1:14" hidden="1" x14ac:dyDescent="0.25">
      <c r="A3301" t="s">
        <v>898</v>
      </c>
      <c r="B3301" s="45">
        <v>36760</v>
      </c>
      <c r="C3301" s="45">
        <v>19545.333333333332</v>
      </c>
      <c r="D3301" s="25">
        <v>0.53170112441059114</v>
      </c>
      <c r="E3301" s="25" t="str">
        <f>_xlfn.XLOOKUP(Table1[[#This Row],[Customer_ID]],Table2[customer_id],Table2[age_group],,0)</f>
        <v>25-34</v>
      </c>
      <c r="F3301" s="25" t="str">
        <f>_xlfn.XLOOKUP(Table1[[#This Row],[Customer_ID]],Table2[customer_id],Table2[city],,0)</f>
        <v>Mumbai</v>
      </c>
      <c r="G3301" s="25" t="str">
        <f>_xlfn.XLOOKUP(Table1[[#This Row],[Customer_ID]],Table2[customer_id],Table2[occupation],,0)</f>
        <v>Freelancers</v>
      </c>
      <c r="H3301" s="50" t="str">
        <f>_xlfn.XLOOKUP(Table1[[#This Row],[Customer_ID]],Table2[customer_id],Table2[gender],,0)</f>
        <v>Male</v>
      </c>
      <c r="I3301" s="50" t="str">
        <f>_xlfn.XLOOKUP(Table1[[#This Row],[Customer_ID]],Table2[customer_id],Table2[marital status],,0)</f>
        <v>Married</v>
      </c>
      <c r="J3301" t="str">
        <f t="shared" si="204"/>
        <v>Lower Income</v>
      </c>
      <c r="K3301" s="52" t="b">
        <f t="shared" si="205"/>
        <v>0</v>
      </c>
      <c r="L3301" s="43" t="b">
        <f t="shared" si="206"/>
        <v>0</v>
      </c>
      <c r="M3301" s="43" t="b">
        <f t="shared" si="207"/>
        <v>0</v>
      </c>
      <c r="N33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02" spans="1:14" hidden="1" x14ac:dyDescent="0.25">
      <c r="A3302" t="s">
        <v>3293</v>
      </c>
      <c r="B3302" s="45">
        <v>36745</v>
      </c>
      <c r="C3302" s="45">
        <v>11496.666666666666</v>
      </c>
      <c r="D3302" s="25">
        <v>0.31287703542432077</v>
      </c>
      <c r="E3302" s="25" t="str">
        <f>_xlfn.XLOOKUP(Table1[[#This Row],[Customer_ID]],Table2[customer_id],Table2[age_group],,0)</f>
        <v>25-34</v>
      </c>
      <c r="F3302" s="25" t="str">
        <f>_xlfn.XLOOKUP(Table1[[#This Row],[Customer_ID]],Table2[customer_id],Table2[city],,0)</f>
        <v>Chennai</v>
      </c>
      <c r="G3302" s="25" t="str">
        <f>_xlfn.XLOOKUP(Table1[[#This Row],[Customer_ID]],Table2[customer_id],Table2[occupation],,0)</f>
        <v>Salaried Other Employees</v>
      </c>
      <c r="H3302" s="50" t="str">
        <f>_xlfn.XLOOKUP(Table1[[#This Row],[Customer_ID]],Table2[customer_id],Table2[gender],,0)</f>
        <v>Male</v>
      </c>
      <c r="I3302" s="50" t="str">
        <f>_xlfn.XLOOKUP(Table1[[#This Row],[Customer_ID]],Table2[customer_id],Table2[marital status],,0)</f>
        <v>Married</v>
      </c>
      <c r="J3302" t="str">
        <f t="shared" si="204"/>
        <v>Lower Income</v>
      </c>
      <c r="K3302" s="52" t="b">
        <f t="shared" si="205"/>
        <v>0</v>
      </c>
      <c r="L3302" s="43" t="b">
        <f t="shared" si="206"/>
        <v>0</v>
      </c>
      <c r="M3302" s="43" t="b">
        <f t="shared" si="207"/>
        <v>0</v>
      </c>
      <c r="N33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03" spans="1:14" hidden="1" x14ac:dyDescent="0.25">
      <c r="A3303" t="s">
        <v>3794</v>
      </c>
      <c r="B3303" s="45">
        <v>36739</v>
      </c>
      <c r="C3303" s="45">
        <v>9154.6666666666661</v>
      </c>
      <c r="D3303" s="25">
        <v>0.24918116080096536</v>
      </c>
      <c r="E3303" s="25" t="str">
        <f>_xlfn.XLOOKUP(Table1[[#This Row],[Customer_ID]],Table2[customer_id],Table2[age_group],,0)</f>
        <v>25-34</v>
      </c>
      <c r="F3303" s="25" t="str">
        <f>_xlfn.XLOOKUP(Table1[[#This Row],[Customer_ID]],Table2[customer_id],Table2[city],,0)</f>
        <v>Chennai</v>
      </c>
      <c r="G3303" s="25" t="str">
        <f>_xlfn.XLOOKUP(Table1[[#This Row],[Customer_ID]],Table2[customer_id],Table2[occupation],,0)</f>
        <v>Salaried Other Employees</v>
      </c>
      <c r="H3303" s="50" t="str">
        <f>_xlfn.XLOOKUP(Table1[[#This Row],[Customer_ID]],Table2[customer_id],Table2[gender],,0)</f>
        <v>Female</v>
      </c>
      <c r="I3303" s="50" t="str">
        <f>_xlfn.XLOOKUP(Table1[[#This Row],[Customer_ID]],Table2[customer_id],Table2[marital status],,0)</f>
        <v>Married</v>
      </c>
      <c r="J3303" t="str">
        <f t="shared" si="204"/>
        <v>Lower Income</v>
      </c>
      <c r="K3303" s="52" t="str">
        <f t="shared" si="205"/>
        <v>Low Spend</v>
      </c>
      <c r="L3303" s="43" t="b">
        <f t="shared" si="206"/>
        <v>0</v>
      </c>
      <c r="M3303" s="43" t="b">
        <f t="shared" si="207"/>
        <v>0</v>
      </c>
      <c r="N33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04" spans="1:14" hidden="1" x14ac:dyDescent="0.25">
      <c r="A3304" t="s">
        <v>1072</v>
      </c>
      <c r="B3304" s="45">
        <v>36701</v>
      </c>
      <c r="C3304" s="45">
        <v>18822.833333333332</v>
      </c>
      <c r="D3304" s="25">
        <v>0.51286976739961665</v>
      </c>
      <c r="E3304" s="25" t="str">
        <f>_xlfn.XLOOKUP(Table1[[#This Row],[Customer_ID]],Table2[customer_id],Table2[age_group],,0)</f>
        <v>35-45</v>
      </c>
      <c r="F3304" s="25" t="str">
        <f>_xlfn.XLOOKUP(Table1[[#This Row],[Customer_ID]],Table2[customer_id],Table2[city],,0)</f>
        <v>Bengaluru</v>
      </c>
      <c r="G3304" s="25" t="str">
        <f>_xlfn.XLOOKUP(Table1[[#This Row],[Customer_ID]],Table2[customer_id],Table2[occupation],,0)</f>
        <v>Freelancers</v>
      </c>
      <c r="H3304" s="50" t="str">
        <f>_xlfn.XLOOKUP(Table1[[#This Row],[Customer_ID]],Table2[customer_id],Table2[gender],,0)</f>
        <v>Male</v>
      </c>
      <c r="I3304" s="50" t="str">
        <f>_xlfn.XLOOKUP(Table1[[#This Row],[Customer_ID]],Table2[customer_id],Table2[marital status],,0)</f>
        <v>Married</v>
      </c>
      <c r="J3304" t="str">
        <f t="shared" si="204"/>
        <v>Lower Income</v>
      </c>
      <c r="K3304" s="52" t="b">
        <f t="shared" si="205"/>
        <v>0</v>
      </c>
      <c r="L3304" s="43" t="b">
        <f t="shared" si="206"/>
        <v>0</v>
      </c>
      <c r="M3304" s="43" t="b">
        <f t="shared" si="207"/>
        <v>0</v>
      </c>
      <c r="N33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05" spans="1:14" x14ac:dyDescent="0.25">
      <c r="A3305" t="s">
        <v>283</v>
      </c>
      <c r="B3305" s="45">
        <v>36700</v>
      </c>
      <c r="C3305" s="45">
        <v>22880.666666666668</v>
      </c>
      <c r="D3305" s="25">
        <v>0.62345140781108088</v>
      </c>
      <c r="E3305" s="25" t="str">
        <f>_xlfn.XLOOKUP(Table1[[#This Row],[Customer_ID]],Table2[customer_id],Table2[age_group],,0)</f>
        <v>35-45</v>
      </c>
      <c r="F3305" s="25" t="str">
        <f>_xlfn.XLOOKUP(Table1[[#This Row],[Customer_ID]],Table2[customer_id],Table2[city],,0)</f>
        <v>Delhi NCR</v>
      </c>
      <c r="G3305" s="25" t="str">
        <f>_xlfn.XLOOKUP(Table1[[#This Row],[Customer_ID]],Table2[customer_id],Table2[occupation],,0)</f>
        <v>Freelancers</v>
      </c>
      <c r="H3305" s="50" t="str">
        <f>_xlfn.XLOOKUP(Table1[[#This Row],[Customer_ID]],Table2[customer_id],Table2[gender],,0)</f>
        <v>Male</v>
      </c>
      <c r="I3305" s="50" t="str">
        <f>_xlfn.XLOOKUP(Table1[[#This Row],[Customer_ID]],Table2[customer_id],Table2[marital status],,0)</f>
        <v>Married</v>
      </c>
      <c r="J3305" t="str">
        <f t="shared" si="204"/>
        <v>Lower Income</v>
      </c>
      <c r="K3305" s="52" t="str">
        <f t="shared" si="205"/>
        <v>High Spend</v>
      </c>
      <c r="L3305" s="43" t="b">
        <f t="shared" si="206"/>
        <v>0</v>
      </c>
      <c r="M3305" s="43" t="b">
        <f t="shared" si="207"/>
        <v>0</v>
      </c>
      <c r="N3305" t="str">
        <f>IF(OR(Table1[[#This Row],[High requirement of Credit Card (Low Income)]]="High Spend",Table1[[#This Row],[High requirement of Credit Card (Moderate Income)]]="High Spend",Table1[[#This Row],[High requirement of Credit Card (hIGHER Income)]]="High Spend"),"High chance","Low or moderate Chance")</f>
        <v>High chance</v>
      </c>
    </row>
    <row r="3306" spans="1:14" hidden="1" x14ac:dyDescent="0.25">
      <c r="A3306" t="s">
        <v>1101</v>
      </c>
      <c r="B3306" s="45">
        <v>36699</v>
      </c>
      <c r="C3306" s="45">
        <v>18737.333333333332</v>
      </c>
      <c r="D3306" s="25">
        <v>0.51056795371354347</v>
      </c>
      <c r="E3306" s="25" t="str">
        <f>_xlfn.XLOOKUP(Table1[[#This Row],[Customer_ID]],Table2[customer_id],Table2[age_group],,0)</f>
        <v>25-34</v>
      </c>
      <c r="F3306" s="25" t="str">
        <f>_xlfn.XLOOKUP(Table1[[#This Row],[Customer_ID]],Table2[customer_id],Table2[city],,0)</f>
        <v>Bengaluru</v>
      </c>
      <c r="G3306" s="25" t="str">
        <f>_xlfn.XLOOKUP(Table1[[#This Row],[Customer_ID]],Table2[customer_id],Table2[occupation],,0)</f>
        <v>Freelancers</v>
      </c>
      <c r="H3306" s="50" t="str">
        <f>_xlfn.XLOOKUP(Table1[[#This Row],[Customer_ID]],Table2[customer_id],Table2[gender],,0)</f>
        <v>Male</v>
      </c>
      <c r="I3306" s="50" t="str">
        <f>_xlfn.XLOOKUP(Table1[[#This Row],[Customer_ID]],Table2[customer_id],Table2[marital status],,0)</f>
        <v>Married</v>
      </c>
      <c r="J3306" t="str">
        <f t="shared" si="204"/>
        <v>Lower Income</v>
      </c>
      <c r="K3306" s="52" t="b">
        <f t="shared" si="205"/>
        <v>0</v>
      </c>
      <c r="L3306" s="43" t="b">
        <f t="shared" si="206"/>
        <v>0</v>
      </c>
      <c r="M3306" s="43" t="b">
        <f t="shared" si="207"/>
        <v>0</v>
      </c>
      <c r="N33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07" spans="1:14" hidden="1" x14ac:dyDescent="0.25">
      <c r="A3307" t="s">
        <v>2415</v>
      </c>
      <c r="B3307" s="45">
        <v>36690</v>
      </c>
      <c r="C3307" s="45">
        <v>14178.833333333334</v>
      </c>
      <c r="D3307" s="25">
        <v>0.38644953211592625</v>
      </c>
      <c r="E3307" s="25" t="str">
        <f>_xlfn.XLOOKUP(Table1[[#This Row],[Customer_ID]],Table2[customer_id],Table2[age_group],,0)</f>
        <v>25-34</v>
      </c>
      <c r="F3307" s="25" t="str">
        <f>_xlfn.XLOOKUP(Table1[[#This Row],[Customer_ID]],Table2[customer_id],Table2[city],,0)</f>
        <v>Hyderabad</v>
      </c>
      <c r="G3307" s="25" t="str">
        <f>_xlfn.XLOOKUP(Table1[[#This Row],[Customer_ID]],Table2[customer_id],Table2[occupation],,0)</f>
        <v>Salaried Other Employees</v>
      </c>
      <c r="H3307" s="50" t="str">
        <f>_xlfn.XLOOKUP(Table1[[#This Row],[Customer_ID]],Table2[customer_id],Table2[gender],,0)</f>
        <v>Male</v>
      </c>
      <c r="I3307" s="50" t="str">
        <f>_xlfn.XLOOKUP(Table1[[#This Row],[Customer_ID]],Table2[customer_id],Table2[marital status],,0)</f>
        <v>Married</v>
      </c>
      <c r="J3307" t="str">
        <f t="shared" si="204"/>
        <v>Lower Income</v>
      </c>
      <c r="K3307" s="52" t="b">
        <f t="shared" si="205"/>
        <v>0</v>
      </c>
      <c r="L3307" s="43" t="b">
        <f t="shared" si="206"/>
        <v>0</v>
      </c>
      <c r="M3307" s="43" t="b">
        <f t="shared" si="207"/>
        <v>0</v>
      </c>
      <c r="N33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08" spans="1:14" x14ac:dyDescent="0.25">
      <c r="A3308" t="s">
        <v>232</v>
      </c>
      <c r="B3308" s="45">
        <v>36685</v>
      </c>
      <c r="C3308" s="45">
        <v>23381.166666666668</v>
      </c>
      <c r="D3308" s="25">
        <v>0.63734950706464955</v>
      </c>
      <c r="E3308" s="25" t="str">
        <f>_xlfn.XLOOKUP(Table1[[#This Row],[Customer_ID]],Table2[customer_id],Table2[age_group],,0)</f>
        <v>35-45</v>
      </c>
      <c r="F3308" s="25" t="str">
        <f>_xlfn.XLOOKUP(Table1[[#This Row],[Customer_ID]],Table2[customer_id],Table2[city],,0)</f>
        <v>Mumbai</v>
      </c>
      <c r="G3308" s="25" t="str">
        <f>_xlfn.XLOOKUP(Table1[[#This Row],[Customer_ID]],Table2[customer_id],Table2[occupation],,0)</f>
        <v>Freelancers</v>
      </c>
      <c r="H3308" s="50" t="str">
        <f>_xlfn.XLOOKUP(Table1[[#This Row],[Customer_ID]],Table2[customer_id],Table2[gender],,0)</f>
        <v>Male</v>
      </c>
      <c r="I3308" s="50" t="str">
        <f>_xlfn.XLOOKUP(Table1[[#This Row],[Customer_ID]],Table2[customer_id],Table2[marital status],,0)</f>
        <v>Married</v>
      </c>
      <c r="J3308" t="str">
        <f t="shared" si="204"/>
        <v>Lower Income</v>
      </c>
      <c r="K3308" s="52" t="str">
        <f t="shared" si="205"/>
        <v>High Spend</v>
      </c>
      <c r="L3308" s="43" t="b">
        <f t="shared" si="206"/>
        <v>0</v>
      </c>
      <c r="M3308" s="43" t="b">
        <f t="shared" si="207"/>
        <v>0</v>
      </c>
      <c r="N3308" t="str">
        <f>IF(OR(Table1[[#This Row],[High requirement of Credit Card (Low Income)]]="High Spend",Table1[[#This Row],[High requirement of Credit Card (Moderate Income)]]="High Spend",Table1[[#This Row],[High requirement of Credit Card (hIGHER Income)]]="High Spend"),"High chance","Low or moderate Chance")</f>
        <v>High chance</v>
      </c>
    </row>
    <row r="3309" spans="1:14" hidden="1" x14ac:dyDescent="0.25">
      <c r="A3309" t="s">
        <v>2681</v>
      </c>
      <c r="B3309" s="45">
        <v>36683</v>
      </c>
      <c r="C3309" s="45">
        <v>13286.333333333334</v>
      </c>
      <c r="D3309" s="25">
        <v>0.36219320484511447</v>
      </c>
      <c r="E3309" s="25" t="str">
        <f>_xlfn.XLOOKUP(Table1[[#This Row],[Customer_ID]],Table2[customer_id],Table2[age_group],,0)</f>
        <v>35-45</v>
      </c>
      <c r="F3309" s="25" t="str">
        <f>_xlfn.XLOOKUP(Table1[[#This Row],[Customer_ID]],Table2[customer_id],Table2[city],,0)</f>
        <v>Chennai</v>
      </c>
      <c r="G3309" s="25" t="str">
        <f>_xlfn.XLOOKUP(Table1[[#This Row],[Customer_ID]],Table2[customer_id],Table2[occupation],,0)</f>
        <v>Freelancers</v>
      </c>
      <c r="H3309" s="50" t="str">
        <f>_xlfn.XLOOKUP(Table1[[#This Row],[Customer_ID]],Table2[customer_id],Table2[gender],,0)</f>
        <v>Male</v>
      </c>
      <c r="I3309" s="50" t="str">
        <f>_xlfn.XLOOKUP(Table1[[#This Row],[Customer_ID]],Table2[customer_id],Table2[marital status],,0)</f>
        <v>Married</v>
      </c>
      <c r="J3309" t="str">
        <f t="shared" si="204"/>
        <v>Lower Income</v>
      </c>
      <c r="K3309" s="52" t="b">
        <f t="shared" si="205"/>
        <v>0</v>
      </c>
      <c r="L3309" s="43" t="b">
        <f t="shared" si="206"/>
        <v>0</v>
      </c>
      <c r="M3309" s="43" t="b">
        <f t="shared" si="207"/>
        <v>0</v>
      </c>
      <c r="N33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10" spans="1:14" hidden="1" x14ac:dyDescent="0.25">
      <c r="A3310" t="s">
        <v>1017</v>
      </c>
      <c r="B3310" s="45">
        <v>36683</v>
      </c>
      <c r="C3310" s="45">
        <v>19006.333333333332</v>
      </c>
      <c r="D3310" s="25">
        <v>0.51812374487728186</v>
      </c>
      <c r="E3310" s="25" t="str">
        <f>_xlfn.XLOOKUP(Table1[[#This Row],[Customer_ID]],Table2[customer_id],Table2[age_group],,0)</f>
        <v>35-45</v>
      </c>
      <c r="F3310" s="25" t="str">
        <f>_xlfn.XLOOKUP(Table1[[#This Row],[Customer_ID]],Table2[customer_id],Table2[city],,0)</f>
        <v>Bengaluru</v>
      </c>
      <c r="G3310" s="25" t="str">
        <f>_xlfn.XLOOKUP(Table1[[#This Row],[Customer_ID]],Table2[customer_id],Table2[occupation],,0)</f>
        <v>Freelancers</v>
      </c>
      <c r="H3310" s="50" t="str">
        <f>_xlfn.XLOOKUP(Table1[[#This Row],[Customer_ID]],Table2[customer_id],Table2[gender],,0)</f>
        <v>Male</v>
      </c>
      <c r="I3310" s="50" t="str">
        <f>_xlfn.XLOOKUP(Table1[[#This Row],[Customer_ID]],Table2[customer_id],Table2[marital status],,0)</f>
        <v>Married</v>
      </c>
      <c r="J3310" t="str">
        <f t="shared" si="204"/>
        <v>Lower Income</v>
      </c>
      <c r="K3310" s="52" t="b">
        <f t="shared" si="205"/>
        <v>0</v>
      </c>
      <c r="L3310" s="43" t="b">
        <f t="shared" si="206"/>
        <v>0</v>
      </c>
      <c r="M3310" s="43" t="b">
        <f t="shared" si="207"/>
        <v>0</v>
      </c>
      <c r="N33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11" spans="1:14" hidden="1" x14ac:dyDescent="0.25">
      <c r="A3311" t="s">
        <v>3216</v>
      </c>
      <c r="B3311" s="45">
        <v>36670</v>
      </c>
      <c r="C3311" s="45">
        <v>11746.5</v>
      </c>
      <c r="D3311" s="25">
        <v>0.320329970002727</v>
      </c>
      <c r="E3311" s="25" t="str">
        <f>_xlfn.XLOOKUP(Table1[[#This Row],[Customer_ID]],Table2[customer_id],Table2[age_group],,0)</f>
        <v>25-34</v>
      </c>
      <c r="F3311" s="25" t="str">
        <f>_xlfn.XLOOKUP(Table1[[#This Row],[Customer_ID]],Table2[customer_id],Table2[city],,0)</f>
        <v>Chennai</v>
      </c>
      <c r="G3311" s="25" t="str">
        <f>_xlfn.XLOOKUP(Table1[[#This Row],[Customer_ID]],Table2[customer_id],Table2[occupation],,0)</f>
        <v>Salaried Other Employees</v>
      </c>
      <c r="H3311" s="50" t="str">
        <f>_xlfn.XLOOKUP(Table1[[#This Row],[Customer_ID]],Table2[customer_id],Table2[gender],,0)</f>
        <v>Male</v>
      </c>
      <c r="I3311" s="50" t="str">
        <f>_xlfn.XLOOKUP(Table1[[#This Row],[Customer_ID]],Table2[customer_id],Table2[marital status],,0)</f>
        <v>Married</v>
      </c>
      <c r="J3311" t="str">
        <f t="shared" si="204"/>
        <v>Lower Income</v>
      </c>
      <c r="K3311" s="52" t="b">
        <f t="shared" si="205"/>
        <v>0</v>
      </c>
      <c r="L3311" s="43" t="b">
        <f t="shared" si="206"/>
        <v>0</v>
      </c>
      <c r="M3311" s="43" t="b">
        <f t="shared" si="207"/>
        <v>0</v>
      </c>
      <c r="N33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12" spans="1:14" hidden="1" x14ac:dyDescent="0.25">
      <c r="A3312" t="s">
        <v>1787</v>
      </c>
      <c r="B3312" s="45">
        <v>36648</v>
      </c>
      <c r="C3312" s="45">
        <v>16130</v>
      </c>
      <c r="D3312" s="25">
        <v>0.44013315869897401</v>
      </c>
      <c r="E3312" s="25" t="str">
        <f>_xlfn.XLOOKUP(Table1[[#This Row],[Customer_ID]],Table2[customer_id],Table2[age_group],,0)</f>
        <v>25-34</v>
      </c>
      <c r="F3312" s="25" t="str">
        <f>_xlfn.XLOOKUP(Table1[[#This Row],[Customer_ID]],Table2[customer_id],Table2[city],,0)</f>
        <v>Mumbai</v>
      </c>
      <c r="G3312" s="25" t="str">
        <f>_xlfn.XLOOKUP(Table1[[#This Row],[Customer_ID]],Table2[customer_id],Table2[occupation],,0)</f>
        <v>Salaried Other Employees</v>
      </c>
      <c r="H3312" s="50" t="str">
        <f>_xlfn.XLOOKUP(Table1[[#This Row],[Customer_ID]],Table2[customer_id],Table2[gender],,0)</f>
        <v>Female</v>
      </c>
      <c r="I3312" s="50" t="str">
        <f>_xlfn.XLOOKUP(Table1[[#This Row],[Customer_ID]],Table2[customer_id],Table2[marital status],,0)</f>
        <v>Married</v>
      </c>
      <c r="J3312" t="str">
        <f t="shared" si="204"/>
        <v>Lower Income</v>
      </c>
      <c r="K3312" s="52" t="b">
        <f t="shared" si="205"/>
        <v>0</v>
      </c>
      <c r="L3312" s="43" t="b">
        <f t="shared" si="206"/>
        <v>0</v>
      </c>
      <c r="M3312" s="43" t="b">
        <f t="shared" si="207"/>
        <v>0</v>
      </c>
      <c r="N33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13" spans="1:14" hidden="1" x14ac:dyDescent="0.25">
      <c r="A3313" t="s">
        <v>2504</v>
      </c>
      <c r="B3313" s="45">
        <v>36648</v>
      </c>
      <c r="C3313" s="45">
        <v>13806.5</v>
      </c>
      <c r="D3313" s="25">
        <v>0.37673270028378081</v>
      </c>
      <c r="E3313" s="25" t="str">
        <f>_xlfn.XLOOKUP(Table1[[#This Row],[Customer_ID]],Table2[customer_id],Table2[age_group],,0)</f>
        <v>35-45</v>
      </c>
      <c r="F3313" s="25" t="str">
        <f>_xlfn.XLOOKUP(Table1[[#This Row],[Customer_ID]],Table2[customer_id],Table2[city],,0)</f>
        <v>Chennai</v>
      </c>
      <c r="G3313" s="25" t="str">
        <f>_xlfn.XLOOKUP(Table1[[#This Row],[Customer_ID]],Table2[customer_id],Table2[occupation],,0)</f>
        <v>Freelancers</v>
      </c>
      <c r="H3313" s="50" t="str">
        <f>_xlfn.XLOOKUP(Table1[[#This Row],[Customer_ID]],Table2[customer_id],Table2[gender],,0)</f>
        <v>Male</v>
      </c>
      <c r="I3313" s="50" t="str">
        <f>_xlfn.XLOOKUP(Table1[[#This Row],[Customer_ID]],Table2[customer_id],Table2[marital status],,0)</f>
        <v>Married</v>
      </c>
      <c r="J3313" t="str">
        <f t="shared" si="204"/>
        <v>Lower Income</v>
      </c>
      <c r="K3313" s="52" t="b">
        <f t="shared" si="205"/>
        <v>0</v>
      </c>
      <c r="L3313" s="43" t="b">
        <f t="shared" si="206"/>
        <v>0</v>
      </c>
      <c r="M3313" s="43" t="b">
        <f t="shared" si="207"/>
        <v>0</v>
      </c>
      <c r="N33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14" spans="1:14" hidden="1" x14ac:dyDescent="0.25">
      <c r="A3314" t="s">
        <v>2280</v>
      </c>
      <c r="B3314" s="45">
        <v>36644</v>
      </c>
      <c r="C3314" s="45">
        <v>14633.5</v>
      </c>
      <c r="D3314" s="25">
        <v>0.39934232070734638</v>
      </c>
      <c r="E3314" s="25" t="str">
        <f>_xlfn.XLOOKUP(Table1[[#This Row],[Customer_ID]],Table2[customer_id],Table2[age_group],,0)</f>
        <v>35-45</v>
      </c>
      <c r="F3314" s="25" t="str">
        <f>_xlfn.XLOOKUP(Table1[[#This Row],[Customer_ID]],Table2[customer_id],Table2[city],,0)</f>
        <v>Hyderabad</v>
      </c>
      <c r="G3314" s="25" t="str">
        <f>_xlfn.XLOOKUP(Table1[[#This Row],[Customer_ID]],Table2[customer_id],Table2[occupation],,0)</f>
        <v>Freelancers</v>
      </c>
      <c r="H3314" s="50" t="str">
        <f>_xlfn.XLOOKUP(Table1[[#This Row],[Customer_ID]],Table2[customer_id],Table2[gender],,0)</f>
        <v>Male</v>
      </c>
      <c r="I3314" s="50" t="str">
        <f>_xlfn.XLOOKUP(Table1[[#This Row],[Customer_ID]],Table2[customer_id],Table2[marital status],,0)</f>
        <v>Married</v>
      </c>
      <c r="J3314" t="str">
        <f t="shared" si="204"/>
        <v>Lower Income</v>
      </c>
      <c r="K3314" s="52" t="b">
        <f t="shared" si="205"/>
        <v>0</v>
      </c>
      <c r="L3314" s="43" t="b">
        <f t="shared" si="206"/>
        <v>0</v>
      </c>
      <c r="M3314" s="43" t="b">
        <f t="shared" si="207"/>
        <v>0</v>
      </c>
      <c r="N33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15" spans="1:14" hidden="1" x14ac:dyDescent="0.25">
      <c r="A3315" t="s">
        <v>721</v>
      </c>
      <c r="B3315" s="45">
        <v>36643</v>
      </c>
      <c r="C3315" s="45">
        <v>20389.333333333332</v>
      </c>
      <c r="D3315" s="25">
        <v>0.55643187875810751</v>
      </c>
      <c r="E3315" s="25" t="str">
        <f>_xlfn.XLOOKUP(Table1[[#This Row],[Customer_ID]],Table2[customer_id],Table2[age_group],,0)</f>
        <v>25-34</v>
      </c>
      <c r="F3315" s="25" t="str">
        <f>_xlfn.XLOOKUP(Table1[[#This Row],[Customer_ID]],Table2[customer_id],Table2[city],,0)</f>
        <v>Delhi NCR</v>
      </c>
      <c r="G3315" s="25" t="str">
        <f>_xlfn.XLOOKUP(Table1[[#This Row],[Customer_ID]],Table2[customer_id],Table2[occupation],,0)</f>
        <v>Freelancers</v>
      </c>
      <c r="H3315" s="50" t="str">
        <f>_xlfn.XLOOKUP(Table1[[#This Row],[Customer_ID]],Table2[customer_id],Table2[gender],,0)</f>
        <v>Male</v>
      </c>
      <c r="I3315" s="50" t="str">
        <f>_xlfn.XLOOKUP(Table1[[#This Row],[Customer_ID]],Table2[customer_id],Table2[marital status],,0)</f>
        <v>Married</v>
      </c>
      <c r="J3315" t="str">
        <f t="shared" si="204"/>
        <v>Lower Income</v>
      </c>
      <c r="K3315" s="52" t="b">
        <f t="shared" si="205"/>
        <v>0</v>
      </c>
      <c r="L3315" s="43" t="b">
        <f t="shared" si="206"/>
        <v>0</v>
      </c>
      <c r="M3315" s="43" t="b">
        <f t="shared" si="207"/>
        <v>0</v>
      </c>
      <c r="N33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16" spans="1:14" hidden="1" x14ac:dyDescent="0.25">
      <c r="A3316" t="s">
        <v>1348</v>
      </c>
      <c r="B3316" s="45">
        <v>36642</v>
      </c>
      <c r="C3316" s="45">
        <v>17875</v>
      </c>
      <c r="D3316" s="25">
        <v>0.48782817531794115</v>
      </c>
      <c r="E3316" s="25" t="str">
        <f>_xlfn.XLOOKUP(Table1[[#This Row],[Customer_ID]],Table2[customer_id],Table2[age_group],,0)</f>
        <v>25-34</v>
      </c>
      <c r="F3316" s="25" t="str">
        <f>_xlfn.XLOOKUP(Table1[[#This Row],[Customer_ID]],Table2[customer_id],Table2[city],,0)</f>
        <v>Bengaluru</v>
      </c>
      <c r="G3316" s="25" t="str">
        <f>_xlfn.XLOOKUP(Table1[[#This Row],[Customer_ID]],Table2[customer_id],Table2[occupation],,0)</f>
        <v>Freelancers</v>
      </c>
      <c r="H3316" s="50" t="str">
        <f>_xlfn.XLOOKUP(Table1[[#This Row],[Customer_ID]],Table2[customer_id],Table2[gender],,0)</f>
        <v>Male</v>
      </c>
      <c r="I3316" s="50" t="str">
        <f>_xlfn.XLOOKUP(Table1[[#This Row],[Customer_ID]],Table2[customer_id],Table2[marital status],,0)</f>
        <v>Married</v>
      </c>
      <c r="J3316" t="str">
        <f t="shared" si="204"/>
        <v>Lower Income</v>
      </c>
      <c r="K3316" s="52" t="b">
        <f t="shared" si="205"/>
        <v>0</v>
      </c>
      <c r="L3316" s="43" t="b">
        <f t="shared" si="206"/>
        <v>0</v>
      </c>
      <c r="M3316" s="43" t="b">
        <f t="shared" si="207"/>
        <v>0</v>
      </c>
      <c r="N33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17" spans="1:14" hidden="1" x14ac:dyDescent="0.25">
      <c r="A3317" t="s">
        <v>1143</v>
      </c>
      <c r="B3317" s="45">
        <v>36640</v>
      </c>
      <c r="C3317" s="45">
        <v>18556.166666666668</v>
      </c>
      <c r="D3317" s="25">
        <v>0.50644559679767109</v>
      </c>
      <c r="E3317" s="25" t="str">
        <f>_xlfn.XLOOKUP(Table1[[#This Row],[Customer_ID]],Table2[customer_id],Table2[age_group],,0)</f>
        <v>25-34</v>
      </c>
      <c r="F3317" s="25" t="str">
        <f>_xlfn.XLOOKUP(Table1[[#This Row],[Customer_ID]],Table2[customer_id],Table2[city],,0)</f>
        <v>Delhi NCR</v>
      </c>
      <c r="G3317" s="25" t="str">
        <f>_xlfn.XLOOKUP(Table1[[#This Row],[Customer_ID]],Table2[customer_id],Table2[occupation],,0)</f>
        <v>Salaried Other Employees</v>
      </c>
      <c r="H3317" s="50" t="str">
        <f>_xlfn.XLOOKUP(Table1[[#This Row],[Customer_ID]],Table2[customer_id],Table2[gender],,0)</f>
        <v>Male</v>
      </c>
      <c r="I3317" s="50" t="str">
        <f>_xlfn.XLOOKUP(Table1[[#This Row],[Customer_ID]],Table2[customer_id],Table2[marital status],,0)</f>
        <v>Married</v>
      </c>
      <c r="J3317" t="str">
        <f t="shared" si="204"/>
        <v>Lower Income</v>
      </c>
      <c r="K3317" s="52" t="b">
        <f t="shared" si="205"/>
        <v>0</v>
      </c>
      <c r="L3317" s="43" t="b">
        <f t="shared" si="206"/>
        <v>0</v>
      </c>
      <c r="M3317" s="43" t="b">
        <f t="shared" si="207"/>
        <v>0</v>
      </c>
      <c r="N33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18" spans="1:14" hidden="1" x14ac:dyDescent="0.25">
      <c r="A3318" t="s">
        <v>2733</v>
      </c>
      <c r="B3318" s="45">
        <v>36633</v>
      </c>
      <c r="C3318" s="45">
        <v>13073.333333333334</v>
      </c>
      <c r="D3318" s="25">
        <v>0.35687312896386686</v>
      </c>
      <c r="E3318" s="25" t="str">
        <f>_xlfn.XLOOKUP(Table1[[#This Row],[Customer_ID]],Table2[customer_id],Table2[age_group],,0)</f>
        <v>35-45</v>
      </c>
      <c r="F3318" s="25" t="str">
        <f>_xlfn.XLOOKUP(Table1[[#This Row],[Customer_ID]],Table2[customer_id],Table2[city],,0)</f>
        <v>Chennai</v>
      </c>
      <c r="G3318" s="25" t="str">
        <f>_xlfn.XLOOKUP(Table1[[#This Row],[Customer_ID]],Table2[customer_id],Table2[occupation],,0)</f>
        <v>Freelancers</v>
      </c>
      <c r="H3318" s="50" t="str">
        <f>_xlfn.XLOOKUP(Table1[[#This Row],[Customer_ID]],Table2[customer_id],Table2[gender],,0)</f>
        <v>Male</v>
      </c>
      <c r="I3318" s="50" t="str">
        <f>_xlfn.XLOOKUP(Table1[[#This Row],[Customer_ID]],Table2[customer_id],Table2[marital status],,0)</f>
        <v>Single</v>
      </c>
      <c r="J3318" t="str">
        <f t="shared" si="204"/>
        <v>Lower Income</v>
      </c>
      <c r="K3318" s="52" t="b">
        <f t="shared" si="205"/>
        <v>0</v>
      </c>
      <c r="L3318" s="43" t="b">
        <f t="shared" si="206"/>
        <v>0</v>
      </c>
      <c r="M3318" s="43" t="b">
        <f t="shared" si="207"/>
        <v>0</v>
      </c>
      <c r="N33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19" spans="1:14" x14ac:dyDescent="0.25">
      <c r="A3319" t="s">
        <v>218</v>
      </c>
      <c r="B3319" s="45">
        <v>36628</v>
      </c>
      <c r="C3319" s="45">
        <v>23446</v>
      </c>
      <c r="D3319" s="25">
        <v>0.64011139019329477</v>
      </c>
      <c r="E3319" s="25" t="str">
        <f>_xlfn.XLOOKUP(Table1[[#This Row],[Customer_ID]],Table2[customer_id],Table2[age_group],,0)</f>
        <v>35-45</v>
      </c>
      <c r="F3319" s="25" t="str">
        <f>_xlfn.XLOOKUP(Table1[[#This Row],[Customer_ID]],Table2[customer_id],Table2[city],,0)</f>
        <v>Mumbai</v>
      </c>
      <c r="G3319" s="25" t="str">
        <f>_xlfn.XLOOKUP(Table1[[#This Row],[Customer_ID]],Table2[customer_id],Table2[occupation],,0)</f>
        <v>Freelancers</v>
      </c>
      <c r="H3319" s="50" t="str">
        <f>_xlfn.XLOOKUP(Table1[[#This Row],[Customer_ID]],Table2[customer_id],Table2[gender],,0)</f>
        <v>Male</v>
      </c>
      <c r="I3319" s="50" t="str">
        <f>_xlfn.XLOOKUP(Table1[[#This Row],[Customer_ID]],Table2[customer_id],Table2[marital status],,0)</f>
        <v>Married</v>
      </c>
      <c r="J3319" t="str">
        <f t="shared" si="204"/>
        <v>Lower Income</v>
      </c>
      <c r="K3319" s="52" t="str">
        <f t="shared" si="205"/>
        <v>High Spend</v>
      </c>
      <c r="L3319" s="43" t="b">
        <f t="shared" si="206"/>
        <v>0</v>
      </c>
      <c r="M3319" s="43" t="b">
        <f t="shared" si="207"/>
        <v>0</v>
      </c>
      <c r="N3319" t="str">
        <f>IF(OR(Table1[[#This Row],[High requirement of Credit Card (Low Income)]]="High Spend",Table1[[#This Row],[High requirement of Credit Card (Moderate Income)]]="High Spend",Table1[[#This Row],[High requirement of Credit Card (hIGHER Income)]]="High Spend"),"High chance","Low or moderate Chance")</f>
        <v>High chance</v>
      </c>
    </row>
    <row r="3320" spans="1:14" hidden="1" x14ac:dyDescent="0.25">
      <c r="A3320" t="s">
        <v>1706</v>
      </c>
      <c r="B3320" s="45">
        <v>36599</v>
      </c>
      <c r="C3320" s="45">
        <v>16364.666666666666</v>
      </c>
      <c r="D3320" s="25">
        <v>0.44713425685583391</v>
      </c>
      <c r="E3320" s="25" t="str">
        <f>_xlfn.XLOOKUP(Table1[[#This Row],[Customer_ID]],Table2[customer_id],Table2[age_group],,0)</f>
        <v>45+</v>
      </c>
      <c r="F3320" s="25" t="str">
        <f>_xlfn.XLOOKUP(Table1[[#This Row],[Customer_ID]],Table2[customer_id],Table2[city],,0)</f>
        <v>Mumbai</v>
      </c>
      <c r="G3320" s="25" t="str">
        <f>_xlfn.XLOOKUP(Table1[[#This Row],[Customer_ID]],Table2[customer_id],Table2[occupation],,0)</f>
        <v>Freelancers</v>
      </c>
      <c r="H3320" s="50" t="str">
        <f>_xlfn.XLOOKUP(Table1[[#This Row],[Customer_ID]],Table2[customer_id],Table2[gender],,0)</f>
        <v>Male</v>
      </c>
      <c r="I3320" s="50" t="str">
        <f>_xlfn.XLOOKUP(Table1[[#This Row],[Customer_ID]],Table2[customer_id],Table2[marital status],,0)</f>
        <v>Married</v>
      </c>
      <c r="J3320" t="str">
        <f t="shared" si="204"/>
        <v>Lower Income</v>
      </c>
      <c r="K3320" s="52" t="b">
        <f t="shared" si="205"/>
        <v>0</v>
      </c>
      <c r="L3320" s="43" t="b">
        <f t="shared" si="206"/>
        <v>0</v>
      </c>
      <c r="M3320" s="43" t="b">
        <f t="shared" si="207"/>
        <v>0</v>
      </c>
      <c r="N33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21" spans="1:14" hidden="1" x14ac:dyDescent="0.25">
      <c r="A3321" t="s">
        <v>1724</v>
      </c>
      <c r="B3321" s="45">
        <v>36582</v>
      </c>
      <c r="C3321" s="45">
        <v>16297.833333333334</v>
      </c>
      <c r="D3321" s="25">
        <v>0.44551509850017312</v>
      </c>
      <c r="E3321" s="25" t="str">
        <f>_xlfn.XLOOKUP(Table1[[#This Row],[Customer_ID]],Table2[customer_id],Table2[age_group],,0)</f>
        <v>25-34</v>
      </c>
      <c r="F3321" s="25" t="str">
        <f>_xlfn.XLOOKUP(Table1[[#This Row],[Customer_ID]],Table2[customer_id],Table2[city],,0)</f>
        <v>Delhi NCR</v>
      </c>
      <c r="G3321" s="25" t="str">
        <f>_xlfn.XLOOKUP(Table1[[#This Row],[Customer_ID]],Table2[customer_id],Table2[occupation],,0)</f>
        <v>Freelancers</v>
      </c>
      <c r="H3321" s="50" t="str">
        <f>_xlfn.XLOOKUP(Table1[[#This Row],[Customer_ID]],Table2[customer_id],Table2[gender],,0)</f>
        <v>Female</v>
      </c>
      <c r="I3321" s="50" t="str">
        <f>_xlfn.XLOOKUP(Table1[[#This Row],[Customer_ID]],Table2[customer_id],Table2[marital status],,0)</f>
        <v>Married</v>
      </c>
      <c r="J3321" t="str">
        <f t="shared" si="204"/>
        <v>Lower Income</v>
      </c>
      <c r="K3321" s="52" t="b">
        <f t="shared" si="205"/>
        <v>0</v>
      </c>
      <c r="L3321" s="43" t="b">
        <f t="shared" si="206"/>
        <v>0</v>
      </c>
      <c r="M3321" s="43" t="b">
        <f t="shared" si="207"/>
        <v>0</v>
      </c>
      <c r="N33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22" spans="1:14" hidden="1" x14ac:dyDescent="0.25">
      <c r="A3322" t="s">
        <v>2642</v>
      </c>
      <c r="B3322" s="45">
        <v>36580</v>
      </c>
      <c r="C3322" s="45">
        <v>13340.833333333334</v>
      </c>
      <c r="D3322" s="25">
        <v>0.36470293420812833</v>
      </c>
      <c r="E3322" s="25" t="str">
        <f>_xlfn.XLOOKUP(Table1[[#This Row],[Customer_ID]],Table2[customer_id],Table2[age_group],,0)</f>
        <v>35-45</v>
      </c>
      <c r="F3322" s="25" t="str">
        <f>_xlfn.XLOOKUP(Table1[[#This Row],[Customer_ID]],Table2[customer_id],Table2[city],,0)</f>
        <v>Hyderabad</v>
      </c>
      <c r="G3322" s="25" t="str">
        <f>_xlfn.XLOOKUP(Table1[[#This Row],[Customer_ID]],Table2[customer_id],Table2[occupation],,0)</f>
        <v>Freelancers</v>
      </c>
      <c r="H3322" s="50" t="str">
        <f>_xlfn.XLOOKUP(Table1[[#This Row],[Customer_ID]],Table2[customer_id],Table2[gender],,0)</f>
        <v>Female</v>
      </c>
      <c r="I3322" s="50" t="str">
        <f>_xlfn.XLOOKUP(Table1[[#This Row],[Customer_ID]],Table2[customer_id],Table2[marital status],,0)</f>
        <v>Married</v>
      </c>
      <c r="J3322" t="str">
        <f t="shared" si="204"/>
        <v>Lower Income</v>
      </c>
      <c r="K3322" s="52" t="b">
        <f t="shared" si="205"/>
        <v>0</v>
      </c>
      <c r="L3322" s="43" t="b">
        <f t="shared" si="206"/>
        <v>0</v>
      </c>
      <c r="M3322" s="43" t="b">
        <f t="shared" si="207"/>
        <v>0</v>
      </c>
      <c r="N33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23" spans="1:14" hidden="1" x14ac:dyDescent="0.25">
      <c r="A3323" t="s">
        <v>3019</v>
      </c>
      <c r="B3323" s="45">
        <v>36563</v>
      </c>
      <c r="C3323" s="45">
        <v>12310.666666666666</v>
      </c>
      <c r="D3323" s="25">
        <v>0.3366973898932436</v>
      </c>
      <c r="E3323" s="25" t="str">
        <f>_xlfn.XLOOKUP(Table1[[#This Row],[Customer_ID]],Table2[customer_id],Table2[age_group],,0)</f>
        <v>25-34</v>
      </c>
      <c r="F3323" s="25" t="str">
        <f>_xlfn.XLOOKUP(Table1[[#This Row],[Customer_ID]],Table2[customer_id],Table2[city],,0)</f>
        <v>Chennai</v>
      </c>
      <c r="G3323" s="25" t="str">
        <f>_xlfn.XLOOKUP(Table1[[#This Row],[Customer_ID]],Table2[customer_id],Table2[occupation],,0)</f>
        <v>Salaried Other Employees</v>
      </c>
      <c r="H3323" s="50" t="str">
        <f>_xlfn.XLOOKUP(Table1[[#This Row],[Customer_ID]],Table2[customer_id],Table2[gender],,0)</f>
        <v>Male</v>
      </c>
      <c r="I3323" s="50" t="str">
        <f>_xlfn.XLOOKUP(Table1[[#This Row],[Customer_ID]],Table2[customer_id],Table2[marital status],,0)</f>
        <v>Married</v>
      </c>
      <c r="J3323" t="str">
        <f t="shared" si="204"/>
        <v>Lower Income</v>
      </c>
      <c r="K3323" s="52" t="b">
        <f t="shared" si="205"/>
        <v>0</v>
      </c>
      <c r="L3323" s="43" t="b">
        <f t="shared" si="206"/>
        <v>0</v>
      </c>
      <c r="M3323" s="43" t="b">
        <f t="shared" si="207"/>
        <v>0</v>
      </c>
      <c r="N33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24" spans="1:14" hidden="1" x14ac:dyDescent="0.25">
      <c r="A3324" t="s">
        <v>765</v>
      </c>
      <c r="B3324" s="45">
        <v>36557</v>
      </c>
      <c r="C3324" s="45">
        <v>20060.166666666668</v>
      </c>
      <c r="D3324" s="25">
        <v>0.54873667605839282</v>
      </c>
      <c r="E3324" s="25" t="str">
        <f>_xlfn.XLOOKUP(Table1[[#This Row],[Customer_ID]],Table2[customer_id],Table2[age_group],,0)</f>
        <v>35-45</v>
      </c>
      <c r="F3324" s="25" t="str">
        <f>_xlfn.XLOOKUP(Table1[[#This Row],[Customer_ID]],Table2[customer_id],Table2[city],,0)</f>
        <v>Delhi NCR</v>
      </c>
      <c r="G3324" s="25" t="str">
        <f>_xlfn.XLOOKUP(Table1[[#This Row],[Customer_ID]],Table2[customer_id],Table2[occupation],,0)</f>
        <v>Freelancers</v>
      </c>
      <c r="H3324" s="50" t="str">
        <f>_xlfn.XLOOKUP(Table1[[#This Row],[Customer_ID]],Table2[customer_id],Table2[gender],,0)</f>
        <v>Male</v>
      </c>
      <c r="I3324" s="50" t="str">
        <f>_xlfn.XLOOKUP(Table1[[#This Row],[Customer_ID]],Table2[customer_id],Table2[marital status],,0)</f>
        <v>Married</v>
      </c>
      <c r="J3324" t="str">
        <f t="shared" si="204"/>
        <v>Lower Income</v>
      </c>
      <c r="K3324" s="52" t="b">
        <f t="shared" si="205"/>
        <v>0</v>
      </c>
      <c r="L3324" s="43" t="b">
        <f t="shared" si="206"/>
        <v>0</v>
      </c>
      <c r="M3324" s="43" t="b">
        <f t="shared" si="207"/>
        <v>0</v>
      </c>
      <c r="N33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25" spans="1:14" hidden="1" x14ac:dyDescent="0.25">
      <c r="A3325" t="s">
        <v>2496</v>
      </c>
      <c r="B3325" s="45">
        <v>36552</v>
      </c>
      <c r="C3325" s="45">
        <v>13801.5</v>
      </c>
      <c r="D3325" s="25">
        <v>0.37758535784635588</v>
      </c>
      <c r="E3325" s="25" t="str">
        <f>_xlfn.XLOOKUP(Table1[[#This Row],[Customer_ID]],Table2[customer_id],Table2[age_group],,0)</f>
        <v>35-45</v>
      </c>
      <c r="F3325" s="25" t="str">
        <f>_xlfn.XLOOKUP(Table1[[#This Row],[Customer_ID]],Table2[customer_id],Table2[city],,0)</f>
        <v>Chennai</v>
      </c>
      <c r="G3325" s="25" t="str">
        <f>_xlfn.XLOOKUP(Table1[[#This Row],[Customer_ID]],Table2[customer_id],Table2[occupation],,0)</f>
        <v>Freelancers</v>
      </c>
      <c r="H3325" s="50" t="str">
        <f>_xlfn.XLOOKUP(Table1[[#This Row],[Customer_ID]],Table2[customer_id],Table2[gender],,0)</f>
        <v>Male</v>
      </c>
      <c r="I3325" s="50" t="str">
        <f>_xlfn.XLOOKUP(Table1[[#This Row],[Customer_ID]],Table2[customer_id],Table2[marital status],,0)</f>
        <v>Married</v>
      </c>
      <c r="J3325" t="str">
        <f t="shared" si="204"/>
        <v>Lower Income</v>
      </c>
      <c r="K3325" s="52" t="b">
        <f t="shared" si="205"/>
        <v>0</v>
      </c>
      <c r="L3325" s="43" t="b">
        <f t="shared" si="206"/>
        <v>0</v>
      </c>
      <c r="M3325" s="43" t="b">
        <f t="shared" si="207"/>
        <v>0</v>
      </c>
      <c r="N33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26" spans="1:14" hidden="1" x14ac:dyDescent="0.25">
      <c r="A3326" t="s">
        <v>1951</v>
      </c>
      <c r="B3326" s="45">
        <v>36551</v>
      </c>
      <c r="C3326" s="45">
        <v>15556.166666666666</v>
      </c>
      <c r="D3326" s="25">
        <v>0.42560167072492316</v>
      </c>
      <c r="E3326" s="25" t="str">
        <f>_xlfn.XLOOKUP(Table1[[#This Row],[Customer_ID]],Table2[customer_id],Table2[age_group],,0)</f>
        <v>35-45</v>
      </c>
      <c r="F3326" s="25" t="str">
        <f>_xlfn.XLOOKUP(Table1[[#This Row],[Customer_ID]],Table2[customer_id],Table2[city],,0)</f>
        <v>Hyderabad</v>
      </c>
      <c r="G3326" s="25" t="str">
        <f>_xlfn.XLOOKUP(Table1[[#This Row],[Customer_ID]],Table2[customer_id],Table2[occupation],,0)</f>
        <v>Freelancers</v>
      </c>
      <c r="H3326" s="50" t="str">
        <f>_xlfn.XLOOKUP(Table1[[#This Row],[Customer_ID]],Table2[customer_id],Table2[gender],,0)</f>
        <v>Male</v>
      </c>
      <c r="I3326" s="50" t="str">
        <f>_xlfn.XLOOKUP(Table1[[#This Row],[Customer_ID]],Table2[customer_id],Table2[marital status],,0)</f>
        <v>Married</v>
      </c>
      <c r="J3326" t="str">
        <f t="shared" si="204"/>
        <v>Lower Income</v>
      </c>
      <c r="K3326" s="52" t="b">
        <f t="shared" si="205"/>
        <v>0</v>
      </c>
      <c r="L3326" s="43" t="b">
        <f t="shared" si="206"/>
        <v>0</v>
      </c>
      <c r="M3326" s="43" t="b">
        <f t="shared" si="207"/>
        <v>0</v>
      </c>
      <c r="N33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27" spans="1:14" hidden="1" x14ac:dyDescent="0.25">
      <c r="A3327" t="s">
        <v>1791</v>
      </c>
      <c r="B3327" s="45">
        <v>36536</v>
      </c>
      <c r="C3327" s="45">
        <v>16071.5</v>
      </c>
      <c r="D3327" s="25">
        <v>0.43988121305014233</v>
      </c>
      <c r="E3327" s="25" t="str">
        <f>_xlfn.XLOOKUP(Table1[[#This Row],[Customer_ID]],Table2[customer_id],Table2[age_group],,0)</f>
        <v>25-34</v>
      </c>
      <c r="F3327" s="25" t="str">
        <f>_xlfn.XLOOKUP(Table1[[#This Row],[Customer_ID]],Table2[customer_id],Table2[city],,0)</f>
        <v>Delhi NCR</v>
      </c>
      <c r="G3327" s="25" t="str">
        <f>_xlfn.XLOOKUP(Table1[[#This Row],[Customer_ID]],Table2[customer_id],Table2[occupation],,0)</f>
        <v>Salaried Other Employees</v>
      </c>
      <c r="H3327" s="50" t="str">
        <f>_xlfn.XLOOKUP(Table1[[#This Row],[Customer_ID]],Table2[customer_id],Table2[gender],,0)</f>
        <v>Female</v>
      </c>
      <c r="I3327" s="50" t="str">
        <f>_xlfn.XLOOKUP(Table1[[#This Row],[Customer_ID]],Table2[customer_id],Table2[marital status],,0)</f>
        <v>Married</v>
      </c>
      <c r="J3327" t="str">
        <f t="shared" si="204"/>
        <v>Lower Income</v>
      </c>
      <c r="K3327" s="52" t="b">
        <f t="shared" si="205"/>
        <v>0</v>
      </c>
      <c r="L3327" s="43" t="b">
        <f t="shared" si="206"/>
        <v>0</v>
      </c>
      <c r="M3327" s="43" t="b">
        <f t="shared" si="207"/>
        <v>0</v>
      </c>
      <c r="N33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28" spans="1:14" hidden="1" x14ac:dyDescent="0.25">
      <c r="A3328" t="s">
        <v>1466</v>
      </c>
      <c r="B3328" s="45">
        <v>36532</v>
      </c>
      <c r="C3328" s="45">
        <v>17365</v>
      </c>
      <c r="D3328" s="25">
        <v>0.4753366911201139</v>
      </c>
      <c r="E3328" s="25" t="str">
        <f>_xlfn.XLOOKUP(Table1[[#This Row],[Customer_ID]],Table2[customer_id],Table2[age_group],,0)</f>
        <v>35-45</v>
      </c>
      <c r="F3328" s="25" t="str">
        <f>_xlfn.XLOOKUP(Table1[[#This Row],[Customer_ID]],Table2[customer_id],Table2[city],,0)</f>
        <v>Bengaluru</v>
      </c>
      <c r="G3328" s="25" t="str">
        <f>_xlfn.XLOOKUP(Table1[[#This Row],[Customer_ID]],Table2[customer_id],Table2[occupation],,0)</f>
        <v>Freelancers</v>
      </c>
      <c r="H3328" s="50" t="str">
        <f>_xlfn.XLOOKUP(Table1[[#This Row],[Customer_ID]],Table2[customer_id],Table2[gender],,0)</f>
        <v>Female</v>
      </c>
      <c r="I3328" s="50" t="str">
        <f>_xlfn.XLOOKUP(Table1[[#This Row],[Customer_ID]],Table2[customer_id],Table2[marital status],,0)</f>
        <v>Married</v>
      </c>
      <c r="J3328" t="str">
        <f t="shared" si="204"/>
        <v>Lower Income</v>
      </c>
      <c r="K3328" s="52" t="b">
        <f t="shared" si="205"/>
        <v>0</v>
      </c>
      <c r="L3328" s="43" t="b">
        <f t="shared" si="206"/>
        <v>0</v>
      </c>
      <c r="M3328" s="43" t="b">
        <f t="shared" si="207"/>
        <v>0</v>
      </c>
      <c r="N33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29" spans="1:14" hidden="1" x14ac:dyDescent="0.25">
      <c r="A3329" t="s">
        <v>1613</v>
      </c>
      <c r="B3329" s="45">
        <v>36516</v>
      </c>
      <c r="C3329" s="45">
        <v>16735.5</v>
      </c>
      <c r="D3329" s="25">
        <v>0.45830594807755504</v>
      </c>
      <c r="E3329" s="25" t="str">
        <f>_xlfn.XLOOKUP(Table1[[#This Row],[Customer_ID]],Table2[customer_id],Table2[age_group],,0)</f>
        <v>35-45</v>
      </c>
      <c r="F3329" s="25" t="str">
        <f>_xlfn.XLOOKUP(Table1[[#This Row],[Customer_ID]],Table2[customer_id],Table2[city],,0)</f>
        <v>Hyderabad</v>
      </c>
      <c r="G3329" s="25" t="str">
        <f>_xlfn.XLOOKUP(Table1[[#This Row],[Customer_ID]],Table2[customer_id],Table2[occupation],,0)</f>
        <v>Freelancers</v>
      </c>
      <c r="H3329" s="50" t="str">
        <f>_xlfn.XLOOKUP(Table1[[#This Row],[Customer_ID]],Table2[customer_id],Table2[gender],,0)</f>
        <v>Male</v>
      </c>
      <c r="I3329" s="50" t="str">
        <f>_xlfn.XLOOKUP(Table1[[#This Row],[Customer_ID]],Table2[customer_id],Table2[marital status],,0)</f>
        <v>Married</v>
      </c>
      <c r="J3329" t="str">
        <f t="shared" si="204"/>
        <v>Lower Income</v>
      </c>
      <c r="K3329" s="52" t="b">
        <f t="shared" si="205"/>
        <v>0</v>
      </c>
      <c r="L3329" s="43" t="b">
        <f t="shared" si="206"/>
        <v>0</v>
      </c>
      <c r="M3329" s="43" t="b">
        <f t="shared" si="207"/>
        <v>0</v>
      </c>
      <c r="N33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30" spans="1:14" hidden="1" x14ac:dyDescent="0.25">
      <c r="A3330" t="s">
        <v>1879</v>
      </c>
      <c r="B3330" s="45">
        <v>36504</v>
      </c>
      <c r="C3330" s="45">
        <v>15788</v>
      </c>
      <c r="D3330" s="25">
        <v>0.43250054788516329</v>
      </c>
      <c r="E3330" s="25" t="str">
        <f>_xlfn.XLOOKUP(Table1[[#This Row],[Customer_ID]],Table2[customer_id],Table2[age_group],,0)</f>
        <v>35-45</v>
      </c>
      <c r="F3330" s="25" t="str">
        <f>_xlfn.XLOOKUP(Table1[[#This Row],[Customer_ID]],Table2[customer_id],Table2[city],,0)</f>
        <v>Bengaluru</v>
      </c>
      <c r="G3330" s="25" t="str">
        <f>_xlfn.XLOOKUP(Table1[[#This Row],[Customer_ID]],Table2[customer_id],Table2[occupation],,0)</f>
        <v>Freelancers</v>
      </c>
      <c r="H3330" s="50" t="str">
        <f>_xlfn.XLOOKUP(Table1[[#This Row],[Customer_ID]],Table2[customer_id],Table2[gender],,0)</f>
        <v>Female</v>
      </c>
      <c r="I3330" s="50" t="str">
        <f>_xlfn.XLOOKUP(Table1[[#This Row],[Customer_ID]],Table2[customer_id],Table2[marital status],,0)</f>
        <v>Married</v>
      </c>
      <c r="J3330" t="str">
        <f t="shared" ref="J3330:J3393" si="208">IF(B3330&lt;=40000,"Lower Income",IF(AND(B3330&gt;40000,B3330&lt;=65000),"Moderate Income","Higher Income"))</f>
        <v>Lower Income</v>
      </c>
      <c r="K3330" s="52" t="b">
        <f t="shared" ref="K3330:K3393" si="209">IF(AND(J3330="Lower Income",D3330&gt;=60%),"High Spend",IF(AND(J3330="Lower Income",D3330&lt;30%),"Low Spend"))</f>
        <v>0</v>
      </c>
      <c r="L3330" s="43" t="b">
        <f t="shared" ref="L3330:L3393" si="210">IF(AND(J3330="Moderate Income",D3330&gt;=70%),"High Spend",IF(AND(J3330="Moderate Income",D3330&lt;30%),"Low Spend"))</f>
        <v>0</v>
      </c>
      <c r="M3330" s="43" t="b">
        <f t="shared" ref="M3330:M3393" si="211">IF(AND(J3330="Higher Income",D3330&gt;=70%),"High Spend",IF(AND(J3330="Higher Income",D3330&lt;20%),"Low Spend"))</f>
        <v>0</v>
      </c>
      <c r="N33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31" spans="1:14" hidden="1" x14ac:dyDescent="0.25">
      <c r="A3331" t="s">
        <v>1741</v>
      </c>
      <c r="B3331" s="45">
        <v>36495</v>
      </c>
      <c r="C3331" s="45">
        <v>16201.5</v>
      </c>
      <c r="D3331" s="25">
        <v>0.44393752568845046</v>
      </c>
      <c r="E3331" s="25" t="str">
        <f>_xlfn.XLOOKUP(Table1[[#This Row],[Customer_ID]],Table2[customer_id],Table2[age_group],,0)</f>
        <v>25-34</v>
      </c>
      <c r="F3331" s="25" t="str">
        <f>_xlfn.XLOOKUP(Table1[[#This Row],[Customer_ID]],Table2[customer_id],Table2[city],,0)</f>
        <v>Bengaluru</v>
      </c>
      <c r="G3331" s="25" t="str">
        <f>_xlfn.XLOOKUP(Table1[[#This Row],[Customer_ID]],Table2[customer_id],Table2[occupation],,0)</f>
        <v>Salaried Other Employees</v>
      </c>
      <c r="H3331" s="50" t="str">
        <f>_xlfn.XLOOKUP(Table1[[#This Row],[Customer_ID]],Table2[customer_id],Table2[gender],,0)</f>
        <v>Female</v>
      </c>
      <c r="I3331" s="50" t="str">
        <f>_xlfn.XLOOKUP(Table1[[#This Row],[Customer_ID]],Table2[customer_id],Table2[marital status],,0)</f>
        <v>Married</v>
      </c>
      <c r="J3331" t="str">
        <f t="shared" si="208"/>
        <v>Lower Income</v>
      </c>
      <c r="K3331" s="52" t="b">
        <f t="shared" si="209"/>
        <v>0</v>
      </c>
      <c r="L3331" s="43" t="b">
        <f t="shared" si="210"/>
        <v>0</v>
      </c>
      <c r="M3331" s="43" t="b">
        <f t="shared" si="211"/>
        <v>0</v>
      </c>
      <c r="N33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32" spans="1:14" hidden="1" x14ac:dyDescent="0.25">
      <c r="A3332" t="s">
        <v>2913</v>
      </c>
      <c r="B3332" s="45">
        <v>36479</v>
      </c>
      <c r="C3332" s="45">
        <v>12548.333333333334</v>
      </c>
      <c r="D3332" s="25">
        <v>0.34398786516443253</v>
      </c>
      <c r="E3332" s="25" t="str">
        <f>_xlfn.XLOOKUP(Table1[[#This Row],[Customer_ID]],Table2[customer_id],Table2[age_group],,0)</f>
        <v>25-34</v>
      </c>
      <c r="F3332" s="25" t="str">
        <f>_xlfn.XLOOKUP(Table1[[#This Row],[Customer_ID]],Table2[customer_id],Table2[city],,0)</f>
        <v>Chennai</v>
      </c>
      <c r="G3332" s="25" t="str">
        <f>_xlfn.XLOOKUP(Table1[[#This Row],[Customer_ID]],Table2[customer_id],Table2[occupation],,0)</f>
        <v>Freelancers</v>
      </c>
      <c r="H3332" s="50" t="str">
        <f>_xlfn.XLOOKUP(Table1[[#This Row],[Customer_ID]],Table2[customer_id],Table2[gender],,0)</f>
        <v>Male</v>
      </c>
      <c r="I3332" s="50" t="str">
        <f>_xlfn.XLOOKUP(Table1[[#This Row],[Customer_ID]],Table2[customer_id],Table2[marital status],,0)</f>
        <v>Married</v>
      </c>
      <c r="J3332" t="str">
        <f t="shared" si="208"/>
        <v>Lower Income</v>
      </c>
      <c r="K3332" s="52" t="b">
        <f t="shared" si="209"/>
        <v>0</v>
      </c>
      <c r="L3332" s="43" t="b">
        <f t="shared" si="210"/>
        <v>0</v>
      </c>
      <c r="M3332" s="43" t="b">
        <f t="shared" si="211"/>
        <v>0</v>
      </c>
      <c r="N33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33" spans="1:14" hidden="1" x14ac:dyDescent="0.25">
      <c r="A3333" t="s">
        <v>1353</v>
      </c>
      <c r="B3333" s="45">
        <v>36467</v>
      </c>
      <c r="C3333" s="45">
        <v>17766.5</v>
      </c>
      <c r="D3333" s="25">
        <v>0.48719390133545398</v>
      </c>
      <c r="E3333" s="25" t="str">
        <f>_xlfn.XLOOKUP(Table1[[#This Row],[Customer_ID]],Table2[customer_id],Table2[age_group],,0)</f>
        <v>25-34</v>
      </c>
      <c r="F3333" s="25" t="str">
        <f>_xlfn.XLOOKUP(Table1[[#This Row],[Customer_ID]],Table2[customer_id],Table2[city],,0)</f>
        <v>Delhi NCR</v>
      </c>
      <c r="G3333" s="25" t="str">
        <f>_xlfn.XLOOKUP(Table1[[#This Row],[Customer_ID]],Table2[customer_id],Table2[occupation],,0)</f>
        <v>Freelancers</v>
      </c>
      <c r="H3333" s="50" t="str">
        <f>_xlfn.XLOOKUP(Table1[[#This Row],[Customer_ID]],Table2[customer_id],Table2[gender],,0)</f>
        <v>Male</v>
      </c>
      <c r="I3333" s="50" t="str">
        <f>_xlfn.XLOOKUP(Table1[[#This Row],[Customer_ID]],Table2[customer_id],Table2[marital status],,0)</f>
        <v>Married</v>
      </c>
      <c r="J3333" t="str">
        <f t="shared" si="208"/>
        <v>Lower Income</v>
      </c>
      <c r="K3333" s="52" t="b">
        <f t="shared" si="209"/>
        <v>0</v>
      </c>
      <c r="L3333" s="43" t="b">
        <f t="shared" si="210"/>
        <v>0</v>
      </c>
      <c r="M3333" s="43" t="b">
        <f t="shared" si="211"/>
        <v>0</v>
      </c>
      <c r="N33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34" spans="1:14" hidden="1" x14ac:dyDescent="0.25">
      <c r="A3334" t="s">
        <v>488</v>
      </c>
      <c r="B3334" s="45">
        <v>36459</v>
      </c>
      <c r="C3334" s="45">
        <v>21499.666666666668</v>
      </c>
      <c r="D3334" s="25">
        <v>0.58969435987456231</v>
      </c>
      <c r="E3334" s="25" t="str">
        <f>_xlfn.XLOOKUP(Table1[[#This Row],[Customer_ID]],Table2[customer_id],Table2[age_group],,0)</f>
        <v>25-34</v>
      </c>
      <c r="F3334" s="25" t="str">
        <f>_xlfn.XLOOKUP(Table1[[#This Row],[Customer_ID]],Table2[customer_id],Table2[city],,0)</f>
        <v>Mumbai</v>
      </c>
      <c r="G3334" s="25" t="str">
        <f>_xlfn.XLOOKUP(Table1[[#This Row],[Customer_ID]],Table2[customer_id],Table2[occupation],,0)</f>
        <v>Freelancers</v>
      </c>
      <c r="H3334" s="50" t="str">
        <f>_xlfn.XLOOKUP(Table1[[#This Row],[Customer_ID]],Table2[customer_id],Table2[gender],,0)</f>
        <v>Male</v>
      </c>
      <c r="I3334" s="50" t="str">
        <f>_xlfn.XLOOKUP(Table1[[#This Row],[Customer_ID]],Table2[customer_id],Table2[marital status],,0)</f>
        <v>Married</v>
      </c>
      <c r="J3334" t="str">
        <f t="shared" si="208"/>
        <v>Lower Income</v>
      </c>
      <c r="K3334" s="52" t="b">
        <f t="shared" si="209"/>
        <v>0</v>
      </c>
      <c r="L3334" s="43" t="b">
        <f t="shared" si="210"/>
        <v>0</v>
      </c>
      <c r="M3334" s="43" t="b">
        <f t="shared" si="211"/>
        <v>0</v>
      </c>
      <c r="N33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35" spans="1:14" hidden="1" x14ac:dyDescent="0.25">
      <c r="A3335" t="s">
        <v>837</v>
      </c>
      <c r="B3335" s="45">
        <v>36443</v>
      </c>
      <c r="C3335" s="45">
        <v>19597.166666666668</v>
      </c>
      <c r="D3335" s="25">
        <v>0.53774844734699856</v>
      </c>
      <c r="E3335" s="25" t="str">
        <f>_xlfn.XLOOKUP(Table1[[#This Row],[Customer_ID]],Table2[customer_id],Table2[age_group],,0)</f>
        <v>25-34</v>
      </c>
      <c r="F3335" s="25" t="str">
        <f>_xlfn.XLOOKUP(Table1[[#This Row],[Customer_ID]],Table2[customer_id],Table2[city],,0)</f>
        <v>Delhi NCR</v>
      </c>
      <c r="G3335" s="25" t="str">
        <f>_xlfn.XLOOKUP(Table1[[#This Row],[Customer_ID]],Table2[customer_id],Table2[occupation],,0)</f>
        <v>Salaried Other Employees</v>
      </c>
      <c r="H3335" s="50" t="str">
        <f>_xlfn.XLOOKUP(Table1[[#This Row],[Customer_ID]],Table2[customer_id],Table2[gender],,0)</f>
        <v>Male</v>
      </c>
      <c r="I3335" s="50" t="str">
        <f>_xlfn.XLOOKUP(Table1[[#This Row],[Customer_ID]],Table2[customer_id],Table2[marital status],,0)</f>
        <v>Married</v>
      </c>
      <c r="J3335" t="str">
        <f t="shared" si="208"/>
        <v>Lower Income</v>
      </c>
      <c r="K3335" s="52" t="b">
        <f t="shared" si="209"/>
        <v>0</v>
      </c>
      <c r="L3335" s="43" t="b">
        <f t="shared" si="210"/>
        <v>0</v>
      </c>
      <c r="M3335" s="43" t="b">
        <f t="shared" si="211"/>
        <v>0</v>
      </c>
      <c r="N33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36" spans="1:14" hidden="1" x14ac:dyDescent="0.25">
      <c r="A3336" t="s">
        <v>623</v>
      </c>
      <c r="B3336" s="45">
        <v>36442</v>
      </c>
      <c r="C3336" s="45">
        <v>20787.833333333332</v>
      </c>
      <c r="D3336" s="25">
        <v>0.57043612681338374</v>
      </c>
      <c r="E3336" s="25" t="str">
        <f>_xlfn.XLOOKUP(Table1[[#This Row],[Customer_ID]],Table2[customer_id],Table2[age_group],,0)</f>
        <v>35-45</v>
      </c>
      <c r="F3336" s="25" t="str">
        <f>_xlfn.XLOOKUP(Table1[[#This Row],[Customer_ID]],Table2[customer_id],Table2[city],,0)</f>
        <v>Delhi NCR</v>
      </c>
      <c r="G3336" s="25" t="str">
        <f>_xlfn.XLOOKUP(Table1[[#This Row],[Customer_ID]],Table2[customer_id],Table2[occupation],,0)</f>
        <v>Freelancers</v>
      </c>
      <c r="H3336" s="50" t="str">
        <f>_xlfn.XLOOKUP(Table1[[#This Row],[Customer_ID]],Table2[customer_id],Table2[gender],,0)</f>
        <v>Male</v>
      </c>
      <c r="I3336" s="50" t="str">
        <f>_xlfn.XLOOKUP(Table1[[#This Row],[Customer_ID]],Table2[customer_id],Table2[marital status],,0)</f>
        <v>Single</v>
      </c>
      <c r="J3336" t="str">
        <f t="shared" si="208"/>
        <v>Lower Income</v>
      </c>
      <c r="K3336" s="52" t="b">
        <f t="shared" si="209"/>
        <v>0</v>
      </c>
      <c r="L3336" s="43" t="b">
        <f t="shared" si="210"/>
        <v>0</v>
      </c>
      <c r="M3336" s="43" t="b">
        <f t="shared" si="211"/>
        <v>0</v>
      </c>
      <c r="N33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37" spans="1:14" hidden="1" x14ac:dyDescent="0.25">
      <c r="A3337" t="s">
        <v>2024</v>
      </c>
      <c r="B3337" s="45">
        <v>36440</v>
      </c>
      <c r="C3337" s="45">
        <v>15286.5</v>
      </c>
      <c r="D3337" s="25">
        <v>0.41949780461031833</v>
      </c>
      <c r="E3337" s="25" t="str">
        <f>_xlfn.XLOOKUP(Table1[[#This Row],[Customer_ID]],Table2[customer_id],Table2[age_group],,0)</f>
        <v>35-45</v>
      </c>
      <c r="F3337" s="25" t="str">
        <f>_xlfn.XLOOKUP(Table1[[#This Row],[Customer_ID]],Table2[customer_id],Table2[city],,0)</f>
        <v>Chennai</v>
      </c>
      <c r="G3337" s="25" t="str">
        <f>_xlfn.XLOOKUP(Table1[[#This Row],[Customer_ID]],Table2[customer_id],Table2[occupation],,0)</f>
        <v>Freelancers</v>
      </c>
      <c r="H3337" s="50" t="str">
        <f>_xlfn.XLOOKUP(Table1[[#This Row],[Customer_ID]],Table2[customer_id],Table2[gender],,0)</f>
        <v>Male</v>
      </c>
      <c r="I3337" s="50" t="str">
        <f>_xlfn.XLOOKUP(Table1[[#This Row],[Customer_ID]],Table2[customer_id],Table2[marital status],,0)</f>
        <v>Married</v>
      </c>
      <c r="J3337" t="str">
        <f t="shared" si="208"/>
        <v>Lower Income</v>
      </c>
      <c r="K3337" s="52" t="b">
        <f t="shared" si="209"/>
        <v>0</v>
      </c>
      <c r="L3337" s="43" t="b">
        <f t="shared" si="210"/>
        <v>0</v>
      </c>
      <c r="M3337" s="43" t="b">
        <f t="shared" si="211"/>
        <v>0</v>
      </c>
      <c r="N33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38" spans="1:14" hidden="1" x14ac:dyDescent="0.25">
      <c r="A3338" t="s">
        <v>3404</v>
      </c>
      <c r="B3338" s="45">
        <v>36434</v>
      </c>
      <c r="C3338" s="45">
        <v>10929</v>
      </c>
      <c r="D3338" s="25">
        <v>0.2999670637316792</v>
      </c>
      <c r="E3338" s="25" t="str">
        <f>_xlfn.XLOOKUP(Table1[[#This Row],[Customer_ID]],Table2[customer_id],Table2[age_group],,0)</f>
        <v>25-34</v>
      </c>
      <c r="F3338" s="25" t="str">
        <f>_xlfn.XLOOKUP(Table1[[#This Row],[Customer_ID]],Table2[customer_id],Table2[city],,0)</f>
        <v>Chennai</v>
      </c>
      <c r="G3338" s="25" t="str">
        <f>_xlfn.XLOOKUP(Table1[[#This Row],[Customer_ID]],Table2[customer_id],Table2[occupation],,0)</f>
        <v>Freelancers</v>
      </c>
      <c r="H3338" s="50" t="str">
        <f>_xlfn.XLOOKUP(Table1[[#This Row],[Customer_ID]],Table2[customer_id],Table2[gender],,0)</f>
        <v>Female</v>
      </c>
      <c r="I3338" s="50" t="str">
        <f>_xlfn.XLOOKUP(Table1[[#This Row],[Customer_ID]],Table2[customer_id],Table2[marital status],,0)</f>
        <v>Married</v>
      </c>
      <c r="J3338" t="str">
        <f t="shared" si="208"/>
        <v>Lower Income</v>
      </c>
      <c r="K3338" s="52" t="str">
        <f t="shared" si="209"/>
        <v>Low Spend</v>
      </c>
      <c r="L3338" s="43" t="b">
        <f t="shared" si="210"/>
        <v>0</v>
      </c>
      <c r="M3338" s="43" t="b">
        <f t="shared" si="211"/>
        <v>0</v>
      </c>
      <c r="N33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39" spans="1:14" x14ac:dyDescent="0.25">
      <c r="A3339" t="s">
        <v>241</v>
      </c>
      <c r="B3339" s="45">
        <v>36428</v>
      </c>
      <c r="C3339" s="45">
        <v>23076.333333333332</v>
      </c>
      <c r="D3339" s="25">
        <v>0.63347791076461324</v>
      </c>
      <c r="E3339" s="25" t="str">
        <f>_xlfn.XLOOKUP(Table1[[#This Row],[Customer_ID]],Table2[customer_id],Table2[age_group],,0)</f>
        <v>35-45</v>
      </c>
      <c r="F3339" s="25" t="str">
        <f>_xlfn.XLOOKUP(Table1[[#This Row],[Customer_ID]],Table2[customer_id],Table2[city],,0)</f>
        <v>Mumbai</v>
      </c>
      <c r="G3339" s="25" t="str">
        <f>_xlfn.XLOOKUP(Table1[[#This Row],[Customer_ID]],Table2[customer_id],Table2[occupation],,0)</f>
        <v>Freelancers</v>
      </c>
      <c r="H3339" s="50" t="str">
        <f>_xlfn.XLOOKUP(Table1[[#This Row],[Customer_ID]],Table2[customer_id],Table2[gender],,0)</f>
        <v>Male</v>
      </c>
      <c r="I3339" s="50" t="str">
        <f>_xlfn.XLOOKUP(Table1[[#This Row],[Customer_ID]],Table2[customer_id],Table2[marital status],,0)</f>
        <v>Married</v>
      </c>
      <c r="J3339" t="str">
        <f t="shared" si="208"/>
        <v>Lower Income</v>
      </c>
      <c r="K3339" s="52" t="str">
        <f t="shared" si="209"/>
        <v>High Spend</v>
      </c>
      <c r="L3339" s="43" t="b">
        <f t="shared" si="210"/>
        <v>0</v>
      </c>
      <c r="M3339" s="43" t="b">
        <f t="shared" si="211"/>
        <v>0</v>
      </c>
      <c r="N3339" t="str">
        <f>IF(OR(Table1[[#This Row],[High requirement of Credit Card (Low Income)]]="High Spend",Table1[[#This Row],[High requirement of Credit Card (Moderate Income)]]="High Spend",Table1[[#This Row],[High requirement of Credit Card (hIGHER Income)]]="High Spend"),"High chance","Low or moderate Chance")</f>
        <v>High chance</v>
      </c>
    </row>
    <row r="3340" spans="1:14" hidden="1" x14ac:dyDescent="0.25">
      <c r="A3340" t="s">
        <v>857</v>
      </c>
      <c r="B3340" s="45">
        <v>36413</v>
      </c>
      <c r="C3340" s="45">
        <v>19512.333333333332</v>
      </c>
      <c r="D3340" s="25">
        <v>0.5358617343622698</v>
      </c>
      <c r="E3340" s="25" t="str">
        <f>_xlfn.XLOOKUP(Table1[[#This Row],[Customer_ID]],Table2[customer_id],Table2[age_group],,0)</f>
        <v>25-34</v>
      </c>
      <c r="F3340" s="25" t="str">
        <f>_xlfn.XLOOKUP(Table1[[#This Row],[Customer_ID]],Table2[customer_id],Table2[city],,0)</f>
        <v>Mumbai</v>
      </c>
      <c r="G3340" s="25" t="str">
        <f>_xlfn.XLOOKUP(Table1[[#This Row],[Customer_ID]],Table2[customer_id],Table2[occupation],,0)</f>
        <v>Salaried Other Employees</v>
      </c>
      <c r="H3340" s="50" t="str">
        <f>_xlfn.XLOOKUP(Table1[[#This Row],[Customer_ID]],Table2[customer_id],Table2[gender],,0)</f>
        <v>Male</v>
      </c>
      <c r="I3340" s="50" t="str">
        <f>_xlfn.XLOOKUP(Table1[[#This Row],[Customer_ID]],Table2[customer_id],Table2[marital status],,0)</f>
        <v>Married</v>
      </c>
      <c r="J3340" t="str">
        <f t="shared" si="208"/>
        <v>Lower Income</v>
      </c>
      <c r="K3340" s="52" t="b">
        <f t="shared" si="209"/>
        <v>0</v>
      </c>
      <c r="L3340" s="43" t="b">
        <f t="shared" si="210"/>
        <v>0</v>
      </c>
      <c r="M3340" s="43" t="b">
        <f t="shared" si="211"/>
        <v>0</v>
      </c>
      <c r="N33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41" spans="1:14" hidden="1" x14ac:dyDescent="0.25">
      <c r="A3341" t="s">
        <v>798</v>
      </c>
      <c r="B3341" s="45">
        <v>36398</v>
      </c>
      <c r="C3341" s="45">
        <v>19795.166666666668</v>
      </c>
      <c r="D3341" s="25">
        <v>0.54385314211403557</v>
      </c>
      <c r="E3341" s="25" t="str">
        <f>_xlfn.XLOOKUP(Table1[[#This Row],[Customer_ID]],Table2[customer_id],Table2[age_group],,0)</f>
        <v>25-34</v>
      </c>
      <c r="F3341" s="25" t="str">
        <f>_xlfn.XLOOKUP(Table1[[#This Row],[Customer_ID]],Table2[customer_id],Table2[city],,0)</f>
        <v>Mumbai</v>
      </c>
      <c r="G3341" s="25" t="str">
        <f>_xlfn.XLOOKUP(Table1[[#This Row],[Customer_ID]],Table2[customer_id],Table2[occupation],,0)</f>
        <v>Freelancers</v>
      </c>
      <c r="H3341" s="50" t="str">
        <f>_xlfn.XLOOKUP(Table1[[#This Row],[Customer_ID]],Table2[customer_id],Table2[gender],,0)</f>
        <v>Male</v>
      </c>
      <c r="I3341" s="50" t="str">
        <f>_xlfn.XLOOKUP(Table1[[#This Row],[Customer_ID]],Table2[customer_id],Table2[marital status],,0)</f>
        <v>Married</v>
      </c>
      <c r="J3341" t="str">
        <f t="shared" si="208"/>
        <v>Lower Income</v>
      </c>
      <c r="K3341" s="52" t="b">
        <f t="shared" si="209"/>
        <v>0</v>
      </c>
      <c r="L3341" s="43" t="b">
        <f t="shared" si="210"/>
        <v>0</v>
      </c>
      <c r="M3341" s="43" t="b">
        <f t="shared" si="211"/>
        <v>0</v>
      </c>
      <c r="N33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42" spans="1:14" hidden="1" x14ac:dyDescent="0.25">
      <c r="A3342" t="s">
        <v>3528</v>
      </c>
      <c r="B3342" s="45">
        <v>36368</v>
      </c>
      <c r="C3342" s="45">
        <v>10386.5</v>
      </c>
      <c r="D3342" s="25">
        <v>0.28559447866256049</v>
      </c>
      <c r="E3342" s="25" t="str">
        <f>_xlfn.XLOOKUP(Table1[[#This Row],[Customer_ID]],Table2[customer_id],Table2[age_group],,0)</f>
        <v>25-34</v>
      </c>
      <c r="F3342" s="25" t="str">
        <f>_xlfn.XLOOKUP(Table1[[#This Row],[Customer_ID]],Table2[customer_id],Table2[city],,0)</f>
        <v>Chennai</v>
      </c>
      <c r="G3342" s="25" t="str">
        <f>_xlfn.XLOOKUP(Table1[[#This Row],[Customer_ID]],Table2[customer_id],Table2[occupation],,0)</f>
        <v>Salaried Other Employees</v>
      </c>
      <c r="H3342" s="50" t="str">
        <f>_xlfn.XLOOKUP(Table1[[#This Row],[Customer_ID]],Table2[customer_id],Table2[gender],,0)</f>
        <v>Female</v>
      </c>
      <c r="I3342" s="50" t="str">
        <f>_xlfn.XLOOKUP(Table1[[#This Row],[Customer_ID]],Table2[customer_id],Table2[marital status],,0)</f>
        <v>Married</v>
      </c>
      <c r="J3342" t="str">
        <f t="shared" si="208"/>
        <v>Lower Income</v>
      </c>
      <c r="K3342" s="52" t="str">
        <f t="shared" si="209"/>
        <v>Low Spend</v>
      </c>
      <c r="L3342" s="43" t="b">
        <f t="shared" si="210"/>
        <v>0</v>
      </c>
      <c r="M3342" s="43" t="b">
        <f t="shared" si="211"/>
        <v>0</v>
      </c>
      <c r="N33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43" spans="1:14" hidden="1" x14ac:dyDescent="0.25">
      <c r="A3343" t="s">
        <v>2213</v>
      </c>
      <c r="B3343" s="45">
        <v>36361</v>
      </c>
      <c r="C3343" s="45">
        <v>14740.833333333334</v>
      </c>
      <c r="D3343" s="25">
        <v>0.40540230833402091</v>
      </c>
      <c r="E3343" s="25" t="str">
        <f>_xlfn.XLOOKUP(Table1[[#This Row],[Customer_ID]],Table2[customer_id],Table2[age_group],,0)</f>
        <v>25-34</v>
      </c>
      <c r="F3343" s="25" t="str">
        <f>_xlfn.XLOOKUP(Table1[[#This Row],[Customer_ID]],Table2[customer_id],Table2[city],,0)</f>
        <v>Bengaluru</v>
      </c>
      <c r="G3343" s="25" t="str">
        <f>_xlfn.XLOOKUP(Table1[[#This Row],[Customer_ID]],Table2[customer_id],Table2[occupation],,0)</f>
        <v>Salaried Other Employees</v>
      </c>
      <c r="H3343" s="50" t="str">
        <f>_xlfn.XLOOKUP(Table1[[#This Row],[Customer_ID]],Table2[customer_id],Table2[gender],,0)</f>
        <v>Female</v>
      </c>
      <c r="I3343" s="50" t="str">
        <f>_xlfn.XLOOKUP(Table1[[#This Row],[Customer_ID]],Table2[customer_id],Table2[marital status],,0)</f>
        <v>Single</v>
      </c>
      <c r="J3343" t="str">
        <f t="shared" si="208"/>
        <v>Lower Income</v>
      </c>
      <c r="K3343" s="52" t="b">
        <f t="shared" si="209"/>
        <v>0</v>
      </c>
      <c r="L3343" s="43" t="b">
        <f t="shared" si="210"/>
        <v>0</v>
      </c>
      <c r="M3343" s="43" t="b">
        <f t="shared" si="211"/>
        <v>0</v>
      </c>
      <c r="N33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44" spans="1:14" hidden="1" x14ac:dyDescent="0.25">
      <c r="A3344" t="s">
        <v>2583</v>
      </c>
      <c r="B3344" s="45">
        <v>36354</v>
      </c>
      <c r="C3344" s="45">
        <v>13432.666666666666</v>
      </c>
      <c r="D3344" s="25">
        <v>0.36949624983954077</v>
      </c>
      <c r="E3344" s="25" t="str">
        <f>_xlfn.XLOOKUP(Table1[[#This Row],[Customer_ID]],Table2[customer_id],Table2[age_group],,0)</f>
        <v>35-45</v>
      </c>
      <c r="F3344" s="25" t="str">
        <f>_xlfn.XLOOKUP(Table1[[#This Row],[Customer_ID]],Table2[customer_id],Table2[city],,0)</f>
        <v>Hyderabad</v>
      </c>
      <c r="G3344" s="25" t="str">
        <f>_xlfn.XLOOKUP(Table1[[#This Row],[Customer_ID]],Table2[customer_id],Table2[occupation],,0)</f>
        <v>Freelancers</v>
      </c>
      <c r="H3344" s="50" t="str">
        <f>_xlfn.XLOOKUP(Table1[[#This Row],[Customer_ID]],Table2[customer_id],Table2[gender],,0)</f>
        <v>Female</v>
      </c>
      <c r="I3344" s="50" t="str">
        <f>_xlfn.XLOOKUP(Table1[[#This Row],[Customer_ID]],Table2[customer_id],Table2[marital status],,0)</f>
        <v>Married</v>
      </c>
      <c r="J3344" t="str">
        <f t="shared" si="208"/>
        <v>Lower Income</v>
      </c>
      <c r="K3344" s="52" t="b">
        <f t="shared" si="209"/>
        <v>0</v>
      </c>
      <c r="L3344" s="43" t="b">
        <f t="shared" si="210"/>
        <v>0</v>
      </c>
      <c r="M3344" s="43" t="b">
        <f t="shared" si="211"/>
        <v>0</v>
      </c>
      <c r="N33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45" spans="1:14" hidden="1" x14ac:dyDescent="0.25">
      <c r="A3345" t="s">
        <v>645</v>
      </c>
      <c r="B3345" s="45">
        <v>36350</v>
      </c>
      <c r="C3345" s="45">
        <v>20625.666666666668</v>
      </c>
      <c r="D3345" s="25">
        <v>0.56741861531407611</v>
      </c>
      <c r="E3345" s="25" t="str">
        <f>_xlfn.XLOOKUP(Table1[[#This Row],[Customer_ID]],Table2[customer_id],Table2[age_group],,0)</f>
        <v>35-45</v>
      </c>
      <c r="F3345" s="25" t="str">
        <f>_xlfn.XLOOKUP(Table1[[#This Row],[Customer_ID]],Table2[customer_id],Table2[city],,0)</f>
        <v>Mumbai</v>
      </c>
      <c r="G3345" s="25" t="str">
        <f>_xlfn.XLOOKUP(Table1[[#This Row],[Customer_ID]],Table2[customer_id],Table2[occupation],,0)</f>
        <v>Freelancers</v>
      </c>
      <c r="H3345" s="50" t="str">
        <f>_xlfn.XLOOKUP(Table1[[#This Row],[Customer_ID]],Table2[customer_id],Table2[gender],,0)</f>
        <v>Female</v>
      </c>
      <c r="I3345" s="50" t="str">
        <f>_xlfn.XLOOKUP(Table1[[#This Row],[Customer_ID]],Table2[customer_id],Table2[marital status],,0)</f>
        <v>Married</v>
      </c>
      <c r="J3345" t="str">
        <f t="shared" si="208"/>
        <v>Lower Income</v>
      </c>
      <c r="K3345" s="52" t="b">
        <f t="shared" si="209"/>
        <v>0</v>
      </c>
      <c r="L3345" s="43" t="b">
        <f t="shared" si="210"/>
        <v>0</v>
      </c>
      <c r="M3345" s="43" t="b">
        <f t="shared" si="211"/>
        <v>0</v>
      </c>
      <c r="N33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46" spans="1:14" hidden="1" x14ac:dyDescent="0.25">
      <c r="A3346" t="s">
        <v>738</v>
      </c>
      <c r="B3346" s="45">
        <v>36337</v>
      </c>
      <c r="C3346" s="45">
        <v>20105.5</v>
      </c>
      <c r="D3346" s="25">
        <v>0.55330654704571103</v>
      </c>
      <c r="E3346" s="25" t="str">
        <f>_xlfn.XLOOKUP(Table1[[#This Row],[Customer_ID]],Table2[customer_id],Table2[age_group],,0)</f>
        <v>35-45</v>
      </c>
      <c r="F3346" s="25" t="str">
        <f>_xlfn.XLOOKUP(Table1[[#This Row],[Customer_ID]],Table2[customer_id],Table2[city],,0)</f>
        <v>Mumbai</v>
      </c>
      <c r="G3346" s="25" t="str">
        <f>_xlfn.XLOOKUP(Table1[[#This Row],[Customer_ID]],Table2[customer_id],Table2[occupation],,0)</f>
        <v>Freelancers</v>
      </c>
      <c r="H3346" s="50" t="str">
        <f>_xlfn.XLOOKUP(Table1[[#This Row],[Customer_ID]],Table2[customer_id],Table2[gender],,0)</f>
        <v>Female</v>
      </c>
      <c r="I3346" s="50" t="str">
        <f>_xlfn.XLOOKUP(Table1[[#This Row],[Customer_ID]],Table2[customer_id],Table2[marital status],,0)</f>
        <v>Married</v>
      </c>
      <c r="J3346" t="str">
        <f t="shared" si="208"/>
        <v>Lower Income</v>
      </c>
      <c r="K3346" s="52" t="b">
        <f t="shared" si="209"/>
        <v>0</v>
      </c>
      <c r="L3346" s="43" t="b">
        <f t="shared" si="210"/>
        <v>0</v>
      </c>
      <c r="M3346" s="43" t="b">
        <f t="shared" si="211"/>
        <v>0</v>
      </c>
      <c r="N33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47" spans="1:14" hidden="1" x14ac:dyDescent="0.25">
      <c r="A3347" t="s">
        <v>2796</v>
      </c>
      <c r="B3347" s="45">
        <v>36335</v>
      </c>
      <c r="C3347" s="45">
        <v>12783.333333333334</v>
      </c>
      <c r="D3347" s="25">
        <v>0.35181872391174718</v>
      </c>
      <c r="E3347" s="25" t="str">
        <f>_xlfn.XLOOKUP(Table1[[#This Row],[Customer_ID]],Table2[customer_id],Table2[age_group],,0)</f>
        <v>35-45</v>
      </c>
      <c r="F3347" s="25" t="str">
        <f>_xlfn.XLOOKUP(Table1[[#This Row],[Customer_ID]],Table2[customer_id],Table2[city],,0)</f>
        <v>Chennai</v>
      </c>
      <c r="G3347" s="25" t="str">
        <f>_xlfn.XLOOKUP(Table1[[#This Row],[Customer_ID]],Table2[customer_id],Table2[occupation],,0)</f>
        <v>Freelancers</v>
      </c>
      <c r="H3347" s="50" t="str">
        <f>_xlfn.XLOOKUP(Table1[[#This Row],[Customer_ID]],Table2[customer_id],Table2[gender],,0)</f>
        <v>Male</v>
      </c>
      <c r="I3347" s="50" t="str">
        <f>_xlfn.XLOOKUP(Table1[[#This Row],[Customer_ID]],Table2[customer_id],Table2[marital status],,0)</f>
        <v>Married</v>
      </c>
      <c r="J3347" t="str">
        <f t="shared" si="208"/>
        <v>Lower Income</v>
      </c>
      <c r="K3347" s="52" t="b">
        <f t="shared" si="209"/>
        <v>0</v>
      </c>
      <c r="L3347" s="43" t="b">
        <f t="shared" si="210"/>
        <v>0</v>
      </c>
      <c r="M3347" s="43" t="b">
        <f t="shared" si="211"/>
        <v>0</v>
      </c>
      <c r="N33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48" spans="1:14" hidden="1" x14ac:dyDescent="0.25">
      <c r="A3348" t="s">
        <v>1405</v>
      </c>
      <c r="B3348" s="45">
        <v>36331</v>
      </c>
      <c r="C3348" s="45">
        <v>17493.333333333332</v>
      </c>
      <c r="D3348" s="25">
        <v>0.4814988118503023</v>
      </c>
      <c r="E3348" s="25" t="str">
        <f>_xlfn.XLOOKUP(Table1[[#This Row],[Customer_ID]],Table2[customer_id],Table2[age_group],,0)</f>
        <v>25-34</v>
      </c>
      <c r="F3348" s="25" t="str">
        <f>_xlfn.XLOOKUP(Table1[[#This Row],[Customer_ID]],Table2[customer_id],Table2[city],,0)</f>
        <v>Delhi NCR</v>
      </c>
      <c r="G3348" s="25" t="str">
        <f>_xlfn.XLOOKUP(Table1[[#This Row],[Customer_ID]],Table2[customer_id],Table2[occupation],,0)</f>
        <v>Freelancers</v>
      </c>
      <c r="H3348" s="50" t="str">
        <f>_xlfn.XLOOKUP(Table1[[#This Row],[Customer_ID]],Table2[customer_id],Table2[gender],,0)</f>
        <v>Female</v>
      </c>
      <c r="I3348" s="50" t="str">
        <f>_xlfn.XLOOKUP(Table1[[#This Row],[Customer_ID]],Table2[customer_id],Table2[marital status],,0)</f>
        <v>Married</v>
      </c>
      <c r="J3348" t="str">
        <f t="shared" si="208"/>
        <v>Lower Income</v>
      </c>
      <c r="K3348" s="52" t="b">
        <f t="shared" si="209"/>
        <v>0</v>
      </c>
      <c r="L3348" s="43" t="b">
        <f t="shared" si="210"/>
        <v>0</v>
      </c>
      <c r="M3348" s="43" t="b">
        <f t="shared" si="211"/>
        <v>0</v>
      </c>
      <c r="N33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49" spans="1:14" hidden="1" x14ac:dyDescent="0.25">
      <c r="A3349" t="s">
        <v>1179</v>
      </c>
      <c r="B3349" s="45">
        <v>36326</v>
      </c>
      <c r="C3349" s="45">
        <v>18288.5</v>
      </c>
      <c r="D3349" s="25">
        <v>0.50345482574464573</v>
      </c>
      <c r="E3349" s="25" t="str">
        <f>_xlfn.XLOOKUP(Table1[[#This Row],[Customer_ID]],Table2[customer_id],Table2[age_group],,0)</f>
        <v>35-45</v>
      </c>
      <c r="F3349" s="25" t="str">
        <f>_xlfn.XLOOKUP(Table1[[#This Row],[Customer_ID]],Table2[customer_id],Table2[city],,0)</f>
        <v>Delhi NCR</v>
      </c>
      <c r="G3349" s="25" t="str">
        <f>_xlfn.XLOOKUP(Table1[[#This Row],[Customer_ID]],Table2[customer_id],Table2[occupation],,0)</f>
        <v>Freelancers</v>
      </c>
      <c r="H3349" s="50" t="str">
        <f>_xlfn.XLOOKUP(Table1[[#This Row],[Customer_ID]],Table2[customer_id],Table2[gender],,0)</f>
        <v>Female</v>
      </c>
      <c r="I3349" s="50" t="str">
        <f>_xlfn.XLOOKUP(Table1[[#This Row],[Customer_ID]],Table2[customer_id],Table2[marital status],,0)</f>
        <v>Married</v>
      </c>
      <c r="J3349" t="str">
        <f t="shared" si="208"/>
        <v>Lower Income</v>
      </c>
      <c r="K3349" s="52" t="b">
        <f t="shared" si="209"/>
        <v>0</v>
      </c>
      <c r="L3349" s="43" t="b">
        <f t="shared" si="210"/>
        <v>0</v>
      </c>
      <c r="M3349" s="43" t="b">
        <f t="shared" si="211"/>
        <v>0</v>
      </c>
      <c r="N33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50" spans="1:14" hidden="1" x14ac:dyDescent="0.25">
      <c r="A3350" t="s">
        <v>1343</v>
      </c>
      <c r="B3350" s="45">
        <v>36326</v>
      </c>
      <c r="C3350" s="45">
        <v>17739.333333333332</v>
      </c>
      <c r="D3350" s="25">
        <v>0.48833709556057181</v>
      </c>
      <c r="E3350" s="25" t="str">
        <f>_xlfn.XLOOKUP(Table1[[#This Row],[Customer_ID]],Table2[customer_id],Table2[age_group],,0)</f>
        <v>25-34</v>
      </c>
      <c r="F3350" s="25" t="str">
        <f>_xlfn.XLOOKUP(Table1[[#This Row],[Customer_ID]],Table2[customer_id],Table2[city],,0)</f>
        <v>Mumbai</v>
      </c>
      <c r="G3350" s="25" t="str">
        <f>_xlfn.XLOOKUP(Table1[[#This Row],[Customer_ID]],Table2[customer_id],Table2[occupation],,0)</f>
        <v>Salaried Other Employees</v>
      </c>
      <c r="H3350" s="50" t="str">
        <f>_xlfn.XLOOKUP(Table1[[#This Row],[Customer_ID]],Table2[customer_id],Table2[gender],,0)</f>
        <v>Female</v>
      </c>
      <c r="I3350" s="50" t="str">
        <f>_xlfn.XLOOKUP(Table1[[#This Row],[Customer_ID]],Table2[customer_id],Table2[marital status],,0)</f>
        <v>Married</v>
      </c>
      <c r="J3350" t="str">
        <f t="shared" si="208"/>
        <v>Lower Income</v>
      </c>
      <c r="K3350" s="52" t="b">
        <f t="shared" si="209"/>
        <v>0</v>
      </c>
      <c r="L3350" s="43" t="b">
        <f t="shared" si="210"/>
        <v>0</v>
      </c>
      <c r="M3350" s="43" t="b">
        <f t="shared" si="211"/>
        <v>0</v>
      </c>
      <c r="N33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51" spans="1:14" hidden="1" x14ac:dyDescent="0.25">
      <c r="A3351" t="s">
        <v>729</v>
      </c>
      <c r="B3351" s="45">
        <v>36324</v>
      </c>
      <c r="C3351" s="45">
        <v>20178.833333333332</v>
      </c>
      <c r="D3351" s="25">
        <v>0.55552343721322905</v>
      </c>
      <c r="E3351" s="25" t="str">
        <f>_xlfn.XLOOKUP(Table1[[#This Row],[Customer_ID]],Table2[customer_id],Table2[age_group],,0)</f>
        <v>35-45</v>
      </c>
      <c r="F3351" s="25" t="str">
        <f>_xlfn.XLOOKUP(Table1[[#This Row],[Customer_ID]],Table2[customer_id],Table2[city],,0)</f>
        <v>Delhi NCR</v>
      </c>
      <c r="G3351" s="25" t="str">
        <f>_xlfn.XLOOKUP(Table1[[#This Row],[Customer_ID]],Table2[customer_id],Table2[occupation],,0)</f>
        <v>Freelancers</v>
      </c>
      <c r="H3351" s="50" t="str">
        <f>_xlfn.XLOOKUP(Table1[[#This Row],[Customer_ID]],Table2[customer_id],Table2[gender],,0)</f>
        <v>Male</v>
      </c>
      <c r="I3351" s="50" t="str">
        <f>_xlfn.XLOOKUP(Table1[[#This Row],[Customer_ID]],Table2[customer_id],Table2[marital status],,0)</f>
        <v>Married</v>
      </c>
      <c r="J3351" t="str">
        <f t="shared" si="208"/>
        <v>Lower Income</v>
      </c>
      <c r="K3351" s="52" t="b">
        <f t="shared" si="209"/>
        <v>0</v>
      </c>
      <c r="L3351" s="43" t="b">
        <f t="shared" si="210"/>
        <v>0</v>
      </c>
      <c r="M3351" s="43" t="b">
        <f t="shared" si="211"/>
        <v>0</v>
      </c>
      <c r="N33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52" spans="1:14" hidden="1" x14ac:dyDescent="0.25">
      <c r="A3352" t="s">
        <v>609</v>
      </c>
      <c r="B3352" s="45">
        <v>36321</v>
      </c>
      <c r="C3352" s="45">
        <v>20804.166666666668</v>
      </c>
      <c r="D3352" s="25">
        <v>0.57278617512366592</v>
      </c>
      <c r="E3352" s="25" t="str">
        <f>_xlfn.XLOOKUP(Table1[[#This Row],[Customer_ID]],Table2[customer_id],Table2[age_group],,0)</f>
        <v>35-45</v>
      </c>
      <c r="F3352" s="25" t="str">
        <f>_xlfn.XLOOKUP(Table1[[#This Row],[Customer_ID]],Table2[customer_id],Table2[city],,0)</f>
        <v>Mumbai</v>
      </c>
      <c r="G3352" s="25" t="str">
        <f>_xlfn.XLOOKUP(Table1[[#This Row],[Customer_ID]],Table2[customer_id],Table2[occupation],,0)</f>
        <v>Freelancers</v>
      </c>
      <c r="H3352" s="50" t="str">
        <f>_xlfn.XLOOKUP(Table1[[#This Row],[Customer_ID]],Table2[customer_id],Table2[gender],,0)</f>
        <v>Male</v>
      </c>
      <c r="I3352" s="50" t="str">
        <f>_xlfn.XLOOKUP(Table1[[#This Row],[Customer_ID]],Table2[customer_id],Table2[marital status],,0)</f>
        <v>Married</v>
      </c>
      <c r="J3352" t="str">
        <f t="shared" si="208"/>
        <v>Lower Income</v>
      </c>
      <c r="K3352" s="52" t="b">
        <f t="shared" si="209"/>
        <v>0</v>
      </c>
      <c r="L3352" s="43" t="b">
        <f t="shared" si="210"/>
        <v>0</v>
      </c>
      <c r="M3352" s="43" t="b">
        <f t="shared" si="211"/>
        <v>0</v>
      </c>
      <c r="N33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53" spans="1:14" hidden="1" x14ac:dyDescent="0.25">
      <c r="A3353" t="s">
        <v>580</v>
      </c>
      <c r="B3353" s="45">
        <v>36317</v>
      </c>
      <c r="C3353" s="45">
        <v>20933.666666666668</v>
      </c>
      <c r="D3353" s="25">
        <v>0.57641508568071886</v>
      </c>
      <c r="E3353" s="25" t="str">
        <f>_xlfn.XLOOKUP(Table1[[#This Row],[Customer_ID]],Table2[customer_id],Table2[age_group],,0)</f>
        <v>35-45</v>
      </c>
      <c r="F3353" s="25" t="str">
        <f>_xlfn.XLOOKUP(Table1[[#This Row],[Customer_ID]],Table2[customer_id],Table2[city],,0)</f>
        <v>Bengaluru</v>
      </c>
      <c r="G3353" s="25" t="str">
        <f>_xlfn.XLOOKUP(Table1[[#This Row],[Customer_ID]],Table2[customer_id],Table2[occupation],,0)</f>
        <v>Freelancers</v>
      </c>
      <c r="H3353" s="50" t="str">
        <f>_xlfn.XLOOKUP(Table1[[#This Row],[Customer_ID]],Table2[customer_id],Table2[gender],,0)</f>
        <v>Male</v>
      </c>
      <c r="I3353" s="50" t="str">
        <f>_xlfn.XLOOKUP(Table1[[#This Row],[Customer_ID]],Table2[customer_id],Table2[marital status],,0)</f>
        <v>Married</v>
      </c>
      <c r="J3353" t="str">
        <f t="shared" si="208"/>
        <v>Lower Income</v>
      </c>
      <c r="K3353" s="52" t="b">
        <f t="shared" si="209"/>
        <v>0</v>
      </c>
      <c r="L3353" s="43" t="b">
        <f t="shared" si="210"/>
        <v>0</v>
      </c>
      <c r="M3353" s="43" t="b">
        <f t="shared" si="211"/>
        <v>0</v>
      </c>
      <c r="N33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54" spans="1:14" hidden="1" x14ac:dyDescent="0.25">
      <c r="A3354" t="s">
        <v>3582</v>
      </c>
      <c r="B3354" s="45">
        <v>36313</v>
      </c>
      <c r="C3354" s="45">
        <v>10139.166666666666</v>
      </c>
      <c r="D3354" s="25">
        <v>0.27921589146219444</v>
      </c>
      <c r="E3354" s="25" t="str">
        <f>_xlfn.XLOOKUP(Table1[[#This Row],[Customer_ID]],Table2[customer_id],Table2[age_group],,0)</f>
        <v>25-34</v>
      </c>
      <c r="F3354" s="25" t="str">
        <f>_xlfn.XLOOKUP(Table1[[#This Row],[Customer_ID]],Table2[customer_id],Table2[city],,0)</f>
        <v>Chennai</v>
      </c>
      <c r="G3354" s="25" t="str">
        <f>_xlfn.XLOOKUP(Table1[[#This Row],[Customer_ID]],Table2[customer_id],Table2[occupation],,0)</f>
        <v>Salaried Other Employees</v>
      </c>
      <c r="H3354" s="50" t="str">
        <f>_xlfn.XLOOKUP(Table1[[#This Row],[Customer_ID]],Table2[customer_id],Table2[gender],,0)</f>
        <v>Female</v>
      </c>
      <c r="I3354" s="50" t="str">
        <f>_xlfn.XLOOKUP(Table1[[#This Row],[Customer_ID]],Table2[customer_id],Table2[marital status],,0)</f>
        <v>Married</v>
      </c>
      <c r="J3354" t="str">
        <f t="shared" si="208"/>
        <v>Lower Income</v>
      </c>
      <c r="K3354" s="52" t="str">
        <f t="shared" si="209"/>
        <v>Low Spend</v>
      </c>
      <c r="L3354" s="43" t="b">
        <f t="shared" si="210"/>
        <v>0</v>
      </c>
      <c r="M3354" s="43" t="b">
        <f t="shared" si="211"/>
        <v>0</v>
      </c>
      <c r="N33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55" spans="1:14" hidden="1" x14ac:dyDescent="0.25">
      <c r="A3355" t="s">
        <v>1022</v>
      </c>
      <c r="B3355" s="45">
        <v>36313</v>
      </c>
      <c r="C3355" s="45">
        <v>18796.333333333332</v>
      </c>
      <c r="D3355" s="25">
        <v>0.51761995245045389</v>
      </c>
      <c r="E3355" s="25" t="str">
        <f>_xlfn.XLOOKUP(Table1[[#This Row],[Customer_ID]],Table2[customer_id],Table2[age_group],,0)</f>
        <v>25-34</v>
      </c>
      <c r="F3355" s="25" t="str">
        <f>_xlfn.XLOOKUP(Table1[[#This Row],[Customer_ID]],Table2[customer_id],Table2[city],,0)</f>
        <v>Bengaluru</v>
      </c>
      <c r="G3355" s="25" t="str">
        <f>_xlfn.XLOOKUP(Table1[[#This Row],[Customer_ID]],Table2[customer_id],Table2[occupation],,0)</f>
        <v>Salaried Other Employees</v>
      </c>
      <c r="H3355" s="50" t="str">
        <f>_xlfn.XLOOKUP(Table1[[#This Row],[Customer_ID]],Table2[customer_id],Table2[gender],,0)</f>
        <v>Male</v>
      </c>
      <c r="I3355" s="50" t="str">
        <f>_xlfn.XLOOKUP(Table1[[#This Row],[Customer_ID]],Table2[customer_id],Table2[marital status],,0)</f>
        <v>Married</v>
      </c>
      <c r="J3355" t="str">
        <f t="shared" si="208"/>
        <v>Lower Income</v>
      </c>
      <c r="K3355" s="52" t="b">
        <f t="shared" si="209"/>
        <v>0</v>
      </c>
      <c r="L3355" s="43" t="b">
        <f t="shared" si="210"/>
        <v>0</v>
      </c>
      <c r="M3355" s="43" t="b">
        <f t="shared" si="211"/>
        <v>0</v>
      </c>
      <c r="N33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56" spans="1:14" hidden="1" x14ac:dyDescent="0.25">
      <c r="A3356" t="s">
        <v>2008</v>
      </c>
      <c r="B3356" s="45">
        <v>36307</v>
      </c>
      <c r="C3356" s="45">
        <v>15296.833333333334</v>
      </c>
      <c r="D3356" s="25">
        <v>0.42131912119793247</v>
      </c>
      <c r="E3356" s="25" t="str">
        <f>_xlfn.XLOOKUP(Table1[[#This Row],[Customer_ID]],Table2[customer_id],Table2[age_group],,0)</f>
        <v>25-34</v>
      </c>
      <c r="F3356" s="25" t="str">
        <f>_xlfn.XLOOKUP(Table1[[#This Row],[Customer_ID]],Table2[customer_id],Table2[city],,0)</f>
        <v>Bengaluru</v>
      </c>
      <c r="G3356" s="25" t="str">
        <f>_xlfn.XLOOKUP(Table1[[#This Row],[Customer_ID]],Table2[customer_id],Table2[occupation],,0)</f>
        <v>Freelancers</v>
      </c>
      <c r="H3356" s="50" t="str">
        <f>_xlfn.XLOOKUP(Table1[[#This Row],[Customer_ID]],Table2[customer_id],Table2[gender],,0)</f>
        <v>Female</v>
      </c>
      <c r="I3356" s="50" t="str">
        <f>_xlfn.XLOOKUP(Table1[[#This Row],[Customer_ID]],Table2[customer_id],Table2[marital status],,0)</f>
        <v>Married</v>
      </c>
      <c r="J3356" t="str">
        <f t="shared" si="208"/>
        <v>Lower Income</v>
      </c>
      <c r="K3356" s="52" t="b">
        <f t="shared" si="209"/>
        <v>0</v>
      </c>
      <c r="L3356" s="43" t="b">
        <f t="shared" si="210"/>
        <v>0</v>
      </c>
      <c r="M3356" s="43" t="b">
        <f t="shared" si="211"/>
        <v>0</v>
      </c>
      <c r="N33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57" spans="1:14" hidden="1" x14ac:dyDescent="0.25">
      <c r="A3357" t="s">
        <v>761</v>
      </c>
      <c r="B3357" s="45">
        <v>36294</v>
      </c>
      <c r="C3357" s="45">
        <v>19934</v>
      </c>
      <c r="D3357" s="25">
        <v>0.54923678844988155</v>
      </c>
      <c r="E3357" s="25" t="str">
        <f>_xlfn.XLOOKUP(Table1[[#This Row],[Customer_ID]],Table2[customer_id],Table2[age_group],,0)</f>
        <v>35-45</v>
      </c>
      <c r="F3357" s="25" t="str">
        <f>_xlfn.XLOOKUP(Table1[[#This Row],[Customer_ID]],Table2[customer_id],Table2[city],,0)</f>
        <v>Delhi NCR</v>
      </c>
      <c r="G3357" s="25" t="str">
        <f>_xlfn.XLOOKUP(Table1[[#This Row],[Customer_ID]],Table2[customer_id],Table2[occupation],,0)</f>
        <v>Freelancers</v>
      </c>
      <c r="H3357" s="50" t="str">
        <f>_xlfn.XLOOKUP(Table1[[#This Row],[Customer_ID]],Table2[customer_id],Table2[gender],,0)</f>
        <v>Male</v>
      </c>
      <c r="I3357" s="50" t="str">
        <f>_xlfn.XLOOKUP(Table1[[#This Row],[Customer_ID]],Table2[customer_id],Table2[marital status],,0)</f>
        <v>Married</v>
      </c>
      <c r="J3357" t="str">
        <f t="shared" si="208"/>
        <v>Lower Income</v>
      </c>
      <c r="K3357" s="52" t="b">
        <f t="shared" si="209"/>
        <v>0</v>
      </c>
      <c r="L3357" s="43" t="b">
        <f t="shared" si="210"/>
        <v>0</v>
      </c>
      <c r="M3357" s="43" t="b">
        <f t="shared" si="211"/>
        <v>0</v>
      </c>
      <c r="N33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58" spans="1:14" hidden="1" x14ac:dyDescent="0.25">
      <c r="A3358" t="s">
        <v>1138</v>
      </c>
      <c r="B3358" s="45">
        <v>36290</v>
      </c>
      <c r="C3358" s="45">
        <v>18399</v>
      </c>
      <c r="D3358" s="25">
        <v>0.5069991733259851</v>
      </c>
      <c r="E3358" s="25" t="str">
        <f>_xlfn.XLOOKUP(Table1[[#This Row],[Customer_ID]],Table2[customer_id],Table2[age_group],,0)</f>
        <v>35-45</v>
      </c>
      <c r="F3358" s="25" t="str">
        <f>_xlfn.XLOOKUP(Table1[[#This Row],[Customer_ID]],Table2[customer_id],Table2[city],,0)</f>
        <v>Delhi NCR</v>
      </c>
      <c r="G3358" s="25" t="str">
        <f>_xlfn.XLOOKUP(Table1[[#This Row],[Customer_ID]],Table2[customer_id],Table2[occupation],,0)</f>
        <v>Freelancers</v>
      </c>
      <c r="H3358" s="50" t="str">
        <f>_xlfn.XLOOKUP(Table1[[#This Row],[Customer_ID]],Table2[customer_id],Table2[gender],,0)</f>
        <v>Male</v>
      </c>
      <c r="I3358" s="50" t="str">
        <f>_xlfn.XLOOKUP(Table1[[#This Row],[Customer_ID]],Table2[customer_id],Table2[marital status],,0)</f>
        <v>Married</v>
      </c>
      <c r="J3358" t="str">
        <f t="shared" si="208"/>
        <v>Lower Income</v>
      </c>
      <c r="K3358" s="52" t="b">
        <f t="shared" si="209"/>
        <v>0</v>
      </c>
      <c r="L3358" s="43" t="b">
        <f t="shared" si="210"/>
        <v>0</v>
      </c>
      <c r="M3358" s="43" t="b">
        <f t="shared" si="211"/>
        <v>0</v>
      </c>
      <c r="N33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59" spans="1:14" hidden="1" x14ac:dyDescent="0.25">
      <c r="A3359" t="s">
        <v>641</v>
      </c>
      <c r="B3359" s="45">
        <v>36273</v>
      </c>
      <c r="C3359" s="45">
        <v>20597.5</v>
      </c>
      <c r="D3359" s="25">
        <v>0.56784660766961648</v>
      </c>
      <c r="E3359" s="25" t="str">
        <f>_xlfn.XLOOKUP(Table1[[#This Row],[Customer_ID]],Table2[customer_id],Table2[age_group],,0)</f>
        <v>35-45</v>
      </c>
      <c r="F3359" s="25" t="str">
        <f>_xlfn.XLOOKUP(Table1[[#This Row],[Customer_ID]],Table2[customer_id],Table2[city],,0)</f>
        <v>Delhi NCR</v>
      </c>
      <c r="G3359" s="25" t="str">
        <f>_xlfn.XLOOKUP(Table1[[#This Row],[Customer_ID]],Table2[customer_id],Table2[occupation],,0)</f>
        <v>Freelancers</v>
      </c>
      <c r="H3359" s="50" t="str">
        <f>_xlfn.XLOOKUP(Table1[[#This Row],[Customer_ID]],Table2[customer_id],Table2[gender],,0)</f>
        <v>Male</v>
      </c>
      <c r="I3359" s="50" t="str">
        <f>_xlfn.XLOOKUP(Table1[[#This Row],[Customer_ID]],Table2[customer_id],Table2[marital status],,0)</f>
        <v>Married</v>
      </c>
      <c r="J3359" t="str">
        <f t="shared" si="208"/>
        <v>Lower Income</v>
      </c>
      <c r="K3359" s="52" t="b">
        <f t="shared" si="209"/>
        <v>0</v>
      </c>
      <c r="L3359" s="43" t="b">
        <f t="shared" si="210"/>
        <v>0</v>
      </c>
      <c r="M3359" s="43" t="b">
        <f t="shared" si="211"/>
        <v>0</v>
      </c>
      <c r="N33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60" spans="1:14" hidden="1" x14ac:dyDescent="0.25">
      <c r="A3360" t="s">
        <v>1603</v>
      </c>
      <c r="B3360" s="45">
        <v>36263</v>
      </c>
      <c r="C3360" s="45">
        <v>16644</v>
      </c>
      <c r="D3360" s="25">
        <v>0.45898022778038222</v>
      </c>
      <c r="E3360" s="25" t="str">
        <f>_xlfn.XLOOKUP(Table1[[#This Row],[Customer_ID]],Table2[customer_id],Table2[age_group],,0)</f>
        <v>35-45</v>
      </c>
      <c r="F3360" s="25" t="str">
        <f>_xlfn.XLOOKUP(Table1[[#This Row],[Customer_ID]],Table2[customer_id],Table2[city],,0)</f>
        <v>Hyderabad</v>
      </c>
      <c r="G3360" s="25" t="str">
        <f>_xlfn.XLOOKUP(Table1[[#This Row],[Customer_ID]],Table2[customer_id],Table2[occupation],,0)</f>
        <v>Freelancers</v>
      </c>
      <c r="H3360" s="50" t="str">
        <f>_xlfn.XLOOKUP(Table1[[#This Row],[Customer_ID]],Table2[customer_id],Table2[gender],,0)</f>
        <v>Male</v>
      </c>
      <c r="I3360" s="50" t="str">
        <f>_xlfn.XLOOKUP(Table1[[#This Row],[Customer_ID]],Table2[customer_id],Table2[marital status],,0)</f>
        <v>Married</v>
      </c>
      <c r="J3360" t="str">
        <f t="shared" si="208"/>
        <v>Lower Income</v>
      </c>
      <c r="K3360" s="52" t="b">
        <f t="shared" si="209"/>
        <v>0</v>
      </c>
      <c r="L3360" s="43" t="b">
        <f t="shared" si="210"/>
        <v>0</v>
      </c>
      <c r="M3360" s="43" t="b">
        <f t="shared" si="211"/>
        <v>0</v>
      </c>
      <c r="N33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61" spans="1:14" hidden="1" x14ac:dyDescent="0.25">
      <c r="A3361" t="s">
        <v>977</v>
      </c>
      <c r="B3361" s="45">
        <v>36259</v>
      </c>
      <c r="C3361" s="45">
        <v>18947.5</v>
      </c>
      <c r="D3361" s="25">
        <v>0.52255991615874675</v>
      </c>
      <c r="E3361" s="25" t="str">
        <f>_xlfn.XLOOKUP(Table1[[#This Row],[Customer_ID]],Table2[customer_id],Table2[age_group],,0)</f>
        <v>25-34</v>
      </c>
      <c r="F3361" s="25" t="str">
        <f>_xlfn.XLOOKUP(Table1[[#This Row],[Customer_ID]],Table2[customer_id],Table2[city],,0)</f>
        <v>Bengaluru</v>
      </c>
      <c r="G3361" s="25" t="str">
        <f>_xlfn.XLOOKUP(Table1[[#This Row],[Customer_ID]],Table2[customer_id],Table2[occupation],,0)</f>
        <v>Freelancers</v>
      </c>
      <c r="H3361" s="50" t="str">
        <f>_xlfn.XLOOKUP(Table1[[#This Row],[Customer_ID]],Table2[customer_id],Table2[gender],,0)</f>
        <v>Male</v>
      </c>
      <c r="I3361" s="50" t="str">
        <f>_xlfn.XLOOKUP(Table1[[#This Row],[Customer_ID]],Table2[customer_id],Table2[marital status],,0)</f>
        <v>Married</v>
      </c>
      <c r="J3361" t="str">
        <f t="shared" si="208"/>
        <v>Lower Income</v>
      </c>
      <c r="K3361" s="52" t="b">
        <f t="shared" si="209"/>
        <v>0</v>
      </c>
      <c r="L3361" s="43" t="b">
        <f t="shared" si="210"/>
        <v>0</v>
      </c>
      <c r="M3361" s="43" t="b">
        <f t="shared" si="211"/>
        <v>0</v>
      </c>
      <c r="N33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62" spans="1:14" hidden="1" x14ac:dyDescent="0.25">
      <c r="A3362" t="s">
        <v>748</v>
      </c>
      <c r="B3362" s="45">
        <v>36258</v>
      </c>
      <c r="C3362" s="45">
        <v>20006.333333333332</v>
      </c>
      <c r="D3362" s="25">
        <v>0.55177707908139806</v>
      </c>
      <c r="E3362" s="25" t="str">
        <f>_xlfn.XLOOKUP(Table1[[#This Row],[Customer_ID]],Table2[customer_id],Table2[age_group],,0)</f>
        <v>35-45</v>
      </c>
      <c r="F3362" s="25" t="str">
        <f>_xlfn.XLOOKUP(Table1[[#This Row],[Customer_ID]],Table2[customer_id],Table2[city],,0)</f>
        <v>Delhi NCR</v>
      </c>
      <c r="G3362" s="25" t="str">
        <f>_xlfn.XLOOKUP(Table1[[#This Row],[Customer_ID]],Table2[customer_id],Table2[occupation],,0)</f>
        <v>Freelancers</v>
      </c>
      <c r="H3362" s="50" t="str">
        <f>_xlfn.XLOOKUP(Table1[[#This Row],[Customer_ID]],Table2[customer_id],Table2[gender],,0)</f>
        <v>Male</v>
      </c>
      <c r="I3362" s="50" t="str">
        <f>_xlfn.XLOOKUP(Table1[[#This Row],[Customer_ID]],Table2[customer_id],Table2[marital status],,0)</f>
        <v>Married</v>
      </c>
      <c r="J3362" t="str">
        <f t="shared" si="208"/>
        <v>Lower Income</v>
      </c>
      <c r="K3362" s="52" t="b">
        <f t="shared" si="209"/>
        <v>0</v>
      </c>
      <c r="L3362" s="43" t="b">
        <f t="shared" si="210"/>
        <v>0</v>
      </c>
      <c r="M3362" s="43" t="b">
        <f t="shared" si="211"/>
        <v>0</v>
      </c>
      <c r="N33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63" spans="1:14" hidden="1" x14ac:dyDescent="0.25">
      <c r="A3363" t="s">
        <v>3310</v>
      </c>
      <c r="B3363" s="45">
        <v>36250</v>
      </c>
      <c r="C3363" s="45">
        <v>11251.166666666666</v>
      </c>
      <c r="D3363" s="25">
        <v>0.31037701149425284</v>
      </c>
      <c r="E3363" s="25" t="str">
        <f>_xlfn.XLOOKUP(Table1[[#This Row],[Customer_ID]],Table2[customer_id],Table2[age_group],,0)</f>
        <v>35-45</v>
      </c>
      <c r="F3363" s="25" t="str">
        <f>_xlfn.XLOOKUP(Table1[[#This Row],[Customer_ID]],Table2[customer_id],Table2[city],,0)</f>
        <v>Chennai</v>
      </c>
      <c r="G3363" s="25" t="str">
        <f>_xlfn.XLOOKUP(Table1[[#This Row],[Customer_ID]],Table2[customer_id],Table2[occupation],,0)</f>
        <v>Freelancers</v>
      </c>
      <c r="H3363" s="50" t="str">
        <f>_xlfn.XLOOKUP(Table1[[#This Row],[Customer_ID]],Table2[customer_id],Table2[gender],,0)</f>
        <v>Female</v>
      </c>
      <c r="I3363" s="50" t="str">
        <f>_xlfn.XLOOKUP(Table1[[#This Row],[Customer_ID]],Table2[customer_id],Table2[marital status],,0)</f>
        <v>Married</v>
      </c>
      <c r="J3363" t="str">
        <f t="shared" si="208"/>
        <v>Lower Income</v>
      </c>
      <c r="K3363" s="52" t="b">
        <f t="shared" si="209"/>
        <v>0</v>
      </c>
      <c r="L3363" s="43" t="b">
        <f t="shared" si="210"/>
        <v>0</v>
      </c>
      <c r="M3363" s="43" t="b">
        <f t="shared" si="211"/>
        <v>0</v>
      </c>
      <c r="N33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64" spans="1:14" hidden="1" x14ac:dyDescent="0.25">
      <c r="A3364" t="s">
        <v>664</v>
      </c>
      <c r="B3364" s="45">
        <v>36243</v>
      </c>
      <c r="C3364" s="45">
        <v>20437</v>
      </c>
      <c r="D3364" s="25">
        <v>0.56388819910051591</v>
      </c>
      <c r="E3364" s="25" t="str">
        <f>_xlfn.XLOOKUP(Table1[[#This Row],[Customer_ID]],Table2[customer_id],Table2[age_group],,0)</f>
        <v>35-45</v>
      </c>
      <c r="F3364" s="25" t="str">
        <f>_xlfn.XLOOKUP(Table1[[#This Row],[Customer_ID]],Table2[customer_id],Table2[city],,0)</f>
        <v>Delhi NCR</v>
      </c>
      <c r="G3364" s="25" t="str">
        <f>_xlfn.XLOOKUP(Table1[[#This Row],[Customer_ID]],Table2[customer_id],Table2[occupation],,0)</f>
        <v>Freelancers</v>
      </c>
      <c r="H3364" s="50" t="str">
        <f>_xlfn.XLOOKUP(Table1[[#This Row],[Customer_ID]],Table2[customer_id],Table2[gender],,0)</f>
        <v>Male</v>
      </c>
      <c r="I3364" s="50" t="str">
        <f>_xlfn.XLOOKUP(Table1[[#This Row],[Customer_ID]],Table2[customer_id],Table2[marital status],,0)</f>
        <v>Married</v>
      </c>
      <c r="J3364" t="str">
        <f t="shared" si="208"/>
        <v>Lower Income</v>
      </c>
      <c r="K3364" s="52" t="b">
        <f t="shared" si="209"/>
        <v>0</v>
      </c>
      <c r="L3364" s="43" t="b">
        <f t="shared" si="210"/>
        <v>0</v>
      </c>
      <c r="M3364" s="43" t="b">
        <f t="shared" si="211"/>
        <v>0</v>
      </c>
      <c r="N33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65" spans="1:14" x14ac:dyDescent="0.25">
      <c r="A3365" t="s">
        <v>281</v>
      </c>
      <c r="B3365" s="45">
        <v>36239</v>
      </c>
      <c r="C3365" s="45">
        <v>22612.333333333332</v>
      </c>
      <c r="D3365" s="25">
        <v>0.62397785075011269</v>
      </c>
      <c r="E3365" s="25" t="str">
        <f>_xlfn.XLOOKUP(Table1[[#This Row],[Customer_ID]],Table2[customer_id],Table2[age_group],,0)</f>
        <v>35-45</v>
      </c>
      <c r="F3365" s="25" t="str">
        <f>_xlfn.XLOOKUP(Table1[[#This Row],[Customer_ID]],Table2[customer_id],Table2[city],,0)</f>
        <v>Mumbai</v>
      </c>
      <c r="G3365" s="25" t="str">
        <f>_xlfn.XLOOKUP(Table1[[#This Row],[Customer_ID]],Table2[customer_id],Table2[occupation],,0)</f>
        <v>Freelancers</v>
      </c>
      <c r="H3365" s="50" t="str">
        <f>_xlfn.XLOOKUP(Table1[[#This Row],[Customer_ID]],Table2[customer_id],Table2[gender],,0)</f>
        <v>Male</v>
      </c>
      <c r="I3365" s="50" t="str">
        <f>_xlfn.XLOOKUP(Table1[[#This Row],[Customer_ID]],Table2[customer_id],Table2[marital status],,0)</f>
        <v>Married</v>
      </c>
      <c r="J3365" t="str">
        <f t="shared" si="208"/>
        <v>Lower Income</v>
      </c>
      <c r="K3365" s="52" t="str">
        <f t="shared" si="209"/>
        <v>High Spend</v>
      </c>
      <c r="L3365" s="43" t="b">
        <f t="shared" si="210"/>
        <v>0</v>
      </c>
      <c r="M3365" s="43" t="b">
        <f t="shared" si="211"/>
        <v>0</v>
      </c>
      <c r="N3365" t="str">
        <f>IF(OR(Table1[[#This Row],[High requirement of Credit Card (Low Income)]]="High Spend",Table1[[#This Row],[High requirement of Credit Card (Moderate Income)]]="High Spend",Table1[[#This Row],[High requirement of Credit Card (hIGHER Income)]]="High Spend"),"High chance","Low or moderate Chance")</f>
        <v>High chance</v>
      </c>
    </row>
    <row r="3366" spans="1:14" hidden="1" x14ac:dyDescent="0.25">
      <c r="A3366" t="s">
        <v>2084</v>
      </c>
      <c r="B3366" s="45">
        <v>36237</v>
      </c>
      <c r="C3366" s="45">
        <v>15034.833333333334</v>
      </c>
      <c r="D3366" s="25">
        <v>0.41490281572241999</v>
      </c>
      <c r="E3366" s="25" t="str">
        <f>_xlfn.XLOOKUP(Table1[[#This Row],[Customer_ID]],Table2[customer_id],Table2[age_group],,0)</f>
        <v>25-34</v>
      </c>
      <c r="F3366" s="25" t="str">
        <f>_xlfn.XLOOKUP(Table1[[#This Row],[Customer_ID]],Table2[customer_id],Table2[city],,0)</f>
        <v>Hyderabad</v>
      </c>
      <c r="G3366" s="25" t="str">
        <f>_xlfn.XLOOKUP(Table1[[#This Row],[Customer_ID]],Table2[customer_id],Table2[occupation],,0)</f>
        <v>Freelancers</v>
      </c>
      <c r="H3366" s="50" t="str">
        <f>_xlfn.XLOOKUP(Table1[[#This Row],[Customer_ID]],Table2[customer_id],Table2[gender],,0)</f>
        <v>Male</v>
      </c>
      <c r="I3366" s="50" t="str">
        <f>_xlfn.XLOOKUP(Table1[[#This Row],[Customer_ID]],Table2[customer_id],Table2[marital status],,0)</f>
        <v>Single</v>
      </c>
      <c r="J3366" t="str">
        <f t="shared" si="208"/>
        <v>Lower Income</v>
      </c>
      <c r="K3366" s="52" t="b">
        <f t="shared" si="209"/>
        <v>0</v>
      </c>
      <c r="L3366" s="43" t="b">
        <f t="shared" si="210"/>
        <v>0</v>
      </c>
      <c r="M3366" s="43" t="b">
        <f t="shared" si="211"/>
        <v>0</v>
      </c>
      <c r="N33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67" spans="1:14" hidden="1" x14ac:dyDescent="0.25">
      <c r="A3367" t="s">
        <v>2831</v>
      </c>
      <c r="B3367" s="45">
        <v>36237</v>
      </c>
      <c r="C3367" s="45">
        <v>12646.166666666666</v>
      </c>
      <c r="D3367" s="25">
        <v>0.34898492332882597</v>
      </c>
      <c r="E3367" s="25" t="str">
        <f>_xlfn.XLOOKUP(Table1[[#This Row],[Customer_ID]],Table2[customer_id],Table2[age_group],,0)</f>
        <v>25-34</v>
      </c>
      <c r="F3367" s="25" t="str">
        <f>_xlfn.XLOOKUP(Table1[[#This Row],[Customer_ID]],Table2[customer_id],Table2[city],,0)</f>
        <v>Chennai</v>
      </c>
      <c r="G3367" s="25" t="str">
        <f>_xlfn.XLOOKUP(Table1[[#This Row],[Customer_ID]],Table2[customer_id],Table2[occupation],,0)</f>
        <v>Salaried Other Employees</v>
      </c>
      <c r="H3367" s="50" t="str">
        <f>_xlfn.XLOOKUP(Table1[[#This Row],[Customer_ID]],Table2[customer_id],Table2[gender],,0)</f>
        <v>Male</v>
      </c>
      <c r="I3367" s="50" t="str">
        <f>_xlfn.XLOOKUP(Table1[[#This Row],[Customer_ID]],Table2[customer_id],Table2[marital status],,0)</f>
        <v>Married</v>
      </c>
      <c r="J3367" t="str">
        <f t="shared" si="208"/>
        <v>Lower Income</v>
      </c>
      <c r="K3367" s="52" t="b">
        <f t="shared" si="209"/>
        <v>0</v>
      </c>
      <c r="L3367" s="43" t="b">
        <f t="shared" si="210"/>
        <v>0</v>
      </c>
      <c r="M3367" s="43" t="b">
        <f t="shared" si="211"/>
        <v>0</v>
      </c>
      <c r="N33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68" spans="1:14" hidden="1" x14ac:dyDescent="0.25">
      <c r="A3368" t="s">
        <v>1216</v>
      </c>
      <c r="B3368" s="45">
        <v>36235</v>
      </c>
      <c r="C3368" s="45">
        <v>18110.166666666668</v>
      </c>
      <c r="D3368" s="25">
        <v>0.49979761740490319</v>
      </c>
      <c r="E3368" s="25" t="str">
        <f>_xlfn.XLOOKUP(Table1[[#This Row],[Customer_ID]],Table2[customer_id],Table2[age_group],,0)</f>
        <v>25-34</v>
      </c>
      <c r="F3368" s="25" t="str">
        <f>_xlfn.XLOOKUP(Table1[[#This Row],[Customer_ID]],Table2[customer_id],Table2[city],,0)</f>
        <v>Delhi NCR</v>
      </c>
      <c r="G3368" s="25" t="str">
        <f>_xlfn.XLOOKUP(Table1[[#This Row],[Customer_ID]],Table2[customer_id],Table2[occupation],,0)</f>
        <v>Salaried Other Employees</v>
      </c>
      <c r="H3368" s="50" t="str">
        <f>_xlfn.XLOOKUP(Table1[[#This Row],[Customer_ID]],Table2[customer_id],Table2[gender],,0)</f>
        <v>Male</v>
      </c>
      <c r="I3368" s="50" t="str">
        <f>_xlfn.XLOOKUP(Table1[[#This Row],[Customer_ID]],Table2[customer_id],Table2[marital status],,0)</f>
        <v>Married</v>
      </c>
      <c r="J3368" t="str">
        <f t="shared" si="208"/>
        <v>Lower Income</v>
      </c>
      <c r="K3368" s="52" t="b">
        <f t="shared" si="209"/>
        <v>0</v>
      </c>
      <c r="L3368" s="43" t="b">
        <f t="shared" si="210"/>
        <v>0</v>
      </c>
      <c r="M3368" s="43" t="b">
        <f t="shared" si="211"/>
        <v>0</v>
      </c>
      <c r="N33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69" spans="1:14" hidden="1" x14ac:dyDescent="0.25">
      <c r="A3369" t="s">
        <v>727</v>
      </c>
      <c r="B3369" s="45">
        <v>36231</v>
      </c>
      <c r="C3369" s="45">
        <v>20139.333333333332</v>
      </c>
      <c r="D3369" s="25">
        <v>0.55585916296357629</v>
      </c>
      <c r="E3369" s="25" t="str">
        <f>_xlfn.XLOOKUP(Table1[[#This Row],[Customer_ID]],Table2[customer_id],Table2[age_group],,0)</f>
        <v>25-34</v>
      </c>
      <c r="F3369" s="25" t="str">
        <f>_xlfn.XLOOKUP(Table1[[#This Row],[Customer_ID]],Table2[customer_id],Table2[city],,0)</f>
        <v>Mumbai</v>
      </c>
      <c r="G3369" s="25" t="str">
        <f>_xlfn.XLOOKUP(Table1[[#This Row],[Customer_ID]],Table2[customer_id],Table2[occupation],,0)</f>
        <v>Freelancers</v>
      </c>
      <c r="H3369" s="50" t="str">
        <f>_xlfn.XLOOKUP(Table1[[#This Row],[Customer_ID]],Table2[customer_id],Table2[gender],,0)</f>
        <v>Male</v>
      </c>
      <c r="I3369" s="50" t="str">
        <f>_xlfn.XLOOKUP(Table1[[#This Row],[Customer_ID]],Table2[customer_id],Table2[marital status],,0)</f>
        <v>Married</v>
      </c>
      <c r="J3369" t="str">
        <f t="shared" si="208"/>
        <v>Lower Income</v>
      </c>
      <c r="K3369" s="52" t="b">
        <f t="shared" si="209"/>
        <v>0</v>
      </c>
      <c r="L3369" s="43" t="b">
        <f t="shared" si="210"/>
        <v>0</v>
      </c>
      <c r="M3369" s="43" t="b">
        <f t="shared" si="211"/>
        <v>0</v>
      </c>
      <c r="N33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70" spans="1:14" hidden="1" x14ac:dyDescent="0.25">
      <c r="A3370" t="s">
        <v>503</v>
      </c>
      <c r="B3370" s="45">
        <v>36227</v>
      </c>
      <c r="C3370" s="45">
        <v>21297.333333333332</v>
      </c>
      <c r="D3370" s="25">
        <v>0.58788564698521362</v>
      </c>
      <c r="E3370" s="25" t="str">
        <f>_xlfn.XLOOKUP(Table1[[#This Row],[Customer_ID]],Table2[customer_id],Table2[age_group],,0)</f>
        <v>25-34</v>
      </c>
      <c r="F3370" s="25" t="str">
        <f>_xlfn.XLOOKUP(Table1[[#This Row],[Customer_ID]],Table2[customer_id],Table2[city],,0)</f>
        <v>Mumbai</v>
      </c>
      <c r="G3370" s="25" t="str">
        <f>_xlfn.XLOOKUP(Table1[[#This Row],[Customer_ID]],Table2[customer_id],Table2[occupation],,0)</f>
        <v>Freelancers</v>
      </c>
      <c r="H3370" s="50" t="str">
        <f>_xlfn.XLOOKUP(Table1[[#This Row],[Customer_ID]],Table2[customer_id],Table2[gender],,0)</f>
        <v>Male</v>
      </c>
      <c r="I3370" s="50" t="str">
        <f>_xlfn.XLOOKUP(Table1[[#This Row],[Customer_ID]],Table2[customer_id],Table2[marital status],,0)</f>
        <v>Single</v>
      </c>
      <c r="J3370" t="str">
        <f t="shared" si="208"/>
        <v>Lower Income</v>
      </c>
      <c r="K3370" s="52" t="b">
        <f t="shared" si="209"/>
        <v>0</v>
      </c>
      <c r="L3370" s="43" t="b">
        <f t="shared" si="210"/>
        <v>0</v>
      </c>
      <c r="M3370" s="43" t="b">
        <f t="shared" si="211"/>
        <v>0</v>
      </c>
      <c r="N33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71" spans="1:14" hidden="1" x14ac:dyDescent="0.25">
      <c r="A3371" t="s">
        <v>577</v>
      </c>
      <c r="B3371" s="45">
        <v>36227</v>
      </c>
      <c r="C3371" s="45">
        <v>20899.166666666668</v>
      </c>
      <c r="D3371" s="25">
        <v>0.5768947654143779</v>
      </c>
      <c r="E3371" s="25" t="str">
        <f>_xlfn.XLOOKUP(Table1[[#This Row],[Customer_ID]],Table2[customer_id],Table2[age_group],,0)</f>
        <v>35-45</v>
      </c>
      <c r="F3371" s="25" t="str">
        <f>_xlfn.XLOOKUP(Table1[[#This Row],[Customer_ID]],Table2[customer_id],Table2[city],,0)</f>
        <v>Delhi NCR</v>
      </c>
      <c r="G3371" s="25" t="str">
        <f>_xlfn.XLOOKUP(Table1[[#This Row],[Customer_ID]],Table2[customer_id],Table2[occupation],,0)</f>
        <v>Freelancers</v>
      </c>
      <c r="H3371" s="50" t="str">
        <f>_xlfn.XLOOKUP(Table1[[#This Row],[Customer_ID]],Table2[customer_id],Table2[gender],,0)</f>
        <v>Male</v>
      </c>
      <c r="I3371" s="50" t="str">
        <f>_xlfn.XLOOKUP(Table1[[#This Row],[Customer_ID]],Table2[customer_id],Table2[marital status],,0)</f>
        <v>Married</v>
      </c>
      <c r="J3371" t="str">
        <f t="shared" si="208"/>
        <v>Lower Income</v>
      </c>
      <c r="K3371" s="52" t="b">
        <f t="shared" si="209"/>
        <v>0</v>
      </c>
      <c r="L3371" s="43" t="b">
        <f t="shared" si="210"/>
        <v>0</v>
      </c>
      <c r="M3371" s="43" t="b">
        <f t="shared" si="211"/>
        <v>0</v>
      </c>
      <c r="N33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72" spans="1:14" hidden="1" x14ac:dyDescent="0.25">
      <c r="A3372" t="s">
        <v>629</v>
      </c>
      <c r="B3372" s="45">
        <v>36218</v>
      </c>
      <c r="C3372" s="45">
        <v>20624</v>
      </c>
      <c r="D3372" s="25">
        <v>0.56944060964161469</v>
      </c>
      <c r="E3372" s="25" t="str">
        <f>_xlfn.XLOOKUP(Table1[[#This Row],[Customer_ID]],Table2[customer_id],Table2[age_group],,0)</f>
        <v>25-34</v>
      </c>
      <c r="F3372" s="25" t="str">
        <f>_xlfn.XLOOKUP(Table1[[#This Row],[Customer_ID]],Table2[customer_id],Table2[city],,0)</f>
        <v>Mumbai</v>
      </c>
      <c r="G3372" s="25" t="str">
        <f>_xlfn.XLOOKUP(Table1[[#This Row],[Customer_ID]],Table2[customer_id],Table2[occupation],,0)</f>
        <v>Salaried Other Employees</v>
      </c>
      <c r="H3372" s="50" t="str">
        <f>_xlfn.XLOOKUP(Table1[[#This Row],[Customer_ID]],Table2[customer_id],Table2[gender],,0)</f>
        <v>Male</v>
      </c>
      <c r="I3372" s="50" t="str">
        <f>_xlfn.XLOOKUP(Table1[[#This Row],[Customer_ID]],Table2[customer_id],Table2[marital status],,0)</f>
        <v>Married</v>
      </c>
      <c r="J3372" t="str">
        <f t="shared" si="208"/>
        <v>Lower Income</v>
      </c>
      <c r="K3372" s="52" t="b">
        <f t="shared" si="209"/>
        <v>0</v>
      </c>
      <c r="L3372" s="43" t="b">
        <f t="shared" si="210"/>
        <v>0</v>
      </c>
      <c r="M3372" s="43" t="b">
        <f t="shared" si="211"/>
        <v>0</v>
      </c>
      <c r="N33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73" spans="1:14" hidden="1" x14ac:dyDescent="0.25">
      <c r="A3373" t="s">
        <v>1146</v>
      </c>
      <c r="B3373" s="45">
        <v>36216</v>
      </c>
      <c r="C3373" s="45">
        <v>18320.666666666668</v>
      </c>
      <c r="D3373" s="25">
        <v>0.50587217436123999</v>
      </c>
      <c r="E3373" s="25" t="str">
        <f>_xlfn.XLOOKUP(Table1[[#This Row],[Customer_ID]],Table2[customer_id],Table2[age_group],,0)</f>
        <v>25-34</v>
      </c>
      <c r="F3373" s="25" t="str">
        <f>_xlfn.XLOOKUP(Table1[[#This Row],[Customer_ID]],Table2[customer_id],Table2[city],,0)</f>
        <v>Mumbai</v>
      </c>
      <c r="G3373" s="25" t="str">
        <f>_xlfn.XLOOKUP(Table1[[#This Row],[Customer_ID]],Table2[customer_id],Table2[occupation],,0)</f>
        <v>Freelancers</v>
      </c>
      <c r="H3373" s="50" t="str">
        <f>_xlfn.XLOOKUP(Table1[[#This Row],[Customer_ID]],Table2[customer_id],Table2[gender],,0)</f>
        <v>Female</v>
      </c>
      <c r="I3373" s="50" t="str">
        <f>_xlfn.XLOOKUP(Table1[[#This Row],[Customer_ID]],Table2[customer_id],Table2[marital status],,0)</f>
        <v>Married</v>
      </c>
      <c r="J3373" t="str">
        <f t="shared" si="208"/>
        <v>Lower Income</v>
      </c>
      <c r="K3373" s="52" t="b">
        <f t="shared" si="209"/>
        <v>0</v>
      </c>
      <c r="L3373" s="43" t="b">
        <f t="shared" si="210"/>
        <v>0</v>
      </c>
      <c r="M3373" s="43" t="b">
        <f t="shared" si="211"/>
        <v>0</v>
      </c>
      <c r="N33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74" spans="1:14" x14ac:dyDescent="0.25">
      <c r="A3374" t="s">
        <v>265</v>
      </c>
      <c r="B3374" s="45">
        <v>36213</v>
      </c>
      <c r="C3374" s="45">
        <v>22765.166666666668</v>
      </c>
      <c r="D3374" s="25">
        <v>0.62864625042572198</v>
      </c>
      <c r="E3374" s="25" t="str">
        <f>_xlfn.XLOOKUP(Table1[[#This Row],[Customer_ID]],Table2[customer_id],Table2[age_group],,0)</f>
        <v>35-45</v>
      </c>
      <c r="F3374" s="25" t="str">
        <f>_xlfn.XLOOKUP(Table1[[#This Row],[Customer_ID]],Table2[customer_id],Table2[city],,0)</f>
        <v>Mumbai</v>
      </c>
      <c r="G3374" s="25" t="str">
        <f>_xlfn.XLOOKUP(Table1[[#This Row],[Customer_ID]],Table2[customer_id],Table2[occupation],,0)</f>
        <v>Freelancers</v>
      </c>
      <c r="H3374" s="50" t="str">
        <f>_xlfn.XLOOKUP(Table1[[#This Row],[Customer_ID]],Table2[customer_id],Table2[gender],,0)</f>
        <v>Male</v>
      </c>
      <c r="I3374" s="50" t="str">
        <f>_xlfn.XLOOKUP(Table1[[#This Row],[Customer_ID]],Table2[customer_id],Table2[marital status],,0)</f>
        <v>Single</v>
      </c>
      <c r="J3374" t="str">
        <f t="shared" si="208"/>
        <v>Lower Income</v>
      </c>
      <c r="K3374" s="52" t="str">
        <f t="shared" si="209"/>
        <v>High Spend</v>
      </c>
      <c r="L3374" s="43" t="b">
        <f t="shared" si="210"/>
        <v>0</v>
      </c>
      <c r="M3374" s="43" t="b">
        <f t="shared" si="211"/>
        <v>0</v>
      </c>
      <c r="N3374" t="str">
        <f>IF(OR(Table1[[#This Row],[High requirement of Credit Card (Low Income)]]="High Spend",Table1[[#This Row],[High requirement of Credit Card (Moderate Income)]]="High Spend",Table1[[#This Row],[High requirement of Credit Card (hIGHER Income)]]="High Spend"),"High chance","Low or moderate Chance")</f>
        <v>High chance</v>
      </c>
    </row>
    <row r="3375" spans="1:14" hidden="1" x14ac:dyDescent="0.25">
      <c r="A3375" t="s">
        <v>2540</v>
      </c>
      <c r="B3375" s="45">
        <v>36211</v>
      </c>
      <c r="C3375" s="45">
        <v>13513.666666666666</v>
      </c>
      <c r="D3375" s="25">
        <v>0.37319230804635789</v>
      </c>
      <c r="E3375" s="25" t="str">
        <f>_xlfn.XLOOKUP(Table1[[#This Row],[Customer_ID]],Table2[customer_id],Table2[age_group],,0)</f>
        <v>35-45</v>
      </c>
      <c r="F3375" s="25" t="str">
        <f>_xlfn.XLOOKUP(Table1[[#This Row],[Customer_ID]],Table2[customer_id],Table2[city],,0)</f>
        <v>Chennai</v>
      </c>
      <c r="G3375" s="25" t="str">
        <f>_xlfn.XLOOKUP(Table1[[#This Row],[Customer_ID]],Table2[customer_id],Table2[occupation],,0)</f>
        <v>Freelancers</v>
      </c>
      <c r="H3375" s="50" t="str">
        <f>_xlfn.XLOOKUP(Table1[[#This Row],[Customer_ID]],Table2[customer_id],Table2[gender],,0)</f>
        <v>Male</v>
      </c>
      <c r="I3375" s="50" t="str">
        <f>_xlfn.XLOOKUP(Table1[[#This Row],[Customer_ID]],Table2[customer_id],Table2[marital status],,0)</f>
        <v>Married</v>
      </c>
      <c r="J3375" t="str">
        <f t="shared" si="208"/>
        <v>Lower Income</v>
      </c>
      <c r="K3375" s="52" t="b">
        <f t="shared" si="209"/>
        <v>0</v>
      </c>
      <c r="L3375" s="43" t="b">
        <f t="shared" si="210"/>
        <v>0</v>
      </c>
      <c r="M3375" s="43" t="b">
        <f t="shared" si="211"/>
        <v>0</v>
      </c>
      <c r="N33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76" spans="1:14" hidden="1" x14ac:dyDescent="0.25">
      <c r="A3376" t="s">
        <v>665</v>
      </c>
      <c r="B3376" s="45">
        <v>36196</v>
      </c>
      <c r="C3376" s="45">
        <v>20408.333333333332</v>
      </c>
      <c r="D3376" s="25">
        <v>0.56382841566287245</v>
      </c>
      <c r="E3376" s="25" t="str">
        <f>_xlfn.XLOOKUP(Table1[[#This Row],[Customer_ID]],Table2[customer_id],Table2[age_group],,0)</f>
        <v>25-34</v>
      </c>
      <c r="F3376" s="25" t="str">
        <f>_xlfn.XLOOKUP(Table1[[#This Row],[Customer_ID]],Table2[customer_id],Table2[city],,0)</f>
        <v>Mumbai</v>
      </c>
      <c r="G3376" s="25" t="str">
        <f>_xlfn.XLOOKUP(Table1[[#This Row],[Customer_ID]],Table2[customer_id],Table2[occupation],,0)</f>
        <v>Freelancers</v>
      </c>
      <c r="H3376" s="50" t="str">
        <f>_xlfn.XLOOKUP(Table1[[#This Row],[Customer_ID]],Table2[customer_id],Table2[gender],,0)</f>
        <v>Male</v>
      </c>
      <c r="I3376" s="50" t="str">
        <f>_xlfn.XLOOKUP(Table1[[#This Row],[Customer_ID]],Table2[customer_id],Table2[marital status],,0)</f>
        <v>Married</v>
      </c>
      <c r="J3376" t="str">
        <f t="shared" si="208"/>
        <v>Lower Income</v>
      </c>
      <c r="K3376" s="52" t="b">
        <f t="shared" si="209"/>
        <v>0</v>
      </c>
      <c r="L3376" s="43" t="b">
        <f t="shared" si="210"/>
        <v>0</v>
      </c>
      <c r="M3376" s="43" t="b">
        <f t="shared" si="211"/>
        <v>0</v>
      </c>
      <c r="N33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77" spans="1:14" hidden="1" x14ac:dyDescent="0.25">
      <c r="A3377" t="s">
        <v>1822</v>
      </c>
      <c r="B3377" s="45">
        <v>36193</v>
      </c>
      <c r="C3377" s="45">
        <v>15804.166666666666</v>
      </c>
      <c r="D3377" s="25">
        <v>0.43666362740493098</v>
      </c>
      <c r="E3377" s="25" t="str">
        <f>_xlfn.XLOOKUP(Table1[[#This Row],[Customer_ID]],Table2[customer_id],Table2[age_group],,0)</f>
        <v>45+</v>
      </c>
      <c r="F3377" s="25" t="str">
        <f>_xlfn.XLOOKUP(Table1[[#This Row],[Customer_ID]],Table2[customer_id],Table2[city],,0)</f>
        <v>Mumbai</v>
      </c>
      <c r="G3377" s="25" t="str">
        <f>_xlfn.XLOOKUP(Table1[[#This Row],[Customer_ID]],Table2[customer_id],Table2[occupation],,0)</f>
        <v>Freelancers</v>
      </c>
      <c r="H3377" s="50" t="str">
        <f>_xlfn.XLOOKUP(Table1[[#This Row],[Customer_ID]],Table2[customer_id],Table2[gender],,0)</f>
        <v>Male</v>
      </c>
      <c r="I3377" s="50" t="str">
        <f>_xlfn.XLOOKUP(Table1[[#This Row],[Customer_ID]],Table2[customer_id],Table2[marital status],,0)</f>
        <v>Married</v>
      </c>
      <c r="J3377" t="str">
        <f t="shared" si="208"/>
        <v>Lower Income</v>
      </c>
      <c r="K3377" s="52" t="b">
        <f t="shared" si="209"/>
        <v>0</v>
      </c>
      <c r="L3377" s="43" t="b">
        <f t="shared" si="210"/>
        <v>0</v>
      </c>
      <c r="M3377" s="43" t="b">
        <f t="shared" si="211"/>
        <v>0</v>
      </c>
      <c r="N33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78" spans="1:14" hidden="1" x14ac:dyDescent="0.25">
      <c r="A3378" t="s">
        <v>2370</v>
      </c>
      <c r="B3378" s="45">
        <v>36189</v>
      </c>
      <c r="C3378" s="45">
        <v>14143.5</v>
      </c>
      <c r="D3378" s="25">
        <v>0.39082317831385227</v>
      </c>
      <c r="E3378" s="25" t="str">
        <f>_xlfn.XLOOKUP(Table1[[#This Row],[Customer_ID]],Table2[customer_id],Table2[age_group],,0)</f>
        <v>35-45</v>
      </c>
      <c r="F3378" s="25" t="str">
        <f>_xlfn.XLOOKUP(Table1[[#This Row],[Customer_ID]],Table2[customer_id],Table2[city],,0)</f>
        <v>Hyderabad</v>
      </c>
      <c r="G3378" s="25" t="str">
        <f>_xlfn.XLOOKUP(Table1[[#This Row],[Customer_ID]],Table2[customer_id],Table2[occupation],,0)</f>
        <v>Freelancers</v>
      </c>
      <c r="H3378" s="50" t="str">
        <f>_xlfn.XLOOKUP(Table1[[#This Row],[Customer_ID]],Table2[customer_id],Table2[gender],,0)</f>
        <v>Female</v>
      </c>
      <c r="I3378" s="50" t="str">
        <f>_xlfn.XLOOKUP(Table1[[#This Row],[Customer_ID]],Table2[customer_id],Table2[marital status],,0)</f>
        <v>Married</v>
      </c>
      <c r="J3378" t="str">
        <f t="shared" si="208"/>
        <v>Lower Income</v>
      </c>
      <c r="K3378" s="52" t="b">
        <f t="shared" si="209"/>
        <v>0</v>
      </c>
      <c r="L3378" s="43" t="b">
        <f t="shared" si="210"/>
        <v>0</v>
      </c>
      <c r="M3378" s="43" t="b">
        <f t="shared" si="211"/>
        <v>0</v>
      </c>
      <c r="N33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79" spans="1:14" hidden="1" x14ac:dyDescent="0.25">
      <c r="A3379" t="s">
        <v>2990</v>
      </c>
      <c r="B3379" s="45">
        <v>36180</v>
      </c>
      <c r="C3379" s="45">
        <v>12261.333333333334</v>
      </c>
      <c r="D3379" s="25">
        <v>0.33889810208218168</v>
      </c>
      <c r="E3379" s="25" t="str">
        <f>_xlfn.XLOOKUP(Table1[[#This Row],[Customer_ID]],Table2[customer_id],Table2[age_group],,0)</f>
        <v>35-45</v>
      </c>
      <c r="F3379" s="25" t="str">
        <f>_xlfn.XLOOKUP(Table1[[#This Row],[Customer_ID]],Table2[customer_id],Table2[city],,0)</f>
        <v>Chennai</v>
      </c>
      <c r="G3379" s="25" t="str">
        <f>_xlfn.XLOOKUP(Table1[[#This Row],[Customer_ID]],Table2[customer_id],Table2[occupation],,0)</f>
        <v>Freelancers</v>
      </c>
      <c r="H3379" s="50" t="str">
        <f>_xlfn.XLOOKUP(Table1[[#This Row],[Customer_ID]],Table2[customer_id],Table2[gender],,0)</f>
        <v>Female</v>
      </c>
      <c r="I3379" s="50" t="str">
        <f>_xlfn.XLOOKUP(Table1[[#This Row],[Customer_ID]],Table2[customer_id],Table2[marital status],,0)</f>
        <v>Married</v>
      </c>
      <c r="J3379" t="str">
        <f t="shared" si="208"/>
        <v>Lower Income</v>
      </c>
      <c r="K3379" s="52" t="b">
        <f t="shared" si="209"/>
        <v>0</v>
      </c>
      <c r="L3379" s="43" t="b">
        <f t="shared" si="210"/>
        <v>0</v>
      </c>
      <c r="M3379" s="43" t="b">
        <f t="shared" si="211"/>
        <v>0</v>
      </c>
      <c r="N33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80" spans="1:14" hidden="1" x14ac:dyDescent="0.25">
      <c r="A3380" t="s">
        <v>602</v>
      </c>
      <c r="B3380" s="45">
        <v>36179</v>
      </c>
      <c r="C3380" s="45">
        <v>20760.333333333332</v>
      </c>
      <c r="D3380" s="25">
        <v>0.57382275168836427</v>
      </c>
      <c r="E3380" s="25" t="str">
        <f>_xlfn.XLOOKUP(Table1[[#This Row],[Customer_ID]],Table2[customer_id],Table2[age_group],,0)</f>
        <v>35-45</v>
      </c>
      <c r="F3380" s="25" t="str">
        <f>_xlfn.XLOOKUP(Table1[[#This Row],[Customer_ID]],Table2[customer_id],Table2[city],,0)</f>
        <v>Bengaluru</v>
      </c>
      <c r="G3380" s="25" t="str">
        <f>_xlfn.XLOOKUP(Table1[[#This Row],[Customer_ID]],Table2[customer_id],Table2[occupation],,0)</f>
        <v>Freelancers</v>
      </c>
      <c r="H3380" s="50" t="str">
        <f>_xlfn.XLOOKUP(Table1[[#This Row],[Customer_ID]],Table2[customer_id],Table2[gender],,0)</f>
        <v>Male</v>
      </c>
      <c r="I3380" s="50" t="str">
        <f>_xlfn.XLOOKUP(Table1[[#This Row],[Customer_ID]],Table2[customer_id],Table2[marital status],,0)</f>
        <v>Single</v>
      </c>
      <c r="J3380" t="str">
        <f t="shared" si="208"/>
        <v>Lower Income</v>
      </c>
      <c r="K3380" s="52" t="b">
        <f t="shared" si="209"/>
        <v>0</v>
      </c>
      <c r="L3380" s="43" t="b">
        <f t="shared" si="210"/>
        <v>0</v>
      </c>
      <c r="M3380" s="43" t="b">
        <f t="shared" si="211"/>
        <v>0</v>
      </c>
      <c r="N33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81" spans="1:14" hidden="1" x14ac:dyDescent="0.25">
      <c r="A3381" t="s">
        <v>901</v>
      </c>
      <c r="B3381" s="45">
        <v>36153</v>
      </c>
      <c r="C3381" s="45">
        <v>19208.666666666668</v>
      </c>
      <c r="D3381" s="25">
        <v>0.53131598115416889</v>
      </c>
      <c r="E3381" s="25" t="str">
        <f>_xlfn.XLOOKUP(Table1[[#This Row],[Customer_ID]],Table2[customer_id],Table2[age_group],,0)</f>
        <v>35-45</v>
      </c>
      <c r="F3381" s="25" t="str">
        <f>_xlfn.XLOOKUP(Table1[[#This Row],[Customer_ID]],Table2[customer_id],Table2[city],,0)</f>
        <v>Mumbai</v>
      </c>
      <c r="G3381" s="25" t="str">
        <f>_xlfn.XLOOKUP(Table1[[#This Row],[Customer_ID]],Table2[customer_id],Table2[occupation],,0)</f>
        <v>Freelancers</v>
      </c>
      <c r="H3381" s="50" t="str">
        <f>_xlfn.XLOOKUP(Table1[[#This Row],[Customer_ID]],Table2[customer_id],Table2[gender],,0)</f>
        <v>Male</v>
      </c>
      <c r="I3381" s="50" t="str">
        <f>_xlfn.XLOOKUP(Table1[[#This Row],[Customer_ID]],Table2[customer_id],Table2[marital status],,0)</f>
        <v>Married</v>
      </c>
      <c r="J3381" t="str">
        <f t="shared" si="208"/>
        <v>Lower Income</v>
      </c>
      <c r="K3381" s="52" t="b">
        <f t="shared" si="209"/>
        <v>0</v>
      </c>
      <c r="L3381" s="43" t="b">
        <f t="shared" si="210"/>
        <v>0</v>
      </c>
      <c r="M3381" s="43" t="b">
        <f t="shared" si="211"/>
        <v>0</v>
      </c>
      <c r="N33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82" spans="1:14" hidden="1" x14ac:dyDescent="0.25">
      <c r="A3382" t="s">
        <v>2122</v>
      </c>
      <c r="B3382" s="45">
        <v>36145</v>
      </c>
      <c r="C3382" s="45">
        <v>14904.5</v>
      </c>
      <c r="D3382" s="25">
        <v>0.41235302254807027</v>
      </c>
      <c r="E3382" s="25" t="str">
        <f>_xlfn.XLOOKUP(Table1[[#This Row],[Customer_ID]],Table2[customer_id],Table2[age_group],,0)</f>
        <v>35-45</v>
      </c>
      <c r="F3382" s="25" t="str">
        <f>_xlfn.XLOOKUP(Table1[[#This Row],[Customer_ID]],Table2[customer_id],Table2[city],,0)</f>
        <v>Hyderabad</v>
      </c>
      <c r="G3382" s="25" t="str">
        <f>_xlfn.XLOOKUP(Table1[[#This Row],[Customer_ID]],Table2[customer_id],Table2[occupation],,0)</f>
        <v>Freelancers</v>
      </c>
      <c r="H3382" s="50" t="str">
        <f>_xlfn.XLOOKUP(Table1[[#This Row],[Customer_ID]],Table2[customer_id],Table2[gender],,0)</f>
        <v>Male</v>
      </c>
      <c r="I3382" s="50" t="str">
        <f>_xlfn.XLOOKUP(Table1[[#This Row],[Customer_ID]],Table2[customer_id],Table2[marital status],,0)</f>
        <v>Single</v>
      </c>
      <c r="J3382" t="str">
        <f t="shared" si="208"/>
        <v>Lower Income</v>
      </c>
      <c r="K3382" s="52" t="b">
        <f t="shared" si="209"/>
        <v>0</v>
      </c>
      <c r="L3382" s="43" t="b">
        <f t="shared" si="210"/>
        <v>0</v>
      </c>
      <c r="M3382" s="43" t="b">
        <f t="shared" si="211"/>
        <v>0</v>
      </c>
      <c r="N33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83" spans="1:14" x14ac:dyDescent="0.25">
      <c r="A3383" t="s">
        <v>287</v>
      </c>
      <c r="B3383" s="45">
        <v>36132</v>
      </c>
      <c r="C3383" s="45">
        <v>22515.5</v>
      </c>
      <c r="D3383" s="25">
        <v>0.62314568803276871</v>
      </c>
      <c r="E3383" s="25" t="str">
        <f>_xlfn.XLOOKUP(Table1[[#This Row],[Customer_ID]],Table2[customer_id],Table2[age_group],,0)</f>
        <v>35-45</v>
      </c>
      <c r="F3383" s="25" t="str">
        <f>_xlfn.XLOOKUP(Table1[[#This Row],[Customer_ID]],Table2[customer_id],Table2[city],,0)</f>
        <v>Mumbai</v>
      </c>
      <c r="G3383" s="25" t="str">
        <f>_xlfn.XLOOKUP(Table1[[#This Row],[Customer_ID]],Table2[customer_id],Table2[occupation],,0)</f>
        <v>Freelancers</v>
      </c>
      <c r="H3383" s="50" t="str">
        <f>_xlfn.XLOOKUP(Table1[[#This Row],[Customer_ID]],Table2[customer_id],Table2[gender],,0)</f>
        <v>Male</v>
      </c>
      <c r="I3383" s="50" t="str">
        <f>_xlfn.XLOOKUP(Table1[[#This Row],[Customer_ID]],Table2[customer_id],Table2[marital status],,0)</f>
        <v>Married</v>
      </c>
      <c r="J3383" t="str">
        <f t="shared" si="208"/>
        <v>Lower Income</v>
      </c>
      <c r="K3383" s="52" t="str">
        <f t="shared" si="209"/>
        <v>High Spend</v>
      </c>
      <c r="L3383" s="43" t="b">
        <f t="shared" si="210"/>
        <v>0</v>
      </c>
      <c r="M3383" s="43" t="b">
        <f t="shared" si="211"/>
        <v>0</v>
      </c>
      <c r="N3383" t="str">
        <f>IF(OR(Table1[[#This Row],[High requirement of Credit Card (Low Income)]]="High Spend",Table1[[#This Row],[High requirement of Credit Card (Moderate Income)]]="High Spend",Table1[[#This Row],[High requirement of Credit Card (hIGHER Income)]]="High Spend"),"High chance","Low or moderate Chance")</f>
        <v>High chance</v>
      </c>
    </row>
    <row r="3384" spans="1:14" hidden="1" x14ac:dyDescent="0.25">
      <c r="A3384" t="s">
        <v>1873</v>
      </c>
      <c r="B3384" s="45">
        <v>36131</v>
      </c>
      <c r="C3384" s="45">
        <v>15636.333333333334</v>
      </c>
      <c r="D3384" s="25">
        <v>0.432767798658585</v>
      </c>
      <c r="E3384" s="25" t="str">
        <f>_xlfn.XLOOKUP(Table1[[#This Row],[Customer_ID]],Table2[customer_id],Table2[age_group],,0)</f>
        <v>35-45</v>
      </c>
      <c r="F3384" s="25" t="str">
        <f>_xlfn.XLOOKUP(Table1[[#This Row],[Customer_ID]],Table2[customer_id],Table2[city],,0)</f>
        <v>Hyderabad</v>
      </c>
      <c r="G3384" s="25" t="str">
        <f>_xlfn.XLOOKUP(Table1[[#This Row],[Customer_ID]],Table2[customer_id],Table2[occupation],,0)</f>
        <v>Freelancers</v>
      </c>
      <c r="H3384" s="50" t="str">
        <f>_xlfn.XLOOKUP(Table1[[#This Row],[Customer_ID]],Table2[customer_id],Table2[gender],,0)</f>
        <v>Male</v>
      </c>
      <c r="I3384" s="50" t="str">
        <f>_xlfn.XLOOKUP(Table1[[#This Row],[Customer_ID]],Table2[customer_id],Table2[marital status],,0)</f>
        <v>Married</v>
      </c>
      <c r="J3384" t="str">
        <f t="shared" si="208"/>
        <v>Lower Income</v>
      </c>
      <c r="K3384" s="52" t="b">
        <f t="shared" si="209"/>
        <v>0</v>
      </c>
      <c r="L3384" s="43" t="b">
        <f t="shared" si="210"/>
        <v>0</v>
      </c>
      <c r="M3384" s="43" t="b">
        <f t="shared" si="211"/>
        <v>0</v>
      </c>
      <c r="N33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85" spans="1:14" hidden="1" x14ac:dyDescent="0.25">
      <c r="A3385" t="s">
        <v>1431</v>
      </c>
      <c r="B3385" s="45">
        <v>36124</v>
      </c>
      <c r="C3385" s="45">
        <v>17309.833333333332</v>
      </c>
      <c r="D3385" s="25">
        <v>0.4791782010113313</v>
      </c>
      <c r="E3385" s="25" t="str">
        <f>_xlfn.XLOOKUP(Table1[[#This Row],[Customer_ID]],Table2[customer_id],Table2[age_group],,0)</f>
        <v>35-45</v>
      </c>
      <c r="F3385" s="25" t="str">
        <f>_xlfn.XLOOKUP(Table1[[#This Row],[Customer_ID]],Table2[customer_id],Table2[city],,0)</f>
        <v>Bengaluru</v>
      </c>
      <c r="G3385" s="25" t="str">
        <f>_xlfn.XLOOKUP(Table1[[#This Row],[Customer_ID]],Table2[customer_id],Table2[occupation],,0)</f>
        <v>Freelancers</v>
      </c>
      <c r="H3385" s="50" t="str">
        <f>_xlfn.XLOOKUP(Table1[[#This Row],[Customer_ID]],Table2[customer_id],Table2[gender],,0)</f>
        <v>Female</v>
      </c>
      <c r="I3385" s="50" t="str">
        <f>_xlfn.XLOOKUP(Table1[[#This Row],[Customer_ID]],Table2[customer_id],Table2[marital status],,0)</f>
        <v>Married</v>
      </c>
      <c r="J3385" t="str">
        <f t="shared" si="208"/>
        <v>Lower Income</v>
      </c>
      <c r="K3385" s="52" t="b">
        <f t="shared" si="209"/>
        <v>0</v>
      </c>
      <c r="L3385" s="43" t="b">
        <f t="shared" si="210"/>
        <v>0</v>
      </c>
      <c r="M3385" s="43" t="b">
        <f t="shared" si="211"/>
        <v>0</v>
      </c>
      <c r="N33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86" spans="1:14" hidden="1" x14ac:dyDescent="0.25">
      <c r="A3386" t="s">
        <v>2940</v>
      </c>
      <c r="B3386" s="45">
        <v>36121</v>
      </c>
      <c r="C3386" s="45">
        <v>12363.166666666666</v>
      </c>
      <c r="D3386" s="25">
        <v>0.34227088581896031</v>
      </c>
      <c r="E3386" s="25" t="str">
        <f>_xlfn.XLOOKUP(Table1[[#This Row],[Customer_ID]],Table2[customer_id],Table2[age_group],,0)</f>
        <v>25-34</v>
      </c>
      <c r="F3386" s="25" t="str">
        <f>_xlfn.XLOOKUP(Table1[[#This Row],[Customer_ID]],Table2[customer_id],Table2[city],,0)</f>
        <v>Chennai</v>
      </c>
      <c r="G3386" s="25" t="str">
        <f>_xlfn.XLOOKUP(Table1[[#This Row],[Customer_ID]],Table2[customer_id],Table2[occupation],,0)</f>
        <v>Freelancers</v>
      </c>
      <c r="H3386" s="50" t="str">
        <f>_xlfn.XLOOKUP(Table1[[#This Row],[Customer_ID]],Table2[customer_id],Table2[gender],,0)</f>
        <v>Male</v>
      </c>
      <c r="I3386" s="50" t="str">
        <f>_xlfn.XLOOKUP(Table1[[#This Row],[Customer_ID]],Table2[customer_id],Table2[marital status],,0)</f>
        <v>Single</v>
      </c>
      <c r="J3386" t="str">
        <f t="shared" si="208"/>
        <v>Lower Income</v>
      </c>
      <c r="K3386" s="52" t="b">
        <f t="shared" si="209"/>
        <v>0</v>
      </c>
      <c r="L3386" s="43" t="b">
        <f t="shared" si="210"/>
        <v>0</v>
      </c>
      <c r="M3386" s="43" t="b">
        <f t="shared" si="211"/>
        <v>0</v>
      </c>
      <c r="N33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87" spans="1:14" hidden="1" x14ac:dyDescent="0.25">
      <c r="A3387" t="s">
        <v>2488</v>
      </c>
      <c r="B3387" s="45">
        <v>36109</v>
      </c>
      <c r="C3387" s="45">
        <v>13664.166666666666</v>
      </c>
      <c r="D3387" s="25">
        <v>0.37841443038208383</v>
      </c>
      <c r="E3387" s="25" t="str">
        <f>_xlfn.XLOOKUP(Table1[[#This Row],[Customer_ID]],Table2[customer_id],Table2[age_group],,0)</f>
        <v>35-45</v>
      </c>
      <c r="F3387" s="25" t="str">
        <f>_xlfn.XLOOKUP(Table1[[#This Row],[Customer_ID]],Table2[customer_id],Table2[city],,0)</f>
        <v>Chennai</v>
      </c>
      <c r="G3387" s="25" t="str">
        <f>_xlfn.XLOOKUP(Table1[[#This Row],[Customer_ID]],Table2[customer_id],Table2[occupation],,0)</f>
        <v>Freelancers</v>
      </c>
      <c r="H3387" s="50" t="str">
        <f>_xlfn.XLOOKUP(Table1[[#This Row],[Customer_ID]],Table2[customer_id],Table2[gender],,0)</f>
        <v>Male</v>
      </c>
      <c r="I3387" s="50" t="str">
        <f>_xlfn.XLOOKUP(Table1[[#This Row],[Customer_ID]],Table2[customer_id],Table2[marital status],,0)</f>
        <v>Married</v>
      </c>
      <c r="J3387" t="str">
        <f t="shared" si="208"/>
        <v>Lower Income</v>
      </c>
      <c r="K3387" s="52" t="b">
        <f t="shared" si="209"/>
        <v>0</v>
      </c>
      <c r="L3387" s="43" t="b">
        <f t="shared" si="210"/>
        <v>0</v>
      </c>
      <c r="M3387" s="43" t="b">
        <f t="shared" si="211"/>
        <v>0</v>
      </c>
      <c r="N33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88" spans="1:14" hidden="1" x14ac:dyDescent="0.25">
      <c r="A3388" t="s">
        <v>2356</v>
      </c>
      <c r="B3388" s="45">
        <v>36106</v>
      </c>
      <c r="C3388" s="45">
        <v>14142.166666666666</v>
      </c>
      <c r="D3388" s="25">
        <v>0.39168466921471962</v>
      </c>
      <c r="E3388" s="25" t="str">
        <f>_xlfn.XLOOKUP(Table1[[#This Row],[Customer_ID]],Table2[customer_id],Table2[age_group],,0)</f>
        <v>25-34</v>
      </c>
      <c r="F3388" s="25" t="str">
        <f>_xlfn.XLOOKUP(Table1[[#This Row],[Customer_ID]],Table2[customer_id],Table2[city],,0)</f>
        <v>Bengaluru</v>
      </c>
      <c r="G3388" s="25" t="str">
        <f>_xlfn.XLOOKUP(Table1[[#This Row],[Customer_ID]],Table2[customer_id],Table2[occupation],,0)</f>
        <v>Freelancers</v>
      </c>
      <c r="H3388" s="50" t="str">
        <f>_xlfn.XLOOKUP(Table1[[#This Row],[Customer_ID]],Table2[customer_id],Table2[gender],,0)</f>
        <v>Female</v>
      </c>
      <c r="I3388" s="50" t="str">
        <f>_xlfn.XLOOKUP(Table1[[#This Row],[Customer_ID]],Table2[customer_id],Table2[marital status],,0)</f>
        <v>Married</v>
      </c>
      <c r="J3388" t="str">
        <f t="shared" si="208"/>
        <v>Lower Income</v>
      </c>
      <c r="K3388" s="52" t="b">
        <f t="shared" si="209"/>
        <v>0</v>
      </c>
      <c r="L3388" s="43" t="b">
        <f t="shared" si="210"/>
        <v>0</v>
      </c>
      <c r="M3388" s="43" t="b">
        <f t="shared" si="211"/>
        <v>0</v>
      </c>
      <c r="N33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89" spans="1:14" hidden="1" x14ac:dyDescent="0.25">
      <c r="A3389" t="s">
        <v>1026</v>
      </c>
      <c r="B3389" s="45">
        <v>36095</v>
      </c>
      <c r="C3389" s="45">
        <v>18674</v>
      </c>
      <c r="D3389" s="25">
        <v>0.51735697465022856</v>
      </c>
      <c r="E3389" s="25" t="str">
        <f>_xlfn.XLOOKUP(Table1[[#This Row],[Customer_ID]],Table2[customer_id],Table2[age_group],,0)</f>
        <v>35-45</v>
      </c>
      <c r="F3389" s="25" t="str">
        <f>_xlfn.XLOOKUP(Table1[[#This Row],[Customer_ID]],Table2[customer_id],Table2[city],,0)</f>
        <v>Bengaluru</v>
      </c>
      <c r="G3389" s="25" t="str">
        <f>_xlfn.XLOOKUP(Table1[[#This Row],[Customer_ID]],Table2[customer_id],Table2[occupation],,0)</f>
        <v>Freelancers</v>
      </c>
      <c r="H3389" s="50" t="str">
        <f>_xlfn.XLOOKUP(Table1[[#This Row],[Customer_ID]],Table2[customer_id],Table2[gender],,0)</f>
        <v>Male</v>
      </c>
      <c r="I3389" s="50" t="str">
        <f>_xlfn.XLOOKUP(Table1[[#This Row],[Customer_ID]],Table2[customer_id],Table2[marital status],,0)</f>
        <v>Single</v>
      </c>
      <c r="J3389" t="str">
        <f t="shared" si="208"/>
        <v>Lower Income</v>
      </c>
      <c r="K3389" s="52" t="b">
        <f t="shared" si="209"/>
        <v>0</v>
      </c>
      <c r="L3389" s="43" t="b">
        <f t="shared" si="210"/>
        <v>0</v>
      </c>
      <c r="M3389" s="43" t="b">
        <f t="shared" si="211"/>
        <v>0</v>
      </c>
      <c r="N33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90" spans="1:14" hidden="1" x14ac:dyDescent="0.25">
      <c r="A3390" t="s">
        <v>820</v>
      </c>
      <c r="B3390" s="45">
        <v>36083</v>
      </c>
      <c r="C3390" s="45">
        <v>19506.5</v>
      </c>
      <c r="D3390" s="25">
        <v>0.54060083695923289</v>
      </c>
      <c r="E3390" s="25" t="str">
        <f>_xlfn.XLOOKUP(Table1[[#This Row],[Customer_ID]],Table2[customer_id],Table2[age_group],,0)</f>
        <v>25-34</v>
      </c>
      <c r="F3390" s="25" t="str">
        <f>_xlfn.XLOOKUP(Table1[[#This Row],[Customer_ID]],Table2[customer_id],Table2[city],,0)</f>
        <v>Delhi NCR</v>
      </c>
      <c r="G3390" s="25" t="str">
        <f>_xlfn.XLOOKUP(Table1[[#This Row],[Customer_ID]],Table2[customer_id],Table2[occupation],,0)</f>
        <v>Freelancers</v>
      </c>
      <c r="H3390" s="50" t="str">
        <f>_xlfn.XLOOKUP(Table1[[#This Row],[Customer_ID]],Table2[customer_id],Table2[gender],,0)</f>
        <v>Male</v>
      </c>
      <c r="I3390" s="50" t="str">
        <f>_xlfn.XLOOKUP(Table1[[#This Row],[Customer_ID]],Table2[customer_id],Table2[marital status],,0)</f>
        <v>Single</v>
      </c>
      <c r="J3390" t="str">
        <f t="shared" si="208"/>
        <v>Lower Income</v>
      </c>
      <c r="K3390" s="52" t="b">
        <f t="shared" si="209"/>
        <v>0</v>
      </c>
      <c r="L3390" s="43" t="b">
        <f t="shared" si="210"/>
        <v>0</v>
      </c>
      <c r="M3390" s="43" t="b">
        <f t="shared" si="211"/>
        <v>0</v>
      </c>
      <c r="N33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91" spans="1:14" hidden="1" x14ac:dyDescent="0.25">
      <c r="A3391" t="s">
        <v>1956</v>
      </c>
      <c r="B3391" s="45">
        <v>36077</v>
      </c>
      <c r="C3391" s="45">
        <v>15338.833333333334</v>
      </c>
      <c r="D3391" s="25">
        <v>0.42516931378255768</v>
      </c>
      <c r="E3391" s="25" t="str">
        <f>_xlfn.XLOOKUP(Table1[[#This Row],[Customer_ID]],Table2[customer_id],Table2[age_group],,0)</f>
        <v>25-34</v>
      </c>
      <c r="F3391" s="25" t="str">
        <f>_xlfn.XLOOKUP(Table1[[#This Row],[Customer_ID]],Table2[customer_id],Table2[city],,0)</f>
        <v>Bengaluru</v>
      </c>
      <c r="G3391" s="25" t="str">
        <f>_xlfn.XLOOKUP(Table1[[#This Row],[Customer_ID]],Table2[customer_id],Table2[occupation],,0)</f>
        <v>Salaried Other Employees</v>
      </c>
      <c r="H3391" s="50" t="str">
        <f>_xlfn.XLOOKUP(Table1[[#This Row],[Customer_ID]],Table2[customer_id],Table2[gender],,0)</f>
        <v>Female</v>
      </c>
      <c r="I3391" s="50" t="str">
        <f>_xlfn.XLOOKUP(Table1[[#This Row],[Customer_ID]],Table2[customer_id],Table2[marital status],,0)</f>
        <v>Married</v>
      </c>
      <c r="J3391" t="str">
        <f t="shared" si="208"/>
        <v>Lower Income</v>
      </c>
      <c r="K3391" s="52" t="b">
        <f t="shared" si="209"/>
        <v>0</v>
      </c>
      <c r="L3391" s="43" t="b">
        <f t="shared" si="210"/>
        <v>0</v>
      </c>
      <c r="M3391" s="43" t="b">
        <f t="shared" si="211"/>
        <v>0</v>
      </c>
      <c r="N33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92" spans="1:14" x14ac:dyDescent="0.25">
      <c r="A3392" t="s">
        <v>379</v>
      </c>
      <c r="B3392" s="45">
        <v>36077</v>
      </c>
      <c r="C3392" s="45">
        <v>21915.5</v>
      </c>
      <c r="D3392" s="25">
        <v>0.60746458962774064</v>
      </c>
      <c r="E3392" s="25" t="str">
        <f>_xlfn.XLOOKUP(Table1[[#This Row],[Customer_ID]],Table2[customer_id],Table2[age_group],,0)</f>
        <v>25-34</v>
      </c>
      <c r="F3392" s="25" t="str">
        <f>_xlfn.XLOOKUP(Table1[[#This Row],[Customer_ID]],Table2[customer_id],Table2[city],,0)</f>
        <v>Mumbai</v>
      </c>
      <c r="G3392" s="25" t="str">
        <f>_xlfn.XLOOKUP(Table1[[#This Row],[Customer_ID]],Table2[customer_id],Table2[occupation],,0)</f>
        <v>Freelancers</v>
      </c>
      <c r="H3392" s="50" t="str">
        <f>_xlfn.XLOOKUP(Table1[[#This Row],[Customer_ID]],Table2[customer_id],Table2[gender],,0)</f>
        <v>Male</v>
      </c>
      <c r="I3392" s="50" t="str">
        <f>_xlfn.XLOOKUP(Table1[[#This Row],[Customer_ID]],Table2[customer_id],Table2[marital status],,0)</f>
        <v>Married</v>
      </c>
      <c r="J3392" t="str">
        <f t="shared" si="208"/>
        <v>Lower Income</v>
      </c>
      <c r="K3392" s="52" t="str">
        <f t="shared" si="209"/>
        <v>High Spend</v>
      </c>
      <c r="L3392" s="43" t="b">
        <f t="shared" si="210"/>
        <v>0</v>
      </c>
      <c r="M3392" s="43" t="b">
        <f t="shared" si="211"/>
        <v>0</v>
      </c>
      <c r="N3392" t="str">
        <f>IF(OR(Table1[[#This Row],[High requirement of Credit Card (Low Income)]]="High Spend",Table1[[#This Row],[High requirement of Credit Card (Moderate Income)]]="High Spend",Table1[[#This Row],[High requirement of Credit Card (hIGHER Income)]]="High Spend"),"High chance","Low or moderate Chance")</f>
        <v>High chance</v>
      </c>
    </row>
    <row r="3393" spans="1:14" hidden="1" x14ac:dyDescent="0.25">
      <c r="A3393" t="s">
        <v>813</v>
      </c>
      <c r="B3393" s="45">
        <v>36074</v>
      </c>
      <c r="C3393" s="45">
        <v>19534.833333333332</v>
      </c>
      <c r="D3393" s="25">
        <v>0.54152113248692502</v>
      </c>
      <c r="E3393" s="25" t="str">
        <f>_xlfn.XLOOKUP(Table1[[#This Row],[Customer_ID]],Table2[customer_id],Table2[age_group],,0)</f>
        <v>35-45</v>
      </c>
      <c r="F3393" s="25" t="str">
        <f>_xlfn.XLOOKUP(Table1[[#This Row],[Customer_ID]],Table2[customer_id],Table2[city],,0)</f>
        <v>Mumbai</v>
      </c>
      <c r="G3393" s="25" t="str">
        <f>_xlfn.XLOOKUP(Table1[[#This Row],[Customer_ID]],Table2[customer_id],Table2[occupation],,0)</f>
        <v>Freelancers</v>
      </c>
      <c r="H3393" s="50" t="str">
        <f>_xlfn.XLOOKUP(Table1[[#This Row],[Customer_ID]],Table2[customer_id],Table2[gender],,0)</f>
        <v>Female</v>
      </c>
      <c r="I3393" s="50" t="str">
        <f>_xlfn.XLOOKUP(Table1[[#This Row],[Customer_ID]],Table2[customer_id],Table2[marital status],,0)</f>
        <v>Married</v>
      </c>
      <c r="J3393" t="str">
        <f t="shared" si="208"/>
        <v>Lower Income</v>
      </c>
      <c r="K3393" s="52" t="b">
        <f t="shared" si="209"/>
        <v>0</v>
      </c>
      <c r="L3393" s="43" t="b">
        <f t="shared" si="210"/>
        <v>0</v>
      </c>
      <c r="M3393" s="43" t="b">
        <f t="shared" si="211"/>
        <v>0</v>
      </c>
      <c r="N33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94" spans="1:14" hidden="1" x14ac:dyDescent="0.25">
      <c r="A3394" t="s">
        <v>1115</v>
      </c>
      <c r="B3394" s="45">
        <v>36074</v>
      </c>
      <c r="C3394" s="45">
        <v>18370.166666666668</v>
      </c>
      <c r="D3394" s="25">
        <v>0.50923564524773157</v>
      </c>
      <c r="E3394" s="25" t="str">
        <f>_xlfn.XLOOKUP(Table1[[#This Row],[Customer_ID]],Table2[customer_id],Table2[age_group],,0)</f>
        <v>25-34</v>
      </c>
      <c r="F3394" s="25" t="str">
        <f>_xlfn.XLOOKUP(Table1[[#This Row],[Customer_ID]],Table2[customer_id],Table2[city],,0)</f>
        <v>Mumbai</v>
      </c>
      <c r="G3394" s="25" t="str">
        <f>_xlfn.XLOOKUP(Table1[[#This Row],[Customer_ID]],Table2[customer_id],Table2[occupation],,0)</f>
        <v>Freelancers</v>
      </c>
      <c r="H3394" s="50" t="str">
        <f>_xlfn.XLOOKUP(Table1[[#This Row],[Customer_ID]],Table2[customer_id],Table2[gender],,0)</f>
        <v>Female</v>
      </c>
      <c r="I3394" s="50" t="str">
        <f>_xlfn.XLOOKUP(Table1[[#This Row],[Customer_ID]],Table2[customer_id],Table2[marital status],,0)</f>
        <v>Married</v>
      </c>
      <c r="J3394" t="str">
        <f t="shared" ref="J3394:J3457" si="212">IF(B3394&lt;=40000,"Lower Income",IF(AND(B3394&gt;40000,B3394&lt;=65000),"Moderate Income","Higher Income"))</f>
        <v>Lower Income</v>
      </c>
      <c r="K3394" s="52" t="b">
        <f t="shared" ref="K3394:K3457" si="213">IF(AND(J3394="Lower Income",D3394&gt;=60%),"High Spend",IF(AND(J3394="Lower Income",D3394&lt;30%),"Low Spend"))</f>
        <v>0</v>
      </c>
      <c r="L3394" s="43" t="b">
        <f t="shared" ref="L3394:L3457" si="214">IF(AND(J3394="Moderate Income",D3394&gt;=70%),"High Spend",IF(AND(J3394="Moderate Income",D3394&lt;30%),"Low Spend"))</f>
        <v>0</v>
      </c>
      <c r="M3394" s="43" t="b">
        <f t="shared" ref="M3394:M3457" si="215">IF(AND(J3394="Higher Income",D3394&gt;=70%),"High Spend",IF(AND(J3394="Higher Income",D3394&lt;20%),"Low Spend"))</f>
        <v>0</v>
      </c>
      <c r="N33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95" spans="1:14" hidden="1" x14ac:dyDescent="0.25">
      <c r="A3395" t="s">
        <v>932</v>
      </c>
      <c r="B3395" s="45">
        <v>36061</v>
      </c>
      <c r="C3395" s="45">
        <v>19048</v>
      </c>
      <c r="D3395" s="25">
        <v>0.52821607831174955</v>
      </c>
      <c r="E3395" s="25" t="str">
        <f>_xlfn.XLOOKUP(Table1[[#This Row],[Customer_ID]],Table2[customer_id],Table2[age_group],,0)</f>
        <v>35-45</v>
      </c>
      <c r="F3395" s="25" t="str">
        <f>_xlfn.XLOOKUP(Table1[[#This Row],[Customer_ID]],Table2[customer_id],Table2[city],,0)</f>
        <v>Bengaluru</v>
      </c>
      <c r="G3395" s="25" t="str">
        <f>_xlfn.XLOOKUP(Table1[[#This Row],[Customer_ID]],Table2[customer_id],Table2[occupation],,0)</f>
        <v>Freelancers</v>
      </c>
      <c r="H3395" s="50" t="str">
        <f>_xlfn.XLOOKUP(Table1[[#This Row],[Customer_ID]],Table2[customer_id],Table2[gender],,0)</f>
        <v>Male</v>
      </c>
      <c r="I3395" s="50" t="str">
        <f>_xlfn.XLOOKUP(Table1[[#This Row],[Customer_ID]],Table2[customer_id],Table2[marital status],,0)</f>
        <v>Married</v>
      </c>
      <c r="J3395" t="str">
        <f t="shared" si="212"/>
        <v>Lower Income</v>
      </c>
      <c r="K3395" s="52" t="b">
        <f t="shared" si="213"/>
        <v>0</v>
      </c>
      <c r="L3395" s="43" t="b">
        <f t="shared" si="214"/>
        <v>0</v>
      </c>
      <c r="M3395" s="43" t="b">
        <f t="shared" si="215"/>
        <v>0</v>
      </c>
      <c r="N33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96" spans="1:14" x14ac:dyDescent="0.25">
      <c r="A3396" t="s">
        <v>334</v>
      </c>
      <c r="B3396" s="45">
        <v>36047</v>
      </c>
      <c r="C3396" s="45">
        <v>22098.5</v>
      </c>
      <c r="D3396" s="25">
        <v>0.61304685549421589</v>
      </c>
      <c r="E3396" s="25" t="str">
        <f>_xlfn.XLOOKUP(Table1[[#This Row],[Customer_ID]],Table2[customer_id],Table2[age_group],,0)</f>
        <v>25-34</v>
      </c>
      <c r="F3396" s="25" t="str">
        <f>_xlfn.XLOOKUP(Table1[[#This Row],[Customer_ID]],Table2[customer_id],Table2[city],,0)</f>
        <v>Mumbai</v>
      </c>
      <c r="G3396" s="25" t="str">
        <f>_xlfn.XLOOKUP(Table1[[#This Row],[Customer_ID]],Table2[customer_id],Table2[occupation],,0)</f>
        <v>Freelancers</v>
      </c>
      <c r="H3396" s="50" t="str">
        <f>_xlfn.XLOOKUP(Table1[[#This Row],[Customer_ID]],Table2[customer_id],Table2[gender],,0)</f>
        <v>Male</v>
      </c>
      <c r="I3396" s="50" t="str">
        <f>_xlfn.XLOOKUP(Table1[[#This Row],[Customer_ID]],Table2[customer_id],Table2[marital status],,0)</f>
        <v>Married</v>
      </c>
      <c r="J3396" t="str">
        <f t="shared" si="212"/>
        <v>Lower Income</v>
      </c>
      <c r="K3396" s="52" t="str">
        <f t="shared" si="213"/>
        <v>High Spend</v>
      </c>
      <c r="L3396" s="43" t="b">
        <f t="shared" si="214"/>
        <v>0</v>
      </c>
      <c r="M3396" s="43" t="b">
        <f t="shared" si="215"/>
        <v>0</v>
      </c>
      <c r="N3396" t="str">
        <f>IF(OR(Table1[[#This Row],[High requirement of Credit Card (Low Income)]]="High Spend",Table1[[#This Row],[High requirement of Credit Card (Moderate Income)]]="High Spend",Table1[[#This Row],[High requirement of Credit Card (hIGHER Income)]]="High Spend"),"High chance","Low or moderate Chance")</f>
        <v>High chance</v>
      </c>
    </row>
    <row r="3397" spans="1:14" hidden="1" x14ac:dyDescent="0.25">
      <c r="A3397" t="s">
        <v>875</v>
      </c>
      <c r="B3397" s="45">
        <v>36044</v>
      </c>
      <c r="C3397" s="45">
        <v>19247.166666666668</v>
      </c>
      <c r="D3397" s="25">
        <v>0.53399086301927279</v>
      </c>
      <c r="E3397" s="25" t="str">
        <f>_xlfn.XLOOKUP(Table1[[#This Row],[Customer_ID]],Table2[customer_id],Table2[age_group],,0)</f>
        <v>25-34</v>
      </c>
      <c r="F3397" s="25" t="str">
        <f>_xlfn.XLOOKUP(Table1[[#This Row],[Customer_ID]],Table2[customer_id],Table2[city],,0)</f>
        <v>Bengaluru</v>
      </c>
      <c r="G3397" s="25" t="str">
        <f>_xlfn.XLOOKUP(Table1[[#This Row],[Customer_ID]],Table2[customer_id],Table2[occupation],,0)</f>
        <v>Freelancers</v>
      </c>
      <c r="H3397" s="50" t="str">
        <f>_xlfn.XLOOKUP(Table1[[#This Row],[Customer_ID]],Table2[customer_id],Table2[gender],,0)</f>
        <v>Male</v>
      </c>
      <c r="I3397" s="50" t="str">
        <f>_xlfn.XLOOKUP(Table1[[#This Row],[Customer_ID]],Table2[customer_id],Table2[marital status],,0)</f>
        <v>Single</v>
      </c>
      <c r="J3397" t="str">
        <f t="shared" si="212"/>
        <v>Lower Income</v>
      </c>
      <c r="K3397" s="52" t="b">
        <f t="shared" si="213"/>
        <v>0</v>
      </c>
      <c r="L3397" s="43" t="b">
        <f t="shared" si="214"/>
        <v>0</v>
      </c>
      <c r="M3397" s="43" t="b">
        <f t="shared" si="215"/>
        <v>0</v>
      </c>
      <c r="N33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98" spans="1:14" hidden="1" x14ac:dyDescent="0.25">
      <c r="A3398" t="s">
        <v>1614</v>
      </c>
      <c r="B3398" s="45">
        <v>36037</v>
      </c>
      <c r="C3398" s="45">
        <v>16513</v>
      </c>
      <c r="D3398" s="25">
        <v>0.45822349252157507</v>
      </c>
      <c r="E3398" s="25" t="str">
        <f>_xlfn.XLOOKUP(Table1[[#This Row],[Customer_ID]],Table2[customer_id],Table2[age_group],,0)</f>
        <v>25-34</v>
      </c>
      <c r="F3398" s="25" t="str">
        <f>_xlfn.XLOOKUP(Table1[[#This Row],[Customer_ID]],Table2[customer_id],Table2[city],,0)</f>
        <v>Delhi NCR</v>
      </c>
      <c r="G3398" s="25" t="str">
        <f>_xlfn.XLOOKUP(Table1[[#This Row],[Customer_ID]],Table2[customer_id],Table2[occupation],,0)</f>
        <v>Freelancers</v>
      </c>
      <c r="H3398" s="50" t="str">
        <f>_xlfn.XLOOKUP(Table1[[#This Row],[Customer_ID]],Table2[customer_id],Table2[gender],,0)</f>
        <v>Female</v>
      </c>
      <c r="I3398" s="50" t="str">
        <f>_xlfn.XLOOKUP(Table1[[#This Row],[Customer_ID]],Table2[customer_id],Table2[marital status],,0)</f>
        <v>Married</v>
      </c>
      <c r="J3398" t="str">
        <f t="shared" si="212"/>
        <v>Lower Income</v>
      </c>
      <c r="K3398" s="52" t="b">
        <f t="shared" si="213"/>
        <v>0</v>
      </c>
      <c r="L3398" s="43" t="b">
        <f t="shared" si="214"/>
        <v>0</v>
      </c>
      <c r="M3398" s="43" t="b">
        <f t="shared" si="215"/>
        <v>0</v>
      </c>
      <c r="N33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399" spans="1:14" hidden="1" x14ac:dyDescent="0.25">
      <c r="A3399" t="s">
        <v>2850</v>
      </c>
      <c r="B3399" s="45">
        <v>36033</v>
      </c>
      <c r="C3399" s="45">
        <v>12542.666666666666</v>
      </c>
      <c r="D3399" s="25">
        <v>0.34808832644150267</v>
      </c>
      <c r="E3399" s="25" t="str">
        <f>_xlfn.XLOOKUP(Table1[[#This Row],[Customer_ID]],Table2[customer_id],Table2[age_group],,0)</f>
        <v>35-45</v>
      </c>
      <c r="F3399" s="25" t="str">
        <f>_xlfn.XLOOKUP(Table1[[#This Row],[Customer_ID]],Table2[customer_id],Table2[city],,0)</f>
        <v>Chennai</v>
      </c>
      <c r="G3399" s="25" t="str">
        <f>_xlfn.XLOOKUP(Table1[[#This Row],[Customer_ID]],Table2[customer_id],Table2[occupation],,0)</f>
        <v>Freelancers</v>
      </c>
      <c r="H3399" s="50" t="str">
        <f>_xlfn.XLOOKUP(Table1[[#This Row],[Customer_ID]],Table2[customer_id],Table2[gender],,0)</f>
        <v>Male</v>
      </c>
      <c r="I3399" s="50" t="str">
        <f>_xlfn.XLOOKUP(Table1[[#This Row],[Customer_ID]],Table2[customer_id],Table2[marital status],,0)</f>
        <v>Married</v>
      </c>
      <c r="J3399" t="str">
        <f t="shared" si="212"/>
        <v>Lower Income</v>
      </c>
      <c r="K3399" s="52" t="b">
        <f t="shared" si="213"/>
        <v>0</v>
      </c>
      <c r="L3399" s="43" t="b">
        <f t="shared" si="214"/>
        <v>0</v>
      </c>
      <c r="M3399" s="43" t="b">
        <f t="shared" si="215"/>
        <v>0</v>
      </c>
      <c r="N33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00" spans="1:14" hidden="1" x14ac:dyDescent="0.25">
      <c r="A3400" t="s">
        <v>2031</v>
      </c>
      <c r="B3400" s="45">
        <v>36015</v>
      </c>
      <c r="C3400" s="45">
        <v>15086</v>
      </c>
      <c r="D3400" s="25">
        <v>0.41888102179647368</v>
      </c>
      <c r="E3400" s="25" t="str">
        <f>_xlfn.XLOOKUP(Table1[[#This Row],[Customer_ID]],Table2[customer_id],Table2[age_group],,0)</f>
        <v>35-45</v>
      </c>
      <c r="F3400" s="25" t="str">
        <f>_xlfn.XLOOKUP(Table1[[#This Row],[Customer_ID]],Table2[customer_id],Table2[city],,0)</f>
        <v>Bengaluru</v>
      </c>
      <c r="G3400" s="25" t="str">
        <f>_xlfn.XLOOKUP(Table1[[#This Row],[Customer_ID]],Table2[customer_id],Table2[occupation],,0)</f>
        <v>Freelancers</v>
      </c>
      <c r="H3400" s="50" t="str">
        <f>_xlfn.XLOOKUP(Table1[[#This Row],[Customer_ID]],Table2[customer_id],Table2[gender],,0)</f>
        <v>Female</v>
      </c>
      <c r="I3400" s="50" t="str">
        <f>_xlfn.XLOOKUP(Table1[[#This Row],[Customer_ID]],Table2[customer_id],Table2[marital status],,0)</f>
        <v>Married</v>
      </c>
      <c r="J3400" t="str">
        <f t="shared" si="212"/>
        <v>Lower Income</v>
      </c>
      <c r="K3400" s="52" t="b">
        <f t="shared" si="213"/>
        <v>0</v>
      </c>
      <c r="L3400" s="43" t="b">
        <f t="shared" si="214"/>
        <v>0</v>
      </c>
      <c r="M3400" s="43" t="b">
        <f t="shared" si="215"/>
        <v>0</v>
      </c>
      <c r="N34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01" spans="1:14" hidden="1" x14ac:dyDescent="0.25">
      <c r="A3401" t="s">
        <v>2892</v>
      </c>
      <c r="B3401" s="45">
        <v>36013</v>
      </c>
      <c r="C3401" s="45">
        <v>12426.5</v>
      </c>
      <c r="D3401" s="25">
        <v>0.34505595201732708</v>
      </c>
      <c r="E3401" s="25" t="str">
        <f>_xlfn.XLOOKUP(Table1[[#This Row],[Customer_ID]],Table2[customer_id],Table2[age_group],,0)</f>
        <v>35-45</v>
      </c>
      <c r="F3401" s="25" t="str">
        <f>_xlfn.XLOOKUP(Table1[[#This Row],[Customer_ID]],Table2[customer_id],Table2[city],,0)</f>
        <v>Chennai</v>
      </c>
      <c r="G3401" s="25" t="str">
        <f>_xlfn.XLOOKUP(Table1[[#This Row],[Customer_ID]],Table2[customer_id],Table2[occupation],,0)</f>
        <v>Freelancers</v>
      </c>
      <c r="H3401" s="50" t="str">
        <f>_xlfn.XLOOKUP(Table1[[#This Row],[Customer_ID]],Table2[customer_id],Table2[gender],,0)</f>
        <v>Female</v>
      </c>
      <c r="I3401" s="50" t="str">
        <f>_xlfn.XLOOKUP(Table1[[#This Row],[Customer_ID]],Table2[customer_id],Table2[marital status],,0)</f>
        <v>Married</v>
      </c>
      <c r="J3401" t="str">
        <f t="shared" si="212"/>
        <v>Lower Income</v>
      </c>
      <c r="K3401" s="52" t="b">
        <f t="shared" si="213"/>
        <v>0</v>
      </c>
      <c r="L3401" s="43" t="b">
        <f t="shared" si="214"/>
        <v>0</v>
      </c>
      <c r="M3401" s="43" t="b">
        <f t="shared" si="215"/>
        <v>0</v>
      </c>
      <c r="N34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02" spans="1:14" hidden="1" x14ac:dyDescent="0.25">
      <c r="A3402" t="s">
        <v>805</v>
      </c>
      <c r="B3402" s="45">
        <v>36012</v>
      </c>
      <c r="C3402" s="45">
        <v>19529</v>
      </c>
      <c r="D3402" s="25">
        <v>0.54229145840275461</v>
      </c>
      <c r="E3402" s="25" t="str">
        <f>_xlfn.XLOOKUP(Table1[[#This Row],[Customer_ID]],Table2[customer_id],Table2[age_group],,0)</f>
        <v>35-45</v>
      </c>
      <c r="F3402" s="25" t="str">
        <f>_xlfn.XLOOKUP(Table1[[#This Row],[Customer_ID]],Table2[customer_id],Table2[city],,0)</f>
        <v>Bengaluru</v>
      </c>
      <c r="G3402" s="25" t="str">
        <f>_xlfn.XLOOKUP(Table1[[#This Row],[Customer_ID]],Table2[customer_id],Table2[occupation],,0)</f>
        <v>Freelancers</v>
      </c>
      <c r="H3402" s="50" t="str">
        <f>_xlfn.XLOOKUP(Table1[[#This Row],[Customer_ID]],Table2[customer_id],Table2[gender],,0)</f>
        <v>Male</v>
      </c>
      <c r="I3402" s="50" t="str">
        <f>_xlfn.XLOOKUP(Table1[[#This Row],[Customer_ID]],Table2[customer_id],Table2[marital status],,0)</f>
        <v>Married</v>
      </c>
      <c r="J3402" t="str">
        <f t="shared" si="212"/>
        <v>Lower Income</v>
      </c>
      <c r="K3402" s="52" t="b">
        <f t="shared" si="213"/>
        <v>0</v>
      </c>
      <c r="L3402" s="43" t="b">
        <f t="shared" si="214"/>
        <v>0</v>
      </c>
      <c r="M3402" s="43" t="b">
        <f t="shared" si="215"/>
        <v>0</v>
      </c>
      <c r="N34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03" spans="1:14" hidden="1" x14ac:dyDescent="0.25">
      <c r="A3403" t="s">
        <v>2973</v>
      </c>
      <c r="B3403" s="45">
        <v>36006</v>
      </c>
      <c r="C3403" s="45">
        <v>12242.666666666666</v>
      </c>
      <c r="D3403" s="25">
        <v>0.3400174045066563</v>
      </c>
      <c r="E3403" s="25" t="str">
        <f>_xlfn.XLOOKUP(Table1[[#This Row],[Customer_ID]],Table2[customer_id],Table2[age_group],,0)</f>
        <v>25-34</v>
      </c>
      <c r="F3403" s="25" t="str">
        <f>_xlfn.XLOOKUP(Table1[[#This Row],[Customer_ID]],Table2[customer_id],Table2[city],,0)</f>
        <v>Chennai</v>
      </c>
      <c r="G3403" s="25" t="str">
        <f>_xlfn.XLOOKUP(Table1[[#This Row],[Customer_ID]],Table2[customer_id],Table2[occupation],,0)</f>
        <v>Freelancers</v>
      </c>
      <c r="H3403" s="50" t="str">
        <f>_xlfn.XLOOKUP(Table1[[#This Row],[Customer_ID]],Table2[customer_id],Table2[gender],,0)</f>
        <v>Male</v>
      </c>
      <c r="I3403" s="50" t="str">
        <f>_xlfn.XLOOKUP(Table1[[#This Row],[Customer_ID]],Table2[customer_id],Table2[marital status],,0)</f>
        <v>Single</v>
      </c>
      <c r="J3403" t="str">
        <f t="shared" si="212"/>
        <v>Lower Income</v>
      </c>
      <c r="K3403" s="52" t="b">
        <f t="shared" si="213"/>
        <v>0</v>
      </c>
      <c r="L3403" s="43" t="b">
        <f t="shared" si="214"/>
        <v>0</v>
      </c>
      <c r="M3403" s="43" t="b">
        <f t="shared" si="215"/>
        <v>0</v>
      </c>
      <c r="N34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04" spans="1:14" hidden="1" x14ac:dyDescent="0.25">
      <c r="A3404" t="s">
        <v>915</v>
      </c>
      <c r="B3404" s="45">
        <v>36005</v>
      </c>
      <c r="C3404" s="45">
        <v>19088</v>
      </c>
      <c r="D3404" s="25">
        <v>0.53014859047354534</v>
      </c>
      <c r="E3404" s="25" t="str">
        <f>_xlfn.XLOOKUP(Table1[[#This Row],[Customer_ID]],Table2[customer_id],Table2[age_group],,0)</f>
        <v>25-34</v>
      </c>
      <c r="F3404" s="25" t="str">
        <f>_xlfn.XLOOKUP(Table1[[#This Row],[Customer_ID]],Table2[customer_id],Table2[city],,0)</f>
        <v>Delhi NCR</v>
      </c>
      <c r="G3404" s="25" t="str">
        <f>_xlfn.XLOOKUP(Table1[[#This Row],[Customer_ID]],Table2[customer_id],Table2[occupation],,0)</f>
        <v>Salaried Other Employees</v>
      </c>
      <c r="H3404" s="50" t="str">
        <f>_xlfn.XLOOKUP(Table1[[#This Row],[Customer_ID]],Table2[customer_id],Table2[gender],,0)</f>
        <v>Male</v>
      </c>
      <c r="I3404" s="50" t="str">
        <f>_xlfn.XLOOKUP(Table1[[#This Row],[Customer_ID]],Table2[customer_id],Table2[marital status],,0)</f>
        <v>Single</v>
      </c>
      <c r="J3404" t="str">
        <f t="shared" si="212"/>
        <v>Lower Income</v>
      </c>
      <c r="K3404" s="52" t="b">
        <f t="shared" si="213"/>
        <v>0</v>
      </c>
      <c r="L3404" s="43" t="b">
        <f t="shared" si="214"/>
        <v>0</v>
      </c>
      <c r="M3404" s="43" t="b">
        <f t="shared" si="215"/>
        <v>0</v>
      </c>
      <c r="N34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05" spans="1:14" hidden="1" x14ac:dyDescent="0.25">
      <c r="A3405" t="s">
        <v>1783</v>
      </c>
      <c r="B3405" s="45">
        <v>36001</v>
      </c>
      <c r="C3405" s="45">
        <v>15856.666666666666</v>
      </c>
      <c r="D3405" s="25">
        <v>0.4404507282205124</v>
      </c>
      <c r="E3405" s="25" t="str">
        <f>_xlfn.XLOOKUP(Table1[[#This Row],[Customer_ID]],Table2[customer_id],Table2[age_group],,0)</f>
        <v>25-34</v>
      </c>
      <c r="F3405" s="25" t="str">
        <f>_xlfn.XLOOKUP(Table1[[#This Row],[Customer_ID]],Table2[customer_id],Table2[city],,0)</f>
        <v>Bengaluru</v>
      </c>
      <c r="G3405" s="25" t="str">
        <f>_xlfn.XLOOKUP(Table1[[#This Row],[Customer_ID]],Table2[customer_id],Table2[occupation],,0)</f>
        <v>Freelancers</v>
      </c>
      <c r="H3405" s="50" t="str">
        <f>_xlfn.XLOOKUP(Table1[[#This Row],[Customer_ID]],Table2[customer_id],Table2[gender],,0)</f>
        <v>Female</v>
      </c>
      <c r="I3405" s="50" t="str">
        <f>_xlfn.XLOOKUP(Table1[[#This Row],[Customer_ID]],Table2[customer_id],Table2[marital status],,0)</f>
        <v>Married</v>
      </c>
      <c r="J3405" t="str">
        <f t="shared" si="212"/>
        <v>Lower Income</v>
      </c>
      <c r="K3405" s="52" t="b">
        <f t="shared" si="213"/>
        <v>0</v>
      </c>
      <c r="L3405" s="43" t="b">
        <f t="shared" si="214"/>
        <v>0</v>
      </c>
      <c r="M3405" s="43" t="b">
        <f t="shared" si="215"/>
        <v>0</v>
      </c>
      <c r="N34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06" spans="1:14" hidden="1" x14ac:dyDescent="0.25">
      <c r="A3406" t="s">
        <v>749</v>
      </c>
      <c r="B3406" s="45">
        <v>35999</v>
      </c>
      <c r="C3406" s="45">
        <v>19861.333333333332</v>
      </c>
      <c r="D3406" s="25">
        <v>0.55171902923229343</v>
      </c>
      <c r="E3406" s="25" t="str">
        <f>_xlfn.XLOOKUP(Table1[[#This Row],[Customer_ID]],Table2[customer_id],Table2[age_group],,0)</f>
        <v>25-34</v>
      </c>
      <c r="F3406" s="25" t="str">
        <f>_xlfn.XLOOKUP(Table1[[#This Row],[Customer_ID]],Table2[customer_id],Table2[city],,0)</f>
        <v>Delhi NCR</v>
      </c>
      <c r="G3406" s="25" t="str">
        <f>_xlfn.XLOOKUP(Table1[[#This Row],[Customer_ID]],Table2[customer_id],Table2[occupation],,0)</f>
        <v>Freelancers</v>
      </c>
      <c r="H3406" s="50" t="str">
        <f>_xlfn.XLOOKUP(Table1[[#This Row],[Customer_ID]],Table2[customer_id],Table2[gender],,0)</f>
        <v>Male</v>
      </c>
      <c r="I3406" s="50" t="str">
        <f>_xlfn.XLOOKUP(Table1[[#This Row],[Customer_ID]],Table2[customer_id],Table2[marital status],,0)</f>
        <v>Married</v>
      </c>
      <c r="J3406" t="str">
        <f t="shared" si="212"/>
        <v>Lower Income</v>
      </c>
      <c r="K3406" s="52" t="b">
        <f t="shared" si="213"/>
        <v>0</v>
      </c>
      <c r="L3406" s="43" t="b">
        <f t="shared" si="214"/>
        <v>0</v>
      </c>
      <c r="M3406" s="43" t="b">
        <f t="shared" si="215"/>
        <v>0</v>
      </c>
      <c r="N34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07" spans="1:14" x14ac:dyDescent="0.25">
      <c r="A3407" t="s">
        <v>276</v>
      </c>
      <c r="B3407" s="45">
        <v>35995</v>
      </c>
      <c r="C3407" s="45">
        <v>22503</v>
      </c>
      <c r="D3407" s="25">
        <v>0.62517016252257263</v>
      </c>
      <c r="E3407" s="25" t="str">
        <f>_xlfn.XLOOKUP(Table1[[#This Row],[Customer_ID]],Table2[customer_id],Table2[age_group],,0)</f>
        <v>35-45</v>
      </c>
      <c r="F3407" s="25" t="str">
        <f>_xlfn.XLOOKUP(Table1[[#This Row],[Customer_ID]],Table2[customer_id],Table2[city],,0)</f>
        <v>Mumbai</v>
      </c>
      <c r="G3407" s="25" t="str">
        <f>_xlfn.XLOOKUP(Table1[[#This Row],[Customer_ID]],Table2[customer_id],Table2[occupation],,0)</f>
        <v>Freelancers</v>
      </c>
      <c r="H3407" s="50" t="str">
        <f>_xlfn.XLOOKUP(Table1[[#This Row],[Customer_ID]],Table2[customer_id],Table2[gender],,0)</f>
        <v>Male</v>
      </c>
      <c r="I3407" s="50" t="str">
        <f>_xlfn.XLOOKUP(Table1[[#This Row],[Customer_ID]],Table2[customer_id],Table2[marital status],,0)</f>
        <v>Married</v>
      </c>
      <c r="J3407" t="str">
        <f t="shared" si="212"/>
        <v>Lower Income</v>
      </c>
      <c r="K3407" s="52" t="str">
        <f t="shared" si="213"/>
        <v>High Spend</v>
      </c>
      <c r="L3407" s="43" t="b">
        <f t="shared" si="214"/>
        <v>0</v>
      </c>
      <c r="M3407" s="43" t="b">
        <f t="shared" si="215"/>
        <v>0</v>
      </c>
      <c r="N3407" t="str">
        <f>IF(OR(Table1[[#This Row],[High requirement of Credit Card (Low Income)]]="High Spend",Table1[[#This Row],[High requirement of Credit Card (Moderate Income)]]="High Spend",Table1[[#This Row],[High requirement of Credit Card (hIGHER Income)]]="High Spend"),"High chance","Low or moderate Chance")</f>
        <v>High chance</v>
      </c>
    </row>
    <row r="3408" spans="1:14" hidden="1" x14ac:dyDescent="0.25">
      <c r="A3408" t="s">
        <v>2200</v>
      </c>
      <c r="B3408" s="45">
        <v>35991</v>
      </c>
      <c r="C3408" s="45">
        <v>14617.166666666666</v>
      </c>
      <c r="D3408" s="25">
        <v>0.40613394089263055</v>
      </c>
      <c r="E3408" s="25" t="str">
        <f>_xlfn.XLOOKUP(Table1[[#This Row],[Customer_ID]],Table2[customer_id],Table2[age_group],,0)</f>
        <v>35-45</v>
      </c>
      <c r="F3408" s="25" t="str">
        <f>_xlfn.XLOOKUP(Table1[[#This Row],[Customer_ID]],Table2[customer_id],Table2[city],,0)</f>
        <v>Bengaluru</v>
      </c>
      <c r="G3408" s="25" t="str">
        <f>_xlfn.XLOOKUP(Table1[[#This Row],[Customer_ID]],Table2[customer_id],Table2[occupation],,0)</f>
        <v>Freelancers</v>
      </c>
      <c r="H3408" s="50" t="str">
        <f>_xlfn.XLOOKUP(Table1[[#This Row],[Customer_ID]],Table2[customer_id],Table2[gender],,0)</f>
        <v>Female</v>
      </c>
      <c r="I3408" s="50" t="str">
        <f>_xlfn.XLOOKUP(Table1[[#This Row],[Customer_ID]],Table2[customer_id],Table2[marital status],,0)</f>
        <v>Married</v>
      </c>
      <c r="J3408" t="str">
        <f t="shared" si="212"/>
        <v>Lower Income</v>
      </c>
      <c r="K3408" s="52" t="b">
        <f t="shared" si="213"/>
        <v>0</v>
      </c>
      <c r="L3408" s="43" t="b">
        <f t="shared" si="214"/>
        <v>0</v>
      </c>
      <c r="M3408" s="43" t="b">
        <f t="shared" si="215"/>
        <v>0</v>
      </c>
      <c r="N34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09" spans="1:14" hidden="1" x14ac:dyDescent="0.25">
      <c r="A3409" t="s">
        <v>1596</v>
      </c>
      <c r="B3409" s="45">
        <v>35990</v>
      </c>
      <c r="C3409" s="45">
        <v>16578.166666666668</v>
      </c>
      <c r="D3409" s="25">
        <v>0.46063258312494215</v>
      </c>
      <c r="E3409" s="25" t="str">
        <f>_xlfn.XLOOKUP(Table1[[#This Row],[Customer_ID]],Table2[customer_id],Table2[age_group],,0)</f>
        <v>35-45</v>
      </c>
      <c r="F3409" s="25" t="str">
        <f>_xlfn.XLOOKUP(Table1[[#This Row],[Customer_ID]],Table2[customer_id],Table2[city],,0)</f>
        <v>Hyderabad</v>
      </c>
      <c r="G3409" s="25" t="str">
        <f>_xlfn.XLOOKUP(Table1[[#This Row],[Customer_ID]],Table2[customer_id],Table2[occupation],,0)</f>
        <v>Freelancers</v>
      </c>
      <c r="H3409" s="50" t="str">
        <f>_xlfn.XLOOKUP(Table1[[#This Row],[Customer_ID]],Table2[customer_id],Table2[gender],,0)</f>
        <v>Male</v>
      </c>
      <c r="I3409" s="50" t="str">
        <f>_xlfn.XLOOKUP(Table1[[#This Row],[Customer_ID]],Table2[customer_id],Table2[marital status],,0)</f>
        <v>Single</v>
      </c>
      <c r="J3409" t="str">
        <f t="shared" si="212"/>
        <v>Lower Income</v>
      </c>
      <c r="K3409" s="52" t="b">
        <f t="shared" si="213"/>
        <v>0</v>
      </c>
      <c r="L3409" s="43" t="b">
        <f t="shared" si="214"/>
        <v>0</v>
      </c>
      <c r="M3409" s="43" t="b">
        <f t="shared" si="215"/>
        <v>0</v>
      </c>
      <c r="N34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10" spans="1:14" hidden="1" x14ac:dyDescent="0.25">
      <c r="A3410" t="s">
        <v>1206</v>
      </c>
      <c r="B3410" s="45">
        <v>35980</v>
      </c>
      <c r="C3410" s="45">
        <v>18026.333333333332</v>
      </c>
      <c r="D3410" s="25">
        <v>0.50100982027052066</v>
      </c>
      <c r="E3410" s="25" t="str">
        <f>_xlfn.XLOOKUP(Table1[[#This Row],[Customer_ID]],Table2[customer_id],Table2[age_group],,0)</f>
        <v>25-34</v>
      </c>
      <c r="F3410" s="25" t="str">
        <f>_xlfn.XLOOKUP(Table1[[#This Row],[Customer_ID]],Table2[customer_id],Table2[city],,0)</f>
        <v>Mumbai</v>
      </c>
      <c r="G3410" s="25" t="str">
        <f>_xlfn.XLOOKUP(Table1[[#This Row],[Customer_ID]],Table2[customer_id],Table2[occupation],,0)</f>
        <v>Salaried Other Employees</v>
      </c>
      <c r="H3410" s="50" t="str">
        <f>_xlfn.XLOOKUP(Table1[[#This Row],[Customer_ID]],Table2[customer_id],Table2[gender],,0)</f>
        <v>Female</v>
      </c>
      <c r="I3410" s="50" t="str">
        <f>_xlfn.XLOOKUP(Table1[[#This Row],[Customer_ID]],Table2[customer_id],Table2[marital status],,0)</f>
        <v>Married</v>
      </c>
      <c r="J3410" t="str">
        <f t="shared" si="212"/>
        <v>Lower Income</v>
      </c>
      <c r="K3410" s="52" t="b">
        <f t="shared" si="213"/>
        <v>0</v>
      </c>
      <c r="L3410" s="43" t="b">
        <f t="shared" si="214"/>
        <v>0</v>
      </c>
      <c r="M3410" s="43" t="b">
        <f t="shared" si="215"/>
        <v>0</v>
      </c>
      <c r="N34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11" spans="1:14" hidden="1" x14ac:dyDescent="0.25">
      <c r="A3411" t="s">
        <v>1311</v>
      </c>
      <c r="B3411" s="45">
        <v>35978</v>
      </c>
      <c r="C3411" s="45">
        <v>17671.5</v>
      </c>
      <c r="D3411" s="25">
        <v>0.49117516259936628</v>
      </c>
      <c r="E3411" s="25" t="str">
        <f>_xlfn.XLOOKUP(Table1[[#This Row],[Customer_ID]],Table2[customer_id],Table2[age_group],,0)</f>
        <v>35-45</v>
      </c>
      <c r="F3411" s="25" t="str">
        <f>_xlfn.XLOOKUP(Table1[[#This Row],[Customer_ID]],Table2[customer_id],Table2[city],,0)</f>
        <v>Bengaluru</v>
      </c>
      <c r="G3411" s="25" t="str">
        <f>_xlfn.XLOOKUP(Table1[[#This Row],[Customer_ID]],Table2[customer_id],Table2[occupation],,0)</f>
        <v>Freelancers</v>
      </c>
      <c r="H3411" s="50" t="str">
        <f>_xlfn.XLOOKUP(Table1[[#This Row],[Customer_ID]],Table2[customer_id],Table2[gender],,0)</f>
        <v>Male</v>
      </c>
      <c r="I3411" s="50" t="str">
        <f>_xlfn.XLOOKUP(Table1[[#This Row],[Customer_ID]],Table2[customer_id],Table2[marital status],,0)</f>
        <v>Married</v>
      </c>
      <c r="J3411" t="str">
        <f t="shared" si="212"/>
        <v>Lower Income</v>
      </c>
      <c r="K3411" s="52" t="b">
        <f t="shared" si="213"/>
        <v>0</v>
      </c>
      <c r="L3411" s="43" t="b">
        <f t="shared" si="214"/>
        <v>0</v>
      </c>
      <c r="M3411" s="43" t="b">
        <f t="shared" si="215"/>
        <v>0</v>
      </c>
      <c r="N34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12" spans="1:14" hidden="1" x14ac:dyDescent="0.25">
      <c r="A3412" t="s">
        <v>3001</v>
      </c>
      <c r="B3412" s="45">
        <v>35963</v>
      </c>
      <c r="C3412" s="45">
        <v>12148.666666666666</v>
      </c>
      <c r="D3412" s="25">
        <v>0.33781015673516296</v>
      </c>
      <c r="E3412" s="25" t="str">
        <f>_xlfn.XLOOKUP(Table1[[#This Row],[Customer_ID]],Table2[customer_id],Table2[age_group],,0)</f>
        <v>35-45</v>
      </c>
      <c r="F3412" s="25" t="str">
        <f>_xlfn.XLOOKUP(Table1[[#This Row],[Customer_ID]],Table2[customer_id],Table2[city],,0)</f>
        <v>Chennai</v>
      </c>
      <c r="G3412" s="25" t="str">
        <f>_xlfn.XLOOKUP(Table1[[#This Row],[Customer_ID]],Table2[customer_id],Table2[occupation],,0)</f>
        <v>Freelancers</v>
      </c>
      <c r="H3412" s="50" t="str">
        <f>_xlfn.XLOOKUP(Table1[[#This Row],[Customer_ID]],Table2[customer_id],Table2[gender],,0)</f>
        <v>Male</v>
      </c>
      <c r="I3412" s="50" t="str">
        <f>_xlfn.XLOOKUP(Table1[[#This Row],[Customer_ID]],Table2[customer_id],Table2[marital status],,0)</f>
        <v>Married</v>
      </c>
      <c r="J3412" t="str">
        <f t="shared" si="212"/>
        <v>Lower Income</v>
      </c>
      <c r="K3412" s="52" t="b">
        <f t="shared" si="213"/>
        <v>0</v>
      </c>
      <c r="L3412" s="43" t="b">
        <f t="shared" si="214"/>
        <v>0</v>
      </c>
      <c r="M3412" s="43" t="b">
        <f t="shared" si="215"/>
        <v>0</v>
      </c>
      <c r="N34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13" spans="1:14" x14ac:dyDescent="0.25">
      <c r="A3413" t="s">
        <v>292</v>
      </c>
      <c r="B3413" s="45">
        <v>35963</v>
      </c>
      <c r="C3413" s="45">
        <v>22379.166666666668</v>
      </c>
      <c r="D3413" s="25">
        <v>0.62228308724707804</v>
      </c>
      <c r="E3413" s="25" t="str">
        <f>_xlfn.XLOOKUP(Table1[[#This Row],[Customer_ID]],Table2[customer_id],Table2[age_group],,0)</f>
        <v>25-34</v>
      </c>
      <c r="F3413" s="25" t="str">
        <f>_xlfn.XLOOKUP(Table1[[#This Row],[Customer_ID]],Table2[customer_id],Table2[city],,0)</f>
        <v>Mumbai</v>
      </c>
      <c r="G3413" s="25" t="str">
        <f>_xlfn.XLOOKUP(Table1[[#This Row],[Customer_ID]],Table2[customer_id],Table2[occupation],,0)</f>
        <v>Freelancers</v>
      </c>
      <c r="H3413" s="50" t="str">
        <f>_xlfn.XLOOKUP(Table1[[#This Row],[Customer_ID]],Table2[customer_id],Table2[gender],,0)</f>
        <v>Male</v>
      </c>
      <c r="I3413" s="50" t="str">
        <f>_xlfn.XLOOKUP(Table1[[#This Row],[Customer_ID]],Table2[customer_id],Table2[marital status],,0)</f>
        <v>Married</v>
      </c>
      <c r="J3413" t="str">
        <f t="shared" si="212"/>
        <v>Lower Income</v>
      </c>
      <c r="K3413" s="52" t="str">
        <f t="shared" si="213"/>
        <v>High Spend</v>
      </c>
      <c r="L3413" s="43" t="b">
        <f t="shared" si="214"/>
        <v>0</v>
      </c>
      <c r="M3413" s="43" t="b">
        <f t="shared" si="215"/>
        <v>0</v>
      </c>
      <c r="N3413" t="str">
        <f>IF(OR(Table1[[#This Row],[High requirement of Credit Card (Low Income)]]="High Spend",Table1[[#This Row],[High requirement of Credit Card (Moderate Income)]]="High Spend",Table1[[#This Row],[High requirement of Credit Card (hIGHER Income)]]="High Spend"),"High chance","Low or moderate Chance")</f>
        <v>High chance</v>
      </c>
    </row>
    <row r="3414" spans="1:14" hidden="1" x14ac:dyDescent="0.25">
      <c r="A3414" t="s">
        <v>924</v>
      </c>
      <c r="B3414" s="45">
        <v>35961</v>
      </c>
      <c r="C3414" s="45">
        <v>19014.5</v>
      </c>
      <c r="D3414" s="25">
        <v>0.52875337170823944</v>
      </c>
      <c r="E3414" s="25" t="str">
        <f>_xlfn.XLOOKUP(Table1[[#This Row],[Customer_ID]],Table2[customer_id],Table2[age_group],,0)</f>
        <v>35-45</v>
      </c>
      <c r="F3414" s="25" t="str">
        <f>_xlfn.XLOOKUP(Table1[[#This Row],[Customer_ID]],Table2[customer_id],Table2[city],,0)</f>
        <v>Bengaluru</v>
      </c>
      <c r="G3414" s="25" t="str">
        <f>_xlfn.XLOOKUP(Table1[[#This Row],[Customer_ID]],Table2[customer_id],Table2[occupation],,0)</f>
        <v>Freelancers</v>
      </c>
      <c r="H3414" s="50" t="str">
        <f>_xlfn.XLOOKUP(Table1[[#This Row],[Customer_ID]],Table2[customer_id],Table2[gender],,0)</f>
        <v>Male</v>
      </c>
      <c r="I3414" s="50" t="str">
        <f>_xlfn.XLOOKUP(Table1[[#This Row],[Customer_ID]],Table2[customer_id],Table2[marital status],,0)</f>
        <v>Married</v>
      </c>
      <c r="J3414" t="str">
        <f t="shared" si="212"/>
        <v>Lower Income</v>
      </c>
      <c r="K3414" s="52" t="b">
        <f t="shared" si="213"/>
        <v>0</v>
      </c>
      <c r="L3414" s="43" t="b">
        <f t="shared" si="214"/>
        <v>0</v>
      </c>
      <c r="M3414" s="43" t="b">
        <f t="shared" si="215"/>
        <v>0</v>
      </c>
      <c r="N34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15" spans="1:14" hidden="1" x14ac:dyDescent="0.25">
      <c r="A3415" t="s">
        <v>1842</v>
      </c>
      <c r="B3415" s="45">
        <v>35950</v>
      </c>
      <c r="C3415" s="45">
        <v>15643.5</v>
      </c>
      <c r="D3415" s="25">
        <v>0.43514603616133518</v>
      </c>
      <c r="E3415" s="25" t="str">
        <f>_xlfn.XLOOKUP(Table1[[#This Row],[Customer_ID]],Table2[customer_id],Table2[age_group],,0)</f>
        <v>35-45</v>
      </c>
      <c r="F3415" s="25" t="str">
        <f>_xlfn.XLOOKUP(Table1[[#This Row],[Customer_ID]],Table2[customer_id],Table2[city],,0)</f>
        <v>Hyderabad</v>
      </c>
      <c r="G3415" s="25" t="str">
        <f>_xlfn.XLOOKUP(Table1[[#This Row],[Customer_ID]],Table2[customer_id],Table2[occupation],,0)</f>
        <v>Freelancers</v>
      </c>
      <c r="H3415" s="50" t="str">
        <f>_xlfn.XLOOKUP(Table1[[#This Row],[Customer_ID]],Table2[customer_id],Table2[gender],,0)</f>
        <v>Male</v>
      </c>
      <c r="I3415" s="50" t="str">
        <f>_xlfn.XLOOKUP(Table1[[#This Row],[Customer_ID]],Table2[customer_id],Table2[marital status],,0)</f>
        <v>Married</v>
      </c>
      <c r="J3415" t="str">
        <f t="shared" si="212"/>
        <v>Lower Income</v>
      </c>
      <c r="K3415" s="52" t="b">
        <f t="shared" si="213"/>
        <v>0</v>
      </c>
      <c r="L3415" s="43" t="b">
        <f t="shared" si="214"/>
        <v>0</v>
      </c>
      <c r="M3415" s="43" t="b">
        <f t="shared" si="215"/>
        <v>0</v>
      </c>
      <c r="N34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16" spans="1:14" hidden="1" x14ac:dyDescent="0.25">
      <c r="A3416" t="s">
        <v>1750</v>
      </c>
      <c r="B3416" s="45">
        <v>35939</v>
      </c>
      <c r="C3416" s="45">
        <v>15924.333333333334</v>
      </c>
      <c r="D3416" s="25">
        <v>0.44309338972518253</v>
      </c>
      <c r="E3416" s="25" t="str">
        <f>_xlfn.XLOOKUP(Table1[[#This Row],[Customer_ID]],Table2[customer_id],Table2[age_group],,0)</f>
        <v>35-45</v>
      </c>
      <c r="F3416" s="25" t="str">
        <f>_xlfn.XLOOKUP(Table1[[#This Row],[Customer_ID]],Table2[customer_id],Table2[city],,0)</f>
        <v>Hyderabad</v>
      </c>
      <c r="G3416" s="25" t="str">
        <f>_xlfn.XLOOKUP(Table1[[#This Row],[Customer_ID]],Table2[customer_id],Table2[occupation],,0)</f>
        <v>Freelancers</v>
      </c>
      <c r="H3416" s="50" t="str">
        <f>_xlfn.XLOOKUP(Table1[[#This Row],[Customer_ID]],Table2[customer_id],Table2[gender],,0)</f>
        <v>Male</v>
      </c>
      <c r="I3416" s="50" t="str">
        <f>_xlfn.XLOOKUP(Table1[[#This Row],[Customer_ID]],Table2[customer_id],Table2[marital status],,0)</f>
        <v>Married</v>
      </c>
      <c r="J3416" t="str">
        <f t="shared" si="212"/>
        <v>Lower Income</v>
      </c>
      <c r="K3416" s="52" t="b">
        <f t="shared" si="213"/>
        <v>0</v>
      </c>
      <c r="L3416" s="43" t="b">
        <f t="shared" si="214"/>
        <v>0</v>
      </c>
      <c r="M3416" s="43" t="b">
        <f t="shared" si="215"/>
        <v>0</v>
      </c>
      <c r="N34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17" spans="1:14" hidden="1" x14ac:dyDescent="0.25">
      <c r="A3417" t="s">
        <v>3068</v>
      </c>
      <c r="B3417" s="45">
        <v>35925</v>
      </c>
      <c r="C3417" s="45">
        <v>11964.5</v>
      </c>
      <c r="D3417" s="25">
        <v>0.3330410577592206</v>
      </c>
      <c r="E3417" s="25" t="str">
        <f>_xlfn.XLOOKUP(Table1[[#This Row],[Customer_ID]],Table2[customer_id],Table2[age_group],,0)</f>
        <v>25-34</v>
      </c>
      <c r="F3417" s="25" t="str">
        <f>_xlfn.XLOOKUP(Table1[[#This Row],[Customer_ID]],Table2[customer_id],Table2[city],,0)</f>
        <v>Hyderabad</v>
      </c>
      <c r="G3417" s="25" t="str">
        <f>_xlfn.XLOOKUP(Table1[[#This Row],[Customer_ID]],Table2[customer_id],Table2[occupation],,0)</f>
        <v>Salaried Other Employees</v>
      </c>
      <c r="H3417" s="50" t="str">
        <f>_xlfn.XLOOKUP(Table1[[#This Row],[Customer_ID]],Table2[customer_id],Table2[gender],,0)</f>
        <v>Female</v>
      </c>
      <c r="I3417" s="50" t="str">
        <f>_xlfn.XLOOKUP(Table1[[#This Row],[Customer_ID]],Table2[customer_id],Table2[marital status],,0)</f>
        <v>Married</v>
      </c>
      <c r="J3417" t="str">
        <f t="shared" si="212"/>
        <v>Lower Income</v>
      </c>
      <c r="K3417" s="52" t="b">
        <f t="shared" si="213"/>
        <v>0</v>
      </c>
      <c r="L3417" s="43" t="b">
        <f t="shared" si="214"/>
        <v>0</v>
      </c>
      <c r="M3417" s="43" t="b">
        <f t="shared" si="215"/>
        <v>0</v>
      </c>
      <c r="N34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18" spans="1:14" hidden="1" x14ac:dyDescent="0.25">
      <c r="A3418" t="s">
        <v>1386</v>
      </c>
      <c r="B3418" s="45">
        <v>35920</v>
      </c>
      <c r="C3418" s="45">
        <v>17352.666666666668</v>
      </c>
      <c r="D3418" s="25">
        <v>0.48309205642167785</v>
      </c>
      <c r="E3418" s="25" t="str">
        <f>_xlfn.XLOOKUP(Table1[[#This Row],[Customer_ID]],Table2[customer_id],Table2[age_group],,0)</f>
        <v>25-34</v>
      </c>
      <c r="F3418" s="25" t="str">
        <f>_xlfn.XLOOKUP(Table1[[#This Row],[Customer_ID]],Table2[customer_id],Table2[city],,0)</f>
        <v>Bengaluru</v>
      </c>
      <c r="G3418" s="25" t="str">
        <f>_xlfn.XLOOKUP(Table1[[#This Row],[Customer_ID]],Table2[customer_id],Table2[occupation],,0)</f>
        <v>Salaried Other Employees</v>
      </c>
      <c r="H3418" s="50" t="str">
        <f>_xlfn.XLOOKUP(Table1[[#This Row],[Customer_ID]],Table2[customer_id],Table2[gender],,0)</f>
        <v>Male</v>
      </c>
      <c r="I3418" s="50" t="str">
        <f>_xlfn.XLOOKUP(Table1[[#This Row],[Customer_ID]],Table2[customer_id],Table2[marital status],,0)</f>
        <v>Married</v>
      </c>
      <c r="J3418" t="str">
        <f t="shared" si="212"/>
        <v>Lower Income</v>
      </c>
      <c r="K3418" s="52" t="b">
        <f t="shared" si="213"/>
        <v>0</v>
      </c>
      <c r="L3418" s="43" t="b">
        <f t="shared" si="214"/>
        <v>0</v>
      </c>
      <c r="M3418" s="43" t="b">
        <f t="shared" si="215"/>
        <v>0</v>
      </c>
      <c r="N34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19" spans="1:14" hidden="1" x14ac:dyDescent="0.25">
      <c r="A3419" t="s">
        <v>698</v>
      </c>
      <c r="B3419" s="45">
        <v>35908</v>
      </c>
      <c r="C3419" s="45">
        <v>20126.666666666668</v>
      </c>
      <c r="D3419" s="25">
        <v>0.56050647952174082</v>
      </c>
      <c r="E3419" s="25" t="str">
        <f>_xlfn.XLOOKUP(Table1[[#This Row],[Customer_ID]],Table2[customer_id],Table2[age_group],,0)</f>
        <v>25-34</v>
      </c>
      <c r="F3419" s="25" t="str">
        <f>_xlfn.XLOOKUP(Table1[[#This Row],[Customer_ID]],Table2[customer_id],Table2[city],,0)</f>
        <v>Delhi NCR</v>
      </c>
      <c r="G3419" s="25" t="str">
        <f>_xlfn.XLOOKUP(Table1[[#This Row],[Customer_ID]],Table2[customer_id],Table2[occupation],,0)</f>
        <v>Freelancers</v>
      </c>
      <c r="H3419" s="50" t="str">
        <f>_xlfn.XLOOKUP(Table1[[#This Row],[Customer_ID]],Table2[customer_id],Table2[gender],,0)</f>
        <v>Male</v>
      </c>
      <c r="I3419" s="50" t="str">
        <f>_xlfn.XLOOKUP(Table1[[#This Row],[Customer_ID]],Table2[customer_id],Table2[marital status],,0)</f>
        <v>Married</v>
      </c>
      <c r="J3419" t="str">
        <f t="shared" si="212"/>
        <v>Lower Income</v>
      </c>
      <c r="K3419" s="52" t="b">
        <f t="shared" si="213"/>
        <v>0</v>
      </c>
      <c r="L3419" s="43" t="b">
        <f t="shared" si="214"/>
        <v>0</v>
      </c>
      <c r="M3419" s="43" t="b">
        <f t="shared" si="215"/>
        <v>0</v>
      </c>
      <c r="N34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20" spans="1:14" hidden="1" x14ac:dyDescent="0.25">
      <c r="A3420" t="s">
        <v>1189</v>
      </c>
      <c r="B3420" s="45">
        <v>35885</v>
      </c>
      <c r="C3420" s="45">
        <v>18038.166666666668</v>
      </c>
      <c r="D3420" s="25">
        <v>0.50266592355208772</v>
      </c>
      <c r="E3420" s="25" t="str">
        <f>_xlfn.XLOOKUP(Table1[[#This Row],[Customer_ID]],Table2[customer_id],Table2[age_group],,0)</f>
        <v>35-45</v>
      </c>
      <c r="F3420" s="25" t="str">
        <f>_xlfn.XLOOKUP(Table1[[#This Row],[Customer_ID]],Table2[customer_id],Table2[city],,0)</f>
        <v>Bengaluru</v>
      </c>
      <c r="G3420" s="25" t="str">
        <f>_xlfn.XLOOKUP(Table1[[#This Row],[Customer_ID]],Table2[customer_id],Table2[occupation],,0)</f>
        <v>Freelancers</v>
      </c>
      <c r="H3420" s="50" t="str">
        <f>_xlfn.XLOOKUP(Table1[[#This Row],[Customer_ID]],Table2[customer_id],Table2[gender],,0)</f>
        <v>Male</v>
      </c>
      <c r="I3420" s="50" t="str">
        <f>_xlfn.XLOOKUP(Table1[[#This Row],[Customer_ID]],Table2[customer_id],Table2[marital status],,0)</f>
        <v>Married</v>
      </c>
      <c r="J3420" t="str">
        <f t="shared" si="212"/>
        <v>Lower Income</v>
      </c>
      <c r="K3420" s="52" t="b">
        <f t="shared" si="213"/>
        <v>0</v>
      </c>
      <c r="L3420" s="43" t="b">
        <f t="shared" si="214"/>
        <v>0</v>
      </c>
      <c r="M3420" s="43" t="b">
        <f t="shared" si="215"/>
        <v>0</v>
      </c>
      <c r="N34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21" spans="1:14" hidden="1" x14ac:dyDescent="0.25">
      <c r="A3421" t="s">
        <v>1690</v>
      </c>
      <c r="B3421" s="45">
        <v>35879</v>
      </c>
      <c r="C3421" s="45">
        <v>16100</v>
      </c>
      <c r="D3421" s="25">
        <v>0.44873045514089022</v>
      </c>
      <c r="E3421" s="25" t="str">
        <f>_xlfn.XLOOKUP(Table1[[#This Row],[Customer_ID]],Table2[customer_id],Table2[age_group],,0)</f>
        <v>35-45</v>
      </c>
      <c r="F3421" s="25" t="str">
        <f>_xlfn.XLOOKUP(Table1[[#This Row],[Customer_ID]],Table2[customer_id],Table2[city],,0)</f>
        <v>Hyderabad</v>
      </c>
      <c r="G3421" s="25" t="str">
        <f>_xlfn.XLOOKUP(Table1[[#This Row],[Customer_ID]],Table2[customer_id],Table2[occupation],,0)</f>
        <v>Freelancers</v>
      </c>
      <c r="H3421" s="50" t="str">
        <f>_xlfn.XLOOKUP(Table1[[#This Row],[Customer_ID]],Table2[customer_id],Table2[gender],,0)</f>
        <v>Male</v>
      </c>
      <c r="I3421" s="50" t="str">
        <f>_xlfn.XLOOKUP(Table1[[#This Row],[Customer_ID]],Table2[customer_id],Table2[marital status],,0)</f>
        <v>Married</v>
      </c>
      <c r="J3421" t="str">
        <f t="shared" si="212"/>
        <v>Lower Income</v>
      </c>
      <c r="K3421" s="52" t="b">
        <f t="shared" si="213"/>
        <v>0</v>
      </c>
      <c r="L3421" s="43" t="b">
        <f t="shared" si="214"/>
        <v>0</v>
      </c>
      <c r="M3421" s="43" t="b">
        <f t="shared" si="215"/>
        <v>0</v>
      </c>
      <c r="N34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22" spans="1:14" hidden="1" x14ac:dyDescent="0.25">
      <c r="A3422" t="s">
        <v>686</v>
      </c>
      <c r="B3422" s="45">
        <v>35877</v>
      </c>
      <c r="C3422" s="45">
        <v>20158.5</v>
      </c>
      <c r="D3422" s="25">
        <v>0.56187808345179358</v>
      </c>
      <c r="E3422" s="25" t="str">
        <f>_xlfn.XLOOKUP(Table1[[#This Row],[Customer_ID]],Table2[customer_id],Table2[age_group],,0)</f>
        <v>35-45</v>
      </c>
      <c r="F3422" s="25" t="str">
        <f>_xlfn.XLOOKUP(Table1[[#This Row],[Customer_ID]],Table2[customer_id],Table2[city],,0)</f>
        <v>Delhi NCR</v>
      </c>
      <c r="G3422" s="25" t="str">
        <f>_xlfn.XLOOKUP(Table1[[#This Row],[Customer_ID]],Table2[customer_id],Table2[occupation],,0)</f>
        <v>Freelancers</v>
      </c>
      <c r="H3422" s="50" t="str">
        <f>_xlfn.XLOOKUP(Table1[[#This Row],[Customer_ID]],Table2[customer_id],Table2[gender],,0)</f>
        <v>Male</v>
      </c>
      <c r="I3422" s="50" t="str">
        <f>_xlfn.XLOOKUP(Table1[[#This Row],[Customer_ID]],Table2[customer_id],Table2[marital status],,0)</f>
        <v>Married</v>
      </c>
      <c r="J3422" t="str">
        <f t="shared" si="212"/>
        <v>Lower Income</v>
      </c>
      <c r="K3422" s="52" t="b">
        <f t="shared" si="213"/>
        <v>0</v>
      </c>
      <c r="L3422" s="43" t="b">
        <f t="shared" si="214"/>
        <v>0</v>
      </c>
      <c r="M3422" s="43" t="b">
        <f t="shared" si="215"/>
        <v>0</v>
      </c>
      <c r="N34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23" spans="1:14" hidden="1" x14ac:dyDescent="0.25">
      <c r="A3423" t="s">
        <v>3098</v>
      </c>
      <c r="B3423" s="45">
        <v>35871</v>
      </c>
      <c r="C3423" s="45">
        <v>11882.333333333334</v>
      </c>
      <c r="D3423" s="25">
        <v>0.33125180043303321</v>
      </c>
      <c r="E3423" s="25" t="str">
        <f>_xlfn.XLOOKUP(Table1[[#This Row],[Customer_ID]],Table2[customer_id],Table2[age_group],,0)</f>
        <v>35-45</v>
      </c>
      <c r="F3423" s="25" t="str">
        <f>_xlfn.XLOOKUP(Table1[[#This Row],[Customer_ID]],Table2[customer_id],Table2[city],,0)</f>
        <v>Chennai</v>
      </c>
      <c r="G3423" s="25" t="str">
        <f>_xlfn.XLOOKUP(Table1[[#This Row],[Customer_ID]],Table2[customer_id],Table2[occupation],,0)</f>
        <v>Freelancers</v>
      </c>
      <c r="H3423" s="50" t="str">
        <f>_xlfn.XLOOKUP(Table1[[#This Row],[Customer_ID]],Table2[customer_id],Table2[gender],,0)</f>
        <v>Female</v>
      </c>
      <c r="I3423" s="50" t="str">
        <f>_xlfn.XLOOKUP(Table1[[#This Row],[Customer_ID]],Table2[customer_id],Table2[marital status],,0)</f>
        <v>Married</v>
      </c>
      <c r="J3423" t="str">
        <f t="shared" si="212"/>
        <v>Lower Income</v>
      </c>
      <c r="K3423" s="52" t="b">
        <f t="shared" si="213"/>
        <v>0</v>
      </c>
      <c r="L3423" s="43" t="b">
        <f t="shared" si="214"/>
        <v>0</v>
      </c>
      <c r="M3423" s="43" t="b">
        <f t="shared" si="215"/>
        <v>0</v>
      </c>
      <c r="N34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24" spans="1:14" x14ac:dyDescent="0.25">
      <c r="A3424" t="s">
        <v>314</v>
      </c>
      <c r="B3424" s="45">
        <v>35870</v>
      </c>
      <c r="C3424" s="45">
        <v>22179.833333333332</v>
      </c>
      <c r="D3424" s="25">
        <v>0.61833937366415759</v>
      </c>
      <c r="E3424" s="25" t="str">
        <f>_xlfn.XLOOKUP(Table1[[#This Row],[Customer_ID]],Table2[customer_id],Table2[age_group],,0)</f>
        <v>35-45</v>
      </c>
      <c r="F3424" s="25" t="str">
        <f>_xlfn.XLOOKUP(Table1[[#This Row],[Customer_ID]],Table2[customer_id],Table2[city],,0)</f>
        <v>Mumbai</v>
      </c>
      <c r="G3424" s="25" t="str">
        <f>_xlfn.XLOOKUP(Table1[[#This Row],[Customer_ID]],Table2[customer_id],Table2[occupation],,0)</f>
        <v>Freelancers</v>
      </c>
      <c r="H3424" s="50" t="str">
        <f>_xlfn.XLOOKUP(Table1[[#This Row],[Customer_ID]],Table2[customer_id],Table2[gender],,0)</f>
        <v>Male</v>
      </c>
      <c r="I3424" s="50" t="str">
        <f>_xlfn.XLOOKUP(Table1[[#This Row],[Customer_ID]],Table2[customer_id],Table2[marital status],,0)</f>
        <v>Married</v>
      </c>
      <c r="J3424" t="str">
        <f t="shared" si="212"/>
        <v>Lower Income</v>
      </c>
      <c r="K3424" s="52" t="str">
        <f t="shared" si="213"/>
        <v>High Spend</v>
      </c>
      <c r="L3424" s="43" t="b">
        <f t="shared" si="214"/>
        <v>0</v>
      </c>
      <c r="M3424" s="43" t="b">
        <f t="shared" si="215"/>
        <v>0</v>
      </c>
      <c r="N3424" t="str">
        <f>IF(OR(Table1[[#This Row],[High requirement of Credit Card (Low Income)]]="High Spend",Table1[[#This Row],[High requirement of Credit Card (Moderate Income)]]="High Spend",Table1[[#This Row],[High requirement of Credit Card (hIGHER Income)]]="High Spend"),"High chance","Low or moderate Chance")</f>
        <v>High chance</v>
      </c>
    </row>
    <row r="3425" spans="1:14" hidden="1" x14ac:dyDescent="0.25">
      <c r="A3425" t="s">
        <v>673</v>
      </c>
      <c r="B3425" s="45">
        <v>35866</v>
      </c>
      <c r="C3425" s="45">
        <v>20193.666666666668</v>
      </c>
      <c r="D3425" s="25">
        <v>0.56303091135522965</v>
      </c>
      <c r="E3425" s="25" t="str">
        <f>_xlfn.XLOOKUP(Table1[[#This Row],[Customer_ID]],Table2[customer_id],Table2[age_group],,0)</f>
        <v>25-34</v>
      </c>
      <c r="F3425" s="25" t="str">
        <f>_xlfn.XLOOKUP(Table1[[#This Row],[Customer_ID]],Table2[customer_id],Table2[city],,0)</f>
        <v>Mumbai</v>
      </c>
      <c r="G3425" s="25" t="str">
        <f>_xlfn.XLOOKUP(Table1[[#This Row],[Customer_ID]],Table2[customer_id],Table2[occupation],,0)</f>
        <v>Salaried Other Employees</v>
      </c>
      <c r="H3425" s="50" t="str">
        <f>_xlfn.XLOOKUP(Table1[[#This Row],[Customer_ID]],Table2[customer_id],Table2[gender],,0)</f>
        <v>Male</v>
      </c>
      <c r="I3425" s="50" t="str">
        <f>_xlfn.XLOOKUP(Table1[[#This Row],[Customer_ID]],Table2[customer_id],Table2[marital status],,0)</f>
        <v>Married</v>
      </c>
      <c r="J3425" t="str">
        <f t="shared" si="212"/>
        <v>Lower Income</v>
      </c>
      <c r="K3425" s="52" t="b">
        <f t="shared" si="213"/>
        <v>0</v>
      </c>
      <c r="L3425" s="43" t="b">
        <f t="shared" si="214"/>
        <v>0</v>
      </c>
      <c r="M3425" s="43" t="b">
        <f t="shared" si="215"/>
        <v>0</v>
      </c>
      <c r="N34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26" spans="1:14" hidden="1" x14ac:dyDescent="0.25">
      <c r="A3426" t="s">
        <v>1926</v>
      </c>
      <c r="B3426" s="45">
        <v>35865</v>
      </c>
      <c r="C3426" s="45">
        <v>15383.166666666666</v>
      </c>
      <c r="D3426" s="25">
        <v>0.42891863004786468</v>
      </c>
      <c r="E3426" s="25" t="str">
        <f>_xlfn.XLOOKUP(Table1[[#This Row],[Customer_ID]],Table2[customer_id],Table2[age_group],,0)</f>
        <v>45+</v>
      </c>
      <c r="F3426" s="25" t="str">
        <f>_xlfn.XLOOKUP(Table1[[#This Row],[Customer_ID]],Table2[customer_id],Table2[city],,0)</f>
        <v>Bengaluru</v>
      </c>
      <c r="G3426" s="25" t="str">
        <f>_xlfn.XLOOKUP(Table1[[#This Row],[Customer_ID]],Table2[customer_id],Table2[occupation],,0)</f>
        <v>Freelancers</v>
      </c>
      <c r="H3426" s="50" t="str">
        <f>_xlfn.XLOOKUP(Table1[[#This Row],[Customer_ID]],Table2[customer_id],Table2[gender],,0)</f>
        <v>Male</v>
      </c>
      <c r="I3426" s="50" t="str">
        <f>_xlfn.XLOOKUP(Table1[[#This Row],[Customer_ID]],Table2[customer_id],Table2[marital status],,0)</f>
        <v>Married</v>
      </c>
      <c r="J3426" t="str">
        <f t="shared" si="212"/>
        <v>Lower Income</v>
      </c>
      <c r="K3426" s="52" t="b">
        <f t="shared" si="213"/>
        <v>0</v>
      </c>
      <c r="L3426" s="43" t="b">
        <f t="shared" si="214"/>
        <v>0</v>
      </c>
      <c r="M3426" s="43" t="b">
        <f t="shared" si="215"/>
        <v>0</v>
      </c>
      <c r="N34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27" spans="1:14" hidden="1" x14ac:dyDescent="0.25">
      <c r="A3427" t="s">
        <v>2410</v>
      </c>
      <c r="B3427" s="45">
        <v>35852</v>
      </c>
      <c r="C3427" s="45">
        <v>13872.5</v>
      </c>
      <c r="D3427" s="25">
        <v>0.38693796719848267</v>
      </c>
      <c r="E3427" s="25" t="str">
        <f>_xlfn.XLOOKUP(Table1[[#This Row],[Customer_ID]],Table2[customer_id],Table2[age_group],,0)</f>
        <v>35-45</v>
      </c>
      <c r="F3427" s="25" t="str">
        <f>_xlfn.XLOOKUP(Table1[[#This Row],[Customer_ID]],Table2[customer_id],Table2[city],,0)</f>
        <v>Hyderabad</v>
      </c>
      <c r="G3427" s="25" t="str">
        <f>_xlfn.XLOOKUP(Table1[[#This Row],[Customer_ID]],Table2[customer_id],Table2[occupation],,0)</f>
        <v>Freelancers</v>
      </c>
      <c r="H3427" s="50" t="str">
        <f>_xlfn.XLOOKUP(Table1[[#This Row],[Customer_ID]],Table2[customer_id],Table2[gender],,0)</f>
        <v>Female</v>
      </c>
      <c r="I3427" s="50" t="str">
        <f>_xlfn.XLOOKUP(Table1[[#This Row],[Customer_ID]],Table2[customer_id],Table2[marital status],,0)</f>
        <v>Married</v>
      </c>
      <c r="J3427" t="str">
        <f t="shared" si="212"/>
        <v>Lower Income</v>
      </c>
      <c r="K3427" s="52" t="b">
        <f t="shared" si="213"/>
        <v>0</v>
      </c>
      <c r="L3427" s="43" t="b">
        <f t="shared" si="214"/>
        <v>0</v>
      </c>
      <c r="M3427" s="43" t="b">
        <f t="shared" si="215"/>
        <v>0</v>
      </c>
      <c r="N34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28" spans="1:14" hidden="1" x14ac:dyDescent="0.25">
      <c r="A3428" t="s">
        <v>3446</v>
      </c>
      <c r="B3428" s="45">
        <v>35826</v>
      </c>
      <c r="C3428" s="45">
        <v>10596</v>
      </c>
      <c r="D3428" s="25">
        <v>0.29576285379333445</v>
      </c>
      <c r="E3428" s="25" t="str">
        <f>_xlfn.XLOOKUP(Table1[[#This Row],[Customer_ID]],Table2[customer_id],Table2[age_group],,0)</f>
        <v>35-45</v>
      </c>
      <c r="F3428" s="25" t="str">
        <f>_xlfn.XLOOKUP(Table1[[#This Row],[Customer_ID]],Table2[customer_id],Table2[city],,0)</f>
        <v>Chennai</v>
      </c>
      <c r="G3428" s="25" t="str">
        <f>_xlfn.XLOOKUP(Table1[[#This Row],[Customer_ID]],Table2[customer_id],Table2[occupation],,0)</f>
        <v>Freelancers</v>
      </c>
      <c r="H3428" s="50" t="str">
        <f>_xlfn.XLOOKUP(Table1[[#This Row],[Customer_ID]],Table2[customer_id],Table2[gender],,0)</f>
        <v>Female</v>
      </c>
      <c r="I3428" s="50" t="str">
        <f>_xlfn.XLOOKUP(Table1[[#This Row],[Customer_ID]],Table2[customer_id],Table2[marital status],,0)</f>
        <v>Married</v>
      </c>
      <c r="J3428" t="str">
        <f t="shared" si="212"/>
        <v>Lower Income</v>
      </c>
      <c r="K3428" s="52" t="str">
        <f t="shared" si="213"/>
        <v>Low Spend</v>
      </c>
      <c r="L3428" s="43" t="b">
        <f t="shared" si="214"/>
        <v>0</v>
      </c>
      <c r="M3428" s="43" t="b">
        <f t="shared" si="215"/>
        <v>0</v>
      </c>
      <c r="N34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29" spans="1:14" hidden="1" x14ac:dyDescent="0.25">
      <c r="A3429" t="s">
        <v>2521</v>
      </c>
      <c r="B3429" s="45">
        <v>35799</v>
      </c>
      <c r="C3429" s="45">
        <v>13448.833333333334</v>
      </c>
      <c r="D3429" s="25">
        <v>0.37567622931739247</v>
      </c>
      <c r="E3429" s="25" t="str">
        <f>_xlfn.XLOOKUP(Table1[[#This Row],[Customer_ID]],Table2[customer_id],Table2[age_group],,0)</f>
        <v>35-45</v>
      </c>
      <c r="F3429" s="25" t="str">
        <f>_xlfn.XLOOKUP(Table1[[#This Row],[Customer_ID]],Table2[customer_id],Table2[city],,0)</f>
        <v>Chennai</v>
      </c>
      <c r="G3429" s="25" t="str">
        <f>_xlfn.XLOOKUP(Table1[[#This Row],[Customer_ID]],Table2[customer_id],Table2[occupation],,0)</f>
        <v>Freelancers</v>
      </c>
      <c r="H3429" s="50" t="str">
        <f>_xlfn.XLOOKUP(Table1[[#This Row],[Customer_ID]],Table2[customer_id],Table2[gender],,0)</f>
        <v>Male</v>
      </c>
      <c r="I3429" s="50" t="str">
        <f>_xlfn.XLOOKUP(Table1[[#This Row],[Customer_ID]],Table2[customer_id],Table2[marital status],,0)</f>
        <v>Married</v>
      </c>
      <c r="J3429" t="str">
        <f t="shared" si="212"/>
        <v>Lower Income</v>
      </c>
      <c r="K3429" s="52" t="b">
        <f t="shared" si="213"/>
        <v>0</v>
      </c>
      <c r="L3429" s="43" t="b">
        <f t="shared" si="214"/>
        <v>0</v>
      </c>
      <c r="M3429" s="43" t="b">
        <f t="shared" si="215"/>
        <v>0</v>
      </c>
      <c r="N34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30" spans="1:14" hidden="1" x14ac:dyDescent="0.25">
      <c r="A3430" t="s">
        <v>650</v>
      </c>
      <c r="B3430" s="45">
        <v>35792</v>
      </c>
      <c r="C3430" s="45">
        <v>20276.833333333332</v>
      </c>
      <c r="D3430" s="25">
        <v>0.56651858888392193</v>
      </c>
      <c r="E3430" s="25" t="str">
        <f>_xlfn.XLOOKUP(Table1[[#This Row],[Customer_ID]],Table2[customer_id],Table2[age_group],,0)</f>
        <v>25-34</v>
      </c>
      <c r="F3430" s="25" t="str">
        <f>_xlfn.XLOOKUP(Table1[[#This Row],[Customer_ID]],Table2[customer_id],Table2[city],,0)</f>
        <v>Mumbai</v>
      </c>
      <c r="G3430" s="25" t="str">
        <f>_xlfn.XLOOKUP(Table1[[#This Row],[Customer_ID]],Table2[customer_id],Table2[occupation],,0)</f>
        <v>Freelancers</v>
      </c>
      <c r="H3430" s="50" t="str">
        <f>_xlfn.XLOOKUP(Table1[[#This Row],[Customer_ID]],Table2[customer_id],Table2[gender],,0)</f>
        <v>Male</v>
      </c>
      <c r="I3430" s="50" t="str">
        <f>_xlfn.XLOOKUP(Table1[[#This Row],[Customer_ID]],Table2[customer_id],Table2[marital status],,0)</f>
        <v>Single</v>
      </c>
      <c r="J3430" t="str">
        <f t="shared" si="212"/>
        <v>Lower Income</v>
      </c>
      <c r="K3430" s="52" t="b">
        <f t="shared" si="213"/>
        <v>0</v>
      </c>
      <c r="L3430" s="43" t="b">
        <f t="shared" si="214"/>
        <v>0</v>
      </c>
      <c r="M3430" s="43" t="b">
        <f t="shared" si="215"/>
        <v>0</v>
      </c>
      <c r="N34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31" spans="1:14" hidden="1" x14ac:dyDescent="0.25">
      <c r="A3431" t="s">
        <v>1148</v>
      </c>
      <c r="B3431" s="45">
        <v>35790</v>
      </c>
      <c r="C3431" s="45">
        <v>18104.333333333332</v>
      </c>
      <c r="D3431" s="25">
        <v>0.50584893359411376</v>
      </c>
      <c r="E3431" s="25" t="str">
        <f>_xlfn.XLOOKUP(Table1[[#This Row],[Customer_ID]],Table2[customer_id],Table2[age_group],,0)</f>
        <v>25-34</v>
      </c>
      <c r="F3431" s="25" t="str">
        <f>_xlfn.XLOOKUP(Table1[[#This Row],[Customer_ID]],Table2[customer_id],Table2[city],,0)</f>
        <v>Bengaluru</v>
      </c>
      <c r="G3431" s="25" t="str">
        <f>_xlfn.XLOOKUP(Table1[[#This Row],[Customer_ID]],Table2[customer_id],Table2[occupation],,0)</f>
        <v>Freelancers</v>
      </c>
      <c r="H3431" s="50" t="str">
        <f>_xlfn.XLOOKUP(Table1[[#This Row],[Customer_ID]],Table2[customer_id],Table2[gender],,0)</f>
        <v>Male</v>
      </c>
      <c r="I3431" s="50" t="str">
        <f>_xlfn.XLOOKUP(Table1[[#This Row],[Customer_ID]],Table2[customer_id],Table2[marital status],,0)</f>
        <v>Married</v>
      </c>
      <c r="J3431" t="str">
        <f t="shared" si="212"/>
        <v>Lower Income</v>
      </c>
      <c r="K3431" s="52" t="b">
        <f t="shared" si="213"/>
        <v>0</v>
      </c>
      <c r="L3431" s="43" t="b">
        <f t="shared" si="214"/>
        <v>0</v>
      </c>
      <c r="M3431" s="43" t="b">
        <f t="shared" si="215"/>
        <v>0</v>
      </c>
      <c r="N34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32" spans="1:14" hidden="1" x14ac:dyDescent="0.25">
      <c r="A3432" t="s">
        <v>1833</v>
      </c>
      <c r="B3432" s="45">
        <v>35782</v>
      </c>
      <c r="C3432" s="45">
        <v>15590.5</v>
      </c>
      <c r="D3432" s="25">
        <v>0.43570789782572245</v>
      </c>
      <c r="E3432" s="25" t="str">
        <f>_xlfn.XLOOKUP(Table1[[#This Row],[Customer_ID]],Table2[customer_id],Table2[age_group],,0)</f>
        <v>25-34</v>
      </c>
      <c r="F3432" s="25" t="str">
        <f>_xlfn.XLOOKUP(Table1[[#This Row],[Customer_ID]],Table2[customer_id],Table2[city],,0)</f>
        <v>Bengaluru</v>
      </c>
      <c r="G3432" s="25" t="str">
        <f>_xlfn.XLOOKUP(Table1[[#This Row],[Customer_ID]],Table2[customer_id],Table2[occupation],,0)</f>
        <v>Salaried Other Employees</v>
      </c>
      <c r="H3432" s="50" t="str">
        <f>_xlfn.XLOOKUP(Table1[[#This Row],[Customer_ID]],Table2[customer_id],Table2[gender],,0)</f>
        <v>Female</v>
      </c>
      <c r="I3432" s="50" t="str">
        <f>_xlfn.XLOOKUP(Table1[[#This Row],[Customer_ID]],Table2[customer_id],Table2[marital status],,0)</f>
        <v>Married</v>
      </c>
      <c r="J3432" t="str">
        <f t="shared" si="212"/>
        <v>Lower Income</v>
      </c>
      <c r="K3432" s="52" t="b">
        <f t="shared" si="213"/>
        <v>0</v>
      </c>
      <c r="L3432" s="43" t="b">
        <f t="shared" si="214"/>
        <v>0</v>
      </c>
      <c r="M3432" s="43" t="b">
        <f t="shared" si="215"/>
        <v>0</v>
      </c>
      <c r="N34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33" spans="1:14" hidden="1" x14ac:dyDescent="0.25">
      <c r="A3433" t="s">
        <v>1093</v>
      </c>
      <c r="B3433" s="45">
        <v>35782</v>
      </c>
      <c r="C3433" s="45">
        <v>18290.666666666668</v>
      </c>
      <c r="D3433" s="25">
        <v>0.51116948931492556</v>
      </c>
      <c r="E3433" s="25" t="str">
        <f>_xlfn.XLOOKUP(Table1[[#This Row],[Customer_ID]],Table2[customer_id],Table2[age_group],,0)</f>
        <v>25-34</v>
      </c>
      <c r="F3433" s="25" t="str">
        <f>_xlfn.XLOOKUP(Table1[[#This Row],[Customer_ID]],Table2[customer_id],Table2[city],,0)</f>
        <v>Bengaluru</v>
      </c>
      <c r="G3433" s="25" t="str">
        <f>_xlfn.XLOOKUP(Table1[[#This Row],[Customer_ID]],Table2[customer_id],Table2[occupation],,0)</f>
        <v>Freelancers</v>
      </c>
      <c r="H3433" s="50" t="str">
        <f>_xlfn.XLOOKUP(Table1[[#This Row],[Customer_ID]],Table2[customer_id],Table2[gender],,0)</f>
        <v>Male</v>
      </c>
      <c r="I3433" s="50" t="str">
        <f>_xlfn.XLOOKUP(Table1[[#This Row],[Customer_ID]],Table2[customer_id],Table2[marital status],,0)</f>
        <v>Married</v>
      </c>
      <c r="J3433" t="str">
        <f t="shared" si="212"/>
        <v>Lower Income</v>
      </c>
      <c r="K3433" s="52" t="b">
        <f t="shared" si="213"/>
        <v>0</v>
      </c>
      <c r="L3433" s="43" t="b">
        <f t="shared" si="214"/>
        <v>0</v>
      </c>
      <c r="M3433" s="43" t="b">
        <f t="shared" si="215"/>
        <v>0</v>
      </c>
      <c r="N34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34" spans="1:14" hidden="1" x14ac:dyDescent="0.25">
      <c r="A3434" t="s">
        <v>681</v>
      </c>
      <c r="B3434" s="45">
        <v>35779</v>
      </c>
      <c r="C3434" s="45">
        <v>20120.666666666668</v>
      </c>
      <c r="D3434" s="25">
        <v>0.56235967094291817</v>
      </c>
      <c r="E3434" s="25" t="str">
        <f>_xlfn.XLOOKUP(Table1[[#This Row],[Customer_ID]],Table2[customer_id],Table2[age_group],,0)</f>
        <v>25-34</v>
      </c>
      <c r="F3434" s="25" t="str">
        <f>_xlfn.XLOOKUP(Table1[[#This Row],[Customer_ID]],Table2[customer_id],Table2[city],,0)</f>
        <v>Mumbai</v>
      </c>
      <c r="G3434" s="25" t="str">
        <f>_xlfn.XLOOKUP(Table1[[#This Row],[Customer_ID]],Table2[customer_id],Table2[occupation],,0)</f>
        <v>Freelancers</v>
      </c>
      <c r="H3434" s="50" t="str">
        <f>_xlfn.XLOOKUP(Table1[[#This Row],[Customer_ID]],Table2[customer_id],Table2[gender],,0)</f>
        <v>Male</v>
      </c>
      <c r="I3434" s="50" t="str">
        <f>_xlfn.XLOOKUP(Table1[[#This Row],[Customer_ID]],Table2[customer_id],Table2[marital status],,0)</f>
        <v>Married</v>
      </c>
      <c r="J3434" t="str">
        <f t="shared" si="212"/>
        <v>Lower Income</v>
      </c>
      <c r="K3434" s="52" t="b">
        <f t="shared" si="213"/>
        <v>0</v>
      </c>
      <c r="L3434" s="43" t="b">
        <f t="shared" si="214"/>
        <v>0</v>
      </c>
      <c r="M3434" s="43" t="b">
        <f t="shared" si="215"/>
        <v>0</v>
      </c>
      <c r="N34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35" spans="1:14" hidden="1" x14ac:dyDescent="0.25">
      <c r="A3435" t="s">
        <v>1432</v>
      </c>
      <c r="B3435" s="45">
        <v>35767</v>
      </c>
      <c r="C3435" s="45">
        <v>17136</v>
      </c>
      <c r="D3435" s="25">
        <v>0.47910084714960716</v>
      </c>
      <c r="E3435" s="25" t="str">
        <f>_xlfn.XLOOKUP(Table1[[#This Row],[Customer_ID]],Table2[customer_id],Table2[age_group],,0)</f>
        <v>25-34</v>
      </c>
      <c r="F3435" s="25" t="str">
        <f>_xlfn.XLOOKUP(Table1[[#This Row],[Customer_ID]],Table2[customer_id],Table2[city],,0)</f>
        <v>Bengaluru</v>
      </c>
      <c r="G3435" s="25" t="str">
        <f>_xlfn.XLOOKUP(Table1[[#This Row],[Customer_ID]],Table2[customer_id],Table2[occupation],,0)</f>
        <v>Freelancers</v>
      </c>
      <c r="H3435" s="50" t="str">
        <f>_xlfn.XLOOKUP(Table1[[#This Row],[Customer_ID]],Table2[customer_id],Table2[gender],,0)</f>
        <v>Male</v>
      </c>
      <c r="I3435" s="50" t="str">
        <f>_xlfn.XLOOKUP(Table1[[#This Row],[Customer_ID]],Table2[customer_id],Table2[marital status],,0)</f>
        <v>Married</v>
      </c>
      <c r="J3435" t="str">
        <f t="shared" si="212"/>
        <v>Lower Income</v>
      </c>
      <c r="K3435" s="52" t="b">
        <f t="shared" si="213"/>
        <v>0</v>
      </c>
      <c r="L3435" s="43" t="b">
        <f t="shared" si="214"/>
        <v>0</v>
      </c>
      <c r="M3435" s="43" t="b">
        <f t="shared" si="215"/>
        <v>0</v>
      </c>
      <c r="N34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36" spans="1:14" hidden="1" x14ac:dyDescent="0.25">
      <c r="A3436" t="s">
        <v>2259</v>
      </c>
      <c r="B3436" s="45">
        <v>35765</v>
      </c>
      <c r="C3436" s="45">
        <v>14341.833333333334</v>
      </c>
      <c r="D3436" s="25">
        <v>0.40100191062025259</v>
      </c>
      <c r="E3436" s="25" t="str">
        <f>_xlfn.XLOOKUP(Table1[[#This Row],[Customer_ID]],Table2[customer_id],Table2[age_group],,0)</f>
        <v>35-45</v>
      </c>
      <c r="F3436" s="25" t="str">
        <f>_xlfn.XLOOKUP(Table1[[#This Row],[Customer_ID]],Table2[customer_id],Table2[city],,0)</f>
        <v>Chennai</v>
      </c>
      <c r="G3436" s="25" t="str">
        <f>_xlfn.XLOOKUP(Table1[[#This Row],[Customer_ID]],Table2[customer_id],Table2[occupation],,0)</f>
        <v>Freelancers</v>
      </c>
      <c r="H3436" s="50" t="str">
        <f>_xlfn.XLOOKUP(Table1[[#This Row],[Customer_ID]],Table2[customer_id],Table2[gender],,0)</f>
        <v>Male</v>
      </c>
      <c r="I3436" s="50" t="str">
        <f>_xlfn.XLOOKUP(Table1[[#This Row],[Customer_ID]],Table2[customer_id],Table2[marital status],,0)</f>
        <v>Married</v>
      </c>
      <c r="J3436" t="str">
        <f t="shared" si="212"/>
        <v>Lower Income</v>
      </c>
      <c r="K3436" s="52" t="b">
        <f t="shared" si="213"/>
        <v>0</v>
      </c>
      <c r="L3436" s="43" t="b">
        <f t="shared" si="214"/>
        <v>0</v>
      </c>
      <c r="M3436" s="43" t="b">
        <f t="shared" si="215"/>
        <v>0</v>
      </c>
      <c r="N34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37" spans="1:14" x14ac:dyDescent="0.25">
      <c r="A3437" t="s">
        <v>407</v>
      </c>
      <c r="B3437" s="45">
        <v>35764</v>
      </c>
      <c r="C3437" s="45">
        <v>21534.833333333332</v>
      </c>
      <c r="D3437" s="25">
        <v>0.6021371584088282</v>
      </c>
      <c r="E3437" s="25" t="str">
        <f>_xlfn.XLOOKUP(Table1[[#This Row],[Customer_ID]],Table2[customer_id],Table2[age_group],,0)</f>
        <v>35-45</v>
      </c>
      <c r="F3437" s="25" t="str">
        <f>_xlfn.XLOOKUP(Table1[[#This Row],[Customer_ID]],Table2[customer_id],Table2[city],,0)</f>
        <v>Delhi NCR</v>
      </c>
      <c r="G3437" s="25" t="str">
        <f>_xlfn.XLOOKUP(Table1[[#This Row],[Customer_ID]],Table2[customer_id],Table2[occupation],,0)</f>
        <v>Freelancers</v>
      </c>
      <c r="H3437" s="50" t="str">
        <f>_xlfn.XLOOKUP(Table1[[#This Row],[Customer_ID]],Table2[customer_id],Table2[gender],,0)</f>
        <v>Male</v>
      </c>
      <c r="I3437" s="50" t="str">
        <f>_xlfn.XLOOKUP(Table1[[#This Row],[Customer_ID]],Table2[customer_id],Table2[marital status],,0)</f>
        <v>Single</v>
      </c>
      <c r="J3437" t="str">
        <f t="shared" si="212"/>
        <v>Lower Income</v>
      </c>
      <c r="K3437" s="52" t="str">
        <f t="shared" si="213"/>
        <v>High Spend</v>
      </c>
      <c r="L3437" s="43" t="b">
        <f t="shared" si="214"/>
        <v>0</v>
      </c>
      <c r="M3437" s="43" t="b">
        <f t="shared" si="215"/>
        <v>0</v>
      </c>
      <c r="N3437" t="str">
        <f>IF(OR(Table1[[#This Row],[High requirement of Credit Card (Low Income)]]="High Spend",Table1[[#This Row],[High requirement of Credit Card (Moderate Income)]]="High Spend",Table1[[#This Row],[High requirement of Credit Card (hIGHER Income)]]="High Spend"),"High chance","Low or moderate Chance")</f>
        <v>High chance</v>
      </c>
    </row>
    <row r="3438" spans="1:14" hidden="1" x14ac:dyDescent="0.25">
      <c r="A3438" t="s">
        <v>1552</v>
      </c>
      <c r="B3438" s="45">
        <v>35758</v>
      </c>
      <c r="C3438" s="45">
        <v>16633.166666666668</v>
      </c>
      <c r="D3438" s="25">
        <v>0.46515931166918362</v>
      </c>
      <c r="E3438" s="25" t="str">
        <f>_xlfn.XLOOKUP(Table1[[#This Row],[Customer_ID]],Table2[customer_id],Table2[age_group],,0)</f>
        <v>25-34</v>
      </c>
      <c r="F3438" s="25" t="str">
        <f>_xlfn.XLOOKUP(Table1[[#This Row],[Customer_ID]],Table2[customer_id],Table2[city],,0)</f>
        <v>Bengaluru</v>
      </c>
      <c r="G3438" s="25" t="str">
        <f>_xlfn.XLOOKUP(Table1[[#This Row],[Customer_ID]],Table2[customer_id],Table2[occupation],,0)</f>
        <v>Freelancers</v>
      </c>
      <c r="H3438" s="50" t="str">
        <f>_xlfn.XLOOKUP(Table1[[#This Row],[Customer_ID]],Table2[customer_id],Table2[gender],,0)</f>
        <v>Male</v>
      </c>
      <c r="I3438" s="50" t="str">
        <f>_xlfn.XLOOKUP(Table1[[#This Row],[Customer_ID]],Table2[customer_id],Table2[marital status],,0)</f>
        <v>Single</v>
      </c>
      <c r="J3438" t="str">
        <f t="shared" si="212"/>
        <v>Lower Income</v>
      </c>
      <c r="K3438" s="52" t="b">
        <f t="shared" si="213"/>
        <v>0</v>
      </c>
      <c r="L3438" s="43" t="b">
        <f t="shared" si="214"/>
        <v>0</v>
      </c>
      <c r="M3438" s="43" t="b">
        <f t="shared" si="215"/>
        <v>0</v>
      </c>
      <c r="N34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39" spans="1:14" hidden="1" x14ac:dyDescent="0.25">
      <c r="A3439" t="s">
        <v>423</v>
      </c>
      <c r="B3439" s="45">
        <v>35754</v>
      </c>
      <c r="C3439" s="45">
        <v>21446.5</v>
      </c>
      <c r="D3439" s="25">
        <v>0.59983498349834985</v>
      </c>
      <c r="E3439" s="25" t="str">
        <f>_xlfn.XLOOKUP(Table1[[#This Row],[Customer_ID]],Table2[customer_id],Table2[age_group],,0)</f>
        <v>25-34</v>
      </c>
      <c r="F3439" s="25" t="str">
        <f>_xlfn.XLOOKUP(Table1[[#This Row],[Customer_ID]],Table2[customer_id],Table2[city],,0)</f>
        <v>Mumbai</v>
      </c>
      <c r="G3439" s="25" t="str">
        <f>_xlfn.XLOOKUP(Table1[[#This Row],[Customer_ID]],Table2[customer_id],Table2[occupation],,0)</f>
        <v>Freelancers</v>
      </c>
      <c r="H3439" s="50" t="str">
        <f>_xlfn.XLOOKUP(Table1[[#This Row],[Customer_ID]],Table2[customer_id],Table2[gender],,0)</f>
        <v>Male</v>
      </c>
      <c r="I3439" s="50" t="str">
        <f>_xlfn.XLOOKUP(Table1[[#This Row],[Customer_ID]],Table2[customer_id],Table2[marital status],,0)</f>
        <v>Married</v>
      </c>
      <c r="J3439" t="str">
        <f t="shared" si="212"/>
        <v>Lower Income</v>
      </c>
      <c r="K3439" s="52" t="b">
        <f t="shared" si="213"/>
        <v>0</v>
      </c>
      <c r="L3439" s="43" t="b">
        <f t="shared" si="214"/>
        <v>0</v>
      </c>
      <c r="M3439" s="43" t="b">
        <f t="shared" si="215"/>
        <v>0</v>
      </c>
      <c r="N34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40" spans="1:14" hidden="1" x14ac:dyDescent="0.25">
      <c r="A3440" t="s">
        <v>2804</v>
      </c>
      <c r="B3440" s="45">
        <v>35743</v>
      </c>
      <c r="C3440" s="45">
        <v>12550.5</v>
      </c>
      <c r="D3440" s="25">
        <v>0.35113169012114259</v>
      </c>
      <c r="E3440" s="25" t="str">
        <f>_xlfn.XLOOKUP(Table1[[#This Row],[Customer_ID]],Table2[customer_id],Table2[age_group],,0)</f>
        <v>25-34</v>
      </c>
      <c r="F3440" s="25" t="str">
        <f>_xlfn.XLOOKUP(Table1[[#This Row],[Customer_ID]],Table2[customer_id],Table2[city],,0)</f>
        <v>Chennai</v>
      </c>
      <c r="G3440" s="25" t="str">
        <f>_xlfn.XLOOKUP(Table1[[#This Row],[Customer_ID]],Table2[customer_id],Table2[occupation],,0)</f>
        <v>Freelancers</v>
      </c>
      <c r="H3440" s="50" t="str">
        <f>_xlfn.XLOOKUP(Table1[[#This Row],[Customer_ID]],Table2[customer_id],Table2[gender],,0)</f>
        <v>Male</v>
      </c>
      <c r="I3440" s="50" t="str">
        <f>_xlfn.XLOOKUP(Table1[[#This Row],[Customer_ID]],Table2[customer_id],Table2[marital status],,0)</f>
        <v>Married</v>
      </c>
      <c r="J3440" t="str">
        <f t="shared" si="212"/>
        <v>Lower Income</v>
      </c>
      <c r="K3440" s="52" t="b">
        <f t="shared" si="213"/>
        <v>0</v>
      </c>
      <c r="L3440" s="43" t="b">
        <f t="shared" si="214"/>
        <v>0</v>
      </c>
      <c r="M3440" s="43" t="b">
        <f t="shared" si="215"/>
        <v>0</v>
      </c>
      <c r="N34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41" spans="1:14" hidden="1" x14ac:dyDescent="0.25">
      <c r="A3441" t="s">
        <v>1589</v>
      </c>
      <c r="B3441" s="45">
        <v>35733</v>
      </c>
      <c r="C3441" s="45">
        <v>16480.666666666668</v>
      </c>
      <c r="D3441" s="25">
        <v>0.46121698896444935</v>
      </c>
      <c r="E3441" s="25" t="str">
        <f>_xlfn.XLOOKUP(Table1[[#This Row],[Customer_ID]],Table2[customer_id],Table2[age_group],,0)</f>
        <v>25-34</v>
      </c>
      <c r="F3441" s="25" t="str">
        <f>_xlfn.XLOOKUP(Table1[[#This Row],[Customer_ID]],Table2[customer_id],Table2[city],,0)</f>
        <v>Mumbai</v>
      </c>
      <c r="G3441" s="25" t="str">
        <f>_xlfn.XLOOKUP(Table1[[#This Row],[Customer_ID]],Table2[customer_id],Table2[occupation],,0)</f>
        <v>Freelancers</v>
      </c>
      <c r="H3441" s="50" t="str">
        <f>_xlfn.XLOOKUP(Table1[[#This Row],[Customer_ID]],Table2[customer_id],Table2[gender],,0)</f>
        <v>Female</v>
      </c>
      <c r="I3441" s="50" t="str">
        <f>_xlfn.XLOOKUP(Table1[[#This Row],[Customer_ID]],Table2[customer_id],Table2[marital status],,0)</f>
        <v>Single</v>
      </c>
      <c r="J3441" t="str">
        <f t="shared" si="212"/>
        <v>Lower Income</v>
      </c>
      <c r="K3441" s="52" t="b">
        <f t="shared" si="213"/>
        <v>0</v>
      </c>
      <c r="L3441" s="43" t="b">
        <f t="shared" si="214"/>
        <v>0</v>
      </c>
      <c r="M3441" s="43" t="b">
        <f t="shared" si="215"/>
        <v>0</v>
      </c>
      <c r="N34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42" spans="1:14" hidden="1" x14ac:dyDescent="0.25">
      <c r="A3442" t="s">
        <v>2388</v>
      </c>
      <c r="B3442" s="45">
        <v>35711</v>
      </c>
      <c r="C3442" s="45">
        <v>13877.666666666666</v>
      </c>
      <c r="D3442" s="25">
        <v>0.38861041882519859</v>
      </c>
      <c r="E3442" s="25" t="str">
        <f>_xlfn.XLOOKUP(Table1[[#This Row],[Customer_ID]],Table2[customer_id],Table2[age_group],,0)</f>
        <v>35-45</v>
      </c>
      <c r="F3442" s="25" t="str">
        <f>_xlfn.XLOOKUP(Table1[[#This Row],[Customer_ID]],Table2[customer_id],Table2[city],,0)</f>
        <v>Hyderabad</v>
      </c>
      <c r="G3442" s="25" t="str">
        <f>_xlfn.XLOOKUP(Table1[[#This Row],[Customer_ID]],Table2[customer_id],Table2[occupation],,0)</f>
        <v>Freelancers</v>
      </c>
      <c r="H3442" s="50" t="str">
        <f>_xlfn.XLOOKUP(Table1[[#This Row],[Customer_ID]],Table2[customer_id],Table2[gender],,0)</f>
        <v>Male</v>
      </c>
      <c r="I3442" s="50" t="str">
        <f>_xlfn.XLOOKUP(Table1[[#This Row],[Customer_ID]],Table2[customer_id],Table2[marital status],,0)</f>
        <v>Married</v>
      </c>
      <c r="J3442" t="str">
        <f t="shared" si="212"/>
        <v>Lower Income</v>
      </c>
      <c r="K3442" s="52" t="b">
        <f t="shared" si="213"/>
        <v>0</v>
      </c>
      <c r="L3442" s="43" t="b">
        <f t="shared" si="214"/>
        <v>0</v>
      </c>
      <c r="M3442" s="43" t="b">
        <f t="shared" si="215"/>
        <v>0</v>
      </c>
      <c r="N34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43" spans="1:14" hidden="1" x14ac:dyDescent="0.25">
      <c r="A3443" t="s">
        <v>2993</v>
      </c>
      <c r="B3443" s="45">
        <v>35705</v>
      </c>
      <c r="C3443" s="45">
        <v>12095.666666666666</v>
      </c>
      <c r="D3443" s="25">
        <v>0.338766746020632</v>
      </c>
      <c r="E3443" s="25" t="str">
        <f>_xlfn.XLOOKUP(Table1[[#This Row],[Customer_ID]],Table2[customer_id],Table2[age_group],,0)</f>
        <v>35-45</v>
      </c>
      <c r="F3443" s="25" t="str">
        <f>_xlfn.XLOOKUP(Table1[[#This Row],[Customer_ID]],Table2[customer_id],Table2[city],,0)</f>
        <v>Chennai</v>
      </c>
      <c r="G3443" s="25" t="str">
        <f>_xlfn.XLOOKUP(Table1[[#This Row],[Customer_ID]],Table2[customer_id],Table2[occupation],,0)</f>
        <v>Freelancers</v>
      </c>
      <c r="H3443" s="50" t="str">
        <f>_xlfn.XLOOKUP(Table1[[#This Row],[Customer_ID]],Table2[customer_id],Table2[gender],,0)</f>
        <v>Female</v>
      </c>
      <c r="I3443" s="50" t="str">
        <f>_xlfn.XLOOKUP(Table1[[#This Row],[Customer_ID]],Table2[customer_id],Table2[marital status],,0)</f>
        <v>Married</v>
      </c>
      <c r="J3443" t="str">
        <f t="shared" si="212"/>
        <v>Lower Income</v>
      </c>
      <c r="K3443" s="52" t="b">
        <f t="shared" si="213"/>
        <v>0</v>
      </c>
      <c r="L3443" s="43" t="b">
        <f t="shared" si="214"/>
        <v>0</v>
      </c>
      <c r="M3443" s="43" t="b">
        <f t="shared" si="215"/>
        <v>0</v>
      </c>
      <c r="N34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44" spans="1:14" hidden="1" x14ac:dyDescent="0.25">
      <c r="A3444" t="s">
        <v>2261</v>
      </c>
      <c r="B3444" s="45">
        <v>35701</v>
      </c>
      <c r="C3444" s="45">
        <v>14313.5</v>
      </c>
      <c r="D3444" s="25">
        <v>0.40092714489790204</v>
      </c>
      <c r="E3444" s="25" t="str">
        <f>_xlfn.XLOOKUP(Table1[[#This Row],[Customer_ID]],Table2[customer_id],Table2[age_group],,0)</f>
        <v>45+</v>
      </c>
      <c r="F3444" s="25" t="str">
        <f>_xlfn.XLOOKUP(Table1[[#This Row],[Customer_ID]],Table2[customer_id],Table2[city],,0)</f>
        <v>Bengaluru</v>
      </c>
      <c r="G3444" s="25" t="str">
        <f>_xlfn.XLOOKUP(Table1[[#This Row],[Customer_ID]],Table2[customer_id],Table2[occupation],,0)</f>
        <v>Freelancers</v>
      </c>
      <c r="H3444" s="50" t="str">
        <f>_xlfn.XLOOKUP(Table1[[#This Row],[Customer_ID]],Table2[customer_id],Table2[gender],,0)</f>
        <v>Male</v>
      </c>
      <c r="I3444" s="50" t="str">
        <f>_xlfn.XLOOKUP(Table1[[#This Row],[Customer_ID]],Table2[customer_id],Table2[marital status],,0)</f>
        <v>Married</v>
      </c>
      <c r="J3444" t="str">
        <f t="shared" si="212"/>
        <v>Lower Income</v>
      </c>
      <c r="K3444" s="52" t="b">
        <f t="shared" si="213"/>
        <v>0</v>
      </c>
      <c r="L3444" s="43" t="b">
        <f t="shared" si="214"/>
        <v>0</v>
      </c>
      <c r="M3444" s="43" t="b">
        <f t="shared" si="215"/>
        <v>0</v>
      </c>
      <c r="N34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45" spans="1:14" hidden="1" x14ac:dyDescent="0.25">
      <c r="A3445" t="s">
        <v>818</v>
      </c>
      <c r="B3445" s="45">
        <v>35694</v>
      </c>
      <c r="C3445" s="45">
        <v>19306.833333333332</v>
      </c>
      <c r="D3445" s="25">
        <v>0.54089856371752487</v>
      </c>
      <c r="E3445" s="25" t="str">
        <f>_xlfn.XLOOKUP(Table1[[#This Row],[Customer_ID]],Table2[customer_id],Table2[age_group],,0)</f>
        <v>25-34</v>
      </c>
      <c r="F3445" s="25" t="str">
        <f>_xlfn.XLOOKUP(Table1[[#This Row],[Customer_ID]],Table2[customer_id],Table2[city],,0)</f>
        <v>Mumbai</v>
      </c>
      <c r="G3445" s="25" t="str">
        <f>_xlfn.XLOOKUP(Table1[[#This Row],[Customer_ID]],Table2[customer_id],Table2[occupation],,0)</f>
        <v>Freelancers</v>
      </c>
      <c r="H3445" s="50" t="str">
        <f>_xlfn.XLOOKUP(Table1[[#This Row],[Customer_ID]],Table2[customer_id],Table2[gender],,0)</f>
        <v>Female</v>
      </c>
      <c r="I3445" s="50" t="str">
        <f>_xlfn.XLOOKUP(Table1[[#This Row],[Customer_ID]],Table2[customer_id],Table2[marital status],,0)</f>
        <v>Married</v>
      </c>
      <c r="J3445" t="str">
        <f t="shared" si="212"/>
        <v>Lower Income</v>
      </c>
      <c r="K3445" s="52" t="b">
        <f t="shared" si="213"/>
        <v>0</v>
      </c>
      <c r="L3445" s="43" t="b">
        <f t="shared" si="214"/>
        <v>0</v>
      </c>
      <c r="M3445" s="43" t="b">
        <f t="shared" si="215"/>
        <v>0</v>
      </c>
      <c r="N34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46" spans="1:14" hidden="1" x14ac:dyDescent="0.25">
      <c r="A3446" t="s">
        <v>720</v>
      </c>
      <c r="B3446" s="45">
        <v>35693</v>
      </c>
      <c r="C3446" s="45">
        <v>19872.5</v>
      </c>
      <c r="D3446" s="25">
        <v>0.55676183005071023</v>
      </c>
      <c r="E3446" s="25" t="str">
        <f>_xlfn.XLOOKUP(Table1[[#This Row],[Customer_ID]],Table2[customer_id],Table2[age_group],,0)</f>
        <v>25-34</v>
      </c>
      <c r="F3446" s="25" t="str">
        <f>_xlfn.XLOOKUP(Table1[[#This Row],[Customer_ID]],Table2[customer_id],Table2[city],,0)</f>
        <v>Mumbai</v>
      </c>
      <c r="G3446" s="25" t="str">
        <f>_xlfn.XLOOKUP(Table1[[#This Row],[Customer_ID]],Table2[customer_id],Table2[occupation],,0)</f>
        <v>Freelancers</v>
      </c>
      <c r="H3446" s="50" t="str">
        <f>_xlfn.XLOOKUP(Table1[[#This Row],[Customer_ID]],Table2[customer_id],Table2[gender],,0)</f>
        <v>Male</v>
      </c>
      <c r="I3446" s="50" t="str">
        <f>_xlfn.XLOOKUP(Table1[[#This Row],[Customer_ID]],Table2[customer_id],Table2[marital status],,0)</f>
        <v>Married</v>
      </c>
      <c r="J3446" t="str">
        <f t="shared" si="212"/>
        <v>Lower Income</v>
      </c>
      <c r="K3446" s="52" t="b">
        <f t="shared" si="213"/>
        <v>0</v>
      </c>
      <c r="L3446" s="43" t="b">
        <f t="shared" si="214"/>
        <v>0</v>
      </c>
      <c r="M3446" s="43" t="b">
        <f t="shared" si="215"/>
        <v>0</v>
      </c>
      <c r="N34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47" spans="1:14" hidden="1" x14ac:dyDescent="0.25">
      <c r="A3447" t="s">
        <v>578</v>
      </c>
      <c r="B3447" s="45">
        <v>35677</v>
      </c>
      <c r="C3447" s="45">
        <v>20575.833333333332</v>
      </c>
      <c r="D3447" s="25">
        <v>0.57672543468714665</v>
      </c>
      <c r="E3447" s="25" t="str">
        <f>_xlfn.XLOOKUP(Table1[[#This Row],[Customer_ID]],Table2[customer_id],Table2[age_group],,0)</f>
        <v>25-34</v>
      </c>
      <c r="F3447" s="25" t="str">
        <f>_xlfn.XLOOKUP(Table1[[#This Row],[Customer_ID]],Table2[customer_id],Table2[city],,0)</f>
        <v>Mumbai</v>
      </c>
      <c r="G3447" s="25" t="str">
        <f>_xlfn.XLOOKUP(Table1[[#This Row],[Customer_ID]],Table2[customer_id],Table2[occupation],,0)</f>
        <v>Freelancers</v>
      </c>
      <c r="H3447" s="50" t="str">
        <f>_xlfn.XLOOKUP(Table1[[#This Row],[Customer_ID]],Table2[customer_id],Table2[gender],,0)</f>
        <v>Male</v>
      </c>
      <c r="I3447" s="50" t="str">
        <f>_xlfn.XLOOKUP(Table1[[#This Row],[Customer_ID]],Table2[customer_id],Table2[marital status],,0)</f>
        <v>Married</v>
      </c>
      <c r="J3447" t="str">
        <f t="shared" si="212"/>
        <v>Lower Income</v>
      </c>
      <c r="K3447" s="52" t="b">
        <f t="shared" si="213"/>
        <v>0</v>
      </c>
      <c r="L3447" s="43" t="b">
        <f t="shared" si="214"/>
        <v>0</v>
      </c>
      <c r="M3447" s="43" t="b">
        <f t="shared" si="215"/>
        <v>0</v>
      </c>
      <c r="N34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48" spans="1:14" hidden="1" x14ac:dyDescent="0.25">
      <c r="A3448" t="s">
        <v>1472</v>
      </c>
      <c r="B3448" s="45">
        <v>35667</v>
      </c>
      <c r="C3448" s="45">
        <v>16909.5</v>
      </c>
      <c r="D3448" s="25">
        <v>0.47409370005887796</v>
      </c>
      <c r="E3448" s="25" t="str">
        <f>_xlfn.XLOOKUP(Table1[[#This Row],[Customer_ID]],Table2[customer_id],Table2[age_group],,0)</f>
        <v>25-34</v>
      </c>
      <c r="F3448" s="25" t="str">
        <f>_xlfn.XLOOKUP(Table1[[#This Row],[Customer_ID]],Table2[customer_id],Table2[city],,0)</f>
        <v>Mumbai</v>
      </c>
      <c r="G3448" s="25" t="str">
        <f>_xlfn.XLOOKUP(Table1[[#This Row],[Customer_ID]],Table2[customer_id],Table2[occupation],,0)</f>
        <v>Freelancers</v>
      </c>
      <c r="H3448" s="50" t="str">
        <f>_xlfn.XLOOKUP(Table1[[#This Row],[Customer_ID]],Table2[customer_id],Table2[gender],,0)</f>
        <v>Female</v>
      </c>
      <c r="I3448" s="50" t="str">
        <f>_xlfn.XLOOKUP(Table1[[#This Row],[Customer_ID]],Table2[customer_id],Table2[marital status],,0)</f>
        <v>Married</v>
      </c>
      <c r="J3448" t="str">
        <f t="shared" si="212"/>
        <v>Lower Income</v>
      </c>
      <c r="K3448" s="52" t="b">
        <f t="shared" si="213"/>
        <v>0</v>
      </c>
      <c r="L3448" s="43" t="b">
        <f t="shared" si="214"/>
        <v>0</v>
      </c>
      <c r="M3448" s="43" t="b">
        <f t="shared" si="215"/>
        <v>0</v>
      </c>
      <c r="N34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49" spans="1:14" x14ac:dyDescent="0.25">
      <c r="A3449" t="s">
        <v>333</v>
      </c>
      <c r="B3449" s="45">
        <v>35667</v>
      </c>
      <c r="C3449" s="45">
        <v>21878.333333333332</v>
      </c>
      <c r="D3449" s="25">
        <v>0.61340548219175517</v>
      </c>
      <c r="E3449" s="25" t="str">
        <f>_xlfn.XLOOKUP(Table1[[#This Row],[Customer_ID]],Table2[customer_id],Table2[age_group],,0)</f>
        <v>25-34</v>
      </c>
      <c r="F3449" s="25" t="str">
        <f>_xlfn.XLOOKUP(Table1[[#This Row],[Customer_ID]],Table2[customer_id],Table2[city],,0)</f>
        <v>Mumbai</v>
      </c>
      <c r="G3449" s="25" t="str">
        <f>_xlfn.XLOOKUP(Table1[[#This Row],[Customer_ID]],Table2[customer_id],Table2[occupation],,0)</f>
        <v>Freelancers</v>
      </c>
      <c r="H3449" s="50" t="str">
        <f>_xlfn.XLOOKUP(Table1[[#This Row],[Customer_ID]],Table2[customer_id],Table2[gender],,0)</f>
        <v>Male</v>
      </c>
      <c r="I3449" s="50" t="str">
        <f>_xlfn.XLOOKUP(Table1[[#This Row],[Customer_ID]],Table2[customer_id],Table2[marital status],,0)</f>
        <v>Married</v>
      </c>
      <c r="J3449" t="str">
        <f t="shared" si="212"/>
        <v>Lower Income</v>
      </c>
      <c r="K3449" s="52" t="str">
        <f t="shared" si="213"/>
        <v>High Spend</v>
      </c>
      <c r="L3449" s="43" t="b">
        <f t="shared" si="214"/>
        <v>0</v>
      </c>
      <c r="M3449" s="43" t="b">
        <f t="shared" si="215"/>
        <v>0</v>
      </c>
      <c r="N3449" t="str">
        <f>IF(OR(Table1[[#This Row],[High requirement of Credit Card (Low Income)]]="High Spend",Table1[[#This Row],[High requirement of Credit Card (Moderate Income)]]="High Spend",Table1[[#This Row],[High requirement of Credit Card (hIGHER Income)]]="High Spend"),"High chance","Low or moderate Chance")</f>
        <v>High chance</v>
      </c>
    </row>
    <row r="3450" spans="1:14" hidden="1" x14ac:dyDescent="0.25">
      <c r="A3450" t="s">
        <v>1068</v>
      </c>
      <c r="B3450" s="45">
        <v>35662</v>
      </c>
      <c r="C3450" s="45">
        <v>18302</v>
      </c>
      <c r="D3450" s="25">
        <v>0.51320733553922948</v>
      </c>
      <c r="E3450" s="25" t="str">
        <f>_xlfn.XLOOKUP(Table1[[#This Row],[Customer_ID]],Table2[customer_id],Table2[age_group],,0)</f>
        <v>25-34</v>
      </c>
      <c r="F3450" s="25" t="str">
        <f>_xlfn.XLOOKUP(Table1[[#This Row],[Customer_ID]],Table2[customer_id],Table2[city],,0)</f>
        <v>Mumbai</v>
      </c>
      <c r="G3450" s="25" t="str">
        <f>_xlfn.XLOOKUP(Table1[[#This Row],[Customer_ID]],Table2[customer_id],Table2[occupation],,0)</f>
        <v>Freelancers</v>
      </c>
      <c r="H3450" s="50" t="str">
        <f>_xlfn.XLOOKUP(Table1[[#This Row],[Customer_ID]],Table2[customer_id],Table2[gender],,0)</f>
        <v>Female</v>
      </c>
      <c r="I3450" s="50" t="str">
        <f>_xlfn.XLOOKUP(Table1[[#This Row],[Customer_ID]],Table2[customer_id],Table2[marital status],,0)</f>
        <v>Married</v>
      </c>
      <c r="J3450" t="str">
        <f t="shared" si="212"/>
        <v>Lower Income</v>
      </c>
      <c r="K3450" s="52" t="b">
        <f t="shared" si="213"/>
        <v>0</v>
      </c>
      <c r="L3450" s="43" t="b">
        <f t="shared" si="214"/>
        <v>0</v>
      </c>
      <c r="M3450" s="43" t="b">
        <f t="shared" si="215"/>
        <v>0</v>
      </c>
      <c r="N34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51" spans="1:14" hidden="1" x14ac:dyDescent="0.25">
      <c r="A3451" t="s">
        <v>1019</v>
      </c>
      <c r="B3451" s="45">
        <v>35648</v>
      </c>
      <c r="C3451" s="45">
        <v>18463</v>
      </c>
      <c r="D3451" s="25">
        <v>0.51792526929982041</v>
      </c>
      <c r="E3451" s="25" t="str">
        <f>_xlfn.XLOOKUP(Table1[[#This Row],[Customer_ID]],Table2[customer_id],Table2[age_group],,0)</f>
        <v>25-34</v>
      </c>
      <c r="F3451" s="25" t="str">
        <f>_xlfn.XLOOKUP(Table1[[#This Row],[Customer_ID]],Table2[customer_id],Table2[city],,0)</f>
        <v>Mumbai</v>
      </c>
      <c r="G3451" s="25" t="str">
        <f>_xlfn.XLOOKUP(Table1[[#This Row],[Customer_ID]],Table2[customer_id],Table2[occupation],,0)</f>
        <v>Freelancers</v>
      </c>
      <c r="H3451" s="50" t="str">
        <f>_xlfn.XLOOKUP(Table1[[#This Row],[Customer_ID]],Table2[customer_id],Table2[gender],,0)</f>
        <v>Female</v>
      </c>
      <c r="I3451" s="50" t="str">
        <f>_xlfn.XLOOKUP(Table1[[#This Row],[Customer_ID]],Table2[customer_id],Table2[marital status],,0)</f>
        <v>Married</v>
      </c>
      <c r="J3451" t="str">
        <f t="shared" si="212"/>
        <v>Lower Income</v>
      </c>
      <c r="K3451" s="52" t="b">
        <f t="shared" si="213"/>
        <v>0</v>
      </c>
      <c r="L3451" s="43" t="b">
        <f t="shared" si="214"/>
        <v>0</v>
      </c>
      <c r="M3451" s="43" t="b">
        <f t="shared" si="215"/>
        <v>0</v>
      </c>
      <c r="N34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52" spans="1:14" hidden="1" x14ac:dyDescent="0.25">
      <c r="A3452" t="s">
        <v>1275</v>
      </c>
      <c r="B3452" s="45">
        <v>35635</v>
      </c>
      <c r="C3452" s="45">
        <v>17631.5</v>
      </c>
      <c r="D3452" s="25">
        <v>0.49478041251578503</v>
      </c>
      <c r="E3452" s="25" t="str">
        <f>_xlfn.XLOOKUP(Table1[[#This Row],[Customer_ID]],Table2[customer_id],Table2[age_group],,0)</f>
        <v>45+</v>
      </c>
      <c r="F3452" s="25" t="str">
        <f>_xlfn.XLOOKUP(Table1[[#This Row],[Customer_ID]],Table2[customer_id],Table2[city],,0)</f>
        <v>Mumbai</v>
      </c>
      <c r="G3452" s="25" t="str">
        <f>_xlfn.XLOOKUP(Table1[[#This Row],[Customer_ID]],Table2[customer_id],Table2[occupation],,0)</f>
        <v>Freelancers</v>
      </c>
      <c r="H3452" s="50" t="str">
        <f>_xlfn.XLOOKUP(Table1[[#This Row],[Customer_ID]],Table2[customer_id],Table2[gender],,0)</f>
        <v>Male</v>
      </c>
      <c r="I3452" s="50" t="str">
        <f>_xlfn.XLOOKUP(Table1[[#This Row],[Customer_ID]],Table2[customer_id],Table2[marital status],,0)</f>
        <v>Married</v>
      </c>
      <c r="J3452" t="str">
        <f t="shared" si="212"/>
        <v>Lower Income</v>
      </c>
      <c r="K3452" s="52" t="b">
        <f t="shared" si="213"/>
        <v>0</v>
      </c>
      <c r="L3452" s="43" t="b">
        <f t="shared" si="214"/>
        <v>0</v>
      </c>
      <c r="M3452" s="43" t="b">
        <f t="shared" si="215"/>
        <v>0</v>
      </c>
      <c r="N34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53" spans="1:14" hidden="1" x14ac:dyDescent="0.25">
      <c r="A3453" t="s">
        <v>831</v>
      </c>
      <c r="B3453" s="45">
        <v>35625</v>
      </c>
      <c r="C3453" s="45">
        <v>19183.5</v>
      </c>
      <c r="D3453" s="25">
        <v>0.53848421052631579</v>
      </c>
      <c r="E3453" s="25" t="str">
        <f>_xlfn.XLOOKUP(Table1[[#This Row],[Customer_ID]],Table2[customer_id],Table2[age_group],,0)</f>
        <v>35-45</v>
      </c>
      <c r="F3453" s="25" t="str">
        <f>_xlfn.XLOOKUP(Table1[[#This Row],[Customer_ID]],Table2[customer_id],Table2[city],,0)</f>
        <v>Delhi NCR</v>
      </c>
      <c r="G3453" s="25" t="str">
        <f>_xlfn.XLOOKUP(Table1[[#This Row],[Customer_ID]],Table2[customer_id],Table2[occupation],,0)</f>
        <v>Freelancers</v>
      </c>
      <c r="H3453" s="50" t="str">
        <f>_xlfn.XLOOKUP(Table1[[#This Row],[Customer_ID]],Table2[customer_id],Table2[gender],,0)</f>
        <v>Male</v>
      </c>
      <c r="I3453" s="50" t="str">
        <f>_xlfn.XLOOKUP(Table1[[#This Row],[Customer_ID]],Table2[customer_id],Table2[marital status],,0)</f>
        <v>Married</v>
      </c>
      <c r="J3453" t="str">
        <f t="shared" si="212"/>
        <v>Lower Income</v>
      </c>
      <c r="K3453" s="52" t="b">
        <f t="shared" si="213"/>
        <v>0</v>
      </c>
      <c r="L3453" s="43" t="b">
        <f t="shared" si="214"/>
        <v>0</v>
      </c>
      <c r="M3453" s="43" t="b">
        <f t="shared" si="215"/>
        <v>0</v>
      </c>
      <c r="N34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54" spans="1:14" hidden="1" x14ac:dyDescent="0.25">
      <c r="A3454" t="s">
        <v>3015</v>
      </c>
      <c r="B3454" s="45">
        <v>35619</v>
      </c>
      <c r="C3454" s="45">
        <v>12000.833333333334</v>
      </c>
      <c r="D3454" s="25">
        <v>0.33692224187465492</v>
      </c>
      <c r="E3454" s="25" t="str">
        <f>_xlfn.XLOOKUP(Table1[[#This Row],[Customer_ID]],Table2[customer_id],Table2[age_group],,0)</f>
        <v>25-34</v>
      </c>
      <c r="F3454" s="25" t="str">
        <f>_xlfn.XLOOKUP(Table1[[#This Row],[Customer_ID]],Table2[customer_id],Table2[city],,0)</f>
        <v>Chennai</v>
      </c>
      <c r="G3454" s="25" t="str">
        <f>_xlfn.XLOOKUP(Table1[[#This Row],[Customer_ID]],Table2[customer_id],Table2[occupation],,0)</f>
        <v>Freelancers</v>
      </c>
      <c r="H3454" s="50" t="str">
        <f>_xlfn.XLOOKUP(Table1[[#This Row],[Customer_ID]],Table2[customer_id],Table2[gender],,0)</f>
        <v>Male</v>
      </c>
      <c r="I3454" s="50" t="str">
        <f>_xlfn.XLOOKUP(Table1[[#This Row],[Customer_ID]],Table2[customer_id],Table2[marital status],,0)</f>
        <v>Married</v>
      </c>
      <c r="J3454" t="str">
        <f t="shared" si="212"/>
        <v>Lower Income</v>
      </c>
      <c r="K3454" s="52" t="b">
        <f t="shared" si="213"/>
        <v>0</v>
      </c>
      <c r="L3454" s="43" t="b">
        <f t="shared" si="214"/>
        <v>0</v>
      </c>
      <c r="M3454" s="43" t="b">
        <f t="shared" si="215"/>
        <v>0</v>
      </c>
      <c r="N34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55" spans="1:14" hidden="1" x14ac:dyDescent="0.25">
      <c r="A3455" t="s">
        <v>2012</v>
      </c>
      <c r="B3455" s="45">
        <v>35616</v>
      </c>
      <c r="C3455" s="45">
        <v>14991.166666666666</v>
      </c>
      <c r="D3455" s="25">
        <v>0.4209110137765798</v>
      </c>
      <c r="E3455" s="25" t="str">
        <f>_xlfn.XLOOKUP(Table1[[#This Row],[Customer_ID]],Table2[customer_id],Table2[age_group],,0)</f>
        <v>35-45</v>
      </c>
      <c r="F3455" s="25" t="str">
        <f>_xlfn.XLOOKUP(Table1[[#This Row],[Customer_ID]],Table2[customer_id],Table2[city],,0)</f>
        <v>Hyderabad</v>
      </c>
      <c r="G3455" s="25" t="str">
        <f>_xlfn.XLOOKUP(Table1[[#This Row],[Customer_ID]],Table2[customer_id],Table2[occupation],,0)</f>
        <v>Freelancers</v>
      </c>
      <c r="H3455" s="50" t="str">
        <f>_xlfn.XLOOKUP(Table1[[#This Row],[Customer_ID]],Table2[customer_id],Table2[gender],,0)</f>
        <v>Male</v>
      </c>
      <c r="I3455" s="50" t="str">
        <f>_xlfn.XLOOKUP(Table1[[#This Row],[Customer_ID]],Table2[customer_id],Table2[marital status],,0)</f>
        <v>Married</v>
      </c>
      <c r="J3455" t="str">
        <f t="shared" si="212"/>
        <v>Lower Income</v>
      </c>
      <c r="K3455" s="52" t="b">
        <f t="shared" si="213"/>
        <v>0</v>
      </c>
      <c r="L3455" s="43" t="b">
        <f t="shared" si="214"/>
        <v>0</v>
      </c>
      <c r="M3455" s="43" t="b">
        <f t="shared" si="215"/>
        <v>0</v>
      </c>
      <c r="N34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56" spans="1:14" hidden="1" x14ac:dyDescent="0.25">
      <c r="A3456" t="s">
        <v>1055</v>
      </c>
      <c r="B3456" s="45">
        <v>35609</v>
      </c>
      <c r="C3456" s="45">
        <v>18299.833333333332</v>
      </c>
      <c r="D3456" s="25">
        <v>0.51391034101865629</v>
      </c>
      <c r="E3456" s="25" t="str">
        <f>_xlfn.XLOOKUP(Table1[[#This Row],[Customer_ID]],Table2[customer_id],Table2[age_group],,0)</f>
        <v>25-34</v>
      </c>
      <c r="F3456" s="25" t="str">
        <f>_xlfn.XLOOKUP(Table1[[#This Row],[Customer_ID]],Table2[customer_id],Table2[city],,0)</f>
        <v>Bengaluru</v>
      </c>
      <c r="G3456" s="25" t="str">
        <f>_xlfn.XLOOKUP(Table1[[#This Row],[Customer_ID]],Table2[customer_id],Table2[occupation],,0)</f>
        <v>Freelancers</v>
      </c>
      <c r="H3456" s="50" t="str">
        <f>_xlfn.XLOOKUP(Table1[[#This Row],[Customer_ID]],Table2[customer_id],Table2[gender],,0)</f>
        <v>Male</v>
      </c>
      <c r="I3456" s="50" t="str">
        <f>_xlfn.XLOOKUP(Table1[[#This Row],[Customer_ID]],Table2[customer_id],Table2[marital status],,0)</f>
        <v>Married</v>
      </c>
      <c r="J3456" t="str">
        <f t="shared" si="212"/>
        <v>Lower Income</v>
      </c>
      <c r="K3456" s="52" t="b">
        <f t="shared" si="213"/>
        <v>0</v>
      </c>
      <c r="L3456" s="43" t="b">
        <f t="shared" si="214"/>
        <v>0</v>
      </c>
      <c r="M3456" s="43" t="b">
        <f t="shared" si="215"/>
        <v>0</v>
      </c>
      <c r="N34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57" spans="1:14" hidden="1" x14ac:dyDescent="0.25">
      <c r="A3457" t="s">
        <v>1134</v>
      </c>
      <c r="B3457" s="45">
        <v>35604</v>
      </c>
      <c r="C3457" s="45">
        <v>18058.333333333332</v>
      </c>
      <c r="D3457" s="25">
        <v>0.50719956559188106</v>
      </c>
      <c r="E3457" s="25" t="str">
        <f>_xlfn.XLOOKUP(Table1[[#This Row],[Customer_ID]],Table2[customer_id],Table2[age_group],,0)</f>
        <v>25-34</v>
      </c>
      <c r="F3457" s="25" t="str">
        <f>_xlfn.XLOOKUP(Table1[[#This Row],[Customer_ID]],Table2[customer_id],Table2[city],,0)</f>
        <v>Bengaluru</v>
      </c>
      <c r="G3457" s="25" t="str">
        <f>_xlfn.XLOOKUP(Table1[[#This Row],[Customer_ID]],Table2[customer_id],Table2[occupation],,0)</f>
        <v>Freelancers</v>
      </c>
      <c r="H3457" s="50" t="str">
        <f>_xlfn.XLOOKUP(Table1[[#This Row],[Customer_ID]],Table2[customer_id],Table2[gender],,0)</f>
        <v>Male</v>
      </c>
      <c r="I3457" s="50" t="str">
        <f>_xlfn.XLOOKUP(Table1[[#This Row],[Customer_ID]],Table2[customer_id],Table2[marital status],,0)</f>
        <v>Married</v>
      </c>
      <c r="J3457" t="str">
        <f t="shared" si="212"/>
        <v>Lower Income</v>
      </c>
      <c r="K3457" s="52" t="b">
        <f t="shared" si="213"/>
        <v>0</v>
      </c>
      <c r="L3457" s="43" t="b">
        <f t="shared" si="214"/>
        <v>0</v>
      </c>
      <c r="M3457" s="43" t="b">
        <f t="shared" si="215"/>
        <v>0</v>
      </c>
      <c r="N34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58" spans="1:14" hidden="1" x14ac:dyDescent="0.25">
      <c r="A3458" t="s">
        <v>2549</v>
      </c>
      <c r="B3458" s="45">
        <v>35597</v>
      </c>
      <c r="C3458" s="45">
        <v>13245.666666666666</v>
      </c>
      <c r="D3458" s="25">
        <v>0.37210064518545566</v>
      </c>
      <c r="E3458" s="25" t="str">
        <f>_xlfn.XLOOKUP(Table1[[#This Row],[Customer_ID]],Table2[customer_id],Table2[age_group],,0)</f>
        <v>25-34</v>
      </c>
      <c r="F3458" s="25" t="str">
        <f>_xlfn.XLOOKUP(Table1[[#This Row],[Customer_ID]],Table2[customer_id],Table2[city],,0)</f>
        <v>Chennai</v>
      </c>
      <c r="G3458" s="25" t="str">
        <f>_xlfn.XLOOKUP(Table1[[#This Row],[Customer_ID]],Table2[customer_id],Table2[occupation],,0)</f>
        <v>Freelancers</v>
      </c>
      <c r="H3458" s="50" t="str">
        <f>_xlfn.XLOOKUP(Table1[[#This Row],[Customer_ID]],Table2[customer_id],Table2[gender],,0)</f>
        <v>Male</v>
      </c>
      <c r="I3458" s="50" t="str">
        <f>_xlfn.XLOOKUP(Table1[[#This Row],[Customer_ID]],Table2[customer_id],Table2[marital status],,0)</f>
        <v>Married</v>
      </c>
      <c r="J3458" t="str">
        <f t="shared" ref="J3458:J3521" si="216">IF(B3458&lt;=40000,"Lower Income",IF(AND(B3458&gt;40000,B3458&lt;=65000),"Moderate Income","Higher Income"))</f>
        <v>Lower Income</v>
      </c>
      <c r="K3458" s="52" t="b">
        <f t="shared" ref="K3458:K3521" si="217">IF(AND(J3458="Lower Income",D3458&gt;=60%),"High Spend",IF(AND(J3458="Lower Income",D3458&lt;30%),"Low Spend"))</f>
        <v>0</v>
      </c>
      <c r="L3458" s="43" t="b">
        <f t="shared" ref="L3458:L3521" si="218">IF(AND(J3458="Moderate Income",D3458&gt;=70%),"High Spend",IF(AND(J3458="Moderate Income",D3458&lt;30%),"Low Spend"))</f>
        <v>0</v>
      </c>
      <c r="M3458" s="43" t="b">
        <f t="shared" ref="M3458:M3521" si="219">IF(AND(J3458="Higher Income",D3458&gt;=70%),"High Spend",IF(AND(J3458="Higher Income",D3458&lt;20%),"Low Spend"))</f>
        <v>0</v>
      </c>
      <c r="N34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59" spans="1:14" hidden="1" x14ac:dyDescent="0.25">
      <c r="A3459" t="s">
        <v>2352</v>
      </c>
      <c r="B3459" s="45">
        <v>35581</v>
      </c>
      <c r="C3459" s="45">
        <v>13951.5</v>
      </c>
      <c r="D3459" s="25">
        <v>0.39210533711812484</v>
      </c>
      <c r="E3459" s="25" t="str">
        <f>_xlfn.XLOOKUP(Table1[[#This Row],[Customer_ID]],Table2[customer_id],Table2[age_group],,0)</f>
        <v>25-34</v>
      </c>
      <c r="F3459" s="25" t="str">
        <f>_xlfn.XLOOKUP(Table1[[#This Row],[Customer_ID]],Table2[customer_id],Table2[city],,0)</f>
        <v>Hyderabad</v>
      </c>
      <c r="G3459" s="25" t="str">
        <f>_xlfn.XLOOKUP(Table1[[#This Row],[Customer_ID]],Table2[customer_id],Table2[occupation],,0)</f>
        <v>Freelancers</v>
      </c>
      <c r="H3459" s="50" t="str">
        <f>_xlfn.XLOOKUP(Table1[[#This Row],[Customer_ID]],Table2[customer_id],Table2[gender],,0)</f>
        <v>Male</v>
      </c>
      <c r="I3459" s="50" t="str">
        <f>_xlfn.XLOOKUP(Table1[[#This Row],[Customer_ID]],Table2[customer_id],Table2[marital status],,0)</f>
        <v>Married</v>
      </c>
      <c r="J3459" t="str">
        <f t="shared" si="216"/>
        <v>Lower Income</v>
      </c>
      <c r="K3459" s="52" t="b">
        <f t="shared" si="217"/>
        <v>0</v>
      </c>
      <c r="L3459" s="43" t="b">
        <f t="shared" si="218"/>
        <v>0</v>
      </c>
      <c r="M3459" s="43" t="b">
        <f t="shared" si="219"/>
        <v>0</v>
      </c>
      <c r="N34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60" spans="1:14" x14ac:dyDescent="0.25">
      <c r="A3460" t="s">
        <v>171</v>
      </c>
      <c r="B3460" s="45">
        <v>35532</v>
      </c>
      <c r="C3460" s="45">
        <v>23620.5</v>
      </c>
      <c r="D3460" s="25">
        <v>0.66476697061803447</v>
      </c>
      <c r="E3460" s="25" t="str">
        <f>_xlfn.XLOOKUP(Table1[[#This Row],[Customer_ID]],Table2[customer_id],Table2[age_group],,0)</f>
        <v>35-45</v>
      </c>
      <c r="F3460" s="25" t="str">
        <f>_xlfn.XLOOKUP(Table1[[#This Row],[Customer_ID]],Table2[customer_id],Table2[city],,0)</f>
        <v>Mumbai</v>
      </c>
      <c r="G3460" s="25" t="str">
        <f>_xlfn.XLOOKUP(Table1[[#This Row],[Customer_ID]],Table2[customer_id],Table2[occupation],,0)</f>
        <v>Freelancers</v>
      </c>
      <c r="H3460" s="50" t="str">
        <f>_xlfn.XLOOKUP(Table1[[#This Row],[Customer_ID]],Table2[customer_id],Table2[gender],,0)</f>
        <v>Male</v>
      </c>
      <c r="I3460" s="50" t="str">
        <f>_xlfn.XLOOKUP(Table1[[#This Row],[Customer_ID]],Table2[customer_id],Table2[marital status],,0)</f>
        <v>Married</v>
      </c>
      <c r="J3460" t="str">
        <f t="shared" si="216"/>
        <v>Lower Income</v>
      </c>
      <c r="K3460" s="52" t="str">
        <f t="shared" si="217"/>
        <v>High Spend</v>
      </c>
      <c r="L3460" s="43" t="b">
        <f t="shared" si="218"/>
        <v>0</v>
      </c>
      <c r="M3460" s="43" t="b">
        <f t="shared" si="219"/>
        <v>0</v>
      </c>
      <c r="N3460" t="str">
        <f>IF(OR(Table1[[#This Row],[High requirement of Credit Card (Low Income)]]="High Spend",Table1[[#This Row],[High requirement of Credit Card (Moderate Income)]]="High Spend",Table1[[#This Row],[High requirement of Credit Card (hIGHER Income)]]="High Spend"),"High chance","Low or moderate Chance")</f>
        <v>High chance</v>
      </c>
    </row>
    <row r="3461" spans="1:14" hidden="1" x14ac:dyDescent="0.25">
      <c r="A3461" t="s">
        <v>2559</v>
      </c>
      <c r="B3461" s="45">
        <v>35524</v>
      </c>
      <c r="C3461" s="45">
        <v>13187.833333333334</v>
      </c>
      <c r="D3461" s="25">
        <v>0.37123728559096197</v>
      </c>
      <c r="E3461" s="25" t="str">
        <f>_xlfn.XLOOKUP(Table1[[#This Row],[Customer_ID]],Table2[customer_id],Table2[age_group],,0)</f>
        <v>35-45</v>
      </c>
      <c r="F3461" s="25" t="str">
        <f>_xlfn.XLOOKUP(Table1[[#This Row],[Customer_ID]],Table2[customer_id],Table2[city],,0)</f>
        <v>Chennai</v>
      </c>
      <c r="G3461" s="25" t="str">
        <f>_xlfn.XLOOKUP(Table1[[#This Row],[Customer_ID]],Table2[customer_id],Table2[occupation],,0)</f>
        <v>Freelancers</v>
      </c>
      <c r="H3461" s="50" t="str">
        <f>_xlfn.XLOOKUP(Table1[[#This Row],[Customer_ID]],Table2[customer_id],Table2[gender],,0)</f>
        <v>Male</v>
      </c>
      <c r="I3461" s="50" t="str">
        <f>_xlfn.XLOOKUP(Table1[[#This Row],[Customer_ID]],Table2[customer_id],Table2[marital status],,0)</f>
        <v>Married</v>
      </c>
      <c r="J3461" t="str">
        <f t="shared" si="216"/>
        <v>Lower Income</v>
      </c>
      <c r="K3461" s="52" t="b">
        <f t="shared" si="217"/>
        <v>0</v>
      </c>
      <c r="L3461" s="43" t="b">
        <f t="shared" si="218"/>
        <v>0</v>
      </c>
      <c r="M3461" s="43" t="b">
        <f t="shared" si="219"/>
        <v>0</v>
      </c>
      <c r="N34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62" spans="1:14" hidden="1" x14ac:dyDescent="0.25">
      <c r="A3462" t="s">
        <v>789</v>
      </c>
      <c r="B3462" s="45">
        <v>35523</v>
      </c>
      <c r="C3462" s="45">
        <v>19361.166666666668</v>
      </c>
      <c r="D3462" s="25">
        <v>0.54503185729433512</v>
      </c>
      <c r="E3462" s="25" t="str">
        <f>_xlfn.XLOOKUP(Table1[[#This Row],[Customer_ID]],Table2[customer_id],Table2[age_group],,0)</f>
        <v>35-45</v>
      </c>
      <c r="F3462" s="25" t="str">
        <f>_xlfn.XLOOKUP(Table1[[#This Row],[Customer_ID]],Table2[customer_id],Table2[city],,0)</f>
        <v>Bengaluru</v>
      </c>
      <c r="G3462" s="25" t="str">
        <f>_xlfn.XLOOKUP(Table1[[#This Row],[Customer_ID]],Table2[customer_id],Table2[occupation],,0)</f>
        <v>Freelancers</v>
      </c>
      <c r="H3462" s="50" t="str">
        <f>_xlfn.XLOOKUP(Table1[[#This Row],[Customer_ID]],Table2[customer_id],Table2[gender],,0)</f>
        <v>Male</v>
      </c>
      <c r="I3462" s="50" t="str">
        <f>_xlfn.XLOOKUP(Table1[[#This Row],[Customer_ID]],Table2[customer_id],Table2[marital status],,0)</f>
        <v>Married</v>
      </c>
      <c r="J3462" t="str">
        <f t="shared" si="216"/>
        <v>Lower Income</v>
      </c>
      <c r="K3462" s="52" t="b">
        <f t="shared" si="217"/>
        <v>0</v>
      </c>
      <c r="L3462" s="43" t="b">
        <f t="shared" si="218"/>
        <v>0</v>
      </c>
      <c r="M3462" s="43" t="b">
        <f t="shared" si="219"/>
        <v>0</v>
      </c>
      <c r="N34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63" spans="1:14" hidden="1" x14ac:dyDescent="0.25">
      <c r="A3463" t="s">
        <v>2690</v>
      </c>
      <c r="B3463" s="45">
        <v>35520</v>
      </c>
      <c r="C3463" s="45">
        <v>12851.666666666666</v>
      </c>
      <c r="D3463" s="25">
        <v>0.36181493993993991</v>
      </c>
      <c r="E3463" s="25" t="str">
        <f>_xlfn.XLOOKUP(Table1[[#This Row],[Customer_ID]],Table2[customer_id],Table2[age_group],,0)</f>
        <v>35-45</v>
      </c>
      <c r="F3463" s="25" t="str">
        <f>_xlfn.XLOOKUP(Table1[[#This Row],[Customer_ID]],Table2[customer_id],Table2[city],,0)</f>
        <v>Chennai</v>
      </c>
      <c r="G3463" s="25" t="str">
        <f>_xlfn.XLOOKUP(Table1[[#This Row],[Customer_ID]],Table2[customer_id],Table2[occupation],,0)</f>
        <v>Freelancers</v>
      </c>
      <c r="H3463" s="50" t="str">
        <f>_xlfn.XLOOKUP(Table1[[#This Row],[Customer_ID]],Table2[customer_id],Table2[gender],,0)</f>
        <v>Male</v>
      </c>
      <c r="I3463" s="50" t="str">
        <f>_xlfn.XLOOKUP(Table1[[#This Row],[Customer_ID]],Table2[customer_id],Table2[marital status],,0)</f>
        <v>Married</v>
      </c>
      <c r="J3463" t="str">
        <f t="shared" si="216"/>
        <v>Lower Income</v>
      </c>
      <c r="K3463" s="52" t="b">
        <f t="shared" si="217"/>
        <v>0</v>
      </c>
      <c r="L3463" s="43" t="b">
        <f t="shared" si="218"/>
        <v>0</v>
      </c>
      <c r="M3463" s="43" t="b">
        <f t="shared" si="219"/>
        <v>0</v>
      </c>
      <c r="N34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64" spans="1:14" hidden="1" x14ac:dyDescent="0.25">
      <c r="A3464" t="s">
        <v>1220</v>
      </c>
      <c r="B3464" s="45">
        <v>35519</v>
      </c>
      <c r="C3464" s="45">
        <v>17744.5</v>
      </c>
      <c r="D3464" s="25">
        <v>0.4995776908133675</v>
      </c>
      <c r="E3464" s="25" t="str">
        <f>_xlfn.XLOOKUP(Table1[[#This Row],[Customer_ID]],Table2[customer_id],Table2[age_group],,0)</f>
        <v>25-34</v>
      </c>
      <c r="F3464" s="25" t="str">
        <f>_xlfn.XLOOKUP(Table1[[#This Row],[Customer_ID]],Table2[customer_id],Table2[city],,0)</f>
        <v>Mumbai</v>
      </c>
      <c r="G3464" s="25" t="str">
        <f>_xlfn.XLOOKUP(Table1[[#This Row],[Customer_ID]],Table2[customer_id],Table2[occupation],,0)</f>
        <v>Freelancers</v>
      </c>
      <c r="H3464" s="50" t="str">
        <f>_xlfn.XLOOKUP(Table1[[#This Row],[Customer_ID]],Table2[customer_id],Table2[gender],,0)</f>
        <v>Female</v>
      </c>
      <c r="I3464" s="50" t="str">
        <f>_xlfn.XLOOKUP(Table1[[#This Row],[Customer_ID]],Table2[customer_id],Table2[marital status],,0)</f>
        <v>Married</v>
      </c>
      <c r="J3464" t="str">
        <f t="shared" si="216"/>
        <v>Lower Income</v>
      </c>
      <c r="K3464" s="52" t="b">
        <f t="shared" si="217"/>
        <v>0</v>
      </c>
      <c r="L3464" s="43" t="b">
        <f t="shared" si="218"/>
        <v>0</v>
      </c>
      <c r="M3464" s="43" t="b">
        <f t="shared" si="219"/>
        <v>0</v>
      </c>
      <c r="N34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65" spans="1:14" hidden="1" x14ac:dyDescent="0.25">
      <c r="A3465" t="s">
        <v>704</v>
      </c>
      <c r="B3465" s="45">
        <v>35514</v>
      </c>
      <c r="C3465" s="45">
        <v>19839.666666666668</v>
      </c>
      <c r="D3465" s="25">
        <v>0.55864353963695068</v>
      </c>
      <c r="E3465" s="25" t="str">
        <f>_xlfn.XLOOKUP(Table1[[#This Row],[Customer_ID]],Table2[customer_id],Table2[age_group],,0)</f>
        <v>25-34</v>
      </c>
      <c r="F3465" s="25" t="str">
        <f>_xlfn.XLOOKUP(Table1[[#This Row],[Customer_ID]],Table2[customer_id],Table2[city],,0)</f>
        <v>Delhi NCR</v>
      </c>
      <c r="G3465" s="25" t="str">
        <f>_xlfn.XLOOKUP(Table1[[#This Row],[Customer_ID]],Table2[customer_id],Table2[occupation],,0)</f>
        <v>Freelancers</v>
      </c>
      <c r="H3465" s="50" t="str">
        <f>_xlfn.XLOOKUP(Table1[[#This Row],[Customer_ID]],Table2[customer_id],Table2[gender],,0)</f>
        <v>Male</v>
      </c>
      <c r="I3465" s="50" t="str">
        <f>_xlfn.XLOOKUP(Table1[[#This Row],[Customer_ID]],Table2[customer_id],Table2[marital status],,0)</f>
        <v>Single</v>
      </c>
      <c r="J3465" t="str">
        <f t="shared" si="216"/>
        <v>Lower Income</v>
      </c>
      <c r="K3465" s="52" t="b">
        <f t="shared" si="217"/>
        <v>0</v>
      </c>
      <c r="L3465" s="43" t="b">
        <f t="shared" si="218"/>
        <v>0</v>
      </c>
      <c r="M3465" s="43" t="b">
        <f t="shared" si="219"/>
        <v>0</v>
      </c>
      <c r="N34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66" spans="1:14" hidden="1" x14ac:dyDescent="0.25">
      <c r="A3466" t="s">
        <v>579</v>
      </c>
      <c r="B3466" s="45">
        <v>35509</v>
      </c>
      <c r="C3466" s="45">
        <v>20477.166666666668</v>
      </c>
      <c r="D3466" s="25">
        <v>0.5766753968477476</v>
      </c>
      <c r="E3466" s="25" t="str">
        <f>_xlfn.XLOOKUP(Table1[[#This Row],[Customer_ID]],Table2[customer_id],Table2[age_group],,0)</f>
        <v>35-45</v>
      </c>
      <c r="F3466" s="25" t="str">
        <f>_xlfn.XLOOKUP(Table1[[#This Row],[Customer_ID]],Table2[customer_id],Table2[city],,0)</f>
        <v>Delhi NCR</v>
      </c>
      <c r="G3466" s="25" t="str">
        <f>_xlfn.XLOOKUP(Table1[[#This Row],[Customer_ID]],Table2[customer_id],Table2[occupation],,0)</f>
        <v>Freelancers</v>
      </c>
      <c r="H3466" s="50" t="str">
        <f>_xlfn.XLOOKUP(Table1[[#This Row],[Customer_ID]],Table2[customer_id],Table2[gender],,0)</f>
        <v>Male</v>
      </c>
      <c r="I3466" s="50" t="str">
        <f>_xlfn.XLOOKUP(Table1[[#This Row],[Customer_ID]],Table2[customer_id],Table2[marital status],,0)</f>
        <v>Married</v>
      </c>
      <c r="J3466" t="str">
        <f t="shared" si="216"/>
        <v>Lower Income</v>
      </c>
      <c r="K3466" s="52" t="b">
        <f t="shared" si="217"/>
        <v>0</v>
      </c>
      <c r="L3466" s="43" t="b">
        <f t="shared" si="218"/>
        <v>0</v>
      </c>
      <c r="M3466" s="43" t="b">
        <f t="shared" si="219"/>
        <v>0</v>
      </c>
      <c r="N34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67" spans="1:14" x14ac:dyDescent="0.25">
      <c r="A3467" t="s">
        <v>416</v>
      </c>
      <c r="B3467" s="45">
        <v>35503</v>
      </c>
      <c r="C3467" s="45">
        <v>21332.666666666668</v>
      </c>
      <c r="D3467" s="25">
        <v>0.60086941009679939</v>
      </c>
      <c r="E3467" s="25" t="str">
        <f>_xlfn.XLOOKUP(Table1[[#This Row],[Customer_ID]],Table2[customer_id],Table2[age_group],,0)</f>
        <v>35-45</v>
      </c>
      <c r="F3467" s="25" t="str">
        <f>_xlfn.XLOOKUP(Table1[[#This Row],[Customer_ID]],Table2[customer_id],Table2[city],,0)</f>
        <v>Mumbai</v>
      </c>
      <c r="G3467" s="25" t="str">
        <f>_xlfn.XLOOKUP(Table1[[#This Row],[Customer_ID]],Table2[customer_id],Table2[occupation],,0)</f>
        <v>Freelancers</v>
      </c>
      <c r="H3467" s="50" t="str">
        <f>_xlfn.XLOOKUP(Table1[[#This Row],[Customer_ID]],Table2[customer_id],Table2[gender],,0)</f>
        <v>Male</v>
      </c>
      <c r="I3467" s="50" t="str">
        <f>_xlfn.XLOOKUP(Table1[[#This Row],[Customer_ID]],Table2[customer_id],Table2[marital status],,0)</f>
        <v>Married</v>
      </c>
      <c r="J3467" t="str">
        <f t="shared" si="216"/>
        <v>Lower Income</v>
      </c>
      <c r="K3467" s="52" t="str">
        <f t="shared" si="217"/>
        <v>High Spend</v>
      </c>
      <c r="L3467" s="43" t="b">
        <f t="shared" si="218"/>
        <v>0</v>
      </c>
      <c r="M3467" s="43" t="b">
        <f t="shared" si="219"/>
        <v>0</v>
      </c>
      <c r="N3467" t="str">
        <f>IF(OR(Table1[[#This Row],[High requirement of Credit Card (Low Income)]]="High Spend",Table1[[#This Row],[High requirement of Credit Card (Moderate Income)]]="High Spend",Table1[[#This Row],[High requirement of Credit Card (hIGHER Income)]]="High Spend"),"High chance","Low or moderate Chance")</f>
        <v>High chance</v>
      </c>
    </row>
    <row r="3468" spans="1:14" x14ac:dyDescent="0.25">
      <c r="A3468" t="s">
        <v>408</v>
      </c>
      <c r="B3468" s="45">
        <v>35495</v>
      </c>
      <c r="C3468" s="45">
        <v>21368</v>
      </c>
      <c r="D3468" s="25">
        <v>0.60200028172982112</v>
      </c>
      <c r="E3468" s="25" t="str">
        <f>_xlfn.XLOOKUP(Table1[[#This Row],[Customer_ID]],Table2[customer_id],Table2[age_group],,0)</f>
        <v>25-34</v>
      </c>
      <c r="F3468" s="25" t="str">
        <f>_xlfn.XLOOKUP(Table1[[#This Row],[Customer_ID]],Table2[customer_id],Table2[city],,0)</f>
        <v>Mumbai</v>
      </c>
      <c r="G3468" s="25" t="str">
        <f>_xlfn.XLOOKUP(Table1[[#This Row],[Customer_ID]],Table2[customer_id],Table2[occupation],,0)</f>
        <v>Freelancers</v>
      </c>
      <c r="H3468" s="50" t="str">
        <f>_xlfn.XLOOKUP(Table1[[#This Row],[Customer_ID]],Table2[customer_id],Table2[gender],,0)</f>
        <v>Male</v>
      </c>
      <c r="I3468" s="50" t="str">
        <f>_xlfn.XLOOKUP(Table1[[#This Row],[Customer_ID]],Table2[customer_id],Table2[marital status],,0)</f>
        <v>Married</v>
      </c>
      <c r="J3468" t="str">
        <f t="shared" si="216"/>
        <v>Lower Income</v>
      </c>
      <c r="K3468" s="52" t="str">
        <f t="shared" si="217"/>
        <v>High Spend</v>
      </c>
      <c r="L3468" s="43" t="b">
        <f t="shared" si="218"/>
        <v>0</v>
      </c>
      <c r="M3468" s="43" t="b">
        <f t="shared" si="219"/>
        <v>0</v>
      </c>
      <c r="N3468" t="str">
        <f>IF(OR(Table1[[#This Row],[High requirement of Credit Card (Low Income)]]="High Spend",Table1[[#This Row],[High requirement of Credit Card (Moderate Income)]]="High Spend",Table1[[#This Row],[High requirement of Credit Card (hIGHER Income)]]="High Spend"),"High chance","Low or moderate Chance")</f>
        <v>High chance</v>
      </c>
    </row>
    <row r="3469" spans="1:14" hidden="1" x14ac:dyDescent="0.25">
      <c r="A3469" t="s">
        <v>921</v>
      </c>
      <c r="B3469" s="45">
        <v>35492</v>
      </c>
      <c r="C3469" s="45">
        <v>18784.166666666668</v>
      </c>
      <c r="D3469" s="25">
        <v>0.5292507231676622</v>
      </c>
      <c r="E3469" s="25" t="str">
        <f>_xlfn.XLOOKUP(Table1[[#This Row],[Customer_ID]],Table2[customer_id],Table2[age_group],,0)</f>
        <v>35-45</v>
      </c>
      <c r="F3469" s="25" t="str">
        <f>_xlfn.XLOOKUP(Table1[[#This Row],[Customer_ID]],Table2[customer_id],Table2[city],,0)</f>
        <v>Delhi NCR</v>
      </c>
      <c r="G3469" s="25" t="str">
        <f>_xlfn.XLOOKUP(Table1[[#This Row],[Customer_ID]],Table2[customer_id],Table2[occupation],,0)</f>
        <v>Freelancers</v>
      </c>
      <c r="H3469" s="50" t="str">
        <f>_xlfn.XLOOKUP(Table1[[#This Row],[Customer_ID]],Table2[customer_id],Table2[gender],,0)</f>
        <v>Male</v>
      </c>
      <c r="I3469" s="50" t="str">
        <f>_xlfn.XLOOKUP(Table1[[#This Row],[Customer_ID]],Table2[customer_id],Table2[marital status],,0)</f>
        <v>Married</v>
      </c>
      <c r="J3469" t="str">
        <f t="shared" si="216"/>
        <v>Lower Income</v>
      </c>
      <c r="K3469" s="52" t="b">
        <f t="shared" si="217"/>
        <v>0</v>
      </c>
      <c r="L3469" s="43" t="b">
        <f t="shared" si="218"/>
        <v>0</v>
      </c>
      <c r="M3469" s="43" t="b">
        <f t="shared" si="219"/>
        <v>0</v>
      </c>
      <c r="N34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70" spans="1:14" hidden="1" x14ac:dyDescent="0.25">
      <c r="A3470" t="s">
        <v>506</v>
      </c>
      <c r="B3470" s="45">
        <v>35486</v>
      </c>
      <c r="C3470" s="45">
        <v>20832.166666666668</v>
      </c>
      <c r="D3470" s="25">
        <v>0.58705311014672457</v>
      </c>
      <c r="E3470" s="25" t="str">
        <f>_xlfn.XLOOKUP(Table1[[#This Row],[Customer_ID]],Table2[customer_id],Table2[age_group],,0)</f>
        <v>35-45</v>
      </c>
      <c r="F3470" s="25" t="str">
        <f>_xlfn.XLOOKUP(Table1[[#This Row],[Customer_ID]],Table2[customer_id],Table2[city],,0)</f>
        <v>Delhi NCR</v>
      </c>
      <c r="G3470" s="25" t="str">
        <f>_xlfn.XLOOKUP(Table1[[#This Row],[Customer_ID]],Table2[customer_id],Table2[occupation],,0)</f>
        <v>Freelancers</v>
      </c>
      <c r="H3470" s="50" t="str">
        <f>_xlfn.XLOOKUP(Table1[[#This Row],[Customer_ID]],Table2[customer_id],Table2[gender],,0)</f>
        <v>Male</v>
      </c>
      <c r="I3470" s="50" t="str">
        <f>_xlfn.XLOOKUP(Table1[[#This Row],[Customer_ID]],Table2[customer_id],Table2[marital status],,0)</f>
        <v>Single</v>
      </c>
      <c r="J3470" t="str">
        <f t="shared" si="216"/>
        <v>Lower Income</v>
      </c>
      <c r="K3470" s="52" t="b">
        <f t="shared" si="217"/>
        <v>0</v>
      </c>
      <c r="L3470" s="43" t="b">
        <f t="shared" si="218"/>
        <v>0</v>
      </c>
      <c r="M3470" s="43" t="b">
        <f t="shared" si="219"/>
        <v>0</v>
      </c>
      <c r="N34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71" spans="1:14" hidden="1" x14ac:dyDescent="0.25">
      <c r="A3471" t="s">
        <v>2815</v>
      </c>
      <c r="B3471" s="45">
        <v>35486</v>
      </c>
      <c r="C3471" s="45">
        <v>12436.5</v>
      </c>
      <c r="D3471" s="25">
        <v>0.3504621540889365</v>
      </c>
      <c r="E3471" s="25" t="str">
        <f>_xlfn.XLOOKUP(Table1[[#This Row],[Customer_ID]],Table2[customer_id],Table2[age_group],,0)</f>
        <v>35-45</v>
      </c>
      <c r="F3471" s="25" t="str">
        <f>_xlfn.XLOOKUP(Table1[[#This Row],[Customer_ID]],Table2[customer_id],Table2[city],,0)</f>
        <v>Chennai</v>
      </c>
      <c r="G3471" s="25" t="str">
        <f>_xlfn.XLOOKUP(Table1[[#This Row],[Customer_ID]],Table2[customer_id],Table2[occupation],,0)</f>
        <v>Freelancers</v>
      </c>
      <c r="H3471" s="50" t="str">
        <f>_xlfn.XLOOKUP(Table1[[#This Row],[Customer_ID]],Table2[customer_id],Table2[gender],,0)</f>
        <v>Male</v>
      </c>
      <c r="I3471" s="50" t="str">
        <f>_xlfn.XLOOKUP(Table1[[#This Row],[Customer_ID]],Table2[customer_id],Table2[marital status],,0)</f>
        <v>Married</v>
      </c>
      <c r="J3471" t="str">
        <f t="shared" si="216"/>
        <v>Lower Income</v>
      </c>
      <c r="K3471" s="52" t="b">
        <f t="shared" si="217"/>
        <v>0</v>
      </c>
      <c r="L3471" s="43" t="b">
        <f t="shared" si="218"/>
        <v>0</v>
      </c>
      <c r="M3471" s="43" t="b">
        <f t="shared" si="219"/>
        <v>0</v>
      </c>
      <c r="N34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72" spans="1:14" hidden="1" x14ac:dyDescent="0.25">
      <c r="A3472" t="s">
        <v>1196</v>
      </c>
      <c r="B3472" s="45">
        <v>35484</v>
      </c>
      <c r="C3472" s="45">
        <v>17801.833333333332</v>
      </c>
      <c r="D3472" s="25">
        <v>0.50168620598955393</v>
      </c>
      <c r="E3472" s="25" t="str">
        <f>_xlfn.XLOOKUP(Table1[[#This Row],[Customer_ID]],Table2[customer_id],Table2[age_group],,0)</f>
        <v>35-45</v>
      </c>
      <c r="F3472" s="25" t="str">
        <f>_xlfn.XLOOKUP(Table1[[#This Row],[Customer_ID]],Table2[customer_id],Table2[city],,0)</f>
        <v>Mumbai</v>
      </c>
      <c r="G3472" s="25" t="str">
        <f>_xlfn.XLOOKUP(Table1[[#This Row],[Customer_ID]],Table2[customer_id],Table2[occupation],,0)</f>
        <v>Freelancers</v>
      </c>
      <c r="H3472" s="50" t="str">
        <f>_xlfn.XLOOKUP(Table1[[#This Row],[Customer_ID]],Table2[customer_id],Table2[gender],,0)</f>
        <v>Female</v>
      </c>
      <c r="I3472" s="50" t="str">
        <f>_xlfn.XLOOKUP(Table1[[#This Row],[Customer_ID]],Table2[customer_id],Table2[marital status],,0)</f>
        <v>Married</v>
      </c>
      <c r="J3472" t="str">
        <f t="shared" si="216"/>
        <v>Lower Income</v>
      </c>
      <c r="K3472" s="52" t="b">
        <f t="shared" si="217"/>
        <v>0</v>
      </c>
      <c r="L3472" s="43" t="b">
        <f t="shared" si="218"/>
        <v>0</v>
      </c>
      <c r="M3472" s="43" t="b">
        <f t="shared" si="219"/>
        <v>0</v>
      </c>
      <c r="N34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73" spans="1:14" hidden="1" x14ac:dyDescent="0.25">
      <c r="A3473" t="s">
        <v>2687</v>
      </c>
      <c r="B3473" s="45">
        <v>35481</v>
      </c>
      <c r="C3473" s="45">
        <v>12842.333333333334</v>
      </c>
      <c r="D3473" s="25">
        <v>0.3619495880424265</v>
      </c>
      <c r="E3473" s="25" t="str">
        <f>_xlfn.XLOOKUP(Table1[[#This Row],[Customer_ID]],Table2[customer_id],Table2[age_group],,0)</f>
        <v>35-45</v>
      </c>
      <c r="F3473" s="25" t="str">
        <f>_xlfn.XLOOKUP(Table1[[#This Row],[Customer_ID]],Table2[customer_id],Table2[city],,0)</f>
        <v>Chennai</v>
      </c>
      <c r="G3473" s="25" t="str">
        <f>_xlfn.XLOOKUP(Table1[[#This Row],[Customer_ID]],Table2[customer_id],Table2[occupation],,0)</f>
        <v>Freelancers</v>
      </c>
      <c r="H3473" s="50" t="str">
        <f>_xlfn.XLOOKUP(Table1[[#This Row],[Customer_ID]],Table2[customer_id],Table2[gender],,0)</f>
        <v>Male</v>
      </c>
      <c r="I3473" s="50" t="str">
        <f>_xlfn.XLOOKUP(Table1[[#This Row],[Customer_ID]],Table2[customer_id],Table2[marital status],,0)</f>
        <v>Married</v>
      </c>
      <c r="J3473" t="str">
        <f t="shared" si="216"/>
        <v>Lower Income</v>
      </c>
      <c r="K3473" s="52" t="b">
        <f t="shared" si="217"/>
        <v>0</v>
      </c>
      <c r="L3473" s="43" t="b">
        <f t="shared" si="218"/>
        <v>0</v>
      </c>
      <c r="M3473" s="43" t="b">
        <f t="shared" si="219"/>
        <v>0</v>
      </c>
      <c r="N34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74" spans="1:14" hidden="1" x14ac:dyDescent="0.25">
      <c r="A3474" t="s">
        <v>3062</v>
      </c>
      <c r="B3474" s="45">
        <v>35475</v>
      </c>
      <c r="C3474" s="45">
        <v>11826</v>
      </c>
      <c r="D3474" s="25">
        <v>0.3333615221987315</v>
      </c>
      <c r="E3474" s="25" t="str">
        <f>_xlfn.XLOOKUP(Table1[[#This Row],[Customer_ID]],Table2[customer_id],Table2[age_group],,0)</f>
        <v>25-34</v>
      </c>
      <c r="F3474" s="25" t="str">
        <f>_xlfn.XLOOKUP(Table1[[#This Row],[Customer_ID]],Table2[customer_id],Table2[city],,0)</f>
        <v>Chennai</v>
      </c>
      <c r="G3474" s="25" t="str">
        <f>_xlfn.XLOOKUP(Table1[[#This Row],[Customer_ID]],Table2[customer_id],Table2[occupation],,0)</f>
        <v>Freelancers</v>
      </c>
      <c r="H3474" s="50" t="str">
        <f>_xlfn.XLOOKUP(Table1[[#This Row],[Customer_ID]],Table2[customer_id],Table2[gender],,0)</f>
        <v>Male</v>
      </c>
      <c r="I3474" s="50" t="str">
        <f>_xlfn.XLOOKUP(Table1[[#This Row],[Customer_ID]],Table2[customer_id],Table2[marital status],,0)</f>
        <v>Married</v>
      </c>
      <c r="J3474" t="str">
        <f t="shared" si="216"/>
        <v>Lower Income</v>
      </c>
      <c r="K3474" s="52" t="b">
        <f t="shared" si="217"/>
        <v>0</v>
      </c>
      <c r="L3474" s="43" t="b">
        <f t="shared" si="218"/>
        <v>0</v>
      </c>
      <c r="M3474" s="43" t="b">
        <f t="shared" si="219"/>
        <v>0</v>
      </c>
      <c r="N34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75" spans="1:14" hidden="1" x14ac:dyDescent="0.25">
      <c r="A3475" t="s">
        <v>3470</v>
      </c>
      <c r="B3475" s="45">
        <v>35473</v>
      </c>
      <c r="C3475" s="45">
        <v>10404.833333333334</v>
      </c>
      <c r="D3475" s="25">
        <v>0.2933169828696004</v>
      </c>
      <c r="E3475" s="25" t="str">
        <f>_xlfn.XLOOKUP(Table1[[#This Row],[Customer_ID]],Table2[customer_id],Table2[age_group],,0)</f>
        <v>35-45</v>
      </c>
      <c r="F3475" s="25" t="str">
        <f>_xlfn.XLOOKUP(Table1[[#This Row],[Customer_ID]],Table2[customer_id],Table2[city],,0)</f>
        <v>Chennai</v>
      </c>
      <c r="G3475" s="25" t="str">
        <f>_xlfn.XLOOKUP(Table1[[#This Row],[Customer_ID]],Table2[customer_id],Table2[occupation],,0)</f>
        <v>Freelancers</v>
      </c>
      <c r="H3475" s="50" t="str">
        <f>_xlfn.XLOOKUP(Table1[[#This Row],[Customer_ID]],Table2[customer_id],Table2[gender],,0)</f>
        <v>Female</v>
      </c>
      <c r="I3475" s="50" t="str">
        <f>_xlfn.XLOOKUP(Table1[[#This Row],[Customer_ID]],Table2[customer_id],Table2[marital status],,0)</f>
        <v>Married</v>
      </c>
      <c r="J3475" t="str">
        <f t="shared" si="216"/>
        <v>Lower Income</v>
      </c>
      <c r="K3475" s="52" t="str">
        <f t="shared" si="217"/>
        <v>Low Spend</v>
      </c>
      <c r="L3475" s="43" t="b">
        <f t="shared" si="218"/>
        <v>0</v>
      </c>
      <c r="M3475" s="43" t="b">
        <f t="shared" si="219"/>
        <v>0</v>
      </c>
      <c r="N34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76" spans="1:14" hidden="1" x14ac:dyDescent="0.25">
      <c r="A3476" t="s">
        <v>2676</v>
      </c>
      <c r="B3476" s="45">
        <v>35465</v>
      </c>
      <c r="C3476" s="45">
        <v>12856.833333333334</v>
      </c>
      <c r="D3476" s="25">
        <v>0.36252173504394003</v>
      </c>
      <c r="E3476" s="25" t="str">
        <f>_xlfn.XLOOKUP(Table1[[#This Row],[Customer_ID]],Table2[customer_id],Table2[age_group],,0)</f>
        <v>35-45</v>
      </c>
      <c r="F3476" s="25" t="str">
        <f>_xlfn.XLOOKUP(Table1[[#This Row],[Customer_ID]],Table2[customer_id],Table2[city],,0)</f>
        <v>Chennai</v>
      </c>
      <c r="G3476" s="25" t="str">
        <f>_xlfn.XLOOKUP(Table1[[#This Row],[Customer_ID]],Table2[customer_id],Table2[occupation],,0)</f>
        <v>Freelancers</v>
      </c>
      <c r="H3476" s="50" t="str">
        <f>_xlfn.XLOOKUP(Table1[[#This Row],[Customer_ID]],Table2[customer_id],Table2[gender],,0)</f>
        <v>Male</v>
      </c>
      <c r="I3476" s="50" t="str">
        <f>_xlfn.XLOOKUP(Table1[[#This Row],[Customer_ID]],Table2[customer_id],Table2[marital status],,0)</f>
        <v>Married</v>
      </c>
      <c r="J3476" t="str">
        <f t="shared" si="216"/>
        <v>Lower Income</v>
      </c>
      <c r="K3476" s="52" t="b">
        <f t="shared" si="217"/>
        <v>0</v>
      </c>
      <c r="L3476" s="43" t="b">
        <f t="shared" si="218"/>
        <v>0</v>
      </c>
      <c r="M3476" s="43" t="b">
        <f t="shared" si="219"/>
        <v>0</v>
      </c>
      <c r="N34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77" spans="1:14" hidden="1" x14ac:dyDescent="0.25">
      <c r="A3477" t="s">
        <v>2890</v>
      </c>
      <c r="B3477" s="45">
        <v>35444</v>
      </c>
      <c r="C3477" s="45">
        <v>12232.166666666666</v>
      </c>
      <c r="D3477" s="25">
        <v>0.34511247789940935</v>
      </c>
      <c r="E3477" s="25" t="str">
        <f>_xlfn.XLOOKUP(Table1[[#This Row],[Customer_ID]],Table2[customer_id],Table2[age_group],,0)</f>
        <v>25-34</v>
      </c>
      <c r="F3477" s="25" t="str">
        <f>_xlfn.XLOOKUP(Table1[[#This Row],[Customer_ID]],Table2[customer_id],Table2[city],,0)</f>
        <v>Hyderabad</v>
      </c>
      <c r="G3477" s="25" t="str">
        <f>_xlfn.XLOOKUP(Table1[[#This Row],[Customer_ID]],Table2[customer_id],Table2[occupation],,0)</f>
        <v>Freelancers</v>
      </c>
      <c r="H3477" s="50" t="str">
        <f>_xlfn.XLOOKUP(Table1[[#This Row],[Customer_ID]],Table2[customer_id],Table2[gender],,0)</f>
        <v>Female</v>
      </c>
      <c r="I3477" s="50" t="str">
        <f>_xlfn.XLOOKUP(Table1[[#This Row],[Customer_ID]],Table2[customer_id],Table2[marital status],,0)</f>
        <v>Married</v>
      </c>
      <c r="J3477" t="str">
        <f t="shared" si="216"/>
        <v>Lower Income</v>
      </c>
      <c r="K3477" s="52" t="b">
        <f t="shared" si="217"/>
        <v>0</v>
      </c>
      <c r="L3477" s="43" t="b">
        <f t="shared" si="218"/>
        <v>0</v>
      </c>
      <c r="M3477" s="43" t="b">
        <f t="shared" si="219"/>
        <v>0</v>
      </c>
      <c r="N34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78" spans="1:14" hidden="1" x14ac:dyDescent="0.25">
      <c r="A3478" t="s">
        <v>2543</v>
      </c>
      <c r="B3478" s="45">
        <v>35439</v>
      </c>
      <c r="C3478" s="45">
        <v>13211.666666666666</v>
      </c>
      <c r="D3478" s="25">
        <v>0.37280021069067032</v>
      </c>
      <c r="E3478" s="25" t="str">
        <f>_xlfn.XLOOKUP(Table1[[#This Row],[Customer_ID]],Table2[customer_id],Table2[age_group],,0)</f>
        <v>35-45</v>
      </c>
      <c r="F3478" s="25" t="str">
        <f>_xlfn.XLOOKUP(Table1[[#This Row],[Customer_ID]],Table2[customer_id],Table2[city],,0)</f>
        <v>Chennai</v>
      </c>
      <c r="G3478" s="25" t="str">
        <f>_xlfn.XLOOKUP(Table1[[#This Row],[Customer_ID]],Table2[customer_id],Table2[occupation],,0)</f>
        <v>Freelancers</v>
      </c>
      <c r="H3478" s="50" t="str">
        <f>_xlfn.XLOOKUP(Table1[[#This Row],[Customer_ID]],Table2[customer_id],Table2[gender],,0)</f>
        <v>Male</v>
      </c>
      <c r="I3478" s="50" t="str">
        <f>_xlfn.XLOOKUP(Table1[[#This Row],[Customer_ID]],Table2[customer_id],Table2[marital status],,0)</f>
        <v>Married</v>
      </c>
      <c r="J3478" t="str">
        <f t="shared" si="216"/>
        <v>Lower Income</v>
      </c>
      <c r="K3478" s="52" t="b">
        <f t="shared" si="217"/>
        <v>0</v>
      </c>
      <c r="L3478" s="43" t="b">
        <f t="shared" si="218"/>
        <v>0</v>
      </c>
      <c r="M3478" s="43" t="b">
        <f t="shared" si="219"/>
        <v>0</v>
      </c>
      <c r="N34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79" spans="1:14" hidden="1" x14ac:dyDescent="0.25">
      <c r="A3479" t="s">
        <v>2647</v>
      </c>
      <c r="B3479" s="45">
        <v>35438</v>
      </c>
      <c r="C3479" s="45">
        <v>12910.166666666666</v>
      </c>
      <c r="D3479" s="25">
        <v>0.3643029140094437</v>
      </c>
      <c r="E3479" s="25" t="str">
        <f>_xlfn.XLOOKUP(Table1[[#This Row],[Customer_ID]],Table2[customer_id],Table2[age_group],,0)</f>
        <v>25-34</v>
      </c>
      <c r="F3479" s="25" t="str">
        <f>_xlfn.XLOOKUP(Table1[[#This Row],[Customer_ID]],Table2[customer_id],Table2[city],,0)</f>
        <v>Chennai</v>
      </c>
      <c r="G3479" s="25" t="str">
        <f>_xlfn.XLOOKUP(Table1[[#This Row],[Customer_ID]],Table2[customer_id],Table2[occupation],,0)</f>
        <v>Freelancers</v>
      </c>
      <c r="H3479" s="50" t="str">
        <f>_xlfn.XLOOKUP(Table1[[#This Row],[Customer_ID]],Table2[customer_id],Table2[gender],,0)</f>
        <v>Male</v>
      </c>
      <c r="I3479" s="50" t="str">
        <f>_xlfn.XLOOKUP(Table1[[#This Row],[Customer_ID]],Table2[customer_id],Table2[marital status],,0)</f>
        <v>Married</v>
      </c>
      <c r="J3479" t="str">
        <f t="shared" si="216"/>
        <v>Lower Income</v>
      </c>
      <c r="K3479" s="52" t="b">
        <f t="shared" si="217"/>
        <v>0</v>
      </c>
      <c r="L3479" s="43" t="b">
        <f t="shared" si="218"/>
        <v>0</v>
      </c>
      <c r="M3479" s="43" t="b">
        <f t="shared" si="219"/>
        <v>0</v>
      </c>
      <c r="N34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80" spans="1:14" hidden="1" x14ac:dyDescent="0.25">
      <c r="A3480" t="s">
        <v>1045</v>
      </c>
      <c r="B3480" s="45">
        <v>35438</v>
      </c>
      <c r="C3480" s="45">
        <v>18237.833333333332</v>
      </c>
      <c r="D3480" s="25">
        <v>0.51464059296047548</v>
      </c>
      <c r="E3480" s="25" t="str">
        <f>_xlfn.XLOOKUP(Table1[[#This Row],[Customer_ID]],Table2[customer_id],Table2[age_group],,0)</f>
        <v>25-34</v>
      </c>
      <c r="F3480" s="25" t="str">
        <f>_xlfn.XLOOKUP(Table1[[#This Row],[Customer_ID]],Table2[customer_id],Table2[city],,0)</f>
        <v>Bengaluru</v>
      </c>
      <c r="G3480" s="25" t="str">
        <f>_xlfn.XLOOKUP(Table1[[#This Row],[Customer_ID]],Table2[customer_id],Table2[occupation],,0)</f>
        <v>Freelancers</v>
      </c>
      <c r="H3480" s="50" t="str">
        <f>_xlfn.XLOOKUP(Table1[[#This Row],[Customer_ID]],Table2[customer_id],Table2[gender],,0)</f>
        <v>Male</v>
      </c>
      <c r="I3480" s="50" t="str">
        <f>_xlfn.XLOOKUP(Table1[[#This Row],[Customer_ID]],Table2[customer_id],Table2[marital status],,0)</f>
        <v>Married</v>
      </c>
      <c r="J3480" t="str">
        <f t="shared" si="216"/>
        <v>Lower Income</v>
      </c>
      <c r="K3480" s="52" t="b">
        <f t="shared" si="217"/>
        <v>0</v>
      </c>
      <c r="L3480" s="43" t="b">
        <f t="shared" si="218"/>
        <v>0</v>
      </c>
      <c r="M3480" s="43" t="b">
        <f t="shared" si="219"/>
        <v>0</v>
      </c>
      <c r="N34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81" spans="1:14" x14ac:dyDescent="0.25">
      <c r="A3481" t="s">
        <v>275</v>
      </c>
      <c r="B3481" s="45">
        <v>35433</v>
      </c>
      <c r="C3481" s="45">
        <v>22157.666666666668</v>
      </c>
      <c r="D3481" s="25">
        <v>0.62533984327227921</v>
      </c>
      <c r="E3481" s="25" t="str">
        <f>_xlfn.XLOOKUP(Table1[[#This Row],[Customer_ID]],Table2[customer_id],Table2[age_group],,0)</f>
        <v>35-45</v>
      </c>
      <c r="F3481" s="25" t="str">
        <f>_xlfn.XLOOKUP(Table1[[#This Row],[Customer_ID]],Table2[customer_id],Table2[city],,0)</f>
        <v>Mumbai</v>
      </c>
      <c r="G3481" s="25" t="str">
        <f>_xlfn.XLOOKUP(Table1[[#This Row],[Customer_ID]],Table2[customer_id],Table2[occupation],,0)</f>
        <v>Freelancers</v>
      </c>
      <c r="H3481" s="50" t="str">
        <f>_xlfn.XLOOKUP(Table1[[#This Row],[Customer_ID]],Table2[customer_id],Table2[gender],,0)</f>
        <v>Male</v>
      </c>
      <c r="I3481" s="50" t="str">
        <f>_xlfn.XLOOKUP(Table1[[#This Row],[Customer_ID]],Table2[customer_id],Table2[marital status],,0)</f>
        <v>Married</v>
      </c>
      <c r="J3481" t="str">
        <f t="shared" si="216"/>
        <v>Lower Income</v>
      </c>
      <c r="K3481" s="52" t="str">
        <f t="shared" si="217"/>
        <v>High Spend</v>
      </c>
      <c r="L3481" s="43" t="b">
        <f t="shared" si="218"/>
        <v>0</v>
      </c>
      <c r="M3481" s="43" t="b">
        <f t="shared" si="219"/>
        <v>0</v>
      </c>
      <c r="N3481" t="str">
        <f>IF(OR(Table1[[#This Row],[High requirement of Credit Card (Low Income)]]="High Spend",Table1[[#This Row],[High requirement of Credit Card (Moderate Income)]]="High Spend",Table1[[#This Row],[High requirement of Credit Card (hIGHER Income)]]="High Spend"),"High chance","Low or moderate Chance")</f>
        <v>High chance</v>
      </c>
    </row>
    <row r="3482" spans="1:14" x14ac:dyDescent="0.25">
      <c r="A3482" t="s">
        <v>214</v>
      </c>
      <c r="B3482" s="45">
        <v>35430</v>
      </c>
      <c r="C3482" s="45">
        <v>22817.5</v>
      </c>
      <c r="D3482" s="25">
        <v>0.64401637030764891</v>
      </c>
      <c r="E3482" s="25" t="str">
        <f>_xlfn.XLOOKUP(Table1[[#This Row],[Customer_ID]],Table2[customer_id],Table2[age_group],,0)</f>
        <v>35-45</v>
      </c>
      <c r="F3482" s="25" t="str">
        <f>_xlfn.XLOOKUP(Table1[[#This Row],[Customer_ID]],Table2[customer_id],Table2[city],,0)</f>
        <v>Mumbai</v>
      </c>
      <c r="G3482" s="25" t="str">
        <f>_xlfn.XLOOKUP(Table1[[#This Row],[Customer_ID]],Table2[customer_id],Table2[occupation],,0)</f>
        <v>Freelancers</v>
      </c>
      <c r="H3482" s="50" t="str">
        <f>_xlfn.XLOOKUP(Table1[[#This Row],[Customer_ID]],Table2[customer_id],Table2[gender],,0)</f>
        <v>Male</v>
      </c>
      <c r="I3482" s="50" t="str">
        <f>_xlfn.XLOOKUP(Table1[[#This Row],[Customer_ID]],Table2[customer_id],Table2[marital status],,0)</f>
        <v>Married</v>
      </c>
      <c r="J3482" t="str">
        <f t="shared" si="216"/>
        <v>Lower Income</v>
      </c>
      <c r="K3482" s="52" t="str">
        <f t="shared" si="217"/>
        <v>High Spend</v>
      </c>
      <c r="L3482" s="43" t="b">
        <f t="shared" si="218"/>
        <v>0</v>
      </c>
      <c r="M3482" s="43" t="b">
        <f t="shared" si="219"/>
        <v>0</v>
      </c>
      <c r="N3482" t="str">
        <f>IF(OR(Table1[[#This Row],[High requirement of Credit Card (Low Income)]]="High Spend",Table1[[#This Row],[High requirement of Credit Card (Moderate Income)]]="High Spend",Table1[[#This Row],[High requirement of Credit Card (hIGHER Income)]]="High Spend"),"High chance","Low or moderate Chance")</f>
        <v>High chance</v>
      </c>
    </row>
    <row r="3483" spans="1:14" hidden="1" x14ac:dyDescent="0.25">
      <c r="A3483" t="s">
        <v>2605</v>
      </c>
      <c r="B3483" s="45">
        <v>35430</v>
      </c>
      <c r="C3483" s="45">
        <v>13027</v>
      </c>
      <c r="D3483" s="25">
        <v>0.36768275472763196</v>
      </c>
      <c r="E3483" s="25" t="str">
        <f>_xlfn.XLOOKUP(Table1[[#This Row],[Customer_ID]],Table2[customer_id],Table2[age_group],,0)</f>
        <v>25-34</v>
      </c>
      <c r="F3483" s="25" t="str">
        <f>_xlfn.XLOOKUP(Table1[[#This Row],[Customer_ID]],Table2[customer_id],Table2[city],,0)</f>
        <v>Chennai</v>
      </c>
      <c r="G3483" s="25" t="str">
        <f>_xlfn.XLOOKUP(Table1[[#This Row],[Customer_ID]],Table2[customer_id],Table2[occupation],,0)</f>
        <v>Freelancers</v>
      </c>
      <c r="H3483" s="50" t="str">
        <f>_xlfn.XLOOKUP(Table1[[#This Row],[Customer_ID]],Table2[customer_id],Table2[gender],,0)</f>
        <v>Male</v>
      </c>
      <c r="I3483" s="50" t="str">
        <f>_xlfn.XLOOKUP(Table1[[#This Row],[Customer_ID]],Table2[customer_id],Table2[marital status],,0)</f>
        <v>Married</v>
      </c>
      <c r="J3483" t="str">
        <f t="shared" si="216"/>
        <v>Lower Income</v>
      </c>
      <c r="K3483" s="52" t="b">
        <f t="shared" si="217"/>
        <v>0</v>
      </c>
      <c r="L3483" s="43" t="b">
        <f t="shared" si="218"/>
        <v>0</v>
      </c>
      <c r="M3483" s="43" t="b">
        <f t="shared" si="219"/>
        <v>0</v>
      </c>
      <c r="N34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84" spans="1:14" hidden="1" x14ac:dyDescent="0.25">
      <c r="A3484" t="s">
        <v>2728</v>
      </c>
      <c r="B3484" s="45">
        <v>35419</v>
      </c>
      <c r="C3484" s="45">
        <v>12656</v>
      </c>
      <c r="D3484" s="25">
        <v>0.35732234111634997</v>
      </c>
      <c r="E3484" s="25" t="str">
        <f>_xlfn.XLOOKUP(Table1[[#This Row],[Customer_ID]],Table2[customer_id],Table2[age_group],,0)</f>
        <v>25-34</v>
      </c>
      <c r="F3484" s="25" t="str">
        <f>_xlfn.XLOOKUP(Table1[[#This Row],[Customer_ID]],Table2[customer_id],Table2[city],,0)</f>
        <v>Hyderabad</v>
      </c>
      <c r="G3484" s="25" t="str">
        <f>_xlfn.XLOOKUP(Table1[[#This Row],[Customer_ID]],Table2[customer_id],Table2[occupation],,0)</f>
        <v>Freelancers</v>
      </c>
      <c r="H3484" s="50" t="str">
        <f>_xlfn.XLOOKUP(Table1[[#This Row],[Customer_ID]],Table2[customer_id],Table2[gender],,0)</f>
        <v>Male</v>
      </c>
      <c r="I3484" s="50" t="str">
        <f>_xlfn.XLOOKUP(Table1[[#This Row],[Customer_ID]],Table2[customer_id],Table2[marital status],,0)</f>
        <v>Married</v>
      </c>
      <c r="J3484" t="str">
        <f t="shared" si="216"/>
        <v>Lower Income</v>
      </c>
      <c r="K3484" s="52" t="b">
        <f t="shared" si="217"/>
        <v>0</v>
      </c>
      <c r="L3484" s="43" t="b">
        <f t="shared" si="218"/>
        <v>0</v>
      </c>
      <c r="M3484" s="43" t="b">
        <f t="shared" si="219"/>
        <v>0</v>
      </c>
      <c r="N34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85" spans="1:14" hidden="1" x14ac:dyDescent="0.25">
      <c r="A3485" t="s">
        <v>1621</v>
      </c>
      <c r="B3485" s="45">
        <v>35417</v>
      </c>
      <c r="C3485" s="45">
        <v>16173.666666666666</v>
      </c>
      <c r="D3485" s="25">
        <v>0.45666393728059029</v>
      </c>
      <c r="E3485" s="25" t="str">
        <f>_xlfn.XLOOKUP(Table1[[#This Row],[Customer_ID]],Table2[customer_id],Table2[age_group],,0)</f>
        <v>45+</v>
      </c>
      <c r="F3485" s="25" t="str">
        <f>_xlfn.XLOOKUP(Table1[[#This Row],[Customer_ID]],Table2[customer_id],Table2[city],,0)</f>
        <v>Mumbai</v>
      </c>
      <c r="G3485" s="25" t="str">
        <f>_xlfn.XLOOKUP(Table1[[#This Row],[Customer_ID]],Table2[customer_id],Table2[occupation],,0)</f>
        <v>Freelancers</v>
      </c>
      <c r="H3485" s="50" t="str">
        <f>_xlfn.XLOOKUP(Table1[[#This Row],[Customer_ID]],Table2[customer_id],Table2[gender],,0)</f>
        <v>Male</v>
      </c>
      <c r="I3485" s="50" t="str">
        <f>_xlfn.XLOOKUP(Table1[[#This Row],[Customer_ID]],Table2[customer_id],Table2[marital status],,0)</f>
        <v>Married</v>
      </c>
      <c r="J3485" t="str">
        <f t="shared" si="216"/>
        <v>Lower Income</v>
      </c>
      <c r="K3485" s="52" t="b">
        <f t="shared" si="217"/>
        <v>0</v>
      </c>
      <c r="L3485" s="43" t="b">
        <f t="shared" si="218"/>
        <v>0</v>
      </c>
      <c r="M3485" s="43" t="b">
        <f t="shared" si="219"/>
        <v>0</v>
      </c>
      <c r="N34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86" spans="1:14" hidden="1" x14ac:dyDescent="0.25">
      <c r="A3486" t="s">
        <v>2825</v>
      </c>
      <c r="B3486" s="45">
        <v>35408</v>
      </c>
      <c r="C3486" s="45">
        <v>12369.833333333334</v>
      </c>
      <c r="D3486" s="25">
        <v>0.3493513706883567</v>
      </c>
      <c r="E3486" s="25" t="str">
        <f>_xlfn.XLOOKUP(Table1[[#This Row],[Customer_ID]],Table2[customer_id],Table2[age_group],,0)</f>
        <v>25-34</v>
      </c>
      <c r="F3486" s="25" t="str">
        <f>_xlfn.XLOOKUP(Table1[[#This Row],[Customer_ID]],Table2[customer_id],Table2[city],,0)</f>
        <v>Hyderabad</v>
      </c>
      <c r="G3486" s="25" t="str">
        <f>_xlfn.XLOOKUP(Table1[[#This Row],[Customer_ID]],Table2[customer_id],Table2[occupation],,0)</f>
        <v>Freelancers</v>
      </c>
      <c r="H3486" s="50" t="str">
        <f>_xlfn.XLOOKUP(Table1[[#This Row],[Customer_ID]],Table2[customer_id],Table2[gender],,0)</f>
        <v>Female</v>
      </c>
      <c r="I3486" s="50" t="str">
        <f>_xlfn.XLOOKUP(Table1[[#This Row],[Customer_ID]],Table2[customer_id],Table2[marital status],,0)</f>
        <v>Married</v>
      </c>
      <c r="J3486" t="str">
        <f t="shared" si="216"/>
        <v>Lower Income</v>
      </c>
      <c r="K3486" s="52" t="b">
        <f t="shared" si="217"/>
        <v>0</v>
      </c>
      <c r="L3486" s="43" t="b">
        <f t="shared" si="218"/>
        <v>0</v>
      </c>
      <c r="M3486" s="43" t="b">
        <f t="shared" si="219"/>
        <v>0</v>
      </c>
      <c r="N34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87" spans="1:14" hidden="1" x14ac:dyDescent="0.25">
      <c r="A3487" t="s">
        <v>2493</v>
      </c>
      <c r="B3487" s="45">
        <v>35400</v>
      </c>
      <c r="C3487" s="45">
        <v>13375.5</v>
      </c>
      <c r="D3487" s="25">
        <v>0.37783898305084745</v>
      </c>
      <c r="E3487" s="25" t="str">
        <f>_xlfn.XLOOKUP(Table1[[#This Row],[Customer_ID]],Table2[customer_id],Table2[age_group],,0)</f>
        <v>25-34</v>
      </c>
      <c r="F3487" s="25" t="str">
        <f>_xlfn.XLOOKUP(Table1[[#This Row],[Customer_ID]],Table2[customer_id],Table2[city],,0)</f>
        <v>Chennai</v>
      </c>
      <c r="G3487" s="25" t="str">
        <f>_xlfn.XLOOKUP(Table1[[#This Row],[Customer_ID]],Table2[customer_id],Table2[occupation],,0)</f>
        <v>Freelancers</v>
      </c>
      <c r="H3487" s="50" t="str">
        <f>_xlfn.XLOOKUP(Table1[[#This Row],[Customer_ID]],Table2[customer_id],Table2[gender],,0)</f>
        <v>Male</v>
      </c>
      <c r="I3487" s="50" t="str">
        <f>_xlfn.XLOOKUP(Table1[[#This Row],[Customer_ID]],Table2[customer_id],Table2[marital status],,0)</f>
        <v>Married</v>
      </c>
      <c r="J3487" t="str">
        <f t="shared" si="216"/>
        <v>Lower Income</v>
      </c>
      <c r="K3487" s="52" t="b">
        <f t="shared" si="217"/>
        <v>0</v>
      </c>
      <c r="L3487" s="43" t="b">
        <f t="shared" si="218"/>
        <v>0</v>
      </c>
      <c r="M3487" s="43" t="b">
        <f t="shared" si="219"/>
        <v>0</v>
      </c>
      <c r="N34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88" spans="1:14" hidden="1" x14ac:dyDescent="0.25">
      <c r="A3488" t="s">
        <v>944</v>
      </c>
      <c r="B3488" s="45">
        <v>35394</v>
      </c>
      <c r="C3488" s="45">
        <v>18617</v>
      </c>
      <c r="D3488" s="25">
        <v>0.52599310617618811</v>
      </c>
      <c r="E3488" s="25" t="str">
        <f>_xlfn.XLOOKUP(Table1[[#This Row],[Customer_ID]],Table2[customer_id],Table2[age_group],,0)</f>
        <v>35-45</v>
      </c>
      <c r="F3488" s="25" t="str">
        <f>_xlfn.XLOOKUP(Table1[[#This Row],[Customer_ID]],Table2[customer_id],Table2[city],,0)</f>
        <v>Delhi NCR</v>
      </c>
      <c r="G3488" s="25" t="str">
        <f>_xlfn.XLOOKUP(Table1[[#This Row],[Customer_ID]],Table2[customer_id],Table2[occupation],,0)</f>
        <v>Freelancers</v>
      </c>
      <c r="H3488" s="50" t="str">
        <f>_xlfn.XLOOKUP(Table1[[#This Row],[Customer_ID]],Table2[customer_id],Table2[gender],,0)</f>
        <v>Female</v>
      </c>
      <c r="I3488" s="50" t="str">
        <f>_xlfn.XLOOKUP(Table1[[#This Row],[Customer_ID]],Table2[customer_id],Table2[marital status],,0)</f>
        <v>Married</v>
      </c>
      <c r="J3488" t="str">
        <f t="shared" si="216"/>
        <v>Lower Income</v>
      </c>
      <c r="K3488" s="52" t="b">
        <f t="shared" si="217"/>
        <v>0</v>
      </c>
      <c r="L3488" s="43" t="b">
        <f t="shared" si="218"/>
        <v>0</v>
      </c>
      <c r="M3488" s="43" t="b">
        <f t="shared" si="219"/>
        <v>0</v>
      </c>
      <c r="N34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89" spans="1:14" hidden="1" x14ac:dyDescent="0.25">
      <c r="A3489" t="s">
        <v>3555</v>
      </c>
      <c r="B3489" s="45">
        <v>35389</v>
      </c>
      <c r="C3489" s="45">
        <v>9999.6666666666661</v>
      </c>
      <c r="D3489" s="25">
        <v>0.28256426196464057</v>
      </c>
      <c r="E3489" s="25" t="str">
        <f>_xlfn.XLOOKUP(Table1[[#This Row],[Customer_ID]],Table2[customer_id],Table2[age_group],,0)</f>
        <v>25-34</v>
      </c>
      <c r="F3489" s="25" t="str">
        <f>_xlfn.XLOOKUP(Table1[[#This Row],[Customer_ID]],Table2[customer_id],Table2[city],,0)</f>
        <v>Chennai</v>
      </c>
      <c r="G3489" s="25" t="str">
        <f>_xlfn.XLOOKUP(Table1[[#This Row],[Customer_ID]],Table2[customer_id],Table2[occupation],,0)</f>
        <v>Freelancers</v>
      </c>
      <c r="H3489" s="50" t="str">
        <f>_xlfn.XLOOKUP(Table1[[#This Row],[Customer_ID]],Table2[customer_id],Table2[gender],,0)</f>
        <v>Female</v>
      </c>
      <c r="I3489" s="50" t="str">
        <f>_xlfn.XLOOKUP(Table1[[#This Row],[Customer_ID]],Table2[customer_id],Table2[marital status],,0)</f>
        <v>Married</v>
      </c>
      <c r="J3489" t="str">
        <f t="shared" si="216"/>
        <v>Lower Income</v>
      </c>
      <c r="K3489" s="52" t="str">
        <f t="shared" si="217"/>
        <v>Low Spend</v>
      </c>
      <c r="L3489" s="43" t="b">
        <f t="shared" si="218"/>
        <v>0</v>
      </c>
      <c r="M3489" s="43" t="b">
        <f t="shared" si="219"/>
        <v>0</v>
      </c>
      <c r="N34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90" spans="1:14" hidden="1" x14ac:dyDescent="0.25">
      <c r="A3490" t="s">
        <v>868</v>
      </c>
      <c r="B3490" s="45">
        <v>35386</v>
      </c>
      <c r="C3490" s="45">
        <v>18924.166666666668</v>
      </c>
      <c r="D3490" s="25">
        <v>0.53479247913487449</v>
      </c>
      <c r="E3490" s="25" t="str">
        <f>_xlfn.XLOOKUP(Table1[[#This Row],[Customer_ID]],Table2[customer_id],Table2[age_group],,0)</f>
        <v>25-34</v>
      </c>
      <c r="F3490" s="25" t="str">
        <f>_xlfn.XLOOKUP(Table1[[#This Row],[Customer_ID]],Table2[customer_id],Table2[city],,0)</f>
        <v>Delhi NCR</v>
      </c>
      <c r="G3490" s="25" t="str">
        <f>_xlfn.XLOOKUP(Table1[[#This Row],[Customer_ID]],Table2[customer_id],Table2[occupation],,0)</f>
        <v>Freelancers</v>
      </c>
      <c r="H3490" s="50" t="str">
        <f>_xlfn.XLOOKUP(Table1[[#This Row],[Customer_ID]],Table2[customer_id],Table2[gender],,0)</f>
        <v>Male</v>
      </c>
      <c r="I3490" s="50" t="str">
        <f>_xlfn.XLOOKUP(Table1[[#This Row],[Customer_ID]],Table2[customer_id],Table2[marital status],,0)</f>
        <v>Married</v>
      </c>
      <c r="J3490" t="str">
        <f t="shared" si="216"/>
        <v>Lower Income</v>
      </c>
      <c r="K3490" s="52" t="b">
        <f t="shared" si="217"/>
        <v>0</v>
      </c>
      <c r="L3490" s="43" t="b">
        <f t="shared" si="218"/>
        <v>0</v>
      </c>
      <c r="M3490" s="43" t="b">
        <f t="shared" si="219"/>
        <v>0</v>
      </c>
      <c r="N34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91" spans="1:14" hidden="1" x14ac:dyDescent="0.25">
      <c r="A3491" t="s">
        <v>971</v>
      </c>
      <c r="B3491" s="45">
        <v>35381</v>
      </c>
      <c r="C3491" s="45">
        <v>18501.833333333332</v>
      </c>
      <c r="D3491" s="25">
        <v>0.52293132849080959</v>
      </c>
      <c r="E3491" s="25" t="str">
        <f>_xlfn.XLOOKUP(Table1[[#This Row],[Customer_ID]],Table2[customer_id],Table2[age_group],,0)</f>
        <v>25-34</v>
      </c>
      <c r="F3491" s="25" t="str">
        <f>_xlfn.XLOOKUP(Table1[[#This Row],[Customer_ID]],Table2[customer_id],Table2[city],,0)</f>
        <v>Mumbai</v>
      </c>
      <c r="G3491" s="25" t="str">
        <f>_xlfn.XLOOKUP(Table1[[#This Row],[Customer_ID]],Table2[customer_id],Table2[occupation],,0)</f>
        <v>Freelancers</v>
      </c>
      <c r="H3491" s="50" t="str">
        <f>_xlfn.XLOOKUP(Table1[[#This Row],[Customer_ID]],Table2[customer_id],Table2[gender],,0)</f>
        <v>Male</v>
      </c>
      <c r="I3491" s="50" t="str">
        <f>_xlfn.XLOOKUP(Table1[[#This Row],[Customer_ID]],Table2[customer_id],Table2[marital status],,0)</f>
        <v>Single</v>
      </c>
      <c r="J3491" t="str">
        <f t="shared" si="216"/>
        <v>Lower Income</v>
      </c>
      <c r="K3491" s="52" t="b">
        <f t="shared" si="217"/>
        <v>0</v>
      </c>
      <c r="L3491" s="43" t="b">
        <f t="shared" si="218"/>
        <v>0</v>
      </c>
      <c r="M3491" s="43" t="b">
        <f t="shared" si="219"/>
        <v>0</v>
      </c>
      <c r="N34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92" spans="1:14" hidden="1" x14ac:dyDescent="0.25">
      <c r="A3492" t="s">
        <v>2421</v>
      </c>
      <c r="B3492" s="45">
        <v>35363</v>
      </c>
      <c r="C3492" s="45">
        <v>13646.333333333334</v>
      </c>
      <c r="D3492" s="25">
        <v>0.38589297665167926</v>
      </c>
      <c r="E3492" s="25" t="str">
        <f>_xlfn.XLOOKUP(Table1[[#This Row],[Customer_ID]],Table2[customer_id],Table2[age_group],,0)</f>
        <v>25-34</v>
      </c>
      <c r="F3492" s="25" t="str">
        <f>_xlfn.XLOOKUP(Table1[[#This Row],[Customer_ID]],Table2[customer_id],Table2[city],,0)</f>
        <v>Hyderabad</v>
      </c>
      <c r="G3492" s="25" t="str">
        <f>_xlfn.XLOOKUP(Table1[[#This Row],[Customer_ID]],Table2[customer_id],Table2[occupation],,0)</f>
        <v>Freelancers</v>
      </c>
      <c r="H3492" s="50" t="str">
        <f>_xlfn.XLOOKUP(Table1[[#This Row],[Customer_ID]],Table2[customer_id],Table2[gender],,0)</f>
        <v>Female</v>
      </c>
      <c r="I3492" s="50" t="str">
        <f>_xlfn.XLOOKUP(Table1[[#This Row],[Customer_ID]],Table2[customer_id],Table2[marital status],,0)</f>
        <v>Married</v>
      </c>
      <c r="J3492" t="str">
        <f t="shared" si="216"/>
        <v>Lower Income</v>
      </c>
      <c r="K3492" s="52" t="b">
        <f t="shared" si="217"/>
        <v>0</v>
      </c>
      <c r="L3492" s="43" t="b">
        <f t="shared" si="218"/>
        <v>0</v>
      </c>
      <c r="M3492" s="43" t="b">
        <f t="shared" si="219"/>
        <v>0</v>
      </c>
      <c r="N34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93" spans="1:14" hidden="1" x14ac:dyDescent="0.25">
      <c r="A3493" t="s">
        <v>653</v>
      </c>
      <c r="B3493" s="45">
        <v>35324</v>
      </c>
      <c r="C3493" s="45">
        <v>20000.5</v>
      </c>
      <c r="D3493" s="25">
        <v>0.56620144943947459</v>
      </c>
      <c r="E3493" s="25" t="str">
        <f>_xlfn.XLOOKUP(Table1[[#This Row],[Customer_ID]],Table2[customer_id],Table2[age_group],,0)</f>
        <v>25-34</v>
      </c>
      <c r="F3493" s="25" t="str">
        <f>_xlfn.XLOOKUP(Table1[[#This Row],[Customer_ID]],Table2[customer_id],Table2[city],,0)</f>
        <v>Delhi NCR</v>
      </c>
      <c r="G3493" s="25" t="str">
        <f>_xlfn.XLOOKUP(Table1[[#This Row],[Customer_ID]],Table2[customer_id],Table2[occupation],,0)</f>
        <v>Freelancers</v>
      </c>
      <c r="H3493" s="50" t="str">
        <f>_xlfn.XLOOKUP(Table1[[#This Row],[Customer_ID]],Table2[customer_id],Table2[gender],,0)</f>
        <v>Male</v>
      </c>
      <c r="I3493" s="50" t="str">
        <f>_xlfn.XLOOKUP(Table1[[#This Row],[Customer_ID]],Table2[customer_id],Table2[marital status],,0)</f>
        <v>Married</v>
      </c>
      <c r="J3493" t="str">
        <f t="shared" si="216"/>
        <v>Lower Income</v>
      </c>
      <c r="K3493" s="52" t="b">
        <f t="shared" si="217"/>
        <v>0</v>
      </c>
      <c r="L3493" s="43" t="b">
        <f t="shared" si="218"/>
        <v>0</v>
      </c>
      <c r="M3493" s="43" t="b">
        <f t="shared" si="219"/>
        <v>0</v>
      </c>
      <c r="N34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94" spans="1:14" x14ac:dyDescent="0.25">
      <c r="A3494" t="s">
        <v>203</v>
      </c>
      <c r="B3494" s="45">
        <v>35321</v>
      </c>
      <c r="C3494" s="45">
        <v>22901</v>
      </c>
      <c r="D3494" s="25">
        <v>0.64836782650547831</v>
      </c>
      <c r="E3494" s="25" t="str">
        <f>_xlfn.XLOOKUP(Table1[[#This Row],[Customer_ID]],Table2[customer_id],Table2[age_group],,0)</f>
        <v>25-34</v>
      </c>
      <c r="F3494" s="25" t="str">
        <f>_xlfn.XLOOKUP(Table1[[#This Row],[Customer_ID]],Table2[customer_id],Table2[city],,0)</f>
        <v>Mumbai</v>
      </c>
      <c r="G3494" s="25" t="str">
        <f>_xlfn.XLOOKUP(Table1[[#This Row],[Customer_ID]],Table2[customer_id],Table2[occupation],,0)</f>
        <v>Freelancers</v>
      </c>
      <c r="H3494" s="50" t="str">
        <f>_xlfn.XLOOKUP(Table1[[#This Row],[Customer_ID]],Table2[customer_id],Table2[gender],,0)</f>
        <v>Male</v>
      </c>
      <c r="I3494" s="50" t="str">
        <f>_xlfn.XLOOKUP(Table1[[#This Row],[Customer_ID]],Table2[customer_id],Table2[marital status],,0)</f>
        <v>Married</v>
      </c>
      <c r="J3494" t="str">
        <f t="shared" si="216"/>
        <v>Lower Income</v>
      </c>
      <c r="K3494" s="52" t="str">
        <f t="shared" si="217"/>
        <v>High Spend</v>
      </c>
      <c r="L3494" s="43" t="b">
        <f t="shared" si="218"/>
        <v>0</v>
      </c>
      <c r="M3494" s="43" t="b">
        <f t="shared" si="219"/>
        <v>0</v>
      </c>
      <c r="N3494" t="str">
        <f>IF(OR(Table1[[#This Row],[High requirement of Credit Card (Low Income)]]="High Spend",Table1[[#This Row],[High requirement of Credit Card (Moderate Income)]]="High Spend",Table1[[#This Row],[High requirement of Credit Card (hIGHER Income)]]="High Spend"),"High chance","Low or moderate Chance")</f>
        <v>High chance</v>
      </c>
    </row>
    <row r="3495" spans="1:14" hidden="1" x14ac:dyDescent="0.25">
      <c r="A3495" t="s">
        <v>2386</v>
      </c>
      <c r="B3495" s="45">
        <v>35318</v>
      </c>
      <c r="C3495" s="45">
        <v>13727.666666666666</v>
      </c>
      <c r="D3495" s="25">
        <v>0.38868754365101837</v>
      </c>
      <c r="E3495" s="25" t="str">
        <f>_xlfn.XLOOKUP(Table1[[#This Row],[Customer_ID]],Table2[customer_id],Table2[age_group],,0)</f>
        <v>25-34</v>
      </c>
      <c r="F3495" s="25" t="str">
        <f>_xlfn.XLOOKUP(Table1[[#This Row],[Customer_ID]],Table2[customer_id],Table2[city],,0)</f>
        <v>Hyderabad</v>
      </c>
      <c r="G3495" s="25" t="str">
        <f>_xlfn.XLOOKUP(Table1[[#This Row],[Customer_ID]],Table2[customer_id],Table2[occupation],,0)</f>
        <v>Freelancers</v>
      </c>
      <c r="H3495" s="50" t="str">
        <f>_xlfn.XLOOKUP(Table1[[#This Row],[Customer_ID]],Table2[customer_id],Table2[gender],,0)</f>
        <v>Male</v>
      </c>
      <c r="I3495" s="50" t="str">
        <f>_xlfn.XLOOKUP(Table1[[#This Row],[Customer_ID]],Table2[customer_id],Table2[marital status],,0)</f>
        <v>Single</v>
      </c>
      <c r="J3495" t="str">
        <f t="shared" si="216"/>
        <v>Lower Income</v>
      </c>
      <c r="K3495" s="52" t="b">
        <f t="shared" si="217"/>
        <v>0</v>
      </c>
      <c r="L3495" s="43" t="b">
        <f t="shared" si="218"/>
        <v>0</v>
      </c>
      <c r="M3495" s="43" t="b">
        <f t="shared" si="219"/>
        <v>0</v>
      </c>
      <c r="N34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96" spans="1:14" hidden="1" x14ac:dyDescent="0.25">
      <c r="A3496" t="s">
        <v>1254</v>
      </c>
      <c r="B3496" s="45">
        <v>35318</v>
      </c>
      <c r="C3496" s="45">
        <v>17571.166666666668</v>
      </c>
      <c r="D3496" s="25">
        <v>0.49751307171036491</v>
      </c>
      <c r="E3496" s="25" t="str">
        <f>_xlfn.XLOOKUP(Table1[[#This Row],[Customer_ID]],Table2[customer_id],Table2[age_group],,0)</f>
        <v>35-45</v>
      </c>
      <c r="F3496" s="25" t="str">
        <f>_xlfn.XLOOKUP(Table1[[#This Row],[Customer_ID]],Table2[customer_id],Table2[city],,0)</f>
        <v>Bengaluru</v>
      </c>
      <c r="G3496" s="25" t="str">
        <f>_xlfn.XLOOKUP(Table1[[#This Row],[Customer_ID]],Table2[customer_id],Table2[occupation],,0)</f>
        <v>Freelancers</v>
      </c>
      <c r="H3496" s="50" t="str">
        <f>_xlfn.XLOOKUP(Table1[[#This Row],[Customer_ID]],Table2[customer_id],Table2[gender],,0)</f>
        <v>Male</v>
      </c>
      <c r="I3496" s="50" t="str">
        <f>_xlfn.XLOOKUP(Table1[[#This Row],[Customer_ID]],Table2[customer_id],Table2[marital status],,0)</f>
        <v>Married</v>
      </c>
      <c r="J3496" t="str">
        <f t="shared" si="216"/>
        <v>Lower Income</v>
      </c>
      <c r="K3496" s="52" t="b">
        <f t="shared" si="217"/>
        <v>0</v>
      </c>
      <c r="L3496" s="43" t="b">
        <f t="shared" si="218"/>
        <v>0</v>
      </c>
      <c r="M3496" s="43" t="b">
        <f t="shared" si="219"/>
        <v>0</v>
      </c>
      <c r="N34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97" spans="1:14" hidden="1" x14ac:dyDescent="0.25">
      <c r="A3497" t="s">
        <v>848</v>
      </c>
      <c r="B3497" s="45">
        <v>35317</v>
      </c>
      <c r="C3497" s="45">
        <v>18953.5</v>
      </c>
      <c r="D3497" s="25">
        <v>0.53666789364895096</v>
      </c>
      <c r="E3497" s="25" t="str">
        <f>_xlfn.XLOOKUP(Table1[[#This Row],[Customer_ID]],Table2[customer_id],Table2[age_group],,0)</f>
        <v>25-34</v>
      </c>
      <c r="F3497" s="25" t="str">
        <f>_xlfn.XLOOKUP(Table1[[#This Row],[Customer_ID]],Table2[customer_id],Table2[city],,0)</f>
        <v>Bengaluru</v>
      </c>
      <c r="G3497" s="25" t="str">
        <f>_xlfn.XLOOKUP(Table1[[#This Row],[Customer_ID]],Table2[customer_id],Table2[occupation],,0)</f>
        <v>Freelancers</v>
      </c>
      <c r="H3497" s="50" t="str">
        <f>_xlfn.XLOOKUP(Table1[[#This Row],[Customer_ID]],Table2[customer_id],Table2[gender],,0)</f>
        <v>Male</v>
      </c>
      <c r="I3497" s="50" t="str">
        <f>_xlfn.XLOOKUP(Table1[[#This Row],[Customer_ID]],Table2[customer_id],Table2[marital status],,0)</f>
        <v>Married</v>
      </c>
      <c r="J3497" t="str">
        <f t="shared" si="216"/>
        <v>Lower Income</v>
      </c>
      <c r="K3497" s="52" t="b">
        <f t="shared" si="217"/>
        <v>0</v>
      </c>
      <c r="L3497" s="43" t="b">
        <f t="shared" si="218"/>
        <v>0</v>
      </c>
      <c r="M3497" s="43" t="b">
        <f t="shared" si="219"/>
        <v>0</v>
      </c>
      <c r="N34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98" spans="1:14" hidden="1" x14ac:dyDescent="0.25">
      <c r="A3498" t="s">
        <v>1119</v>
      </c>
      <c r="B3498" s="45">
        <v>35302</v>
      </c>
      <c r="C3498" s="45">
        <v>17966.666666666668</v>
      </c>
      <c r="D3498" s="25">
        <v>0.50894189186637206</v>
      </c>
      <c r="E3498" s="25" t="str">
        <f>_xlfn.XLOOKUP(Table1[[#This Row],[Customer_ID]],Table2[customer_id],Table2[age_group],,0)</f>
        <v>25-34</v>
      </c>
      <c r="F3498" s="25" t="str">
        <f>_xlfn.XLOOKUP(Table1[[#This Row],[Customer_ID]],Table2[customer_id],Table2[city],,0)</f>
        <v>Delhi NCR</v>
      </c>
      <c r="G3498" s="25" t="str">
        <f>_xlfn.XLOOKUP(Table1[[#This Row],[Customer_ID]],Table2[customer_id],Table2[occupation],,0)</f>
        <v>Freelancers</v>
      </c>
      <c r="H3498" s="50" t="str">
        <f>_xlfn.XLOOKUP(Table1[[#This Row],[Customer_ID]],Table2[customer_id],Table2[gender],,0)</f>
        <v>Male</v>
      </c>
      <c r="I3498" s="50" t="str">
        <f>_xlfn.XLOOKUP(Table1[[#This Row],[Customer_ID]],Table2[customer_id],Table2[marital status],,0)</f>
        <v>Married</v>
      </c>
      <c r="J3498" t="str">
        <f t="shared" si="216"/>
        <v>Lower Income</v>
      </c>
      <c r="K3498" s="52" t="b">
        <f t="shared" si="217"/>
        <v>0</v>
      </c>
      <c r="L3498" s="43" t="b">
        <f t="shared" si="218"/>
        <v>0</v>
      </c>
      <c r="M3498" s="43" t="b">
        <f t="shared" si="219"/>
        <v>0</v>
      </c>
      <c r="N34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499" spans="1:14" hidden="1" x14ac:dyDescent="0.25">
      <c r="A3499" t="s">
        <v>986</v>
      </c>
      <c r="B3499" s="45">
        <v>35283</v>
      </c>
      <c r="C3499" s="45">
        <v>18402.833333333332</v>
      </c>
      <c r="D3499" s="25">
        <v>0.52157790815217897</v>
      </c>
      <c r="E3499" s="25" t="str">
        <f>_xlfn.XLOOKUP(Table1[[#This Row],[Customer_ID]],Table2[customer_id],Table2[age_group],,0)</f>
        <v>25-34</v>
      </c>
      <c r="F3499" s="25" t="str">
        <f>_xlfn.XLOOKUP(Table1[[#This Row],[Customer_ID]],Table2[customer_id],Table2[city],,0)</f>
        <v>Mumbai</v>
      </c>
      <c r="G3499" s="25" t="str">
        <f>_xlfn.XLOOKUP(Table1[[#This Row],[Customer_ID]],Table2[customer_id],Table2[occupation],,0)</f>
        <v>Freelancers</v>
      </c>
      <c r="H3499" s="50" t="str">
        <f>_xlfn.XLOOKUP(Table1[[#This Row],[Customer_ID]],Table2[customer_id],Table2[gender],,0)</f>
        <v>Female</v>
      </c>
      <c r="I3499" s="50" t="str">
        <f>_xlfn.XLOOKUP(Table1[[#This Row],[Customer_ID]],Table2[customer_id],Table2[marital status],,0)</f>
        <v>Married</v>
      </c>
      <c r="J3499" t="str">
        <f t="shared" si="216"/>
        <v>Lower Income</v>
      </c>
      <c r="K3499" s="52" t="b">
        <f t="shared" si="217"/>
        <v>0</v>
      </c>
      <c r="L3499" s="43" t="b">
        <f t="shared" si="218"/>
        <v>0</v>
      </c>
      <c r="M3499" s="43" t="b">
        <f t="shared" si="219"/>
        <v>0</v>
      </c>
      <c r="N34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00" spans="1:14" hidden="1" x14ac:dyDescent="0.25">
      <c r="A3500" t="s">
        <v>2883</v>
      </c>
      <c r="B3500" s="45">
        <v>35280</v>
      </c>
      <c r="C3500" s="45">
        <v>12192.5</v>
      </c>
      <c r="D3500" s="25">
        <v>0.34559240362811794</v>
      </c>
      <c r="E3500" s="25" t="str">
        <f>_xlfn.XLOOKUP(Table1[[#This Row],[Customer_ID]],Table2[customer_id],Table2[age_group],,0)</f>
        <v>35-45</v>
      </c>
      <c r="F3500" s="25" t="str">
        <f>_xlfn.XLOOKUP(Table1[[#This Row],[Customer_ID]],Table2[customer_id],Table2[city],,0)</f>
        <v>Chennai</v>
      </c>
      <c r="G3500" s="25" t="str">
        <f>_xlfn.XLOOKUP(Table1[[#This Row],[Customer_ID]],Table2[customer_id],Table2[occupation],,0)</f>
        <v>Freelancers</v>
      </c>
      <c r="H3500" s="50" t="str">
        <f>_xlfn.XLOOKUP(Table1[[#This Row],[Customer_ID]],Table2[customer_id],Table2[gender],,0)</f>
        <v>Male</v>
      </c>
      <c r="I3500" s="50" t="str">
        <f>_xlfn.XLOOKUP(Table1[[#This Row],[Customer_ID]],Table2[customer_id],Table2[marital status],,0)</f>
        <v>Married</v>
      </c>
      <c r="J3500" t="str">
        <f t="shared" si="216"/>
        <v>Lower Income</v>
      </c>
      <c r="K3500" s="52" t="b">
        <f t="shared" si="217"/>
        <v>0</v>
      </c>
      <c r="L3500" s="43" t="b">
        <f t="shared" si="218"/>
        <v>0</v>
      </c>
      <c r="M3500" s="43" t="b">
        <f t="shared" si="219"/>
        <v>0</v>
      </c>
      <c r="N35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01" spans="1:14" hidden="1" x14ac:dyDescent="0.25">
      <c r="A3501" t="s">
        <v>1572</v>
      </c>
      <c r="B3501" s="45">
        <v>35275</v>
      </c>
      <c r="C3501" s="45">
        <v>16331.833333333334</v>
      </c>
      <c r="D3501" s="25">
        <v>0.46298606189463737</v>
      </c>
      <c r="E3501" s="25" t="str">
        <f>_xlfn.XLOOKUP(Table1[[#This Row],[Customer_ID]],Table2[customer_id],Table2[age_group],,0)</f>
        <v>25-34</v>
      </c>
      <c r="F3501" s="25" t="str">
        <f>_xlfn.XLOOKUP(Table1[[#This Row],[Customer_ID]],Table2[customer_id],Table2[city],,0)</f>
        <v>Delhi NCR</v>
      </c>
      <c r="G3501" s="25" t="str">
        <f>_xlfn.XLOOKUP(Table1[[#This Row],[Customer_ID]],Table2[customer_id],Table2[occupation],,0)</f>
        <v>Freelancers</v>
      </c>
      <c r="H3501" s="50" t="str">
        <f>_xlfn.XLOOKUP(Table1[[#This Row],[Customer_ID]],Table2[customer_id],Table2[gender],,0)</f>
        <v>Female</v>
      </c>
      <c r="I3501" s="50" t="str">
        <f>_xlfn.XLOOKUP(Table1[[#This Row],[Customer_ID]],Table2[customer_id],Table2[marital status],,0)</f>
        <v>Single</v>
      </c>
      <c r="J3501" t="str">
        <f t="shared" si="216"/>
        <v>Lower Income</v>
      </c>
      <c r="K3501" s="52" t="b">
        <f t="shared" si="217"/>
        <v>0</v>
      </c>
      <c r="L3501" s="43" t="b">
        <f t="shared" si="218"/>
        <v>0</v>
      </c>
      <c r="M3501" s="43" t="b">
        <f t="shared" si="219"/>
        <v>0</v>
      </c>
      <c r="N35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02" spans="1:14" hidden="1" x14ac:dyDescent="0.25">
      <c r="A3502" t="s">
        <v>2394</v>
      </c>
      <c r="B3502" s="45">
        <v>35261</v>
      </c>
      <c r="C3502" s="45">
        <v>13670.333333333334</v>
      </c>
      <c r="D3502" s="25">
        <v>0.38768989346114219</v>
      </c>
      <c r="E3502" s="25" t="str">
        <f>_xlfn.XLOOKUP(Table1[[#This Row],[Customer_ID]],Table2[customer_id],Table2[age_group],,0)</f>
        <v>25-34</v>
      </c>
      <c r="F3502" s="25" t="str">
        <f>_xlfn.XLOOKUP(Table1[[#This Row],[Customer_ID]],Table2[customer_id],Table2[city],,0)</f>
        <v>Hyderabad</v>
      </c>
      <c r="G3502" s="25" t="str">
        <f>_xlfn.XLOOKUP(Table1[[#This Row],[Customer_ID]],Table2[customer_id],Table2[occupation],,0)</f>
        <v>Freelancers</v>
      </c>
      <c r="H3502" s="50" t="str">
        <f>_xlfn.XLOOKUP(Table1[[#This Row],[Customer_ID]],Table2[customer_id],Table2[gender],,0)</f>
        <v>Male</v>
      </c>
      <c r="I3502" s="50" t="str">
        <f>_xlfn.XLOOKUP(Table1[[#This Row],[Customer_ID]],Table2[customer_id],Table2[marital status],,0)</f>
        <v>Single</v>
      </c>
      <c r="J3502" t="str">
        <f t="shared" si="216"/>
        <v>Lower Income</v>
      </c>
      <c r="K3502" s="52" t="b">
        <f t="shared" si="217"/>
        <v>0</v>
      </c>
      <c r="L3502" s="43" t="b">
        <f t="shared" si="218"/>
        <v>0</v>
      </c>
      <c r="M3502" s="43" t="b">
        <f t="shared" si="219"/>
        <v>0</v>
      </c>
      <c r="N35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03" spans="1:14" hidden="1" x14ac:dyDescent="0.25">
      <c r="A3503" t="s">
        <v>1860</v>
      </c>
      <c r="B3503" s="45">
        <v>35259</v>
      </c>
      <c r="C3503" s="45">
        <v>15296.833333333334</v>
      </c>
      <c r="D3503" s="25">
        <v>0.43384195051854374</v>
      </c>
      <c r="E3503" s="25" t="str">
        <f>_xlfn.XLOOKUP(Table1[[#This Row],[Customer_ID]],Table2[customer_id],Table2[age_group],,0)</f>
        <v>35-45</v>
      </c>
      <c r="F3503" s="25" t="str">
        <f>_xlfn.XLOOKUP(Table1[[#This Row],[Customer_ID]],Table2[customer_id],Table2[city],,0)</f>
        <v>Bengaluru</v>
      </c>
      <c r="G3503" s="25" t="str">
        <f>_xlfn.XLOOKUP(Table1[[#This Row],[Customer_ID]],Table2[customer_id],Table2[occupation],,0)</f>
        <v>Freelancers</v>
      </c>
      <c r="H3503" s="50" t="str">
        <f>_xlfn.XLOOKUP(Table1[[#This Row],[Customer_ID]],Table2[customer_id],Table2[gender],,0)</f>
        <v>Female</v>
      </c>
      <c r="I3503" s="50" t="str">
        <f>_xlfn.XLOOKUP(Table1[[#This Row],[Customer_ID]],Table2[customer_id],Table2[marital status],,0)</f>
        <v>Married</v>
      </c>
      <c r="J3503" t="str">
        <f t="shared" si="216"/>
        <v>Lower Income</v>
      </c>
      <c r="K3503" s="52" t="b">
        <f t="shared" si="217"/>
        <v>0</v>
      </c>
      <c r="L3503" s="43" t="b">
        <f t="shared" si="218"/>
        <v>0</v>
      </c>
      <c r="M3503" s="43" t="b">
        <f t="shared" si="219"/>
        <v>0</v>
      </c>
      <c r="N35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04" spans="1:14" hidden="1" x14ac:dyDescent="0.25">
      <c r="A3504" t="s">
        <v>3102</v>
      </c>
      <c r="B3504" s="45">
        <v>35249</v>
      </c>
      <c r="C3504" s="45">
        <v>11663.333333333334</v>
      </c>
      <c r="D3504" s="25">
        <v>0.33088409127445695</v>
      </c>
      <c r="E3504" s="25" t="str">
        <f>_xlfn.XLOOKUP(Table1[[#This Row],[Customer_ID]],Table2[customer_id],Table2[age_group],,0)</f>
        <v>35-45</v>
      </c>
      <c r="F3504" s="25" t="str">
        <f>_xlfn.XLOOKUP(Table1[[#This Row],[Customer_ID]],Table2[customer_id],Table2[city],,0)</f>
        <v>Chennai</v>
      </c>
      <c r="G3504" s="25" t="str">
        <f>_xlfn.XLOOKUP(Table1[[#This Row],[Customer_ID]],Table2[customer_id],Table2[occupation],,0)</f>
        <v>Freelancers</v>
      </c>
      <c r="H3504" s="50" t="str">
        <f>_xlfn.XLOOKUP(Table1[[#This Row],[Customer_ID]],Table2[customer_id],Table2[gender],,0)</f>
        <v>Female</v>
      </c>
      <c r="I3504" s="50" t="str">
        <f>_xlfn.XLOOKUP(Table1[[#This Row],[Customer_ID]],Table2[customer_id],Table2[marital status],,0)</f>
        <v>Married</v>
      </c>
      <c r="J3504" t="str">
        <f t="shared" si="216"/>
        <v>Lower Income</v>
      </c>
      <c r="K3504" s="52" t="b">
        <f t="shared" si="217"/>
        <v>0</v>
      </c>
      <c r="L3504" s="43" t="b">
        <f t="shared" si="218"/>
        <v>0</v>
      </c>
      <c r="M3504" s="43" t="b">
        <f t="shared" si="219"/>
        <v>0</v>
      </c>
      <c r="N35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05" spans="1:14" hidden="1" x14ac:dyDescent="0.25">
      <c r="A3505" t="s">
        <v>1921</v>
      </c>
      <c r="B3505" s="45">
        <v>35238</v>
      </c>
      <c r="C3505" s="45">
        <v>15125.5</v>
      </c>
      <c r="D3505" s="25">
        <v>0.42923832226573583</v>
      </c>
      <c r="E3505" s="25" t="str">
        <f>_xlfn.XLOOKUP(Table1[[#This Row],[Customer_ID]],Table2[customer_id],Table2[age_group],,0)</f>
        <v>25-34</v>
      </c>
      <c r="F3505" s="25" t="str">
        <f>_xlfn.XLOOKUP(Table1[[#This Row],[Customer_ID]],Table2[customer_id],Table2[city],,0)</f>
        <v>Bengaluru</v>
      </c>
      <c r="G3505" s="25" t="str">
        <f>_xlfn.XLOOKUP(Table1[[#This Row],[Customer_ID]],Table2[customer_id],Table2[occupation],,0)</f>
        <v>Freelancers</v>
      </c>
      <c r="H3505" s="50" t="str">
        <f>_xlfn.XLOOKUP(Table1[[#This Row],[Customer_ID]],Table2[customer_id],Table2[gender],,0)</f>
        <v>Female</v>
      </c>
      <c r="I3505" s="50" t="str">
        <f>_xlfn.XLOOKUP(Table1[[#This Row],[Customer_ID]],Table2[customer_id],Table2[marital status],,0)</f>
        <v>Married</v>
      </c>
      <c r="J3505" t="str">
        <f t="shared" si="216"/>
        <v>Lower Income</v>
      </c>
      <c r="K3505" s="52" t="b">
        <f t="shared" si="217"/>
        <v>0</v>
      </c>
      <c r="L3505" s="43" t="b">
        <f t="shared" si="218"/>
        <v>0</v>
      </c>
      <c r="M3505" s="43" t="b">
        <f t="shared" si="219"/>
        <v>0</v>
      </c>
      <c r="N35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06" spans="1:14" hidden="1" x14ac:dyDescent="0.25">
      <c r="A3506" t="s">
        <v>1103</v>
      </c>
      <c r="B3506" s="45">
        <v>35238</v>
      </c>
      <c r="C3506" s="45">
        <v>17989.5</v>
      </c>
      <c r="D3506" s="25">
        <v>0.51051421760599358</v>
      </c>
      <c r="E3506" s="25" t="str">
        <f>_xlfn.XLOOKUP(Table1[[#This Row],[Customer_ID]],Table2[customer_id],Table2[age_group],,0)</f>
        <v>25-34</v>
      </c>
      <c r="F3506" s="25" t="str">
        <f>_xlfn.XLOOKUP(Table1[[#This Row],[Customer_ID]],Table2[customer_id],Table2[city],,0)</f>
        <v>Bengaluru</v>
      </c>
      <c r="G3506" s="25" t="str">
        <f>_xlfn.XLOOKUP(Table1[[#This Row],[Customer_ID]],Table2[customer_id],Table2[occupation],,0)</f>
        <v>Freelancers</v>
      </c>
      <c r="H3506" s="50" t="str">
        <f>_xlfn.XLOOKUP(Table1[[#This Row],[Customer_ID]],Table2[customer_id],Table2[gender],,0)</f>
        <v>Male</v>
      </c>
      <c r="I3506" s="50" t="str">
        <f>_xlfn.XLOOKUP(Table1[[#This Row],[Customer_ID]],Table2[customer_id],Table2[marital status],,0)</f>
        <v>Married</v>
      </c>
      <c r="J3506" t="str">
        <f t="shared" si="216"/>
        <v>Lower Income</v>
      </c>
      <c r="K3506" s="52" t="b">
        <f t="shared" si="217"/>
        <v>0</v>
      </c>
      <c r="L3506" s="43" t="b">
        <f t="shared" si="218"/>
        <v>0</v>
      </c>
      <c r="M3506" s="43" t="b">
        <f t="shared" si="219"/>
        <v>0</v>
      </c>
      <c r="N35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07" spans="1:14" hidden="1" x14ac:dyDescent="0.25">
      <c r="A3507" t="s">
        <v>1174</v>
      </c>
      <c r="B3507" s="45">
        <v>35226</v>
      </c>
      <c r="C3507" s="45">
        <v>17743.333333333332</v>
      </c>
      <c r="D3507" s="25">
        <v>0.50369991862071573</v>
      </c>
      <c r="E3507" s="25" t="str">
        <f>_xlfn.XLOOKUP(Table1[[#This Row],[Customer_ID]],Table2[customer_id],Table2[age_group],,0)</f>
        <v>35-45</v>
      </c>
      <c r="F3507" s="25" t="str">
        <f>_xlfn.XLOOKUP(Table1[[#This Row],[Customer_ID]],Table2[customer_id],Table2[city],,0)</f>
        <v>Bengaluru</v>
      </c>
      <c r="G3507" s="25" t="str">
        <f>_xlfn.XLOOKUP(Table1[[#This Row],[Customer_ID]],Table2[customer_id],Table2[occupation],,0)</f>
        <v>Freelancers</v>
      </c>
      <c r="H3507" s="50" t="str">
        <f>_xlfn.XLOOKUP(Table1[[#This Row],[Customer_ID]],Table2[customer_id],Table2[gender],,0)</f>
        <v>Male</v>
      </c>
      <c r="I3507" s="50" t="str">
        <f>_xlfn.XLOOKUP(Table1[[#This Row],[Customer_ID]],Table2[customer_id],Table2[marital status],,0)</f>
        <v>Married</v>
      </c>
      <c r="J3507" t="str">
        <f t="shared" si="216"/>
        <v>Lower Income</v>
      </c>
      <c r="K3507" s="52" t="b">
        <f t="shared" si="217"/>
        <v>0</v>
      </c>
      <c r="L3507" s="43" t="b">
        <f t="shared" si="218"/>
        <v>0</v>
      </c>
      <c r="M3507" s="43" t="b">
        <f t="shared" si="219"/>
        <v>0</v>
      </c>
      <c r="N35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08" spans="1:14" hidden="1" x14ac:dyDescent="0.25">
      <c r="A3508" t="s">
        <v>566</v>
      </c>
      <c r="B3508" s="45">
        <v>35223</v>
      </c>
      <c r="C3508" s="45">
        <v>20397.833333333332</v>
      </c>
      <c r="D3508" s="25">
        <v>0.57910550871116406</v>
      </c>
      <c r="E3508" s="25" t="str">
        <f>_xlfn.XLOOKUP(Table1[[#This Row],[Customer_ID]],Table2[customer_id],Table2[age_group],,0)</f>
        <v>25-34</v>
      </c>
      <c r="F3508" s="25" t="str">
        <f>_xlfn.XLOOKUP(Table1[[#This Row],[Customer_ID]],Table2[customer_id],Table2[city],,0)</f>
        <v>Delhi NCR</v>
      </c>
      <c r="G3508" s="25" t="str">
        <f>_xlfn.XLOOKUP(Table1[[#This Row],[Customer_ID]],Table2[customer_id],Table2[occupation],,0)</f>
        <v>Freelancers</v>
      </c>
      <c r="H3508" s="50" t="str">
        <f>_xlfn.XLOOKUP(Table1[[#This Row],[Customer_ID]],Table2[customer_id],Table2[gender],,0)</f>
        <v>Male</v>
      </c>
      <c r="I3508" s="50" t="str">
        <f>_xlfn.XLOOKUP(Table1[[#This Row],[Customer_ID]],Table2[customer_id],Table2[marital status],,0)</f>
        <v>Married</v>
      </c>
      <c r="J3508" t="str">
        <f t="shared" si="216"/>
        <v>Lower Income</v>
      </c>
      <c r="K3508" s="52" t="b">
        <f t="shared" si="217"/>
        <v>0</v>
      </c>
      <c r="L3508" s="43" t="b">
        <f t="shared" si="218"/>
        <v>0</v>
      </c>
      <c r="M3508" s="43" t="b">
        <f t="shared" si="219"/>
        <v>0</v>
      </c>
      <c r="N35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09" spans="1:14" hidden="1" x14ac:dyDescent="0.25">
      <c r="A3509" t="s">
        <v>920</v>
      </c>
      <c r="B3509" s="45">
        <v>35218</v>
      </c>
      <c r="C3509" s="45">
        <v>18655.5</v>
      </c>
      <c r="D3509" s="25">
        <v>0.52971491850758134</v>
      </c>
      <c r="E3509" s="25" t="str">
        <f>_xlfn.XLOOKUP(Table1[[#This Row],[Customer_ID]],Table2[customer_id],Table2[age_group],,0)</f>
        <v>25-34</v>
      </c>
      <c r="F3509" s="25" t="str">
        <f>_xlfn.XLOOKUP(Table1[[#This Row],[Customer_ID]],Table2[customer_id],Table2[city],,0)</f>
        <v>Bengaluru</v>
      </c>
      <c r="G3509" s="25" t="str">
        <f>_xlfn.XLOOKUP(Table1[[#This Row],[Customer_ID]],Table2[customer_id],Table2[occupation],,0)</f>
        <v>Freelancers</v>
      </c>
      <c r="H3509" s="50" t="str">
        <f>_xlfn.XLOOKUP(Table1[[#This Row],[Customer_ID]],Table2[customer_id],Table2[gender],,0)</f>
        <v>Male</v>
      </c>
      <c r="I3509" s="50" t="str">
        <f>_xlfn.XLOOKUP(Table1[[#This Row],[Customer_ID]],Table2[customer_id],Table2[marital status],,0)</f>
        <v>Married</v>
      </c>
      <c r="J3509" t="str">
        <f t="shared" si="216"/>
        <v>Lower Income</v>
      </c>
      <c r="K3509" s="52" t="b">
        <f t="shared" si="217"/>
        <v>0</v>
      </c>
      <c r="L3509" s="43" t="b">
        <f t="shared" si="218"/>
        <v>0</v>
      </c>
      <c r="M3509" s="43" t="b">
        <f t="shared" si="219"/>
        <v>0</v>
      </c>
      <c r="N35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10" spans="1:14" hidden="1" x14ac:dyDescent="0.25">
      <c r="A3510" t="s">
        <v>558</v>
      </c>
      <c r="B3510" s="45">
        <v>35217</v>
      </c>
      <c r="C3510" s="45">
        <v>20434.833333333332</v>
      </c>
      <c r="D3510" s="25">
        <v>0.5802548011850337</v>
      </c>
      <c r="E3510" s="25" t="str">
        <f>_xlfn.XLOOKUP(Table1[[#This Row],[Customer_ID]],Table2[customer_id],Table2[age_group],,0)</f>
        <v>35-45</v>
      </c>
      <c r="F3510" s="25" t="str">
        <f>_xlfn.XLOOKUP(Table1[[#This Row],[Customer_ID]],Table2[customer_id],Table2[city],,0)</f>
        <v>Bengaluru</v>
      </c>
      <c r="G3510" s="25" t="str">
        <f>_xlfn.XLOOKUP(Table1[[#This Row],[Customer_ID]],Table2[customer_id],Table2[occupation],,0)</f>
        <v>Freelancers</v>
      </c>
      <c r="H3510" s="50" t="str">
        <f>_xlfn.XLOOKUP(Table1[[#This Row],[Customer_ID]],Table2[customer_id],Table2[gender],,0)</f>
        <v>Male</v>
      </c>
      <c r="I3510" s="50" t="str">
        <f>_xlfn.XLOOKUP(Table1[[#This Row],[Customer_ID]],Table2[customer_id],Table2[marital status],,0)</f>
        <v>Married</v>
      </c>
      <c r="J3510" t="str">
        <f t="shared" si="216"/>
        <v>Lower Income</v>
      </c>
      <c r="K3510" s="52" t="b">
        <f t="shared" si="217"/>
        <v>0</v>
      </c>
      <c r="L3510" s="43" t="b">
        <f t="shared" si="218"/>
        <v>0</v>
      </c>
      <c r="M3510" s="43" t="b">
        <f t="shared" si="219"/>
        <v>0</v>
      </c>
      <c r="N35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11" spans="1:14" hidden="1" x14ac:dyDescent="0.25">
      <c r="A3511" t="s">
        <v>2893</v>
      </c>
      <c r="B3511" s="45">
        <v>35211</v>
      </c>
      <c r="C3511" s="45">
        <v>12148.166666666666</v>
      </c>
      <c r="D3511" s="25">
        <v>0.34501055541355446</v>
      </c>
      <c r="E3511" s="25" t="str">
        <f>_xlfn.XLOOKUP(Table1[[#This Row],[Customer_ID]],Table2[customer_id],Table2[age_group],,0)</f>
        <v>25-34</v>
      </c>
      <c r="F3511" s="25" t="str">
        <f>_xlfn.XLOOKUP(Table1[[#This Row],[Customer_ID]],Table2[customer_id],Table2[city],,0)</f>
        <v>Chennai</v>
      </c>
      <c r="G3511" s="25" t="str">
        <f>_xlfn.XLOOKUP(Table1[[#This Row],[Customer_ID]],Table2[customer_id],Table2[occupation],,0)</f>
        <v>Freelancers</v>
      </c>
      <c r="H3511" s="50" t="str">
        <f>_xlfn.XLOOKUP(Table1[[#This Row],[Customer_ID]],Table2[customer_id],Table2[gender],,0)</f>
        <v>Male</v>
      </c>
      <c r="I3511" s="50" t="str">
        <f>_xlfn.XLOOKUP(Table1[[#This Row],[Customer_ID]],Table2[customer_id],Table2[marital status],,0)</f>
        <v>Single</v>
      </c>
      <c r="J3511" t="str">
        <f t="shared" si="216"/>
        <v>Lower Income</v>
      </c>
      <c r="K3511" s="52" t="b">
        <f t="shared" si="217"/>
        <v>0</v>
      </c>
      <c r="L3511" s="43" t="b">
        <f t="shared" si="218"/>
        <v>0</v>
      </c>
      <c r="M3511" s="43" t="b">
        <f t="shared" si="219"/>
        <v>0</v>
      </c>
      <c r="N35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12" spans="1:14" hidden="1" x14ac:dyDescent="0.25">
      <c r="A3512" t="s">
        <v>1010</v>
      </c>
      <c r="B3512" s="45">
        <v>35211</v>
      </c>
      <c r="C3512" s="45">
        <v>18271</v>
      </c>
      <c r="D3512" s="25">
        <v>0.51890034364261173</v>
      </c>
      <c r="E3512" s="25" t="str">
        <f>_xlfn.XLOOKUP(Table1[[#This Row],[Customer_ID]],Table2[customer_id],Table2[age_group],,0)</f>
        <v>35-45</v>
      </c>
      <c r="F3512" s="25" t="str">
        <f>_xlfn.XLOOKUP(Table1[[#This Row],[Customer_ID]],Table2[customer_id],Table2[city],,0)</f>
        <v>Delhi NCR</v>
      </c>
      <c r="G3512" s="25" t="str">
        <f>_xlfn.XLOOKUP(Table1[[#This Row],[Customer_ID]],Table2[customer_id],Table2[occupation],,0)</f>
        <v>Freelancers</v>
      </c>
      <c r="H3512" s="50" t="str">
        <f>_xlfn.XLOOKUP(Table1[[#This Row],[Customer_ID]],Table2[customer_id],Table2[gender],,0)</f>
        <v>Male</v>
      </c>
      <c r="I3512" s="50" t="str">
        <f>_xlfn.XLOOKUP(Table1[[#This Row],[Customer_ID]],Table2[customer_id],Table2[marital status],,0)</f>
        <v>Married</v>
      </c>
      <c r="J3512" t="str">
        <f t="shared" si="216"/>
        <v>Lower Income</v>
      </c>
      <c r="K3512" s="52" t="b">
        <f t="shared" si="217"/>
        <v>0</v>
      </c>
      <c r="L3512" s="43" t="b">
        <f t="shared" si="218"/>
        <v>0</v>
      </c>
      <c r="M3512" s="43" t="b">
        <f t="shared" si="219"/>
        <v>0</v>
      </c>
      <c r="N35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13" spans="1:14" hidden="1" x14ac:dyDescent="0.25">
      <c r="A3513" t="s">
        <v>802</v>
      </c>
      <c r="B3513" s="45">
        <v>35206</v>
      </c>
      <c r="C3513" s="45">
        <v>19128.833333333332</v>
      </c>
      <c r="D3513" s="25">
        <v>0.54334015035315941</v>
      </c>
      <c r="E3513" s="25" t="str">
        <f>_xlfn.XLOOKUP(Table1[[#This Row],[Customer_ID]],Table2[customer_id],Table2[age_group],,0)</f>
        <v>35-45</v>
      </c>
      <c r="F3513" s="25" t="str">
        <f>_xlfn.XLOOKUP(Table1[[#This Row],[Customer_ID]],Table2[customer_id],Table2[city],,0)</f>
        <v>Bengaluru</v>
      </c>
      <c r="G3513" s="25" t="str">
        <f>_xlfn.XLOOKUP(Table1[[#This Row],[Customer_ID]],Table2[customer_id],Table2[occupation],,0)</f>
        <v>Freelancers</v>
      </c>
      <c r="H3513" s="50" t="str">
        <f>_xlfn.XLOOKUP(Table1[[#This Row],[Customer_ID]],Table2[customer_id],Table2[gender],,0)</f>
        <v>Male</v>
      </c>
      <c r="I3513" s="50" t="str">
        <f>_xlfn.XLOOKUP(Table1[[#This Row],[Customer_ID]],Table2[customer_id],Table2[marital status],,0)</f>
        <v>Married</v>
      </c>
      <c r="J3513" t="str">
        <f t="shared" si="216"/>
        <v>Lower Income</v>
      </c>
      <c r="K3513" s="52" t="b">
        <f t="shared" si="217"/>
        <v>0</v>
      </c>
      <c r="L3513" s="43" t="b">
        <f t="shared" si="218"/>
        <v>0</v>
      </c>
      <c r="M3513" s="43" t="b">
        <f t="shared" si="219"/>
        <v>0</v>
      </c>
      <c r="N35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14" spans="1:14" hidden="1" x14ac:dyDescent="0.25">
      <c r="A3514" t="s">
        <v>750</v>
      </c>
      <c r="B3514" s="45">
        <v>35203</v>
      </c>
      <c r="C3514" s="45">
        <v>19421.5</v>
      </c>
      <c r="D3514" s="25">
        <v>0.55170013919268246</v>
      </c>
      <c r="E3514" s="25" t="str">
        <f>_xlfn.XLOOKUP(Table1[[#This Row],[Customer_ID]],Table2[customer_id],Table2[age_group],,0)</f>
        <v>35-45</v>
      </c>
      <c r="F3514" s="25" t="str">
        <f>_xlfn.XLOOKUP(Table1[[#This Row],[Customer_ID]],Table2[customer_id],Table2[city],,0)</f>
        <v>Mumbai</v>
      </c>
      <c r="G3514" s="25" t="str">
        <f>_xlfn.XLOOKUP(Table1[[#This Row],[Customer_ID]],Table2[customer_id],Table2[occupation],,0)</f>
        <v>Freelancers</v>
      </c>
      <c r="H3514" s="50" t="str">
        <f>_xlfn.XLOOKUP(Table1[[#This Row],[Customer_ID]],Table2[customer_id],Table2[gender],,0)</f>
        <v>Female</v>
      </c>
      <c r="I3514" s="50" t="str">
        <f>_xlfn.XLOOKUP(Table1[[#This Row],[Customer_ID]],Table2[customer_id],Table2[marital status],,0)</f>
        <v>Married</v>
      </c>
      <c r="J3514" t="str">
        <f t="shared" si="216"/>
        <v>Lower Income</v>
      </c>
      <c r="K3514" s="52" t="b">
        <f t="shared" si="217"/>
        <v>0</v>
      </c>
      <c r="L3514" s="43" t="b">
        <f t="shared" si="218"/>
        <v>0</v>
      </c>
      <c r="M3514" s="43" t="b">
        <f t="shared" si="219"/>
        <v>0</v>
      </c>
      <c r="N35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15" spans="1:14" hidden="1" x14ac:dyDescent="0.25">
      <c r="A3515" t="s">
        <v>2498</v>
      </c>
      <c r="B3515" s="45">
        <v>35199</v>
      </c>
      <c r="C3515" s="45">
        <v>13284</v>
      </c>
      <c r="D3515" s="25">
        <v>0.37739708514446435</v>
      </c>
      <c r="E3515" s="25" t="str">
        <f>_xlfn.XLOOKUP(Table1[[#This Row],[Customer_ID]],Table2[customer_id],Table2[age_group],,0)</f>
        <v>25-34</v>
      </c>
      <c r="F3515" s="25" t="str">
        <f>_xlfn.XLOOKUP(Table1[[#This Row],[Customer_ID]],Table2[customer_id],Table2[city],,0)</f>
        <v>Chennai</v>
      </c>
      <c r="G3515" s="25" t="str">
        <f>_xlfn.XLOOKUP(Table1[[#This Row],[Customer_ID]],Table2[customer_id],Table2[occupation],,0)</f>
        <v>Freelancers</v>
      </c>
      <c r="H3515" s="50" t="str">
        <f>_xlfn.XLOOKUP(Table1[[#This Row],[Customer_ID]],Table2[customer_id],Table2[gender],,0)</f>
        <v>Male</v>
      </c>
      <c r="I3515" s="50" t="str">
        <f>_xlfn.XLOOKUP(Table1[[#This Row],[Customer_ID]],Table2[customer_id],Table2[marital status],,0)</f>
        <v>Married</v>
      </c>
      <c r="J3515" t="str">
        <f t="shared" si="216"/>
        <v>Lower Income</v>
      </c>
      <c r="K3515" s="52" t="b">
        <f t="shared" si="217"/>
        <v>0</v>
      </c>
      <c r="L3515" s="43" t="b">
        <f t="shared" si="218"/>
        <v>0</v>
      </c>
      <c r="M3515" s="43" t="b">
        <f t="shared" si="219"/>
        <v>0</v>
      </c>
      <c r="N35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16" spans="1:14" hidden="1" x14ac:dyDescent="0.25">
      <c r="A3516" t="s">
        <v>1190</v>
      </c>
      <c r="B3516" s="45">
        <v>35194</v>
      </c>
      <c r="C3516" s="45">
        <v>17677.166666666668</v>
      </c>
      <c r="D3516" s="25">
        <v>0.50227785039116524</v>
      </c>
      <c r="E3516" s="25" t="str">
        <f>_xlfn.XLOOKUP(Table1[[#This Row],[Customer_ID]],Table2[customer_id],Table2[age_group],,0)</f>
        <v>25-34</v>
      </c>
      <c r="F3516" s="25" t="str">
        <f>_xlfn.XLOOKUP(Table1[[#This Row],[Customer_ID]],Table2[customer_id],Table2[city],,0)</f>
        <v>Bengaluru</v>
      </c>
      <c r="G3516" s="25" t="str">
        <f>_xlfn.XLOOKUP(Table1[[#This Row],[Customer_ID]],Table2[customer_id],Table2[occupation],,0)</f>
        <v>Freelancers</v>
      </c>
      <c r="H3516" s="50" t="str">
        <f>_xlfn.XLOOKUP(Table1[[#This Row],[Customer_ID]],Table2[customer_id],Table2[gender],,0)</f>
        <v>Male</v>
      </c>
      <c r="I3516" s="50" t="str">
        <f>_xlfn.XLOOKUP(Table1[[#This Row],[Customer_ID]],Table2[customer_id],Table2[marital status],,0)</f>
        <v>Married</v>
      </c>
      <c r="J3516" t="str">
        <f t="shared" si="216"/>
        <v>Lower Income</v>
      </c>
      <c r="K3516" s="52" t="b">
        <f t="shared" si="217"/>
        <v>0</v>
      </c>
      <c r="L3516" s="43" t="b">
        <f t="shared" si="218"/>
        <v>0</v>
      </c>
      <c r="M3516" s="43" t="b">
        <f t="shared" si="219"/>
        <v>0</v>
      </c>
      <c r="N35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17" spans="1:14" hidden="1" x14ac:dyDescent="0.25">
      <c r="A3517" t="s">
        <v>1568</v>
      </c>
      <c r="B3517" s="45">
        <v>35189</v>
      </c>
      <c r="C3517" s="45">
        <v>16313.666666666666</v>
      </c>
      <c r="D3517" s="25">
        <v>0.46360131480481587</v>
      </c>
      <c r="E3517" s="25" t="str">
        <f>_xlfn.XLOOKUP(Table1[[#This Row],[Customer_ID]],Table2[customer_id],Table2[age_group],,0)</f>
        <v>25-34</v>
      </c>
      <c r="F3517" s="25" t="str">
        <f>_xlfn.XLOOKUP(Table1[[#This Row],[Customer_ID]],Table2[customer_id],Table2[city],,0)</f>
        <v>Bengaluru</v>
      </c>
      <c r="G3517" s="25" t="str">
        <f>_xlfn.XLOOKUP(Table1[[#This Row],[Customer_ID]],Table2[customer_id],Table2[occupation],,0)</f>
        <v>Freelancers</v>
      </c>
      <c r="H3517" s="50" t="str">
        <f>_xlfn.XLOOKUP(Table1[[#This Row],[Customer_ID]],Table2[customer_id],Table2[gender],,0)</f>
        <v>Male</v>
      </c>
      <c r="I3517" s="50" t="str">
        <f>_xlfn.XLOOKUP(Table1[[#This Row],[Customer_ID]],Table2[customer_id],Table2[marital status],,0)</f>
        <v>Single</v>
      </c>
      <c r="J3517" t="str">
        <f t="shared" si="216"/>
        <v>Lower Income</v>
      </c>
      <c r="K3517" s="52" t="b">
        <f t="shared" si="217"/>
        <v>0</v>
      </c>
      <c r="L3517" s="43" t="b">
        <f t="shared" si="218"/>
        <v>0</v>
      </c>
      <c r="M3517" s="43" t="b">
        <f t="shared" si="219"/>
        <v>0</v>
      </c>
      <c r="N35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18" spans="1:14" hidden="1" x14ac:dyDescent="0.25">
      <c r="A3518" t="s">
        <v>1006</v>
      </c>
      <c r="B3518" s="45">
        <v>35183</v>
      </c>
      <c r="C3518" s="45">
        <v>18285</v>
      </c>
      <c r="D3518" s="25">
        <v>0.51971122417076432</v>
      </c>
      <c r="E3518" s="25" t="str">
        <f>_xlfn.XLOOKUP(Table1[[#This Row],[Customer_ID]],Table2[customer_id],Table2[age_group],,0)</f>
        <v>25-34</v>
      </c>
      <c r="F3518" s="25" t="str">
        <f>_xlfn.XLOOKUP(Table1[[#This Row],[Customer_ID]],Table2[customer_id],Table2[city],,0)</f>
        <v>Bengaluru</v>
      </c>
      <c r="G3518" s="25" t="str">
        <f>_xlfn.XLOOKUP(Table1[[#This Row],[Customer_ID]],Table2[customer_id],Table2[occupation],,0)</f>
        <v>Freelancers</v>
      </c>
      <c r="H3518" s="50" t="str">
        <f>_xlfn.XLOOKUP(Table1[[#This Row],[Customer_ID]],Table2[customer_id],Table2[gender],,0)</f>
        <v>Male</v>
      </c>
      <c r="I3518" s="50" t="str">
        <f>_xlfn.XLOOKUP(Table1[[#This Row],[Customer_ID]],Table2[customer_id],Table2[marital status],,0)</f>
        <v>Married</v>
      </c>
      <c r="J3518" t="str">
        <f t="shared" si="216"/>
        <v>Lower Income</v>
      </c>
      <c r="K3518" s="52" t="b">
        <f t="shared" si="217"/>
        <v>0</v>
      </c>
      <c r="L3518" s="43" t="b">
        <f t="shared" si="218"/>
        <v>0</v>
      </c>
      <c r="M3518" s="43" t="b">
        <f t="shared" si="219"/>
        <v>0</v>
      </c>
      <c r="N35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19" spans="1:14" hidden="1" x14ac:dyDescent="0.25">
      <c r="A3519" t="s">
        <v>3301</v>
      </c>
      <c r="B3519" s="45">
        <v>35177</v>
      </c>
      <c r="C3519" s="45">
        <v>10978.333333333334</v>
      </c>
      <c r="D3519" s="25">
        <v>0.31208839108887437</v>
      </c>
      <c r="E3519" s="25" t="str">
        <f>_xlfn.XLOOKUP(Table1[[#This Row],[Customer_ID]],Table2[customer_id],Table2[age_group],,0)</f>
        <v>25-34</v>
      </c>
      <c r="F3519" s="25" t="str">
        <f>_xlfn.XLOOKUP(Table1[[#This Row],[Customer_ID]],Table2[customer_id],Table2[city],,0)</f>
        <v>Chennai</v>
      </c>
      <c r="G3519" s="25" t="str">
        <f>_xlfn.XLOOKUP(Table1[[#This Row],[Customer_ID]],Table2[customer_id],Table2[occupation],,0)</f>
        <v>Freelancers</v>
      </c>
      <c r="H3519" s="50" t="str">
        <f>_xlfn.XLOOKUP(Table1[[#This Row],[Customer_ID]],Table2[customer_id],Table2[gender],,0)</f>
        <v>Female</v>
      </c>
      <c r="I3519" s="50" t="str">
        <f>_xlfn.XLOOKUP(Table1[[#This Row],[Customer_ID]],Table2[customer_id],Table2[marital status],,0)</f>
        <v>Married</v>
      </c>
      <c r="J3519" t="str">
        <f t="shared" si="216"/>
        <v>Lower Income</v>
      </c>
      <c r="K3519" s="52" t="b">
        <f t="shared" si="217"/>
        <v>0</v>
      </c>
      <c r="L3519" s="43" t="b">
        <f t="shared" si="218"/>
        <v>0</v>
      </c>
      <c r="M3519" s="43" t="b">
        <f t="shared" si="219"/>
        <v>0</v>
      </c>
      <c r="N35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20" spans="1:14" hidden="1" x14ac:dyDescent="0.25">
      <c r="A3520" t="s">
        <v>431</v>
      </c>
      <c r="B3520" s="45">
        <v>35168</v>
      </c>
      <c r="C3520" s="45">
        <v>21034.166666666668</v>
      </c>
      <c r="D3520" s="25">
        <v>0.59810528510767369</v>
      </c>
      <c r="E3520" s="25" t="str">
        <f>_xlfn.XLOOKUP(Table1[[#This Row],[Customer_ID]],Table2[customer_id],Table2[age_group],,0)</f>
        <v>25-34</v>
      </c>
      <c r="F3520" s="25" t="str">
        <f>_xlfn.XLOOKUP(Table1[[#This Row],[Customer_ID]],Table2[customer_id],Table2[city],,0)</f>
        <v>Mumbai</v>
      </c>
      <c r="G3520" s="25" t="str">
        <f>_xlfn.XLOOKUP(Table1[[#This Row],[Customer_ID]],Table2[customer_id],Table2[occupation],,0)</f>
        <v>Freelancers</v>
      </c>
      <c r="H3520" s="50" t="str">
        <f>_xlfn.XLOOKUP(Table1[[#This Row],[Customer_ID]],Table2[customer_id],Table2[gender],,0)</f>
        <v>Male</v>
      </c>
      <c r="I3520" s="50" t="str">
        <f>_xlfn.XLOOKUP(Table1[[#This Row],[Customer_ID]],Table2[customer_id],Table2[marital status],,0)</f>
        <v>Single</v>
      </c>
      <c r="J3520" t="str">
        <f t="shared" si="216"/>
        <v>Lower Income</v>
      </c>
      <c r="K3520" s="52" t="b">
        <f t="shared" si="217"/>
        <v>0</v>
      </c>
      <c r="L3520" s="43" t="b">
        <f t="shared" si="218"/>
        <v>0</v>
      </c>
      <c r="M3520" s="43" t="b">
        <f t="shared" si="219"/>
        <v>0</v>
      </c>
      <c r="N35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21" spans="1:14" hidden="1" x14ac:dyDescent="0.25">
      <c r="A3521" t="s">
        <v>1743</v>
      </c>
      <c r="B3521" s="45">
        <v>35164</v>
      </c>
      <c r="C3521" s="45">
        <v>15601.333333333334</v>
      </c>
      <c r="D3521" s="25">
        <v>0.44367345391119706</v>
      </c>
      <c r="E3521" s="25" t="str">
        <f>_xlfn.XLOOKUP(Table1[[#This Row],[Customer_ID]],Table2[customer_id],Table2[age_group],,0)</f>
        <v>35-45</v>
      </c>
      <c r="F3521" s="25" t="str">
        <f>_xlfn.XLOOKUP(Table1[[#This Row],[Customer_ID]],Table2[customer_id],Table2[city],,0)</f>
        <v>Delhi NCR</v>
      </c>
      <c r="G3521" s="25" t="str">
        <f>_xlfn.XLOOKUP(Table1[[#This Row],[Customer_ID]],Table2[customer_id],Table2[occupation],,0)</f>
        <v>Freelancers</v>
      </c>
      <c r="H3521" s="50" t="str">
        <f>_xlfn.XLOOKUP(Table1[[#This Row],[Customer_ID]],Table2[customer_id],Table2[gender],,0)</f>
        <v>Female</v>
      </c>
      <c r="I3521" s="50" t="str">
        <f>_xlfn.XLOOKUP(Table1[[#This Row],[Customer_ID]],Table2[customer_id],Table2[marital status],,0)</f>
        <v>Married</v>
      </c>
      <c r="J3521" t="str">
        <f t="shared" si="216"/>
        <v>Lower Income</v>
      </c>
      <c r="K3521" s="52" t="b">
        <f t="shared" si="217"/>
        <v>0</v>
      </c>
      <c r="L3521" s="43" t="b">
        <f t="shared" si="218"/>
        <v>0</v>
      </c>
      <c r="M3521" s="43" t="b">
        <f t="shared" si="219"/>
        <v>0</v>
      </c>
      <c r="N35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22" spans="1:14" hidden="1" x14ac:dyDescent="0.25">
      <c r="A3522" t="s">
        <v>1488</v>
      </c>
      <c r="B3522" s="45">
        <v>35155</v>
      </c>
      <c r="C3522" s="45">
        <v>16601.333333333332</v>
      </c>
      <c r="D3522" s="25">
        <v>0.47223249419238605</v>
      </c>
      <c r="E3522" s="25" t="str">
        <f>_xlfn.XLOOKUP(Table1[[#This Row],[Customer_ID]],Table2[customer_id],Table2[age_group],,0)</f>
        <v>25-34</v>
      </c>
      <c r="F3522" s="25" t="str">
        <f>_xlfn.XLOOKUP(Table1[[#This Row],[Customer_ID]],Table2[customer_id],Table2[city],,0)</f>
        <v>Bengaluru</v>
      </c>
      <c r="G3522" s="25" t="str">
        <f>_xlfn.XLOOKUP(Table1[[#This Row],[Customer_ID]],Table2[customer_id],Table2[occupation],,0)</f>
        <v>Freelancers</v>
      </c>
      <c r="H3522" s="50" t="str">
        <f>_xlfn.XLOOKUP(Table1[[#This Row],[Customer_ID]],Table2[customer_id],Table2[gender],,0)</f>
        <v>Female</v>
      </c>
      <c r="I3522" s="50" t="str">
        <f>_xlfn.XLOOKUP(Table1[[#This Row],[Customer_ID]],Table2[customer_id],Table2[marital status],,0)</f>
        <v>Married</v>
      </c>
      <c r="J3522" t="str">
        <f t="shared" ref="J3522:J3585" si="220">IF(B3522&lt;=40000,"Lower Income",IF(AND(B3522&gt;40000,B3522&lt;=65000),"Moderate Income","Higher Income"))</f>
        <v>Lower Income</v>
      </c>
      <c r="K3522" s="52" t="b">
        <f t="shared" ref="K3522:K3585" si="221">IF(AND(J3522="Lower Income",D3522&gt;=60%),"High Spend",IF(AND(J3522="Lower Income",D3522&lt;30%),"Low Spend"))</f>
        <v>0</v>
      </c>
      <c r="L3522" s="43" t="b">
        <f t="shared" ref="L3522:L3585" si="222">IF(AND(J3522="Moderate Income",D3522&gt;=70%),"High Spend",IF(AND(J3522="Moderate Income",D3522&lt;30%),"Low Spend"))</f>
        <v>0</v>
      </c>
      <c r="M3522" s="43" t="b">
        <f t="shared" ref="M3522:M3585" si="223">IF(AND(J3522="Higher Income",D3522&gt;=70%),"High Spend",IF(AND(J3522="Higher Income",D3522&lt;20%),"Low Spend"))</f>
        <v>0</v>
      </c>
      <c r="N35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23" spans="1:14" hidden="1" x14ac:dyDescent="0.25">
      <c r="A3523" t="s">
        <v>1720</v>
      </c>
      <c r="B3523" s="45">
        <v>35124</v>
      </c>
      <c r="C3523" s="45">
        <v>15662.5</v>
      </c>
      <c r="D3523" s="25">
        <v>0.44592016854572369</v>
      </c>
      <c r="E3523" s="25" t="str">
        <f>_xlfn.XLOOKUP(Table1[[#This Row],[Customer_ID]],Table2[customer_id],Table2[age_group],,0)</f>
        <v>25-34</v>
      </c>
      <c r="F3523" s="25" t="str">
        <f>_xlfn.XLOOKUP(Table1[[#This Row],[Customer_ID]],Table2[customer_id],Table2[city],,0)</f>
        <v>Bengaluru</v>
      </c>
      <c r="G3523" s="25" t="str">
        <f>_xlfn.XLOOKUP(Table1[[#This Row],[Customer_ID]],Table2[customer_id],Table2[occupation],,0)</f>
        <v>Freelancers</v>
      </c>
      <c r="H3523" s="50" t="str">
        <f>_xlfn.XLOOKUP(Table1[[#This Row],[Customer_ID]],Table2[customer_id],Table2[gender],,0)</f>
        <v>Male</v>
      </c>
      <c r="I3523" s="50" t="str">
        <f>_xlfn.XLOOKUP(Table1[[#This Row],[Customer_ID]],Table2[customer_id],Table2[marital status],,0)</f>
        <v>Married</v>
      </c>
      <c r="J3523" t="str">
        <f t="shared" si="220"/>
        <v>Lower Income</v>
      </c>
      <c r="K3523" s="52" t="b">
        <f t="shared" si="221"/>
        <v>0</v>
      </c>
      <c r="L3523" s="43" t="b">
        <f t="shared" si="222"/>
        <v>0</v>
      </c>
      <c r="M3523" s="43" t="b">
        <f t="shared" si="223"/>
        <v>0</v>
      </c>
      <c r="N35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24" spans="1:14" x14ac:dyDescent="0.25">
      <c r="A3524" t="s">
        <v>318</v>
      </c>
      <c r="B3524" s="45">
        <v>35123</v>
      </c>
      <c r="C3524" s="45">
        <v>21689.833333333332</v>
      </c>
      <c r="D3524" s="25">
        <v>0.61753931421955222</v>
      </c>
      <c r="E3524" s="25" t="str">
        <f>_xlfn.XLOOKUP(Table1[[#This Row],[Customer_ID]],Table2[customer_id],Table2[age_group],,0)</f>
        <v>25-34</v>
      </c>
      <c r="F3524" s="25" t="str">
        <f>_xlfn.XLOOKUP(Table1[[#This Row],[Customer_ID]],Table2[customer_id],Table2[city],,0)</f>
        <v>Mumbai</v>
      </c>
      <c r="G3524" s="25" t="str">
        <f>_xlfn.XLOOKUP(Table1[[#This Row],[Customer_ID]],Table2[customer_id],Table2[occupation],,0)</f>
        <v>Freelancers</v>
      </c>
      <c r="H3524" s="50" t="str">
        <f>_xlfn.XLOOKUP(Table1[[#This Row],[Customer_ID]],Table2[customer_id],Table2[gender],,0)</f>
        <v>Male</v>
      </c>
      <c r="I3524" s="50" t="str">
        <f>_xlfn.XLOOKUP(Table1[[#This Row],[Customer_ID]],Table2[customer_id],Table2[marital status],,0)</f>
        <v>Married</v>
      </c>
      <c r="J3524" t="str">
        <f t="shared" si="220"/>
        <v>Lower Income</v>
      </c>
      <c r="K3524" s="52" t="str">
        <f t="shared" si="221"/>
        <v>High Spend</v>
      </c>
      <c r="L3524" s="43" t="b">
        <f t="shared" si="222"/>
        <v>0</v>
      </c>
      <c r="M3524" s="43" t="b">
        <f t="shared" si="223"/>
        <v>0</v>
      </c>
      <c r="N3524" t="str">
        <f>IF(OR(Table1[[#This Row],[High requirement of Credit Card (Low Income)]]="High Spend",Table1[[#This Row],[High requirement of Credit Card (Moderate Income)]]="High Spend",Table1[[#This Row],[High requirement of Credit Card (hIGHER Income)]]="High Spend"),"High chance","Low or moderate Chance")</f>
        <v>High chance</v>
      </c>
    </row>
    <row r="3525" spans="1:14" hidden="1" x14ac:dyDescent="0.25">
      <c r="A3525" t="s">
        <v>1427</v>
      </c>
      <c r="B3525" s="45">
        <v>35099</v>
      </c>
      <c r="C3525" s="45">
        <v>16830.5</v>
      </c>
      <c r="D3525" s="25">
        <v>0.47951508589988318</v>
      </c>
      <c r="E3525" s="25" t="str">
        <f>_xlfn.XLOOKUP(Table1[[#This Row],[Customer_ID]],Table2[customer_id],Table2[age_group],,0)</f>
        <v>25-34</v>
      </c>
      <c r="F3525" s="25" t="str">
        <f>_xlfn.XLOOKUP(Table1[[#This Row],[Customer_ID]],Table2[customer_id],Table2[city],,0)</f>
        <v>Delhi NCR</v>
      </c>
      <c r="G3525" s="25" t="str">
        <f>_xlfn.XLOOKUP(Table1[[#This Row],[Customer_ID]],Table2[customer_id],Table2[occupation],,0)</f>
        <v>Freelancers</v>
      </c>
      <c r="H3525" s="50" t="str">
        <f>_xlfn.XLOOKUP(Table1[[#This Row],[Customer_ID]],Table2[customer_id],Table2[gender],,0)</f>
        <v>Female</v>
      </c>
      <c r="I3525" s="50" t="str">
        <f>_xlfn.XLOOKUP(Table1[[#This Row],[Customer_ID]],Table2[customer_id],Table2[marital status],,0)</f>
        <v>Married</v>
      </c>
      <c r="J3525" t="str">
        <f t="shared" si="220"/>
        <v>Lower Income</v>
      </c>
      <c r="K3525" s="52" t="b">
        <f t="shared" si="221"/>
        <v>0</v>
      </c>
      <c r="L3525" s="43" t="b">
        <f t="shared" si="222"/>
        <v>0</v>
      </c>
      <c r="M3525" s="43" t="b">
        <f t="shared" si="223"/>
        <v>0</v>
      </c>
      <c r="N35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26" spans="1:14" hidden="1" x14ac:dyDescent="0.25">
      <c r="A3526" t="s">
        <v>3024</v>
      </c>
      <c r="B3526" s="45">
        <v>35097</v>
      </c>
      <c r="C3526" s="45">
        <v>11798.833333333334</v>
      </c>
      <c r="D3526" s="25">
        <v>0.33617783096371012</v>
      </c>
      <c r="E3526" s="25" t="str">
        <f>_xlfn.XLOOKUP(Table1[[#This Row],[Customer_ID]],Table2[customer_id],Table2[age_group],,0)</f>
        <v>35-45</v>
      </c>
      <c r="F3526" s="25" t="str">
        <f>_xlfn.XLOOKUP(Table1[[#This Row],[Customer_ID]],Table2[customer_id],Table2[city],,0)</f>
        <v>Hyderabad</v>
      </c>
      <c r="G3526" s="25" t="str">
        <f>_xlfn.XLOOKUP(Table1[[#This Row],[Customer_ID]],Table2[customer_id],Table2[occupation],,0)</f>
        <v>Freelancers</v>
      </c>
      <c r="H3526" s="50" t="str">
        <f>_xlfn.XLOOKUP(Table1[[#This Row],[Customer_ID]],Table2[customer_id],Table2[gender],,0)</f>
        <v>Female</v>
      </c>
      <c r="I3526" s="50" t="str">
        <f>_xlfn.XLOOKUP(Table1[[#This Row],[Customer_ID]],Table2[customer_id],Table2[marital status],,0)</f>
        <v>Married</v>
      </c>
      <c r="J3526" t="str">
        <f t="shared" si="220"/>
        <v>Lower Income</v>
      </c>
      <c r="K3526" s="52" t="b">
        <f t="shared" si="221"/>
        <v>0</v>
      </c>
      <c r="L3526" s="43" t="b">
        <f t="shared" si="222"/>
        <v>0</v>
      </c>
      <c r="M3526" s="43" t="b">
        <f t="shared" si="223"/>
        <v>0</v>
      </c>
      <c r="N35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27" spans="1:14" hidden="1" x14ac:dyDescent="0.25">
      <c r="A3527" t="s">
        <v>968</v>
      </c>
      <c r="B3527" s="45">
        <v>35082</v>
      </c>
      <c r="C3527" s="45">
        <v>18355.166666666668</v>
      </c>
      <c r="D3527" s="25">
        <v>0.52320753282785093</v>
      </c>
      <c r="E3527" s="25" t="str">
        <f>_xlfn.XLOOKUP(Table1[[#This Row],[Customer_ID]],Table2[customer_id],Table2[age_group],,0)</f>
        <v>35-45</v>
      </c>
      <c r="F3527" s="25" t="str">
        <f>_xlfn.XLOOKUP(Table1[[#This Row],[Customer_ID]],Table2[customer_id],Table2[city],,0)</f>
        <v>Bengaluru</v>
      </c>
      <c r="G3527" s="25" t="str">
        <f>_xlfn.XLOOKUP(Table1[[#This Row],[Customer_ID]],Table2[customer_id],Table2[occupation],,0)</f>
        <v>Freelancers</v>
      </c>
      <c r="H3527" s="50" t="str">
        <f>_xlfn.XLOOKUP(Table1[[#This Row],[Customer_ID]],Table2[customer_id],Table2[gender],,0)</f>
        <v>Male</v>
      </c>
      <c r="I3527" s="50" t="str">
        <f>_xlfn.XLOOKUP(Table1[[#This Row],[Customer_ID]],Table2[customer_id],Table2[marital status],,0)</f>
        <v>Married</v>
      </c>
      <c r="J3527" t="str">
        <f t="shared" si="220"/>
        <v>Lower Income</v>
      </c>
      <c r="K3527" s="52" t="b">
        <f t="shared" si="221"/>
        <v>0</v>
      </c>
      <c r="L3527" s="43" t="b">
        <f t="shared" si="222"/>
        <v>0</v>
      </c>
      <c r="M3527" s="43" t="b">
        <f t="shared" si="223"/>
        <v>0</v>
      </c>
      <c r="N35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28" spans="1:14" hidden="1" x14ac:dyDescent="0.25">
      <c r="A3528" t="s">
        <v>1618</v>
      </c>
      <c r="B3528" s="45">
        <v>35080</v>
      </c>
      <c r="C3528" s="45">
        <v>16040.833333333334</v>
      </c>
      <c r="D3528" s="25">
        <v>0.45726434815659445</v>
      </c>
      <c r="E3528" s="25" t="str">
        <f>_xlfn.XLOOKUP(Table1[[#This Row],[Customer_ID]],Table2[customer_id],Table2[age_group],,0)</f>
        <v>25-34</v>
      </c>
      <c r="F3528" s="25" t="str">
        <f>_xlfn.XLOOKUP(Table1[[#This Row],[Customer_ID]],Table2[customer_id],Table2[city],,0)</f>
        <v>Delhi NCR</v>
      </c>
      <c r="G3528" s="25" t="str">
        <f>_xlfn.XLOOKUP(Table1[[#This Row],[Customer_ID]],Table2[customer_id],Table2[occupation],,0)</f>
        <v>Freelancers</v>
      </c>
      <c r="H3528" s="50" t="str">
        <f>_xlfn.XLOOKUP(Table1[[#This Row],[Customer_ID]],Table2[customer_id],Table2[gender],,0)</f>
        <v>Female</v>
      </c>
      <c r="I3528" s="50" t="str">
        <f>_xlfn.XLOOKUP(Table1[[#This Row],[Customer_ID]],Table2[customer_id],Table2[marital status],,0)</f>
        <v>Married</v>
      </c>
      <c r="J3528" t="str">
        <f t="shared" si="220"/>
        <v>Lower Income</v>
      </c>
      <c r="K3528" s="52" t="b">
        <f t="shared" si="221"/>
        <v>0</v>
      </c>
      <c r="L3528" s="43" t="b">
        <f t="shared" si="222"/>
        <v>0</v>
      </c>
      <c r="M3528" s="43" t="b">
        <f t="shared" si="223"/>
        <v>0</v>
      </c>
      <c r="N35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29" spans="1:14" hidden="1" x14ac:dyDescent="0.25">
      <c r="A3529" t="s">
        <v>1504</v>
      </c>
      <c r="B3529" s="45">
        <v>35064</v>
      </c>
      <c r="C3529" s="45">
        <v>16502</v>
      </c>
      <c r="D3529" s="25">
        <v>0.47062514259639515</v>
      </c>
      <c r="E3529" s="25" t="str">
        <f>_xlfn.XLOOKUP(Table1[[#This Row],[Customer_ID]],Table2[customer_id],Table2[age_group],,0)</f>
        <v>25-34</v>
      </c>
      <c r="F3529" s="25" t="str">
        <f>_xlfn.XLOOKUP(Table1[[#This Row],[Customer_ID]],Table2[customer_id],Table2[city],,0)</f>
        <v>Bengaluru</v>
      </c>
      <c r="G3529" s="25" t="str">
        <f>_xlfn.XLOOKUP(Table1[[#This Row],[Customer_ID]],Table2[customer_id],Table2[occupation],,0)</f>
        <v>Freelancers</v>
      </c>
      <c r="H3529" s="50" t="str">
        <f>_xlfn.XLOOKUP(Table1[[#This Row],[Customer_ID]],Table2[customer_id],Table2[gender],,0)</f>
        <v>Male</v>
      </c>
      <c r="I3529" s="50" t="str">
        <f>_xlfn.XLOOKUP(Table1[[#This Row],[Customer_ID]],Table2[customer_id],Table2[marital status],,0)</f>
        <v>Married</v>
      </c>
      <c r="J3529" t="str">
        <f t="shared" si="220"/>
        <v>Lower Income</v>
      </c>
      <c r="K3529" s="52" t="b">
        <f t="shared" si="221"/>
        <v>0</v>
      </c>
      <c r="L3529" s="43" t="b">
        <f t="shared" si="222"/>
        <v>0</v>
      </c>
      <c r="M3529" s="43" t="b">
        <f t="shared" si="223"/>
        <v>0</v>
      </c>
      <c r="N35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30" spans="1:14" x14ac:dyDescent="0.25">
      <c r="A3530" t="s">
        <v>162</v>
      </c>
      <c r="B3530" s="45">
        <v>35056</v>
      </c>
      <c r="C3530" s="45">
        <v>23423</v>
      </c>
      <c r="D3530" s="25">
        <v>0.66815951620264724</v>
      </c>
      <c r="E3530" s="25" t="str">
        <f>_xlfn.XLOOKUP(Table1[[#This Row],[Customer_ID]],Table2[customer_id],Table2[age_group],,0)</f>
        <v>25-34</v>
      </c>
      <c r="F3530" s="25" t="str">
        <f>_xlfn.XLOOKUP(Table1[[#This Row],[Customer_ID]],Table2[customer_id],Table2[city],,0)</f>
        <v>Mumbai</v>
      </c>
      <c r="G3530" s="25" t="str">
        <f>_xlfn.XLOOKUP(Table1[[#This Row],[Customer_ID]],Table2[customer_id],Table2[occupation],,0)</f>
        <v>Freelancers</v>
      </c>
      <c r="H3530" s="50" t="str">
        <f>_xlfn.XLOOKUP(Table1[[#This Row],[Customer_ID]],Table2[customer_id],Table2[gender],,0)</f>
        <v>Male</v>
      </c>
      <c r="I3530" s="50" t="str">
        <f>_xlfn.XLOOKUP(Table1[[#This Row],[Customer_ID]],Table2[customer_id],Table2[marital status],,0)</f>
        <v>Married</v>
      </c>
      <c r="J3530" t="str">
        <f t="shared" si="220"/>
        <v>Lower Income</v>
      </c>
      <c r="K3530" s="52" t="str">
        <f t="shared" si="221"/>
        <v>High Spend</v>
      </c>
      <c r="L3530" s="43" t="b">
        <f t="shared" si="222"/>
        <v>0</v>
      </c>
      <c r="M3530" s="43" t="b">
        <f t="shared" si="223"/>
        <v>0</v>
      </c>
      <c r="N3530" t="str">
        <f>IF(OR(Table1[[#This Row],[High requirement of Credit Card (Low Income)]]="High Spend",Table1[[#This Row],[High requirement of Credit Card (Moderate Income)]]="High Spend",Table1[[#This Row],[High requirement of Credit Card (hIGHER Income)]]="High Spend"),"High chance","Low or moderate Chance")</f>
        <v>High chance</v>
      </c>
    </row>
    <row r="3531" spans="1:14" hidden="1" x14ac:dyDescent="0.25">
      <c r="A3531" t="s">
        <v>1301</v>
      </c>
      <c r="B3531" s="45">
        <v>35049</v>
      </c>
      <c r="C3531" s="45">
        <v>17264.5</v>
      </c>
      <c r="D3531" s="25">
        <v>0.49258181403178408</v>
      </c>
      <c r="E3531" s="25" t="str">
        <f>_xlfn.XLOOKUP(Table1[[#This Row],[Customer_ID]],Table2[customer_id],Table2[age_group],,0)</f>
        <v>25-34</v>
      </c>
      <c r="F3531" s="25" t="str">
        <f>_xlfn.XLOOKUP(Table1[[#This Row],[Customer_ID]],Table2[customer_id],Table2[city],,0)</f>
        <v>Bengaluru</v>
      </c>
      <c r="G3531" s="25" t="str">
        <f>_xlfn.XLOOKUP(Table1[[#This Row],[Customer_ID]],Table2[customer_id],Table2[occupation],,0)</f>
        <v>Freelancers</v>
      </c>
      <c r="H3531" s="50" t="str">
        <f>_xlfn.XLOOKUP(Table1[[#This Row],[Customer_ID]],Table2[customer_id],Table2[gender],,0)</f>
        <v>Male</v>
      </c>
      <c r="I3531" s="50" t="str">
        <f>_xlfn.XLOOKUP(Table1[[#This Row],[Customer_ID]],Table2[customer_id],Table2[marital status],,0)</f>
        <v>Single</v>
      </c>
      <c r="J3531" t="str">
        <f t="shared" si="220"/>
        <v>Lower Income</v>
      </c>
      <c r="K3531" s="52" t="b">
        <f t="shared" si="221"/>
        <v>0</v>
      </c>
      <c r="L3531" s="43" t="b">
        <f t="shared" si="222"/>
        <v>0</v>
      </c>
      <c r="M3531" s="43" t="b">
        <f t="shared" si="223"/>
        <v>0</v>
      </c>
      <c r="N35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32" spans="1:14" x14ac:dyDescent="0.25">
      <c r="A3532" t="s">
        <v>344</v>
      </c>
      <c r="B3532" s="45">
        <v>35038</v>
      </c>
      <c r="C3532" s="45">
        <v>21440</v>
      </c>
      <c r="D3532" s="25">
        <v>0.61190707232147956</v>
      </c>
      <c r="E3532" s="25" t="str">
        <f>_xlfn.XLOOKUP(Table1[[#This Row],[Customer_ID]],Table2[customer_id],Table2[age_group],,0)</f>
        <v>25-34</v>
      </c>
      <c r="F3532" s="25" t="str">
        <f>_xlfn.XLOOKUP(Table1[[#This Row],[Customer_ID]],Table2[customer_id],Table2[city],,0)</f>
        <v>Mumbai</v>
      </c>
      <c r="G3532" s="25" t="str">
        <f>_xlfn.XLOOKUP(Table1[[#This Row],[Customer_ID]],Table2[customer_id],Table2[occupation],,0)</f>
        <v>Freelancers</v>
      </c>
      <c r="H3532" s="50" t="str">
        <f>_xlfn.XLOOKUP(Table1[[#This Row],[Customer_ID]],Table2[customer_id],Table2[gender],,0)</f>
        <v>Male</v>
      </c>
      <c r="I3532" s="50" t="str">
        <f>_xlfn.XLOOKUP(Table1[[#This Row],[Customer_ID]],Table2[customer_id],Table2[marital status],,0)</f>
        <v>Married</v>
      </c>
      <c r="J3532" t="str">
        <f t="shared" si="220"/>
        <v>Lower Income</v>
      </c>
      <c r="K3532" s="52" t="str">
        <f t="shared" si="221"/>
        <v>High Spend</v>
      </c>
      <c r="L3532" s="43" t="b">
        <f t="shared" si="222"/>
        <v>0</v>
      </c>
      <c r="M3532" s="43" t="b">
        <f t="shared" si="223"/>
        <v>0</v>
      </c>
      <c r="N3532" t="str">
        <f>IF(OR(Table1[[#This Row],[High requirement of Credit Card (Low Income)]]="High Spend",Table1[[#This Row],[High requirement of Credit Card (Moderate Income)]]="High Spend",Table1[[#This Row],[High requirement of Credit Card (hIGHER Income)]]="High Spend"),"High chance","Low or moderate Chance")</f>
        <v>High chance</v>
      </c>
    </row>
    <row r="3533" spans="1:14" x14ac:dyDescent="0.25">
      <c r="A3533" t="s">
        <v>213</v>
      </c>
      <c r="B3533" s="45">
        <v>35035</v>
      </c>
      <c r="C3533" s="45">
        <v>22564.5</v>
      </c>
      <c r="D3533" s="25">
        <v>0.64405594405594402</v>
      </c>
      <c r="E3533" s="25" t="str">
        <f>_xlfn.XLOOKUP(Table1[[#This Row],[Customer_ID]],Table2[customer_id],Table2[age_group],,0)</f>
        <v>25-34</v>
      </c>
      <c r="F3533" s="25" t="str">
        <f>_xlfn.XLOOKUP(Table1[[#This Row],[Customer_ID]],Table2[customer_id],Table2[city],,0)</f>
        <v>Mumbai</v>
      </c>
      <c r="G3533" s="25" t="str">
        <f>_xlfn.XLOOKUP(Table1[[#This Row],[Customer_ID]],Table2[customer_id],Table2[occupation],,0)</f>
        <v>Freelancers</v>
      </c>
      <c r="H3533" s="50" t="str">
        <f>_xlfn.XLOOKUP(Table1[[#This Row],[Customer_ID]],Table2[customer_id],Table2[gender],,0)</f>
        <v>Male</v>
      </c>
      <c r="I3533" s="50" t="str">
        <f>_xlfn.XLOOKUP(Table1[[#This Row],[Customer_ID]],Table2[customer_id],Table2[marital status],,0)</f>
        <v>Married</v>
      </c>
      <c r="J3533" t="str">
        <f t="shared" si="220"/>
        <v>Lower Income</v>
      </c>
      <c r="K3533" s="52" t="str">
        <f t="shared" si="221"/>
        <v>High Spend</v>
      </c>
      <c r="L3533" s="43" t="b">
        <f t="shared" si="222"/>
        <v>0</v>
      </c>
      <c r="M3533" s="43" t="b">
        <f t="shared" si="223"/>
        <v>0</v>
      </c>
      <c r="N3533" t="str">
        <f>IF(OR(Table1[[#This Row],[High requirement of Credit Card (Low Income)]]="High Spend",Table1[[#This Row],[High requirement of Credit Card (Moderate Income)]]="High Spend",Table1[[#This Row],[High requirement of Credit Card (hIGHER Income)]]="High Spend"),"High chance","Low or moderate Chance")</f>
        <v>High chance</v>
      </c>
    </row>
    <row r="3534" spans="1:14" hidden="1" x14ac:dyDescent="0.25">
      <c r="A3534" t="s">
        <v>963</v>
      </c>
      <c r="B3534" s="45">
        <v>35030</v>
      </c>
      <c r="C3534" s="45">
        <v>18346.166666666668</v>
      </c>
      <c r="D3534" s="25">
        <v>0.52372728137786662</v>
      </c>
      <c r="E3534" s="25" t="str">
        <f>_xlfn.XLOOKUP(Table1[[#This Row],[Customer_ID]],Table2[customer_id],Table2[age_group],,0)</f>
        <v>35-45</v>
      </c>
      <c r="F3534" s="25" t="str">
        <f>_xlfn.XLOOKUP(Table1[[#This Row],[Customer_ID]],Table2[customer_id],Table2[city],,0)</f>
        <v>Bengaluru</v>
      </c>
      <c r="G3534" s="25" t="str">
        <f>_xlfn.XLOOKUP(Table1[[#This Row],[Customer_ID]],Table2[customer_id],Table2[occupation],,0)</f>
        <v>Freelancers</v>
      </c>
      <c r="H3534" s="50" t="str">
        <f>_xlfn.XLOOKUP(Table1[[#This Row],[Customer_ID]],Table2[customer_id],Table2[gender],,0)</f>
        <v>Male</v>
      </c>
      <c r="I3534" s="50" t="str">
        <f>_xlfn.XLOOKUP(Table1[[#This Row],[Customer_ID]],Table2[customer_id],Table2[marital status],,0)</f>
        <v>Married</v>
      </c>
      <c r="J3534" t="str">
        <f t="shared" si="220"/>
        <v>Lower Income</v>
      </c>
      <c r="K3534" s="52" t="b">
        <f t="shared" si="221"/>
        <v>0</v>
      </c>
      <c r="L3534" s="43" t="b">
        <f t="shared" si="222"/>
        <v>0</v>
      </c>
      <c r="M3534" s="43" t="b">
        <f t="shared" si="223"/>
        <v>0</v>
      </c>
      <c r="N35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35" spans="1:14" hidden="1" x14ac:dyDescent="0.25">
      <c r="A3535" t="s">
        <v>718</v>
      </c>
      <c r="B3535" s="45">
        <v>35012</v>
      </c>
      <c r="C3535" s="45">
        <v>19507.333333333332</v>
      </c>
      <c r="D3535" s="25">
        <v>0.55716135420236867</v>
      </c>
      <c r="E3535" s="25" t="str">
        <f>_xlfn.XLOOKUP(Table1[[#This Row],[Customer_ID]],Table2[customer_id],Table2[age_group],,0)</f>
        <v>25-34</v>
      </c>
      <c r="F3535" s="25" t="str">
        <f>_xlfn.XLOOKUP(Table1[[#This Row],[Customer_ID]],Table2[customer_id],Table2[city],,0)</f>
        <v>Delhi NCR</v>
      </c>
      <c r="G3535" s="25" t="str">
        <f>_xlfn.XLOOKUP(Table1[[#This Row],[Customer_ID]],Table2[customer_id],Table2[occupation],,0)</f>
        <v>Freelancers</v>
      </c>
      <c r="H3535" s="50" t="str">
        <f>_xlfn.XLOOKUP(Table1[[#This Row],[Customer_ID]],Table2[customer_id],Table2[gender],,0)</f>
        <v>Male</v>
      </c>
      <c r="I3535" s="50" t="str">
        <f>_xlfn.XLOOKUP(Table1[[#This Row],[Customer_ID]],Table2[customer_id],Table2[marital status],,0)</f>
        <v>Married</v>
      </c>
      <c r="J3535" t="str">
        <f t="shared" si="220"/>
        <v>Lower Income</v>
      </c>
      <c r="K3535" s="52" t="b">
        <f t="shared" si="221"/>
        <v>0</v>
      </c>
      <c r="L3535" s="43" t="b">
        <f t="shared" si="222"/>
        <v>0</v>
      </c>
      <c r="M3535" s="43" t="b">
        <f t="shared" si="223"/>
        <v>0</v>
      </c>
      <c r="N35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36" spans="1:14" hidden="1" x14ac:dyDescent="0.25">
      <c r="A3536" t="s">
        <v>1092</v>
      </c>
      <c r="B3536" s="45">
        <v>35008</v>
      </c>
      <c r="C3536" s="45">
        <v>17895.166666666668</v>
      </c>
      <c r="D3536" s="25">
        <v>0.51117363650213288</v>
      </c>
      <c r="E3536" s="25" t="str">
        <f>_xlfn.XLOOKUP(Table1[[#This Row],[Customer_ID]],Table2[customer_id],Table2[age_group],,0)</f>
        <v>35-45</v>
      </c>
      <c r="F3536" s="25" t="str">
        <f>_xlfn.XLOOKUP(Table1[[#This Row],[Customer_ID]],Table2[customer_id],Table2[city],,0)</f>
        <v>Bengaluru</v>
      </c>
      <c r="G3536" s="25" t="str">
        <f>_xlfn.XLOOKUP(Table1[[#This Row],[Customer_ID]],Table2[customer_id],Table2[occupation],,0)</f>
        <v>Freelancers</v>
      </c>
      <c r="H3536" s="50" t="str">
        <f>_xlfn.XLOOKUP(Table1[[#This Row],[Customer_ID]],Table2[customer_id],Table2[gender],,0)</f>
        <v>Male</v>
      </c>
      <c r="I3536" s="50" t="str">
        <f>_xlfn.XLOOKUP(Table1[[#This Row],[Customer_ID]],Table2[customer_id],Table2[marital status],,0)</f>
        <v>Married</v>
      </c>
      <c r="J3536" t="str">
        <f t="shared" si="220"/>
        <v>Lower Income</v>
      </c>
      <c r="K3536" s="52" t="b">
        <f t="shared" si="221"/>
        <v>0</v>
      </c>
      <c r="L3536" s="43" t="b">
        <f t="shared" si="222"/>
        <v>0</v>
      </c>
      <c r="M3536" s="43" t="b">
        <f t="shared" si="223"/>
        <v>0</v>
      </c>
      <c r="N35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37" spans="1:14" hidden="1" x14ac:dyDescent="0.25">
      <c r="A3537" t="s">
        <v>2726</v>
      </c>
      <c r="B3537" s="45">
        <v>35007</v>
      </c>
      <c r="C3537" s="45">
        <v>12510.666666666666</v>
      </c>
      <c r="D3537" s="25">
        <v>0.35737614381885524</v>
      </c>
      <c r="E3537" s="25" t="str">
        <f>_xlfn.XLOOKUP(Table1[[#This Row],[Customer_ID]],Table2[customer_id],Table2[age_group],,0)</f>
        <v>25-34</v>
      </c>
      <c r="F3537" s="25" t="str">
        <f>_xlfn.XLOOKUP(Table1[[#This Row],[Customer_ID]],Table2[customer_id],Table2[city],,0)</f>
        <v>Chennai</v>
      </c>
      <c r="G3537" s="25" t="str">
        <f>_xlfn.XLOOKUP(Table1[[#This Row],[Customer_ID]],Table2[customer_id],Table2[occupation],,0)</f>
        <v>Freelancers</v>
      </c>
      <c r="H3537" s="50" t="str">
        <f>_xlfn.XLOOKUP(Table1[[#This Row],[Customer_ID]],Table2[customer_id],Table2[gender],,0)</f>
        <v>Male</v>
      </c>
      <c r="I3537" s="50" t="str">
        <f>_xlfn.XLOOKUP(Table1[[#This Row],[Customer_ID]],Table2[customer_id],Table2[marital status],,0)</f>
        <v>Married</v>
      </c>
      <c r="J3537" t="str">
        <f t="shared" si="220"/>
        <v>Lower Income</v>
      </c>
      <c r="K3537" s="52" t="b">
        <f t="shared" si="221"/>
        <v>0</v>
      </c>
      <c r="L3537" s="43" t="b">
        <f t="shared" si="222"/>
        <v>0</v>
      </c>
      <c r="M3537" s="43" t="b">
        <f t="shared" si="223"/>
        <v>0</v>
      </c>
      <c r="N35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38" spans="1:14" x14ac:dyDescent="0.25">
      <c r="A3538" t="s">
        <v>398</v>
      </c>
      <c r="B3538" s="45">
        <v>35003</v>
      </c>
      <c r="C3538" s="45">
        <v>21121.666666666668</v>
      </c>
      <c r="D3538" s="25">
        <v>0.60342446837890085</v>
      </c>
      <c r="E3538" s="25" t="str">
        <f>_xlfn.XLOOKUP(Table1[[#This Row],[Customer_ID]],Table2[customer_id],Table2[age_group],,0)</f>
        <v>35-45</v>
      </c>
      <c r="F3538" s="25" t="str">
        <f>_xlfn.XLOOKUP(Table1[[#This Row],[Customer_ID]],Table2[customer_id],Table2[city],,0)</f>
        <v>Mumbai</v>
      </c>
      <c r="G3538" s="25" t="str">
        <f>_xlfn.XLOOKUP(Table1[[#This Row],[Customer_ID]],Table2[customer_id],Table2[occupation],,0)</f>
        <v>Freelancers</v>
      </c>
      <c r="H3538" s="50" t="str">
        <f>_xlfn.XLOOKUP(Table1[[#This Row],[Customer_ID]],Table2[customer_id],Table2[gender],,0)</f>
        <v>Male</v>
      </c>
      <c r="I3538" s="50" t="str">
        <f>_xlfn.XLOOKUP(Table1[[#This Row],[Customer_ID]],Table2[customer_id],Table2[marital status],,0)</f>
        <v>Married</v>
      </c>
      <c r="J3538" t="str">
        <f t="shared" si="220"/>
        <v>Lower Income</v>
      </c>
      <c r="K3538" s="52" t="str">
        <f t="shared" si="221"/>
        <v>High Spend</v>
      </c>
      <c r="L3538" s="43" t="b">
        <f t="shared" si="222"/>
        <v>0</v>
      </c>
      <c r="M3538" s="43" t="b">
        <f t="shared" si="223"/>
        <v>0</v>
      </c>
      <c r="N3538" t="str">
        <f>IF(OR(Table1[[#This Row],[High requirement of Credit Card (Low Income)]]="High Spend",Table1[[#This Row],[High requirement of Credit Card (Moderate Income)]]="High Spend",Table1[[#This Row],[High requirement of Credit Card (hIGHER Income)]]="High Spend"),"High chance","Low or moderate Chance")</f>
        <v>High chance</v>
      </c>
    </row>
    <row r="3539" spans="1:14" hidden="1" x14ac:dyDescent="0.25">
      <c r="A3539" t="s">
        <v>1417</v>
      </c>
      <c r="B3539" s="45">
        <v>34999</v>
      </c>
      <c r="C3539" s="45">
        <v>16820.833333333332</v>
      </c>
      <c r="D3539" s="25">
        <v>0.48060896978008893</v>
      </c>
      <c r="E3539" s="25" t="str">
        <f>_xlfn.XLOOKUP(Table1[[#This Row],[Customer_ID]],Table2[customer_id],Table2[age_group],,0)</f>
        <v>35-45</v>
      </c>
      <c r="F3539" s="25" t="str">
        <f>_xlfn.XLOOKUP(Table1[[#This Row],[Customer_ID]],Table2[customer_id],Table2[city],,0)</f>
        <v>Bengaluru</v>
      </c>
      <c r="G3539" s="25" t="str">
        <f>_xlfn.XLOOKUP(Table1[[#This Row],[Customer_ID]],Table2[customer_id],Table2[occupation],,0)</f>
        <v>Freelancers</v>
      </c>
      <c r="H3539" s="50" t="str">
        <f>_xlfn.XLOOKUP(Table1[[#This Row],[Customer_ID]],Table2[customer_id],Table2[gender],,0)</f>
        <v>Male</v>
      </c>
      <c r="I3539" s="50" t="str">
        <f>_xlfn.XLOOKUP(Table1[[#This Row],[Customer_ID]],Table2[customer_id],Table2[marital status],,0)</f>
        <v>Married</v>
      </c>
      <c r="J3539" t="str">
        <f t="shared" si="220"/>
        <v>Lower Income</v>
      </c>
      <c r="K3539" s="52" t="b">
        <f t="shared" si="221"/>
        <v>0</v>
      </c>
      <c r="L3539" s="43" t="b">
        <f t="shared" si="222"/>
        <v>0</v>
      </c>
      <c r="M3539" s="43" t="b">
        <f t="shared" si="223"/>
        <v>0</v>
      </c>
      <c r="N35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40" spans="1:14" hidden="1" x14ac:dyDescent="0.25">
      <c r="A3540" t="s">
        <v>644</v>
      </c>
      <c r="B3540" s="45">
        <v>34995</v>
      </c>
      <c r="C3540" s="45">
        <v>19861.833333333332</v>
      </c>
      <c r="D3540" s="25">
        <v>0.56756203267133398</v>
      </c>
      <c r="E3540" s="25" t="str">
        <f>_xlfn.XLOOKUP(Table1[[#This Row],[Customer_ID]],Table2[customer_id],Table2[age_group],,0)</f>
        <v>25-34</v>
      </c>
      <c r="F3540" s="25" t="str">
        <f>_xlfn.XLOOKUP(Table1[[#This Row],[Customer_ID]],Table2[customer_id],Table2[city],,0)</f>
        <v>Mumbai</v>
      </c>
      <c r="G3540" s="25" t="str">
        <f>_xlfn.XLOOKUP(Table1[[#This Row],[Customer_ID]],Table2[customer_id],Table2[occupation],,0)</f>
        <v>Freelancers</v>
      </c>
      <c r="H3540" s="50" t="str">
        <f>_xlfn.XLOOKUP(Table1[[#This Row],[Customer_ID]],Table2[customer_id],Table2[gender],,0)</f>
        <v>Male</v>
      </c>
      <c r="I3540" s="50" t="str">
        <f>_xlfn.XLOOKUP(Table1[[#This Row],[Customer_ID]],Table2[customer_id],Table2[marital status],,0)</f>
        <v>Married</v>
      </c>
      <c r="J3540" t="str">
        <f t="shared" si="220"/>
        <v>Lower Income</v>
      </c>
      <c r="K3540" s="52" t="b">
        <f t="shared" si="221"/>
        <v>0</v>
      </c>
      <c r="L3540" s="43" t="b">
        <f t="shared" si="222"/>
        <v>0</v>
      </c>
      <c r="M3540" s="43" t="b">
        <f t="shared" si="223"/>
        <v>0</v>
      </c>
      <c r="N35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41" spans="1:14" hidden="1" x14ac:dyDescent="0.25">
      <c r="A3541" t="s">
        <v>1070</v>
      </c>
      <c r="B3541" s="45">
        <v>34993</v>
      </c>
      <c r="C3541" s="45">
        <v>17953</v>
      </c>
      <c r="D3541" s="25">
        <v>0.51304546623610436</v>
      </c>
      <c r="E3541" s="25" t="str">
        <f>_xlfn.XLOOKUP(Table1[[#This Row],[Customer_ID]],Table2[customer_id],Table2[age_group],,0)</f>
        <v>25-34</v>
      </c>
      <c r="F3541" s="25" t="str">
        <f>_xlfn.XLOOKUP(Table1[[#This Row],[Customer_ID]],Table2[customer_id],Table2[city],,0)</f>
        <v>Delhi NCR</v>
      </c>
      <c r="G3541" s="25" t="str">
        <f>_xlfn.XLOOKUP(Table1[[#This Row],[Customer_ID]],Table2[customer_id],Table2[occupation],,0)</f>
        <v>Freelancers</v>
      </c>
      <c r="H3541" s="50" t="str">
        <f>_xlfn.XLOOKUP(Table1[[#This Row],[Customer_ID]],Table2[customer_id],Table2[gender],,0)</f>
        <v>Male</v>
      </c>
      <c r="I3541" s="50" t="str">
        <f>_xlfn.XLOOKUP(Table1[[#This Row],[Customer_ID]],Table2[customer_id],Table2[marital status],,0)</f>
        <v>Married</v>
      </c>
      <c r="J3541" t="str">
        <f t="shared" si="220"/>
        <v>Lower Income</v>
      </c>
      <c r="K3541" s="52" t="b">
        <f t="shared" si="221"/>
        <v>0</v>
      </c>
      <c r="L3541" s="43" t="b">
        <f t="shared" si="222"/>
        <v>0</v>
      </c>
      <c r="M3541" s="43" t="b">
        <f t="shared" si="223"/>
        <v>0</v>
      </c>
      <c r="N35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42" spans="1:14" hidden="1" x14ac:dyDescent="0.25">
      <c r="A3542" t="s">
        <v>1423</v>
      </c>
      <c r="B3542" s="45">
        <v>34984</v>
      </c>
      <c r="C3542" s="45">
        <v>16785.166666666668</v>
      </c>
      <c r="D3542" s="25">
        <v>0.47979552557359556</v>
      </c>
      <c r="E3542" s="25" t="str">
        <f>_xlfn.XLOOKUP(Table1[[#This Row],[Customer_ID]],Table2[customer_id],Table2[age_group],,0)</f>
        <v>25-34</v>
      </c>
      <c r="F3542" s="25" t="str">
        <f>_xlfn.XLOOKUP(Table1[[#This Row],[Customer_ID]],Table2[customer_id],Table2[city],,0)</f>
        <v>Bengaluru</v>
      </c>
      <c r="G3542" s="25" t="str">
        <f>_xlfn.XLOOKUP(Table1[[#This Row],[Customer_ID]],Table2[customer_id],Table2[occupation],,0)</f>
        <v>Freelancers</v>
      </c>
      <c r="H3542" s="50" t="str">
        <f>_xlfn.XLOOKUP(Table1[[#This Row],[Customer_ID]],Table2[customer_id],Table2[gender],,0)</f>
        <v>Male</v>
      </c>
      <c r="I3542" s="50" t="str">
        <f>_xlfn.XLOOKUP(Table1[[#This Row],[Customer_ID]],Table2[customer_id],Table2[marital status],,0)</f>
        <v>Married</v>
      </c>
      <c r="J3542" t="str">
        <f t="shared" si="220"/>
        <v>Lower Income</v>
      </c>
      <c r="K3542" s="52" t="b">
        <f t="shared" si="221"/>
        <v>0</v>
      </c>
      <c r="L3542" s="43" t="b">
        <f t="shared" si="222"/>
        <v>0</v>
      </c>
      <c r="M3542" s="43" t="b">
        <f t="shared" si="223"/>
        <v>0</v>
      </c>
      <c r="N35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43" spans="1:14" hidden="1" x14ac:dyDescent="0.25">
      <c r="A3543" t="s">
        <v>1515</v>
      </c>
      <c r="B3543" s="45">
        <v>34977</v>
      </c>
      <c r="C3543" s="45">
        <v>16420.5</v>
      </c>
      <c r="D3543" s="25">
        <v>0.46946564885496184</v>
      </c>
      <c r="E3543" s="25" t="str">
        <f>_xlfn.XLOOKUP(Table1[[#This Row],[Customer_ID]],Table2[customer_id],Table2[age_group],,0)</f>
        <v>35-45</v>
      </c>
      <c r="F3543" s="25" t="str">
        <f>_xlfn.XLOOKUP(Table1[[#This Row],[Customer_ID]],Table2[customer_id],Table2[city],,0)</f>
        <v>Bengaluru</v>
      </c>
      <c r="G3543" s="25" t="str">
        <f>_xlfn.XLOOKUP(Table1[[#This Row],[Customer_ID]],Table2[customer_id],Table2[occupation],,0)</f>
        <v>Freelancers</v>
      </c>
      <c r="H3543" s="50" t="str">
        <f>_xlfn.XLOOKUP(Table1[[#This Row],[Customer_ID]],Table2[customer_id],Table2[gender],,0)</f>
        <v>Female</v>
      </c>
      <c r="I3543" s="50" t="str">
        <f>_xlfn.XLOOKUP(Table1[[#This Row],[Customer_ID]],Table2[customer_id],Table2[marital status],,0)</f>
        <v>Married</v>
      </c>
      <c r="J3543" t="str">
        <f t="shared" si="220"/>
        <v>Lower Income</v>
      </c>
      <c r="K3543" s="52" t="b">
        <f t="shared" si="221"/>
        <v>0</v>
      </c>
      <c r="L3543" s="43" t="b">
        <f t="shared" si="222"/>
        <v>0</v>
      </c>
      <c r="M3543" s="43" t="b">
        <f t="shared" si="223"/>
        <v>0</v>
      </c>
      <c r="N35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44" spans="1:14" hidden="1" x14ac:dyDescent="0.25">
      <c r="A3544" t="s">
        <v>2801</v>
      </c>
      <c r="B3544" s="45">
        <v>34972</v>
      </c>
      <c r="C3544" s="45">
        <v>12295.166666666666</v>
      </c>
      <c r="D3544" s="25">
        <v>0.35157173357733806</v>
      </c>
      <c r="E3544" s="25" t="str">
        <f>_xlfn.XLOOKUP(Table1[[#This Row],[Customer_ID]],Table2[customer_id],Table2[age_group],,0)</f>
        <v>25-34</v>
      </c>
      <c r="F3544" s="25" t="str">
        <f>_xlfn.XLOOKUP(Table1[[#This Row],[Customer_ID]],Table2[customer_id],Table2[city],,0)</f>
        <v>Chennai</v>
      </c>
      <c r="G3544" s="25" t="str">
        <f>_xlfn.XLOOKUP(Table1[[#This Row],[Customer_ID]],Table2[customer_id],Table2[occupation],,0)</f>
        <v>Freelancers</v>
      </c>
      <c r="H3544" s="50" t="str">
        <f>_xlfn.XLOOKUP(Table1[[#This Row],[Customer_ID]],Table2[customer_id],Table2[gender],,0)</f>
        <v>Male</v>
      </c>
      <c r="I3544" s="50" t="str">
        <f>_xlfn.XLOOKUP(Table1[[#This Row],[Customer_ID]],Table2[customer_id],Table2[marital status],,0)</f>
        <v>Married</v>
      </c>
      <c r="J3544" t="str">
        <f t="shared" si="220"/>
        <v>Lower Income</v>
      </c>
      <c r="K3544" s="52" t="b">
        <f t="shared" si="221"/>
        <v>0</v>
      </c>
      <c r="L3544" s="43" t="b">
        <f t="shared" si="222"/>
        <v>0</v>
      </c>
      <c r="M3544" s="43" t="b">
        <f t="shared" si="223"/>
        <v>0</v>
      </c>
      <c r="N35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45" spans="1:14" hidden="1" x14ac:dyDescent="0.25">
      <c r="A3545" t="s">
        <v>446</v>
      </c>
      <c r="B3545" s="45">
        <v>34971</v>
      </c>
      <c r="C3545" s="45">
        <v>20844.5</v>
      </c>
      <c r="D3545" s="25">
        <v>0.59605101369706326</v>
      </c>
      <c r="E3545" s="25" t="str">
        <f>_xlfn.XLOOKUP(Table1[[#This Row],[Customer_ID]],Table2[customer_id],Table2[age_group],,0)</f>
        <v>25-34</v>
      </c>
      <c r="F3545" s="25" t="str">
        <f>_xlfn.XLOOKUP(Table1[[#This Row],[Customer_ID]],Table2[customer_id],Table2[city],,0)</f>
        <v>Mumbai</v>
      </c>
      <c r="G3545" s="25" t="str">
        <f>_xlfn.XLOOKUP(Table1[[#This Row],[Customer_ID]],Table2[customer_id],Table2[occupation],,0)</f>
        <v>Freelancers</v>
      </c>
      <c r="H3545" s="50" t="str">
        <f>_xlfn.XLOOKUP(Table1[[#This Row],[Customer_ID]],Table2[customer_id],Table2[gender],,0)</f>
        <v>Male</v>
      </c>
      <c r="I3545" s="50" t="str">
        <f>_xlfn.XLOOKUP(Table1[[#This Row],[Customer_ID]],Table2[customer_id],Table2[marital status],,0)</f>
        <v>Married</v>
      </c>
      <c r="J3545" t="str">
        <f t="shared" si="220"/>
        <v>Lower Income</v>
      </c>
      <c r="K3545" s="52" t="b">
        <f t="shared" si="221"/>
        <v>0</v>
      </c>
      <c r="L3545" s="43" t="b">
        <f t="shared" si="222"/>
        <v>0</v>
      </c>
      <c r="M3545" s="43" t="b">
        <f t="shared" si="223"/>
        <v>0</v>
      </c>
      <c r="N35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46" spans="1:14" hidden="1" x14ac:dyDescent="0.25">
      <c r="A3546" t="s">
        <v>3170</v>
      </c>
      <c r="B3546" s="45">
        <v>34966</v>
      </c>
      <c r="C3546" s="45">
        <v>11349</v>
      </c>
      <c r="D3546" s="25">
        <v>0.32457244180060629</v>
      </c>
      <c r="E3546" s="25" t="str">
        <f>_xlfn.XLOOKUP(Table1[[#This Row],[Customer_ID]],Table2[customer_id],Table2[age_group],,0)</f>
        <v>25-34</v>
      </c>
      <c r="F3546" s="25" t="str">
        <f>_xlfn.XLOOKUP(Table1[[#This Row],[Customer_ID]],Table2[customer_id],Table2[city],,0)</f>
        <v>Chennai</v>
      </c>
      <c r="G3546" s="25" t="str">
        <f>_xlfn.XLOOKUP(Table1[[#This Row],[Customer_ID]],Table2[customer_id],Table2[occupation],,0)</f>
        <v>Freelancers</v>
      </c>
      <c r="H3546" s="50" t="str">
        <f>_xlfn.XLOOKUP(Table1[[#This Row],[Customer_ID]],Table2[customer_id],Table2[gender],,0)</f>
        <v>Male</v>
      </c>
      <c r="I3546" s="50" t="str">
        <f>_xlfn.XLOOKUP(Table1[[#This Row],[Customer_ID]],Table2[customer_id],Table2[marital status],,0)</f>
        <v>Single</v>
      </c>
      <c r="J3546" t="str">
        <f t="shared" si="220"/>
        <v>Lower Income</v>
      </c>
      <c r="K3546" s="52" t="b">
        <f t="shared" si="221"/>
        <v>0</v>
      </c>
      <c r="L3546" s="43" t="b">
        <f t="shared" si="222"/>
        <v>0</v>
      </c>
      <c r="M3546" s="43" t="b">
        <f t="shared" si="223"/>
        <v>0</v>
      </c>
      <c r="N35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47" spans="1:14" hidden="1" x14ac:dyDescent="0.25">
      <c r="A3547" t="s">
        <v>1775</v>
      </c>
      <c r="B3547" s="45">
        <v>34958</v>
      </c>
      <c r="C3547" s="45">
        <v>15417</v>
      </c>
      <c r="D3547" s="25">
        <v>0.4410149322043595</v>
      </c>
      <c r="E3547" s="25" t="str">
        <f>_xlfn.XLOOKUP(Table1[[#This Row],[Customer_ID]],Table2[customer_id],Table2[age_group],,0)</f>
        <v>25-34</v>
      </c>
      <c r="F3547" s="25" t="str">
        <f>_xlfn.XLOOKUP(Table1[[#This Row],[Customer_ID]],Table2[customer_id],Table2[city],,0)</f>
        <v>Bengaluru</v>
      </c>
      <c r="G3547" s="25" t="str">
        <f>_xlfn.XLOOKUP(Table1[[#This Row],[Customer_ID]],Table2[customer_id],Table2[occupation],,0)</f>
        <v>Freelancers</v>
      </c>
      <c r="H3547" s="50" t="str">
        <f>_xlfn.XLOOKUP(Table1[[#This Row],[Customer_ID]],Table2[customer_id],Table2[gender],,0)</f>
        <v>Female</v>
      </c>
      <c r="I3547" s="50" t="str">
        <f>_xlfn.XLOOKUP(Table1[[#This Row],[Customer_ID]],Table2[customer_id],Table2[marital status],,0)</f>
        <v>Married</v>
      </c>
      <c r="J3547" t="str">
        <f t="shared" si="220"/>
        <v>Lower Income</v>
      </c>
      <c r="K3547" s="52" t="b">
        <f t="shared" si="221"/>
        <v>0</v>
      </c>
      <c r="L3547" s="43" t="b">
        <f t="shared" si="222"/>
        <v>0</v>
      </c>
      <c r="M3547" s="43" t="b">
        <f t="shared" si="223"/>
        <v>0</v>
      </c>
      <c r="N35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48" spans="1:14" x14ac:dyDescent="0.25">
      <c r="A3548" t="s">
        <v>369</v>
      </c>
      <c r="B3548" s="45">
        <v>34954</v>
      </c>
      <c r="C3548" s="45">
        <v>21275.666666666668</v>
      </c>
      <c r="D3548" s="25">
        <v>0.60867616486429788</v>
      </c>
      <c r="E3548" s="25" t="str">
        <f>_xlfn.XLOOKUP(Table1[[#This Row],[Customer_ID]],Table2[customer_id],Table2[age_group],,0)</f>
        <v>35-45</v>
      </c>
      <c r="F3548" s="25" t="str">
        <f>_xlfn.XLOOKUP(Table1[[#This Row],[Customer_ID]],Table2[customer_id],Table2[city],,0)</f>
        <v>Delhi NCR</v>
      </c>
      <c r="G3548" s="25" t="str">
        <f>_xlfn.XLOOKUP(Table1[[#This Row],[Customer_ID]],Table2[customer_id],Table2[occupation],,0)</f>
        <v>Freelancers</v>
      </c>
      <c r="H3548" s="50" t="str">
        <f>_xlfn.XLOOKUP(Table1[[#This Row],[Customer_ID]],Table2[customer_id],Table2[gender],,0)</f>
        <v>Male</v>
      </c>
      <c r="I3548" s="50" t="str">
        <f>_xlfn.XLOOKUP(Table1[[#This Row],[Customer_ID]],Table2[customer_id],Table2[marital status],,0)</f>
        <v>Married</v>
      </c>
      <c r="J3548" t="str">
        <f t="shared" si="220"/>
        <v>Lower Income</v>
      </c>
      <c r="K3548" s="52" t="str">
        <f t="shared" si="221"/>
        <v>High Spend</v>
      </c>
      <c r="L3548" s="43" t="b">
        <f t="shared" si="222"/>
        <v>0</v>
      </c>
      <c r="M3548" s="43" t="b">
        <f t="shared" si="223"/>
        <v>0</v>
      </c>
      <c r="N3548" t="str">
        <f>IF(OR(Table1[[#This Row],[High requirement of Credit Card (Low Income)]]="High Spend",Table1[[#This Row],[High requirement of Credit Card (Moderate Income)]]="High Spend",Table1[[#This Row],[High requirement of Credit Card (hIGHER Income)]]="High Spend"),"High chance","Low or moderate Chance")</f>
        <v>High chance</v>
      </c>
    </row>
    <row r="3549" spans="1:14" hidden="1" x14ac:dyDescent="0.25">
      <c r="A3549" t="s">
        <v>1413</v>
      </c>
      <c r="B3549" s="45">
        <v>34950</v>
      </c>
      <c r="C3549" s="45">
        <v>16811.166666666668</v>
      </c>
      <c r="D3549" s="25">
        <v>0.48100619933237965</v>
      </c>
      <c r="E3549" s="25" t="str">
        <f>_xlfn.XLOOKUP(Table1[[#This Row],[Customer_ID]],Table2[customer_id],Table2[age_group],,0)</f>
        <v>35-45</v>
      </c>
      <c r="F3549" s="25" t="str">
        <f>_xlfn.XLOOKUP(Table1[[#This Row],[Customer_ID]],Table2[customer_id],Table2[city],,0)</f>
        <v>Bengaluru</v>
      </c>
      <c r="G3549" s="25" t="str">
        <f>_xlfn.XLOOKUP(Table1[[#This Row],[Customer_ID]],Table2[customer_id],Table2[occupation],,0)</f>
        <v>Freelancers</v>
      </c>
      <c r="H3549" s="50" t="str">
        <f>_xlfn.XLOOKUP(Table1[[#This Row],[Customer_ID]],Table2[customer_id],Table2[gender],,0)</f>
        <v>Male</v>
      </c>
      <c r="I3549" s="50" t="str">
        <f>_xlfn.XLOOKUP(Table1[[#This Row],[Customer_ID]],Table2[customer_id],Table2[marital status],,0)</f>
        <v>Married</v>
      </c>
      <c r="J3549" t="str">
        <f t="shared" si="220"/>
        <v>Lower Income</v>
      </c>
      <c r="K3549" s="52" t="b">
        <f t="shared" si="221"/>
        <v>0</v>
      </c>
      <c r="L3549" s="43" t="b">
        <f t="shared" si="222"/>
        <v>0</v>
      </c>
      <c r="M3549" s="43" t="b">
        <f t="shared" si="223"/>
        <v>0</v>
      </c>
      <c r="N35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50" spans="1:14" hidden="1" x14ac:dyDescent="0.25">
      <c r="A3550" t="s">
        <v>1654</v>
      </c>
      <c r="B3550" s="45">
        <v>34948</v>
      </c>
      <c r="C3550" s="45">
        <v>15799.333333333334</v>
      </c>
      <c r="D3550" s="25">
        <v>0.45208118728777996</v>
      </c>
      <c r="E3550" s="25" t="str">
        <f>_xlfn.XLOOKUP(Table1[[#This Row],[Customer_ID]],Table2[customer_id],Table2[age_group],,0)</f>
        <v>25-34</v>
      </c>
      <c r="F3550" s="25" t="str">
        <f>_xlfn.XLOOKUP(Table1[[#This Row],[Customer_ID]],Table2[customer_id],Table2[city],,0)</f>
        <v>Delhi NCR</v>
      </c>
      <c r="G3550" s="25" t="str">
        <f>_xlfn.XLOOKUP(Table1[[#This Row],[Customer_ID]],Table2[customer_id],Table2[occupation],,0)</f>
        <v>Freelancers</v>
      </c>
      <c r="H3550" s="50" t="str">
        <f>_xlfn.XLOOKUP(Table1[[#This Row],[Customer_ID]],Table2[customer_id],Table2[gender],,0)</f>
        <v>Female</v>
      </c>
      <c r="I3550" s="50" t="str">
        <f>_xlfn.XLOOKUP(Table1[[#This Row],[Customer_ID]],Table2[customer_id],Table2[marital status],,0)</f>
        <v>Married</v>
      </c>
      <c r="J3550" t="str">
        <f t="shared" si="220"/>
        <v>Lower Income</v>
      </c>
      <c r="K3550" s="52" t="b">
        <f t="shared" si="221"/>
        <v>0</v>
      </c>
      <c r="L3550" s="43" t="b">
        <f t="shared" si="222"/>
        <v>0</v>
      </c>
      <c r="M3550" s="43" t="b">
        <f t="shared" si="223"/>
        <v>0</v>
      </c>
      <c r="N35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51" spans="1:14" hidden="1" x14ac:dyDescent="0.25">
      <c r="A3551" t="s">
        <v>2225</v>
      </c>
      <c r="B3551" s="45">
        <v>34930</v>
      </c>
      <c r="C3551" s="45">
        <v>14111.833333333334</v>
      </c>
      <c r="D3551" s="25">
        <v>0.40400324458440695</v>
      </c>
      <c r="E3551" s="25" t="str">
        <f>_xlfn.XLOOKUP(Table1[[#This Row],[Customer_ID]],Table2[customer_id],Table2[age_group],,0)</f>
        <v>25-34</v>
      </c>
      <c r="F3551" s="25" t="str">
        <f>_xlfn.XLOOKUP(Table1[[#This Row],[Customer_ID]],Table2[customer_id],Table2[city],,0)</f>
        <v>Hyderabad</v>
      </c>
      <c r="G3551" s="25" t="str">
        <f>_xlfn.XLOOKUP(Table1[[#This Row],[Customer_ID]],Table2[customer_id],Table2[occupation],,0)</f>
        <v>Freelancers</v>
      </c>
      <c r="H3551" s="50" t="str">
        <f>_xlfn.XLOOKUP(Table1[[#This Row],[Customer_ID]],Table2[customer_id],Table2[gender],,0)</f>
        <v>Male</v>
      </c>
      <c r="I3551" s="50" t="str">
        <f>_xlfn.XLOOKUP(Table1[[#This Row],[Customer_ID]],Table2[customer_id],Table2[marital status],,0)</f>
        <v>Single</v>
      </c>
      <c r="J3551" t="str">
        <f t="shared" si="220"/>
        <v>Lower Income</v>
      </c>
      <c r="K3551" s="52" t="b">
        <f t="shared" si="221"/>
        <v>0</v>
      </c>
      <c r="L3551" s="43" t="b">
        <f t="shared" si="222"/>
        <v>0</v>
      </c>
      <c r="M3551" s="43" t="b">
        <f t="shared" si="223"/>
        <v>0</v>
      </c>
      <c r="N35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52" spans="1:14" hidden="1" x14ac:dyDescent="0.25">
      <c r="A3552" t="s">
        <v>994</v>
      </c>
      <c r="B3552" s="45">
        <v>34926</v>
      </c>
      <c r="C3552" s="45">
        <v>18196.666666666668</v>
      </c>
      <c r="D3552" s="25">
        <v>0.52100631812021614</v>
      </c>
      <c r="E3552" s="25" t="str">
        <f>_xlfn.XLOOKUP(Table1[[#This Row],[Customer_ID]],Table2[customer_id],Table2[age_group],,0)</f>
        <v>25-34</v>
      </c>
      <c r="F3552" s="25" t="str">
        <f>_xlfn.XLOOKUP(Table1[[#This Row],[Customer_ID]],Table2[customer_id],Table2[city],,0)</f>
        <v>Delhi NCR</v>
      </c>
      <c r="G3552" s="25" t="str">
        <f>_xlfn.XLOOKUP(Table1[[#This Row],[Customer_ID]],Table2[customer_id],Table2[occupation],,0)</f>
        <v>Freelancers</v>
      </c>
      <c r="H3552" s="50" t="str">
        <f>_xlfn.XLOOKUP(Table1[[#This Row],[Customer_ID]],Table2[customer_id],Table2[gender],,0)</f>
        <v>Male</v>
      </c>
      <c r="I3552" s="50" t="str">
        <f>_xlfn.XLOOKUP(Table1[[#This Row],[Customer_ID]],Table2[customer_id],Table2[marital status],,0)</f>
        <v>Married</v>
      </c>
      <c r="J3552" t="str">
        <f t="shared" si="220"/>
        <v>Lower Income</v>
      </c>
      <c r="K3552" s="52" t="b">
        <f t="shared" si="221"/>
        <v>0</v>
      </c>
      <c r="L3552" s="43" t="b">
        <f t="shared" si="222"/>
        <v>0</v>
      </c>
      <c r="M3552" s="43" t="b">
        <f t="shared" si="223"/>
        <v>0</v>
      </c>
      <c r="N35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53" spans="1:14" hidden="1" x14ac:dyDescent="0.25">
      <c r="A3553" t="s">
        <v>592</v>
      </c>
      <c r="B3553" s="45">
        <v>34924</v>
      </c>
      <c r="C3553" s="45">
        <v>20070.833333333332</v>
      </c>
      <c r="D3553" s="25">
        <v>0.57470030160729968</v>
      </c>
      <c r="E3553" s="25" t="str">
        <f>_xlfn.XLOOKUP(Table1[[#This Row],[Customer_ID]],Table2[customer_id],Table2[age_group],,0)</f>
        <v>35-45</v>
      </c>
      <c r="F3553" s="25" t="str">
        <f>_xlfn.XLOOKUP(Table1[[#This Row],[Customer_ID]],Table2[customer_id],Table2[city],,0)</f>
        <v>Delhi NCR</v>
      </c>
      <c r="G3553" s="25" t="str">
        <f>_xlfn.XLOOKUP(Table1[[#This Row],[Customer_ID]],Table2[customer_id],Table2[occupation],,0)</f>
        <v>Freelancers</v>
      </c>
      <c r="H3553" s="50" t="str">
        <f>_xlfn.XLOOKUP(Table1[[#This Row],[Customer_ID]],Table2[customer_id],Table2[gender],,0)</f>
        <v>Male</v>
      </c>
      <c r="I3553" s="50" t="str">
        <f>_xlfn.XLOOKUP(Table1[[#This Row],[Customer_ID]],Table2[customer_id],Table2[marital status],,0)</f>
        <v>Married</v>
      </c>
      <c r="J3553" t="str">
        <f t="shared" si="220"/>
        <v>Lower Income</v>
      </c>
      <c r="K3553" s="52" t="b">
        <f t="shared" si="221"/>
        <v>0</v>
      </c>
      <c r="L3553" s="43" t="b">
        <f t="shared" si="222"/>
        <v>0</v>
      </c>
      <c r="M3553" s="43" t="b">
        <f t="shared" si="223"/>
        <v>0</v>
      </c>
      <c r="N35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54" spans="1:14" hidden="1" x14ac:dyDescent="0.25">
      <c r="A3554" t="s">
        <v>3244</v>
      </c>
      <c r="B3554" s="45">
        <v>34915</v>
      </c>
      <c r="C3554" s="45">
        <v>11099.5</v>
      </c>
      <c r="D3554" s="25">
        <v>0.31790061578118289</v>
      </c>
      <c r="E3554" s="25" t="str">
        <f>_xlfn.XLOOKUP(Table1[[#This Row],[Customer_ID]],Table2[customer_id],Table2[age_group],,0)</f>
        <v>25-34</v>
      </c>
      <c r="F3554" s="25" t="str">
        <f>_xlfn.XLOOKUP(Table1[[#This Row],[Customer_ID]],Table2[customer_id],Table2[city],,0)</f>
        <v>Hyderabad</v>
      </c>
      <c r="G3554" s="25" t="str">
        <f>_xlfn.XLOOKUP(Table1[[#This Row],[Customer_ID]],Table2[customer_id],Table2[occupation],,0)</f>
        <v>Freelancers</v>
      </c>
      <c r="H3554" s="50" t="str">
        <f>_xlfn.XLOOKUP(Table1[[#This Row],[Customer_ID]],Table2[customer_id],Table2[gender],,0)</f>
        <v>Female</v>
      </c>
      <c r="I3554" s="50" t="str">
        <f>_xlfn.XLOOKUP(Table1[[#This Row],[Customer_ID]],Table2[customer_id],Table2[marital status],,0)</f>
        <v>Married</v>
      </c>
      <c r="J3554" t="str">
        <f t="shared" si="220"/>
        <v>Lower Income</v>
      </c>
      <c r="K3554" s="52" t="b">
        <f t="shared" si="221"/>
        <v>0</v>
      </c>
      <c r="L3554" s="43" t="b">
        <f t="shared" si="222"/>
        <v>0</v>
      </c>
      <c r="M3554" s="43" t="b">
        <f t="shared" si="223"/>
        <v>0</v>
      </c>
      <c r="N35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55" spans="1:14" hidden="1" x14ac:dyDescent="0.25">
      <c r="A3555" t="s">
        <v>3000</v>
      </c>
      <c r="B3555" s="45">
        <v>34914</v>
      </c>
      <c r="C3555" s="45">
        <v>11798</v>
      </c>
      <c r="D3555" s="25">
        <v>0.33791602222604111</v>
      </c>
      <c r="E3555" s="25" t="str">
        <f>_xlfn.XLOOKUP(Table1[[#This Row],[Customer_ID]],Table2[customer_id],Table2[age_group],,0)</f>
        <v>35-45</v>
      </c>
      <c r="F3555" s="25" t="str">
        <f>_xlfn.XLOOKUP(Table1[[#This Row],[Customer_ID]],Table2[customer_id],Table2[city],,0)</f>
        <v>Chennai</v>
      </c>
      <c r="G3555" s="25" t="str">
        <f>_xlfn.XLOOKUP(Table1[[#This Row],[Customer_ID]],Table2[customer_id],Table2[occupation],,0)</f>
        <v>Freelancers</v>
      </c>
      <c r="H3555" s="50" t="str">
        <f>_xlfn.XLOOKUP(Table1[[#This Row],[Customer_ID]],Table2[customer_id],Table2[gender],,0)</f>
        <v>Male</v>
      </c>
      <c r="I3555" s="50" t="str">
        <f>_xlfn.XLOOKUP(Table1[[#This Row],[Customer_ID]],Table2[customer_id],Table2[marital status],,0)</f>
        <v>Married</v>
      </c>
      <c r="J3555" t="str">
        <f t="shared" si="220"/>
        <v>Lower Income</v>
      </c>
      <c r="K3555" s="52" t="b">
        <f t="shared" si="221"/>
        <v>0</v>
      </c>
      <c r="L3555" s="43" t="b">
        <f t="shared" si="222"/>
        <v>0</v>
      </c>
      <c r="M3555" s="43" t="b">
        <f t="shared" si="223"/>
        <v>0</v>
      </c>
      <c r="N35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56" spans="1:14" hidden="1" x14ac:dyDescent="0.25">
      <c r="A3556" t="s">
        <v>1801</v>
      </c>
      <c r="B3556" s="45">
        <v>34913</v>
      </c>
      <c r="C3556" s="45">
        <v>15340</v>
      </c>
      <c r="D3556" s="25">
        <v>0.43937788216423684</v>
      </c>
      <c r="E3556" s="25" t="str">
        <f>_xlfn.XLOOKUP(Table1[[#This Row],[Customer_ID]],Table2[customer_id],Table2[age_group],,0)</f>
        <v>35-45</v>
      </c>
      <c r="F3556" s="25" t="str">
        <f>_xlfn.XLOOKUP(Table1[[#This Row],[Customer_ID]],Table2[customer_id],Table2[city],,0)</f>
        <v>Hyderabad</v>
      </c>
      <c r="G3556" s="25" t="str">
        <f>_xlfn.XLOOKUP(Table1[[#This Row],[Customer_ID]],Table2[customer_id],Table2[occupation],,0)</f>
        <v>Freelancers</v>
      </c>
      <c r="H3556" s="50" t="str">
        <f>_xlfn.XLOOKUP(Table1[[#This Row],[Customer_ID]],Table2[customer_id],Table2[gender],,0)</f>
        <v>Male</v>
      </c>
      <c r="I3556" s="50" t="str">
        <f>_xlfn.XLOOKUP(Table1[[#This Row],[Customer_ID]],Table2[customer_id],Table2[marital status],,0)</f>
        <v>Single</v>
      </c>
      <c r="J3556" t="str">
        <f t="shared" si="220"/>
        <v>Lower Income</v>
      </c>
      <c r="K3556" s="52" t="b">
        <f t="shared" si="221"/>
        <v>0</v>
      </c>
      <c r="L3556" s="43" t="b">
        <f t="shared" si="222"/>
        <v>0</v>
      </c>
      <c r="M3556" s="43" t="b">
        <f t="shared" si="223"/>
        <v>0</v>
      </c>
      <c r="N35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57" spans="1:14" hidden="1" x14ac:dyDescent="0.25">
      <c r="A3557" t="s">
        <v>1818</v>
      </c>
      <c r="B3557" s="45">
        <v>34903</v>
      </c>
      <c r="C3557" s="45">
        <v>15251.833333333334</v>
      </c>
      <c r="D3557" s="25">
        <v>0.43697771920274286</v>
      </c>
      <c r="E3557" s="25" t="str">
        <f>_xlfn.XLOOKUP(Table1[[#This Row],[Customer_ID]],Table2[customer_id],Table2[age_group],,0)</f>
        <v>25-34</v>
      </c>
      <c r="F3557" s="25" t="str">
        <f>_xlfn.XLOOKUP(Table1[[#This Row],[Customer_ID]],Table2[customer_id],Table2[city],,0)</f>
        <v>Bengaluru</v>
      </c>
      <c r="G3557" s="25" t="str">
        <f>_xlfn.XLOOKUP(Table1[[#This Row],[Customer_ID]],Table2[customer_id],Table2[occupation],,0)</f>
        <v>Freelancers</v>
      </c>
      <c r="H3557" s="50" t="str">
        <f>_xlfn.XLOOKUP(Table1[[#This Row],[Customer_ID]],Table2[customer_id],Table2[gender],,0)</f>
        <v>Female</v>
      </c>
      <c r="I3557" s="50" t="str">
        <f>_xlfn.XLOOKUP(Table1[[#This Row],[Customer_ID]],Table2[customer_id],Table2[marital status],,0)</f>
        <v>Married</v>
      </c>
      <c r="J3557" t="str">
        <f t="shared" si="220"/>
        <v>Lower Income</v>
      </c>
      <c r="K3557" s="52" t="b">
        <f t="shared" si="221"/>
        <v>0</v>
      </c>
      <c r="L3557" s="43" t="b">
        <f t="shared" si="222"/>
        <v>0</v>
      </c>
      <c r="M3557" s="43" t="b">
        <f t="shared" si="223"/>
        <v>0</v>
      </c>
      <c r="N35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58" spans="1:14" hidden="1" x14ac:dyDescent="0.25">
      <c r="A3558" t="s">
        <v>2150</v>
      </c>
      <c r="B3558" s="45">
        <v>34896</v>
      </c>
      <c r="C3558" s="45">
        <v>14313</v>
      </c>
      <c r="D3558" s="25">
        <v>0.41016162310866577</v>
      </c>
      <c r="E3558" s="25" t="str">
        <f>_xlfn.XLOOKUP(Table1[[#This Row],[Customer_ID]],Table2[customer_id],Table2[age_group],,0)</f>
        <v>25-34</v>
      </c>
      <c r="F3558" s="25" t="str">
        <f>_xlfn.XLOOKUP(Table1[[#This Row],[Customer_ID]],Table2[customer_id],Table2[city],,0)</f>
        <v>Hyderabad</v>
      </c>
      <c r="G3558" s="25" t="str">
        <f>_xlfn.XLOOKUP(Table1[[#This Row],[Customer_ID]],Table2[customer_id],Table2[occupation],,0)</f>
        <v>Freelancers</v>
      </c>
      <c r="H3558" s="50" t="str">
        <f>_xlfn.XLOOKUP(Table1[[#This Row],[Customer_ID]],Table2[customer_id],Table2[gender],,0)</f>
        <v>Male</v>
      </c>
      <c r="I3558" s="50" t="str">
        <f>_xlfn.XLOOKUP(Table1[[#This Row],[Customer_ID]],Table2[customer_id],Table2[marital status],,0)</f>
        <v>Married</v>
      </c>
      <c r="J3558" t="str">
        <f t="shared" si="220"/>
        <v>Lower Income</v>
      </c>
      <c r="K3558" s="52" t="b">
        <f t="shared" si="221"/>
        <v>0</v>
      </c>
      <c r="L3558" s="43" t="b">
        <f t="shared" si="222"/>
        <v>0</v>
      </c>
      <c r="M3558" s="43" t="b">
        <f t="shared" si="223"/>
        <v>0</v>
      </c>
      <c r="N35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59" spans="1:14" x14ac:dyDescent="0.25">
      <c r="A3559" t="s">
        <v>280</v>
      </c>
      <c r="B3559" s="45">
        <v>34894</v>
      </c>
      <c r="C3559" s="45">
        <v>21791.666666666668</v>
      </c>
      <c r="D3559" s="25">
        <v>0.62451042204008334</v>
      </c>
      <c r="E3559" s="25" t="str">
        <f>_xlfn.XLOOKUP(Table1[[#This Row],[Customer_ID]],Table2[customer_id],Table2[age_group],,0)</f>
        <v>35-45</v>
      </c>
      <c r="F3559" s="25" t="str">
        <f>_xlfn.XLOOKUP(Table1[[#This Row],[Customer_ID]],Table2[customer_id],Table2[city],,0)</f>
        <v>Delhi NCR</v>
      </c>
      <c r="G3559" s="25" t="str">
        <f>_xlfn.XLOOKUP(Table1[[#This Row],[Customer_ID]],Table2[customer_id],Table2[occupation],,0)</f>
        <v>Freelancers</v>
      </c>
      <c r="H3559" s="50" t="str">
        <f>_xlfn.XLOOKUP(Table1[[#This Row],[Customer_ID]],Table2[customer_id],Table2[gender],,0)</f>
        <v>Male</v>
      </c>
      <c r="I3559" s="50" t="str">
        <f>_xlfn.XLOOKUP(Table1[[#This Row],[Customer_ID]],Table2[customer_id],Table2[marital status],,0)</f>
        <v>Married</v>
      </c>
      <c r="J3559" t="str">
        <f t="shared" si="220"/>
        <v>Lower Income</v>
      </c>
      <c r="K3559" s="52" t="str">
        <f t="shared" si="221"/>
        <v>High Spend</v>
      </c>
      <c r="L3559" s="43" t="b">
        <f t="shared" si="222"/>
        <v>0</v>
      </c>
      <c r="M3559" s="43" t="b">
        <f t="shared" si="223"/>
        <v>0</v>
      </c>
      <c r="N3559" t="str">
        <f>IF(OR(Table1[[#This Row],[High requirement of Credit Card (Low Income)]]="High Spend",Table1[[#This Row],[High requirement of Credit Card (Moderate Income)]]="High Spend",Table1[[#This Row],[High requirement of Credit Card (hIGHER Income)]]="High Spend"),"High chance","Low or moderate Chance")</f>
        <v>High chance</v>
      </c>
    </row>
    <row r="3560" spans="1:14" hidden="1" x14ac:dyDescent="0.25">
      <c r="A3560" t="s">
        <v>2997</v>
      </c>
      <c r="B3560" s="45">
        <v>34889</v>
      </c>
      <c r="C3560" s="45">
        <v>11802.833333333334</v>
      </c>
      <c r="D3560" s="25">
        <v>0.33829669332263274</v>
      </c>
      <c r="E3560" s="25" t="str">
        <f>_xlfn.XLOOKUP(Table1[[#This Row],[Customer_ID]],Table2[customer_id],Table2[age_group],,0)</f>
        <v>25-34</v>
      </c>
      <c r="F3560" s="25" t="str">
        <f>_xlfn.XLOOKUP(Table1[[#This Row],[Customer_ID]],Table2[customer_id],Table2[city],,0)</f>
        <v>Chennai</v>
      </c>
      <c r="G3560" s="25" t="str">
        <f>_xlfn.XLOOKUP(Table1[[#This Row],[Customer_ID]],Table2[customer_id],Table2[occupation],,0)</f>
        <v>Freelancers</v>
      </c>
      <c r="H3560" s="50" t="str">
        <f>_xlfn.XLOOKUP(Table1[[#This Row],[Customer_ID]],Table2[customer_id],Table2[gender],,0)</f>
        <v>Male</v>
      </c>
      <c r="I3560" s="50" t="str">
        <f>_xlfn.XLOOKUP(Table1[[#This Row],[Customer_ID]],Table2[customer_id],Table2[marital status],,0)</f>
        <v>Married</v>
      </c>
      <c r="J3560" t="str">
        <f t="shared" si="220"/>
        <v>Lower Income</v>
      </c>
      <c r="K3560" s="52" t="b">
        <f t="shared" si="221"/>
        <v>0</v>
      </c>
      <c r="L3560" s="43" t="b">
        <f t="shared" si="222"/>
        <v>0</v>
      </c>
      <c r="M3560" s="43" t="b">
        <f t="shared" si="223"/>
        <v>0</v>
      </c>
      <c r="N35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61" spans="1:14" hidden="1" x14ac:dyDescent="0.25">
      <c r="A3561" t="s">
        <v>2367</v>
      </c>
      <c r="B3561" s="45">
        <v>34882</v>
      </c>
      <c r="C3561" s="45">
        <v>13639.166666666666</v>
      </c>
      <c r="D3561" s="25">
        <v>0.39100873420866539</v>
      </c>
      <c r="E3561" s="25" t="str">
        <f>_xlfn.XLOOKUP(Table1[[#This Row],[Customer_ID]],Table2[customer_id],Table2[age_group],,0)</f>
        <v>35-45</v>
      </c>
      <c r="F3561" s="25" t="str">
        <f>_xlfn.XLOOKUP(Table1[[#This Row],[Customer_ID]],Table2[customer_id],Table2[city],,0)</f>
        <v>Hyderabad</v>
      </c>
      <c r="G3561" s="25" t="str">
        <f>_xlfn.XLOOKUP(Table1[[#This Row],[Customer_ID]],Table2[customer_id],Table2[occupation],,0)</f>
        <v>Freelancers</v>
      </c>
      <c r="H3561" s="50" t="str">
        <f>_xlfn.XLOOKUP(Table1[[#This Row],[Customer_ID]],Table2[customer_id],Table2[gender],,0)</f>
        <v>Male</v>
      </c>
      <c r="I3561" s="50" t="str">
        <f>_xlfn.XLOOKUP(Table1[[#This Row],[Customer_ID]],Table2[customer_id],Table2[marital status],,0)</f>
        <v>Single</v>
      </c>
      <c r="J3561" t="str">
        <f t="shared" si="220"/>
        <v>Lower Income</v>
      </c>
      <c r="K3561" s="52" t="b">
        <f t="shared" si="221"/>
        <v>0</v>
      </c>
      <c r="L3561" s="43" t="b">
        <f t="shared" si="222"/>
        <v>0</v>
      </c>
      <c r="M3561" s="43" t="b">
        <f t="shared" si="223"/>
        <v>0</v>
      </c>
      <c r="N35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62" spans="1:14" hidden="1" x14ac:dyDescent="0.25">
      <c r="A3562" t="s">
        <v>2956</v>
      </c>
      <c r="B3562" s="45">
        <v>34880</v>
      </c>
      <c r="C3562" s="45">
        <v>11896.5</v>
      </c>
      <c r="D3562" s="25">
        <v>0.34106938073394494</v>
      </c>
      <c r="E3562" s="25" t="str">
        <f>_xlfn.XLOOKUP(Table1[[#This Row],[Customer_ID]],Table2[customer_id],Table2[age_group],,0)</f>
        <v>25-34</v>
      </c>
      <c r="F3562" s="25" t="str">
        <f>_xlfn.XLOOKUP(Table1[[#This Row],[Customer_ID]],Table2[customer_id],Table2[city],,0)</f>
        <v>Chennai</v>
      </c>
      <c r="G3562" s="25" t="str">
        <f>_xlfn.XLOOKUP(Table1[[#This Row],[Customer_ID]],Table2[customer_id],Table2[occupation],,0)</f>
        <v>Freelancers</v>
      </c>
      <c r="H3562" s="50" t="str">
        <f>_xlfn.XLOOKUP(Table1[[#This Row],[Customer_ID]],Table2[customer_id],Table2[gender],,0)</f>
        <v>Male</v>
      </c>
      <c r="I3562" s="50" t="str">
        <f>_xlfn.XLOOKUP(Table1[[#This Row],[Customer_ID]],Table2[customer_id],Table2[marital status],,0)</f>
        <v>Married</v>
      </c>
      <c r="J3562" t="str">
        <f t="shared" si="220"/>
        <v>Lower Income</v>
      </c>
      <c r="K3562" s="52" t="b">
        <f t="shared" si="221"/>
        <v>0</v>
      </c>
      <c r="L3562" s="43" t="b">
        <f t="shared" si="222"/>
        <v>0</v>
      </c>
      <c r="M3562" s="43" t="b">
        <f t="shared" si="223"/>
        <v>0</v>
      </c>
      <c r="N35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63" spans="1:14" hidden="1" x14ac:dyDescent="0.25">
      <c r="A3563" t="s">
        <v>2680</v>
      </c>
      <c r="B3563" s="45">
        <v>34875</v>
      </c>
      <c r="C3563" s="45">
        <v>12631.5</v>
      </c>
      <c r="D3563" s="25">
        <v>0.36219354838709678</v>
      </c>
      <c r="E3563" s="25" t="str">
        <f>_xlfn.XLOOKUP(Table1[[#This Row],[Customer_ID]],Table2[customer_id],Table2[age_group],,0)</f>
        <v>25-34</v>
      </c>
      <c r="F3563" s="25" t="str">
        <f>_xlfn.XLOOKUP(Table1[[#This Row],[Customer_ID]],Table2[customer_id],Table2[city],,0)</f>
        <v>Chennai</v>
      </c>
      <c r="G3563" s="25" t="str">
        <f>_xlfn.XLOOKUP(Table1[[#This Row],[Customer_ID]],Table2[customer_id],Table2[occupation],,0)</f>
        <v>Freelancers</v>
      </c>
      <c r="H3563" s="50" t="str">
        <f>_xlfn.XLOOKUP(Table1[[#This Row],[Customer_ID]],Table2[customer_id],Table2[gender],,0)</f>
        <v>Male</v>
      </c>
      <c r="I3563" s="50" t="str">
        <f>_xlfn.XLOOKUP(Table1[[#This Row],[Customer_ID]],Table2[customer_id],Table2[marital status],,0)</f>
        <v>Married</v>
      </c>
      <c r="J3563" t="str">
        <f t="shared" si="220"/>
        <v>Lower Income</v>
      </c>
      <c r="K3563" s="52" t="b">
        <f t="shared" si="221"/>
        <v>0</v>
      </c>
      <c r="L3563" s="43" t="b">
        <f t="shared" si="222"/>
        <v>0</v>
      </c>
      <c r="M3563" s="43" t="b">
        <f t="shared" si="223"/>
        <v>0</v>
      </c>
      <c r="N35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64" spans="1:14" hidden="1" x14ac:dyDescent="0.25">
      <c r="A3564" t="s">
        <v>846</v>
      </c>
      <c r="B3564" s="45">
        <v>34873</v>
      </c>
      <c r="C3564" s="45">
        <v>18720.5</v>
      </c>
      <c r="D3564" s="25">
        <v>0.53681931580305675</v>
      </c>
      <c r="E3564" s="25" t="str">
        <f>_xlfn.XLOOKUP(Table1[[#This Row],[Customer_ID]],Table2[customer_id],Table2[age_group],,0)</f>
        <v>25-34</v>
      </c>
      <c r="F3564" s="25" t="str">
        <f>_xlfn.XLOOKUP(Table1[[#This Row],[Customer_ID]],Table2[customer_id],Table2[city],,0)</f>
        <v>Delhi NCR</v>
      </c>
      <c r="G3564" s="25" t="str">
        <f>_xlfn.XLOOKUP(Table1[[#This Row],[Customer_ID]],Table2[customer_id],Table2[occupation],,0)</f>
        <v>Freelancers</v>
      </c>
      <c r="H3564" s="50" t="str">
        <f>_xlfn.XLOOKUP(Table1[[#This Row],[Customer_ID]],Table2[customer_id],Table2[gender],,0)</f>
        <v>Male</v>
      </c>
      <c r="I3564" s="50" t="str">
        <f>_xlfn.XLOOKUP(Table1[[#This Row],[Customer_ID]],Table2[customer_id],Table2[marital status],,0)</f>
        <v>Married</v>
      </c>
      <c r="J3564" t="str">
        <f t="shared" si="220"/>
        <v>Lower Income</v>
      </c>
      <c r="K3564" s="52" t="b">
        <f t="shared" si="221"/>
        <v>0</v>
      </c>
      <c r="L3564" s="43" t="b">
        <f t="shared" si="222"/>
        <v>0</v>
      </c>
      <c r="M3564" s="43" t="b">
        <f t="shared" si="223"/>
        <v>0</v>
      </c>
      <c r="N35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65" spans="1:14" hidden="1" x14ac:dyDescent="0.25">
      <c r="A3565" t="s">
        <v>456</v>
      </c>
      <c r="B3565" s="45">
        <v>34861</v>
      </c>
      <c r="C3565" s="45">
        <v>20724.666666666668</v>
      </c>
      <c r="D3565" s="25">
        <v>0.59449432508151423</v>
      </c>
      <c r="E3565" s="25" t="str">
        <f>_xlfn.XLOOKUP(Table1[[#This Row],[Customer_ID]],Table2[customer_id],Table2[age_group],,0)</f>
        <v>25-34</v>
      </c>
      <c r="F3565" s="25" t="str">
        <f>_xlfn.XLOOKUP(Table1[[#This Row],[Customer_ID]],Table2[customer_id],Table2[city],,0)</f>
        <v>Mumbai</v>
      </c>
      <c r="G3565" s="25" t="str">
        <f>_xlfn.XLOOKUP(Table1[[#This Row],[Customer_ID]],Table2[customer_id],Table2[occupation],,0)</f>
        <v>Freelancers</v>
      </c>
      <c r="H3565" s="50" t="str">
        <f>_xlfn.XLOOKUP(Table1[[#This Row],[Customer_ID]],Table2[customer_id],Table2[gender],,0)</f>
        <v>Male</v>
      </c>
      <c r="I3565" s="50" t="str">
        <f>_xlfn.XLOOKUP(Table1[[#This Row],[Customer_ID]],Table2[customer_id],Table2[marital status],,0)</f>
        <v>Married</v>
      </c>
      <c r="J3565" t="str">
        <f t="shared" si="220"/>
        <v>Lower Income</v>
      </c>
      <c r="K3565" s="52" t="b">
        <f t="shared" si="221"/>
        <v>0</v>
      </c>
      <c r="L3565" s="43" t="b">
        <f t="shared" si="222"/>
        <v>0</v>
      </c>
      <c r="M3565" s="43" t="b">
        <f t="shared" si="223"/>
        <v>0</v>
      </c>
      <c r="N35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66" spans="1:14" hidden="1" x14ac:dyDescent="0.25">
      <c r="A3566" t="s">
        <v>637</v>
      </c>
      <c r="B3566" s="45">
        <v>34855</v>
      </c>
      <c r="C3566" s="45">
        <v>19807.833333333332</v>
      </c>
      <c r="D3566" s="25">
        <v>0.56829244967245252</v>
      </c>
      <c r="E3566" s="25" t="str">
        <f>_xlfn.XLOOKUP(Table1[[#This Row],[Customer_ID]],Table2[customer_id],Table2[age_group],,0)</f>
        <v>35-45</v>
      </c>
      <c r="F3566" s="25" t="str">
        <f>_xlfn.XLOOKUP(Table1[[#This Row],[Customer_ID]],Table2[customer_id],Table2[city],,0)</f>
        <v>Delhi NCR</v>
      </c>
      <c r="G3566" s="25" t="str">
        <f>_xlfn.XLOOKUP(Table1[[#This Row],[Customer_ID]],Table2[customer_id],Table2[occupation],,0)</f>
        <v>Freelancers</v>
      </c>
      <c r="H3566" s="50" t="str">
        <f>_xlfn.XLOOKUP(Table1[[#This Row],[Customer_ID]],Table2[customer_id],Table2[gender],,0)</f>
        <v>Male</v>
      </c>
      <c r="I3566" s="50" t="str">
        <f>_xlfn.XLOOKUP(Table1[[#This Row],[Customer_ID]],Table2[customer_id],Table2[marital status],,0)</f>
        <v>Married</v>
      </c>
      <c r="J3566" t="str">
        <f t="shared" si="220"/>
        <v>Lower Income</v>
      </c>
      <c r="K3566" s="52" t="b">
        <f t="shared" si="221"/>
        <v>0</v>
      </c>
      <c r="L3566" s="43" t="b">
        <f t="shared" si="222"/>
        <v>0</v>
      </c>
      <c r="M3566" s="43" t="b">
        <f t="shared" si="223"/>
        <v>0</v>
      </c>
      <c r="N35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67" spans="1:14" hidden="1" x14ac:dyDescent="0.25">
      <c r="A3567" t="s">
        <v>3247</v>
      </c>
      <c r="B3567" s="45">
        <v>34849</v>
      </c>
      <c r="C3567" s="45">
        <v>11068.666666666666</v>
      </c>
      <c r="D3567" s="25">
        <v>0.31761791347432256</v>
      </c>
      <c r="E3567" s="25" t="str">
        <f>_xlfn.XLOOKUP(Table1[[#This Row],[Customer_ID]],Table2[customer_id],Table2[age_group],,0)</f>
        <v>45+</v>
      </c>
      <c r="F3567" s="25" t="str">
        <f>_xlfn.XLOOKUP(Table1[[#This Row],[Customer_ID]],Table2[customer_id],Table2[city],,0)</f>
        <v>Hyderabad</v>
      </c>
      <c r="G3567" s="25" t="str">
        <f>_xlfn.XLOOKUP(Table1[[#This Row],[Customer_ID]],Table2[customer_id],Table2[occupation],,0)</f>
        <v>Freelancers</v>
      </c>
      <c r="H3567" s="50" t="str">
        <f>_xlfn.XLOOKUP(Table1[[#This Row],[Customer_ID]],Table2[customer_id],Table2[gender],,0)</f>
        <v>Male</v>
      </c>
      <c r="I3567" s="50" t="str">
        <f>_xlfn.XLOOKUP(Table1[[#This Row],[Customer_ID]],Table2[customer_id],Table2[marital status],,0)</f>
        <v>Married</v>
      </c>
      <c r="J3567" t="str">
        <f t="shared" si="220"/>
        <v>Lower Income</v>
      </c>
      <c r="K3567" s="52" t="b">
        <f t="shared" si="221"/>
        <v>0</v>
      </c>
      <c r="L3567" s="43" t="b">
        <f t="shared" si="222"/>
        <v>0</v>
      </c>
      <c r="M3567" s="43" t="b">
        <f t="shared" si="223"/>
        <v>0</v>
      </c>
      <c r="N35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68" spans="1:14" hidden="1" x14ac:dyDescent="0.25">
      <c r="A3568" t="s">
        <v>2555</v>
      </c>
      <c r="B3568" s="45">
        <v>34844</v>
      </c>
      <c r="C3568" s="45">
        <v>12950.666666666666</v>
      </c>
      <c r="D3568" s="25">
        <v>0.37167565912830519</v>
      </c>
      <c r="E3568" s="25" t="str">
        <f>_xlfn.XLOOKUP(Table1[[#This Row],[Customer_ID]],Table2[customer_id],Table2[age_group],,0)</f>
        <v>35-45</v>
      </c>
      <c r="F3568" s="25" t="str">
        <f>_xlfn.XLOOKUP(Table1[[#This Row],[Customer_ID]],Table2[customer_id],Table2[city],,0)</f>
        <v>Chennai</v>
      </c>
      <c r="G3568" s="25" t="str">
        <f>_xlfn.XLOOKUP(Table1[[#This Row],[Customer_ID]],Table2[customer_id],Table2[occupation],,0)</f>
        <v>Freelancers</v>
      </c>
      <c r="H3568" s="50" t="str">
        <f>_xlfn.XLOOKUP(Table1[[#This Row],[Customer_ID]],Table2[customer_id],Table2[gender],,0)</f>
        <v>Male</v>
      </c>
      <c r="I3568" s="50" t="str">
        <f>_xlfn.XLOOKUP(Table1[[#This Row],[Customer_ID]],Table2[customer_id],Table2[marital status],,0)</f>
        <v>Married</v>
      </c>
      <c r="J3568" t="str">
        <f t="shared" si="220"/>
        <v>Lower Income</v>
      </c>
      <c r="K3568" s="52" t="b">
        <f t="shared" si="221"/>
        <v>0</v>
      </c>
      <c r="L3568" s="43" t="b">
        <f t="shared" si="222"/>
        <v>0</v>
      </c>
      <c r="M3568" s="43" t="b">
        <f t="shared" si="223"/>
        <v>0</v>
      </c>
      <c r="N35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69" spans="1:14" hidden="1" x14ac:dyDescent="0.25">
      <c r="A3569" t="s">
        <v>1483</v>
      </c>
      <c r="B3569" s="45">
        <v>34843</v>
      </c>
      <c r="C3569" s="45">
        <v>16472.833333333332</v>
      </c>
      <c r="D3569" s="25">
        <v>0.47277310602799222</v>
      </c>
      <c r="E3569" s="25" t="str">
        <f>_xlfn.XLOOKUP(Table1[[#This Row],[Customer_ID]],Table2[customer_id],Table2[age_group],,0)</f>
        <v>25-34</v>
      </c>
      <c r="F3569" s="25" t="str">
        <f>_xlfn.XLOOKUP(Table1[[#This Row],[Customer_ID]],Table2[customer_id],Table2[city],,0)</f>
        <v>Mumbai</v>
      </c>
      <c r="G3569" s="25" t="str">
        <f>_xlfn.XLOOKUP(Table1[[#This Row],[Customer_ID]],Table2[customer_id],Table2[occupation],,0)</f>
        <v>Freelancers</v>
      </c>
      <c r="H3569" s="50" t="str">
        <f>_xlfn.XLOOKUP(Table1[[#This Row],[Customer_ID]],Table2[customer_id],Table2[gender],,0)</f>
        <v>Female</v>
      </c>
      <c r="I3569" s="50" t="str">
        <f>_xlfn.XLOOKUP(Table1[[#This Row],[Customer_ID]],Table2[customer_id],Table2[marital status],,0)</f>
        <v>Married</v>
      </c>
      <c r="J3569" t="str">
        <f t="shared" si="220"/>
        <v>Lower Income</v>
      </c>
      <c r="K3569" s="52" t="b">
        <f t="shared" si="221"/>
        <v>0</v>
      </c>
      <c r="L3569" s="43" t="b">
        <f t="shared" si="222"/>
        <v>0</v>
      </c>
      <c r="M3569" s="43" t="b">
        <f t="shared" si="223"/>
        <v>0</v>
      </c>
      <c r="N35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70" spans="1:14" hidden="1" x14ac:dyDescent="0.25">
      <c r="A3570" t="s">
        <v>2053</v>
      </c>
      <c r="B3570" s="45">
        <v>34838</v>
      </c>
      <c r="C3570" s="45">
        <v>14549.5</v>
      </c>
      <c r="D3570" s="25">
        <v>0.41763304437682991</v>
      </c>
      <c r="E3570" s="25" t="str">
        <f>_xlfn.XLOOKUP(Table1[[#This Row],[Customer_ID]],Table2[customer_id],Table2[age_group],,0)</f>
        <v>25-34</v>
      </c>
      <c r="F3570" s="25" t="str">
        <f>_xlfn.XLOOKUP(Table1[[#This Row],[Customer_ID]],Table2[customer_id],Table2[city],,0)</f>
        <v>Delhi NCR</v>
      </c>
      <c r="G3570" s="25" t="str">
        <f>_xlfn.XLOOKUP(Table1[[#This Row],[Customer_ID]],Table2[customer_id],Table2[occupation],,0)</f>
        <v>Freelancers</v>
      </c>
      <c r="H3570" s="50" t="str">
        <f>_xlfn.XLOOKUP(Table1[[#This Row],[Customer_ID]],Table2[customer_id],Table2[gender],,0)</f>
        <v>Female</v>
      </c>
      <c r="I3570" s="50" t="str">
        <f>_xlfn.XLOOKUP(Table1[[#This Row],[Customer_ID]],Table2[customer_id],Table2[marital status],,0)</f>
        <v>Married</v>
      </c>
      <c r="J3570" t="str">
        <f t="shared" si="220"/>
        <v>Lower Income</v>
      </c>
      <c r="K3570" s="52" t="b">
        <f t="shared" si="221"/>
        <v>0</v>
      </c>
      <c r="L3570" s="43" t="b">
        <f t="shared" si="222"/>
        <v>0</v>
      </c>
      <c r="M3570" s="43" t="b">
        <f t="shared" si="223"/>
        <v>0</v>
      </c>
      <c r="N35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71" spans="1:14" hidden="1" x14ac:dyDescent="0.25">
      <c r="A3571" t="s">
        <v>1253</v>
      </c>
      <c r="B3571" s="45">
        <v>34833</v>
      </c>
      <c r="C3571" s="45">
        <v>17332.333333333332</v>
      </c>
      <c r="D3571" s="25">
        <v>0.49758370893501369</v>
      </c>
      <c r="E3571" s="25" t="str">
        <f>_xlfn.XLOOKUP(Table1[[#This Row],[Customer_ID]],Table2[customer_id],Table2[age_group],,0)</f>
        <v>25-34</v>
      </c>
      <c r="F3571" s="25" t="str">
        <f>_xlfn.XLOOKUP(Table1[[#This Row],[Customer_ID]],Table2[customer_id],Table2[city],,0)</f>
        <v>Bengaluru</v>
      </c>
      <c r="G3571" s="25" t="str">
        <f>_xlfn.XLOOKUP(Table1[[#This Row],[Customer_ID]],Table2[customer_id],Table2[occupation],,0)</f>
        <v>Freelancers</v>
      </c>
      <c r="H3571" s="50" t="str">
        <f>_xlfn.XLOOKUP(Table1[[#This Row],[Customer_ID]],Table2[customer_id],Table2[gender],,0)</f>
        <v>Male</v>
      </c>
      <c r="I3571" s="50" t="str">
        <f>_xlfn.XLOOKUP(Table1[[#This Row],[Customer_ID]],Table2[customer_id],Table2[marital status],,0)</f>
        <v>Single</v>
      </c>
      <c r="J3571" t="str">
        <f t="shared" si="220"/>
        <v>Lower Income</v>
      </c>
      <c r="K3571" s="52" t="b">
        <f t="shared" si="221"/>
        <v>0</v>
      </c>
      <c r="L3571" s="43" t="b">
        <f t="shared" si="222"/>
        <v>0</v>
      </c>
      <c r="M3571" s="43" t="b">
        <f t="shared" si="223"/>
        <v>0</v>
      </c>
      <c r="N35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72" spans="1:14" hidden="1" x14ac:dyDescent="0.25">
      <c r="A3572" t="s">
        <v>1248</v>
      </c>
      <c r="B3572" s="45">
        <v>34802</v>
      </c>
      <c r="C3572" s="45">
        <v>17342.666666666668</v>
      </c>
      <c r="D3572" s="25">
        <v>0.49832385111966748</v>
      </c>
      <c r="E3572" s="25" t="str">
        <f>_xlfn.XLOOKUP(Table1[[#This Row],[Customer_ID]],Table2[customer_id],Table2[age_group],,0)</f>
        <v>25-34</v>
      </c>
      <c r="F3572" s="25" t="str">
        <f>_xlfn.XLOOKUP(Table1[[#This Row],[Customer_ID]],Table2[customer_id],Table2[city],,0)</f>
        <v>Bengaluru</v>
      </c>
      <c r="G3572" s="25" t="str">
        <f>_xlfn.XLOOKUP(Table1[[#This Row],[Customer_ID]],Table2[customer_id],Table2[occupation],,0)</f>
        <v>Freelancers</v>
      </c>
      <c r="H3572" s="50" t="str">
        <f>_xlfn.XLOOKUP(Table1[[#This Row],[Customer_ID]],Table2[customer_id],Table2[gender],,0)</f>
        <v>Male</v>
      </c>
      <c r="I3572" s="50" t="str">
        <f>_xlfn.XLOOKUP(Table1[[#This Row],[Customer_ID]],Table2[customer_id],Table2[marital status],,0)</f>
        <v>Married</v>
      </c>
      <c r="J3572" t="str">
        <f t="shared" si="220"/>
        <v>Lower Income</v>
      </c>
      <c r="K3572" s="52" t="b">
        <f t="shared" si="221"/>
        <v>0</v>
      </c>
      <c r="L3572" s="43" t="b">
        <f t="shared" si="222"/>
        <v>0</v>
      </c>
      <c r="M3572" s="43" t="b">
        <f t="shared" si="223"/>
        <v>0</v>
      </c>
      <c r="N35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73" spans="1:14" hidden="1" x14ac:dyDescent="0.25">
      <c r="A3573" t="s">
        <v>3457</v>
      </c>
      <c r="B3573" s="45">
        <v>34797</v>
      </c>
      <c r="C3573" s="45">
        <v>10260.166666666666</v>
      </c>
      <c r="D3573" s="25">
        <v>0.29485779425429393</v>
      </c>
      <c r="E3573" s="25" t="str">
        <f>_xlfn.XLOOKUP(Table1[[#This Row],[Customer_ID]],Table2[customer_id],Table2[age_group],,0)</f>
        <v>35-45</v>
      </c>
      <c r="F3573" s="25" t="str">
        <f>_xlfn.XLOOKUP(Table1[[#This Row],[Customer_ID]],Table2[customer_id],Table2[city],,0)</f>
        <v>Chennai</v>
      </c>
      <c r="G3573" s="25" t="str">
        <f>_xlfn.XLOOKUP(Table1[[#This Row],[Customer_ID]],Table2[customer_id],Table2[occupation],,0)</f>
        <v>Freelancers</v>
      </c>
      <c r="H3573" s="50" t="str">
        <f>_xlfn.XLOOKUP(Table1[[#This Row],[Customer_ID]],Table2[customer_id],Table2[gender],,0)</f>
        <v>Female</v>
      </c>
      <c r="I3573" s="50" t="str">
        <f>_xlfn.XLOOKUP(Table1[[#This Row],[Customer_ID]],Table2[customer_id],Table2[marital status],,0)</f>
        <v>Married</v>
      </c>
      <c r="J3573" t="str">
        <f t="shared" si="220"/>
        <v>Lower Income</v>
      </c>
      <c r="K3573" s="52" t="str">
        <f t="shared" si="221"/>
        <v>Low Spend</v>
      </c>
      <c r="L3573" s="43" t="b">
        <f t="shared" si="222"/>
        <v>0</v>
      </c>
      <c r="M3573" s="43" t="b">
        <f t="shared" si="223"/>
        <v>0</v>
      </c>
      <c r="N35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74" spans="1:14" hidden="1" x14ac:dyDescent="0.25">
      <c r="A3574" t="s">
        <v>1090</v>
      </c>
      <c r="B3574" s="45">
        <v>34796</v>
      </c>
      <c r="C3574" s="45">
        <v>17794.166666666668</v>
      </c>
      <c r="D3574" s="25">
        <v>0.51138540828447721</v>
      </c>
      <c r="E3574" s="25" t="str">
        <f>_xlfn.XLOOKUP(Table1[[#This Row],[Customer_ID]],Table2[customer_id],Table2[age_group],,0)</f>
        <v>25-34</v>
      </c>
      <c r="F3574" s="25" t="str">
        <f>_xlfn.XLOOKUP(Table1[[#This Row],[Customer_ID]],Table2[customer_id],Table2[city],,0)</f>
        <v>Bengaluru</v>
      </c>
      <c r="G3574" s="25" t="str">
        <f>_xlfn.XLOOKUP(Table1[[#This Row],[Customer_ID]],Table2[customer_id],Table2[occupation],,0)</f>
        <v>Freelancers</v>
      </c>
      <c r="H3574" s="50" t="str">
        <f>_xlfn.XLOOKUP(Table1[[#This Row],[Customer_ID]],Table2[customer_id],Table2[gender],,0)</f>
        <v>Male</v>
      </c>
      <c r="I3574" s="50" t="str">
        <f>_xlfn.XLOOKUP(Table1[[#This Row],[Customer_ID]],Table2[customer_id],Table2[marital status],,0)</f>
        <v>Married</v>
      </c>
      <c r="J3574" t="str">
        <f t="shared" si="220"/>
        <v>Lower Income</v>
      </c>
      <c r="K3574" s="52" t="b">
        <f t="shared" si="221"/>
        <v>0</v>
      </c>
      <c r="L3574" s="43" t="b">
        <f t="shared" si="222"/>
        <v>0</v>
      </c>
      <c r="M3574" s="43" t="b">
        <f t="shared" si="223"/>
        <v>0</v>
      </c>
      <c r="N35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75" spans="1:14" hidden="1" x14ac:dyDescent="0.25">
      <c r="A3575" t="s">
        <v>985</v>
      </c>
      <c r="B3575" s="45">
        <v>34763</v>
      </c>
      <c r="C3575" s="45">
        <v>18133.166666666668</v>
      </c>
      <c r="D3575" s="25">
        <v>0.52162260641103098</v>
      </c>
      <c r="E3575" s="25" t="str">
        <f>_xlfn.XLOOKUP(Table1[[#This Row],[Customer_ID]],Table2[customer_id],Table2[age_group],,0)</f>
        <v>25-34</v>
      </c>
      <c r="F3575" s="25" t="str">
        <f>_xlfn.XLOOKUP(Table1[[#This Row],[Customer_ID]],Table2[customer_id],Table2[city],,0)</f>
        <v>Bengaluru</v>
      </c>
      <c r="G3575" s="25" t="str">
        <f>_xlfn.XLOOKUP(Table1[[#This Row],[Customer_ID]],Table2[customer_id],Table2[occupation],,0)</f>
        <v>Freelancers</v>
      </c>
      <c r="H3575" s="50" t="str">
        <f>_xlfn.XLOOKUP(Table1[[#This Row],[Customer_ID]],Table2[customer_id],Table2[gender],,0)</f>
        <v>Male</v>
      </c>
      <c r="I3575" s="50" t="str">
        <f>_xlfn.XLOOKUP(Table1[[#This Row],[Customer_ID]],Table2[customer_id],Table2[marital status],,0)</f>
        <v>Married</v>
      </c>
      <c r="J3575" t="str">
        <f t="shared" si="220"/>
        <v>Lower Income</v>
      </c>
      <c r="K3575" s="52" t="b">
        <f t="shared" si="221"/>
        <v>0</v>
      </c>
      <c r="L3575" s="43" t="b">
        <f t="shared" si="222"/>
        <v>0</v>
      </c>
      <c r="M3575" s="43" t="b">
        <f t="shared" si="223"/>
        <v>0</v>
      </c>
      <c r="N35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76" spans="1:14" hidden="1" x14ac:dyDescent="0.25">
      <c r="A3576" t="s">
        <v>908</v>
      </c>
      <c r="B3576" s="45">
        <v>34760</v>
      </c>
      <c r="C3576" s="45">
        <v>18449</v>
      </c>
      <c r="D3576" s="25">
        <v>0.53075373993095509</v>
      </c>
      <c r="E3576" s="25" t="str">
        <f>_xlfn.XLOOKUP(Table1[[#This Row],[Customer_ID]],Table2[customer_id],Table2[age_group],,0)</f>
        <v>25-34</v>
      </c>
      <c r="F3576" s="25" t="str">
        <f>_xlfn.XLOOKUP(Table1[[#This Row],[Customer_ID]],Table2[customer_id],Table2[city],,0)</f>
        <v>Delhi NCR</v>
      </c>
      <c r="G3576" s="25" t="str">
        <f>_xlfn.XLOOKUP(Table1[[#This Row],[Customer_ID]],Table2[customer_id],Table2[occupation],,0)</f>
        <v>Freelancers</v>
      </c>
      <c r="H3576" s="50" t="str">
        <f>_xlfn.XLOOKUP(Table1[[#This Row],[Customer_ID]],Table2[customer_id],Table2[gender],,0)</f>
        <v>Male</v>
      </c>
      <c r="I3576" s="50" t="str">
        <f>_xlfn.XLOOKUP(Table1[[#This Row],[Customer_ID]],Table2[customer_id],Table2[marital status],,0)</f>
        <v>Single</v>
      </c>
      <c r="J3576" t="str">
        <f t="shared" si="220"/>
        <v>Lower Income</v>
      </c>
      <c r="K3576" s="52" t="b">
        <f t="shared" si="221"/>
        <v>0</v>
      </c>
      <c r="L3576" s="43" t="b">
        <f t="shared" si="222"/>
        <v>0</v>
      </c>
      <c r="M3576" s="43" t="b">
        <f t="shared" si="223"/>
        <v>0</v>
      </c>
      <c r="N35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77" spans="1:14" x14ac:dyDescent="0.25">
      <c r="A3577" t="s">
        <v>353</v>
      </c>
      <c r="B3577" s="45">
        <v>34743</v>
      </c>
      <c r="C3577" s="45">
        <v>21212.333333333332</v>
      </c>
      <c r="D3577" s="25">
        <v>0.61054984697157222</v>
      </c>
      <c r="E3577" s="25" t="str">
        <f>_xlfn.XLOOKUP(Table1[[#This Row],[Customer_ID]],Table2[customer_id],Table2[age_group],,0)</f>
        <v>25-34</v>
      </c>
      <c r="F3577" s="25" t="str">
        <f>_xlfn.XLOOKUP(Table1[[#This Row],[Customer_ID]],Table2[customer_id],Table2[city],,0)</f>
        <v>Mumbai</v>
      </c>
      <c r="G3577" s="25" t="str">
        <f>_xlfn.XLOOKUP(Table1[[#This Row],[Customer_ID]],Table2[customer_id],Table2[occupation],,0)</f>
        <v>Freelancers</v>
      </c>
      <c r="H3577" s="50" t="str">
        <f>_xlfn.XLOOKUP(Table1[[#This Row],[Customer_ID]],Table2[customer_id],Table2[gender],,0)</f>
        <v>Male</v>
      </c>
      <c r="I3577" s="50" t="str">
        <f>_xlfn.XLOOKUP(Table1[[#This Row],[Customer_ID]],Table2[customer_id],Table2[marital status],,0)</f>
        <v>Married</v>
      </c>
      <c r="J3577" t="str">
        <f t="shared" si="220"/>
        <v>Lower Income</v>
      </c>
      <c r="K3577" s="52" t="str">
        <f t="shared" si="221"/>
        <v>High Spend</v>
      </c>
      <c r="L3577" s="43" t="b">
        <f t="shared" si="222"/>
        <v>0</v>
      </c>
      <c r="M3577" s="43" t="b">
        <f t="shared" si="223"/>
        <v>0</v>
      </c>
      <c r="N3577" t="str">
        <f>IF(OR(Table1[[#This Row],[High requirement of Credit Card (Low Income)]]="High Spend",Table1[[#This Row],[High requirement of Credit Card (Moderate Income)]]="High Spend",Table1[[#This Row],[High requirement of Credit Card (hIGHER Income)]]="High Spend"),"High chance","Low or moderate Chance")</f>
        <v>High chance</v>
      </c>
    </row>
    <row r="3578" spans="1:14" hidden="1" x14ac:dyDescent="0.25">
      <c r="A3578" t="s">
        <v>763</v>
      </c>
      <c r="B3578" s="45">
        <v>34735</v>
      </c>
      <c r="C3578" s="45">
        <v>19072</v>
      </c>
      <c r="D3578" s="25">
        <v>0.54907154167266448</v>
      </c>
      <c r="E3578" s="25" t="str">
        <f>_xlfn.XLOOKUP(Table1[[#This Row],[Customer_ID]],Table2[customer_id],Table2[age_group],,0)</f>
        <v>35-45</v>
      </c>
      <c r="F3578" s="25" t="str">
        <f>_xlfn.XLOOKUP(Table1[[#This Row],[Customer_ID]],Table2[customer_id],Table2[city],,0)</f>
        <v>Bengaluru</v>
      </c>
      <c r="G3578" s="25" t="str">
        <f>_xlfn.XLOOKUP(Table1[[#This Row],[Customer_ID]],Table2[customer_id],Table2[occupation],,0)</f>
        <v>Freelancers</v>
      </c>
      <c r="H3578" s="50" t="str">
        <f>_xlfn.XLOOKUP(Table1[[#This Row],[Customer_ID]],Table2[customer_id],Table2[gender],,0)</f>
        <v>Male</v>
      </c>
      <c r="I3578" s="50" t="str">
        <f>_xlfn.XLOOKUP(Table1[[#This Row],[Customer_ID]],Table2[customer_id],Table2[marital status],,0)</f>
        <v>Married</v>
      </c>
      <c r="J3578" t="str">
        <f t="shared" si="220"/>
        <v>Lower Income</v>
      </c>
      <c r="K3578" s="52" t="b">
        <f t="shared" si="221"/>
        <v>0</v>
      </c>
      <c r="L3578" s="43" t="b">
        <f t="shared" si="222"/>
        <v>0</v>
      </c>
      <c r="M3578" s="43" t="b">
        <f t="shared" si="223"/>
        <v>0</v>
      </c>
      <c r="N35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79" spans="1:14" hidden="1" x14ac:dyDescent="0.25">
      <c r="A3579" t="s">
        <v>1769</v>
      </c>
      <c r="B3579" s="45">
        <v>34721</v>
      </c>
      <c r="C3579" s="45">
        <v>15344.666666666666</v>
      </c>
      <c r="D3579" s="25">
        <v>0.44194195635686373</v>
      </c>
      <c r="E3579" s="25" t="str">
        <f>_xlfn.XLOOKUP(Table1[[#This Row],[Customer_ID]],Table2[customer_id],Table2[age_group],,0)</f>
        <v>25-34</v>
      </c>
      <c r="F3579" s="25" t="str">
        <f>_xlfn.XLOOKUP(Table1[[#This Row],[Customer_ID]],Table2[customer_id],Table2[city],,0)</f>
        <v>Bengaluru</v>
      </c>
      <c r="G3579" s="25" t="str">
        <f>_xlfn.XLOOKUP(Table1[[#This Row],[Customer_ID]],Table2[customer_id],Table2[occupation],,0)</f>
        <v>Freelancers</v>
      </c>
      <c r="H3579" s="50" t="str">
        <f>_xlfn.XLOOKUP(Table1[[#This Row],[Customer_ID]],Table2[customer_id],Table2[gender],,0)</f>
        <v>Female</v>
      </c>
      <c r="I3579" s="50" t="str">
        <f>_xlfn.XLOOKUP(Table1[[#This Row],[Customer_ID]],Table2[customer_id],Table2[marital status],,0)</f>
        <v>Married</v>
      </c>
      <c r="J3579" t="str">
        <f t="shared" si="220"/>
        <v>Lower Income</v>
      </c>
      <c r="K3579" s="52" t="b">
        <f t="shared" si="221"/>
        <v>0</v>
      </c>
      <c r="L3579" s="43" t="b">
        <f t="shared" si="222"/>
        <v>0</v>
      </c>
      <c r="M3579" s="43" t="b">
        <f t="shared" si="223"/>
        <v>0</v>
      </c>
      <c r="N35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80" spans="1:14" hidden="1" x14ac:dyDescent="0.25">
      <c r="A3580" t="s">
        <v>914</v>
      </c>
      <c r="B3580" s="45">
        <v>34720</v>
      </c>
      <c r="C3580" s="45">
        <v>18408.5</v>
      </c>
      <c r="D3580" s="25">
        <v>0.53019873271889406</v>
      </c>
      <c r="E3580" s="25" t="str">
        <f>_xlfn.XLOOKUP(Table1[[#This Row],[Customer_ID]],Table2[customer_id],Table2[age_group],,0)</f>
        <v>25-34</v>
      </c>
      <c r="F3580" s="25" t="str">
        <f>_xlfn.XLOOKUP(Table1[[#This Row],[Customer_ID]],Table2[customer_id],Table2[city],,0)</f>
        <v>Mumbai</v>
      </c>
      <c r="G3580" s="25" t="str">
        <f>_xlfn.XLOOKUP(Table1[[#This Row],[Customer_ID]],Table2[customer_id],Table2[occupation],,0)</f>
        <v>Freelancers</v>
      </c>
      <c r="H3580" s="50" t="str">
        <f>_xlfn.XLOOKUP(Table1[[#This Row],[Customer_ID]],Table2[customer_id],Table2[gender],,0)</f>
        <v>Female</v>
      </c>
      <c r="I3580" s="50" t="str">
        <f>_xlfn.XLOOKUP(Table1[[#This Row],[Customer_ID]],Table2[customer_id],Table2[marital status],,0)</f>
        <v>Married</v>
      </c>
      <c r="J3580" t="str">
        <f t="shared" si="220"/>
        <v>Lower Income</v>
      </c>
      <c r="K3580" s="52" t="b">
        <f t="shared" si="221"/>
        <v>0</v>
      </c>
      <c r="L3580" s="43" t="b">
        <f t="shared" si="222"/>
        <v>0</v>
      </c>
      <c r="M3580" s="43" t="b">
        <f t="shared" si="223"/>
        <v>0</v>
      </c>
      <c r="N35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81" spans="1:14" hidden="1" x14ac:dyDescent="0.25">
      <c r="A3581" t="s">
        <v>962</v>
      </c>
      <c r="B3581" s="45">
        <v>34665</v>
      </c>
      <c r="C3581" s="45">
        <v>18156</v>
      </c>
      <c r="D3581" s="25">
        <v>0.52375594980527906</v>
      </c>
      <c r="E3581" s="25" t="str">
        <f>_xlfn.XLOOKUP(Table1[[#This Row],[Customer_ID]],Table2[customer_id],Table2[age_group],,0)</f>
        <v>35-45</v>
      </c>
      <c r="F3581" s="25" t="str">
        <f>_xlfn.XLOOKUP(Table1[[#This Row],[Customer_ID]],Table2[customer_id],Table2[city],,0)</f>
        <v>Bengaluru</v>
      </c>
      <c r="G3581" s="25" t="str">
        <f>_xlfn.XLOOKUP(Table1[[#This Row],[Customer_ID]],Table2[customer_id],Table2[occupation],,0)</f>
        <v>Freelancers</v>
      </c>
      <c r="H3581" s="50" t="str">
        <f>_xlfn.XLOOKUP(Table1[[#This Row],[Customer_ID]],Table2[customer_id],Table2[gender],,0)</f>
        <v>Male</v>
      </c>
      <c r="I3581" s="50" t="str">
        <f>_xlfn.XLOOKUP(Table1[[#This Row],[Customer_ID]],Table2[customer_id],Table2[marital status],,0)</f>
        <v>Married</v>
      </c>
      <c r="J3581" t="str">
        <f t="shared" si="220"/>
        <v>Lower Income</v>
      </c>
      <c r="K3581" s="52" t="b">
        <f t="shared" si="221"/>
        <v>0</v>
      </c>
      <c r="L3581" s="43" t="b">
        <f t="shared" si="222"/>
        <v>0</v>
      </c>
      <c r="M3581" s="43" t="b">
        <f t="shared" si="223"/>
        <v>0</v>
      </c>
      <c r="N35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82" spans="1:14" hidden="1" x14ac:dyDescent="0.25">
      <c r="A3582" t="s">
        <v>2140</v>
      </c>
      <c r="B3582" s="45">
        <v>34655</v>
      </c>
      <c r="C3582" s="45">
        <v>14236.833333333334</v>
      </c>
      <c r="D3582" s="25">
        <v>0.41081614004713124</v>
      </c>
      <c r="E3582" s="25" t="str">
        <f>_xlfn.XLOOKUP(Table1[[#This Row],[Customer_ID]],Table2[customer_id],Table2[age_group],,0)</f>
        <v>25-34</v>
      </c>
      <c r="F3582" s="25" t="str">
        <f>_xlfn.XLOOKUP(Table1[[#This Row],[Customer_ID]],Table2[customer_id],Table2[city],,0)</f>
        <v>Hyderabad</v>
      </c>
      <c r="G3582" s="25" t="str">
        <f>_xlfn.XLOOKUP(Table1[[#This Row],[Customer_ID]],Table2[customer_id],Table2[occupation],,0)</f>
        <v>Freelancers</v>
      </c>
      <c r="H3582" s="50" t="str">
        <f>_xlfn.XLOOKUP(Table1[[#This Row],[Customer_ID]],Table2[customer_id],Table2[gender],,0)</f>
        <v>Male</v>
      </c>
      <c r="I3582" s="50" t="str">
        <f>_xlfn.XLOOKUP(Table1[[#This Row],[Customer_ID]],Table2[customer_id],Table2[marital status],,0)</f>
        <v>Married</v>
      </c>
      <c r="J3582" t="str">
        <f t="shared" si="220"/>
        <v>Lower Income</v>
      </c>
      <c r="K3582" s="52" t="b">
        <f t="shared" si="221"/>
        <v>0</v>
      </c>
      <c r="L3582" s="43" t="b">
        <f t="shared" si="222"/>
        <v>0</v>
      </c>
      <c r="M3582" s="43" t="b">
        <f t="shared" si="223"/>
        <v>0</v>
      </c>
      <c r="N35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83" spans="1:14" hidden="1" x14ac:dyDescent="0.25">
      <c r="A3583" t="s">
        <v>1272</v>
      </c>
      <c r="B3583" s="45">
        <v>34652</v>
      </c>
      <c r="C3583" s="45">
        <v>17151.833333333332</v>
      </c>
      <c r="D3583" s="25">
        <v>0.494973835084074</v>
      </c>
      <c r="E3583" s="25" t="str">
        <f>_xlfn.XLOOKUP(Table1[[#This Row],[Customer_ID]],Table2[customer_id],Table2[age_group],,0)</f>
        <v>35-45</v>
      </c>
      <c r="F3583" s="25" t="str">
        <f>_xlfn.XLOOKUP(Table1[[#This Row],[Customer_ID]],Table2[customer_id],Table2[city],,0)</f>
        <v>Bengaluru</v>
      </c>
      <c r="G3583" s="25" t="str">
        <f>_xlfn.XLOOKUP(Table1[[#This Row],[Customer_ID]],Table2[customer_id],Table2[occupation],,0)</f>
        <v>Freelancers</v>
      </c>
      <c r="H3583" s="50" t="str">
        <f>_xlfn.XLOOKUP(Table1[[#This Row],[Customer_ID]],Table2[customer_id],Table2[gender],,0)</f>
        <v>Male</v>
      </c>
      <c r="I3583" s="50" t="str">
        <f>_xlfn.XLOOKUP(Table1[[#This Row],[Customer_ID]],Table2[customer_id],Table2[marital status],,0)</f>
        <v>Married</v>
      </c>
      <c r="J3583" t="str">
        <f t="shared" si="220"/>
        <v>Lower Income</v>
      </c>
      <c r="K3583" s="52" t="b">
        <f t="shared" si="221"/>
        <v>0</v>
      </c>
      <c r="L3583" s="43" t="b">
        <f t="shared" si="222"/>
        <v>0</v>
      </c>
      <c r="M3583" s="43" t="b">
        <f t="shared" si="223"/>
        <v>0</v>
      </c>
      <c r="N35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84" spans="1:14" hidden="1" x14ac:dyDescent="0.25">
      <c r="A3584" t="s">
        <v>2565</v>
      </c>
      <c r="B3584" s="45">
        <v>34651</v>
      </c>
      <c r="C3584" s="45">
        <v>12848.666666666666</v>
      </c>
      <c r="D3584" s="25">
        <v>0.37080218945100185</v>
      </c>
      <c r="E3584" s="25" t="str">
        <f>_xlfn.XLOOKUP(Table1[[#This Row],[Customer_ID]],Table2[customer_id],Table2[age_group],,0)</f>
        <v>25-34</v>
      </c>
      <c r="F3584" s="25" t="str">
        <f>_xlfn.XLOOKUP(Table1[[#This Row],[Customer_ID]],Table2[customer_id],Table2[city],,0)</f>
        <v>Hyderabad</v>
      </c>
      <c r="G3584" s="25" t="str">
        <f>_xlfn.XLOOKUP(Table1[[#This Row],[Customer_ID]],Table2[customer_id],Table2[occupation],,0)</f>
        <v>Freelancers</v>
      </c>
      <c r="H3584" s="50" t="str">
        <f>_xlfn.XLOOKUP(Table1[[#This Row],[Customer_ID]],Table2[customer_id],Table2[gender],,0)</f>
        <v>Male</v>
      </c>
      <c r="I3584" s="50" t="str">
        <f>_xlfn.XLOOKUP(Table1[[#This Row],[Customer_ID]],Table2[customer_id],Table2[marital status],,0)</f>
        <v>Married</v>
      </c>
      <c r="J3584" t="str">
        <f t="shared" si="220"/>
        <v>Lower Income</v>
      </c>
      <c r="K3584" s="52" t="b">
        <f t="shared" si="221"/>
        <v>0</v>
      </c>
      <c r="L3584" s="43" t="b">
        <f t="shared" si="222"/>
        <v>0</v>
      </c>
      <c r="M3584" s="43" t="b">
        <f t="shared" si="223"/>
        <v>0</v>
      </c>
      <c r="N35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85" spans="1:14" hidden="1" x14ac:dyDescent="0.25">
      <c r="A3585" t="s">
        <v>1894</v>
      </c>
      <c r="B3585" s="45">
        <v>34651</v>
      </c>
      <c r="C3585" s="45">
        <v>14938.833333333334</v>
      </c>
      <c r="D3585" s="25">
        <v>0.43112271892105086</v>
      </c>
      <c r="E3585" s="25" t="str">
        <f>_xlfn.XLOOKUP(Table1[[#This Row],[Customer_ID]],Table2[customer_id],Table2[age_group],,0)</f>
        <v>25-34</v>
      </c>
      <c r="F3585" s="25" t="str">
        <f>_xlfn.XLOOKUP(Table1[[#This Row],[Customer_ID]],Table2[customer_id],Table2[city],,0)</f>
        <v>Hyderabad</v>
      </c>
      <c r="G3585" s="25" t="str">
        <f>_xlfn.XLOOKUP(Table1[[#This Row],[Customer_ID]],Table2[customer_id],Table2[occupation],,0)</f>
        <v>Freelancers</v>
      </c>
      <c r="H3585" s="50" t="str">
        <f>_xlfn.XLOOKUP(Table1[[#This Row],[Customer_ID]],Table2[customer_id],Table2[gender],,0)</f>
        <v>Male</v>
      </c>
      <c r="I3585" s="50" t="str">
        <f>_xlfn.XLOOKUP(Table1[[#This Row],[Customer_ID]],Table2[customer_id],Table2[marital status],,0)</f>
        <v>Married</v>
      </c>
      <c r="J3585" t="str">
        <f t="shared" si="220"/>
        <v>Lower Income</v>
      </c>
      <c r="K3585" s="52" t="b">
        <f t="shared" si="221"/>
        <v>0</v>
      </c>
      <c r="L3585" s="43" t="b">
        <f t="shared" si="222"/>
        <v>0</v>
      </c>
      <c r="M3585" s="43" t="b">
        <f t="shared" si="223"/>
        <v>0</v>
      </c>
      <c r="N35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86" spans="1:14" hidden="1" x14ac:dyDescent="0.25">
      <c r="A3586" t="s">
        <v>606</v>
      </c>
      <c r="B3586" s="45">
        <v>34647</v>
      </c>
      <c r="C3586" s="45">
        <v>19873.666666666668</v>
      </c>
      <c r="D3586" s="25">
        <v>0.57360425626076339</v>
      </c>
      <c r="E3586" s="25" t="str">
        <f>_xlfn.XLOOKUP(Table1[[#This Row],[Customer_ID]],Table2[customer_id],Table2[age_group],,0)</f>
        <v>25-34</v>
      </c>
      <c r="F3586" s="25" t="str">
        <f>_xlfn.XLOOKUP(Table1[[#This Row],[Customer_ID]],Table2[customer_id],Table2[city],,0)</f>
        <v>Delhi NCR</v>
      </c>
      <c r="G3586" s="25" t="str">
        <f>_xlfn.XLOOKUP(Table1[[#This Row],[Customer_ID]],Table2[customer_id],Table2[occupation],,0)</f>
        <v>Freelancers</v>
      </c>
      <c r="H3586" s="50" t="str">
        <f>_xlfn.XLOOKUP(Table1[[#This Row],[Customer_ID]],Table2[customer_id],Table2[gender],,0)</f>
        <v>Male</v>
      </c>
      <c r="I3586" s="50" t="str">
        <f>_xlfn.XLOOKUP(Table1[[#This Row],[Customer_ID]],Table2[customer_id],Table2[marital status],,0)</f>
        <v>Married</v>
      </c>
      <c r="J3586" t="str">
        <f t="shared" ref="J3586:J3649" si="224">IF(B3586&lt;=40000,"Lower Income",IF(AND(B3586&gt;40000,B3586&lt;=65000),"Moderate Income","Higher Income"))</f>
        <v>Lower Income</v>
      </c>
      <c r="K3586" s="52" t="b">
        <f t="shared" ref="K3586:K3649" si="225">IF(AND(J3586="Lower Income",D3586&gt;=60%),"High Spend",IF(AND(J3586="Lower Income",D3586&lt;30%),"Low Spend"))</f>
        <v>0</v>
      </c>
      <c r="L3586" s="43" t="b">
        <f t="shared" ref="L3586:L3649" si="226">IF(AND(J3586="Moderate Income",D3586&gt;=70%),"High Spend",IF(AND(J3586="Moderate Income",D3586&lt;30%),"Low Spend"))</f>
        <v>0</v>
      </c>
      <c r="M3586" s="43" t="b">
        <f t="shared" ref="M3586:M3649" si="227">IF(AND(J3586="Higher Income",D3586&gt;=70%),"High Spend",IF(AND(J3586="Higher Income",D3586&lt;20%),"Low Spend"))</f>
        <v>0</v>
      </c>
      <c r="N35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87" spans="1:14" hidden="1" x14ac:dyDescent="0.25">
      <c r="A3587" t="s">
        <v>1202</v>
      </c>
      <c r="B3587" s="45">
        <v>34640</v>
      </c>
      <c r="C3587" s="45">
        <v>17361</v>
      </c>
      <c r="D3587" s="25">
        <v>0.50118360277136254</v>
      </c>
      <c r="E3587" s="25" t="str">
        <f>_xlfn.XLOOKUP(Table1[[#This Row],[Customer_ID]],Table2[customer_id],Table2[age_group],,0)</f>
        <v>25-34</v>
      </c>
      <c r="F3587" s="25" t="str">
        <f>_xlfn.XLOOKUP(Table1[[#This Row],[Customer_ID]],Table2[customer_id],Table2[city],,0)</f>
        <v>Mumbai</v>
      </c>
      <c r="G3587" s="25" t="str">
        <f>_xlfn.XLOOKUP(Table1[[#This Row],[Customer_ID]],Table2[customer_id],Table2[occupation],,0)</f>
        <v>Freelancers</v>
      </c>
      <c r="H3587" s="50" t="str">
        <f>_xlfn.XLOOKUP(Table1[[#This Row],[Customer_ID]],Table2[customer_id],Table2[gender],,0)</f>
        <v>Female</v>
      </c>
      <c r="I3587" s="50" t="str">
        <f>_xlfn.XLOOKUP(Table1[[#This Row],[Customer_ID]],Table2[customer_id],Table2[marital status],,0)</f>
        <v>Married</v>
      </c>
      <c r="J3587" t="str">
        <f t="shared" si="224"/>
        <v>Lower Income</v>
      </c>
      <c r="K3587" s="52" t="b">
        <f t="shared" si="225"/>
        <v>0</v>
      </c>
      <c r="L3587" s="43" t="b">
        <f t="shared" si="226"/>
        <v>0</v>
      </c>
      <c r="M3587" s="43" t="b">
        <f t="shared" si="227"/>
        <v>0</v>
      </c>
      <c r="N35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88" spans="1:14" hidden="1" x14ac:dyDescent="0.25">
      <c r="A3588" t="s">
        <v>2347</v>
      </c>
      <c r="B3588" s="45">
        <v>34639</v>
      </c>
      <c r="C3588" s="45">
        <v>13605</v>
      </c>
      <c r="D3588" s="25">
        <v>0.39276538006293482</v>
      </c>
      <c r="E3588" s="25" t="str">
        <f>_xlfn.XLOOKUP(Table1[[#This Row],[Customer_ID]],Table2[customer_id],Table2[age_group],,0)</f>
        <v>25-34</v>
      </c>
      <c r="F3588" s="25" t="str">
        <f>_xlfn.XLOOKUP(Table1[[#This Row],[Customer_ID]],Table2[customer_id],Table2[city],,0)</f>
        <v>Hyderabad</v>
      </c>
      <c r="G3588" s="25" t="str">
        <f>_xlfn.XLOOKUP(Table1[[#This Row],[Customer_ID]],Table2[customer_id],Table2[occupation],,0)</f>
        <v>Freelancers</v>
      </c>
      <c r="H3588" s="50" t="str">
        <f>_xlfn.XLOOKUP(Table1[[#This Row],[Customer_ID]],Table2[customer_id],Table2[gender],,0)</f>
        <v>Male</v>
      </c>
      <c r="I3588" s="50" t="str">
        <f>_xlfn.XLOOKUP(Table1[[#This Row],[Customer_ID]],Table2[customer_id],Table2[marital status],,0)</f>
        <v>Married</v>
      </c>
      <c r="J3588" t="str">
        <f t="shared" si="224"/>
        <v>Lower Income</v>
      </c>
      <c r="K3588" s="52" t="b">
        <f t="shared" si="225"/>
        <v>0</v>
      </c>
      <c r="L3588" s="43" t="b">
        <f t="shared" si="226"/>
        <v>0</v>
      </c>
      <c r="M3588" s="43" t="b">
        <f t="shared" si="227"/>
        <v>0</v>
      </c>
      <c r="N35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89" spans="1:14" hidden="1" x14ac:dyDescent="0.25">
      <c r="A3589" t="s">
        <v>615</v>
      </c>
      <c r="B3589" s="45">
        <v>34638</v>
      </c>
      <c r="C3589" s="45">
        <v>19804.5</v>
      </c>
      <c r="D3589" s="25">
        <v>0.57175645245106532</v>
      </c>
      <c r="E3589" s="25" t="str">
        <f>_xlfn.XLOOKUP(Table1[[#This Row],[Customer_ID]],Table2[customer_id],Table2[age_group],,0)</f>
        <v>25-34</v>
      </c>
      <c r="F3589" s="25" t="str">
        <f>_xlfn.XLOOKUP(Table1[[#This Row],[Customer_ID]],Table2[customer_id],Table2[city],,0)</f>
        <v>Mumbai</v>
      </c>
      <c r="G3589" s="25" t="str">
        <f>_xlfn.XLOOKUP(Table1[[#This Row],[Customer_ID]],Table2[customer_id],Table2[occupation],,0)</f>
        <v>Freelancers</v>
      </c>
      <c r="H3589" s="50" t="str">
        <f>_xlfn.XLOOKUP(Table1[[#This Row],[Customer_ID]],Table2[customer_id],Table2[gender],,0)</f>
        <v>Male</v>
      </c>
      <c r="I3589" s="50" t="str">
        <f>_xlfn.XLOOKUP(Table1[[#This Row],[Customer_ID]],Table2[customer_id],Table2[marital status],,0)</f>
        <v>Married</v>
      </c>
      <c r="J3589" t="str">
        <f t="shared" si="224"/>
        <v>Lower Income</v>
      </c>
      <c r="K3589" s="52" t="b">
        <f t="shared" si="225"/>
        <v>0</v>
      </c>
      <c r="L3589" s="43" t="b">
        <f t="shared" si="226"/>
        <v>0</v>
      </c>
      <c r="M3589" s="43" t="b">
        <f t="shared" si="227"/>
        <v>0</v>
      </c>
      <c r="N35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90" spans="1:14" hidden="1" x14ac:dyDescent="0.25">
      <c r="A3590" t="s">
        <v>2900</v>
      </c>
      <c r="B3590" s="45">
        <v>34635</v>
      </c>
      <c r="C3590" s="45">
        <v>11936.833333333334</v>
      </c>
      <c r="D3590" s="25">
        <v>0.34464655213897311</v>
      </c>
      <c r="E3590" s="25" t="str">
        <f>_xlfn.XLOOKUP(Table1[[#This Row],[Customer_ID]],Table2[customer_id],Table2[age_group],,0)</f>
        <v>35-45</v>
      </c>
      <c r="F3590" s="25" t="str">
        <f>_xlfn.XLOOKUP(Table1[[#This Row],[Customer_ID]],Table2[customer_id],Table2[city],,0)</f>
        <v>Chennai</v>
      </c>
      <c r="G3590" s="25" t="str">
        <f>_xlfn.XLOOKUP(Table1[[#This Row],[Customer_ID]],Table2[customer_id],Table2[occupation],,0)</f>
        <v>Freelancers</v>
      </c>
      <c r="H3590" s="50" t="str">
        <f>_xlfn.XLOOKUP(Table1[[#This Row],[Customer_ID]],Table2[customer_id],Table2[gender],,0)</f>
        <v>Male</v>
      </c>
      <c r="I3590" s="50" t="str">
        <f>_xlfn.XLOOKUP(Table1[[#This Row],[Customer_ID]],Table2[customer_id],Table2[marital status],,0)</f>
        <v>Married</v>
      </c>
      <c r="J3590" t="str">
        <f t="shared" si="224"/>
        <v>Lower Income</v>
      </c>
      <c r="K3590" s="52" t="b">
        <f t="shared" si="225"/>
        <v>0</v>
      </c>
      <c r="L3590" s="43" t="b">
        <f t="shared" si="226"/>
        <v>0</v>
      </c>
      <c r="M3590" s="43" t="b">
        <f t="shared" si="227"/>
        <v>0</v>
      </c>
      <c r="N35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91" spans="1:14" hidden="1" x14ac:dyDescent="0.25">
      <c r="A3591" t="s">
        <v>1854</v>
      </c>
      <c r="B3591" s="45">
        <v>34632</v>
      </c>
      <c r="C3591" s="45">
        <v>15046.833333333334</v>
      </c>
      <c r="D3591" s="25">
        <v>0.43447774697774699</v>
      </c>
      <c r="E3591" s="25" t="str">
        <f>_xlfn.XLOOKUP(Table1[[#This Row],[Customer_ID]],Table2[customer_id],Table2[age_group],,0)</f>
        <v>25-34</v>
      </c>
      <c r="F3591" s="25" t="str">
        <f>_xlfn.XLOOKUP(Table1[[#This Row],[Customer_ID]],Table2[customer_id],Table2[city],,0)</f>
        <v>Hyderabad</v>
      </c>
      <c r="G3591" s="25" t="str">
        <f>_xlfn.XLOOKUP(Table1[[#This Row],[Customer_ID]],Table2[customer_id],Table2[occupation],,0)</f>
        <v>Freelancers</v>
      </c>
      <c r="H3591" s="50" t="str">
        <f>_xlfn.XLOOKUP(Table1[[#This Row],[Customer_ID]],Table2[customer_id],Table2[gender],,0)</f>
        <v>Male</v>
      </c>
      <c r="I3591" s="50" t="str">
        <f>_xlfn.XLOOKUP(Table1[[#This Row],[Customer_ID]],Table2[customer_id],Table2[marital status],,0)</f>
        <v>Married</v>
      </c>
      <c r="J3591" t="str">
        <f t="shared" si="224"/>
        <v>Lower Income</v>
      </c>
      <c r="K3591" s="52" t="b">
        <f t="shared" si="225"/>
        <v>0</v>
      </c>
      <c r="L3591" s="43" t="b">
        <f t="shared" si="226"/>
        <v>0</v>
      </c>
      <c r="M3591" s="43" t="b">
        <f t="shared" si="227"/>
        <v>0</v>
      </c>
      <c r="N35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92" spans="1:14" hidden="1" x14ac:dyDescent="0.25">
      <c r="A3592" t="s">
        <v>834</v>
      </c>
      <c r="B3592" s="45">
        <v>34621</v>
      </c>
      <c r="C3592" s="45">
        <v>18635.5</v>
      </c>
      <c r="D3592" s="25">
        <v>0.53827156927876141</v>
      </c>
      <c r="E3592" s="25" t="str">
        <f>_xlfn.XLOOKUP(Table1[[#This Row],[Customer_ID]],Table2[customer_id],Table2[age_group],,0)</f>
        <v>25-34</v>
      </c>
      <c r="F3592" s="25" t="str">
        <f>_xlfn.XLOOKUP(Table1[[#This Row],[Customer_ID]],Table2[customer_id],Table2[city],,0)</f>
        <v>Delhi NCR</v>
      </c>
      <c r="G3592" s="25" t="str">
        <f>_xlfn.XLOOKUP(Table1[[#This Row],[Customer_ID]],Table2[customer_id],Table2[occupation],,0)</f>
        <v>Freelancers</v>
      </c>
      <c r="H3592" s="50" t="str">
        <f>_xlfn.XLOOKUP(Table1[[#This Row],[Customer_ID]],Table2[customer_id],Table2[gender],,0)</f>
        <v>Male</v>
      </c>
      <c r="I3592" s="50" t="str">
        <f>_xlfn.XLOOKUP(Table1[[#This Row],[Customer_ID]],Table2[customer_id],Table2[marital status],,0)</f>
        <v>Married</v>
      </c>
      <c r="J3592" t="str">
        <f t="shared" si="224"/>
        <v>Lower Income</v>
      </c>
      <c r="K3592" s="52" t="b">
        <f t="shared" si="225"/>
        <v>0</v>
      </c>
      <c r="L3592" s="43" t="b">
        <f t="shared" si="226"/>
        <v>0</v>
      </c>
      <c r="M3592" s="43" t="b">
        <f t="shared" si="227"/>
        <v>0</v>
      </c>
      <c r="N35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93" spans="1:14" hidden="1" x14ac:dyDescent="0.25">
      <c r="A3593" t="s">
        <v>2868</v>
      </c>
      <c r="B3593" s="45">
        <v>34614</v>
      </c>
      <c r="C3593" s="45">
        <v>12001.5</v>
      </c>
      <c r="D3593" s="25">
        <v>0.34672386895475821</v>
      </c>
      <c r="E3593" s="25" t="str">
        <f>_xlfn.XLOOKUP(Table1[[#This Row],[Customer_ID]],Table2[customer_id],Table2[age_group],,0)</f>
        <v>25-34</v>
      </c>
      <c r="F3593" s="25" t="str">
        <f>_xlfn.XLOOKUP(Table1[[#This Row],[Customer_ID]],Table2[customer_id],Table2[city],,0)</f>
        <v>Chennai</v>
      </c>
      <c r="G3593" s="25" t="str">
        <f>_xlfn.XLOOKUP(Table1[[#This Row],[Customer_ID]],Table2[customer_id],Table2[occupation],,0)</f>
        <v>Freelancers</v>
      </c>
      <c r="H3593" s="50" t="str">
        <f>_xlfn.XLOOKUP(Table1[[#This Row],[Customer_ID]],Table2[customer_id],Table2[gender],,0)</f>
        <v>Male</v>
      </c>
      <c r="I3593" s="50" t="str">
        <f>_xlfn.XLOOKUP(Table1[[#This Row],[Customer_ID]],Table2[customer_id],Table2[marital status],,0)</f>
        <v>Single</v>
      </c>
      <c r="J3593" t="str">
        <f t="shared" si="224"/>
        <v>Lower Income</v>
      </c>
      <c r="K3593" s="52" t="b">
        <f t="shared" si="225"/>
        <v>0</v>
      </c>
      <c r="L3593" s="43" t="b">
        <f t="shared" si="226"/>
        <v>0</v>
      </c>
      <c r="M3593" s="43" t="b">
        <f t="shared" si="227"/>
        <v>0</v>
      </c>
      <c r="N35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94" spans="1:14" hidden="1" x14ac:dyDescent="0.25">
      <c r="A3594" t="s">
        <v>2677</v>
      </c>
      <c r="B3594" s="45">
        <v>34611</v>
      </c>
      <c r="C3594" s="45">
        <v>12544</v>
      </c>
      <c r="D3594" s="25">
        <v>0.36242812978532835</v>
      </c>
      <c r="E3594" s="25" t="str">
        <f>_xlfn.XLOOKUP(Table1[[#This Row],[Customer_ID]],Table2[customer_id],Table2[age_group],,0)</f>
        <v>35-45</v>
      </c>
      <c r="F3594" s="25" t="str">
        <f>_xlfn.XLOOKUP(Table1[[#This Row],[Customer_ID]],Table2[customer_id],Table2[city],,0)</f>
        <v>Chennai</v>
      </c>
      <c r="G3594" s="25" t="str">
        <f>_xlfn.XLOOKUP(Table1[[#This Row],[Customer_ID]],Table2[customer_id],Table2[occupation],,0)</f>
        <v>Freelancers</v>
      </c>
      <c r="H3594" s="50" t="str">
        <f>_xlfn.XLOOKUP(Table1[[#This Row],[Customer_ID]],Table2[customer_id],Table2[gender],,0)</f>
        <v>Male</v>
      </c>
      <c r="I3594" s="50" t="str">
        <f>_xlfn.XLOOKUP(Table1[[#This Row],[Customer_ID]],Table2[customer_id],Table2[marital status],,0)</f>
        <v>Married</v>
      </c>
      <c r="J3594" t="str">
        <f t="shared" si="224"/>
        <v>Lower Income</v>
      </c>
      <c r="K3594" s="52" t="b">
        <f t="shared" si="225"/>
        <v>0</v>
      </c>
      <c r="L3594" s="43" t="b">
        <f t="shared" si="226"/>
        <v>0</v>
      </c>
      <c r="M3594" s="43" t="b">
        <f t="shared" si="227"/>
        <v>0</v>
      </c>
      <c r="N35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95" spans="1:14" hidden="1" x14ac:dyDescent="0.25">
      <c r="A3595" t="s">
        <v>1539</v>
      </c>
      <c r="B3595" s="45">
        <v>34576</v>
      </c>
      <c r="C3595" s="45">
        <v>16150.666666666666</v>
      </c>
      <c r="D3595" s="25">
        <v>0.46710627795773557</v>
      </c>
      <c r="E3595" s="25" t="str">
        <f>_xlfn.XLOOKUP(Table1[[#This Row],[Customer_ID]],Table2[customer_id],Table2[age_group],,0)</f>
        <v>25-34</v>
      </c>
      <c r="F3595" s="25" t="str">
        <f>_xlfn.XLOOKUP(Table1[[#This Row],[Customer_ID]],Table2[customer_id],Table2[city],,0)</f>
        <v>Hyderabad</v>
      </c>
      <c r="G3595" s="25" t="str">
        <f>_xlfn.XLOOKUP(Table1[[#This Row],[Customer_ID]],Table2[customer_id],Table2[occupation],,0)</f>
        <v>Freelancers</v>
      </c>
      <c r="H3595" s="50" t="str">
        <f>_xlfn.XLOOKUP(Table1[[#This Row],[Customer_ID]],Table2[customer_id],Table2[gender],,0)</f>
        <v>Male</v>
      </c>
      <c r="I3595" s="50" t="str">
        <f>_xlfn.XLOOKUP(Table1[[#This Row],[Customer_ID]],Table2[customer_id],Table2[marital status],,0)</f>
        <v>Married</v>
      </c>
      <c r="J3595" t="str">
        <f t="shared" si="224"/>
        <v>Lower Income</v>
      </c>
      <c r="K3595" s="52" t="b">
        <f t="shared" si="225"/>
        <v>0</v>
      </c>
      <c r="L3595" s="43" t="b">
        <f t="shared" si="226"/>
        <v>0</v>
      </c>
      <c r="M3595" s="43" t="b">
        <f t="shared" si="227"/>
        <v>0</v>
      </c>
      <c r="N35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96" spans="1:14" hidden="1" x14ac:dyDescent="0.25">
      <c r="A3596" t="s">
        <v>1398</v>
      </c>
      <c r="B3596" s="45">
        <v>34572</v>
      </c>
      <c r="C3596" s="45">
        <v>16678.333333333332</v>
      </c>
      <c r="D3596" s="25">
        <v>0.48242315554012877</v>
      </c>
      <c r="E3596" s="25" t="str">
        <f>_xlfn.XLOOKUP(Table1[[#This Row],[Customer_ID]],Table2[customer_id],Table2[age_group],,0)</f>
        <v>25-34</v>
      </c>
      <c r="F3596" s="25" t="str">
        <f>_xlfn.XLOOKUP(Table1[[#This Row],[Customer_ID]],Table2[customer_id],Table2[city],,0)</f>
        <v>Delhi NCR</v>
      </c>
      <c r="G3596" s="25" t="str">
        <f>_xlfn.XLOOKUP(Table1[[#This Row],[Customer_ID]],Table2[customer_id],Table2[occupation],,0)</f>
        <v>Freelancers</v>
      </c>
      <c r="H3596" s="50" t="str">
        <f>_xlfn.XLOOKUP(Table1[[#This Row],[Customer_ID]],Table2[customer_id],Table2[gender],,0)</f>
        <v>Male</v>
      </c>
      <c r="I3596" s="50" t="str">
        <f>_xlfn.XLOOKUP(Table1[[#This Row],[Customer_ID]],Table2[customer_id],Table2[marital status],,0)</f>
        <v>Married</v>
      </c>
      <c r="J3596" t="str">
        <f t="shared" si="224"/>
        <v>Lower Income</v>
      </c>
      <c r="K3596" s="52" t="b">
        <f t="shared" si="225"/>
        <v>0</v>
      </c>
      <c r="L3596" s="43" t="b">
        <f t="shared" si="226"/>
        <v>0</v>
      </c>
      <c r="M3596" s="43" t="b">
        <f t="shared" si="227"/>
        <v>0</v>
      </c>
      <c r="N35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97" spans="1:14" hidden="1" x14ac:dyDescent="0.25">
      <c r="A3597" t="s">
        <v>465</v>
      </c>
      <c r="B3597" s="45">
        <v>34571</v>
      </c>
      <c r="C3597" s="45">
        <v>20515.833333333332</v>
      </c>
      <c r="D3597" s="25">
        <v>0.59344055229334791</v>
      </c>
      <c r="E3597" s="25" t="str">
        <f>_xlfn.XLOOKUP(Table1[[#This Row],[Customer_ID]],Table2[customer_id],Table2[age_group],,0)</f>
        <v>25-34</v>
      </c>
      <c r="F3597" s="25" t="str">
        <f>_xlfn.XLOOKUP(Table1[[#This Row],[Customer_ID]],Table2[customer_id],Table2[city],,0)</f>
        <v>Mumbai</v>
      </c>
      <c r="G3597" s="25" t="str">
        <f>_xlfn.XLOOKUP(Table1[[#This Row],[Customer_ID]],Table2[customer_id],Table2[occupation],,0)</f>
        <v>Freelancers</v>
      </c>
      <c r="H3597" s="50" t="str">
        <f>_xlfn.XLOOKUP(Table1[[#This Row],[Customer_ID]],Table2[customer_id],Table2[gender],,0)</f>
        <v>Male</v>
      </c>
      <c r="I3597" s="50" t="str">
        <f>_xlfn.XLOOKUP(Table1[[#This Row],[Customer_ID]],Table2[customer_id],Table2[marital status],,0)</f>
        <v>Married</v>
      </c>
      <c r="J3597" t="str">
        <f t="shared" si="224"/>
        <v>Lower Income</v>
      </c>
      <c r="K3597" s="52" t="b">
        <f t="shared" si="225"/>
        <v>0</v>
      </c>
      <c r="L3597" s="43" t="b">
        <f t="shared" si="226"/>
        <v>0</v>
      </c>
      <c r="M3597" s="43" t="b">
        <f t="shared" si="227"/>
        <v>0</v>
      </c>
      <c r="N35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98" spans="1:14" hidden="1" x14ac:dyDescent="0.25">
      <c r="A3598" t="s">
        <v>3120</v>
      </c>
      <c r="B3598" s="45">
        <v>34569</v>
      </c>
      <c r="C3598" s="45">
        <v>11393.166666666666</v>
      </c>
      <c r="D3598" s="25">
        <v>0.32957755985613313</v>
      </c>
      <c r="E3598" s="25" t="str">
        <f>_xlfn.XLOOKUP(Table1[[#This Row],[Customer_ID]],Table2[customer_id],Table2[age_group],,0)</f>
        <v>25-34</v>
      </c>
      <c r="F3598" s="25" t="str">
        <f>_xlfn.XLOOKUP(Table1[[#This Row],[Customer_ID]],Table2[customer_id],Table2[city],,0)</f>
        <v>Chennai</v>
      </c>
      <c r="G3598" s="25" t="str">
        <f>_xlfn.XLOOKUP(Table1[[#This Row],[Customer_ID]],Table2[customer_id],Table2[occupation],,0)</f>
        <v>Freelancers</v>
      </c>
      <c r="H3598" s="50" t="str">
        <f>_xlfn.XLOOKUP(Table1[[#This Row],[Customer_ID]],Table2[customer_id],Table2[gender],,0)</f>
        <v>Female</v>
      </c>
      <c r="I3598" s="50" t="str">
        <f>_xlfn.XLOOKUP(Table1[[#This Row],[Customer_ID]],Table2[customer_id],Table2[marital status],,0)</f>
        <v>Married</v>
      </c>
      <c r="J3598" t="str">
        <f t="shared" si="224"/>
        <v>Lower Income</v>
      </c>
      <c r="K3598" s="52" t="b">
        <f t="shared" si="225"/>
        <v>0</v>
      </c>
      <c r="L3598" s="43" t="b">
        <f t="shared" si="226"/>
        <v>0</v>
      </c>
      <c r="M3598" s="43" t="b">
        <f t="shared" si="227"/>
        <v>0</v>
      </c>
      <c r="N35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599" spans="1:14" hidden="1" x14ac:dyDescent="0.25">
      <c r="A3599" t="s">
        <v>991</v>
      </c>
      <c r="B3599" s="45">
        <v>34535</v>
      </c>
      <c r="C3599" s="45">
        <v>18000.166666666668</v>
      </c>
      <c r="D3599" s="25">
        <v>0.52121519231697311</v>
      </c>
      <c r="E3599" s="25" t="str">
        <f>_xlfn.XLOOKUP(Table1[[#This Row],[Customer_ID]],Table2[customer_id],Table2[age_group],,0)</f>
        <v>25-34</v>
      </c>
      <c r="F3599" s="25" t="str">
        <f>_xlfn.XLOOKUP(Table1[[#This Row],[Customer_ID]],Table2[customer_id],Table2[city],,0)</f>
        <v>Delhi NCR</v>
      </c>
      <c r="G3599" s="25" t="str">
        <f>_xlfn.XLOOKUP(Table1[[#This Row],[Customer_ID]],Table2[customer_id],Table2[occupation],,0)</f>
        <v>Freelancers</v>
      </c>
      <c r="H3599" s="50" t="str">
        <f>_xlfn.XLOOKUP(Table1[[#This Row],[Customer_ID]],Table2[customer_id],Table2[gender],,0)</f>
        <v>Male</v>
      </c>
      <c r="I3599" s="50" t="str">
        <f>_xlfn.XLOOKUP(Table1[[#This Row],[Customer_ID]],Table2[customer_id],Table2[marital status],,0)</f>
        <v>Single</v>
      </c>
      <c r="J3599" t="str">
        <f t="shared" si="224"/>
        <v>Lower Income</v>
      </c>
      <c r="K3599" s="52" t="b">
        <f t="shared" si="225"/>
        <v>0</v>
      </c>
      <c r="L3599" s="43" t="b">
        <f t="shared" si="226"/>
        <v>0</v>
      </c>
      <c r="M3599" s="43" t="b">
        <f t="shared" si="227"/>
        <v>0</v>
      </c>
      <c r="N35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00" spans="1:14" hidden="1" x14ac:dyDescent="0.25">
      <c r="A3600" t="s">
        <v>1233</v>
      </c>
      <c r="B3600" s="45">
        <v>34534</v>
      </c>
      <c r="C3600" s="45">
        <v>17229.833333333332</v>
      </c>
      <c r="D3600" s="25">
        <v>0.49892376595046423</v>
      </c>
      <c r="E3600" s="25" t="str">
        <f>_xlfn.XLOOKUP(Table1[[#This Row],[Customer_ID]],Table2[customer_id],Table2[age_group],,0)</f>
        <v>25-34</v>
      </c>
      <c r="F3600" s="25" t="str">
        <f>_xlfn.XLOOKUP(Table1[[#This Row],[Customer_ID]],Table2[customer_id],Table2[city],,0)</f>
        <v>Bengaluru</v>
      </c>
      <c r="G3600" s="25" t="str">
        <f>_xlfn.XLOOKUP(Table1[[#This Row],[Customer_ID]],Table2[customer_id],Table2[occupation],,0)</f>
        <v>Freelancers</v>
      </c>
      <c r="H3600" s="50" t="str">
        <f>_xlfn.XLOOKUP(Table1[[#This Row],[Customer_ID]],Table2[customer_id],Table2[gender],,0)</f>
        <v>Male</v>
      </c>
      <c r="I3600" s="50" t="str">
        <f>_xlfn.XLOOKUP(Table1[[#This Row],[Customer_ID]],Table2[customer_id],Table2[marital status],,0)</f>
        <v>Married</v>
      </c>
      <c r="J3600" t="str">
        <f t="shared" si="224"/>
        <v>Lower Income</v>
      </c>
      <c r="K3600" s="52" t="b">
        <f t="shared" si="225"/>
        <v>0</v>
      </c>
      <c r="L3600" s="43" t="b">
        <f t="shared" si="226"/>
        <v>0</v>
      </c>
      <c r="M3600" s="43" t="b">
        <f t="shared" si="227"/>
        <v>0</v>
      </c>
      <c r="N36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01" spans="1:14" hidden="1" x14ac:dyDescent="0.25">
      <c r="A3601" t="s">
        <v>2639</v>
      </c>
      <c r="B3601" s="45">
        <v>34514</v>
      </c>
      <c r="C3601" s="45">
        <v>12597.833333333334</v>
      </c>
      <c r="D3601" s="25">
        <v>0.36500647080411813</v>
      </c>
      <c r="E3601" s="25" t="str">
        <f>_xlfn.XLOOKUP(Table1[[#This Row],[Customer_ID]],Table2[customer_id],Table2[age_group],,0)</f>
        <v>25-34</v>
      </c>
      <c r="F3601" s="25" t="str">
        <f>_xlfn.XLOOKUP(Table1[[#This Row],[Customer_ID]],Table2[customer_id],Table2[city],,0)</f>
        <v>Chennai</v>
      </c>
      <c r="G3601" s="25" t="str">
        <f>_xlfn.XLOOKUP(Table1[[#This Row],[Customer_ID]],Table2[customer_id],Table2[occupation],,0)</f>
        <v>Freelancers</v>
      </c>
      <c r="H3601" s="50" t="str">
        <f>_xlfn.XLOOKUP(Table1[[#This Row],[Customer_ID]],Table2[customer_id],Table2[gender],,0)</f>
        <v>Male</v>
      </c>
      <c r="I3601" s="50" t="str">
        <f>_xlfn.XLOOKUP(Table1[[#This Row],[Customer_ID]],Table2[customer_id],Table2[marital status],,0)</f>
        <v>Married</v>
      </c>
      <c r="J3601" t="str">
        <f t="shared" si="224"/>
        <v>Lower Income</v>
      </c>
      <c r="K3601" s="52" t="b">
        <f t="shared" si="225"/>
        <v>0</v>
      </c>
      <c r="L3601" s="43" t="b">
        <f t="shared" si="226"/>
        <v>0</v>
      </c>
      <c r="M3601" s="43" t="b">
        <f t="shared" si="227"/>
        <v>0</v>
      </c>
      <c r="N36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02" spans="1:14" x14ac:dyDescent="0.25">
      <c r="A3602" t="s">
        <v>370</v>
      </c>
      <c r="B3602" s="45">
        <v>34513</v>
      </c>
      <c r="C3602" s="45">
        <v>21005</v>
      </c>
      <c r="D3602" s="25">
        <v>0.60861124793556054</v>
      </c>
      <c r="E3602" s="25" t="str">
        <f>_xlfn.XLOOKUP(Table1[[#This Row],[Customer_ID]],Table2[customer_id],Table2[age_group],,0)</f>
        <v>35-45</v>
      </c>
      <c r="F3602" s="25" t="str">
        <f>_xlfn.XLOOKUP(Table1[[#This Row],[Customer_ID]],Table2[customer_id],Table2[city],,0)</f>
        <v>Delhi NCR</v>
      </c>
      <c r="G3602" s="25" t="str">
        <f>_xlfn.XLOOKUP(Table1[[#This Row],[Customer_ID]],Table2[customer_id],Table2[occupation],,0)</f>
        <v>Freelancers</v>
      </c>
      <c r="H3602" s="50" t="str">
        <f>_xlfn.XLOOKUP(Table1[[#This Row],[Customer_ID]],Table2[customer_id],Table2[gender],,0)</f>
        <v>Male</v>
      </c>
      <c r="I3602" s="50" t="str">
        <f>_xlfn.XLOOKUP(Table1[[#This Row],[Customer_ID]],Table2[customer_id],Table2[marital status],,0)</f>
        <v>Married</v>
      </c>
      <c r="J3602" t="str">
        <f t="shared" si="224"/>
        <v>Lower Income</v>
      </c>
      <c r="K3602" s="52" t="str">
        <f t="shared" si="225"/>
        <v>High Spend</v>
      </c>
      <c r="L3602" s="43" t="b">
        <f t="shared" si="226"/>
        <v>0</v>
      </c>
      <c r="M3602" s="43" t="b">
        <f t="shared" si="227"/>
        <v>0</v>
      </c>
      <c r="N3602" t="str">
        <f>IF(OR(Table1[[#This Row],[High requirement of Credit Card (Low Income)]]="High Spend",Table1[[#This Row],[High requirement of Credit Card (Moderate Income)]]="High Spend",Table1[[#This Row],[High requirement of Credit Card (hIGHER Income)]]="High Spend"),"High chance","Low or moderate Chance")</f>
        <v>High chance</v>
      </c>
    </row>
    <row r="3603" spans="1:14" hidden="1" x14ac:dyDescent="0.25">
      <c r="A3603" t="s">
        <v>2218</v>
      </c>
      <c r="B3603" s="45">
        <v>34510</v>
      </c>
      <c r="C3603" s="45">
        <v>13961.5</v>
      </c>
      <c r="D3603" s="25">
        <v>0.40456389452332658</v>
      </c>
      <c r="E3603" s="25" t="str">
        <f>_xlfn.XLOOKUP(Table1[[#This Row],[Customer_ID]],Table2[customer_id],Table2[age_group],,0)</f>
        <v>25-34</v>
      </c>
      <c r="F3603" s="25" t="str">
        <f>_xlfn.XLOOKUP(Table1[[#This Row],[Customer_ID]],Table2[customer_id],Table2[city],,0)</f>
        <v>Bengaluru</v>
      </c>
      <c r="G3603" s="25" t="str">
        <f>_xlfn.XLOOKUP(Table1[[#This Row],[Customer_ID]],Table2[customer_id],Table2[occupation],,0)</f>
        <v>Freelancers</v>
      </c>
      <c r="H3603" s="50" t="str">
        <f>_xlfn.XLOOKUP(Table1[[#This Row],[Customer_ID]],Table2[customer_id],Table2[gender],,0)</f>
        <v>Female</v>
      </c>
      <c r="I3603" s="50" t="str">
        <f>_xlfn.XLOOKUP(Table1[[#This Row],[Customer_ID]],Table2[customer_id],Table2[marital status],,0)</f>
        <v>Married</v>
      </c>
      <c r="J3603" t="str">
        <f t="shared" si="224"/>
        <v>Lower Income</v>
      </c>
      <c r="K3603" s="52" t="b">
        <f t="shared" si="225"/>
        <v>0</v>
      </c>
      <c r="L3603" s="43" t="b">
        <f t="shared" si="226"/>
        <v>0</v>
      </c>
      <c r="M3603" s="43" t="b">
        <f t="shared" si="227"/>
        <v>0</v>
      </c>
      <c r="N36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04" spans="1:14" hidden="1" x14ac:dyDescent="0.25">
      <c r="A3604" t="s">
        <v>2652</v>
      </c>
      <c r="B3604" s="45">
        <v>34490</v>
      </c>
      <c r="C3604" s="45">
        <v>12559.833333333334</v>
      </c>
      <c r="D3604" s="25">
        <v>0.36415869334106504</v>
      </c>
      <c r="E3604" s="25" t="str">
        <f>_xlfn.XLOOKUP(Table1[[#This Row],[Customer_ID]],Table2[customer_id],Table2[age_group],,0)</f>
        <v>25-34</v>
      </c>
      <c r="F3604" s="25" t="str">
        <f>_xlfn.XLOOKUP(Table1[[#This Row],[Customer_ID]],Table2[customer_id],Table2[city],,0)</f>
        <v>Chennai</v>
      </c>
      <c r="G3604" s="25" t="str">
        <f>_xlfn.XLOOKUP(Table1[[#This Row],[Customer_ID]],Table2[customer_id],Table2[occupation],,0)</f>
        <v>Freelancers</v>
      </c>
      <c r="H3604" s="50" t="str">
        <f>_xlfn.XLOOKUP(Table1[[#This Row],[Customer_ID]],Table2[customer_id],Table2[gender],,0)</f>
        <v>Male</v>
      </c>
      <c r="I3604" s="50" t="str">
        <f>_xlfn.XLOOKUP(Table1[[#This Row],[Customer_ID]],Table2[customer_id],Table2[marital status],,0)</f>
        <v>Married</v>
      </c>
      <c r="J3604" t="str">
        <f t="shared" si="224"/>
        <v>Lower Income</v>
      </c>
      <c r="K3604" s="52" t="b">
        <f t="shared" si="225"/>
        <v>0</v>
      </c>
      <c r="L3604" s="43" t="b">
        <f t="shared" si="226"/>
        <v>0</v>
      </c>
      <c r="M3604" s="43" t="b">
        <f t="shared" si="227"/>
        <v>0</v>
      </c>
      <c r="N36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05" spans="1:14" hidden="1" x14ac:dyDescent="0.25">
      <c r="A3605" t="s">
        <v>436</v>
      </c>
      <c r="B3605" s="45">
        <v>34488</v>
      </c>
      <c r="C3605" s="45">
        <v>20586</v>
      </c>
      <c r="D3605" s="25">
        <v>0.59690327070285321</v>
      </c>
      <c r="E3605" s="25" t="str">
        <f>_xlfn.XLOOKUP(Table1[[#This Row],[Customer_ID]],Table2[customer_id],Table2[age_group],,0)</f>
        <v>35-45</v>
      </c>
      <c r="F3605" s="25" t="str">
        <f>_xlfn.XLOOKUP(Table1[[#This Row],[Customer_ID]],Table2[customer_id],Table2[city],,0)</f>
        <v>Delhi NCR</v>
      </c>
      <c r="G3605" s="25" t="str">
        <f>_xlfn.XLOOKUP(Table1[[#This Row],[Customer_ID]],Table2[customer_id],Table2[occupation],,0)</f>
        <v>Freelancers</v>
      </c>
      <c r="H3605" s="50" t="str">
        <f>_xlfn.XLOOKUP(Table1[[#This Row],[Customer_ID]],Table2[customer_id],Table2[gender],,0)</f>
        <v>Male</v>
      </c>
      <c r="I3605" s="50" t="str">
        <f>_xlfn.XLOOKUP(Table1[[#This Row],[Customer_ID]],Table2[customer_id],Table2[marital status],,0)</f>
        <v>Married</v>
      </c>
      <c r="J3605" t="str">
        <f t="shared" si="224"/>
        <v>Lower Income</v>
      </c>
      <c r="K3605" s="52" t="b">
        <f t="shared" si="225"/>
        <v>0</v>
      </c>
      <c r="L3605" s="43" t="b">
        <f t="shared" si="226"/>
        <v>0</v>
      </c>
      <c r="M3605" s="43" t="b">
        <f t="shared" si="227"/>
        <v>0</v>
      </c>
      <c r="N36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06" spans="1:14" hidden="1" x14ac:dyDescent="0.25">
      <c r="A3606" t="s">
        <v>587</v>
      </c>
      <c r="B3606" s="45">
        <v>34485</v>
      </c>
      <c r="C3606" s="45">
        <v>19842.166666666668</v>
      </c>
      <c r="D3606" s="25">
        <v>0.57538543328017011</v>
      </c>
      <c r="E3606" s="25" t="str">
        <f>_xlfn.XLOOKUP(Table1[[#This Row],[Customer_ID]],Table2[customer_id],Table2[age_group],,0)</f>
        <v>25-34</v>
      </c>
      <c r="F3606" s="25" t="str">
        <f>_xlfn.XLOOKUP(Table1[[#This Row],[Customer_ID]],Table2[customer_id],Table2[city],,0)</f>
        <v>Mumbai</v>
      </c>
      <c r="G3606" s="25" t="str">
        <f>_xlfn.XLOOKUP(Table1[[#This Row],[Customer_ID]],Table2[customer_id],Table2[occupation],,0)</f>
        <v>Freelancers</v>
      </c>
      <c r="H3606" s="50" t="str">
        <f>_xlfn.XLOOKUP(Table1[[#This Row],[Customer_ID]],Table2[customer_id],Table2[gender],,0)</f>
        <v>Male</v>
      </c>
      <c r="I3606" s="50" t="str">
        <f>_xlfn.XLOOKUP(Table1[[#This Row],[Customer_ID]],Table2[customer_id],Table2[marital status],,0)</f>
        <v>Married</v>
      </c>
      <c r="J3606" t="str">
        <f t="shared" si="224"/>
        <v>Lower Income</v>
      </c>
      <c r="K3606" s="52" t="b">
        <f t="shared" si="225"/>
        <v>0</v>
      </c>
      <c r="L3606" s="43" t="b">
        <f t="shared" si="226"/>
        <v>0</v>
      </c>
      <c r="M3606" s="43" t="b">
        <f t="shared" si="227"/>
        <v>0</v>
      </c>
      <c r="N36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07" spans="1:14" hidden="1" x14ac:dyDescent="0.25">
      <c r="A3607" t="s">
        <v>3276</v>
      </c>
      <c r="B3607" s="45">
        <v>34427</v>
      </c>
      <c r="C3607" s="45">
        <v>10813</v>
      </c>
      <c r="D3607" s="25">
        <v>0.31408487524326839</v>
      </c>
      <c r="E3607" s="25" t="str">
        <f>_xlfn.XLOOKUP(Table1[[#This Row],[Customer_ID]],Table2[customer_id],Table2[age_group],,0)</f>
        <v>35-45</v>
      </c>
      <c r="F3607" s="25" t="str">
        <f>_xlfn.XLOOKUP(Table1[[#This Row],[Customer_ID]],Table2[customer_id],Table2[city],,0)</f>
        <v>Chennai</v>
      </c>
      <c r="G3607" s="25" t="str">
        <f>_xlfn.XLOOKUP(Table1[[#This Row],[Customer_ID]],Table2[customer_id],Table2[occupation],,0)</f>
        <v>Freelancers</v>
      </c>
      <c r="H3607" s="50" t="str">
        <f>_xlfn.XLOOKUP(Table1[[#This Row],[Customer_ID]],Table2[customer_id],Table2[gender],,0)</f>
        <v>Female</v>
      </c>
      <c r="I3607" s="50" t="str">
        <f>_xlfn.XLOOKUP(Table1[[#This Row],[Customer_ID]],Table2[customer_id],Table2[marital status],,0)</f>
        <v>Married</v>
      </c>
      <c r="J3607" t="str">
        <f t="shared" si="224"/>
        <v>Lower Income</v>
      </c>
      <c r="K3607" s="52" t="b">
        <f t="shared" si="225"/>
        <v>0</v>
      </c>
      <c r="L3607" s="43" t="b">
        <f t="shared" si="226"/>
        <v>0</v>
      </c>
      <c r="M3607" s="43" t="b">
        <f t="shared" si="227"/>
        <v>0</v>
      </c>
      <c r="N36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08" spans="1:14" hidden="1" x14ac:dyDescent="0.25">
      <c r="A3608" t="s">
        <v>2226</v>
      </c>
      <c r="B3608" s="45">
        <v>34426</v>
      </c>
      <c r="C3608" s="45">
        <v>13899.833333333334</v>
      </c>
      <c r="D3608" s="25">
        <v>0.403759755223765</v>
      </c>
      <c r="E3608" s="25" t="str">
        <f>_xlfn.XLOOKUP(Table1[[#This Row],[Customer_ID]],Table2[customer_id],Table2[age_group],,0)</f>
        <v>35-45</v>
      </c>
      <c r="F3608" s="25" t="str">
        <f>_xlfn.XLOOKUP(Table1[[#This Row],[Customer_ID]],Table2[customer_id],Table2[city],,0)</f>
        <v>Hyderabad</v>
      </c>
      <c r="G3608" s="25" t="str">
        <f>_xlfn.XLOOKUP(Table1[[#This Row],[Customer_ID]],Table2[customer_id],Table2[occupation],,0)</f>
        <v>Freelancers</v>
      </c>
      <c r="H3608" s="50" t="str">
        <f>_xlfn.XLOOKUP(Table1[[#This Row],[Customer_ID]],Table2[customer_id],Table2[gender],,0)</f>
        <v>Female</v>
      </c>
      <c r="I3608" s="50" t="str">
        <f>_xlfn.XLOOKUP(Table1[[#This Row],[Customer_ID]],Table2[customer_id],Table2[marital status],,0)</f>
        <v>Married</v>
      </c>
      <c r="J3608" t="str">
        <f t="shared" si="224"/>
        <v>Lower Income</v>
      </c>
      <c r="K3608" s="52" t="b">
        <f t="shared" si="225"/>
        <v>0</v>
      </c>
      <c r="L3608" s="43" t="b">
        <f t="shared" si="226"/>
        <v>0</v>
      </c>
      <c r="M3608" s="43" t="b">
        <f t="shared" si="227"/>
        <v>0</v>
      </c>
      <c r="N36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09" spans="1:14" hidden="1" x14ac:dyDescent="0.25">
      <c r="A3609" t="s">
        <v>959</v>
      </c>
      <c r="B3609" s="45">
        <v>34388</v>
      </c>
      <c r="C3609" s="45">
        <v>18025</v>
      </c>
      <c r="D3609" s="25">
        <v>0.52416540653716415</v>
      </c>
      <c r="E3609" s="25" t="str">
        <f>_xlfn.XLOOKUP(Table1[[#This Row],[Customer_ID]],Table2[customer_id],Table2[age_group],,0)</f>
        <v>25-34</v>
      </c>
      <c r="F3609" s="25" t="str">
        <f>_xlfn.XLOOKUP(Table1[[#This Row],[Customer_ID]],Table2[customer_id],Table2[city],,0)</f>
        <v>Bengaluru</v>
      </c>
      <c r="G3609" s="25" t="str">
        <f>_xlfn.XLOOKUP(Table1[[#This Row],[Customer_ID]],Table2[customer_id],Table2[occupation],,0)</f>
        <v>Freelancers</v>
      </c>
      <c r="H3609" s="50" t="str">
        <f>_xlfn.XLOOKUP(Table1[[#This Row],[Customer_ID]],Table2[customer_id],Table2[gender],,0)</f>
        <v>Male</v>
      </c>
      <c r="I3609" s="50" t="str">
        <f>_xlfn.XLOOKUP(Table1[[#This Row],[Customer_ID]],Table2[customer_id],Table2[marital status],,0)</f>
        <v>Single</v>
      </c>
      <c r="J3609" t="str">
        <f t="shared" si="224"/>
        <v>Lower Income</v>
      </c>
      <c r="K3609" s="52" t="b">
        <f t="shared" si="225"/>
        <v>0</v>
      </c>
      <c r="L3609" s="43" t="b">
        <f t="shared" si="226"/>
        <v>0</v>
      </c>
      <c r="M3609" s="43" t="b">
        <f t="shared" si="227"/>
        <v>0</v>
      </c>
      <c r="N36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10" spans="1:14" x14ac:dyDescent="0.25">
      <c r="A3610" t="s">
        <v>274</v>
      </c>
      <c r="B3610" s="45">
        <v>34383</v>
      </c>
      <c r="C3610" s="45">
        <v>21505.333333333332</v>
      </c>
      <c r="D3610" s="25">
        <v>0.62546413440750759</v>
      </c>
      <c r="E3610" s="25" t="str">
        <f>_xlfn.XLOOKUP(Table1[[#This Row],[Customer_ID]],Table2[customer_id],Table2[age_group],,0)</f>
        <v>25-34</v>
      </c>
      <c r="F3610" s="25" t="str">
        <f>_xlfn.XLOOKUP(Table1[[#This Row],[Customer_ID]],Table2[customer_id],Table2[city],,0)</f>
        <v>Mumbai</v>
      </c>
      <c r="G3610" s="25" t="str">
        <f>_xlfn.XLOOKUP(Table1[[#This Row],[Customer_ID]],Table2[customer_id],Table2[occupation],,0)</f>
        <v>Freelancers</v>
      </c>
      <c r="H3610" s="50" t="str">
        <f>_xlfn.XLOOKUP(Table1[[#This Row],[Customer_ID]],Table2[customer_id],Table2[gender],,0)</f>
        <v>Male</v>
      </c>
      <c r="I3610" s="50" t="str">
        <f>_xlfn.XLOOKUP(Table1[[#This Row],[Customer_ID]],Table2[customer_id],Table2[marital status],,0)</f>
        <v>Single</v>
      </c>
      <c r="J3610" t="str">
        <f t="shared" si="224"/>
        <v>Lower Income</v>
      </c>
      <c r="K3610" s="52" t="str">
        <f t="shared" si="225"/>
        <v>High Spend</v>
      </c>
      <c r="L3610" s="43" t="b">
        <f t="shared" si="226"/>
        <v>0</v>
      </c>
      <c r="M3610" s="43" t="b">
        <f t="shared" si="227"/>
        <v>0</v>
      </c>
      <c r="N3610" t="str">
        <f>IF(OR(Table1[[#This Row],[High requirement of Credit Card (Low Income)]]="High Spend",Table1[[#This Row],[High requirement of Credit Card (Moderate Income)]]="High Spend",Table1[[#This Row],[High requirement of Credit Card (hIGHER Income)]]="High Spend"),"High chance","Low or moderate Chance")</f>
        <v>High chance</v>
      </c>
    </row>
    <row r="3611" spans="1:14" hidden="1" x14ac:dyDescent="0.25">
      <c r="A3611" t="s">
        <v>1629</v>
      </c>
      <c r="B3611" s="45">
        <v>34354</v>
      </c>
      <c r="C3611" s="45">
        <v>15665.666666666666</v>
      </c>
      <c r="D3611" s="25">
        <v>0.45600706370922356</v>
      </c>
      <c r="E3611" s="25" t="str">
        <f>_xlfn.XLOOKUP(Table1[[#This Row],[Customer_ID]],Table2[customer_id],Table2[age_group],,0)</f>
        <v>35-45</v>
      </c>
      <c r="F3611" s="25" t="str">
        <f>_xlfn.XLOOKUP(Table1[[#This Row],[Customer_ID]],Table2[customer_id],Table2[city],,0)</f>
        <v>Hyderabad</v>
      </c>
      <c r="G3611" s="25" t="str">
        <f>_xlfn.XLOOKUP(Table1[[#This Row],[Customer_ID]],Table2[customer_id],Table2[occupation],,0)</f>
        <v>Freelancers</v>
      </c>
      <c r="H3611" s="50" t="str">
        <f>_xlfn.XLOOKUP(Table1[[#This Row],[Customer_ID]],Table2[customer_id],Table2[gender],,0)</f>
        <v>Male</v>
      </c>
      <c r="I3611" s="50" t="str">
        <f>_xlfn.XLOOKUP(Table1[[#This Row],[Customer_ID]],Table2[customer_id],Table2[marital status],,0)</f>
        <v>Married</v>
      </c>
      <c r="J3611" t="str">
        <f t="shared" si="224"/>
        <v>Lower Income</v>
      </c>
      <c r="K3611" s="52" t="b">
        <f t="shared" si="225"/>
        <v>0</v>
      </c>
      <c r="L3611" s="43" t="b">
        <f t="shared" si="226"/>
        <v>0</v>
      </c>
      <c r="M3611" s="43" t="b">
        <f t="shared" si="227"/>
        <v>0</v>
      </c>
      <c r="N36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12" spans="1:14" hidden="1" x14ac:dyDescent="0.25">
      <c r="A3612" t="s">
        <v>2063</v>
      </c>
      <c r="B3612" s="45">
        <v>34349</v>
      </c>
      <c r="C3612" s="45">
        <v>14312.166666666666</v>
      </c>
      <c r="D3612" s="25">
        <v>0.41666909274408764</v>
      </c>
      <c r="E3612" s="25" t="str">
        <f>_xlfn.XLOOKUP(Table1[[#This Row],[Customer_ID]],Table2[customer_id],Table2[age_group],,0)</f>
        <v>25-34</v>
      </c>
      <c r="F3612" s="25" t="str">
        <f>_xlfn.XLOOKUP(Table1[[#This Row],[Customer_ID]],Table2[customer_id],Table2[city],,0)</f>
        <v>Hyderabad</v>
      </c>
      <c r="G3612" s="25" t="str">
        <f>_xlfn.XLOOKUP(Table1[[#This Row],[Customer_ID]],Table2[customer_id],Table2[occupation],,0)</f>
        <v>Freelancers</v>
      </c>
      <c r="H3612" s="50" t="str">
        <f>_xlfn.XLOOKUP(Table1[[#This Row],[Customer_ID]],Table2[customer_id],Table2[gender],,0)</f>
        <v>Male</v>
      </c>
      <c r="I3612" s="50" t="str">
        <f>_xlfn.XLOOKUP(Table1[[#This Row],[Customer_ID]],Table2[customer_id],Table2[marital status],,0)</f>
        <v>Married</v>
      </c>
      <c r="J3612" t="str">
        <f t="shared" si="224"/>
        <v>Lower Income</v>
      </c>
      <c r="K3612" s="52" t="b">
        <f t="shared" si="225"/>
        <v>0</v>
      </c>
      <c r="L3612" s="43" t="b">
        <f t="shared" si="226"/>
        <v>0</v>
      </c>
      <c r="M3612" s="43" t="b">
        <f t="shared" si="227"/>
        <v>0</v>
      </c>
      <c r="N36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13" spans="1:14" hidden="1" x14ac:dyDescent="0.25">
      <c r="A3613" t="s">
        <v>740</v>
      </c>
      <c r="B3613" s="45">
        <v>34346</v>
      </c>
      <c r="C3613" s="45">
        <v>18999.833333333332</v>
      </c>
      <c r="D3613" s="25">
        <v>0.55318911469554921</v>
      </c>
      <c r="E3613" s="25" t="str">
        <f>_xlfn.XLOOKUP(Table1[[#This Row],[Customer_ID]],Table2[customer_id],Table2[age_group],,0)</f>
        <v>25-34</v>
      </c>
      <c r="F3613" s="25" t="str">
        <f>_xlfn.XLOOKUP(Table1[[#This Row],[Customer_ID]],Table2[customer_id],Table2[city],,0)</f>
        <v>Delhi NCR</v>
      </c>
      <c r="G3613" s="25" t="str">
        <f>_xlfn.XLOOKUP(Table1[[#This Row],[Customer_ID]],Table2[customer_id],Table2[occupation],,0)</f>
        <v>Freelancers</v>
      </c>
      <c r="H3613" s="50" t="str">
        <f>_xlfn.XLOOKUP(Table1[[#This Row],[Customer_ID]],Table2[customer_id],Table2[gender],,0)</f>
        <v>Male</v>
      </c>
      <c r="I3613" s="50" t="str">
        <f>_xlfn.XLOOKUP(Table1[[#This Row],[Customer_ID]],Table2[customer_id],Table2[marital status],,0)</f>
        <v>Married</v>
      </c>
      <c r="J3613" t="str">
        <f t="shared" si="224"/>
        <v>Lower Income</v>
      </c>
      <c r="K3613" s="52" t="b">
        <f t="shared" si="225"/>
        <v>0</v>
      </c>
      <c r="L3613" s="43" t="b">
        <f t="shared" si="226"/>
        <v>0</v>
      </c>
      <c r="M3613" s="43" t="b">
        <f t="shared" si="227"/>
        <v>0</v>
      </c>
      <c r="N36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14" spans="1:14" hidden="1" x14ac:dyDescent="0.25">
      <c r="A3614" t="s">
        <v>752</v>
      </c>
      <c r="B3614" s="45">
        <v>34338</v>
      </c>
      <c r="C3614" s="45">
        <v>18925.333333333332</v>
      </c>
      <c r="D3614" s="25">
        <v>0.55114838759780216</v>
      </c>
      <c r="E3614" s="25" t="str">
        <f>_xlfn.XLOOKUP(Table1[[#This Row],[Customer_ID]],Table2[customer_id],Table2[age_group],,0)</f>
        <v>25-34</v>
      </c>
      <c r="F3614" s="25" t="str">
        <f>_xlfn.XLOOKUP(Table1[[#This Row],[Customer_ID]],Table2[customer_id],Table2[city],,0)</f>
        <v>Delhi NCR</v>
      </c>
      <c r="G3614" s="25" t="str">
        <f>_xlfn.XLOOKUP(Table1[[#This Row],[Customer_ID]],Table2[customer_id],Table2[occupation],,0)</f>
        <v>Freelancers</v>
      </c>
      <c r="H3614" s="50" t="str">
        <f>_xlfn.XLOOKUP(Table1[[#This Row],[Customer_ID]],Table2[customer_id],Table2[gender],,0)</f>
        <v>Male</v>
      </c>
      <c r="I3614" s="50" t="str">
        <f>_xlfn.XLOOKUP(Table1[[#This Row],[Customer_ID]],Table2[customer_id],Table2[marital status],,0)</f>
        <v>Single</v>
      </c>
      <c r="J3614" t="str">
        <f t="shared" si="224"/>
        <v>Lower Income</v>
      </c>
      <c r="K3614" s="52" t="b">
        <f t="shared" si="225"/>
        <v>0</v>
      </c>
      <c r="L3614" s="43" t="b">
        <f t="shared" si="226"/>
        <v>0</v>
      </c>
      <c r="M3614" s="43" t="b">
        <f t="shared" si="227"/>
        <v>0</v>
      </c>
      <c r="N36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15" spans="1:14" hidden="1" x14ac:dyDescent="0.25">
      <c r="A3615" t="s">
        <v>887</v>
      </c>
      <c r="B3615" s="45">
        <v>34334</v>
      </c>
      <c r="C3615" s="45">
        <v>18290.833333333332</v>
      </c>
      <c r="D3615" s="25">
        <v>0.5327323741286577</v>
      </c>
      <c r="E3615" s="25" t="str">
        <f>_xlfn.XLOOKUP(Table1[[#This Row],[Customer_ID]],Table2[customer_id],Table2[age_group],,0)</f>
        <v>25-34</v>
      </c>
      <c r="F3615" s="25" t="str">
        <f>_xlfn.XLOOKUP(Table1[[#This Row],[Customer_ID]],Table2[customer_id],Table2[city],,0)</f>
        <v>Delhi NCR</v>
      </c>
      <c r="G3615" s="25" t="str">
        <f>_xlfn.XLOOKUP(Table1[[#This Row],[Customer_ID]],Table2[customer_id],Table2[occupation],,0)</f>
        <v>Freelancers</v>
      </c>
      <c r="H3615" s="50" t="str">
        <f>_xlfn.XLOOKUP(Table1[[#This Row],[Customer_ID]],Table2[customer_id],Table2[gender],,0)</f>
        <v>Female</v>
      </c>
      <c r="I3615" s="50" t="str">
        <f>_xlfn.XLOOKUP(Table1[[#This Row],[Customer_ID]],Table2[customer_id],Table2[marital status],,0)</f>
        <v>Married</v>
      </c>
      <c r="J3615" t="str">
        <f t="shared" si="224"/>
        <v>Lower Income</v>
      </c>
      <c r="K3615" s="52" t="b">
        <f t="shared" si="225"/>
        <v>0</v>
      </c>
      <c r="L3615" s="43" t="b">
        <f t="shared" si="226"/>
        <v>0</v>
      </c>
      <c r="M3615" s="43" t="b">
        <f t="shared" si="227"/>
        <v>0</v>
      </c>
      <c r="N36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16" spans="1:14" hidden="1" x14ac:dyDescent="0.25">
      <c r="A3616" t="s">
        <v>3286</v>
      </c>
      <c r="B3616" s="45">
        <v>34331</v>
      </c>
      <c r="C3616" s="45">
        <v>10756</v>
      </c>
      <c r="D3616" s="25">
        <v>0.31330284582447349</v>
      </c>
      <c r="E3616" s="25" t="str">
        <f>_xlfn.XLOOKUP(Table1[[#This Row],[Customer_ID]],Table2[customer_id],Table2[age_group],,0)</f>
        <v>25-34</v>
      </c>
      <c r="F3616" s="25" t="str">
        <f>_xlfn.XLOOKUP(Table1[[#This Row],[Customer_ID]],Table2[customer_id],Table2[city],,0)</f>
        <v>Chennai</v>
      </c>
      <c r="G3616" s="25" t="str">
        <f>_xlfn.XLOOKUP(Table1[[#This Row],[Customer_ID]],Table2[customer_id],Table2[occupation],,0)</f>
        <v>Freelancers</v>
      </c>
      <c r="H3616" s="50" t="str">
        <f>_xlfn.XLOOKUP(Table1[[#This Row],[Customer_ID]],Table2[customer_id],Table2[gender],,0)</f>
        <v>Male</v>
      </c>
      <c r="I3616" s="50" t="str">
        <f>_xlfn.XLOOKUP(Table1[[#This Row],[Customer_ID]],Table2[customer_id],Table2[marital status],,0)</f>
        <v>Married</v>
      </c>
      <c r="J3616" t="str">
        <f t="shared" si="224"/>
        <v>Lower Income</v>
      </c>
      <c r="K3616" s="52" t="b">
        <f t="shared" si="225"/>
        <v>0</v>
      </c>
      <c r="L3616" s="43" t="b">
        <f t="shared" si="226"/>
        <v>0</v>
      </c>
      <c r="M3616" s="43" t="b">
        <f t="shared" si="227"/>
        <v>0</v>
      </c>
      <c r="N36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17" spans="1:14" hidden="1" x14ac:dyDescent="0.25">
      <c r="A3617" t="s">
        <v>2840</v>
      </c>
      <c r="B3617" s="45">
        <v>34312</v>
      </c>
      <c r="C3617" s="45">
        <v>11959.166666666666</v>
      </c>
      <c r="D3617" s="25">
        <v>0.34854181238828008</v>
      </c>
      <c r="E3617" s="25" t="str">
        <f>_xlfn.XLOOKUP(Table1[[#This Row],[Customer_ID]],Table2[customer_id],Table2[age_group],,0)</f>
        <v>25-34</v>
      </c>
      <c r="F3617" s="25" t="str">
        <f>_xlfn.XLOOKUP(Table1[[#This Row],[Customer_ID]],Table2[customer_id],Table2[city],,0)</f>
        <v>Hyderabad</v>
      </c>
      <c r="G3617" s="25" t="str">
        <f>_xlfn.XLOOKUP(Table1[[#This Row],[Customer_ID]],Table2[customer_id],Table2[occupation],,0)</f>
        <v>Freelancers</v>
      </c>
      <c r="H3617" s="50" t="str">
        <f>_xlfn.XLOOKUP(Table1[[#This Row],[Customer_ID]],Table2[customer_id],Table2[gender],,0)</f>
        <v>Female</v>
      </c>
      <c r="I3617" s="50" t="str">
        <f>_xlfn.XLOOKUP(Table1[[#This Row],[Customer_ID]],Table2[customer_id],Table2[marital status],,0)</f>
        <v>Married</v>
      </c>
      <c r="J3617" t="str">
        <f t="shared" si="224"/>
        <v>Lower Income</v>
      </c>
      <c r="K3617" s="52" t="b">
        <f t="shared" si="225"/>
        <v>0</v>
      </c>
      <c r="L3617" s="43" t="b">
        <f t="shared" si="226"/>
        <v>0</v>
      </c>
      <c r="M3617" s="43" t="b">
        <f t="shared" si="227"/>
        <v>0</v>
      </c>
      <c r="N36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18" spans="1:14" hidden="1" x14ac:dyDescent="0.25">
      <c r="A3618" t="s">
        <v>1046</v>
      </c>
      <c r="B3618" s="45">
        <v>34300</v>
      </c>
      <c r="C3618" s="45">
        <v>17651</v>
      </c>
      <c r="D3618" s="25">
        <v>0.51460641399416907</v>
      </c>
      <c r="E3618" s="25" t="str">
        <f>_xlfn.XLOOKUP(Table1[[#This Row],[Customer_ID]],Table2[customer_id],Table2[age_group],,0)</f>
        <v>25-34</v>
      </c>
      <c r="F3618" s="25" t="str">
        <f>_xlfn.XLOOKUP(Table1[[#This Row],[Customer_ID]],Table2[customer_id],Table2[city],,0)</f>
        <v>Mumbai</v>
      </c>
      <c r="G3618" s="25" t="str">
        <f>_xlfn.XLOOKUP(Table1[[#This Row],[Customer_ID]],Table2[customer_id],Table2[occupation],,0)</f>
        <v>Freelancers</v>
      </c>
      <c r="H3618" s="50" t="str">
        <f>_xlfn.XLOOKUP(Table1[[#This Row],[Customer_ID]],Table2[customer_id],Table2[gender],,0)</f>
        <v>Female</v>
      </c>
      <c r="I3618" s="50" t="str">
        <f>_xlfn.XLOOKUP(Table1[[#This Row],[Customer_ID]],Table2[customer_id],Table2[marital status],,0)</f>
        <v>Married</v>
      </c>
      <c r="J3618" t="str">
        <f t="shared" si="224"/>
        <v>Lower Income</v>
      </c>
      <c r="K3618" s="52" t="b">
        <f t="shared" si="225"/>
        <v>0</v>
      </c>
      <c r="L3618" s="43" t="b">
        <f t="shared" si="226"/>
        <v>0</v>
      </c>
      <c r="M3618" s="43" t="b">
        <f t="shared" si="227"/>
        <v>0</v>
      </c>
      <c r="N36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19" spans="1:14" hidden="1" x14ac:dyDescent="0.25">
      <c r="A3619" t="s">
        <v>1204</v>
      </c>
      <c r="B3619" s="45">
        <v>34299</v>
      </c>
      <c r="C3619" s="45">
        <v>17189.5</v>
      </c>
      <c r="D3619" s="25">
        <v>0.5011662147584478</v>
      </c>
      <c r="E3619" s="25" t="str">
        <f>_xlfn.XLOOKUP(Table1[[#This Row],[Customer_ID]],Table2[customer_id],Table2[age_group],,0)</f>
        <v>25-34</v>
      </c>
      <c r="F3619" s="25" t="str">
        <f>_xlfn.XLOOKUP(Table1[[#This Row],[Customer_ID]],Table2[customer_id],Table2[city],,0)</f>
        <v>Bengaluru</v>
      </c>
      <c r="G3619" s="25" t="str">
        <f>_xlfn.XLOOKUP(Table1[[#This Row],[Customer_ID]],Table2[customer_id],Table2[occupation],,0)</f>
        <v>Freelancers</v>
      </c>
      <c r="H3619" s="50" t="str">
        <f>_xlfn.XLOOKUP(Table1[[#This Row],[Customer_ID]],Table2[customer_id],Table2[gender],,0)</f>
        <v>Male</v>
      </c>
      <c r="I3619" s="50" t="str">
        <f>_xlfn.XLOOKUP(Table1[[#This Row],[Customer_ID]],Table2[customer_id],Table2[marital status],,0)</f>
        <v>Single</v>
      </c>
      <c r="J3619" t="str">
        <f t="shared" si="224"/>
        <v>Lower Income</v>
      </c>
      <c r="K3619" s="52" t="b">
        <f t="shared" si="225"/>
        <v>0</v>
      </c>
      <c r="L3619" s="43" t="b">
        <f t="shared" si="226"/>
        <v>0</v>
      </c>
      <c r="M3619" s="43" t="b">
        <f t="shared" si="227"/>
        <v>0</v>
      </c>
      <c r="N36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20" spans="1:14" hidden="1" x14ac:dyDescent="0.25">
      <c r="A3620" t="s">
        <v>2734</v>
      </c>
      <c r="B3620" s="45">
        <v>34283</v>
      </c>
      <c r="C3620" s="45">
        <v>12226.833333333334</v>
      </c>
      <c r="D3620" s="25">
        <v>0.35664420655524121</v>
      </c>
      <c r="E3620" s="25" t="str">
        <f>_xlfn.XLOOKUP(Table1[[#This Row],[Customer_ID]],Table2[customer_id],Table2[age_group],,0)</f>
        <v>25-34</v>
      </c>
      <c r="F3620" s="25" t="str">
        <f>_xlfn.XLOOKUP(Table1[[#This Row],[Customer_ID]],Table2[customer_id],Table2[city],,0)</f>
        <v>Hyderabad</v>
      </c>
      <c r="G3620" s="25" t="str">
        <f>_xlfn.XLOOKUP(Table1[[#This Row],[Customer_ID]],Table2[customer_id],Table2[occupation],,0)</f>
        <v>Freelancers</v>
      </c>
      <c r="H3620" s="50" t="str">
        <f>_xlfn.XLOOKUP(Table1[[#This Row],[Customer_ID]],Table2[customer_id],Table2[gender],,0)</f>
        <v>Female</v>
      </c>
      <c r="I3620" s="50" t="str">
        <f>_xlfn.XLOOKUP(Table1[[#This Row],[Customer_ID]],Table2[customer_id],Table2[marital status],,0)</f>
        <v>Married</v>
      </c>
      <c r="J3620" t="str">
        <f t="shared" si="224"/>
        <v>Lower Income</v>
      </c>
      <c r="K3620" s="52" t="b">
        <f t="shared" si="225"/>
        <v>0</v>
      </c>
      <c r="L3620" s="43" t="b">
        <f t="shared" si="226"/>
        <v>0</v>
      </c>
      <c r="M3620" s="43" t="b">
        <f t="shared" si="227"/>
        <v>0</v>
      </c>
      <c r="N36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21" spans="1:14" hidden="1" x14ac:dyDescent="0.25">
      <c r="A3621" t="s">
        <v>3041</v>
      </c>
      <c r="B3621" s="45">
        <v>34277</v>
      </c>
      <c r="C3621" s="45">
        <v>11475.5</v>
      </c>
      <c r="D3621" s="25">
        <v>0.33478717507366457</v>
      </c>
      <c r="E3621" s="25" t="str">
        <f>_xlfn.XLOOKUP(Table1[[#This Row],[Customer_ID]],Table2[customer_id],Table2[age_group],,0)</f>
        <v>25-34</v>
      </c>
      <c r="F3621" s="25" t="str">
        <f>_xlfn.XLOOKUP(Table1[[#This Row],[Customer_ID]],Table2[customer_id],Table2[city],,0)</f>
        <v>Chennai</v>
      </c>
      <c r="G3621" s="25" t="str">
        <f>_xlfn.XLOOKUP(Table1[[#This Row],[Customer_ID]],Table2[customer_id],Table2[occupation],,0)</f>
        <v>Freelancers</v>
      </c>
      <c r="H3621" s="50" t="str">
        <f>_xlfn.XLOOKUP(Table1[[#This Row],[Customer_ID]],Table2[customer_id],Table2[gender],,0)</f>
        <v>Male</v>
      </c>
      <c r="I3621" s="50" t="str">
        <f>_xlfn.XLOOKUP(Table1[[#This Row],[Customer_ID]],Table2[customer_id],Table2[marital status],,0)</f>
        <v>Single</v>
      </c>
      <c r="J3621" t="str">
        <f t="shared" si="224"/>
        <v>Lower Income</v>
      </c>
      <c r="K3621" s="52" t="b">
        <f t="shared" si="225"/>
        <v>0</v>
      </c>
      <c r="L3621" s="43" t="b">
        <f t="shared" si="226"/>
        <v>0</v>
      </c>
      <c r="M3621" s="43" t="b">
        <f t="shared" si="227"/>
        <v>0</v>
      </c>
      <c r="N36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22" spans="1:14" hidden="1" x14ac:dyDescent="0.25">
      <c r="A3622" t="s">
        <v>555</v>
      </c>
      <c r="B3622" s="45">
        <v>34277</v>
      </c>
      <c r="C3622" s="45">
        <v>19901.5</v>
      </c>
      <c r="D3622" s="25">
        <v>0.58060798786358203</v>
      </c>
      <c r="E3622" s="25" t="str">
        <f>_xlfn.XLOOKUP(Table1[[#This Row],[Customer_ID]],Table2[customer_id],Table2[age_group],,0)</f>
        <v>25-34</v>
      </c>
      <c r="F3622" s="25" t="str">
        <f>_xlfn.XLOOKUP(Table1[[#This Row],[Customer_ID]],Table2[customer_id],Table2[city],,0)</f>
        <v>Delhi NCR</v>
      </c>
      <c r="G3622" s="25" t="str">
        <f>_xlfn.XLOOKUP(Table1[[#This Row],[Customer_ID]],Table2[customer_id],Table2[occupation],,0)</f>
        <v>Freelancers</v>
      </c>
      <c r="H3622" s="50" t="str">
        <f>_xlfn.XLOOKUP(Table1[[#This Row],[Customer_ID]],Table2[customer_id],Table2[gender],,0)</f>
        <v>Male</v>
      </c>
      <c r="I3622" s="50" t="str">
        <f>_xlfn.XLOOKUP(Table1[[#This Row],[Customer_ID]],Table2[customer_id],Table2[marital status],,0)</f>
        <v>Married</v>
      </c>
      <c r="J3622" t="str">
        <f t="shared" si="224"/>
        <v>Lower Income</v>
      </c>
      <c r="K3622" s="52" t="b">
        <f t="shared" si="225"/>
        <v>0</v>
      </c>
      <c r="L3622" s="43" t="b">
        <f t="shared" si="226"/>
        <v>0</v>
      </c>
      <c r="M3622" s="43" t="b">
        <f t="shared" si="227"/>
        <v>0</v>
      </c>
      <c r="N36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23" spans="1:14" hidden="1" x14ac:dyDescent="0.25">
      <c r="A3623" t="s">
        <v>428</v>
      </c>
      <c r="B3623" s="45">
        <v>34276</v>
      </c>
      <c r="C3623" s="45">
        <v>20518.833333333332</v>
      </c>
      <c r="D3623" s="25">
        <v>0.598635585638153</v>
      </c>
      <c r="E3623" s="25" t="str">
        <f>_xlfn.XLOOKUP(Table1[[#This Row],[Customer_ID]],Table2[customer_id],Table2[age_group],,0)</f>
        <v>25-34</v>
      </c>
      <c r="F3623" s="25" t="str">
        <f>_xlfn.XLOOKUP(Table1[[#This Row],[Customer_ID]],Table2[customer_id],Table2[city],,0)</f>
        <v>Delhi NCR</v>
      </c>
      <c r="G3623" s="25" t="str">
        <f>_xlfn.XLOOKUP(Table1[[#This Row],[Customer_ID]],Table2[customer_id],Table2[occupation],,0)</f>
        <v>Freelancers</v>
      </c>
      <c r="H3623" s="50" t="str">
        <f>_xlfn.XLOOKUP(Table1[[#This Row],[Customer_ID]],Table2[customer_id],Table2[gender],,0)</f>
        <v>Male</v>
      </c>
      <c r="I3623" s="50" t="str">
        <f>_xlfn.XLOOKUP(Table1[[#This Row],[Customer_ID]],Table2[customer_id],Table2[marital status],,0)</f>
        <v>Married</v>
      </c>
      <c r="J3623" t="str">
        <f t="shared" si="224"/>
        <v>Lower Income</v>
      </c>
      <c r="K3623" s="52" t="b">
        <f t="shared" si="225"/>
        <v>0</v>
      </c>
      <c r="L3623" s="43" t="b">
        <f t="shared" si="226"/>
        <v>0</v>
      </c>
      <c r="M3623" s="43" t="b">
        <f t="shared" si="227"/>
        <v>0</v>
      </c>
      <c r="N36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24" spans="1:14" hidden="1" x14ac:dyDescent="0.25">
      <c r="A3624" t="s">
        <v>3017</v>
      </c>
      <c r="B3624" s="45">
        <v>34275</v>
      </c>
      <c r="C3624" s="45">
        <v>11543.833333333334</v>
      </c>
      <c r="D3624" s="25">
        <v>0.33680038901045467</v>
      </c>
      <c r="E3624" s="25" t="str">
        <f>_xlfn.XLOOKUP(Table1[[#This Row],[Customer_ID]],Table2[customer_id],Table2[age_group],,0)</f>
        <v>35-45</v>
      </c>
      <c r="F3624" s="25" t="str">
        <f>_xlfn.XLOOKUP(Table1[[#This Row],[Customer_ID]],Table2[customer_id],Table2[city],,0)</f>
        <v>Chennai</v>
      </c>
      <c r="G3624" s="25" t="str">
        <f>_xlfn.XLOOKUP(Table1[[#This Row],[Customer_ID]],Table2[customer_id],Table2[occupation],,0)</f>
        <v>Freelancers</v>
      </c>
      <c r="H3624" s="50" t="str">
        <f>_xlfn.XLOOKUP(Table1[[#This Row],[Customer_ID]],Table2[customer_id],Table2[gender],,0)</f>
        <v>Male</v>
      </c>
      <c r="I3624" s="50" t="str">
        <f>_xlfn.XLOOKUP(Table1[[#This Row],[Customer_ID]],Table2[customer_id],Table2[marital status],,0)</f>
        <v>Married</v>
      </c>
      <c r="J3624" t="str">
        <f t="shared" si="224"/>
        <v>Lower Income</v>
      </c>
      <c r="K3624" s="52" t="b">
        <f t="shared" si="225"/>
        <v>0</v>
      </c>
      <c r="L3624" s="43" t="b">
        <f t="shared" si="226"/>
        <v>0</v>
      </c>
      <c r="M3624" s="43" t="b">
        <f t="shared" si="227"/>
        <v>0</v>
      </c>
      <c r="N36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25" spans="1:14" hidden="1" x14ac:dyDescent="0.25">
      <c r="A3625" t="s">
        <v>1047</v>
      </c>
      <c r="B3625" s="45">
        <v>34256</v>
      </c>
      <c r="C3625" s="45">
        <v>17626.333333333332</v>
      </c>
      <c r="D3625" s="25">
        <v>0.51454732990814256</v>
      </c>
      <c r="E3625" s="25" t="str">
        <f>_xlfn.XLOOKUP(Table1[[#This Row],[Customer_ID]],Table2[customer_id],Table2[age_group],,0)</f>
        <v>35-45</v>
      </c>
      <c r="F3625" s="25" t="str">
        <f>_xlfn.XLOOKUP(Table1[[#This Row],[Customer_ID]],Table2[customer_id],Table2[city],,0)</f>
        <v>Delhi NCR</v>
      </c>
      <c r="G3625" s="25" t="str">
        <f>_xlfn.XLOOKUP(Table1[[#This Row],[Customer_ID]],Table2[customer_id],Table2[occupation],,0)</f>
        <v>Freelancers</v>
      </c>
      <c r="H3625" s="50" t="str">
        <f>_xlfn.XLOOKUP(Table1[[#This Row],[Customer_ID]],Table2[customer_id],Table2[gender],,0)</f>
        <v>Male</v>
      </c>
      <c r="I3625" s="50" t="str">
        <f>_xlfn.XLOOKUP(Table1[[#This Row],[Customer_ID]],Table2[customer_id],Table2[marital status],,0)</f>
        <v>Married</v>
      </c>
      <c r="J3625" t="str">
        <f t="shared" si="224"/>
        <v>Lower Income</v>
      </c>
      <c r="K3625" s="52" t="b">
        <f t="shared" si="225"/>
        <v>0</v>
      </c>
      <c r="L3625" s="43" t="b">
        <f t="shared" si="226"/>
        <v>0</v>
      </c>
      <c r="M3625" s="43" t="b">
        <f t="shared" si="227"/>
        <v>0</v>
      </c>
      <c r="N36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26" spans="1:14" hidden="1" x14ac:dyDescent="0.25">
      <c r="A3626" t="s">
        <v>679</v>
      </c>
      <c r="B3626" s="45">
        <v>34249</v>
      </c>
      <c r="C3626" s="45">
        <v>19262.5</v>
      </c>
      <c r="D3626" s="25">
        <v>0.56242518029723498</v>
      </c>
      <c r="E3626" s="25" t="str">
        <f>_xlfn.XLOOKUP(Table1[[#This Row],[Customer_ID]],Table2[customer_id],Table2[age_group],,0)</f>
        <v>35-45</v>
      </c>
      <c r="F3626" s="25" t="str">
        <f>_xlfn.XLOOKUP(Table1[[#This Row],[Customer_ID]],Table2[customer_id],Table2[city],,0)</f>
        <v>Delhi NCR</v>
      </c>
      <c r="G3626" s="25" t="str">
        <f>_xlfn.XLOOKUP(Table1[[#This Row],[Customer_ID]],Table2[customer_id],Table2[occupation],,0)</f>
        <v>Freelancers</v>
      </c>
      <c r="H3626" s="50" t="str">
        <f>_xlfn.XLOOKUP(Table1[[#This Row],[Customer_ID]],Table2[customer_id],Table2[gender],,0)</f>
        <v>Male</v>
      </c>
      <c r="I3626" s="50" t="str">
        <f>_xlfn.XLOOKUP(Table1[[#This Row],[Customer_ID]],Table2[customer_id],Table2[marital status],,0)</f>
        <v>Married</v>
      </c>
      <c r="J3626" t="str">
        <f t="shared" si="224"/>
        <v>Lower Income</v>
      </c>
      <c r="K3626" s="52" t="b">
        <f t="shared" si="225"/>
        <v>0</v>
      </c>
      <c r="L3626" s="43" t="b">
        <f t="shared" si="226"/>
        <v>0</v>
      </c>
      <c r="M3626" s="43" t="b">
        <f t="shared" si="227"/>
        <v>0</v>
      </c>
      <c r="N36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27" spans="1:14" hidden="1" x14ac:dyDescent="0.25">
      <c r="A3627" t="s">
        <v>570</v>
      </c>
      <c r="B3627" s="45">
        <v>34241</v>
      </c>
      <c r="C3627" s="45">
        <v>19797.166666666668</v>
      </c>
      <c r="D3627" s="25">
        <v>0.57817139296944209</v>
      </c>
      <c r="E3627" s="25" t="str">
        <f>_xlfn.XLOOKUP(Table1[[#This Row],[Customer_ID]],Table2[customer_id],Table2[age_group],,0)</f>
        <v>35-45</v>
      </c>
      <c r="F3627" s="25" t="str">
        <f>_xlfn.XLOOKUP(Table1[[#This Row],[Customer_ID]],Table2[customer_id],Table2[city],,0)</f>
        <v>Mumbai</v>
      </c>
      <c r="G3627" s="25" t="str">
        <f>_xlfn.XLOOKUP(Table1[[#This Row],[Customer_ID]],Table2[customer_id],Table2[occupation],,0)</f>
        <v>Freelancers</v>
      </c>
      <c r="H3627" s="50" t="str">
        <f>_xlfn.XLOOKUP(Table1[[#This Row],[Customer_ID]],Table2[customer_id],Table2[gender],,0)</f>
        <v>Male</v>
      </c>
      <c r="I3627" s="50" t="str">
        <f>_xlfn.XLOOKUP(Table1[[#This Row],[Customer_ID]],Table2[customer_id],Table2[marital status],,0)</f>
        <v>Married</v>
      </c>
      <c r="J3627" t="str">
        <f t="shared" si="224"/>
        <v>Lower Income</v>
      </c>
      <c r="K3627" s="52" t="b">
        <f t="shared" si="225"/>
        <v>0</v>
      </c>
      <c r="L3627" s="43" t="b">
        <f t="shared" si="226"/>
        <v>0</v>
      </c>
      <c r="M3627" s="43" t="b">
        <f t="shared" si="227"/>
        <v>0</v>
      </c>
      <c r="N36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28" spans="1:14" x14ac:dyDescent="0.25">
      <c r="A3628" t="s">
        <v>380</v>
      </c>
      <c r="B3628" s="45">
        <v>34224</v>
      </c>
      <c r="C3628" s="45">
        <v>20783</v>
      </c>
      <c r="D3628" s="25">
        <v>0.6072639083683965</v>
      </c>
      <c r="E3628" s="25" t="str">
        <f>_xlfn.XLOOKUP(Table1[[#This Row],[Customer_ID]],Table2[customer_id],Table2[age_group],,0)</f>
        <v>35-45</v>
      </c>
      <c r="F3628" s="25" t="str">
        <f>_xlfn.XLOOKUP(Table1[[#This Row],[Customer_ID]],Table2[customer_id],Table2[city],,0)</f>
        <v>Mumbai</v>
      </c>
      <c r="G3628" s="25" t="str">
        <f>_xlfn.XLOOKUP(Table1[[#This Row],[Customer_ID]],Table2[customer_id],Table2[occupation],,0)</f>
        <v>Freelancers</v>
      </c>
      <c r="H3628" s="50" t="str">
        <f>_xlfn.XLOOKUP(Table1[[#This Row],[Customer_ID]],Table2[customer_id],Table2[gender],,0)</f>
        <v>Male</v>
      </c>
      <c r="I3628" s="50" t="str">
        <f>_xlfn.XLOOKUP(Table1[[#This Row],[Customer_ID]],Table2[customer_id],Table2[marital status],,0)</f>
        <v>Married</v>
      </c>
      <c r="J3628" t="str">
        <f t="shared" si="224"/>
        <v>Lower Income</v>
      </c>
      <c r="K3628" s="52" t="str">
        <f t="shared" si="225"/>
        <v>High Spend</v>
      </c>
      <c r="L3628" s="43" t="b">
        <f t="shared" si="226"/>
        <v>0</v>
      </c>
      <c r="M3628" s="43" t="b">
        <f t="shared" si="227"/>
        <v>0</v>
      </c>
      <c r="N3628" t="str">
        <f>IF(OR(Table1[[#This Row],[High requirement of Credit Card (Low Income)]]="High Spend",Table1[[#This Row],[High requirement of Credit Card (Moderate Income)]]="High Spend",Table1[[#This Row],[High requirement of Credit Card (hIGHER Income)]]="High Spend"),"High chance","Low or moderate Chance")</f>
        <v>High chance</v>
      </c>
    </row>
    <row r="3629" spans="1:14" hidden="1" x14ac:dyDescent="0.25">
      <c r="A3629" t="s">
        <v>1059</v>
      </c>
      <c r="B3629" s="45">
        <v>34212</v>
      </c>
      <c r="C3629" s="45">
        <v>17574.333333333332</v>
      </c>
      <c r="D3629" s="25">
        <v>0.51368915390311387</v>
      </c>
      <c r="E3629" s="25" t="str">
        <f>_xlfn.XLOOKUP(Table1[[#This Row],[Customer_ID]],Table2[customer_id],Table2[age_group],,0)</f>
        <v>25-34</v>
      </c>
      <c r="F3629" s="25" t="str">
        <f>_xlfn.XLOOKUP(Table1[[#This Row],[Customer_ID]],Table2[customer_id],Table2[city],,0)</f>
        <v>Bengaluru</v>
      </c>
      <c r="G3629" s="25" t="str">
        <f>_xlfn.XLOOKUP(Table1[[#This Row],[Customer_ID]],Table2[customer_id],Table2[occupation],,0)</f>
        <v>Freelancers</v>
      </c>
      <c r="H3629" s="50" t="str">
        <f>_xlfn.XLOOKUP(Table1[[#This Row],[Customer_ID]],Table2[customer_id],Table2[gender],,0)</f>
        <v>Male</v>
      </c>
      <c r="I3629" s="50" t="str">
        <f>_xlfn.XLOOKUP(Table1[[#This Row],[Customer_ID]],Table2[customer_id],Table2[marital status],,0)</f>
        <v>Single</v>
      </c>
      <c r="J3629" t="str">
        <f t="shared" si="224"/>
        <v>Lower Income</v>
      </c>
      <c r="K3629" s="52" t="b">
        <f t="shared" si="225"/>
        <v>0</v>
      </c>
      <c r="L3629" s="43" t="b">
        <f t="shared" si="226"/>
        <v>0</v>
      </c>
      <c r="M3629" s="43" t="b">
        <f t="shared" si="227"/>
        <v>0</v>
      </c>
      <c r="N36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30" spans="1:14" hidden="1" x14ac:dyDescent="0.25">
      <c r="A3630" t="s">
        <v>1130</v>
      </c>
      <c r="B3630" s="45">
        <v>34186</v>
      </c>
      <c r="C3630" s="45">
        <v>17363</v>
      </c>
      <c r="D3630" s="25">
        <v>0.50789796992921077</v>
      </c>
      <c r="E3630" s="25" t="str">
        <f>_xlfn.XLOOKUP(Table1[[#This Row],[Customer_ID]],Table2[customer_id],Table2[age_group],,0)</f>
        <v>25-34</v>
      </c>
      <c r="F3630" s="25" t="str">
        <f>_xlfn.XLOOKUP(Table1[[#This Row],[Customer_ID]],Table2[customer_id],Table2[city],,0)</f>
        <v>Bengaluru</v>
      </c>
      <c r="G3630" s="25" t="str">
        <f>_xlfn.XLOOKUP(Table1[[#This Row],[Customer_ID]],Table2[customer_id],Table2[occupation],,0)</f>
        <v>Freelancers</v>
      </c>
      <c r="H3630" s="50" t="str">
        <f>_xlfn.XLOOKUP(Table1[[#This Row],[Customer_ID]],Table2[customer_id],Table2[gender],,0)</f>
        <v>Male</v>
      </c>
      <c r="I3630" s="50" t="str">
        <f>_xlfn.XLOOKUP(Table1[[#This Row],[Customer_ID]],Table2[customer_id],Table2[marital status],,0)</f>
        <v>Married</v>
      </c>
      <c r="J3630" t="str">
        <f t="shared" si="224"/>
        <v>Lower Income</v>
      </c>
      <c r="K3630" s="52" t="b">
        <f t="shared" si="225"/>
        <v>0</v>
      </c>
      <c r="L3630" s="43" t="b">
        <f t="shared" si="226"/>
        <v>0</v>
      </c>
      <c r="M3630" s="43" t="b">
        <f t="shared" si="227"/>
        <v>0</v>
      </c>
      <c r="N36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31" spans="1:14" hidden="1" x14ac:dyDescent="0.25">
      <c r="A3631" t="s">
        <v>1365</v>
      </c>
      <c r="B3631" s="45">
        <v>34174</v>
      </c>
      <c r="C3631" s="45">
        <v>16591</v>
      </c>
      <c r="D3631" s="25">
        <v>0.48548604202024931</v>
      </c>
      <c r="E3631" s="25" t="str">
        <f>_xlfn.XLOOKUP(Table1[[#This Row],[Customer_ID]],Table2[customer_id],Table2[age_group],,0)</f>
        <v>25-34</v>
      </c>
      <c r="F3631" s="25" t="str">
        <f>_xlfn.XLOOKUP(Table1[[#This Row],[Customer_ID]],Table2[customer_id],Table2[city],,0)</f>
        <v>Bengaluru</v>
      </c>
      <c r="G3631" s="25" t="str">
        <f>_xlfn.XLOOKUP(Table1[[#This Row],[Customer_ID]],Table2[customer_id],Table2[occupation],,0)</f>
        <v>Freelancers</v>
      </c>
      <c r="H3631" s="50" t="str">
        <f>_xlfn.XLOOKUP(Table1[[#This Row],[Customer_ID]],Table2[customer_id],Table2[gender],,0)</f>
        <v>Male</v>
      </c>
      <c r="I3631" s="50" t="str">
        <f>_xlfn.XLOOKUP(Table1[[#This Row],[Customer_ID]],Table2[customer_id],Table2[marital status],,0)</f>
        <v>Single</v>
      </c>
      <c r="J3631" t="str">
        <f t="shared" si="224"/>
        <v>Lower Income</v>
      </c>
      <c r="K3631" s="52" t="b">
        <f t="shared" si="225"/>
        <v>0</v>
      </c>
      <c r="L3631" s="43" t="b">
        <f t="shared" si="226"/>
        <v>0</v>
      </c>
      <c r="M3631" s="43" t="b">
        <f t="shared" si="227"/>
        <v>0</v>
      </c>
      <c r="N36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32" spans="1:14" hidden="1" x14ac:dyDescent="0.25">
      <c r="A3632" t="s">
        <v>3066</v>
      </c>
      <c r="B3632" s="45">
        <v>34171</v>
      </c>
      <c r="C3632" s="45">
        <v>11386.166666666666</v>
      </c>
      <c r="D3632" s="25">
        <v>0.33321139757884366</v>
      </c>
      <c r="E3632" s="25" t="str">
        <f>_xlfn.XLOOKUP(Table1[[#This Row],[Customer_ID]],Table2[customer_id],Table2[age_group],,0)</f>
        <v>25-34</v>
      </c>
      <c r="F3632" s="25" t="str">
        <f>_xlfn.XLOOKUP(Table1[[#This Row],[Customer_ID]],Table2[customer_id],Table2[city],,0)</f>
        <v>Hyderabad</v>
      </c>
      <c r="G3632" s="25" t="str">
        <f>_xlfn.XLOOKUP(Table1[[#This Row],[Customer_ID]],Table2[customer_id],Table2[occupation],,0)</f>
        <v>Freelancers</v>
      </c>
      <c r="H3632" s="50" t="str">
        <f>_xlfn.XLOOKUP(Table1[[#This Row],[Customer_ID]],Table2[customer_id],Table2[gender],,0)</f>
        <v>Female</v>
      </c>
      <c r="I3632" s="50" t="str">
        <f>_xlfn.XLOOKUP(Table1[[#This Row],[Customer_ID]],Table2[customer_id],Table2[marital status],,0)</f>
        <v>Married</v>
      </c>
      <c r="J3632" t="str">
        <f t="shared" si="224"/>
        <v>Lower Income</v>
      </c>
      <c r="K3632" s="52" t="b">
        <f t="shared" si="225"/>
        <v>0</v>
      </c>
      <c r="L3632" s="43" t="b">
        <f t="shared" si="226"/>
        <v>0</v>
      </c>
      <c r="M3632" s="43" t="b">
        <f t="shared" si="227"/>
        <v>0</v>
      </c>
      <c r="N36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33" spans="1:14" hidden="1" x14ac:dyDescent="0.25">
      <c r="A3633" t="s">
        <v>1018</v>
      </c>
      <c r="B3633" s="45">
        <v>34167</v>
      </c>
      <c r="C3633" s="45">
        <v>17702.333333333332</v>
      </c>
      <c r="D3633" s="25">
        <v>0.51811201841933241</v>
      </c>
      <c r="E3633" s="25" t="str">
        <f>_xlfn.XLOOKUP(Table1[[#This Row],[Customer_ID]],Table2[customer_id],Table2[age_group],,0)</f>
        <v>25-34</v>
      </c>
      <c r="F3633" s="25" t="str">
        <f>_xlfn.XLOOKUP(Table1[[#This Row],[Customer_ID]],Table2[customer_id],Table2[city],,0)</f>
        <v>Bengaluru</v>
      </c>
      <c r="G3633" s="25" t="str">
        <f>_xlfn.XLOOKUP(Table1[[#This Row],[Customer_ID]],Table2[customer_id],Table2[occupation],,0)</f>
        <v>Freelancers</v>
      </c>
      <c r="H3633" s="50" t="str">
        <f>_xlfn.XLOOKUP(Table1[[#This Row],[Customer_ID]],Table2[customer_id],Table2[gender],,0)</f>
        <v>Male</v>
      </c>
      <c r="I3633" s="50" t="str">
        <f>_xlfn.XLOOKUP(Table1[[#This Row],[Customer_ID]],Table2[customer_id],Table2[marital status],,0)</f>
        <v>Married</v>
      </c>
      <c r="J3633" t="str">
        <f t="shared" si="224"/>
        <v>Lower Income</v>
      </c>
      <c r="K3633" s="52" t="b">
        <f t="shared" si="225"/>
        <v>0</v>
      </c>
      <c r="L3633" s="43" t="b">
        <f t="shared" si="226"/>
        <v>0</v>
      </c>
      <c r="M3633" s="43" t="b">
        <f t="shared" si="227"/>
        <v>0</v>
      </c>
      <c r="N36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34" spans="1:14" hidden="1" x14ac:dyDescent="0.25">
      <c r="A3634" t="s">
        <v>671</v>
      </c>
      <c r="B3634" s="45">
        <v>34160</v>
      </c>
      <c r="C3634" s="45">
        <v>19243.666666666668</v>
      </c>
      <c r="D3634" s="25">
        <v>0.56333918813427009</v>
      </c>
      <c r="E3634" s="25" t="str">
        <f>_xlfn.XLOOKUP(Table1[[#This Row],[Customer_ID]],Table2[customer_id],Table2[age_group],,0)</f>
        <v>25-34</v>
      </c>
      <c r="F3634" s="25" t="str">
        <f>_xlfn.XLOOKUP(Table1[[#This Row],[Customer_ID]],Table2[customer_id],Table2[city],,0)</f>
        <v>Delhi NCR</v>
      </c>
      <c r="G3634" s="25" t="str">
        <f>_xlfn.XLOOKUP(Table1[[#This Row],[Customer_ID]],Table2[customer_id],Table2[occupation],,0)</f>
        <v>Freelancers</v>
      </c>
      <c r="H3634" s="50" t="str">
        <f>_xlfn.XLOOKUP(Table1[[#This Row],[Customer_ID]],Table2[customer_id],Table2[gender],,0)</f>
        <v>Male</v>
      </c>
      <c r="I3634" s="50" t="str">
        <f>_xlfn.XLOOKUP(Table1[[#This Row],[Customer_ID]],Table2[customer_id],Table2[marital status],,0)</f>
        <v>Married</v>
      </c>
      <c r="J3634" t="str">
        <f t="shared" si="224"/>
        <v>Lower Income</v>
      </c>
      <c r="K3634" s="52" t="b">
        <f t="shared" si="225"/>
        <v>0</v>
      </c>
      <c r="L3634" s="43" t="b">
        <f t="shared" si="226"/>
        <v>0</v>
      </c>
      <c r="M3634" s="43" t="b">
        <f t="shared" si="227"/>
        <v>0</v>
      </c>
      <c r="N36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35" spans="1:14" hidden="1" x14ac:dyDescent="0.25">
      <c r="A3635" t="s">
        <v>782</v>
      </c>
      <c r="B3635" s="45">
        <v>34152</v>
      </c>
      <c r="C3635" s="45">
        <v>18645.333333333332</v>
      </c>
      <c r="D3635" s="25">
        <v>0.54595143281018188</v>
      </c>
      <c r="E3635" s="25" t="str">
        <f>_xlfn.XLOOKUP(Table1[[#This Row],[Customer_ID]],Table2[customer_id],Table2[age_group],,0)</f>
        <v>25-34</v>
      </c>
      <c r="F3635" s="25" t="str">
        <f>_xlfn.XLOOKUP(Table1[[#This Row],[Customer_ID]],Table2[customer_id],Table2[city],,0)</f>
        <v>Delhi NCR</v>
      </c>
      <c r="G3635" s="25" t="str">
        <f>_xlfn.XLOOKUP(Table1[[#This Row],[Customer_ID]],Table2[customer_id],Table2[occupation],,0)</f>
        <v>Freelancers</v>
      </c>
      <c r="H3635" s="50" t="str">
        <f>_xlfn.XLOOKUP(Table1[[#This Row],[Customer_ID]],Table2[customer_id],Table2[gender],,0)</f>
        <v>Male</v>
      </c>
      <c r="I3635" s="50" t="str">
        <f>_xlfn.XLOOKUP(Table1[[#This Row],[Customer_ID]],Table2[customer_id],Table2[marital status],,0)</f>
        <v>Married</v>
      </c>
      <c r="J3635" t="str">
        <f t="shared" si="224"/>
        <v>Lower Income</v>
      </c>
      <c r="K3635" s="52" t="b">
        <f t="shared" si="225"/>
        <v>0</v>
      </c>
      <c r="L3635" s="43" t="b">
        <f t="shared" si="226"/>
        <v>0</v>
      </c>
      <c r="M3635" s="43" t="b">
        <f t="shared" si="227"/>
        <v>0</v>
      </c>
      <c r="N36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36" spans="1:14" hidden="1" x14ac:dyDescent="0.25">
      <c r="A3636" t="s">
        <v>2438</v>
      </c>
      <c r="B3636" s="45">
        <v>34134</v>
      </c>
      <c r="C3636" s="45">
        <v>13089.166666666666</v>
      </c>
      <c r="D3636" s="25">
        <v>0.38346419015253608</v>
      </c>
      <c r="E3636" s="25" t="str">
        <f>_xlfn.XLOOKUP(Table1[[#This Row],[Customer_ID]],Table2[customer_id],Table2[age_group],,0)</f>
        <v>35-45</v>
      </c>
      <c r="F3636" s="25" t="str">
        <f>_xlfn.XLOOKUP(Table1[[#This Row],[Customer_ID]],Table2[customer_id],Table2[city],,0)</f>
        <v>Hyderabad</v>
      </c>
      <c r="G3636" s="25" t="str">
        <f>_xlfn.XLOOKUP(Table1[[#This Row],[Customer_ID]],Table2[customer_id],Table2[occupation],,0)</f>
        <v>Freelancers</v>
      </c>
      <c r="H3636" s="50" t="str">
        <f>_xlfn.XLOOKUP(Table1[[#This Row],[Customer_ID]],Table2[customer_id],Table2[gender],,0)</f>
        <v>Female</v>
      </c>
      <c r="I3636" s="50" t="str">
        <f>_xlfn.XLOOKUP(Table1[[#This Row],[Customer_ID]],Table2[customer_id],Table2[marital status],,0)</f>
        <v>Married</v>
      </c>
      <c r="J3636" t="str">
        <f t="shared" si="224"/>
        <v>Lower Income</v>
      </c>
      <c r="K3636" s="52" t="b">
        <f t="shared" si="225"/>
        <v>0</v>
      </c>
      <c r="L3636" s="43" t="b">
        <f t="shared" si="226"/>
        <v>0</v>
      </c>
      <c r="M3636" s="43" t="b">
        <f t="shared" si="227"/>
        <v>0</v>
      </c>
      <c r="N36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37" spans="1:14" hidden="1" x14ac:dyDescent="0.25">
      <c r="A3637" t="s">
        <v>599</v>
      </c>
      <c r="B3637" s="45">
        <v>34133</v>
      </c>
      <c r="C3637" s="45">
        <v>19598.5</v>
      </c>
      <c r="D3637" s="25">
        <v>0.57418041191808511</v>
      </c>
      <c r="E3637" s="25" t="str">
        <f>_xlfn.XLOOKUP(Table1[[#This Row],[Customer_ID]],Table2[customer_id],Table2[age_group],,0)</f>
        <v>25-34</v>
      </c>
      <c r="F3637" s="25" t="str">
        <f>_xlfn.XLOOKUP(Table1[[#This Row],[Customer_ID]],Table2[customer_id],Table2[city],,0)</f>
        <v>Mumbai</v>
      </c>
      <c r="G3637" s="25" t="str">
        <f>_xlfn.XLOOKUP(Table1[[#This Row],[Customer_ID]],Table2[customer_id],Table2[occupation],,0)</f>
        <v>Freelancers</v>
      </c>
      <c r="H3637" s="50" t="str">
        <f>_xlfn.XLOOKUP(Table1[[#This Row],[Customer_ID]],Table2[customer_id],Table2[gender],,0)</f>
        <v>Male</v>
      </c>
      <c r="I3637" s="50" t="str">
        <f>_xlfn.XLOOKUP(Table1[[#This Row],[Customer_ID]],Table2[customer_id],Table2[marital status],,0)</f>
        <v>Single</v>
      </c>
      <c r="J3637" t="str">
        <f t="shared" si="224"/>
        <v>Lower Income</v>
      </c>
      <c r="K3637" s="52" t="b">
        <f t="shared" si="225"/>
        <v>0</v>
      </c>
      <c r="L3637" s="43" t="b">
        <f t="shared" si="226"/>
        <v>0</v>
      </c>
      <c r="M3637" s="43" t="b">
        <f t="shared" si="227"/>
        <v>0</v>
      </c>
      <c r="N36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38" spans="1:14" hidden="1" x14ac:dyDescent="0.25">
      <c r="A3638" t="s">
        <v>1707</v>
      </c>
      <c r="B3638" s="45">
        <v>34116</v>
      </c>
      <c r="C3638" s="45">
        <v>15253.333333333334</v>
      </c>
      <c r="D3638" s="25">
        <v>0.44710204400672215</v>
      </c>
      <c r="E3638" s="25" t="str">
        <f>_xlfn.XLOOKUP(Table1[[#This Row],[Customer_ID]],Table2[customer_id],Table2[age_group],,0)</f>
        <v>25-34</v>
      </c>
      <c r="F3638" s="25" t="str">
        <f>_xlfn.XLOOKUP(Table1[[#This Row],[Customer_ID]],Table2[customer_id],Table2[city],,0)</f>
        <v>Bengaluru</v>
      </c>
      <c r="G3638" s="25" t="str">
        <f>_xlfn.XLOOKUP(Table1[[#This Row],[Customer_ID]],Table2[customer_id],Table2[occupation],,0)</f>
        <v>Freelancers</v>
      </c>
      <c r="H3638" s="50" t="str">
        <f>_xlfn.XLOOKUP(Table1[[#This Row],[Customer_ID]],Table2[customer_id],Table2[gender],,0)</f>
        <v>Female</v>
      </c>
      <c r="I3638" s="50" t="str">
        <f>_xlfn.XLOOKUP(Table1[[#This Row],[Customer_ID]],Table2[customer_id],Table2[marital status],,0)</f>
        <v>Married</v>
      </c>
      <c r="J3638" t="str">
        <f t="shared" si="224"/>
        <v>Lower Income</v>
      </c>
      <c r="K3638" s="52" t="b">
        <f t="shared" si="225"/>
        <v>0</v>
      </c>
      <c r="L3638" s="43" t="b">
        <f t="shared" si="226"/>
        <v>0</v>
      </c>
      <c r="M3638" s="43" t="b">
        <f t="shared" si="227"/>
        <v>0</v>
      </c>
      <c r="N36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39" spans="1:14" hidden="1" x14ac:dyDescent="0.25">
      <c r="A3639" t="s">
        <v>948</v>
      </c>
      <c r="B3639" s="45">
        <v>34111</v>
      </c>
      <c r="C3639" s="45">
        <v>17928.333333333332</v>
      </c>
      <c r="D3639" s="25">
        <v>0.5255880312313721</v>
      </c>
      <c r="E3639" s="25" t="str">
        <f>_xlfn.XLOOKUP(Table1[[#This Row],[Customer_ID]],Table2[customer_id],Table2[age_group],,0)</f>
        <v>35-45</v>
      </c>
      <c r="F3639" s="25" t="str">
        <f>_xlfn.XLOOKUP(Table1[[#This Row],[Customer_ID]],Table2[customer_id],Table2[city],,0)</f>
        <v>Bengaluru</v>
      </c>
      <c r="G3639" s="25" t="str">
        <f>_xlfn.XLOOKUP(Table1[[#This Row],[Customer_ID]],Table2[customer_id],Table2[occupation],,0)</f>
        <v>Freelancers</v>
      </c>
      <c r="H3639" s="50" t="str">
        <f>_xlfn.XLOOKUP(Table1[[#This Row],[Customer_ID]],Table2[customer_id],Table2[gender],,0)</f>
        <v>Male</v>
      </c>
      <c r="I3639" s="50" t="str">
        <f>_xlfn.XLOOKUP(Table1[[#This Row],[Customer_ID]],Table2[customer_id],Table2[marital status],,0)</f>
        <v>Married</v>
      </c>
      <c r="J3639" t="str">
        <f t="shared" si="224"/>
        <v>Lower Income</v>
      </c>
      <c r="K3639" s="52" t="b">
        <f t="shared" si="225"/>
        <v>0</v>
      </c>
      <c r="L3639" s="43" t="b">
        <f t="shared" si="226"/>
        <v>0</v>
      </c>
      <c r="M3639" s="43" t="b">
        <f t="shared" si="227"/>
        <v>0</v>
      </c>
      <c r="N36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40" spans="1:14" hidden="1" x14ac:dyDescent="0.25">
      <c r="A3640" t="s">
        <v>2189</v>
      </c>
      <c r="B3640" s="45">
        <v>34085</v>
      </c>
      <c r="C3640" s="45">
        <v>13896.666666666666</v>
      </c>
      <c r="D3640" s="25">
        <v>0.40770622463449219</v>
      </c>
      <c r="E3640" s="25" t="str">
        <f>_xlfn.XLOOKUP(Table1[[#This Row],[Customer_ID]],Table2[customer_id],Table2[age_group],,0)</f>
        <v>25-34</v>
      </c>
      <c r="F3640" s="25" t="str">
        <f>_xlfn.XLOOKUP(Table1[[#This Row],[Customer_ID]],Table2[customer_id],Table2[city],,0)</f>
        <v>Bengaluru</v>
      </c>
      <c r="G3640" s="25" t="str">
        <f>_xlfn.XLOOKUP(Table1[[#This Row],[Customer_ID]],Table2[customer_id],Table2[occupation],,0)</f>
        <v>Freelancers</v>
      </c>
      <c r="H3640" s="50" t="str">
        <f>_xlfn.XLOOKUP(Table1[[#This Row],[Customer_ID]],Table2[customer_id],Table2[gender],,0)</f>
        <v>Female</v>
      </c>
      <c r="I3640" s="50" t="str">
        <f>_xlfn.XLOOKUP(Table1[[#This Row],[Customer_ID]],Table2[customer_id],Table2[marital status],,0)</f>
        <v>Single</v>
      </c>
      <c r="J3640" t="str">
        <f t="shared" si="224"/>
        <v>Lower Income</v>
      </c>
      <c r="K3640" s="52" t="b">
        <f t="shared" si="225"/>
        <v>0</v>
      </c>
      <c r="L3640" s="43" t="b">
        <f t="shared" si="226"/>
        <v>0</v>
      </c>
      <c r="M3640" s="43" t="b">
        <f t="shared" si="227"/>
        <v>0</v>
      </c>
      <c r="N36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41" spans="1:14" hidden="1" x14ac:dyDescent="0.25">
      <c r="A3641" t="s">
        <v>3460</v>
      </c>
      <c r="B3641" s="45">
        <v>34079</v>
      </c>
      <c r="C3641" s="45">
        <v>10037.666666666666</v>
      </c>
      <c r="D3641" s="25">
        <v>0.29454111525181687</v>
      </c>
      <c r="E3641" s="25" t="str">
        <f>_xlfn.XLOOKUP(Table1[[#This Row],[Customer_ID]],Table2[customer_id],Table2[age_group],,0)</f>
        <v>25-34</v>
      </c>
      <c r="F3641" s="25" t="str">
        <f>_xlfn.XLOOKUP(Table1[[#This Row],[Customer_ID]],Table2[customer_id],Table2[city],,0)</f>
        <v>Chennai</v>
      </c>
      <c r="G3641" s="25" t="str">
        <f>_xlfn.XLOOKUP(Table1[[#This Row],[Customer_ID]],Table2[customer_id],Table2[occupation],,0)</f>
        <v>Freelancers</v>
      </c>
      <c r="H3641" s="50" t="str">
        <f>_xlfn.XLOOKUP(Table1[[#This Row],[Customer_ID]],Table2[customer_id],Table2[gender],,0)</f>
        <v>Female</v>
      </c>
      <c r="I3641" s="50" t="str">
        <f>_xlfn.XLOOKUP(Table1[[#This Row],[Customer_ID]],Table2[customer_id],Table2[marital status],,0)</f>
        <v>Married</v>
      </c>
      <c r="J3641" t="str">
        <f t="shared" si="224"/>
        <v>Lower Income</v>
      </c>
      <c r="K3641" s="52" t="str">
        <f t="shared" si="225"/>
        <v>Low Spend</v>
      </c>
      <c r="L3641" s="43" t="b">
        <f t="shared" si="226"/>
        <v>0</v>
      </c>
      <c r="M3641" s="43" t="b">
        <f t="shared" si="227"/>
        <v>0</v>
      </c>
      <c r="N36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42" spans="1:14" hidden="1" x14ac:dyDescent="0.25">
      <c r="A3642" t="s">
        <v>1389</v>
      </c>
      <c r="B3642" s="45">
        <v>34070</v>
      </c>
      <c r="C3642" s="45">
        <v>16450.666666666668</v>
      </c>
      <c r="D3642" s="25">
        <v>0.48284903629781828</v>
      </c>
      <c r="E3642" s="25" t="str">
        <f>_xlfn.XLOOKUP(Table1[[#This Row],[Customer_ID]],Table2[customer_id],Table2[age_group],,0)</f>
        <v>35-45</v>
      </c>
      <c r="F3642" s="25" t="str">
        <f>_xlfn.XLOOKUP(Table1[[#This Row],[Customer_ID]],Table2[customer_id],Table2[city],,0)</f>
        <v>Delhi NCR</v>
      </c>
      <c r="G3642" s="25" t="str">
        <f>_xlfn.XLOOKUP(Table1[[#This Row],[Customer_ID]],Table2[customer_id],Table2[occupation],,0)</f>
        <v>Freelancers</v>
      </c>
      <c r="H3642" s="50" t="str">
        <f>_xlfn.XLOOKUP(Table1[[#This Row],[Customer_ID]],Table2[customer_id],Table2[gender],,0)</f>
        <v>Female</v>
      </c>
      <c r="I3642" s="50" t="str">
        <f>_xlfn.XLOOKUP(Table1[[#This Row],[Customer_ID]],Table2[customer_id],Table2[marital status],,0)</f>
        <v>Married</v>
      </c>
      <c r="J3642" t="str">
        <f t="shared" si="224"/>
        <v>Lower Income</v>
      </c>
      <c r="K3642" s="52" t="b">
        <f t="shared" si="225"/>
        <v>0</v>
      </c>
      <c r="L3642" s="43" t="b">
        <f t="shared" si="226"/>
        <v>0</v>
      </c>
      <c r="M3642" s="43" t="b">
        <f t="shared" si="227"/>
        <v>0</v>
      </c>
      <c r="N36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43" spans="1:14" x14ac:dyDescent="0.25">
      <c r="A3643" t="s">
        <v>239</v>
      </c>
      <c r="B3643" s="45">
        <v>34063</v>
      </c>
      <c r="C3643" s="45">
        <v>21603.333333333332</v>
      </c>
      <c r="D3643" s="25">
        <v>0.63421699008699561</v>
      </c>
      <c r="E3643" s="25" t="str">
        <f>_xlfn.XLOOKUP(Table1[[#This Row],[Customer_ID]],Table2[customer_id],Table2[age_group],,0)</f>
        <v>25-34</v>
      </c>
      <c r="F3643" s="25" t="str">
        <f>_xlfn.XLOOKUP(Table1[[#This Row],[Customer_ID]],Table2[customer_id],Table2[city],,0)</f>
        <v>Mumbai</v>
      </c>
      <c r="G3643" s="25" t="str">
        <f>_xlfn.XLOOKUP(Table1[[#This Row],[Customer_ID]],Table2[customer_id],Table2[occupation],,0)</f>
        <v>Freelancers</v>
      </c>
      <c r="H3643" s="50" t="str">
        <f>_xlfn.XLOOKUP(Table1[[#This Row],[Customer_ID]],Table2[customer_id],Table2[gender],,0)</f>
        <v>Male</v>
      </c>
      <c r="I3643" s="50" t="str">
        <f>_xlfn.XLOOKUP(Table1[[#This Row],[Customer_ID]],Table2[customer_id],Table2[marital status],,0)</f>
        <v>Single</v>
      </c>
      <c r="J3643" t="str">
        <f t="shared" si="224"/>
        <v>Lower Income</v>
      </c>
      <c r="K3643" s="52" t="str">
        <f t="shared" si="225"/>
        <v>High Spend</v>
      </c>
      <c r="L3643" s="43" t="b">
        <f t="shared" si="226"/>
        <v>0</v>
      </c>
      <c r="M3643" s="43" t="b">
        <f t="shared" si="227"/>
        <v>0</v>
      </c>
      <c r="N3643" t="str">
        <f>IF(OR(Table1[[#This Row],[High requirement of Credit Card (Low Income)]]="High Spend",Table1[[#This Row],[High requirement of Credit Card (Moderate Income)]]="High Spend",Table1[[#This Row],[High requirement of Credit Card (hIGHER Income)]]="High Spend"),"High chance","Low or moderate Chance")</f>
        <v>High chance</v>
      </c>
    </row>
    <row r="3644" spans="1:14" x14ac:dyDescent="0.25">
      <c r="A3644" t="s">
        <v>381</v>
      </c>
      <c r="B3644" s="45">
        <v>34054</v>
      </c>
      <c r="C3644" s="45">
        <v>20675.666666666668</v>
      </c>
      <c r="D3644" s="25">
        <v>0.60714355631252326</v>
      </c>
      <c r="E3644" s="25" t="str">
        <f>_xlfn.XLOOKUP(Table1[[#This Row],[Customer_ID]],Table2[customer_id],Table2[age_group],,0)</f>
        <v>25-34</v>
      </c>
      <c r="F3644" s="25" t="str">
        <f>_xlfn.XLOOKUP(Table1[[#This Row],[Customer_ID]],Table2[customer_id],Table2[city],,0)</f>
        <v>Mumbai</v>
      </c>
      <c r="G3644" s="25" t="str">
        <f>_xlfn.XLOOKUP(Table1[[#This Row],[Customer_ID]],Table2[customer_id],Table2[occupation],,0)</f>
        <v>Freelancers</v>
      </c>
      <c r="H3644" s="50" t="str">
        <f>_xlfn.XLOOKUP(Table1[[#This Row],[Customer_ID]],Table2[customer_id],Table2[gender],,0)</f>
        <v>Male</v>
      </c>
      <c r="I3644" s="50" t="str">
        <f>_xlfn.XLOOKUP(Table1[[#This Row],[Customer_ID]],Table2[customer_id],Table2[marital status],,0)</f>
        <v>Married</v>
      </c>
      <c r="J3644" t="str">
        <f t="shared" si="224"/>
        <v>Lower Income</v>
      </c>
      <c r="K3644" s="52" t="str">
        <f t="shared" si="225"/>
        <v>High Spend</v>
      </c>
      <c r="L3644" s="43" t="b">
        <f t="shared" si="226"/>
        <v>0</v>
      </c>
      <c r="M3644" s="43" t="b">
        <f t="shared" si="227"/>
        <v>0</v>
      </c>
      <c r="N3644" t="str">
        <f>IF(OR(Table1[[#This Row],[High requirement of Credit Card (Low Income)]]="High Spend",Table1[[#This Row],[High requirement of Credit Card (Moderate Income)]]="High Spend",Table1[[#This Row],[High requirement of Credit Card (hIGHER Income)]]="High Spend"),"High chance","Low or moderate Chance")</f>
        <v>High chance</v>
      </c>
    </row>
    <row r="3645" spans="1:14" hidden="1" x14ac:dyDescent="0.25">
      <c r="A3645" t="s">
        <v>1886</v>
      </c>
      <c r="B3645" s="45">
        <v>34051</v>
      </c>
      <c r="C3645" s="45">
        <v>14707.833333333334</v>
      </c>
      <c r="D3645" s="25">
        <v>0.43193543018805125</v>
      </c>
      <c r="E3645" s="25" t="str">
        <f>_xlfn.XLOOKUP(Table1[[#This Row],[Customer_ID]],Table2[customer_id],Table2[age_group],,0)</f>
        <v>25-34</v>
      </c>
      <c r="F3645" s="25" t="str">
        <f>_xlfn.XLOOKUP(Table1[[#This Row],[Customer_ID]],Table2[customer_id],Table2[city],,0)</f>
        <v>Hyderabad</v>
      </c>
      <c r="G3645" s="25" t="str">
        <f>_xlfn.XLOOKUP(Table1[[#This Row],[Customer_ID]],Table2[customer_id],Table2[occupation],,0)</f>
        <v>Freelancers</v>
      </c>
      <c r="H3645" s="50" t="str">
        <f>_xlfn.XLOOKUP(Table1[[#This Row],[Customer_ID]],Table2[customer_id],Table2[gender],,0)</f>
        <v>Male</v>
      </c>
      <c r="I3645" s="50" t="str">
        <f>_xlfn.XLOOKUP(Table1[[#This Row],[Customer_ID]],Table2[customer_id],Table2[marital status],,0)</f>
        <v>Single</v>
      </c>
      <c r="J3645" t="str">
        <f t="shared" si="224"/>
        <v>Lower Income</v>
      </c>
      <c r="K3645" s="52" t="b">
        <f t="shared" si="225"/>
        <v>0</v>
      </c>
      <c r="L3645" s="43" t="b">
        <f t="shared" si="226"/>
        <v>0</v>
      </c>
      <c r="M3645" s="43" t="b">
        <f t="shared" si="227"/>
        <v>0</v>
      </c>
      <c r="N36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46" spans="1:14" hidden="1" x14ac:dyDescent="0.25">
      <c r="A3646" t="s">
        <v>1137</v>
      </c>
      <c r="B3646" s="45">
        <v>34043</v>
      </c>
      <c r="C3646" s="45">
        <v>17260.166666666668</v>
      </c>
      <c r="D3646" s="25">
        <v>0.50701074131735357</v>
      </c>
      <c r="E3646" s="25" t="str">
        <f>_xlfn.XLOOKUP(Table1[[#This Row],[Customer_ID]],Table2[customer_id],Table2[age_group],,0)</f>
        <v>25-34</v>
      </c>
      <c r="F3646" s="25" t="str">
        <f>_xlfn.XLOOKUP(Table1[[#This Row],[Customer_ID]],Table2[customer_id],Table2[city],,0)</f>
        <v>Bengaluru</v>
      </c>
      <c r="G3646" s="25" t="str">
        <f>_xlfn.XLOOKUP(Table1[[#This Row],[Customer_ID]],Table2[customer_id],Table2[occupation],,0)</f>
        <v>Freelancers</v>
      </c>
      <c r="H3646" s="50" t="str">
        <f>_xlfn.XLOOKUP(Table1[[#This Row],[Customer_ID]],Table2[customer_id],Table2[gender],,0)</f>
        <v>Male</v>
      </c>
      <c r="I3646" s="50" t="str">
        <f>_xlfn.XLOOKUP(Table1[[#This Row],[Customer_ID]],Table2[customer_id],Table2[marital status],,0)</f>
        <v>Single</v>
      </c>
      <c r="J3646" t="str">
        <f t="shared" si="224"/>
        <v>Lower Income</v>
      </c>
      <c r="K3646" s="52" t="b">
        <f t="shared" si="225"/>
        <v>0</v>
      </c>
      <c r="L3646" s="43" t="b">
        <f t="shared" si="226"/>
        <v>0</v>
      </c>
      <c r="M3646" s="43" t="b">
        <f t="shared" si="227"/>
        <v>0</v>
      </c>
      <c r="N36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47" spans="1:14" x14ac:dyDescent="0.25">
      <c r="A3647" t="s">
        <v>358</v>
      </c>
      <c r="B3647" s="45">
        <v>34036</v>
      </c>
      <c r="C3647" s="45">
        <v>20754.166666666668</v>
      </c>
      <c r="D3647" s="25">
        <v>0.60977102675598394</v>
      </c>
      <c r="E3647" s="25" t="str">
        <f>_xlfn.XLOOKUP(Table1[[#This Row],[Customer_ID]],Table2[customer_id],Table2[age_group],,0)</f>
        <v>25-34</v>
      </c>
      <c r="F3647" s="25" t="str">
        <f>_xlfn.XLOOKUP(Table1[[#This Row],[Customer_ID]],Table2[customer_id],Table2[city],,0)</f>
        <v>Mumbai</v>
      </c>
      <c r="G3647" s="25" t="str">
        <f>_xlfn.XLOOKUP(Table1[[#This Row],[Customer_ID]],Table2[customer_id],Table2[occupation],,0)</f>
        <v>Freelancers</v>
      </c>
      <c r="H3647" s="50" t="str">
        <f>_xlfn.XLOOKUP(Table1[[#This Row],[Customer_ID]],Table2[customer_id],Table2[gender],,0)</f>
        <v>Male</v>
      </c>
      <c r="I3647" s="50" t="str">
        <f>_xlfn.XLOOKUP(Table1[[#This Row],[Customer_ID]],Table2[customer_id],Table2[marital status],,0)</f>
        <v>Married</v>
      </c>
      <c r="J3647" t="str">
        <f t="shared" si="224"/>
        <v>Lower Income</v>
      </c>
      <c r="K3647" s="52" t="str">
        <f t="shared" si="225"/>
        <v>High Spend</v>
      </c>
      <c r="L3647" s="43" t="b">
        <f t="shared" si="226"/>
        <v>0</v>
      </c>
      <c r="M3647" s="43" t="b">
        <f t="shared" si="227"/>
        <v>0</v>
      </c>
      <c r="N3647" t="str">
        <f>IF(OR(Table1[[#This Row],[High requirement of Credit Card (Low Income)]]="High Spend",Table1[[#This Row],[High requirement of Credit Card (Moderate Income)]]="High Spend",Table1[[#This Row],[High requirement of Credit Card (hIGHER Income)]]="High Spend"),"High chance","Low or moderate Chance")</f>
        <v>High chance</v>
      </c>
    </row>
    <row r="3648" spans="1:14" hidden="1" x14ac:dyDescent="0.25">
      <c r="A3648" t="s">
        <v>3559</v>
      </c>
      <c r="B3648" s="45">
        <v>34033</v>
      </c>
      <c r="C3648" s="45">
        <v>9601.3333333333339</v>
      </c>
      <c r="D3648" s="25">
        <v>0.28211833612474169</v>
      </c>
      <c r="E3648" s="25" t="str">
        <f>_xlfn.XLOOKUP(Table1[[#This Row],[Customer_ID]],Table2[customer_id],Table2[age_group],,0)</f>
        <v>35-45</v>
      </c>
      <c r="F3648" s="25" t="str">
        <f>_xlfn.XLOOKUP(Table1[[#This Row],[Customer_ID]],Table2[customer_id],Table2[city],,0)</f>
        <v>Chennai</v>
      </c>
      <c r="G3648" s="25" t="str">
        <f>_xlfn.XLOOKUP(Table1[[#This Row],[Customer_ID]],Table2[customer_id],Table2[occupation],,0)</f>
        <v>Freelancers</v>
      </c>
      <c r="H3648" s="50" t="str">
        <f>_xlfn.XLOOKUP(Table1[[#This Row],[Customer_ID]],Table2[customer_id],Table2[gender],,0)</f>
        <v>Female</v>
      </c>
      <c r="I3648" s="50" t="str">
        <f>_xlfn.XLOOKUP(Table1[[#This Row],[Customer_ID]],Table2[customer_id],Table2[marital status],,0)</f>
        <v>Married</v>
      </c>
      <c r="J3648" t="str">
        <f t="shared" si="224"/>
        <v>Lower Income</v>
      </c>
      <c r="K3648" s="52" t="str">
        <f t="shared" si="225"/>
        <v>Low Spend</v>
      </c>
      <c r="L3648" s="43" t="b">
        <f t="shared" si="226"/>
        <v>0</v>
      </c>
      <c r="M3648" s="43" t="b">
        <f t="shared" si="227"/>
        <v>0</v>
      </c>
      <c r="N36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49" spans="1:14" hidden="1" x14ac:dyDescent="0.25">
      <c r="A3649" t="s">
        <v>3315</v>
      </c>
      <c r="B3649" s="45">
        <v>34028</v>
      </c>
      <c r="C3649" s="45">
        <v>10542.833333333334</v>
      </c>
      <c r="D3649" s="25">
        <v>0.30982818071392187</v>
      </c>
      <c r="E3649" s="25" t="str">
        <f>_xlfn.XLOOKUP(Table1[[#This Row],[Customer_ID]],Table2[customer_id],Table2[age_group],,0)</f>
        <v>25-34</v>
      </c>
      <c r="F3649" s="25" t="str">
        <f>_xlfn.XLOOKUP(Table1[[#This Row],[Customer_ID]],Table2[customer_id],Table2[city],,0)</f>
        <v>Chennai</v>
      </c>
      <c r="G3649" s="25" t="str">
        <f>_xlfn.XLOOKUP(Table1[[#This Row],[Customer_ID]],Table2[customer_id],Table2[occupation],,0)</f>
        <v>Freelancers</v>
      </c>
      <c r="H3649" s="50" t="str">
        <f>_xlfn.XLOOKUP(Table1[[#This Row],[Customer_ID]],Table2[customer_id],Table2[gender],,0)</f>
        <v>Male</v>
      </c>
      <c r="I3649" s="50" t="str">
        <f>_xlfn.XLOOKUP(Table1[[#This Row],[Customer_ID]],Table2[customer_id],Table2[marital status],,0)</f>
        <v>Married</v>
      </c>
      <c r="J3649" t="str">
        <f t="shared" si="224"/>
        <v>Lower Income</v>
      </c>
      <c r="K3649" s="52" t="b">
        <f t="shared" si="225"/>
        <v>0</v>
      </c>
      <c r="L3649" s="43" t="b">
        <f t="shared" si="226"/>
        <v>0</v>
      </c>
      <c r="M3649" s="43" t="b">
        <f t="shared" si="227"/>
        <v>0</v>
      </c>
      <c r="N36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50" spans="1:14" hidden="1" x14ac:dyDescent="0.25">
      <c r="A3650" t="s">
        <v>2209</v>
      </c>
      <c r="B3650" s="45">
        <v>34011</v>
      </c>
      <c r="C3650" s="45">
        <v>13790.666666666666</v>
      </c>
      <c r="D3650" s="25">
        <v>0.40547665951211859</v>
      </c>
      <c r="E3650" s="25" t="str">
        <f>_xlfn.XLOOKUP(Table1[[#This Row],[Customer_ID]],Table2[customer_id],Table2[age_group],,0)</f>
        <v>25-34</v>
      </c>
      <c r="F3650" s="25" t="str">
        <f>_xlfn.XLOOKUP(Table1[[#This Row],[Customer_ID]],Table2[customer_id],Table2[city],,0)</f>
        <v>Hyderabad</v>
      </c>
      <c r="G3650" s="25" t="str">
        <f>_xlfn.XLOOKUP(Table1[[#This Row],[Customer_ID]],Table2[customer_id],Table2[occupation],,0)</f>
        <v>Freelancers</v>
      </c>
      <c r="H3650" s="50" t="str">
        <f>_xlfn.XLOOKUP(Table1[[#This Row],[Customer_ID]],Table2[customer_id],Table2[gender],,0)</f>
        <v>Male</v>
      </c>
      <c r="I3650" s="50" t="str">
        <f>_xlfn.XLOOKUP(Table1[[#This Row],[Customer_ID]],Table2[customer_id],Table2[marital status],,0)</f>
        <v>Married</v>
      </c>
      <c r="J3650" t="str">
        <f t="shared" ref="J3650:J3713" si="228">IF(B3650&lt;=40000,"Lower Income",IF(AND(B3650&gt;40000,B3650&lt;=65000),"Moderate Income","Higher Income"))</f>
        <v>Lower Income</v>
      </c>
      <c r="K3650" s="52" t="b">
        <f t="shared" ref="K3650:K3713" si="229">IF(AND(J3650="Lower Income",D3650&gt;=60%),"High Spend",IF(AND(J3650="Lower Income",D3650&lt;30%),"Low Spend"))</f>
        <v>0</v>
      </c>
      <c r="L3650" s="43" t="b">
        <f t="shared" ref="L3650:L3713" si="230">IF(AND(J3650="Moderate Income",D3650&gt;=70%),"High Spend",IF(AND(J3650="Moderate Income",D3650&lt;30%),"Low Spend"))</f>
        <v>0</v>
      </c>
      <c r="M3650" s="43" t="b">
        <f t="shared" ref="M3650:M3713" si="231">IF(AND(J3650="Higher Income",D3650&gt;=70%),"High Spend",IF(AND(J3650="Higher Income",D3650&lt;20%),"Low Spend"))</f>
        <v>0</v>
      </c>
      <c r="N36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51" spans="1:14" hidden="1" x14ac:dyDescent="0.25">
      <c r="A3651" t="s">
        <v>1085</v>
      </c>
      <c r="B3651" s="45">
        <v>34008</v>
      </c>
      <c r="C3651" s="45">
        <v>17407.333333333332</v>
      </c>
      <c r="D3651" s="25">
        <v>0.51185995452050492</v>
      </c>
      <c r="E3651" s="25" t="str">
        <f>_xlfn.XLOOKUP(Table1[[#This Row],[Customer_ID]],Table2[customer_id],Table2[age_group],,0)</f>
        <v>25-34</v>
      </c>
      <c r="F3651" s="25" t="str">
        <f>_xlfn.XLOOKUP(Table1[[#This Row],[Customer_ID]],Table2[customer_id],Table2[city],,0)</f>
        <v>Bengaluru</v>
      </c>
      <c r="G3651" s="25" t="str">
        <f>_xlfn.XLOOKUP(Table1[[#This Row],[Customer_ID]],Table2[customer_id],Table2[occupation],,0)</f>
        <v>Freelancers</v>
      </c>
      <c r="H3651" s="50" t="str">
        <f>_xlfn.XLOOKUP(Table1[[#This Row],[Customer_ID]],Table2[customer_id],Table2[gender],,0)</f>
        <v>Male</v>
      </c>
      <c r="I3651" s="50" t="str">
        <f>_xlfn.XLOOKUP(Table1[[#This Row],[Customer_ID]],Table2[customer_id],Table2[marital status],,0)</f>
        <v>Married</v>
      </c>
      <c r="J3651" t="str">
        <f t="shared" si="228"/>
        <v>Lower Income</v>
      </c>
      <c r="K3651" s="52" t="b">
        <f t="shared" si="229"/>
        <v>0</v>
      </c>
      <c r="L3651" s="43" t="b">
        <f t="shared" si="230"/>
        <v>0</v>
      </c>
      <c r="M3651" s="43" t="b">
        <f t="shared" si="231"/>
        <v>0</v>
      </c>
      <c r="N36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52" spans="1:14" hidden="1" x14ac:dyDescent="0.25">
      <c r="A3652" t="s">
        <v>3088</v>
      </c>
      <c r="B3652" s="45">
        <v>34006</v>
      </c>
      <c r="C3652" s="45">
        <v>11281.5</v>
      </c>
      <c r="D3652" s="25">
        <v>0.33175027936246543</v>
      </c>
      <c r="E3652" s="25" t="str">
        <f>_xlfn.XLOOKUP(Table1[[#This Row],[Customer_ID]],Table2[customer_id],Table2[age_group],,0)</f>
        <v>25-34</v>
      </c>
      <c r="F3652" s="25" t="str">
        <f>_xlfn.XLOOKUP(Table1[[#This Row],[Customer_ID]],Table2[customer_id],Table2[city],,0)</f>
        <v>Chennai</v>
      </c>
      <c r="G3652" s="25" t="str">
        <f>_xlfn.XLOOKUP(Table1[[#This Row],[Customer_ID]],Table2[customer_id],Table2[occupation],,0)</f>
        <v>Freelancers</v>
      </c>
      <c r="H3652" s="50" t="str">
        <f>_xlfn.XLOOKUP(Table1[[#This Row],[Customer_ID]],Table2[customer_id],Table2[gender],,0)</f>
        <v>Male</v>
      </c>
      <c r="I3652" s="50" t="str">
        <f>_xlfn.XLOOKUP(Table1[[#This Row],[Customer_ID]],Table2[customer_id],Table2[marital status],,0)</f>
        <v>Married</v>
      </c>
      <c r="J3652" t="str">
        <f t="shared" si="228"/>
        <v>Lower Income</v>
      </c>
      <c r="K3652" s="52" t="b">
        <f t="shared" si="229"/>
        <v>0</v>
      </c>
      <c r="L3652" s="43" t="b">
        <f t="shared" si="230"/>
        <v>0</v>
      </c>
      <c r="M3652" s="43" t="b">
        <f t="shared" si="231"/>
        <v>0</v>
      </c>
      <c r="N36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53" spans="1:14" hidden="1" x14ac:dyDescent="0.25">
      <c r="A3653" t="s">
        <v>1449</v>
      </c>
      <c r="B3653" s="45">
        <v>33985</v>
      </c>
      <c r="C3653" s="45">
        <v>16197.5</v>
      </c>
      <c r="D3653" s="25">
        <v>0.47660732676180667</v>
      </c>
      <c r="E3653" s="25" t="str">
        <f>_xlfn.XLOOKUP(Table1[[#This Row],[Customer_ID]],Table2[customer_id],Table2[age_group],,0)</f>
        <v>25-34</v>
      </c>
      <c r="F3653" s="25" t="str">
        <f>_xlfn.XLOOKUP(Table1[[#This Row],[Customer_ID]],Table2[customer_id],Table2[city],,0)</f>
        <v>Bengaluru</v>
      </c>
      <c r="G3653" s="25" t="str">
        <f>_xlfn.XLOOKUP(Table1[[#This Row],[Customer_ID]],Table2[customer_id],Table2[occupation],,0)</f>
        <v>Freelancers</v>
      </c>
      <c r="H3653" s="50" t="str">
        <f>_xlfn.XLOOKUP(Table1[[#This Row],[Customer_ID]],Table2[customer_id],Table2[gender],,0)</f>
        <v>Male</v>
      </c>
      <c r="I3653" s="50" t="str">
        <f>_xlfn.XLOOKUP(Table1[[#This Row],[Customer_ID]],Table2[customer_id],Table2[marital status],,0)</f>
        <v>Married</v>
      </c>
      <c r="J3653" t="str">
        <f t="shared" si="228"/>
        <v>Lower Income</v>
      </c>
      <c r="K3653" s="52" t="b">
        <f t="shared" si="229"/>
        <v>0</v>
      </c>
      <c r="L3653" s="43" t="b">
        <f t="shared" si="230"/>
        <v>0</v>
      </c>
      <c r="M3653" s="43" t="b">
        <f t="shared" si="231"/>
        <v>0</v>
      </c>
      <c r="N36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54" spans="1:14" hidden="1" x14ac:dyDescent="0.25">
      <c r="A3654" t="s">
        <v>1469</v>
      </c>
      <c r="B3654" s="45">
        <v>33961</v>
      </c>
      <c r="C3654" s="45">
        <v>16117.166666666666</v>
      </c>
      <c r="D3654" s="25">
        <v>0.47457868339173365</v>
      </c>
      <c r="E3654" s="25" t="str">
        <f>_xlfn.XLOOKUP(Table1[[#This Row],[Customer_ID]],Table2[customer_id],Table2[age_group],,0)</f>
        <v>35-45</v>
      </c>
      <c r="F3654" s="25" t="str">
        <f>_xlfn.XLOOKUP(Table1[[#This Row],[Customer_ID]],Table2[customer_id],Table2[city],,0)</f>
        <v>Bengaluru</v>
      </c>
      <c r="G3654" s="25" t="str">
        <f>_xlfn.XLOOKUP(Table1[[#This Row],[Customer_ID]],Table2[customer_id],Table2[occupation],,0)</f>
        <v>Freelancers</v>
      </c>
      <c r="H3654" s="50" t="str">
        <f>_xlfn.XLOOKUP(Table1[[#This Row],[Customer_ID]],Table2[customer_id],Table2[gender],,0)</f>
        <v>Male</v>
      </c>
      <c r="I3654" s="50" t="str">
        <f>_xlfn.XLOOKUP(Table1[[#This Row],[Customer_ID]],Table2[customer_id],Table2[marital status],,0)</f>
        <v>Married</v>
      </c>
      <c r="J3654" t="str">
        <f t="shared" si="228"/>
        <v>Lower Income</v>
      </c>
      <c r="K3654" s="52" t="b">
        <f t="shared" si="229"/>
        <v>0</v>
      </c>
      <c r="L3654" s="43" t="b">
        <f t="shared" si="230"/>
        <v>0</v>
      </c>
      <c r="M3654" s="43" t="b">
        <f t="shared" si="231"/>
        <v>0</v>
      </c>
      <c r="N36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55" spans="1:14" hidden="1" x14ac:dyDescent="0.25">
      <c r="A3655" t="s">
        <v>2199</v>
      </c>
      <c r="B3655" s="45">
        <v>33950</v>
      </c>
      <c r="C3655" s="45">
        <v>13792.333333333334</v>
      </c>
      <c r="D3655" s="25">
        <v>0.40625429553264608</v>
      </c>
      <c r="E3655" s="25" t="str">
        <f>_xlfn.XLOOKUP(Table1[[#This Row],[Customer_ID]],Table2[customer_id],Table2[age_group],,0)</f>
        <v>25-34</v>
      </c>
      <c r="F3655" s="25" t="str">
        <f>_xlfn.XLOOKUP(Table1[[#This Row],[Customer_ID]],Table2[customer_id],Table2[city],,0)</f>
        <v>Bengaluru</v>
      </c>
      <c r="G3655" s="25" t="str">
        <f>_xlfn.XLOOKUP(Table1[[#This Row],[Customer_ID]],Table2[customer_id],Table2[occupation],,0)</f>
        <v>Freelancers</v>
      </c>
      <c r="H3655" s="50" t="str">
        <f>_xlfn.XLOOKUP(Table1[[#This Row],[Customer_ID]],Table2[customer_id],Table2[gender],,0)</f>
        <v>Female</v>
      </c>
      <c r="I3655" s="50" t="str">
        <f>_xlfn.XLOOKUP(Table1[[#This Row],[Customer_ID]],Table2[customer_id],Table2[marital status],,0)</f>
        <v>Married</v>
      </c>
      <c r="J3655" t="str">
        <f t="shared" si="228"/>
        <v>Lower Income</v>
      </c>
      <c r="K3655" s="52" t="b">
        <f t="shared" si="229"/>
        <v>0</v>
      </c>
      <c r="L3655" s="43" t="b">
        <f t="shared" si="230"/>
        <v>0</v>
      </c>
      <c r="M3655" s="43" t="b">
        <f t="shared" si="231"/>
        <v>0</v>
      </c>
      <c r="N36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56" spans="1:14" hidden="1" x14ac:dyDescent="0.25">
      <c r="A3656" t="s">
        <v>1122</v>
      </c>
      <c r="B3656" s="45">
        <v>33942</v>
      </c>
      <c r="C3656" s="45">
        <v>17264.333333333332</v>
      </c>
      <c r="D3656" s="25">
        <v>0.50864219354585272</v>
      </c>
      <c r="E3656" s="25" t="str">
        <f>_xlfn.XLOOKUP(Table1[[#This Row],[Customer_ID]],Table2[customer_id],Table2[age_group],,0)</f>
        <v>25-34</v>
      </c>
      <c r="F3656" s="25" t="str">
        <f>_xlfn.XLOOKUP(Table1[[#This Row],[Customer_ID]],Table2[customer_id],Table2[city],,0)</f>
        <v>Mumbai</v>
      </c>
      <c r="G3656" s="25" t="str">
        <f>_xlfn.XLOOKUP(Table1[[#This Row],[Customer_ID]],Table2[customer_id],Table2[occupation],,0)</f>
        <v>Freelancers</v>
      </c>
      <c r="H3656" s="50" t="str">
        <f>_xlfn.XLOOKUP(Table1[[#This Row],[Customer_ID]],Table2[customer_id],Table2[gender],,0)</f>
        <v>Female</v>
      </c>
      <c r="I3656" s="50" t="str">
        <f>_xlfn.XLOOKUP(Table1[[#This Row],[Customer_ID]],Table2[customer_id],Table2[marital status],,0)</f>
        <v>Married</v>
      </c>
      <c r="J3656" t="str">
        <f t="shared" si="228"/>
        <v>Lower Income</v>
      </c>
      <c r="K3656" s="52" t="b">
        <f t="shared" si="229"/>
        <v>0</v>
      </c>
      <c r="L3656" s="43" t="b">
        <f t="shared" si="230"/>
        <v>0</v>
      </c>
      <c r="M3656" s="43" t="b">
        <f t="shared" si="231"/>
        <v>0</v>
      </c>
      <c r="N36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57" spans="1:14" hidden="1" x14ac:dyDescent="0.25">
      <c r="A3657" t="s">
        <v>3261</v>
      </c>
      <c r="B3657" s="45">
        <v>33929</v>
      </c>
      <c r="C3657" s="45">
        <v>10716.666666666666</v>
      </c>
      <c r="D3657" s="25">
        <v>0.31585565936710974</v>
      </c>
      <c r="E3657" s="25" t="str">
        <f>_xlfn.XLOOKUP(Table1[[#This Row],[Customer_ID]],Table2[customer_id],Table2[age_group],,0)</f>
        <v>25-34</v>
      </c>
      <c r="F3657" s="25" t="str">
        <f>_xlfn.XLOOKUP(Table1[[#This Row],[Customer_ID]],Table2[customer_id],Table2[city],,0)</f>
        <v>Chennai</v>
      </c>
      <c r="G3657" s="25" t="str">
        <f>_xlfn.XLOOKUP(Table1[[#This Row],[Customer_ID]],Table2[customer_id],Table2[occupation],,0)</f>
        <v>Freelancers</v>
      </c>
      <c r="H3657" s="50" t="str">
        <f>_xlfn.XLOOKUP(Table1[[#This Row],[Customer_ID]],Table2[customer_id],Table2[gender],,0)</f>
        <v>Female</v>
      </c>
      <c r="I3657" s="50" t="str">
        <f>_xlfn.XLOOKUP(Table1[[#This Row],[Customer_ID]],Table2[customer_id],Table2[marital status],,0)</f>
        <v>Married</v>
      </c>
      <c r="J3657" t="str">
        <f t="shared" si="228"/>
        <v>Lower Income</v>
      </c>
      <c r="K3657" s="52" t="b">
        <f t="shared" si="229"/>
        <v>0</v>
      </c>
      <c r="L3657" s="43" t="b">
        <f t="shared" si="230"/>
        <v>0</v>
      </c>
      <c r="M3657" s="43" t="b">
        <f t="shared" si="231"/>
        <v>0</v>
      </c>
      <c r="N36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58" spans="1:14" hidden="1" x14ac:dyDescent="0.25">
      <c r="A3658" t="s">
        <v>691</v>
      </c>
      <c r="B3658" s="45">
        <v>33925</v>
      </c>
      <c r="C3658" s="45">
        <v>19043.666666666668</v>
      </c>
      <c r="D3658" s="25">
        <v>0.56134610660771311</v>
      </c>
      <c r="E3658" s="25" t="str">
        <f>_xlfn.XLOOKUP(Table1[[#This Row],[Customer_ID]],Table2[customer_id],Table2[age_group],,0)</f>
        <v>25-34</v>
      </c>
      <c r="F3658" s="25" t="str">
        <f>_xlfn.XLOOKUP(Table1[[#This Row],[Customer_ID]],Table2[customer_id],Table2[city],,0)</f>
        <v>Delhi NCR</v>
      </c>
      <c r="G3658" s="25" t="str">
        <f>_xlfn.XLOOKUP(Table1[[#This Row],[Customer_ID]],Table2[customer_id],Table2[occupation],,0)</f>
        <v>Freelancers</v>
      </c>
      <c r="H3658" s="50" t="str">
        <f>_xlfn.XLOOKUP(Table1[[#This Row],[Customer_ID]],Table2[customer_id],Table2[gender],,0)</f>
        <v>Male</v>
      </c>
      <c r="I3658" s="50" t="str">
        <f>_xlfn.XLOOKUP(Table1[[#This Row],[Customer_ID]],Table2[customer_id],Table2[marital status],,0)</f>
        <v>Married</v>
      </c>
      <c r="J3658" t="str">
        <f t="shared" si="228"/>
        <v>Lower Income</v>
      </c>
      <c r="K3658" s="52" t="b">
        <f t="shared" si="229"/>
        <v>0</v>
      </c>
      <c r="L3658" s="43" t="b">
        <f t="shared" si="230"/>
        <v>0</v>
      </c>
      <c r="M3658" s="43" t="b">
        <f t="shared" si="231"/>
        <v>0</v>
      </c>
      <c r="N36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59" spans="1:14" x14ac:dyDescent="0.25">
      <c r="A3659" t="s">
        <v>340</v>
      </c>
      <c r="B3659" s="45">
        <v>33923</v>
      </c>
      <c r="C3659" s="45">
        <v>20765.333333333332</v>
      </c>
      <c r="D3659" s="25">
        <v>0.61213139561163021</v>
      </c>
      <c r="E3659" s="25" t="str">
        <f>_xlfn.XLOOKUP(Table1[[#This Row],[Customer_ID]],Table2[customer_id],Table2[age_group],,0)</f>
        <v>35-45</v>
      </c>
      <c r="F3659" s="25" t="str">
        <f>_xlfn.XLOOKUP(Table1[[#This Row],[Customer_ID]],Table2[customer_id],Table2[city],,0)</f>
        <v>Delhi NCR</v>
      </c>
      <c r="G3659" s="25" t="str">
        <f>_xlfn.XLOOKUP(Table1[[#This Row],[Customer_ID]],Table2[customer_id],Table2[occupation],,0)</f>
        <v>Freelancers</v>
      </c>
      <c r="H3659" s="50" t="str">
        <f>_xlfn.XLOOKUP(Table1[[#This Row],[Customer_ID]],Table2[customer_id],Table2[gender],,0)</f>
        <v>Male</v>
      </c>
      <c r="I3659" s="50" t="str">
        <f>_xlfn.XLOOKUP(Table1[[#This Row],[Customer_ID]],Table2[customer_id],Table2[marital status],,0)</f>
        <v>Married</v>
      </c>
      <c r="J3659" t="str">
        <f t="shared" si="228"/>
        <v>Lower Income</v>
      </c>
      <c r="K3659" s="52" t="str">
        <f t="shared" si="229"/>
        <v>High Spend</v>
      </c>
      <c r="L3659" s="43" t="b">
        <f t="shared" si="230"/>
        <v>0</v>
      </c>
      <c r="M3659" s="43" t="b">
        <f t="shared" si="231"/>
        <v>0</v>
      </c>
      <c r="N3659" t="str">
        <f>IF(OR(Table1[[#This Row],[High requirement of Credit Card (Low Income)]]="High Spend",Table1[[#This Row],[High requirement of Credit Card (Moderate Income)]]="High Spend",Table1[[#This Row],[High requirement of Credit Card (hIGHER Income)]]="High Spend"),"High chance","Low or moderate Chance")</f>
        <v>High chance</v>
      </c>
    </row>
    <row r="3660" spans="1:14" hidden="1" x14ac:dyDescent="0.25">
      <c r="A3660" t="s">
        <v>1197</v>
      </c>
      <c r="B3660" s="45">
        <v>33920</v>
      </c>
      <c r="C3660" s="45">
        <v>17015.166666666668</v>
      </c>
      <c r="D3660" s="25">
        <v>0.50162637578616354</v>
      </c>
      <c r="E3660" s="25" t="str">
        <f>_xlfn.XLOOKUP(Table1[[#This Row],[Customer_ID]],Table2[customer_id],Table2[age_group],,0)</f>
        <v>25-34</v>
      </c>
      <c r="F3660" s="25" t="str">
        <f>_xlfn.XLOOKUP(Table1[[#This Row],[Customer_ID]],Table2[customer_id],Table2[city],,0)</f>
        <v>Mumbai</v>
      </c>
      <c r="G3660" s="25" t="str">
        <f>_xlfn.XLOOKUP(Table1[[#This Row],[Customer_ID]],Table2[customer_id],Table2[occupation],,0)</f>
        <v>Freelancers</v>
      </c>
      <c r="H3660" s="50" t="str">
        <f>_xlfn.XLOOKUP(Table1[[#This Row],[Customer_ID]],Table2[customer_id],Table2[gender],,0)</f>
        <v>Female</v>
      </c>
      <c r="I3660" s="50" t="str">
        <f>_xlfn.XLOOKUP(Table1[[#This Row],[Customer_ID]],Table2[customer_id],Table2[marital status],,0)</f>
        <v>Single</v>
      </c>
      <c r="J3660" t="str">
        <f t="shared" si="228"/>
        <v>Lower Income</v>
      </c>
      <c r="K3660" s="52" t="b">
        <f t="shared" si="229"/>
        <v>0</v>
      </c>
      <c r="L3660" s="43" t="b">
        <f t="shared" si="230"/>
        <v>0</v>
      </c>
      <c r="M3660" s="43" t="b">
        <f t="shared" si="231"/>
        <v>0</v>
      </c>
      <c r="N36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61" spans="1:14" hidden="1" x14ac:dyDescent="0.25">
      <c r="A3661" t="s">
        <v>1935</v>
      </c>
      <c r="B3661" s="45">
        <v>33919</v>
      </c>
      <c r="C3661" s="45">
        <v>14503.666666666666</v>
      </c>
      <c r="D3661" s="25">
        <v>0.42759711862574562</v>
      </c>
      <c r="E3661" s="25" t="str">
        <f>_xlfn.XLOOKUP(Table1[[#This Row],[Customer_ID]],Table2[customer_id],Table2[age_group],,0)</f>
        <v>25-34</v>
      </c>
      <c r="F3661" s="25" t="str">
        <f>_xlfn.XLOOKUP(Table1[[#This Row],[Customer_ID]],Table2[customer_id],Table2[city],,0)</f>
        <v>Bengaluru</v>
      </c>
      <c r="G3661" s="25" t="str">
        <f>_xlfn.XLOOKUP(Table1[[#This Row],[Customer_ID]],Table2[customer_id],Table2[occupation],,0)</f>
        <v>Freelancers</v>
      </c>
      <c r="H3661" s="50" t="str">
        <f>_xlfn.XLOOKUP(Table1[[#This Row],[Customer_ID]],Table2[customer_id],Table2[gender],,0)</f>
        <v>Female</v>
      </c>
      <c r="I3661" s="50" t="str">
        <f>_xlfn.XLOOKUP(Table1[[#This Row],[Customer_ID]],Table2[customer_id],Table2[marital status],,0)</f>
        <v>Married</v>
      </c>
      <c r="J3661" t="str">
        <f t="shared" si="228"/>
        <v>Lower Income</v>
      </c>
      <c r="K3661" s="52" t="b">
        <f t="shared" si="229"/>
        <v>0</v>
      </c>
      <c r="L3661" s="43" t="b">
        <f t="shared" si="230"/>
        <v>0</v>
      </c>
      <c r="M3661" s="43" t="b">
        <f t="shared" si="231"/>
        <v>0</v>
      </c>
      <c r="N36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62" spans="1:14" hidden="1" x14ac:dyDescent="0.25">
      <c r="A3662" t="s">
        <v>1459</v>
      </c>
      <c r="B3662" s="45">
        <v>33910</v>
      </c>
      <c r="C3662" s="45">
        <v>16136.166666666666</v>
      </c>
      <c r="D3662" s="25">
        <v>0.47585274746878992</v>
      </c>
      <c r="E3662" s="25" t="str">
        <f>_xlfn.XLOOKUP(Table1[[#This Row],[Customer_ID]],Table2[customer_id],Table2[age_group],,0)</f>
        <v>35-45</v>
      </c>
      <c r="F3662" s="25" t="str">
        <f>_xlfn.XLOOKUP(Table1[[#This Row],[Customer_ID]],Table2[customer_id],Table2[city],,0)</f>
        <v>Delhi NCR</v>
      </c>
      <c r="G3662" s="25" t="str">
        <f>_xlfn.XLOOKUP(Table1[[#This Row],[Customer_ID]],Table2[customer_id],Table2[occupation],,0)</f>
        <v>Freelancers</v>
      </c>
      <c r="H3662" s="50" t="str">
        <f>_xlfn.XLOOKUP(Table1[[#This Row],[Customer_ID]],Table2[customer_id],Table2[gender],,0)</f>
        <v>Female</v>
      </c>
      <c r="I3662" s="50" t="str">
        <f>_xlfn.XLOOKUP(Table1[[#This Row],[Customer_ID]],Table2[customer_id],Table2[marital status],,0)</f>
        <v>Married</v>
      </c>
      <c r="J3662" t="str">
        <f t="shared" si="228"/>
        <v>Lower Income</v>
      </c>
      <c r="K3662" s="52" t="b">
        <f t="shared" si="229"/>
        <v>0</v>
      </c>
      <c r="L3662" s="43" t="b">
        <f t="shared" si="230"/>
        <v>0</v>
      </c>
      <c r="M3662" s="43" t="b">
        <f t="shared" si="231"/>
        <v>0</v>
      </c>
      <c r="N36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63" spans="1:14" hidden="1" x14ac:dyDescent="0.25">
      <c r="A3663" t="s">
        <v>2897</v>
      </c>
      <c r="B3663" s="45">
        <v>33903</v>
      </c>
      <c r="C3663" s="45">
        <v>11687.833333333334</v>
      </c>
      <c r="D3663" s="25">
        <v>0.34474333638124455</v>
      </c>
      <c r="E3663" s="25" t="str">
        <f>_xlfn.XLOOKUP(Table1[[#This Row],[Customer_ID]],Table2[customer_id],Table2[age_group],,0)</f>
        <v>35-45</v>
      </c>
      <c r="F3663" s="25" t="str">
        <f>_xlfn.XLOOKUP(Table1[[#This Row],[Customer_ID]],Table2[customer_id],Table2[city],,0)</f>
        <v>Chennai</v>
      </c>
      <c r="G3663" s="25" t="str">
        <f>_xlfn.XLOOKUP(Table1[[#This Row],[Customer_ID]],Table2[customer_id],Table2[occupation],,0)</f>
        <v>Freelancers</v>
      </c>
      <c r="H3663" s="50" t="str">
        <f>_xlfn.XLOOKUP(Table1[[#This Row],[Customer_ID]],Table2[customer_id],Table2[gender],,0)</f>
        <v>Male</v>
      </c>
      <c r="I3663" s="50" t="str">
        <f>_xlfn.XLOOKUP(Table1[[#This Row],[Customer_ID]],Table2[customer_id],Table2[marital status],,0)</f>
        <v>Single</v>
      </c>
      <c r="J3663" t="str">
        <f t="shared" si="228"/>
        <v>Lower Income</v>
      </c>
      <c r="K3663" s="52" t="b">
        <f t="shared" si="229"/>
        <v>0</v>
      </c>
      <c r="L3663" s="43" t="b">
        <f t="shared" si="230"/>
        <v>0</v>
      </c>
      <c r="M3663" s="43" t="b">
        <f t="shared" si="231"/>
        <v>0</v>
      </c>
      <c r="N36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64" spans="1:14" hidden="1" x14ac:dyDescent="0.25">
      <c r="A3664" t="s">
        <v>2941</v>
      </c>
      <c r="B3664" s="45">
        <v>33853</v>
      </c>
      <c r="C3664" s="45">
        <v>11586.833333333334</v>
      </c>
      <c r="D3664" s="25">
        <v>0.34226902588643054</v>
      </c>
      <c r="E3664" s="25" t="str">
        <f>_xlfn.XLOOKUP(Table1[[#This Row],[Customer_ID]],Table2[customer_id],Table2[age_group],,0)</f>
        <v>25-34</v>
      </c>
      <c r="F3664" s="25" t="str">
        <f>_xlfn.XLOOKUP(Table1[[#This Row],[Customer_ID]],Table2[customer_id],Table2[city],,0)</f>
        <v>Chennai</v>
      </c>
      <c r="G3664" s="25" t="str">
        <f>_xlfn.XLOOKUP(Table1[[#This Row],[Customer_ID]],Table2[customer_id],Table2[occupation],,0)</f>
        <v>Freelancers</v>
      </c>
      <c r="H3664" s="50" t="str">
        <f>_xlfn.XLOOKUP(Table1[[#This Row],[Customer_ID]],Table2[customer_id],Table2[gender],,0)</f>
        <v>Male</v>
      </c>
      <c r="I3664" s="50" t="str">
        <f>_xlfn.XLOOKUP(Table1[[#This Row],[Customer_ID]],Table2[customer_id],Table2[marital status],,0)</f>
        <v>Married</v>
      </c>
      <c r="J3664" t="str">
        <f t="shared" si="228"/>
        <v>Lower Income</v>
      </c>
      <c r="K3664" s="52" t="b">
        <f t="shared" si="229"/>
        <v>0</v>
      </c>
      <c r="L3664" s="43" t="b">
        <f t="shared" si="230"/>
        <v>0</v>
      </c>
      <c r="M3664" s="43" t="b">
        <f t="shared" si="231"/>
        <v>0</v>
      </c>
      <c r="N36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65" spans="1:14" hidden="1" x14ac:dyDescent="0.25">
      <c r="A3665" t="s">
        <v>656</v>
      </c>
      <c r="B3665" s="45">
        <v>33837</v>
      </c>
      <c r="C3665" s="45">
        <v>19148.666666666668</v>
      </c>
      <c r="D3665" s="25">
        <v>0.56590911329806626</v>
      </c>
      <c r="E3665" s="25" t="str">
        <f>_xlfn.XLOOKUP(Table1[[#This Row],[Customer_ID]],Table2[customer_id],Table2[age_group],,0)</f>
        <v>25-34</v>
      </c>
      <c r="F3665" s="25" t="str">
        <f>_xlfn.XLOOKUP(Table1[[#This Row],[Customer_ID]],Table2[customer_id],Table2[city],,0)</f>
        <v>Mumbai</v>
      </c>
      <c r="G3665" s="25" t="str">
        <f>_xlfn.XLOOKUP(Table1[[#This Row],[Customer_ID]],Table2[customer_id],Table2[occupation],,0)</f>
        <v>Freelancers</v>
      </c>
      <c r="H3665" s="50" t="str">
        <f>_xlfn.XLOOKUP(Table1[[#This Row],[Customer_ID]],Table2[customer_id],Table2[gender],,0)</f>
        <v>Male</v>
      </c>
      <c r="I3665" s="50" t="str">
        <f>_xlfn.XLOOKUP(Table1[[#This Row],[Customer_ID]],Table2[customer_id],Table2[marital status],,0)</f>
        <v>Married</v>
      </c>
      <c r="J3665" t="str">
        <f t="shared" si="228"/>
        <v>Lower Income</v>
      </c>
      <c r="K3665" s="52" t="b">
        <f t="shared" si="229"/>
        <v>0</v>
      </c>
      <c r="L3665" s="43" t="b">
        <f t="shared" si="230"/>
        <v>0</v>
      </c>
      <c r="M3665" s="43" t="b">
        <f t="shared" si="231"/>
        <v>0</v>
      </c>
      <c r="N36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66" spans="1:14" hidden="1" x14ac:dyDescent="0.25">
      <c r="A3666" t="s">
        <v>2996</v>
      </c>
      <c r="B3666" s="45">
        <v>33831</v>
      </c>
      <c r="C3666" s="45">
        <v>11445.333333333334</v>
      </c>
      <c r="D3666" s="25">
        <v>0.33830904594405525</v>
      </c>
      <c r="E3666" s="25" t="str">
        <f>_xlfn.XLOOKUP(Table1[[#This Row],[Customer_ID]],Table2[customer_id],Table2[age_group],,0)</f>
        <v>25-34</v>
      </c>
      <c r="F3666" s="25" t="str">
        <f>_xlfn.XLOOKUP(Table1[[#This Row],[Customer_ID]],Table2[customer_id],Table2[city],,0)</f>
        <v>Chennai</v>
      </c>
      <c r="G3666" s="25" t="str">
        <f>_xlfn.XLOOKUP(Table1[[#This Row],[Customer_ID]],Table2[customer_id],Table2[occupation],,0)</f>
        <v>Freelancers</v>
      </c>
      <c r="H3666" s="50" t="str">
        <f>_xlfn.XLOOKUP(Table1[[#This Row],[Customer_ID]],Table2[customer_id],Table2[gender],,0)</f>
        <v>Male</v>
      </c>
      <c r="I3666" s="50" t="str">
        <f>_xlfn.XLOOKUP(Table1[[#This Row],[Customer_ID]],Table2[customer_id],Table2[marital status],,0)</f>
        <v>Married</v>
      </c>
      <c r="J3666" t="str">
        <f t="shared" si="228"/>
        <v>Lower Income</v>
      </c>
      <c r="K3666" s="52" t="b">
        <f t="shared" si="229"/>
        <v>0</v>
      </c>
      <c r="L3666" s="43" t="b">
        <f t="shared" si="230"/>
        <v>0</v>
      </c>
      <c r="M3666" s="43" t="b">
        <f t="shared" si="231"/>
        <v>0</v>
      </c>
      <c r="N36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67" spans="1:14" x14ac:dyDescent="0.25">
      <c r="A3667" t="s">
        <v>209</v>
      </c>
      <c r="B3667" s="45">
        <v>33828</v>
      </c>
      <c r="C3667" s="45">
        <v>21828.833333333332</v>
      </c>
      <c r="D3667" s="25">
        <v>0.64528891253793697</v>
      </c>
      <c r="E3667" s="25" t="str">
        <f>_xlfn.XLOOKUP(Table1[[#This Row],[Customer_ID]],Table2[customer_id],Table2[age_group],,0)</f>
        <v>25-34</v>
      </c>
      <c r="F3667" s="25" t="str">
        <f>_xlfn.XLOOKUP(Table1[[#This Row],[Customer_ID]],Table2[customer_id],Table2[city],,0)</f>
        <v>Mumbai</v>
      </c>
      <c r="G3667" s="25" t="str">
        <f>_xlfn.XLOOKUP(Table1[[#This Row],[Customer_ID]],Table2[customer_id],Table2[occupation],,0)</f>
        <v>Freelancers</v>
      </c>
      <c r="H3667" s="50" t="str">
        <f>_xlfn.XLOOKUP(Table1[[#This Row],[Customer_ID]],Table2[customer_id],Table2[gender],,0)</f>
        <v>Male</v>
      </c>
      <c r="I3667" s="50" t="str">
        <f>_xlfn.XLOOKUP(Table1[[#This Row],[Customer_ID]],Table2[customer_id],Table2[marital status],,0)</f>
        <v>Married</v>
      </c>
      <c r="J3667" t="str">
        <f t="shared" si="228"/>
        <v>Lower Income</v>
      </c>
      <c r="K3667" s="52" t="str">
        <f t="shared" si="229"/>
        <v>High Spend</v>
      </c>
      <c r="L3667" s="43" t="b">
        <f t="shared" si="230"/>
        <v>0</v>
      </c>
      <c r="M3667" s="43" t="b">
        <f t="shared" si="231"/>
        <v>0</v>
      </c>
      <c r="N3667" t="str">
        <f>IF(OR(Table1[[#This Row],[High requirement of Credit Card (Low Income)]]="High Spend",Table1[[#This Row],[High requirement of Credit Card (Moderate Income)]]="High Spend",Table1[[#This Row],[High requirement of Credit Card (hIGHER Income)]]="High Spend"),"High chance","Low or moderate Chance")</f>
        <v>High chance</v>
      </c>
    </row>
    <row r="3668" spans="1:14" hidden="1" x14ac:dyDescent="0.25">
      <c r="A3668" t="s">
        <v>1595</v>
      </c>
      <c r="B3668" s="45">
        <v>33785</v>
      </c>
      <c r="C3668" s="45">
        <v>15565.666666666666</v>
      </c>
      <c r="D3668" s="25">
        <v>0.46072714715603569</v>
      </c>
      <c r="E3668" s="25" t="str">
        <f>_xlfn.XLOOKUP(Table1[[#This Row],[Customer_ID]],Table2[customer_id],Table2[age_group],,0)</f>
        <v>25-34</v>
      </c>
      <c r="F3668" s="25" t="str">
        <f>_xlfn.XLOOKUP(Table1[[#This Row],[Customer_ID]],Table2[customer_id],Table2[city],,0)</f>
        <v>Bengaluru</v>
      </c>
      <c r="G3668" s="25" t="str">
        <f>_xlfn.XLOOKUP(Table1[[#This Row],[Customer_ID]],Table2[customer_id],Table2[occupation],,0)</f>
        <v>Freelancers</v>
      </c>
      <c r="H3668" s="50" t="str">
        <f>_xlfn.XLOOKUP(Table1[[#This Row],[Customer_ID]],Table2[customer_id],Table2[gender],,0)</f>
        <v>Female</v>
      </c>
      <c r="I3668" s="50" t="str">
        <f>_xlfn.XLOOKUP(Table1[[#This Row],[Customer_ID]],Table2[customer_id],Table2[marital status],,0)</f>
        <v>Married</v>
      </c>
      <c r="J3668" t="str">
        <f t="shared" si="228"/>
        <v>Lower Income</v>
      </c>
      <c r="K3668" s="52" t="b">
        <f t="shared" si="229"/>
        <v>0</v>
      </c>
      <c r="L3668" s="43" t="b">
        <f t="shared" si="230"/>
        <v>0</v>
      </c>
      <c r="M3668" s="43" t="b">
        <f t="shared" si="231"/>
        <v>0</v>
      </c>
      <c r="N36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69" spans="1:14" hidden="1" x14ac:dyDescent="0.25">
      <c r="A3669" t="s">
        <v>1050</v>
      </c>
      <c r="B3669" s="45">
        <v>33777</v>
      </c>
      <c r="C3669" s="45">
        <v>17377.5</v>
      </c>
      <c r="D3669" s="25">
        <v>0.51447730704325434</v>
      </c>
      <c r="E3669" s="25" t="str">
        <f>_xlfn.XLOOKUP(Table1[[#This Row],[Customer_ID]],Table2[customer_id],Table2[age_group],,0)</f>
        <v>25-34</v>
      </c>
      <c r="F3669" s="25" t="str">
        <f>_xlfn.XLOOKUP(Table1[[#This Row],[Customer_ID]],Table2[customer_id],Table2[city],,0)</f>
        <v>Bengaluru</v>
      </c>
      <c r="G3669" s="25" t="str">
        <f>_xlfn.XLOOKUP(Table1[[#This Row],[Customer_ID]],Table2[customer_id],Table2[occupation],,0)</f>
        <v>Freelancers</v>
      </c>
      <c r="H3669" s="50" t="str">
        <f>_xlfn.XLOOKUP(Table1[[#This Row],[Customer_ID]],Table2[customer_id],Table2[gender],,0)</f>
        <v>Male</v>
      </c>
      <c r="I3669" s="50" t="str">
        <f>_xlfn.XLOOKUP(Table1[[#This Row],[Customer_ID]],Table2[customer_id],Table2[marital status],,0)</f>
        <v>Married</v>
      </c>
      <c r="J3669" t="str">
        <f t="shared" si="228"/>
        <v>Lower Income</v>
      </c>
      <c r="K3669" s="52" t="b">
        <f t="shared" si="229"/>
        <v>0</v>
      </c>
      <c r="L3669" s="43" t="b">
        <f t="shared" si="230"/>
        <v>0</v>
      </c>
      <c r="M3669" s="43" t="b">
        <f t="shared" si="231"/>
        <v>0</v>
      </c>
      <c r="N36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70" spans="1:14" hidden="1" x14ac:dyDescent="0.25">
      <c r="A3670" t="s">
        <v>2544</v>
      </c>
      <c r="B3670" s="45">
        <v>33758</v>
      </c>
      <c r="C3670" s="45">
        <v>12581.833333333334</v>
      </c>
      <c r="D3670" s="25">
        <v>0.37270671643264808</v>
      </c>
      <c r="E3670" s="25" t="str">
        <f>_xlfn.XLOOKUP(Table1[[#This Row],[Customer_ID]],Table2[customer_id],Table2[age_group],,0)</f>
        <v>25-34</v>
      </c>
      <c r="F3670" s="25" t="str">
        <f>_xlfn.XLOOKUP(Table1[[#This Row],[Customer_ID]],Table2[customer_id],Table2[city],,0)</f>
        <v>Chennai</v>
      </c>
      <c r="G3670" s="25" t="str">
        <f>_xlfn.XLOOKUP(Table1[[#This Row],[Customer_ID]],Table2[customer_id],Table2[occupation],,0)</f>
        <v>Freelancers</v>
      </c>
      <c r="H3670" s="50" t="str">
        <f>_xlfn.XLOOKUP(Table1[[#This Row],[Customer_ID]],Table2[customer_id],Table2[gender],,0)</f>
        <v>Male</v>
      </c>
      <c r="I3670" s="50" t="str">
        <f>_xlfn.XLOOKUP(Table1[[#This Row],[Customer_ID]],Table2[customer_id],Table2[marital status],,0)</f>
        <v>Married</v>
      </c>
      <c r="J3670" t="str">
        <f t="shared" si="228"/>
        <v>Lower Income</v>
      </c>
      <c r="K3670" s="52" t="b">
        <f t="shared" si="229"/>
        <v>0</v>
      </c>
      <c r="L3670" s="43" t="b">
        <f t="shared" si="230"/>
        <v>0</v>
      </c>
      <c r="M3670" s="43" t="b">
        <f t="shared" si="231"/>
        <v>0</v>
      </c>
      <c r="N36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71" spans="1:14" hidden="1" x14ac:dyDescent="0.25">
      <c r="A3671" t="s">
        <v>759</v>
      </c>
      <c r="B3671" s="45">
        <v>33749</v>
      </c>
      <c r="C3671" s="45">
        <v>18563.5</v>
      </c>
      <c r="D3671" s="25">
        <v>0.5500459272867344</v>
      </c>
      <c r="E3671" s="25" t="str">
        <f>_xlfn.XLOOKUP(Table1[[#This Row],[Customer_ID]],Table2[customer_id],Table2[age_group],,0)</f>
        <v>25-34</v>
      </c>
      <c r="F3671" s="25" t="str">
        <f>_xlfn.XLOOKUP(Table1[[#This Row],[Customer_ID]],Table2[customer_id],Table2[city],,0)</f>
        <v>Delhi NCR</v>
      </c>
      <c r="G3671" s="25" t="str">
        <f>_xlfn.XLOOKUP(Table1[[#This Row],[Customer_ID]],Table2[customer_id],Table2[occupation],,0)</f>
        <v>Freelancers</v>
      </c>
      <c r="H3671" s="50" t="str">
        <f>_xlfn.XLOOKUP(Table1[[#This Row],[Customer_ID]],Table2[customer_id],Table2[gender],,0)</f>
        <v>Male</v>
      </c>
      <c r="I3671" s="50" t="str">
        <f>_xlfn.XLOOKUP(Table1[[#This Row],[Customer_ID]],Table2[customer_id],Table2[marital status],,0)</f>
        <v>Married</v>
      </c>
      <c r="J3671" t="str">
        <f t="shared" si="228"/>
        <v>Lower Income</v>
      </c>
      <c r="K3671" s="52" t="b">
        <f t="shared" si="229"/>
        <v>0</v>
      </c>
      <c r="L3671" s="43" t="b">
        <f t="shared" si="230"/>
        <v>0</v>
      </c>
      <c r="M3671" s="43" t="b">
        <f t="shared" si="231"/>
        <v>0</v>
      </c>
      <c r="N36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72" spans="1:14" hidden="1" x14ac:dyDescent="0.25">
      <c r="A3672" t="s">
        <v>1670</v>
      </c>
      <c r="B3672" s="45">
        <v>33748</v>
      </c>
      <c r="C3672" s="45">
        <v>15190.833333333334</v>
      </c>
      <c r="D3672" s="25">
        <v>0.45012543953221923</v>
      </c>
      <c r="E3672" s="25" t="str">
        <f>_xlfn.XLOOKUP(Table1[[#This Row],[Customer_ID]],Table2[customer_id],Table2[age_group],,0)</f>
        <v>25-34</v>
      </c>
      <c r="F3672" s="25" t="str">
        <f>_xlfn.XLOOKUP(Table1[[#This Row],[Customer_ID]],Table2[customer_id],Table2[city],,0)</f>
        <v>Bengaluru</v>
      </c>
      <c r="G3672" s="25" t="str">
        <f>_xlfn.XLOOKUP(Table1[[#This Row],[Customer_ID]],Table2[customer_id],Table2[occupation],,0)</f>
        <v>Freelancers</v>
      </c>
      <c r="H3672" s="50" t="str">
        <f>_xlfn.XLOOKUP(Table1[[#This Row],[Customer_ID]],Table2[customer_id],Table2[gender],,0)</f>
        <v>Male</v>
      </c>
      <c r="I3672" s="50" t="str">
        <f>_xlfn.XLOOKUP(Table1[[#This Row],[Customer_ID]],Table2[customer_id],Table2[marital status],,0)</f>
        <v>Married</v>
      </c>
      <c r="J3672" t="str">
        <f t="shared" si="228"/>
        <v>Lower Income</v>
      </c>
      <c r="K3672" s="52" t="b">
        <f t="shared" si="229"/>
        <v>0</v>
      </c>
      <c r="L3672" s="43" t="b">
        <f t="shared" si="230"/>
        <v>0</v>
      </c>
      <c r="M3672" s="43" t="b">
        <f t="shared" si="231"/>
        <v>0</v>
      </c>
      <c r="N36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73" spans="1:14" hidden="1" x14ac:dyDescent="0.25">
      <c r="A3673" t="s">
        <v>2930</v>
      </c>
      <c r="B3673" s="45">
        <v>33745</v>
      </c>
      <c r="C3673" s="45">
        <v>11564</v>
      </c>
      <c r="D3673" s="25">
        <v>0.34268780560082973</v>
      </c>
      <c r="E3673" s="25" t="str">
        <f>_xlfn.XLOOKUP(Table1[[#This Row],[Customer_ID]],Table2[customer_id],Table2[age_group],,0)</f>
        <v>25-34</v>
      </c>
      <c r="F3673" s="25" t="str">
        <f>_xlfn.XLOOKUP(Table1[[#This Row],[Customer_ID]],Table2[customer_id],Table2[city],,0)</f>
        <v>Chennai</v>
      </c>
      <c r="G3673" s="25" t="str">
        <f>_xlfn.XLOOKUP(Table1[[#This Row],[Customer_ID]],Table2[customer_id],Table2[occupation],,0)</f>
        <v>Freelancers</v>
      </c>
      <c r="H3673" s="50" t="str">
        <f>_xlfn.XLOOKUP(Table1[[#This Row],[Customer_ID]],Table2[customer_id],Table2[gender],,0)</f>
        <v>Male</v>
      </c>
      <c r="I3673" s="50" t="str">
        <f>_xlfn.XLOOKUP(Table1[[#This Row],[Customer_ID]],Table2[customer_id],Table2[marital status],,0)</f>
        <v>Married</v>
      </c>
      <c r="J3673" t="str">
        <f t="shared" si="228"/>
        <v>Lower Income</v>
      </c>
      <c r="K3673" s="52" t="b">
        <f t="shared" si="229"/>
        <v>0</v>
      </c>
      <c r="L3673" s="43" t="b">
        <f t="shared" si="230"/>
        <v>0</v>
      </c>
      <c r="M3673" s="43" t="b">
        <f t="shared" si="231"/>
        <v>0</v>
      </c>
      <c r="N36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74" spans="1:14" hidden="1" x14ac:dyDescent="0.25">
      <c r="A3674" t="s">
        <v>476</v>
      </c>
      <c r="B3674" s="45">
        <v>33743</v>
      </c>
      <c r="C3674" s="45">
        <v>19959.166666666668</v>
      </c>
      <c r="D3674" s="25">
        <v>0.59150539865058438</v>
      </c>
      <c r="E3674" s="25" t="str">
        <f>_xlfn.XLOOKUP(Table1[[#This Row],[Customer_ID]],Table2[customer_id],Table2[age_group],,0)</f>
        <v>25-34</v>
      </c>
      <c r="F3674" s="25" t="str">
        <f>_xlfn.XLOOKUP(Table1[[#This Row],[Customer_ID]],Table2[customer_id],Table2[city],,0)</f>
        <v>Mumbai</v>
      </c>
      <c r="G3674" s="25" t="str">
        <f>_xlfn.XLOOKUP(Table1[[#This Row],[Customer_ID]],Table2[customer_id],Table2[occupation],,0)</f>
        <v>Freelancers</v>
      </c>
      <c r="H3674" s="50" t="str">
        <f>_xlfn.XLOOKUP(Table1[[#This Row],[Customer_ID]],Table2[customer_id],Table2[gender],,0)</f>
        <v>Male</v>
      </c>
      <c r="I3674" s="50" t="str">
        <f>_xlfn.XLOOKUP(Table1[[#This Row],[Customer_ID]],Table2[customer_id],Table2[marital status],,0)</f>
        <v>Married</v>
      </c>
      <c r="J3674" t="str">
        <f t="shared" si="228"/>
        <v>Lower Income</v>
      </c>
      <c r="K3674" s="52" t="b">
        <f t="shared" si="229"/>
        <v>0</v>
      </c>
      <c r="L3674" s="43" t="b">
        <f t="shared" si="230"/>
        <v>0</v>
      </c>
      <c r="M3674" s="43" t="b">
        <f t="shared" si="231"/>
        <v>0</v>
      </c>
      <c r="N36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75" spans="1:14" hidden="1" x14ac:dyDescent="0.25">
      <c r="A3675" t="s">
        <v>1580</v>
      </c>
      <c r="B3675" s="45">
        <v>33740</v>
      </c>
      <c r="C3675" s="45">
        <v>15593</v>
      </c>
      <c r="D3675" s="25">
        <v>0.46215174866627151</v>
      </c>
      <c r="E3675" s="25" t="str">
        <f>_xlfn.XLOOKUP(Table1[[#This Row],[Customer_ID]],Table2[customer_id],Table2[age_group],,0)</f>
        <v>25-34</v>
      </c>
      <c r="F3675" s="25" t="str">
        <f>_xlfn.XLOOKUP(Table1[[#This Row],[Customer_ID]],Table2[customer_id],Table2[city],,0)</f>
        <v>Bengaluru</v>
      </c>
      <c r="G3675" s="25" t="str">
        <f>_xlfn.XLOOKUP(Table1[[#This Row],[Customer_ID]],Table2[customer_id],Table2[occupation],,0)</f>
        <v>Freelancers</v>
      </c>
      <c r="H3675" s="50" t="str">
        <f>_xlfn.XLOOKUP(Table1[[#This Row],[Customer_ID]],Table2[customer_id],Table2[gender],,0)</f>
        <v>Female</v>
      </c>
      <c r="I3675" s="50" t="str">
        <f>_xlfn.XLOOKUP(Table1[[#This Row],[Customer_ID]],Table2[customer_id],Table2[marital status],,0)</f>
        <v>Single</v>
      </c>
      <c r="J3675" t="str">
        <f t="shared" si="228"/>
        <v>Lower Income</v>
      </c>
      <c r="K3675" s="52" t="b">
        <f t="shared" si="229"/>
        <v>0</v>
      </c>
      <c r="L3675" s="43" t="b">
        <f t="shared" si="230"/>
        <v>0</v>
      </c>
      <c r="M3675" s="43" t="b">
        <f t="shared" si="231"/>
        <v>0</v>
      </c>
      <c r="N36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76" spans="1:14" hidden="1" x14ac:dyDescent="0.25">
      <c r="A3676" t="s">
        <v>1493</v>
      </c>
      <c r="B3676" s="45">
        <v>33732</v>
      </c>
      <c r="C3676" s="45">
        <v>15908.666666666666</v>
      </c>
      <c r="D3676" s="25">
        <v>0.47161943159808684</v>
      </c>
      <c r="E3676" s="25" t="str">
        <f>_xlfn.XLOOKUP(Table1[[#This Row],[Customer_ID]],Table2[customer_id],Table2[age_group],,0)</f>
        <v>25-34</v>
      </c>
      <c r="F3676" s="25" t="str">
        <f>_xlfn.XLOOKUP(Table1[[#This Row],[Customer_ID]],Table2[customer_id],Table2[city],,0)</f>
        <v>Delhi NCR</v>
      </c>
      <c r="G3676" s="25" t="str">
        <f>_xlfn.XLOOKUP(Table1[[#This Row],[Customer_ID]],Table2[customer_id],Table2[occupation],,0)</f>
        <v>Freelancers</v>
      </c>
      <c r="H3676" s="50" t="str">
        <f>_xlfn.XLOOKUP(Table1[[#This Row],[Customer_ID]],Table2[customer_id],Table2[gender],,0)</f>
        <v>Female</v>
      </c>
      <c r="I3676" s="50" t="str">
        <f>_xlfn.XLOOKUP(Table1[[#This Row],[Customer_ID]],Table2[customer_id],Table2[marital status],,0)</f>
        <v>Married</v>
      </c>
      <c r="J3676" t="str">
        <f t="shared" si="228"/>
        <v>Lower Income</v>
      </c>
      <c r="K3676" s="52" t="b">
        <f t="shared" si="229"/>
        <v>0</v>
      </c>
      <c r="L3676" s="43" t="b">
        <f t="shared" si="230"/>
        <v>0</v>
      </c>
      <c r="M3676" s="43" t="b">
        <f t="shared" si="231"/>
        <v>0</v>
      </c>
      <c r="N36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77" spans="1:14" x14ac:dyDescent="0.25">
      <c r="A3677" t="s">
        <v>151</v>
      </c>
      <c r="B3677" s="45">
        <v>33721</v>
      </c>
      <c r="C3677" s="45">
        <v>22690</v>
      </c>
      <c r="D3677" s="25">
        <v>0.67287446991488986</v>
      </c>
      <c r="E3677" s="25" t="str">
        <f>_xlfn.XLOOKUP(Table1[[#This Row],[Customer_ID]],Table2[customer_id],Table2[age_group],,0)</f>
        <v>35-45</v>
      </c>
      <c r="F3677" s="25" t="str">
        <f>_xlfn.XLOOKUP(Table1[[#This Row],[Customer_ID]],Table2[customer_id],Table2[city],,0)</f>
        <v>Mumbai</v>
      </c>
      <c r="G3677" s="25" t="str">
        <f>_xlfn.XLOOKUP(Table1[[#This Row],[Customer_ID]],Table2[customer_id],Table2[occupation],,0)</f>
        <v>Freelancers</v>
      </c>
      <c r="H3677" s="50" t="str">
        <f>_xlfn.XLOOKUP(Table1[[#This Row],[Customer_ID]],Table2[customer_id],Table2[gender],,0)</f>
        <v>Male</v>
      </c>
      <c r="I3677" s="50" t="str">
        <f>_xlfn.XLOOKUP(Table1[[#This Row],[Customer_ID]],Table2[customer_id],Table2[marital status],,0)</f>
        <v>Married</v>
      </c>
      <c r="J3677" t="str">
        <f t="shared" si="228"/>
        <v>Lower Income</v>
      </c>
      <c r="K3677" s="52" t="str">
        <f t="shared" si="229"/>
        <v>High Spend</v>
      </c>
      <c r="L3677" s="43" t="b">
        <f t="shared" si="230"/>
        <v>0</v>
      </c>
      <c r="M3677" s="43" t="b">
        <f t="shared" si="231"/>
        <v>0</v>
      </c>
      <c r="N3677" t="str">
        <f>IF(OR(Table1[[#This Row],[High requirement of Credit Card (Low Income)]]="High Spend",Table1[[#This Row],[High requirement of Credit Card (Moderate Income)]]="High Spend",Table1[[#This Row],[High requirement of Credit Card (hIGHER Income)]]="High Spend"),"High chance","Low or moderate Chance")</f>
        <v>High chance</v>
      </c>
    </row>
    <row r="3678" spans="1:14" hidden="1" x14ac:dyDescent="0.25">
      <c r="A3678" t="s">
        <v>1030</v>
      </c>
      <c r="B3678" s="45">
        <v>33660</v>
      </c>
      <c r="C3678" s="45">
        <v>17385.333333333332</v>
      </c>
      <c r="D3678" s="25">
        <v>0.51649831649831646</v>
      </c>
      <c r="E3678" s="25" t="str">
        <f>_xlfn.XLOOKUP(Table1[[#This Row],[Customer_ID]],Table2[customer_id],Table2[age_group],,0)</f>
        <v>25-34</v>
      </c>
      <c r="F3678" s="25" t="str">
        <f>_xlfn.XLOOKUP(Table1[[#This Row],[Customer_ID]],Table2[customer_id],Table2[city],,0)</f>
        <v>Delhi NCR</v>
      </c>
      <c r="G3678" s="25" t="str">
        <f>_xlfn.XLOOKUP(Table1[[#This Row],[Customer_ID]],Table2[customer_id],Table2[occupation],,0)</f>
        <v>Freelancers</v>
      </c>
      <c r="H3678" s="50" t="str">
        <f>_xlfn.XLOOKUP(Table1[[#This Row],[Customer_ID]],Table2[customer_id],Table2[gender],,0)</f>
        <v>Male</v>
      </c>
      <c r="I3678" s="50" t="str">
        <f>_xlfn.XLOOKUP(Table1[[#This Row],[Customer_ID]],Table2[customer_id],Table2[marital status],,0)</f>
        <v>Single</v>
      </c>
      <c r="J3678" t="str">
        <f t="shared" si="228"/>
        <v>Lower Income</v>
      </c>
      <c r="K3678" s="52" t="b">
        <f t="shared" si="229"/>
        <v>0</v>
      </c>
      <c r="L3678" s="43" t="b">
        <f t="shared" si="230"/>
        <v>0</v>
      </c>
      <c r="M3678" s="43" t="b">
        <f t="shared" si="231"/>
        <v>0</v>
      </c>
      <c r="N36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79" spans="1:14" hidden="1" x14ac:dyDescent="0.25">
      <c r="A3679" t="s">
        <v>2439</v>
      </c>
      <c r="B3679" s="45">
        <v>33654</v>
      </c>
      <c r="C3679" s="45">
        <v>12897.833333333334</v>
      </c>
      <c r="D3679" s="25">
        <v>0.38324815277034924</v>
      </c>
      <c r="E3679" s="25" t="str">
        <f>_xlfn.XLOOKUP(Table1[[#This Row],[Customer_ID]],Table2[customer_id],Table2[age_group],,0)</f>
        <v>25-34</v>
      </c>
      <c r="F3679" s="25" t="str">
        <f>_xlfn.XLOOKUP(Table1[[#This Row],[Customer_ID]],Table2[customer_id],Table2[city],,0)</f>
        <v>Bengaluru</v>
      </c>
      <c r="G3679" s="25" t="str">
        <f>_xlfn.XLOOKUP(Table1[[#This Row],[Customer_ID]],Table2[customer_id],Table2[occupation],,0)</f>
        <v>Freelancers</v>
      </c>
      <c r="H3679" s="50" t="str">
        <f>_xlfn.XLOOKUP(Table1[[#This Row],[Customer_ID]],Table2[customer_id],Table2[gender],,0)</f>
        <v>Female</v>
      </c>
      <c r="I3679" s="50" t="str">
        <f>_xlfn.XLOOKUP(Table1[[#This Row],[Customer_ID]],Table2[customer_id],Table2[marital status],,0)</f>
        <v>Single</v>
      </c>
      <c r="J3679" t="str">
        <f t="shared" si="228"/>
        <v>Lower Income</v>
      </c>
      <c r="K3679" s="52" t="b">
        <f t="shared" si="229"/>
        <v>0</v>
      </c>
      <c r="L3679" s="43" t="b">
        <f t="shared" si="230"/>
        <v>0</v>
      </c>
      <c r="M3679" s="43" t="b">
        <f t="shared" si="231"/>
        <v>0</v>
      </c>
      <c r="N36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80" spans="1:14" hidden="1" x14ac:dyDescent="0.25">
      <c r="A3680" t="s">
        <v>1954</v>
      </c>
      <c r="B3680" s="45">
        <v>33617</v>
      </c>
      <c r="C3680" s="45">
        <v>14303.333333333334</v>
      </c>
      <c r="D3680" s="25">
        <v>0.42547917224420184</v>
      </c>
      <c r="E3680" s="25" t="str">
        <f>_xlfn.XLOOKUP(Table1[[#This Row],[Customer_ID]],Table2[customer_id],Table2[age_group],,0)</f>
        <v>25-34</v>
      </c>
      <c r="F3680" s="25" t="str">
        <f>_xlfn.XLOOKUP(Table1[[#This Row],[Customer_ID]],Table2[customer_id],Table2[city],,0)</f>
        <v>Hyderabad</v>
      </c>
      <c r="G3680" s="25" t="str">
        <f>_xlfn.XLOOKUP(Table1[[#This Row],[Customer_ID]],Table2[customer_id],Table2[occupation],,0)</f>
        <v>Freelancers</v>
      </c>
      <c r="H3680" s="50" t="str">
        <f>_xlfn.XLOOKUP(Table1[[#This Row],[Customer_ID]],Table2[customer_id],Table2[gender],,0)</f>
        <v>Male</v>
      </c>
      <c r="I3680" s="50" t="str">
        <f>_xlfn.XLOOKUP(Table1[[#This Row],[Customer_ID]],Table2[customer_id],Table2[marital status],,0)</f>
        <v>Married</v>
      </c>
      <c r="J3680" t="str">
        <f t="shared" si="228"/>
        <v>Lower Income</v>
      </c>
      <c r="K3680" s="52" t="b">
        <f t="shared" si="229"/>
        <v>0</v>
      </c>
      <c r="L3680" s="43" t="b">
        <f t="shared" si="230"/>
        <v>0</v>
      </c>
      <c r="M3680" s="43" t="b">
        <f t="shared" si="231"/>
        <v>0</v>
      </c>
      <c r="N36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81" spans="1:14" hidden="1" x14ac:dyDescent="0.25">
      <c r="A3681" t="s">
        <v>2360</v>
      </c>
      <c r="B3681" s="45">
        <v>33603</v>
      </c>
      <c r="C3681" s="45">
        <v>13151.666666666666</v>
      </c>
      <c r="D3681" s="25">
        <v>0.39138370581991683</v>
      </c>
      <c r="E3681" s="25" t="str">
        <f>_xlfn.XLOOKUP(Table1[[#This Row],[Customer_ID]],Table2[customer_id],Table2[age_group],,0)</f>
        <v>25-34</v>
      </c>
      <c r="F3681" s="25" t="str">
        <f>_xlfn.XLOOKUP(Table1[[#This Row],[Customer_ID]],Table2[customer_id],Table2[city],,0)</f>
        <v>Chennai</v>
      </c>
      <c r="G3681" s="25" t="str">
        <f>_xlfn.XLOOKUP(Table1[[#This Row],[Customer_ID]],Table2[customer_id],Table2[occupation],,0)</f>
        <v>Freelancers</v>
      </c>
      <c r="H3681" s="50" t="str">
        <f>_xlfn.XLOOKUP(Table1[[#This Row],[Customer_ID]],Table2[customer_id],Table2[gender],,0)</f>
        <v>Male</v>
      </c>
      <c r="I3681" s="50" t="str">
        <f>_xlfn.XLOOKUP(Table1[[#This Row],[Customer_ID]],Table2[customer_id],Table2[marital status],,0)</f>
        <v>Married</v>
      </c>
      <c r="J3681" t="str">
        <f t="shared" si="228"/>
        <v>Lower Income</v>
      </c>
      <c r="K3681" s="52" t="b">
        <f t="shared" si="229"/>
        <v>0</v>
      </c>
      <c r="L3681" s="43" t="b">
        <f t="shared" si="230"/>
        <v>0</v>
      </c>
      <c r="M3681" s="43" t="b">
        <f t="shared" si="231"/>
        <v>0</v>
      </c>
      <c r="N36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82" spans="1:14" hidden="1" x14ac:dyDescent="0.25">
      <c r="A3682" t="s">
        <v>708</v>
      </c>
      <c r="B3682" s="45">
        <v>33602</v>
      </c>
      <c r="C3682" s="45">
        <v>18763</v>
      </c>
      <c r="D3682" s="25">
        <v>0.55838938158442952</v>
      </c>
      <c r="E3682" s="25" t="str">
        <f>_xlfn.XLOOKUP(Table1[[#This Row],[Customer_ID]],Table2[customer_id],Table2[age_group],,0)</f>
        <v>25-34</v>
      </c>
      <c r="F3682" s="25" t="str">
        <f>_xlfn.XLOOKUP(Table1[[#This Row],[Customer_ID]],Table2[customer_id],Table2[city],,0)</f>
        <v>Delhi NCR</v>
      </c>
      <c r="G3682" s="25" t="str">
        <f>_xlfn.XLOOKUP(Table1[[#This Row],[Customer_ID]],Table2[customer_id],Table2[occupation],,0)</f>
        <v>Freelancers</v>
      </c>
      <c r="H3682" s="50" t="str">
        <f>_xlfn.XLOOKUP(Table1[[#This Row],[Customer_ID]],Table2[customer_id],Table2[gender],,0)</f>
        <v>Male</v>
      </c>
      <c r="I3682" s="50" t="str">
        <f>_xlfn.XLOOKUP(Table1[[#This Row],[Customer_ID]],Table2[customer_id],Table2[marital status],,0)</f>
        <v>Married</v>
      </c>
      <c r="J3682" t="str">
        <f t="shared" si="228"/>
        <v>Lower Income</v>
      </c>
      <c r="K3682" s="52" t="b">
        <f t="shared" si="229"/>
        <v>0</v>
      </c>
      <c r="L3682" s="43" t="b">
        <f t="shared" si="230"/>
        <v>0</v>
      </c>
      <c r="M3682" s="43" t="b">
        <f t="shared" si="231"/>
        <v>0</v>
      </c>
      <c r="N36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83" spans="1:14" hidden="1" x14ac:dyDescent="0.25">
      <c r="A3683" t="s">
        <v>601</v>
      </c>
      <c r="B3683" s="45">
        <v>33598</v>
      </c>
      <c r="C3683" s="45">
        <v>19280.166666666668</v>
      </c>
      <c r="D3683" s="25">
        <v>0.57384864178423323</v>
      </c>
      <c r="E3683" s="25" t="str">
        <f>_xlfn.XLOOKUP(Table1[[#This Row],[Customer_ID]],Table2[customer_id],Table2[age_group],,0)</f>
        <v>25-34</v>
      </c>
      <c r="F3683" s="25" t="str">
        <f>_xlfn.XLOOKUP(Table1[[#This Row],[Customer_ID]],Table2[customer_id],Table2[city],,0)</f>
        <v>Mumbai</v>
      </c>
      <c r="G3683" s="25" t="str">
        <f>_xlfn.XLOOKUP(Table1[[#This Row],[Customer_ID]],Table2[customer_id],Table2[occupation],,0)</f>
        <v>Freelancers</v>
      </c>
      <c r="H3683" s="50" t="str">
        <f>_xlfn.XLOOKUP(Table1[[#This Row],[Customer_ID]],Table2[customer_id],Table2[gender],,0)</f>
        <v>Male</v>
      </c>
      <c r="I3683" s="50" t="str">
        <f>_xlfn.XLOOKUP(Table1[[#This Row],[Customer_ID]],Table2[customer_id],Table2[marital status],,0)</f>
        <v>Single</v>
      </c>
      <c r="J3683" t="str">
        <f t="shared" si="228"/>
        <v>Lower Income</v>
      </c>
      <c r="K3683" s="52" t="b">
        <f t="shared" si="229"/>
        <v>0</v>
      </c>
      <c r="L3683" s="43" t="b">
        <f t="shared" si="230"/>
        <v>0</v>
      </c>
      <c r="M3683" s="43" t="b">
        <f t="shared" si="231"/>
        <v>0</v>
      </c>
      <c r="N36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84" spans="1:14" hidden="1" x14ac:dyDescent="0.25">
      <c r="A3684" t="s">
        <v>2920</v>
      </c>
      <c r="B3684" s="45">
        <v>33594</v>
      </c>
      <c r="C3684" s="45">
        <v>11532.833333333334</v>
      </c>
      <c r="D3684" s="25">
        <v>0.3433003909428271</v>
      </c>
      <c r="E3684" s="25" t="str">
        <f>_xlfn.XLOOKUP(Table1[[#This Row],[Customer_ID]],Table2[customer_id],Table2[age_group],,0)</f>
        <v>25-34</v>
      </c>
      <c r="F3684" s="25" t="str">
        <f>_xlfn.XLOOKUP(Table1[[#This Row],[Customer_ID]],Table2[customer_id],Table2[city],,0)</f>
        <v>Chennai</v>
      </c>
      <c r="G3684" s="25" t="str">
        <f>_xlfn.XLOOKUP(Table1[[#This Row],[Customer_ID]],Table2[customer_id],Table2[occupation],,0)</f>
        <v>Freelancers</v>
      </c>
      <c r="H3684" s="50" t="str">
        <f>_xlfn.XLOOKUP(Table1[[#This Row],[Customer_ID]],Table2[customer_id],Table2[gender],,0)</f>
        <v>Male</v>
      </c>
      <c r="I3684" s="50" t="str">
        <f>_xlfn.XLOOKUP(Table1[[#This Row],[Customer_ID]],Table2[customer_id],Table2[marital status],,0)</f>
        <v>Married</v>
      </c>
      <c r="J3684" t="str">
        <f t="shared" si="228"/>
        <v>Lower Income</v>
      </c>
      <c r="K3684" s="52" t="b">
        <f t="shared" si="229"/>
        <v>0</v>
      </c>
      <c r="L3684" s="43" t="b">
        <f t="shared" si="230"/>
        <v>0</v>
      </c>
      <c r="M3684" s="43" t="b">
        <f t="shared" si="231"/>
        <v>0</v>
      </c>
      <c r="N36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85" spans="1:14" hidden="1" x14ac:dyDescent="0.25">
      <c r="A3685" t="s">
        <v>781</v>
      </c>
      <c r="B3685" s="45">
        <v>33589</v>
      </c>
      <c r="C3685" s="45">
        <v>18340.666666666668</v>
      </c>
      <c r="D3685" s="25">
        <v>0.54603193505810432</v>
      </c>
      <c r="E3685" s="25" t="str">
        <f>_xlfn.XLOOKUP(Table1[[#This Row],[Customer_ID]],Table2[customer_id],Table2[age_group],,0)</f>
        <v>25-34</v>
      </c>
      <c r="F3685" s="25" t="str">
        <f>_xlfn.XLOOKUP(Table1[[#This Row],[Customer_ID]],Table2[customer_id],Table2[city],,0)</f>
        <v>Mumbai</v>
      </c>
      <c r="G3685" s="25" t="str">
        <f>_xlfn.XLOOKUP(Table1[[#This Row],[Customer_ID]],Table2[customer_id],Table2[occupation],,0)</f>
        <v>Freelancers</v>
      </c>
      <c r="H3685" s="50" t="str">
        <f>_xlfn.XLOOKUP(Table1[[#This Row],[Customer_ID]],Table2[customer_id],Table2[gender],,0)</f>
        <v>Male</v>
      </c>
      <c r="I3685" s="50" t="str">
        <f>_xlfn.XLOOKUP(Table1[[#This Row],[Customer_ID]],Table2[customer_id],Table2[marital status],,0)</f>
        <v>Married</v>
      </c>
      <c r="J3685" t="str">
        <f t="shared" si="228"/>
        <v>Lower Income</v>
      </c>
      <c r="K3685" s="52" t="b">
        <f t="shared" si="229"/>
        <v>0</v>
      </c>
      <c r="L3685" s="43" t="b">
        <f t="shared" si="230"/>
        <v>0</v>
      </c>
      <c r="M3685" s="43" t="b">
        <f t="shared" si="231"/>
        <v>0</v>
      </c>
      <c r="N36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86" spans="1:14" hidden="1" x14ac:dyDescent="0.25">
      <c r="A3686" t="s">
        <v>2710</v>
      </c>
      <c r="B3686" s="45">
        <v>33585</v>
      </c>
      <c r="C3686" s="45">
        <v>12057.833333333334</v>
      </c>
      <c r="D3686" s="25">
        <v>0.35902436603642501</v>
      </c>
      <c r="E3686" s="25" t="str">
        <f>_xlfn.XLOOKUP(Table1[[#This Row],[Customer_ID]],Table2[customer_id],Table2[age_group],,0)</f>
        <v>35-45</v>
      </c>
      <c r="F3686" s="25" t="str">
        <f>_xlfn.XLOOKUP(Table1[[#This Row],[Customer_ID]],Table2[customer_id],Table2[city],,0)</f>
        <v>Chennai</v>
      </c>
      <c r="G3686" s="25" t="str">
        <f>_xlfn.XLOOKUP(Table1[[#This Row],[Customer_ID]],Table2[customer_id],Table2[occupation],,0)</f>
        <v>Freelancers</v>
      </c>
      <c r="H3686" s="50" t="str">
        <f>_xlfn.XLOOKUP(Table1[[#This Row],[Customer_ID]],Table2[customer_id],Table2[gender],,0)</f>
        <v>Male</v>
      </c>
      <c r="I3686" s="50" t="str">
        <f>_xlfn.XLOOKUP(Table1[[#This Row],[Customer_ID]],Table2[customer_id],Table2[marital status],,0)</f>
        <v>Married</v>
      </c>
      <c r="J3686" t="str">
        <f t="shared" si="228"/>
        <v>Lower Income</v>
      </c>
      <c r="K3686" s="52" t="b">
        <f t="shared" si="229"/>
        <v>0</v>
      </c>
      <c r="L3686" s="43" t="b">
        <f t="shared" si="230"/>
        <v>0</v>
      </c>
      <c r="M3686" s="43" t="b">
        <f t="shared" si="231"/>
        <v>0</v>
      </c>
      <c r="N36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87" spans="1:14" hidden="1" x14ac:dyDescent="0.25">
      <c r="A3687" t="s">
        <v>3485</v>
      </c>
      <c r="B3687" s="45">
        <v>33565</v>
      </c>
      <c r="C3687" s="45">
        <v>9797.3333333333339</v>
      </c>
      <c r="D3687" s="25">
        <v>0.29189135508217889</v>
      </c>
      <c r="E3687" s="25" t="str">
        <f>_xlfn.XLOOKUP(Table1[[#This Row],[Customer_ID]],Table2[customer_id],Table2[age_group],,0)</f>
        <v>25-34</v>
      </c>
      <c r="F3687" s="25" t="str">
        <f>_xlfn.XLOOKUP(Table1[[#This Row],[Customer_ID]],Table2[customer_id],Table2[city],,0)</f>
        <v>Chennai</v>
      </c>
      <c r="G3687" s="25" t="str">
        <f>_xlfn.XLOOKUP(Table1[[#This Row],[Customer_ID]],Table2[customer_id],Table2[occupation],,0)</f>
        <v>Freelancers</v>
      </c>
      <c r="H3687" s="50" t="str">
        <f>_xlfn.XLOOKUP(Table1[[#This Row],[Customer_ID]],Table2[customer_id],Table2[gender],,0)</f>
        <v>Female</v>
      </c>
      <c r="I3687" s="50" t="str">
        <f>_xlfn.XLOOKUP(Table1[[#This Row],[Customer_ID]],Table2[customer_id],Table2[marital status],,0)</f>
        <v>Married</v>
      </c>
      <c r="J3687" t="str">
        <f t="shared" si="228"/>
        <v>Lower Income</v>
      </c>
      <c r="K3687" s="52" t="str">
        <f t="shared" si="229"/>
        <v>Low Spend</v>
      </c>
      <c r="L3687" s="43" t="b">
        <f t="shared" si="230"/>
        <v>0</v>
      </c>
      <c r="M3687" s="43" t="b">
        <f t="shared" si="231"/>
        <v>0</v>
      </c>
      <c r="N36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88" spans="1:14" hidden="1" x14ac:dyDescent="0.25">
      <c r="A3688" t="s">
        <v>502</v>
      </c>
      <c r="B3688" s="45">
        <v>33554</v>
      </c>
      <c r="C3688" s="45">
        <v>19726.333333333332</v>
      </c>
      <c r="D3688" s="25">
        <v>0.58789811448212825</v>
      </c>
      <c r="E3688" s="25" t="str">
        <f>_xlfn.XLOOKUP(Table1[[#This Row],[Customer_ID]],Table2[customer_id],Table2[age_group],,0)</f>
        <v>25-34</v>
      </c>
      <c r="F3688" s="25" t="str">
        <f>_xlfn.XLOOKUP(Table1[[#This Row],[Customer_ID]],Table2[customer_id],Table2[city],,0)</f>
        <v>Mumbai</v>
      </c>
      <c r="G3688" s="25" t="str">
        <f>_xlfn.XLOOKUP(Table1[[#This Row],[Customer_ID]],Table2[customer_id],Table2[occupation],,0)</f>
        <v>Freelancers</v>
      </c>
      <c r="H3688" s="50" t="str">
        <f>_xlfn.XLOOKUP(Table1[[#This Row],[Customer_ID]],Table2[customer_id],Table2[gender],,0)</f>
        <v>Male</v>
      </c>
      <c r="I3688" s="50" t="str">
        <f>_xlfn.XLOOKUP(Table1[[#This Row],[Customer_ID]],Table2[customer_id],Table2[marital status],,0)</f>
        <v>Married</v>
      </c>
      <c r="J3688" t="str">
        <f t="shared" si="228"/>
        <v>Lower Income</v>
      </c>
      <c r="K3688" s="52" t="b">
        <f t="shared" si="229"/>
        <v>0</v>
      </c>
      <c r="L3688" s="43" t="b">
        <f t="shared" si="230"/>
        <v>0</v>
      </c>
      <c r="M3688" s="43" t="b">
        <f t="shared" si="231"/>
        <v>0</v>
      </c>
      <c r="N36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89" spans="1:14" hidden="1" x14ac:dyDescent="0.25">
      <c r="A3689" t="s">
        <v>3361</v>
      </c>
      <c r="B3689" s="45">
        <v>33528</v>
      </c>
      <c r="C3689" s="45">
        <v>10234.833333333334</v>
      </c>
      <c r="D3689" s="25">
        <v>0.30526226835281955</v>
      </c>
      <c r="E3689" s="25" t="str">
        <f>_xlfn.XLOOKUP(Table1[[#This Row],[Customer_ID]],Table2[customer_id],Table2[age_group],,0)</f>
        <v>25-34</v>
      </c>
      <c r="F3689" s="25" t="str">
        <f>_xlfn.XLOOKUP(Table1[[#This Row],[Customer_ID]],Table2[customer_id],Table2[city],,0)</f>
        <v>Chennai</v>
      </c>
      <c r="G3689" s="25" t="str">
        <f>_xlfn.XLOOKUP(Table1[[#This Row],[Customer_ID]],Table2[customer_id],Table2[occupation],,0)</f>
        <v>Freelancers</v>
      </c>
      <c r="H3689" s="50" t="str">
        <f>_xlfn.XLOOKUP(Table1[[#This Row],[Customer_ID]],Table2[customer_id],Table2[gender],,0)</f>
        <v>Female</v>
      </c>
      <c r="I3689" s="50" t="str">
        <f>_xlfn.XLOOKUP(Table1[[#This Row],[Customer_ID]],Table2[customer_id],Table2[marital status],,0)</f>
        <v>Married</v>
      </c>
      <c r="J3689" t="str">
        <f t="shared" si="228"/>
        <v>Lower Income</v>
      </c>
      <c r="K3689" s="52" t="b">
        <f t="shared" si="229"/>
        <v>0</v>
      </c>
      <c r="L3689" s="43" t="b">
        <f t="shared" si="230"/>
        <v>0</v>
      </c>
      <c r="M3689" s="43" t="b">
        <f t="shared" si="231"/>
        <v>0</v>
      </c>
      <c r="N36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90" spans="1:14" hidden="1" x14ac:dyDescent="0.25">
      <c r="A3690" t="s">
        <v>1274</v>
      </c>
      <c r="B3690" s="45">
        <v>33482</v>
      </c>
      <c r="C3690" s="45">
        <v>16567.333333333332</v>
      </c>
      <c r="D3690" s="25">
        <v>0.49481313342492478</v>
      </c>
      <c r="E3690" s="25" t="str">
        <f>_xlfn.XLOOKUP(Table1[[#This Row],[Customer_ID]],Table2[customer_id],Table2[age_group],,0)</f>
        <v>25-34</v>
      </c>
      <c r="F3690" s="25" t="str">
        <f>_xlfn.XLOOKUP(Table1[[#This Row],[Customer_ID]],Table2[customer_id],Table2[city],,0)</f>
        <v>Mumbai</v>
      </c>
      <c r="G3690" s="25" t="str">
        <f>_xlfn.XLOOKUP(Table1[[#This Row],[Customer_ID]],Table2[customer_id],Table2[occupation],,0)</f>
        <v>Freelancers</v>
      </c>
      <c r="H3690" s="50" t="str">
        <f>_xlfn.XLOOKUP(Table1[[#This Row],[Customer_ID]],Table2[customer_id],Table2[gender],,0)</f>
        <v>Female</v>
      </c>
      <c r="I3690" s="50" t="str">
        <f>_xlfn.XLOOKUP(Table1[[#This Row],[Customer_ID]],Table2[customer_id],Table2[marital status],,0)</f>
        <v>Single</v>
      </c>
      <c r="J3690" t="str">
        <f t="shared" si="228"/>
        <v>Lower Income</v>
      </c>
      <c r="K3690" s="52" t="b">
        <f t="shared" si="229"/>
        <v>0</v>
      </c>
      <c r="L3690" s="43" t="b">
        <f t="shared" si="230"/>
        <v>0</v>
      </c>
      <c r="M3690" s="43" t="b">
        <f t="shared" si="231"/>
        <v>0</v>
      </c>
      <c r="N36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91" spans="1:14" hidden="1" x14ac:dyDescent="0.25">
      <c r="A3691" t="s">
        <v>823</v>
      </c>
      <c r="B3691" s="45">
        <v>33460</v>
      </c>
      <c r="C3691" s="45">
        <v>18075.666666666668</v>
      </c>
      <c r="D3691" s="25">
        <v>0.54021717473600317</v>
      </c>
      <c r="E3691" s="25" t="str">
        <f>_xlfn.XLOOKUP(Table1[[#This Row],[Customer_ID]],Table2[customer_id],Table2[age_group],,0)</f>
        <v>25-34</v>
      </c>
      <c r="F3691" s="25" t="str">
        <f>_xlfn.XLOOKUP(Table1[[#This Row],[Customer_ID]],Table2[customer_id],Table2[city],,0)</f>
        <v>Delhi NCR</v>
      </c>
      <c r="G3691" s="25" t="str">
        <f>_xlfn.XLOOKUP(Table1[[#This Row],[Customer_ID]],Table2[customer_id],Table2[occupation],,0)</f>
        <v>Freelancers</v>
      </c>
      <c r="H3691" s="50" t="str">
        <f>_xlfn.XLOOKUP(Table1[[#This Row],[Customer_ID]],Table2[customer_id],Table2[gender],,0)</f>
        <v>Male</v>
      </c>
      <c r="I3691" s="50" t="str">
        <f>_xlfn.XLOOKUP(Table1[[#This Row],[Customer_ID]],Table2[customer_id],Table2[marital status],,0)</f>
        <v>Married</v>
      </c>
      <c r="J3691" t="str">
        <f t="shared" si="228"/>
        <v>Lower Income</v>
      </c>
      <c r="K3691" s="52" t="b">
        <f t="shared" si="229"/>
        <v>0</v>
      </c>
      <c r="L3691" s="43" t="b">
        <f t="shared" si="230"/>
        <v>0</v>
      </c>
      <c r="M3691" s="43" t="b">
        <f t="shared" si="231"/>
        <v>0</v>
      </c>
      <c r="N36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92" spans="1:14" hidden="1" x14ac:dyDescent="0.25">
      <c r="A3692" t="s">
        <v>1111</v>
      </c>
      <c r="B3692" s="45">
        <v>33442</v>
      </c>
      <c r="C3692" s="45">
        <v>17048.333333333332</v>
      </c>
      <c r="D3692" s="25">
        <v>0.50978809082391396</v>
      </c>
      <c r="E3692" s="25" t="str">
        <f>_xlfn.XLOOKUP(Table1[[#This Row],[Customer_ID]],Table2[customer_id],Table2[age_group],,0)</f>
        <v>25-34</v>
      </c>
      <c r="F3692" s="25" t="str">
        <f>_xlfn.XLOOKUP(Table1[[#This Row],[Customer_ID]],Table2[customer_id],Table2[city],,0)</f>
        <v>Bengaluru</v>
      </c>
      <c r="G3692" s="25" t="str">
        <f>_xlfn.XLOOKUP(Table1[[#This Row],[Customer_ID]],Table2[customer_id],Table2[occupation],,0)</f>
        <v>Freelancers</v>
      </c>
      <c r="H3692" s="50" t="str">
        <f>_xlfn.XLOOKUP(Table1[[#This Row],[Customer_ID]],Table2[customer_id],Table2[gender],,0)</f>
        <v>Male</v>
      </c>
      <c r="I3692" s="50" t="str">
        <f>_xlfn.XLOOKUP(Table1[[#This Row],[Customer_ID]],Table2[customer_id],Table2[marital status],,0)</f>
        <v>Married</v>
      </c>
      <c r="J3692" t="str">
        <f t="shared" si="228"/>
        <v>Lower Income</v>
      </c>
      <c r="K3692" s="52" t="b">
        <f t="shared" si="229"/>
        <v>0</v>
      </c>
      <c r="L3692" s="43" t="b">
        <f t="shared" si="230"/>
        <v>0</v>
      </c>
      <c r="M3692" s="43" t="b">
        <f t="shared" si="231"/>
        <v>0</v>
      </c>
      <c r="N36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93" spans="1:14" hidden="1" x14ac:dyDescent="0.25">
      <c r="A3693" t="s">
        <v>1243</v>
      </c>
      <c r="B3693" s="45">
        <v>33436</v>
      </c>
      <c r="C3693" s="45">
        <v>16668.666666666668</v>
      </c>
      <c r="D3693" s="25">
        <v>0.49852454440323807</v>
      </c>
      <c r="E3693" s="25" t="str">
        <f>_xlfn.XLOOKUP(Table1[[#This Row],[Customer_ID]],Table2[customer_id],Table2[age_group],,0)</f>
        <v>25-34</v>
      </c>
      <c r="F3693" s="25" t="str">
        <f>_xlfn.XLOOKUP(Table1[[#This Row],[Customer_ID]],Table2[customer_id],Table2[city],,0)</f>
        <v>Bengaluru</v>
      </c>
      <c r="G3693" s="25" t="str">
        <f>_xlfn.XLOOKUP(Table1[[#This Row],[Customer_ID]],Table2[customer_id],Table2[occupation],,0)</f>
        <v>Freelancers</v>
      </c>
      <c r="H3693" s="50" t="str">
        <f>_xlfn.XLOOKUP(Table1[[#This Row],[Customer_ID]],Table2[customer_id],Table2[gender],,0)</f>
        <v>Male</v>
      </c>
      <c r="I3693" s="50" t="str">
        <f>_xlfn.XLOOKUP(Table1[[#This Row],[Customer_ID]],Table2[customer_id],Table2[marital status],,0)</f>
        <v>Married</v>
      </c>
      <c r="J3693" t="str">
        <f t="shared" si="228"/>
        <v>Lower Income</v>
      </c>
      <c r="K3693" s="52" t="b">
        <f t="shared" si="229"/>
        <v>0</v>
      </c>
      <c r="L3693" s="43" t="b">
        <f t="shared" si="230"/>
        <v>0</v>
      </c>
      <c r="M3693" s="43" t="b">
        <f t="shared" si="231"/>
        <v>0</v>
      </c>
      <c r="N36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94" spans="1:14" hidden="1" x14ac:dyDescent="0.25">
      <c r="A3694" t="s">
        <v>642</v>
      </c>
      <c r="B3694" s="45">
        <v>33368</v>
      </c>
      <c r="C3694" s="45">
        <v>18940.333333333332</v>
      </c>
      <c r="D3694" s="25">
        <v>0.56761967553744097</v>
      </c>
      <c r="E3694" s="25" t="str">
        <f>_xlfn.XLOOKUP(Table1[[#This Row],[Customer_ID]],Table2[customer_id],Table2[age_group],,0)</f>
        <v>25-34</v>
      </c>
      <c r="F3694" s="25" t="str">
        <f>_xlfn.XLOOKUP(Table1[[#This Row],[Customer_ID]],Table2[customer_id],Table2[city],,0)</f>
        <v>Mumbai</v>
      </c>
      <c r="G3694" s="25" t="str">
        <f>_xlfn.XLOOKUP(Table1[[#This Row],[Customer_ID]],Table2[customer_id],Table2[occupation],,0)</f>
        <v>Freelancers</v>
      </c>
      <c r="H3694" s="50" t="str">
        <f>_xlfn.XLOOKUP(Table1[[#This Row],[Customer_ID]],Table2[customer_id],Table2[gender],,0)</f>
        <v>Male</v>
      </c>
      <c r="I3694" s="50" t="str">
        <f>_xlfn.XLOOKUP(Table1[[#This Row],[Customer_ID]],Table2[customer_id],Table2[marital status],,0)</f>
        <v>Married</v>
      </c>
      <c r="J3694" t="str">
        <f t="shared" si="228"/>
        <v>Lower Income</v>
      </c>
      <c r="K3694" s="52" t="b">
        <f t="shared" si="229"/>
        <v>0</v>
      </c>
      <c r="L3694" s="43" t="b">
        <f t="shared" si="230"/>
        <v>0</v>
      </c>
      <c r="M3694" s="43" t="b">
        <f t="shared" si="231"/>
        <v>0</v>
      </c>
      <c r="N36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95" spans="1:14" hidden="1" x14ac:dyDescent="0.25">
      <c r="A3695" t="s">
        <v>1939</v>
      </c>
      <c r="B3695" s="45">
        <v>33366</v>
      </c>
      <c r="C3695" s="45">
        <v>14234.166666666666</v>
      </c>
      <c r="D3695" s="25">
        <v>0.42660692521329097</v>
      </c>
      <c r="E3695" s="25" t="str">
        <f>_xlfn.XLOOKUP(Table1[[#This Row],[Customer_ID]],Table2[customer_id],Table2[age_group],,0)</f>
        <v>25-34</v>
      </c>
      <c r="F3695" s="25" t="str">
        <f>_xlfn.XLOOKUP(Table1[[#This Row],[Customer_ID]],Table2[customer_id],Table2[city],,0)</f>
        <v>Hyderabad</v>
      </c>
      <c r="G3695" s="25" t="str">
        <f>_xlfn.XLOOKUP(Table1[[#This Row],[Customer_ID]],Table2[customer_id],Table2[occupation],,0)</f>
        <v>Freelancers</v>
      </c>
      <c r="H3695" s="50" t="str">
        <f>_xlfn.XLOOKUP(Table1[[#This Row],[Customer_ID]],Table2[customer_id],Table2[gender],,0)</f>
        <v>Male</v>
      </c>
      <c r="I3695" s="50" t="str">
        <f>_xlfn.XLOOKUP(Table1[[#This Row],[Customer_ID]],Table2[customer_id],Table2[marital status],,0)</f>
        <v>Married</v>
      </c>
      <c r="J3695" t="str">
        <f t="shared" si="228"/>
        <v>Lower Income</v>
      </c>
      <c r="K3695" s="52" t="b">
        <f t="shared" si="229"/>
        <v>0</v>
      </c>
      <c r="L3695" s="43" t="b">
        <f t="shared" si="230"/>
        <v>0</v>
      </c>
      <c r="M3695" s="43" t="b">
        <f t="shared" si="231"/>
        <v>0</v>
      </c>
      <c r="N36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96" spans="1:14" hidden="1" x14ac:dyDescent="0.25">
      <c r="A3696" t="s">
        <v>421</v>
      </c>
      <c r="B3696" s="45">
        <v>33357</v>
      </c>
      <c r="C3696" s="45">
        <v>20011</v>
      </c>
      <c r="D3696" s="25">
        <v>0.59990406811164076</v>
      </c>
      <c r="E3696" s="25" t="str">
        <f>_xlfn.XLOOKUP(Table1[[#This Row],[Customer_ID]],Table2[customer_id],Table2[age_group],,0)</f>
        <v>25-34</v>
      </c>
      <c r="F3696" s="25" t="str">
        <f>_xlfn.XLOOKUP(Table1[[#This Row],[Customer_ID]],Table2[customer_id],Table2[city],,0)</f>
        <v>Mumbai</v>
      </c>
      <c r="G3696" s="25" t="str">
        <f>_xlfn.XLOOKUP(Table1[[#This Row],[Customer_ID]],Table2[customer_id],Table2[occupation],,0)</f>
        <v>Freelancers</v>
      </c>
      <c r="H3696" s="50" t="str">
        <f>_xlfn.XLOOKUP(Table1[[#This Row],[Customer_ID]],Table2[customer_id],Table2[gender],,0)</f>
        <v>Male</v>
      </c>
      <c r="I3696" s="50" t="str">
        <f>_xlfn.XLOOKUP(Table1[[#This Row],[Customer_ID]],Table2[customer_id],Table2[marital status],,0)</f>
        <v>Married</v>
      </c>
      <c r="J3696" t="str">
        <f t="shared" si="228"/>
        <v>Lower Income</v>
      </c>
      <c r="K3696" s="52" t="b">
        <f t="shared" si="229"/>
        <v>0</v>
      </c>
      <c r="L3696" s="43" t="b">
        <f t="shared" si="230"/>
        <v>0</v>
      </c>
      <c r="M3696" s="43" t="b">
        <f t="shared" si="231"/>
        <v>0</v>
      </c>
      <c r="N36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97" spans="1:14" x14ac:dyDescent="0.25">
      <c r="A3697" t="s">
        <v>192</v>
      </c>
      <c r="B3697" s="45">
        <v>33339</v>
      </c>
      <c r="C3697" s="45">
        <v>21768.833333333332</v>
      </c>
      <c r="D3697" s="25">
        <v>0.65295399782037045</v>
      </c>
      <c r="E3697" s="25" t="str">
        <f>_xlfn.XLOOKUP(Table1[[#This Row],[Customer_ID]],Table2[customer_id],Table2[age_group],,0)</f>
        <v>25-34</v>
      </c>
      <c r="F3697" s="25" t="str">
        <f>_xlfn.XLOOKUP(Table1[[#This Row],[Customer_ID]],Table2[customer_id],Table2[city],,0)</f>
        <v>Mumbai</v>
      </c>
      <c r="G3697" s="25" t="str">
        <f>_xlfn.XLOOKUP(Table1[[#This Row],[Customer_ID]],Table2[customer_id],Table2[occupation],,0)</f>
        <v>Freelancers</v>
      </c>
      <c r="H3697" s="50" t="str">
        <f>_xlfn.XLOOKUP(Table1[[#This Row],[Customer_ID]],Table2[customer_id],Table2[gender],,0)</f>
        <v>Male</v>
      </c>
      <c r="I3697" s="50" t="str">
        <f>_xlfn.XLOOKUP(Table1[[#This Row],[Customer_ID]],Table2[customer_id],Table2[marital status],,0)</f>
        <v>Married</v>
      </c>
      <c r="J3697" t="str">
        <f t="shared" si="228"/>
        <v>Lower Income</v>
      </c>
      <c r="K3697" s="52" t="str">
        <f t="shared" si="229"/>
        <v>High Spend</v>
      </c>
      <c r="L3697" s="43" t="b">
        <f t="shared" si="230"/>
        <v>0</v>
      </c>
      <c r="M3697" s="43" t="b">
        <f t="shared" si="231"/>
        <v>0</v>
      </c>
      <c r="N3697" t="str">
        <f>IF(OR(Table1[[#This Row],[High requirement of Credit Card (Low Income)]]="High Spend",Table1[[#This Row],[High requirement of Credit Card (Moderate Income)]]="High Spend",Table1[[#This Row],[High requirement of Credit Card (hIGHER Income)]]="High Spend"),"High chance","Low or moderate Chance")</f>
        <v>High chance</v>
      </c>
    </row>
    <row r="3698" spans="1:14" hidden="1" x14ac:dyDescent="0.25">
      <c r="A3698" t="s">
        <v>3415</v>
      </c>
      <c r="B3698" s="45">
        <v>33336</v>
      </c>
      <c r="C3698" s="45">
        <v>9960</v>
      </c>
      <c r="D3698" s="25">
        <v>0.29877609791216703</v>
      </c>
      <c r="E3698" s="25" t="str">
        <f>_xlfn.XLOOKUP(Table1[[#This Row],[Customer_ID]],Table2[customer_id],Table2[age_group],,0)</f>
        <v>25-34</v>
      </c>
      <c r="F3698" s="25" t="str">
        <f>_xlfn.XLOOKUP(Table1[[#This Row],[Customer_ID]],Table2[customer_id],Table2[city],,0)</f>
        <v>Chennai</v>
      </c>
      <c r="G3698" s="25" t="str">
        <f>_xlfn.XLOOKUP(Table1[[#This Row],[Customer_ID]],Table2[customer_id],Table2[occupation],,0)</f>
        <v>Freelancers</v>
      </c>
      <c r="H3698" s="50" t="str">
        <f>_xlfn.XLOOKUP(Table1[[#This Row],[Customer_ID]],Table2[customer_id],Table2[gender],,0)</f>
        <v>Female</v>
      </c>
      <c r="I3698" s="50" t="str">
        <f>_xlfn.XLOOKUP(Table1[[#This Row],[Customer_ID]],Table2[customer_id],Table2[marital status],,0)</f>
        <v>Single</v>
      </c>
      <c r="J3698" t="str">
        <f t="shared" si="228"/>
        <v>Lower Income</v>
      </c>
      <c r="K3698" s="52" t="str">
        <f t="shared" si="229"/>
        <v>Low Spend</v>
      </c>
      <c r="L3698" s="43" t="b">
        <f t="shared" si="230"/>
        <v>0</v>
      </c>
      <c r="M3698" s="43" t="b">
        <f t="shared" si="231"/>
        <v>0</v>
      </c>
      <c r="N36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699" spans="1:14" hidden="1" x14ac:dyDescent="0.25">
      <c r="A3699" t="s">
        <v>3568</v>
      </c>
      <c r="B3699" s="45">
        <v>33323</v>
      </c>
      <c r="C3699" s="45">
        <v>9377.3333333333339</v>
      </c>
      <c r="D3699" s="25">
        <v>0.28140723624323544</v>
      </c>
      <c r="E3699" s="25" t="str">
        <f>_xlfn.XLOOKUP(Table1[[#This Row],[Customer_ID]],Table2[customer_id],Table2[age_group],,0)</f>
        <v>25-34</v>
      </c>
      <c r="F3699" s="25" t="str">
        <f>_xlfn.XLOOKUP(Table1[[#This Row],[Customer_ID]],Table2[customer_id],Table2[city],,0)</f>
        <v>Chennai</v>
      </c>
      <c r="G3699" s="25" t="str">
        <f>_xlfn.XLOOKUP(Table1[[#This Row],[Customer_ID]],Table2[customer_id],Table2[occupation],,0)</f>
        <v>Freelancers</v>
      </c>
      <c r="H3699" s="50" t="str">
        <f>_xlfn.XLOOKUP(Table1[[#This Row],[Customer_ID]],Table2[customer_id],Table2[gender],,0)</f>
        <v>Female</v>
      </c>
      <c r="I3699" s="50" t="str">
        <f>_xlfn.XLOOKUP(Table1[[#This Row],[Customer_ID]],Table2[customer_id],Table2[marital status],,0)</f>
        <v>Single</v>
      </c>
      <c r="J3699" t="str">
        <f t="shared" si="228"/>
        <v>Lower Income</v>
      </c>
      <c r="K3699" s="52" t="str">
        <f t="shared" si="229"/>
        <v>Low Spend</v>
      </c>
      <c r="L3699" s="43" t="b">
        <f t="shared" si="230"/>
        <v>0</v>
      </c>
      <c r="M3699" s="43" t="b">
        <f t="shared" si="231"/>
        <v>0</v>
      </c>
      <c r="N36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00" spans="1:14" x14ac:dyDescent="0.25">
      <c r="A3700" t="s">
        <v>284</v>
      </c>
      <c r="B3700" s="45">
        <v>33314</v>
      </c>
      <c r="C3700" s="45">
        <v>20767.333333333332</v>
      </c>
      <c r="D3700" s="25">
        <v>0.62338156130555722</v>
      </c>
      <c r="E3700" s="25" t="str">
        <f>_xlfn.XLOOKUP(Table1[[#This Row],[Customer_ID]],Table2[customer_id],Table2[age_group],,0)</f>
        <v>25-34</v>
      </c>
      <c r="F3700" s="25" t="str">
        <f>_xlfn.XLOOKUP(Table1[[#This Row],[Customer_ID]],Table2[customer_id],Table2[city],,0)</f>
        <v>Mumbai</v>
      </c>
      <c r="G3700" s="25" t="str">
        <f>_xlfn.XLOOKUP(Table1[[#This Row],[Customer_ID]],Table2[customer_id],Table2[occupation],,0)</f>
        <v>Freelancers</v>
      </c>
      <c r="H3700" s="50" t="str">
        <f>_xlfn.XLOOKUP(Table1[[#This Row],[Customer_ID]],Table2[customer_id],Table2[gender],,0)</f>
        <v>Male</v>
      </c>
      <c r="I3700" s="50" t="str">
        <f>_xlfn.XLOOKUP(Table1[[#This Row],[Customer_ID]],Table2[customer_id],Table2[marital status],,0)</f>
        <v>Single</v>
      </c>
      <c r="J3700" t="str">
        <f t="shared" si="228"/>
        <v>Lower Income</v>
      </c>
      <c r="K3700" s="52" t="str">
        <f t="shared" si="229"/>
        <v>High Spend</v>
      </c>
      <c r="L3700" s="43" t="b">
        <f t="shared" si="230"/>
        <v>0</v>
      </c>
      <c r="M3700" s="43" t="b">
        <f t="shared" si="231"/>
        <v>0</v>
      </c>
      <c r="N3700" t="str">
        <f>IF(OR(Table1[[#This Row],[High requirement of Credit Card (Low Income)]]="High Spend",Table1[[#This Row],[High requirement of Credit Card (Moderate Income)]]="High Spend",Table1[[#This Row],[High requirement of Credit Card (hIGHER Income)]]="High Spend"),"High chance","Low or moderate Chance")</f>
        <v>High chance</v>
      </c>
    </row>
    <row r="3701" spans="1:14" hidden="1" x14ac:dyDescent="0.25">
      <c r="A3701" t="s">
        <v>1604</v>
      </c>
      <c r="B3701" s="45">
        <v>33296</v>
      </c>
      <c r="C3701" s="45">
        <v>15281.5</v>
      </c>
      <c r="D3701" s="25">
        <v>0.45895903411821237</v>
      </c>
      <c r="E3701" s="25" t="str">
        <f>_xlfn.XLOOKUP(Table1[[#This Row],[Customer_ID]],Table2[customer_id],Table2[age_group],,0)</f>
        <v>25-34</v>
      </c>
      <c r="F3701" s="25" t="str">
        <f>_xlfn.XLOOKUP(Table1[[#This Row],[Customer_ID]],Table2[customer_id],Table2[city],,0)</f>
        <v>Delhi NCR</v>
      </c>
      <c r="G3701" s="25" t="str">
        <f>_xlfn.XLOOKUP(Table1[[#This Row],[Customer_ID]],Table2[customer_id],Table2[occupation],,0)</f>
        <v>Freelancers</v>
      </c>
      <c r="H3701" s="50" t="str">
        <f>_xlfn.XLOOKUP(Table1[[#This Row],[Customer_ID]],Table2[customer_id],Table2[gender],,0)</f>
        <v>Female</v>
      </c>
      <c r="I3701" s="50" t="str">
        <f>_xlfn.XLOOKUP(Table1[[#This Row],[Customer_ID]],Table2[customer_id],Table2[marital status],,0)</f>
        <v>Married</v>
      </c>
      <c r="J3701" t="str">
        <f t="shared" si="228"/>
        <v>Lower Income</v>
      </c>
      <c r="K3701" s="52" t="b">
        <f t="shared" si="229"/>
        <v>0</v>
      </c>
      <c r="L3701" s="43" t="b">
        <f t="shared" si="230"/>
        <v>0</v>
      </c>
      <c r="M3701" s="43" t="b">
        <f t="shared" si="231"/>
        <v>0</v>
      </c>
      <c r="N37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02" spans="1:14" hidden="1" x14ac:dyDescent="0.25">
      <c r="A3702" t="s">
        <v>3213</v>
      </c>
      <c r="B3702" s="45">
        <v>33294</v>
      </c>
      <c r="C3702" s="45">
        <v>10670.666666666666</v>
      </c>
      <c r="D3702" s="25">
        <v>0.32049818786167678</v>
      </c>
      <c r="E3702" s="25" t="str">
        <f>_xlfn.XLOOKUP(Table1[[#This Row],[Customer_ID]],Table2[customer_id],Table2[age_group],,0)</f>
        <v>25-34</v>
      </c>
      <c r="F3702" s="25" t="str">
        <f>_xlfn.XLOOKUP(Table1[[#This Row],[Customer_ID]],Table2[customer_id],Table2[city],,0)</f>
        <v>Chennai</v>
      </c>
      <c r="G3702" s="25" t="str">
        <f>_xlfn.XLOOKUP(Table1[[#This Row],[Customer_ID]],Table2[customer_id],Table2[occupation],,0)</f>
        <v>Freelancers</v>
      </c>
      <c r="H3702" s="50" t="str">
        <f>_xlfn.XLOOKUP(Table1[[#This Row],[Customer_ID]],Table2[customer_id],Table2[gender],,0)</f>
        <v>Male</v>
      </c>
      <c r="I3702" s="50" t="str">
        <f>_xlfn.XLOOKUP(Table1[[#This Row],[Customer_ID]],Table2[customer_id],Table2[marital status],,0)</f>
        <v>Married</v>
      </c>
      <c r="J3702" t="str">
        <f t="shared" si="228"/>
        <v>Lower Income</v>
      </c>
      <c r="K3702" s="52" t="b">
        <f t="shared" si="229"/>
        <v>0</v>
      </c>
      <c r="L3702" s="43" t="b">
        <f t="shared" si="230"/>
        <v>0</v>
      </c>
      <c r="M3702" s="43" t="b">
        <f t="shared" si="231"/>
        <v>0</v>
      </c>
      <c r="N37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03" spans="1:14" hidden="1" x14ac:dyDescent="0.25">
      <c r="A3703" t="s">
        <v>2499</v>
      </c>
      <c r="B3703" s="45">
        <v>33248</v>
      </c>
      <c r="C3703" s="45">
        <v>12546.333333333334</v>
      </c>
      <c r="D3703" s="25">
        <v>0.37735603144048768</v>
      </c>
      <c r="E3703" s="25" t="str">
        <f>_xlfn.XLOOKUP(Table1[[#This Row],[Customer_ID]],Table2[customer_id],Table2[age_group],,0)</f>
        <v>25-34</v>
      </c>
      <c r="F3703" s="25" t="str">
        <f>_xlfn.XLOOKUP(Table1[[#This Row],[Customer_ID]],Table2[customer_id],Table2[city],,0)</f>
        <v>Hyderabad</v>
      </c>
      <c r="G3703" s="25" t="str">
        <f>_xlfn.XLOOKUP(Table1[[#This Row],[Customer_ID]],Table2[customer_id],Table2[occupation],,0)</f>
        <v>Freelancers</v>
      </c>
      <c r="H3703" s="50" t="str">
        <f>_xlfn.XLOOKUP(Table1[[#This Row],[Customer_ID]],Table2[customer_id],Table2[gender],,0)</f>
        <v>Male</v>
      </c>
      <c r="I3703" s="50" t="str">
        <f>_xlfn.XLOOKUP(Table1[[#This Row],[Customer_ID]],Table2[customer_id],Table2[marital status],,0)</f>
        <v>Married</v>
      </c>
      <c r="J3703" t="str">
        <f t="shared" si="228"/>
        <v>Lower Income</v>
      </c>
      <c r="K3703" s="52" t="b">
        <f t="shared" si="229"/>
        <v>0</v>
      </c>
      <c r="L3703" s="43" t="b">
        <f t="shared" si="230"/>
        <v>0</v>
      </c>
      <c r="M3703" s="43" t="b">
        <f t="shared" si="231"/>
        <v>0</v>
      </c>
      <c r="N37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04" spans="1:14" x14ac:dyDescent="0.25">
      <c r="A3704" t="s">
        <v>321</v>
      </c>
      <c r="B3704" s="45">
        <v>33216</v>
      </c>
      <c r="C3704" s="45">
        <v>20466.5</v>
      </c>
      <c r="D3704" s="25">
        <v>0.61616389691714835</v>
      </c>
      <c r="E3704" s="25" t="str">
        <f>_xlfn.XLOOKUP(Table1[[#This Row],[Customer_ID]],Table2[customer_id],Table2[age_group],,0)</f>
        <v>25-34</v>
      </c>
      <c r="F3704" s="25" t="str">
        <f>_xlfn.XLOOKUP(Table1[[#This Row],[Customer_ID]],Table2[customer_id],Table2[city],,0)</f>
        <v>Mumbai</v>
      </c>
      <c r="G3704" s="25" t="str">
        <f>_xlfn.XLOOKUP(Table1[[#This Row],[Customer_ID]],Table2[customer_id],Table2[occupation],,0)</f>
        <v>Freelancers</v>
      </c>
      <c r="H3704" s="50" t="str">
        <f>_xlfn.XLOOKUP(Table1[[#This Row],[Customer_ID]],Table2[customer_id],Table2[gender],,0)</f>
        <v>Male</v>
      </c>
      <c r="I3704" s="50" t="str">
        <f>_xlfn.XLOOKUP(Table1[[#This Row],[Customer_ID]],Table2[customer_id],Table2[marital status],,0)</f>
        <v>Married</v>
      </c>
      <c r="J3704" t="str">
        <f t="shared" si="228"/>
        <v>Lower Income</v>
      </c>
      <c r="K3704" s="52" t="str">
        <f t="shared" si="229"/>
        <v>High Spend</v>
      </c>
      <c r="L3704" s="43" t="b">
        <f t="shared" si="230"/>
        <v>0</v>
      </c>
      <c r="M3704" s="43" t="b">
        <f t="shared" si="231"/>
        <v>0</v>
      </c>
      <c r="N3704" t="str">
        <f>IF(OR(Table1[[#This Row],[High requirement of Credit Card (Low Income)]]="High Spend",Table1[[#This Row],[High requirement of Credit Card (Moderate Income)]]="High Spend",Table1[[#This Row],[High requirement of Credit Card (hIGHER Income)]]="High Spend"),"High chance","Low or moderate Chance")</f>
        <v>High chance</v>
      </c>
    </row>
    <row r="3705" spans="1:14" hidden="1" x14ac:dyDescent="0.25">
      <c r="A3705" t="s">
        <v>3023</v>
      </c>
      <c r="B3705" s="45">
        <v>33215</v>
      </c>
      <c r="C3705" s="45">
        <v>11174.833333333334</v>
      </c>
      <c r="D3705" s="25">
        <v>0.33643935972703098</v>
      </c>
      <c r="E3705" s="25" t="str">
        <f>_xlfn.XLOOKUP(Table1[[#This Row],[Customer_ID]],Table2[customer_id],Table2[age_group],,0)</f>
        <v>25-34</v>
      </c>
      <c r="F3705" s="25" t="str">
        <f>_xlfn.XLOOKUP(Table1[[#This Row],[Customer_ID]],Table2[customer_id],Table2[city],,0)</f>
        <v>Chennai</v>
      </c>
      <c r="G3705" s="25" t="str">
        <f>_xlfn.XLOOKUP(Table1[[#This Row],[Customer_ID]],Table2[customer_id],Table2[occupation],,0)</f>
        <v>Freelancers</v>
      </c>
      <c r="H3705" s="50" t="str">
        <f>_xlfn.XLOOKUP(Table1[[#This Row],[Customer_ID]],Table2[customer_id],Table2[gender],,0)</f>
        <v>Male</v>
      </c>
      <c r="I3705" s="50" t="str">
        <f>_xlfn.XLOOKUP(Table1[[#This Row],[Customer_ID]],Table2[customer_id],Table2[marital status],,0)</f>
        <v>Married</v>
      </c>
      <c r="J3705" t="str">
        <f t="shared" si="228"/>
        <v>Lower Income</v>
      </c>
      <c r="K3705" s="52" t="b">
        <f t="shared" si="229"/>
        <v>0</v>
      </c>
      <c r="L3705" s="43" t="b">
        <f t="shared" si="230"/>
        <v>0</v>
      </c>
      <c r="M3705" s="43" t="b">
        <f t="shared" si="231"/>
        <v>0</v>
      </c>
      <c r="N37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06" spans="1:14" hidden="1" x14ac:dyDescent="0.25">
      <c r="A3706" t="s">
        <v>828</v>
      </c>
      <c r="B3706" s="45">
        <v>33117</v>
      </c>
      <c r="C3706" s="45">
        <v>17871</v>
      </c>
      <c r="D3706" s="25">
        <v>0.53963221306277742</v>
      </c>
      <c r="E3706" s="25" t="str">
        <f>_xlfn.XLOOKUP(Table1[[#This Row],[Customer_ID]],Table2[customer_id],Table2[age_group],,0)</f>
        <v>25-34</v>
      </c>
      <c r="F3706" s="25" t="str">
        <f>_xlfn.XLOOKUP(Table1[[#This Row],[Customer_ID]],Table2[customer_id],Table2[city],,0)</f>
        <v>Bengaluru</v>
      </c>
      <c r="G3706" s="25" t="str">
        <f>_xlfn.XLOOKUP(Table1[[#This Row],[Customer_ID]],Table2[customer_id],Table2[occupation],,0)</f>
        <v>Freelancers</v>
      </c>
      <c r="H3706" s="50" t="str">
        <f>_xlfn.XLOOKUP(Table1[[#This Row],[Customer_ID]],Table2[customer_id],Table2[gender],,0)</f>
        <v>Male</v>
      </c>
      <c r="I3706" s="50" t="str">
        <f>_xlfn.XLOOKUP(Table1[[#This Row],[Customer_ID]],Table2[customer_id],Table2[marital status],,0)</f>
        <v>Single</v>
      </c>
      <c r="J3706" t="str">
        <f t="shared" si="228"/>
        <v>Lower Income</v>
      </c>
      <c r="K3706" s="52" t="b">
        <f t="shared" si="229"/>
        <v>0</v>
      </c>
      <c r="L3706" s="43" t="b">
        <f t="shared" si="230"/>
        <v>0</v>
      </c>
      <c r="M3706" s="43" t="b">
        <f t="shared" si="231"/>
        <v>0</v>
      </c>
      <c r="N37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07" spans="1:14" hidden="1" x14ac:dyDescent="0.25">
      <c r="A3707" t="s">
        <v>1659</v>
      </c>
      <c r="B3707" s="45">
        <v>33087</v>
      </c>
      <c r="C3707" s="45">
        <v>14938.666666666666</v>
      </c>
      <c r="D3707" s="25">
        <v>0.45149655957526114</v>
      </c>
      <c r="E3707" s="25" t="str">
        <f>_xlfn.XLOOKUP(Table1[[#This Row],[Customer_ID]],Table2[customer_id],Table2[age_group],,0)</f>
        <v>25-34</v>
      </c>
      <c r="F3707" s="25" t="str">
        <f>_xlfn.XLOOKUP(Table1[[#This Row],[Customer_ID]],Table2[customer_id],Table2[city],,0)</f>
        <v>Delhi NCR</v>
      </c>
      <c r="G3707" s="25" t="str">
        <f>_xlfn.XLOOKUP(Table1[[#This Row],[Customer_ID]],Table2[customer_id],Table2[occupation],,0)</f>
        <v>Freelancers</v>
      </c>
      <c r="H3707" s="50" t="str">
        <f>_xlfn.XLOOKUP(Table1[[#This Row],[Customer_ID]],Table2[customer_id],Table2[gender],,0)</f>
        <v>Female</v>
      </c>
      <c r="I3707" s="50" t="str">
        <f>_xlfn.XLOOKUP(Table1[[#This Row],[Customer_ID]],Table2[customer_id],Table2[marital status],,0)</f>
        <v>Single</v>
      </c>
      <c r="J3707" t="str">
        <f t="shared" si="228"/>
        <v>Lower Income</v>
      </c>
      <c r="K3707" s="52" t="b">
        <f t="shared" si="229"/>
        <v>0</v>
      </c>
      <c r="L3707" s="43" t="b">
        <f t="shared" si="230"/>
        <v>0</v>
      </c>
      <c r="M3707" s="43" t="b">
        <f t="shared" si="231"/>
        <v>0</v>
      </c>
      <c r="N37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08" spans="1:14" hidden="1" x14ac:dyDescent="0.25">
      <c r="A3708" t="s">
        <v>1067</v>
      </c>
      <c r="B3708" s="45">
        <v>33076</v>
      </c>
      <c r="C3708" s="45">
        <v>16976.666666666668</v>
      </c>
      <c r="D3708" s="25">
        <v>0.51326238561696302</v>
      </c>
      <c r="E3708" s="25" t="str">
        <f>_xlfn.XLOOKUP(Table1[[#This Row],[Customer_ID]],Table2[customer_id],Table2[age_group],,0)</f>
        <v>25-34</v>
      </c>
      <c r="F3708" s="25" t="str">
        <f>_xlfn.XLOOKUP(Table1[[#This Row],[Customer_ID]],Table2[customer_id],Table2[city],,0)</f>
        <v>Bengaluru</v>
      </c>
      <c r="G3708" s="25" t="str">
        <f>_xlfn.XLOOKUP(Table1[[#This Row],[Customer_ID]],Table2[customer_id],Table2[occupation],,0)</f>
        <v>Freelancers</v>
      </c>
      <c r="H3708" s="50" t="str">
        <f>_xlfn.XLOOKUP(Table1[[#This Row],[Customer_ID]],Table2[customer_id],Table2[gender],,0)</f>
        <v>Male</v>
      </c>
      <c r="I3708" s="50" t="str">
        <f>_xlfn.XLOOKUP(Table1[[#This Row],[Customer_ID]],Table2[customer_id],Table2[marital status],,0)</f>
        <v>Single</v>
      </c>
      <c r="J3708" t="str">
        <f t="shared" si="228"/>
        <v>Lower Income</v>
      </c>
      <c r="K3708" s="52" t="b">
        <f t="shared" si="229"/>
        <v>0</v>
      </c>
      <c r="L3708" s="43" t="b">
        <f t="shared" si="230"/>
        <v>0</v>
      </c>
      <c r="M3708" s="43" t="b">
        <f t="shared" si="231"/>
        <v>0</v>
      </c>
      <c r="N37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09" spans="1:14" hidden="1" x14ac:dyDescent="0.25">
      <c r="A3709" t="s">
        <v>751</v>
      </c>
      <c r="B3709" s="45">
        <v>33036</v>
      </c>
      <c r="C3709" s="45">
        <v>18207.833333333332</v>
      </c>
      <c r="D3709" s="25">
        <v>0.55115126932235536</v>
      </c>
      <c r="E3709" s="25" t="str">
        <f>_xlfn.XLOOKUP(Table1[[#This Row],[Customer_ID]],Table2[customer_id],Table2[age_group],,0)</f>
        <v>25-34</v>
      </c>
      <c r="F3709" s="25" t="str">
        <f>_xlfn.XLOOKUP(Table1[[#This Row],[Customer_ID]],Table2[customer_id],Table2[city],,0)</f>
        <v>Mumbai</v>
      </c>
      <c r="G3709" s="25" t="str">
        <f>_xlfn.XLOOKUP(Table1[[#This Row],[Customer_ID]],Table2[customer_id],Table2[occupation],,0)</f>
        <v>Freelancers</v>
      </c>
      <c r="H3709" s="50" t="str">
        <f>_xlfn.XLOOKUP(Table1[[#This Row],[Customer_ID]],Table2[customer_id],Table2[gender],,0)</f>
        <v>Male</v>
      </c>
      <c r="I3709" s="50" t="str">
        <f>_xlfn.XLOOKUP(Table1[[#This Row],[Customer_ID]],Table2[customer_id],Table2[marital status],,0)</f>
        <v>Married</v>
      </c>
      <c r="J3709" t="str">
        <f t="shared" si="228"/>
        <v>Lower Income</v>
      </c>
      <c r="K3709" s="52" t="b">
        <f t="shared" si="229"/>
        <v>0</v>
      </c>
      <c r="L3709" s="43" t="b">
        <f t="shared" si="230"/>
        <v>0</v>
      </c>
      <c r="M3709" s="43" t="b">
        <f t="shared" si="231"/>
        <v>0</v>
      </c>
      <c r="N37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10" spans="1:14" hidden="1" x14ac:dyDescent="0.25">
      <c r="A3710" t="s">
        <v>1728</v>
      </c>
      <c r="B3710" s="45">
        <v>33030</v>
      </c>
      <c r="C3710" s="45">
        <v>14703.166666666666</v>
      </c>
      <c r="D3710" s="25">
        <v>0.44514582702593603</v>
      </c>
      <c r="E3710" s="25" t="str">
        <f>_xlfn.XLOOKUP(Table1[[#This Row],[Customer_ID]],Table2[customer_id],Table2[age_group],,0)</f>
        <v>25-34</v>
      </c>
      <c r="F3710" s="25" t="str">
        <f>_xlfn.XLOOKUP(Table1[[#This Row],[Customer_ID]],Table2[customer_id],Table2[city],,0)</f>
        <v>Bengaluru</v>
      </c>
      <c r="G3710" s="25" t="str">
        <f>_xlfn.XLOOKUP(Table1[[#This Row],[Customer_ID]],Table2[customer_id],Table2[occupation],,0)</f>
        <v>Freelancers</v>
      </c>
      <c r="H3710" s="50" t="str">
        <f>_xlfn.XLOOKUP(Table1[[#This Row],[Customer_ID]],Table2[customer_id],Table2[gender],,0)</f>
        <v>Male</v>
      </c>
      <c r="I3710" s="50" t="str">
        <f>_xlfn.XLOOKUP(Table1[[#This Row],[Customer_ID]],Table2[customer_id],Table2[marital status],,0)</f>
        <v>Married</v>
      </c>
      <c r="J3710" t="str">
        <f t="shared" si="228"/>
        <v>Lower Income</v>
      </c>
      <c r="K3710" s="52" t="b">
        <f t="shared" si="229"/>
        <v>0</v>
      </c>
      <c r="L3710" s="43" t="b">
        <f t="shared" si="230"/>
        <v>0</v>
      </c>
      <c r="M3710" s="43" t="b">
        <f t="shared" si="231"/>
        <v>0</v>
      </c>
      <c r="N37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11" spans="1:14" hidden="1" x14ac:dyDescent="0.25">
      <c r="A3711" t="s">
        <v>1830</v>
      </c>
      <c r="B3711" s="45">
        <v>33019</v>
      </c>
      <c r="C3711" s="45">
        <v>14401.833333333334</v>
      </c>
      <c r="D3711" s="25">
        <v>0.43616806485155013</v>
      </c>
      <c r="E3711" s="25" t="str">
        <f>_xlfn.XLOOKUP(Table1[[#This Row],[Customer_ID]],Table2[customer_id],Table2[age_group],,0)</f>
        <v>25-34</v>
      </c>
      <c r="F3711" s="25" t="str">
        <f>_xlfn.XLOOKUP(Table1[[#This Row],[Customer_ID]],Table2[customer_id],Table2[city],,0)</f>
        <v>Hyderabad</v>
      </c>
      <c r="G3711" s="25" t="str">
        <f>_xlfn.XLOOKUP(Table1[[#This Row],[Customer_ID]],Table2[customer_id],Table2[occupation],,0)</f>
        <v>Freelancers</v>
      </c>
      <c r="H3711" s="50" t="str">
        <f>_xlfn.XLOOKUP(Table1[[#This Row],[Customer_ID]],Table2[customer_id],Table2[gender],,0)</f>
        <v>Male</v>
      </c>
      <c r="I3711" s="50" t="str">
        <f>_xlfn.XLOOKUP(Table1[[#This Row],[Customer_ID]],Table2[customer_id],Table2[marital status],,0)</f>
        <v>Married</v>
      </c>
      <c r="J3711" t="str">
        <f t="shared" si="228"/>
        <v>Lower Income</v>
      </c>
      <c r="K3711" s="52" t="b">
        <f t="shared" si="229"/>
        <v>0</v>
      </c>
      <c r="L3711" s="43" t="b">
        <f t="shared" si="230"/>
        <v>0</v>
      </c>
      <c r="M3711" s="43" t="b">
        <f t="shared" si="231"/>
        <v>0</v>
      </c>
      <c r="N37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12" spans="1:14" hidden="1" x14ac:dyDescent="0.25">
      <c r="A3712" t="s">
        <v>1355</v>
      </c>
      <c r="B3712" s="45">
        <v>32988</v>
      </c>
      <c r="C3712" s="45">
        <v>16058.333333333334</v>
      </c>
      <c r="D3712" s="25">
        <v>0.48679317731700417</v>
      </c>
      <c r="E3712" s="25" t="str">
        <f>_xlfn.XLOOKUP(Table1[[#This Row],[Customer_ID]],Table2[customer_id],Table2[age_group],,0)</f>
        <v>25-34</v>
      </c>
      <c r="F3712" s="25" t="str">
        <f>_xlfn.XLOOKUP(Table1[[#This Row],[Customer_ID]],Table2[customer_id],Table2[city],,0)</f>
        <v>Bengaluru</v>
      </c>
      <c r="G3712" s="25" t="str">
        <f>_xlfn.XLOOKUP(Table1[[#This Row],[Customer_ID]],Table2[customer_id],Table2[occupation],,0)</f>
        <v>Freelancers</v>
      </c>
      <c r="H3712" s="50" t="str">
        <f>_xlfn.XLOOKUP(Table1[[#This Row],[Customer_ID]],Table2[customer_id],Table2[gender],,0)</f>
        <v>Male</v>
      </c>
      <c r="I3712" s="50" t="str">
        <f>_xlfn.XLOOKUP(Table1[[#This Row],[Customer_ID]],Table2[customer_id],Table2[marital status],,0)</f>
        <v>Married</v>
      </c>
      <c r="J3712" t="str">
        <f t="shared" si="228"/>
        <v>Lower Income</v>
      </c>
      <c r="K3712" s="52" t="b">
        <f t="shared" si="229"/>
        <v>0</v>
      </c>
      <c r="L3712" s="43" t="b">
        <f t="shared" si="230"/>
        <v>0</v>
      </c>
      <c r="M3712" s="43" t="b">
        <f t="shared" si="231"/>
        <v>0</v>
      </c>
      <c r="N37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13" spans="1:14" hidden="1" x14ac:dyDescent="0.25">
      <c r="A3713" t="s">
        <v>3280</v>
      </c>
      <c r="B3713" s="45">
        <v>32925</v>
      </c>
      <c r="C3713" s="45">
        <v>10326.666666666666</v>
      </c>
      <c r="D3713" s="25">
        <v>0.31364211592002023</v>
      </c>
      <c r="E3713" s="25" t="str">
        <f>_xlfn.XLOOKUP(Table1[[#This Row],[Customer_ID]],Table2[customer_id],Table2[age_group],,0)</f>
        <v>25-34</v>
      </c>
      <c r="F3713" s="25" t="str">
        <f>_xlfn.XLOOKUP(Table1[[#This Row],[Customer_ID]],Table2[customer_id],Table2[city],,0)</f>
        <v>Chennai</v>
      </c>
      <c r="G3713" s="25" t="str">
        <f>_xlfn.XLOOKUP(Table1[[#This Row],[Customer_ID]],Table2[customer_id],Table2[occupation],,0)</f>
        <v>Freelancers</v>
      </c>
      <c r="H3713" s="50" t="str">
        <f>_xlfn.XLOOKUP(Table1[[#This Row],[Customer_ID]],Table2[customer_id],Table2[gender],,0)</f>
        <v>Female</v>
      </c>
      <c r="I3713" s="50" t="str">
        <f>_xlfn.XLOOKUP(Table1[[#This Row],[Customer_ID]],Table2[customer_id],Table2[marital status],,0)</f>
        <v>Married</v>
      </c>
      <c r="J3713" t="str">
        <f t="shared" si="228"/>
        <v>Lower Income</v>
      </c>
      <c r="K3713" s="52" t="b">
        <f t="shared" si="229"/>
        <v>0</v>
      </c>
      <c r="L3713" s="43" t="b">
        <f t="shared" si="230"/>
        <v>0</v>
      </c>
      <c r="M3713" s="43" t="b">
        <f t="shared" si="231"/>
        <v>0</v>
      </c>
      <c r="N37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14" spans="1:14" hidden="1" x14ac:dyDescent="0.25">
      <c r="A3714" t="s">
        <v>1302</v>
      </c>
      <c r="B3714" s="45">
        <v>32900</v>
      </c>
      <c r="C3714" s="45">
        <v>16203.166666666666</v>
      </c>
      <c r="D3714" s="25">
        <v>0.49249746707193515</v>
      </c>
      <c r="E3714" s="25" t="str">
        <f>_xlfn.XLOOKUP(Table1[[#This Row],[Customer_ID]],Table2[customer_id],Table2[age_group],,0)</f>
        <v>25-34</v>
      </c>
      <c r="F3714" s="25" t="str">
        <f>_xlfn.XLOOKUP(Table1[[#This Row],[Customer_ID]],Table2[customer_id],Table2[city],,0)</f>
        <v>Bengaluru</v>
      </c>
      <c r="G3714" s="25" t="str">
        <f>_xlfn.XLOOKUP(Table1[[#This Row],[Customer_ID]],Table2[customer_id],Table2[occupation],,0)</f>
        <v>Freelancers</v>
      </c>
      <c r="H3714" s="50" t="str">
        <f>_xlfn.XLOOKUP(Table1[[#This Row],[Customer_ID]],Table2[customer_id],Table2[gender],,0)</f>
        <v>Male</v>
      </c>
      <c r="I3714" s="50" t="str">
        <f>_xlfn.XLOOKUP(Table1[[#This Row],[Customer_ID]],Table2[customer_id],Table2[marital status],,0)</f>
        <v>Married</v>
      </c>
      <c r="J3714" t="str">
        <f t="shared" ref="J3714:J3777" si="232">IF(B3714&lt;=40000,"Lower Income",IF(AND(B3714&gt;40000,B3714&lt;=65000),"Moderate Income","Higher Income"))</f>
        <v>Lower Income</v>
      </c>
      <c r="K3714" s="52" t="b">
        <f t="shared" ref="K3714:K3777" si="233">IF(AND(J3714="Lower Income",D3714&gt;=60%),"High Spend",IF(AND(J3714="Lower Income",D3714&lt;30%),"Low Spend"))</f>
        <v>0</v>
      </c>
      <c r="L3714" s="43" t="b">
        <f t="shared" ref="L3714:L3777" si="234">IF(AND(J3714="Moderate Income",D3714&gt;=70%),"High Spend",IF(AND(J3714="Moderate Income",D3714&lt;30%),"Low Spend"))</f>
        <v>0</v>
      </c>
      <c r="M3714" s="43" t="b">
        <f t="shared" ref="M3714:M3777" si="235">IF(AND(J3714="Higher Income",D3714&gt;=70%),"High Spend",IF(AND(J3714="Higher Income",D3714&lt;20%),"Low Spend"))</f>
        <v>0</v>
      </c>
      <c r="N37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15" spans="1:14" hidden="1" x14ac:dyDescent="0.25">
      <c r="A3715" t="s">
        <v>2431</v>
      </c>
      <c r="B3715" s="45">
        <v>32856</v>
      </c>
      <c r="C3715" s="45">
        <v>12638</v>
      </c>
      <c r="D3715" s="25">
        <v>0.38464816167518873</v>
      </c>
      <c r="E3715" s="25" t="str">
        <f>_xlfn.XLOOKUP(Table1[[#This Row],[Customer_ID]],Table2[customer_id],Table2[age_group],,0)</f>
        <v>25-34</v>
      </c>
      <c r="F3715" s="25" t="str">
        <f>_xlfn.XLOOKUP(Table1[[#This Row],[Customer_ID]],Table2[customer_id],Table2[city],,0)</f>
        <v>Chennai</v>
      </c>
      <c r="G3715" s="25" t="str">
        <f>_xlfn.XLOOKUP(Table1[[#This Row],[Customer_ID]],Table2[customer_id],Table2[occupation],,0)</f>
        <v>Freelancers</v>
      </c>
      <c r="H3715" s="50" t="str">
        <f>_xlfn.XLOOKUP(Table1[[#This Row],[Customer_ID]],Table2[customer_id],Table2[gender],,0)</f>
        <v>Male</v>
      </c>
      <c r="I3715" s="50" t="str">
        <f>_xlfn.XLOOKUP(Table1[[#This Row],[Customer_ID]],Table2[customer_id],Table2[marital status],,0)</f>
        <v>Married</v>
      </c>
      <c r="J3715" t="str">
        <f t="shared" si="232"/>
        <v>Lower Income</v>
      </c>
      <c r="K3715" s="52" t="b">
        <f t="shared" si="233"/>
        <v>0</v>
      </c>
      <c r="L3715" s="43" t="b">
        <f t="shared" si="234"/>
        <v>0</v>
      </c>
      <c r="M3715" s="43" t="b">
        <f t="shared" si="235"/>
        <v>0</v>
      </c>
      <c r="N37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16" spans="1:14" hidden="1" x14ac:dyDescent="0.25">
      <c r="A3716" t="s">
        <v>799</v>
      </c>
      <c r="B3716" s="45">
        <v>32837</v>
      </c>
      <c r="C3716" s="45">
        <v>17855.166666666668</v>
      </c>
      <c r="D3716" s="25">
        <v>0.54375145922790347</v>
      </c>
      <c r="E3716" s="25" t="str">
        <f>_xlfn.XLOOKUP(Table1[[#This Row],[Customer_ID]],Table2[customer_id],Table2[age_group],,0)</f>
        <v>25-34</v>
      </c>
      <c r="F3716" s="25" t="str">
        <f>_xlfn.XLOOKUP(Table1[[#This Row],[Customer_ID]],Table2[customer_id],Table2[city],,0)</f>
        <v>Delhi NCR</v>
      </c>
      <c r="G3716" s="25" t="str">
        <f>_xlfn.XLOOKUP(Table1[[#This Row],[Customer_ID]],Table2[customer_id],Table2[occupation],,0)</f>
        <v>Freelancers</v>
      </c>
      <c r="H3716" s="50" t="str">
        <f>_xlfn.XLOOKUP(Table1[[#This Row],[Customer_ID]],Table2[customer_id],Table2[gender],,0)</f>
        <v>Male</v>
      </c>
      <c r="I3716" s="50" t="str">
        <f>_xlfn.XLOOKUP(Table1[[#This Row],[Customer_ID]],Table2[customer_id],Table2[marital status],,0)</f>
        <v>Married</v>
      </c>
      <c r="J3716" t="str">
        <f t="shared" si="232"/>
        <v>Lower Income</v>
      </c>
      <c r="K3716" s="52" t="b">
        <f t="shared" si="233"/>
        <v>0</v>
      </c>
      <c r="L3716" s="43" t="b">
        <f t="shared" si="234"/>
        <v>0</v>
      </c>
      <c r="M3716" s="43" t="b">
        <f t="shared" si="235"/>
        <v>0</v>
      </c>
      <c r="N37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17" spans="1:14" x14ac:dyDescent="0.25">
      <c r="A3717" t="s">
        <v>402</v>
      </c>
      <c r="B3717" s="45">
        <v>32828</v>
      </c>
      <c r="C3717" s="45">
        <v>19796</v>
      </c>
      <c r="D3717" s="25">
        <v>0.6030218106494456</v>
      </c>
      <c r="E3717" s="25" t="str">
        <f>_xlfn.XLOOKUP(Table1[[#This Row],[Customer_ID]],Table2[customer_id],Table2[age_group],,0)</f>
        <v>25-34</v>
      </c>
      <c r="F3717" s="25" t="str">
        <f>_xlfn.XLOOKUP(Table1[[#This Row],[Customer_ID]],Table2[customer_id],Table2[city],,0)</f>
        <v>Mumbai</v>
      </c>
      <c r="G3717" s="25" t="str">
        <f>_xlfn.XLOOKUP(Table1[[#This Row],[Customer_ID]],Table2[customer_id],Table2[occupation],,0)</f>
        <v>Freelancers</v>
      </c>
      <c r="H3717" s="50" t="str">
        <f>_xlfn.XLOOKUP(Table1[[#This Row],[Customer_ID]],Table2[customer_id],Table2[gender],,0)</f>
        <v>Male</v>
      </c>
      <c r="I3717" s="50" t="str">
        <f>_xlfn.XLOOKUP(Table1[[#This Row],[Customer_ID]],Table2[customer_id],Table2[marital status],,0)</f>
        <v>Married</v>
      </c>
      <c r="J3717" t="str">
        <f t="shared" si="232"/>
        <v>Lower Income</v>
      </c>
      <c r="K3717" s="52" t="str">
        <f t="shared" si="233"/>
        <v>High Spend</v>
      </c>
      <c r="L3717" s="43" t="b">
        <f t="shared" si="234"/>
        <v>0</v>
      </c>
      <c r="M3717" s="43" t="b">
        <f t="shared" si="235"/>
        <v>0</v>
      </c>
      <c r="N3717" t="str">
        <f>IF(OR(Table1[[#This Row],[High requirement of Credit Card (Low Income)]]="High Spend",Table1[[#This Row],[High requirement of Credit Card (Moderate Income)]]="High Spend",Table1[[#This Row],[High requirement of Credit Card (hIGHER Income)]]="High Spend"),"High chance","Low or moderate Chance")</f>
        <v>High chance</v>
      </c>
    </row>
    <row r="3718" spans="1:14" hidden="1" x14ac:dyDescent="0.25">
      <c r="A3718" t="s">
        <v>2006</v>
      </c>
      <c r="B3718" s="45">
        <v>32786</v>
      </c>
      <c r="C3718" s="45">
        <v>13816.833333333334</v>
      </c>
      <c r="D3718" s="25">
        <v>0.42142479513613534</v>
      </c>
      <c r="E3718" s="25" t="str">
        <f>_xlfn.XLOOKUP(Table1[[#This Row],[Customer_ID]],Table2[customer_id],Table2[age_group],,0)</f>
        <v>25-34</v>
      </c>
      <c r="F3718" s="25" t="str">
        <f>_xlfn.XLOOKUP(Table1[[#This Row],[Customer_ID]],Table2[customer_id],Table2[city],,0)</f>
        <v>Hyderabad</v>
      </c>
      <c r="G3718" s="25" t="str">
        <f>_xlfn.XLOOKUP(Table1[[#This Row],[Customer_ID]],Table2[customer_id],Table2[occupation],,0)</f>
        <v>Freelancers</v>
      </c>
      <c r="H3718" s="50" t="str">
        <f>_xlfn.XLOOKUP(Table1[[#This Row],[Customer_ID]],Table2[customer_id],Table2[gender],,0)</f>
        <v>Male</v>
      </c>
      <c r="I3718" s="50" t="str">
        <f>_xlfn.XLOOKUP(Table1[[#This Row],[Customer_ID]],Table2[customer_id],Table2[marital status],,0)</f>
        <v>Married</v>
      </c>
      <c r="J3718" t="str">
        <f t="shared" si="232"/>
        <v>Lower Income</v>
      </c>
      <c r="K3718" s="52" t="b">
        <f t="shared" si="233"/>
        <v>0</v>
      </c>
      <c r="L3718" s="43" t="b">
        <f t="shared" si="234"/>
        <v>0</v>
      </c>
      <c r="M3718" s="43" t="b">
        <f t="shared" si="235"/>
        <v>0</v>
      </c>
      <c r="N37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19" spans="1:14" hidden="1" x14ac:dyDescent="0.25">
      <c r="A3719" t="s">
        <v>2691</v>
      </c>
      <c r="B3719" s="45">
        <v>32777</v>
      </c>
      <c r="C3719" s="45">
        <v>11853.333333333334</v>
      </c>
      <c r="D3719" s="25">
        <v>0.36163569983016547</v>
      </c>
      <c r="E3719" s="25" t="str">
        <f>_xlfn.XLOOKUP(Table1[[#This Row],[Customer_ID]],Table2[customer_id],Table2[age_group],,0)</f>
        <v>25-34</v>
      </c>
      <c r="F3719" s="25" t="str">
        <f>_xlfn.XLOOKUP(Table1[[#This Row],[Customer_ID]],Table2[customer_id],Table2[city],,0)</f>
        <v>Chennai</v>
      </c>
      <c r="G3719" s="25" t="str">
        <f>_xlfn.XLOOKUP(Table1[[#This Row],[Customer_ID]],Table2[customer_id],Table2[occupation],,0)</f>
        <v>Freelancers</v>
      </c>
      <c r="H3719" s="50" t="str">
        <f>_xlfn.XLOOKUP(Table1[[#This Row],[Customer_ID]],Table2[customer_id],Table2[gender],,0)</f>
        <v>Male</v>
      </c>
      <c r="I3719" s="50" t="str">
        <f>_xlfn.XLOOKUP(Table1[[#This Row],[Customer_ID]],Table2[customer_id],Table2[marital status],,0)</f>
        <v>Married</v>
      </c>
      <c r="J3719" t="str">
        <f t="shared" si="232"/>
        <v>Lower Income</v>
      </c>
      <c r="K3719" s="52" t="b">
        <f t="shared" si="233"/>
        <v>0</v>
      </c>
      <c r="L3719" s="43" t="b">
        <f t="shared" si="234"/>
        <v>0</v>
      </c>
      <c r="M3719" s="43" t="b">
        <f t="shared" si="235"/>
        <v>0</v>
      </c>
      <c r="N37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20" spans="1:14" hidden="1" x14ac:dyDescent="0.25">
      <c r="A3720" t="s">
        <v>1443</v>
      </c>
      <c r="B3720" s="45">
        <v>32758</v>
      </c>
      <c r="C3720" s="45">
        <v>15660</v>
      </c>
      <c r="D3720" s="25">
        <v>0.47805116307466877</v>
      </c>
      <c r="E3720" s="25" t="str">
        <f>_xlfn.XLOOKUP(Table1[[#This Row],[Customer_ID]],Table2[customer_id],Table2[age_group],,0)</f>
        <v>25-34</v>
      </c>
      <c r="F3720" s="25" t="str">
        <f>_xlfn.XLOOKUP(Table1[[#This Row],[Customer_ID]],Table2[customer_id],Table2[city],,0)</f>
        <v>Bengaluru</v>
      </c>
      <c r="G3720" s="25" t="str">
        <f>_xlfn.XLOOKUP(Table1[[#This Row],[Customer_ID]],Table2[customer_id],Table2[occupation],,0)</f>
        <v>Freelancers</v>
      </c>
      <c r="H3720" s="50" t="str">
        <f>_xlfn.XLOOKUP(Table1[[#This Row],[Customer_ID]],Table2[customer_id],Table2[gender],,0)</f>
        <v>Male</v>
      </c>
      <c r="I3720" s="50" t="str">
        <f>_xlfn.XLOOKUP(Table1[[#This Row],[Customer_ID]],Table2[customer_id],Table2[marital status],,0)</f>
        <v>Married</v>
      </c>
      <c r="J3720" t="str">
        <f t="shared" si="232"/>
        <v>Lower Income</v>
      </c>
      <c r="K3720" s="52" t="b">
        <f t="shared" si="233"/>
        <v>0</v>
      </c>
      <c r="L3720" s="43" t="b">
        <f t="shared" si="234"/>
        <v>0</v>
      </c>
      <c r="M3720" s="43" t="b">
        <f t="shared" si="235"/>
        <v>0</v>
      </c>
      <c r="N37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21" spans="1:14" hidden="1" x14ac:dyDescent="0.25">
      <c r="A3721" t="s">
        <v>2834</v>
      </c>
      <c r="B3721" s="45">
        <v>32730</v>
      </c>
      <c r="C3721" s="45">
        <v>11419</v>
      </c>
      <c r="D3721" s="25">
        <v>0.3488848151542927</v>
      </c>
      <c r="E3721" s="25" t="str">
        <f>_xlfn.XLOOKUP(Table1[[#This Row],[Customer_ID]],Table2[customer_id],Table2[age_group],,0)</f>
        <v>21-24</v>
      </c>
      <c r="F3721" s="25" t="str">
        <f>_xlfn.XLOOKUP(Table1[[#This Row],[Customer_ID]],Table2[customer_id],Table2[city],,0)</f>
        <v>Bengaluru</v>
      </c>
      <c r="G3721" s="25" t="str">
        <f>_xlfn.XLOOKUP(Table1[[#This Row],[Customer_ID]],Table2[customer_id],Table2[occupation],,0)</f>
        <v>Salaried Other Employees</v>
      </c>
      <c r="H3721" s="50" t="str">
        <f>_xlfn.XLOOKUP(Table1[[#This Row],[Customer_ID]],Table2[customer_id],Table2[gender],,0)</f>
        <v>Female</v>
      </c>
      <c r="I3721" s="50" t="str">
        <f>_xlfn.XLOOKUP(Table1[[#This Row],[Customer_ID]],Table2[customer_id],Table2[marital status],,0)</f>
        <v>Single</v>
      </c>
      <c r="J3721" t="str">
        <f t="shared" si="232"/>
        <v>Lower Income</v>
      </c>
      <c r="K3721" s="52" t="b">
        <f t="shared" si="233"/>
        <v>0</v>
      </c>
      <c r="L3721" s="43" t="b">
        <f t="shared" si="234"/>
        <v>0</v>
      </c>
      <c r="M3721" s="43" t="b">
        <f t="shared" si="235"/>
        <v>0</v>
      </c>
      <c r="N37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22" spans="1:14" hidden="1" x14ac:dyDescent="0.25">
      <c r="A3722" t="s">
        <v>2171</v>
      </c>
      <c r="B3722" s="45">
        <v>32688</v>
      </c>
      <c r="C3722" s="45">
        <v>13361.166666666666</v>
      </c>
      <c r="D3722" s="25">
        <v>0.40874836841246531</v>
      </c>
      <c r="E3722" s="25" t="str">
        <f>_xlfn.XLOOKUP(Table1[[#This Row],[Customer_ID]],Table2[customer_id],Table2[age_group],,0)</f>
        <v>25-34</v>
      </c>
      <c r="F3722" s="25" t="str">
        <f>_xlfn.XLOOKUP(Table1[[#This Row],[Customer_ID]],Table2[customer_id],Table2[city],,0)</f>
        <v>Hyderabad</v>
      </c>
      <c r="G3722" s="25" t="str">
        <f>_xlfn.XLOOKUP(Table1[[#This Row],[Customer_ID]],Table2[customer_id],Table2[occupation],,0)</f>
        <v>Freelancers</v>
      </c>
      <c r="H3722" s="50" t="str">
        <f>_xlfn.XLOOKUP(Table1[[#This Row],[Customer_ID]],Table2[customer_id],Table2[gender],,0)</f>
        <v>Male</v>
      </c>
      <c r="I3722" s="50" t="str">
        <f>_xlfn.XLOOKUP(Table1[[#This Row],[Customer_ID]],Table2[customer_id],Table2[marital status],,0)</f>
        <v>Married</v>
      </c>
      <c r="J3722" t="str">
        <f t="shared" si="232"/>
        <v>Lower Income</v>
      </c>
      <c r="K3722" s="52" t="b">
        <f t="shared" si="233"/>
        <v>0</v>
      </c>
      <c r="L3722" s="43" t="b">
        <f t="shared" si="234"/>
        <v>0</v>
      </c>
      <c r="M3722" s="43" t="b">
        <f t="shared" si="235"/>
        <v>0</v>
      </c>
      <c r="N37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23" spans="1:14" hidden="1" x14ac:dyDescent="0.25">
      <c r="A3723" t="s">
        <v>3289</v>
      </c>
      <c r="B3723" s="45">
        <v>32675</v>
      </c>
      <c r="C3723" s="45">
        <v>10226.166666666666</v>
      </c>
      <c r="D3723" s="25">
        <v>0.31296608008161181</v>
      </c>
      <c r="E3723" s="25" t="str">
        <f>_xlfn.XLOOKUP(Table1[[#This Row],[Customer_ID]],Table2[customer_id],Table2[age_group],,0)</f>
        <v>25-34</v>
      </c>
      <c r="F3723" s="25" t="str">
        <f>_xlfn.XLOOKUP(Table1[[#This Row],[Customer_ID]],Table2[customer_id],Table2[city],,0)</f>
        <v>Chennai</v>
      </c>
      <c r="G3723" s="25" t="str">
        <f>_xlfn.XLOOKUP(Table1[[#This Row],[Customer_ID]],Table2[customer_id],Table2[occupation],,0)</f>
        <v>Freelancers</v>
      </c>
      <c r="H3723" s="50" t="str">
        <f>_xlfn.XLOOKUP(Table1[[#This Row],[Customer_ID]],Table2[customer_id],Table2[gender],,0)</f>
        <v>Female</v>
      </c>
      <c r="I3723" s="50" t="str">
        <f>_xlfn.XLOOKUP(Table1[[#This Row],[Customer_ID]],Table2[customer_id],Table2[marital status],,0)</f>
        <v>Married</v>
      </c>
      <c r="J3723" t="str">
        <f t="shared" si="232"/>
        <v>Lower Income</v>
      </c>
      <c r="K3723" s="52" t="b">
        <f t="shared" si="233"/>
        <v>0</v>
      </c>
      <c r="L3723" s="43" t="b">
        <f t="shared" si="234"/>
        <v>0</v>
      </c>
      <c r="M3723" s="43" t="b">
        <f t="shared" si="235"/>
        <v>0</v>
      </c>
      <c r="N37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24" spans="1:14" hidden="1" x14ac:dyDescent="0.25">
      <c r="A3724" t="s">
        <v>2750</v>
      </c>
      <c r="B3724" s="45">
        <v>32613</v>
      </c>
      <c r="C3724" s="45">
        <v>11578.166666666666</v>
      </c>
      <c r="D3724" s="25">
        <v>0.35501691554492582</v>
      </c>
      <c r="E3724" s="25" t="str">
        <f>_xlfn.XLOOKUP(Table1[[#This Row],[Customer_ID]],Table2[customer_id],Table2[age_group],,0)</f>
        <v>25-34</v>
      </c>
      <c r="F3724" s="25" t="str">
        <f>_xlfn.XLOOKUP(Table1[[#This Row],[Customer_ID]],Table2[customer_id],Table2[city],,0)</f>
        <v>Chennai</v>
      </c>
      <c r="G3724" s="25" t="str">
        <f>_xlfn.XLOOKUP(Table1[[#This Row],[Customer_ID]],Table2[customer_id],Table2[occupation],,0)</f>
        <v>Freelancers</v>
      </c>
      <c r="H3724" s="50" t="str">
        <f>_xlfn.XLOOKUP(Table1[[#This Row],[Customer_ID]],Table2[customer_id],Table2[gender],,0)</f>
        <v>Male</v>
      </c>
      <c r="I3724" s="50" t="str">
        <f>_xlfn.XLOOKUP(Table1[[#This Row],[Customer_ID]],Table2[customer_id],Table2[marital status],,0)</f>
        <v>Married</v>
      </c>
      <c r="J3724" t="str">
        <f t="shared" si="232"/>
        <v>Lower Income</v>
      </c>
      <c r="K3724" s="52" t="b">
        <f t="shared" si="233"/>
        <v>0</v>
      </c>
      <c r="L3724" s="43" t="b">
        <f t="shared" si="234"/>
        <v>0</v>
      </c>
      <c r="M3724" s="43" t="b">
        <f t="shared" si="235"/>
        <v>0</v>
      </c>
      <c r="N37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25" spans="1:14" hidden="1" x14ac:dyDescent="0.25">
      <c r="A3725" t="s">
        <v>2131</v>
      </c>
      <c r="B3725" s="45">
        <v>32602</v>
      </c>
      <c r="C3725" s="45">
        <v>13406</v>
      </c>
      <c r="D3725" s="25">
        <v>0.41120176676277531</v>
      </c>
      <c r="E3725" s="25" t="str">
        <f>_xlfn.XLOOKUP(Table1[[#This Row],[Customer_ID]],Table2[customer_id],Table2[age_group],,0)</f>
        <v>21-24</v>
      </c>
      <c r="F3725" s="25" t="str">
        <f>_xlfn.XLOOKUP(Table1[[#This Row],[Customer_ID]],Table2[customer_id],Table2[city],,0)</f>
        <v>Mumbai</v>
      </c>
      <c r="G3725" s="25" t="str">
        <f>_xlfn.XLOOKUP(Table1[[#This Row],[Customer_ID]],Table2[customer_id],Table2[occupation],,0)</f>
        <v>Salaried Other Employees</v>
      </c>
      <c r="H3725" s="50" t="str">
        <f>_xlfn.XLOOKUP(Table1[[#This Row],[Customer_ID]],Table2[customer_id],Table2[gender],,0)</f>
        <v>Female</v>
      </c>
      <c r="I3725" s="50" t="str">
        <f>_xlfn.XLOOKUP(Table1[[#This Row],[Customer_ID]],Table2[customer_id],Table2[marital status],,0)</f>
        <v>Single</v>
      </c>
      <c r="J3725" t="str">
        <f t="shared" si="232"/>
        <v>Lower Income</v>
      </c>
      <c r="K3725" s="52" t="b">
        <f t="shared" si="233"/>
        <v>0</v>
      </c>
      <c r="L3725" s="43" t="b">
        <f t="shared" si="234"/>
        <v>0</v>
      </c>
      <c r="M3725" s="43" t="b">
        <f t="shared" si="235"/>
        <v>0</v>
      </c>
      <c r="N37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26" spans="1:14" hidden="1" x14ac:dyDescent="0.25">
      <c r="A3726" t="s">
        <v>3790</v>
      </c>
      <c r="B3726" s="45">
        <v>32516</v>
      </c>
      <c r="C3726" s="45">
        <v>8130</v>
      </c>
      <c r="D3726" s="25">
        <v>0.25003075409029402</v>
      </c>
      <c r="E3726" s="25" t="str">
        <f>_xlfn.XLOOKUP(Table1[[#This Row],[Customer_ID]],Table2[customer_id],Table2[age_group],,0)</f>
        <v>21-24</v>
      </c>
      <c r="F3726" s="25" t="str">
        <f>_xlfn.XLOOKUP(Table1[[#This Row],[Customer_ID]],Table2[customer_id],Table2[city],,0)</f>
        <v>Chennai</v>
      </c>
      <c r="G3726" s="25" t="str">
        <f>_xlfn.XLOOKUP(Table1[[#This Row],[Customer_ID]],Table2[customer_id],Table2[occupation],,0)</f>
        <v>Salaried Other Employees</v>
      </c>
      <c r="H3726" s="50" t="str">
        <f>_xlfn.XLOOKUP(Table1[[#This Row],[Customer_ID]],Table2[customer_id],Table2[gender],,0)</f>
        <v>Female</v>
      </c>
      <c r="I3726" s="50" t="str">
        <f>_xlfn.XLOOKUP(Table1[[#This Row],[Customer_ID]],Table2[customer_id],Table2[marital status],,0)</f>
        <v>Single</v>
      </c>
      <c r="J3726" t="str">
        <f t="shared" si="232"/>
        <v>Lower Income</v>
      </c>
      <c r="K3726" s="52" t="str">
        <f t="shared" si="233"/>
        <v>Low Spend</v>
      </c>
      <c r="L3726" s="43" t="b">
        <f t="shared" si="234"/>
        <v>0</v>
      </c>
      <c r="M3726" s="43" t="b">
        <f t="shared" si="235"/>
        <v>0</v>
      </c>
      <c r="N37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27" spans="1:14" hidden="1" x14ac:dyDescent="0.25">
      <c r="A3727" t="s">
        <v>2972</v>
      </c>
      <c r="B3727" s="45">
        <v>32508</v>
      </c>
      <c r="C3727" s="45">
        <v>11054</v>
      </c>
      <c r="D3727" s="25">
        <v>0.34003937492309583</v>
      </c>
      <c r="E3727" s="25" t="str">
        <f>_xlfn.XLOOKUP(Table1[[#This Row],[Customer_ID]],Table2[customer_id],Table2[age_group],,0)</f>
        <v>25-34</v>
      </c>
      <c r="F3727" s="25" t="str">
        <f>_xlfn.XLOOKUP(Table1[[#This Row],[Customer_ID]],Table2[customer_id],Table2[city],,0)</f>
        <v>Chennai</v>
      </c>
      <c r="G3727" s="25" t="str">
        <f>_xlfn.XLOOKUP(Table1[[#This Row],[Customer_ID]],Table2[customer_id],Table2[occupation],,0)</f>
        <v>Freelancers</v>
      </c>
      <c r="H3727" s="50" t="str">
        <f>_xlfn.XLOOKUP(Table1[[#This Row],[Customer_ID]],Table2[customer_id],Table2[gender],,0)</f>
        <v>Male</v>
      </c>
      <c r="I3727" s="50" t="str">
        <f>_xlfn.XLOOKUP(Table1[[#This Row],[Customer_ID]],Table2[customer_id],Table2[marital status],,0)</f>
        <v>Married</v>
      </c>
      <c r="J3727" t="str">
        <f t="shared" si="232"/>
        <v>Lower Income</v>
      </c>
      <c r="K3727" s="52" t="b">
        <f t="shared" si="233"/>
        <v>0</v>
      </c>
      <c r="L3727" s="43" t="b">
        <f t="shared" si="234"/>
        <v>0</v>
      </c>
      <c r="M3727" s="43" t="b">
        <f t="shared" si="235"/>
        <v>0</v>
      </c>
      <c r="N37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28" spans="1:14" hidden="1" x14ac:dyDescent="0.25">
      <c r="A3728" t="s">
        <v>2294</v>
      </c>
      <c r="B3728" s="45">
        <v>32483</v>
      </c>
      <c r="C3728" s="45">
        <v>12922.666666666666</v>
      </c>
      <c r="D3728" s="25">
        <v>0.39782860778458473</v>
      </c>
      <c r="E3728" s="25" t="str">
        <f>_xlfn.XLOOKUP(Table1[[#This Row],[Customer_ID]],Table2[customer_id],Table2[age_group],,0)</f>
        <v>21-24</v>
      </c>
      <c r="F3728" s="25" t="str">
        <f>_xlfn.XLOOKUP(Table1[[#This Row],[Customer_ID]],Table2[customer_id],Table2[city],,0)</f>
        <v>Delhi NCR</v>
      </c>
      <c r="G3728" s="25" t="str">
        <f>_xlfn.XLOOKUP(Table1[[#This Row],[Customer_ID]],Table2[customer_id],Table2[occupation],,0)</f>
        <v>Salaried Other Employees</v>
      </c>
      <c r="H3728" s="50" t="str">
        <f>_xlfn.XLOOKUP(Table1[[#This Row],[Customer_ID]],Table2[customer_id],Table2[gender],,0)</f>
        <v>Female</v>
      </c>
      <c r="I3728" s="50" t="str">
        <f>_xlfn.XLOOKUP(Table1[[#This Row],[Customer_ID]],Table2[customer_id],Table2[marital status],,0)</f>
        <v>Single</v>
      </c>
      <c r="J3728" t="str">
        <f t="shared" si="232"/>
        <v>Lower Income</v>
      </c>
      <c r="K3728" s="52" t="b">
        <f t="shared" si="233"/>
        <v>0</v>
      </c>
      <c r="L3728" s="43" t="b">
        <f t="shared" si="234"/>
        <v>0</v>
      </c>
      <c r="M3728" s="43" t="b">
        <f t="shared" si="235"/>
        <v>0</v>
      </c>
      <c r="N37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29" spans="1:14" hidden="1" x14ac:dyDescent="0.25">
      <c r="A3729" t="s">
        <v>2587</v>
      </c>
      <c r="B3729" s="45">
        <v>32447</v>
      </c>
      <c r="C3729" s="45">
        <v>11975.166666666666</v>
      </c>
      <c r="D3729" s="25">
        <v>0.36906853227314285</v>
      </c>
      <c r="E3729" s="25" t="str">
        <f>_xlfn.XLOOKUP(Table1[[#This Row],[Customer_ID]],Table2[customer_id],Table2[age_group],,0)</f>
        <v>25-34</v>
      </c>
      <c r="F3729" s="25" t="str">
        <f>_xlfn.XLOOKUP(Table1[[#This Row],[Customer_ID]],Table2[customer_id],Table2[city],,0)</f>
        <v>Chennai</v>
      </c>
      <c r="G3729" s="25" t="str">
        <f>_xlfn.XLOOKUP(Table1[[#This Row],[Customer_ID]],Table2[customer_id],Table2[occupation],,0)</f>
        <v>Freelancers</v>
      </c>
      <c r="H3729" s="50" t="str">
        <f>_xlfn.XLOOKUP(Table1[[#This Row],[Customer_ID]],Table2[customer_id],Table2[gender],,0)</f>
        <v>Male</v>
      </c>
      <c r="I3729" s="50" t="str">
        <f>_xlfn.XLOOKUP(Table1[[#This Row],[Customer_ID]],Table2[customer_id],Table2[marital status],,0)</f>
        <v>Married</v>
      </c>
      <c r="J3729" t="str">
        <f t="shared" si="232"/>
        <v>Lower Income</v>
      </c>
      <c r="K3729" s="52" t="b">
        <f t="shared" si="233"/>
        <v>0</v>
      </c>
      <c r="L3729" s="43" t="b">
        <f t="shared" si="234"/>
        <v>0</v>
      </c>
      <c r="M3729" s="43" t="b">
        <f t="shared" si="235"/>
        <v>0</v>
      </c>
      <c r="N37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30" spans="1:14" hidden="1" x14ac:dyDescent="0.25">
      <c r="A3730" t="s">
        <v>2492</v>
      </c>
      <c r="B3730" s="45">
        <v>32442</v>
      </c>
      <c r="C3730" s="45">
        <v>12260.166666666666</v>
      </c>
      <c r="D3730" s="25">
        <v>0.37791032201056241</v>
      </c>
      <c r="E3730" s="25" t="str">
        <f>_xlfn.XLOOKUP(Table1[[#This Row],[Customer_ID]],Table2[customer_id],Table2[age_group],,0)</f>
        <v>25-34</v>
      </c>
      <c r="F3730" s="25" t="str">
        <f>_xlfn.XLOOKUP(Table1[[#This Row],[Customer_ID]],Table2[customer_id],Table2[city],,0)</f>
        <v>Chennai</v>
      </c>
      <c r="G3730" s="25" t="str">
        <f>_xlfn.XLOOKUP(Table1[[#This Row],[Customer_ID]],Table2[customer_id],Table2[occupation],,0)</f>
        <v>Freelancers</v>
      </c>
      <c r="H3730" s="50" t="str">
        <f>_xlfn.XLOOKUP(Table1[[#This Row],[Customer_ID]],Table2[customer_id],Table2[gender],,0)</f>
        <v>Male</v>
      </c>
      <c r="I3730" s="50" t="str">
        <f>_xlfn.XLOOKUP(Table1[[#This Row],[Customer_ID]],Table2[customer_id],Table2[marital status],,0)</f>
        <v>Married</v>
      </c>
      <c r="J3730" t="str">
        <f t="shared" si="232"/>
        <v>Lower Income</v>
      </c>
      <c r="K3730" s="52" t="b">
        <f t="shared" si="233"/>
        <v>0</v>
      </c>
      <c r="L3730" s="43" t="b">
        <f t="shared" si="234"/>
        <v>0</v>
      </c>
      <c r="M3730" s="43" t="b">
        <f t="shared" si="235"/>
        <v>0</v>
      </c>
      <c r="N37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31" spans="1:14" hidden="1" x14ac:dyDescent="0.25">
      <c r="A3731" t="s">
        <v>2011</v>
      </c>
      <c r="B3731" s="45">
        <v>32404</v>
      </c>
      <c r="C3731" s="45">
        <v>13640.833333333334</v>
      </c>
      <c r="D3731" s="25">
        <v>0.42096140394190018</v>
      </c>
      <c r="E3731" s="25" t="str">
        <f>_xlfn.XLOOKUP(Table1[[#This Row],[Customer_ID]],Table2[customer_id],Table2[age_group],,0)</f>
        <v>21-24</v>
      </c>
      <c r="F3731" s="25" t="str">
        <f>_xlfn.XLOOKUP(Table1[[#This Row],[Customer_ID]],Table2[customer_id],Table2[city],,0)</f>
        <v>Mumbai</v>
      </c>
      <c r="G3731" s="25" t="str">
        <f>_xlfn.XLOOKUP(Table1[[#This Row],[Customer_ID]],Table2[customer_id],Table2[occupation],,0)</f>
        <v>Salaried Other Employees</v>
      </c>
      <c r="H3731" s="50" t="str">
        <f>_xlfn.XLOOKUP(Table1[[#This Row],[Customer_ID]],Table2[customer_id],Table2[gender],,0)</f>
        <v>Female</v>
      </c>
      <c r="I3731" s="50" t="str">
        <f>_xlfn.XLOOKUP(Table1[[#This Row],[Customer_ID]],Table2[customer_id],Table2[marital status],,0)</f>
        <v>Single</v>
      </c>
      <c r="J3731" t="str">
        <f t="shared" si="232"/>
        <v>Lower Income</v>
      </c>
      <c r="K3731" s="52" t="b">
        <f t="shared" si="233"/>
        <v>0</v>
      </c>
      <c r="L3731" s="43" t="b">
        <f t="shared" si="234"/>
        <v>0</v>
      </c>
      <c r="M3731" s="43" t="b">
        <f t="shared" si="235"/>
        <v>0</v>
      </c>
      <c r="N37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32" spans="1:14" hidden="1" x14ac:dyDescent="0.25">
      <c r="A3732" t="s">
        <v>1880</v>
      </c>
      <c r="B3732" s="45">
        <v>32339</v>
      </c>
      <c r="C3732" s="45">
        <v>13985.833333333334</v>
      </c>
      <c r="D3732" s="25">
        <v>0.43247575167238733</v>
      </c>
      <c r="E3732" s="25" t="str">
        <f>_xlfn.XLOOKUP(Table1[[#This Row],[Customer_ID]],Table2[customer_id],Table2[age_group],,0)</f>
        <v>21-24</v>
      </c>
      <c r="F3732" s="25" t="str">
        <f>_xlfn.XLOOKUP(Table1[[#This Row],[Customer_ID]],Table2[customer_id],Table2[city],,0)</f>
        <v>Mumbai</v>
      </c>
      <c r="G3732" s="25" t="str">
        <f>_xlfn.XLOOKUP(Table1[[#This Row],[Customer_ID]],Table2[customer_id],Table2[occupation],,0)</f>
        <v>Salaried Other Employees</v>
      </c>
      <c r="H3732" s="50" t="str">
        <f>_xlfn.XLOOKUP(Table1[[#This Row],[Customer_ID]],Table2[customer_id],Table2[gender],,0)</f>
        <v>Female</v>
      </c>
      <c r="I3732" s="50" t="str">
        <f>_xlfn.XLOOKUP(Table1[[#This Row],[Customer_ID]],Table2[customer_id],Table2[marital status],,0)</f>
        <v>Single</v>
      </c>
      <c r="J3732" t="str">
        <f t="shared" si="232"/>
        <v>Lower Income</v>
      </c>
      <c r="K3732" s="52" t="b">
        <f t="shared" si="233"/>
        <v>0</v>
      </c>
      <c r="L3732" s="43" t="b">
        <f t="shared" si="234"/>
        <v>0</v>
      </c>
      <c r="M3732" s="43" t="b">
        <f t="shared" si="235"/>
        <v>0</v>
      </c>
      <c r="N37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33" spans="1:14" hidden="1" x14ac:dyDescent="0.25">
      <c r="A3733" t="s">
        <v>3372</v>
      </c>
      <c r="B3733" s="45">
        <v>32323</v>
      </c>
      <c r="C3733" s="45">
        <v>9829</v>
      </c>
      <c r="D3733" s="25">
        <v>0.30408687312440058</v>
      </c>
      <c r="E3733" s="25" t="str">
        <f>_xlfn.XLOOKUP(Table1[[#This Row],[Customer_ID]],Table2[customer_id],Table2[age_group],,0)</f>
        <v>21-24</v>
      </c>
      <c r="F3733" s="25" t="str">
        <f>_xlfn.XLOOKUP(Table1[[#This Row],[Customer_ID]],Table2[customer_id],Table2[city],,0)</f>
        <v>Chennai</v>
      </c>
      <c r="G3733" s="25" t="str">
        <f>_xlfn.XLOOKUP(Table1[[#This Row],[Customer_ID]],Table2[customer_id],Table2[occupation],,0)</f>
        <v>Salaried Other Employees</v>
      </c>
      <c r="H3733" s="50" t="str">
        <f>_xlfn.XLOOKUP(Table1[[#This Row],[Customer_ID]],Table2[customer_id],Table2[gender],,0)</f>
        <v>Male</v>
      </c>
      <c r="I3733" s="50" t="str">
        <f>_xlfn.XLOOKUP(Table1[[#This Row],[Customer_ID]],Table2[customer_id],Table2[marital status],,0)</f>
        <v>Single</v>
      </c>
      <c r="J3733" t="str">
        <f t="shared" si="232"/>
        <v>Lower Income</v>
      </c>
      <c r="K3733" s="52" t="b">
        <f t="shared" si="233"/>
        <v>0</v>
      </c>
      <c r="L3733" s="43" t="b">
        <f t="shared" si="234"/>
        <v>0</v>
      </c>
      <c r="M3733" s="43" t="b">
        <f t="shared" si="235"/>
        <v>0</v>
      </c>
      <c r="N37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34" spans="1:14" hidden="1" x14ac:dyDescent="0.25">
      <c r="A3734" t="s">
        <v>988</v>
      </c>
      <c r="B3734" s="45">
        <v>32321</v>
      </c>
      <c r="C3734" s="45">
        <v>16853</v>
      </c>
      <c r="D3734" s="25">
        <v>0.52142569846230002</v>
      </c>
      <c r="E3734" s="25" t="str">
        <f>_xlfn.XLOOKUP(Table1[[#This Row],[Customer_ID]],Table2[customer_id],Table2[age_group],,0)</f>
        <v>25-34</v>
      </c>
      <c r="F3734" s="25" t="str">
        <f>_xlfn.XLOOKUP(Table1[[#This Row],[Customer_ID]],Table2[customer_id],Table2[city],,0)</f>
        <v>Delhi NCR</v>
      </c>
      <c r="G3734" s="25" t="str">
        <f>_xlfn.XLOOKUP(Table1[[#This Row],[Customer_ID]],Table2[customer_id],Table2[occupation],,0)</f>
        <v>Freelancers</v>
      </c>
      <c r="H3734" s="50" t="str">
        <f>_xlfn.XLOOKUP(Table1[[#This Row],[Customer_ID]],Table2[customer_id],Table2[gender],,0)</f>
        <v>Male</v>
      </c>
      <c r="I3734" s="50" t="str">
        <f>_xlfn.XLOOKUP(Table1[[#This Row],[Customer_ID]],Table2[customer_id],Table2[marital status],,0)</f>
        <v>Married</v>
      </c>
      <c r="J3734" t="str">
        <f t="shared" si="232"/>
        <v>Lower Income</v>
      </c>
      <c r="K3734" s="52" t="b">
        <f t="shared" si="233"/>
        <v>0</v>
      </c>
      <c r="L3734" s="43" t="b">
        <f t="shared" si="234"/>
        <v>0</v>
      </c>
      <c r="M3734" s="43" t="b">
        <f t="shared" si="235"/>
        <v>0</v>
      </c>
      <c r="N37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35" spans="1:14" x14ac:dyDescent="0.25">
      <c r="A3735" t="s">
        <v>290</v>
      </c>
      <c r="B3735" s="45">
        <v>32291</v>
      </c>
      <c r="C3735" s="45">
        <v>20099.333333333332</v>
      </c>
      <c r="D3735" s="25">
        <v>0.6224438181949562</v>
      </c>
      <c r="E3735" s="25" t="str">
        <f>_xlfn.XLOOKUP(Table1[[#This Row],[Customer_ID]],Table2[customer_id],Table2[age_group],,0)</f>
        <v>25-34</v>
      </c>
      <c r="F3735" s="25" t="str">
        <f>_xlfn.XLOOKUP(Table1[[#This Row],[Customer_ID]],Table2[customer_id],Table2[city],,0)</f>
        <v>Mumbai</v>
      </c>
      <c r="G3735" s="25" t="str">
        <f>_xlfn.XLOOKUP(Table1[[#This Row],[Customer_ID]],Table2[customer_id],Table2[occupation],,0)</f>
        <v>Freelancers</v>
      </c>
      <c r="H3735" s="50" t="str">
        <f>_xlfn.XLOOKUP(Table1[[#This Row],[Customer_ID]],Table2[customer_id],Table2[gender],,0)</f>
        <v>Male</v>
      </c>
      <c r="I3735" s="50" t="str">
        <f>_xlfn.XLOOKUP(Table1[[#This Row],[Customer_ID]],Table2[customer_id],Table2[marital status],,0)</f>
        <v>Single</v>
      </c>
      <c r="J3735" t="str">
        <f t="shared" si="232"/>
        <v>Lower Income</v>
      </c>
      <c r="K3735" s="52" t="str">
        <f t="shared" si="233"/>
        <v>High Spend</v>
      </c>
      <c r="L3735" s="43" t="b">
        <f t="shared" si="234"/>
        <v>0</v>
      </c>
      <c r="M3735" s="43" t="b">
        <f t="shared" si="235"/>
        <v>0</v>
      </c>
      <c r="N3735" t="str">
        <f>IF(OR(Table1[[#This Row],[High requirement of Credit Card (Low Income)]]="High Spend",Table1[[#This Row],[High requirement of Credit Card (Moderate Income)]]="High Spend",Table1[[#This Row],[High requirement of Credit Card (hIGHER Income)]]="High Spend"),"High chance","Low or moderate Chance")</f>
        <v>High chance</v>
      </c>
    </row>
    <row r="3736" spans="1:14" hidden="1" x14ac:dyDescent="0.25">
      <c r="A3736" t="s">
        <v>2088</v>
      </c>
      <c r="B3736" s="45">
        <v>32271</v>
      </c>
      <c r="C3736" s="45">
        <v>13384.166666666666</v>
      </c>
      <c r="D3736" s="25">
        <v>0.4147428547818991</v>
      </c>
      <c r="E3736" s="25" t="str">
        <f>_xlfn.XLOOKUP(Table1[[#This Row],[Customer_ID]],Table2[customer_id],Table2[age_group],,0)</f>
        <v>25-34</v>
      </c>
      <c r="F3736" s="25" t="str">
        <f>_xlfn.XLOOKUP(Table1[[#This Row],[Customer_ID]],Table2[customer_id],Table2[city],,0)</f>
        <v>Hyderabad</v>
      </c>
      <c r="G3736" s="25" t="str">
        <f>_xlfn.XLOOKUP(Table1[[#This Row],[Customer_ID]],Table2[customer_id],Table2[occupation],,0)</f>
        <v>Freelancers</v>
      </c>
      <c r="H3736" s="50" t="str">
        <f>_xlfn.XLOOKUP(Table1[[#This Row],[Customer_ID]],Table2[customer_id],Table2[gender],,0)</f>
        <v>Male</v>
      </c>
      <c r="I3736" s="50" t="str">
        <f>_xlfn.XLOOKUP(Table1[[#This Row],[Customer_ID]],Table2[customer_id],Table2[marital status],,0)</f>
        <v>Married</v>
      </c>
      <c r="J3736" t="str">
        <f t="shared" si="232"/>
        <v>Lower Income</v>
      </c>
      <c r="K3736" s="52" t="b">
        <f t="shared" si="233"/>
        <v>0</v>
      </c>
      <c r="L3736" s="43" t="b">
        <f t="shared" si="234"/>
        <v>0</v>
      </c>
      <c r="M3736" s="43" t="b">
        <f t="shared" si="235"/>
        <v>0</v>
      </c>
      <c r="N37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37" spans="1:14" hidden="1" x14ac:dyDescent="0.25">
      <c r="A3737" t="s">
        <v>2123</v>
      </c>
      <c r="B3737" s="45">
        <v>32224</v>
      </c>
      <c r="C3737" s="45">
        <v>13283.833333333334</v>
      </c>
      <c r="D3737" s="25">
        <v>0.41223415259847734</v>
      </c>
      <c r="E3737" s="25" t="str">
        <f>_xlfn.XLOOKUP(Table1[[#This Row],[Customer_ID]],Table2[customer_id],Table2[age_group],,0)</f>
        <v>21-24</v>
      </c>
      <c r="F3737" s="25" t="str">
        <f>_xlfn.XLOOKUP(Table1[[#This Row],[Customer_ID]],Table2[customer_id],Table2[city],,0)</f>
        <v>Bengaluru</v>
      </c>
      <c r="G3737" s="25" t="str">
        <f>_xlfn.XLOOKUP(Table1[[#This Row],[Customer_ID]],Table2[customer_id],Table2[occupation],,0)</f>
        <v>Salaried Other Employees</v>
      </c>
      <c r="H3737" s="50" t="str">
        <f>_xlfn.XLOOKUP(Table1[[#This Row],[Customer_ID]],Table2[customer_id],Table2[gender],,0)</f>
        <v>Male</v>
      </c>
      <c r="I3737" s="50" t="str">
        <f>_xlfn.XLOOKUP(Table1[[#This Row],[Customer_ID]],Table2[customer_id],Table2[marital status],,0)</f>
        <v>Single</v>
      </c>
      <c r="J3737" t="str">
        <f t="shared" si="232"/>
        <v>Lower Income</v>
      </c>
      <c r="K3737" s="52" t="b">
        <f t="shared" si="233"/>
        <v>0</v>
      </c>
      <c r="L3737" s="43" t="b">
        <f t="shared" si="234"/>
        <v>0</v>
      </c>
      <c r="M3737" s="43" t="b">
        <f t="shared" si="235"/>
        <v>0</v>
      </c>
      <c r="N37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38" spans="1:14" hidden="1" x14ac:dyDescent="0.25">
      <c r="A3738" t="s">
        <v>1897</v>
      </c>
      <c r="B3738" s="45">
        <v>32223</v>
      </c>
      <c r="C3738" s="45">
        <v>13884.166666666666</v>
      </c>
      <c r="D3738" s="25">
        <v>0.43087753054236622</v>
      </c>
      <c r="E3738" s="25" t="str">
        <f>_xlfn.XLOOKUP(Table1[[#This Row],[Customer_ID]],Table2[customer_id],Table2[age_group],,0)</f>
        <v>25-34</v>
      </c>
      <c r="F3738" s="25" t="str">
        <f>_xlfn.XLOOKUP(Table1[[#This Row],[Customer_ID]],Table2[customer_id],Table2[city],,0)</f>
        <v>Hyderabad</v>
      </c>
      <c r="G3738" s="25" t="str">
        <f>_xlfn.XLOOKUP(Table1[[#This Row],[Customer_ID]],Table2[customer_id],Table2[occupation],,0)</f>
        <v>Freelancers</v>
      </c>
      <c r="H3738" s="50" t="str">
        <f>_xlfn.XLOOKUP(Table1[[#This Row],[Customer_ID]],Table2[customer_id],Table2[gender],,0)</f>
        <v>Male</v>
      </c>
      <c r="I3738" s="50" t="str">
        <f>_xlfn.XLOOKUP(Table1[[#This Row],[Customer_ID]],Table2[customer_id],Table2[marital status],,0)</f>
        <v>Married</v>
      </c>
      <c r="J3738" t="str">
        <f t="shared" si="232"/>
        <v>Lower Income</v>
      </c>
      <c r="K3738" s="52" t="b">
        <f t="shared" si="233"/>
        <v>0</v>
      </c>
      <c r="L3738" s="43" t="b">
        <f t="shared" si="234"/>
        <v>0</v>
      </c>
      <c r="M3738" s="43" t="b">
        <f t="shared" si="235"/>
        <v>0</v>
      </c>
      <c r="N37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39" spans="1:14" hidden="1" x14ac:dyDescent="0.25">
      <c r="A3739" t="s">
        <v>1530</v>
      </c>
      <c r="B3739" s="45">
        <v>32211</v>
      </c>
      <c r="C3739" s="45">
        <v>15075.333333333334</v>
      </c>
      <c r="D3739" s="25">
        <v>0.46801817184605676</v>
      </c>
      <c r="E3739" s="25" t="str">
        <f>_xlfn.XLOOKUP(Table1[[#This Row],[Customer_ID]],Table2[customer_id],Table2[age_group],,0)</f>
        <v>21-24</v>
      </c>
      <c r="F3739" s="25" t="str">
        <f>_xlfn.XLOOKUP(Table1[[#This Row],[Customer_ID]],Table2[customer_id],Table2[city],,0)</f>
        <v>Mumbai</v>
      </c>
      <c r="G3739" s="25" t="str">
        <f>_xlfn.XLOOKUP(Table1[[#This Row],[Customer_ID]],Table2[customer_id],Table2[occupation],,0)</f>
        <v>Salaried Other Employees</v>
      </c>
      <c r="H3739" s="50" t="str">
        <f>_xlfn.XLOOKUP(Table1[[#This Row],[Customer_ID]],Table2[customer_id],Table2[gender],,0)</f>
        <v>Male</v>
      </c>
      <c r="I3739" s="50" t="str">
        <f>_xlfn.XLOOKUP(Table1[[#This Row],[Customer_ID]],Table2[customer_id],Table2[marital status],,0)</f>
        <v>Married</v>
      </c>
      <c r="J3739" t="str">
        <f t="shared" si="232"/>
        <v>Lower Income</v>
      </c>
      <c r="K3739" s="52" t="b">
        <f t="shared" si="233"/>
        <v>0</v>
      </c>
      <c r="L3739" s="43" t="b">
        <f t="shared" si="234"/>
        <v>0</v>
      </c>
      <c r="M3739" s="43" t="b">
        <f t="shared" si="235"/>
        <v>0</v>
      </c>
      <c r="N37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40" spans="1:14" hidden="1" x14ac:dyDescent="0.25">
      <c r="A3740" t="s">
        <v>1211</v>
      </c>
      <c r="B3740" s="45">
        <v>32195</v>
      </c>
      <c r="C3740" s="45">
        <v>16117</v>
      </c>
      <c r="D3740" s="25">
        <v>0.50060568411243977</v>
      </c>
      <c r="E3740" s="25" t="str">
        <f>_xlfn.XLOOKUP(Table1[[#This Row],[Customer_ID]],Table2[customer_id],Table2[age_group],,0)</f>
        <v>21-24</v>
      </c>
      <c r="F3740" s="25" t="str">
        <f>_xlfn.XLOOKUP(Table1[[#This Row],[Customer_ID]],Table2[customer_id],Table2[city],,0)</f>
        <v>Mumbai</v>
      </c>
      <c r="G3740" s="25" t="str">
        <f>_xlfn.XLOOKUP(Table1[[#This Row],[Customer_ID]],Table2[customer_id],Table2[occupation],,0)</f>
        <v>Salaried Other Employees</v>
      </c>
      <c r="H3740" s="50" t="str">
        <f>_xlfn.XLOOKUP(Table1[[#This Row],[Customer_ID]],Table2[customer_id],Table2[gender],,0)</f>
        <v>Male</v>
      </c>
      <c r="I3740" s="50" t="str">
        <f>_xlfn.XLOOKUP(Table1[[#This Row],[Customer_ID]],Table2[customer_id],Table2[marital status],,0)</f>
        <v>Married</v>
      </c>
      <c r="J3740" t="str">
        <f t="shared" si="232"/>
        <v>Lower Income</v>
      </c>
      <c r="K3740" s="52" t="b">
        <f t="shared" si="233"/>
        <v>0</v>
      </c>
      <c r="L3740" s="43" t="b">
        <f t="shared" si="234"/>
        <v>0</v>
      </c>
      <c r="M3740" s="43" t="b">
        <f t="shared" si="235"/>
        <v>0</v>
      </c>
      <c r="N37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41" spans="1:14" hidden="1" x14ac:dyDescent="0.25">
      <c r="A3741" t="s">
        <v>622</v>
      </c>
      <c r="B3741" s="45">
        <v>32179</v>
      </c>
      <c r="C3741" s="45">
        <v>18359</v>
      </c>
      <c r="D3741" s="25">
        <v>0.5705273625656484</v>
      </c>
      <c r="E3741" s="25" t="str">
        <f>_xlfn.XLOOKUP(Table1[[#This Row],[Customer_ID]],Table2[customer_id],Table2[age_group],,0)</f>
        <v>25-34</v>
      </c>
      <c r="F3741" s="25" t="str">
        <f>_xlfn.XLOOKUP(Table1[[#This Row],[Customer_ID]],Table2[customer_id],Table2[city],,0)</f>
        <v>Mumbai</v>
      </c>
      <c r="G3741" s="25" t="str">
        <f>_xlfn.XLOOKUP(Table1[[#This Row],[Customer_ID]],Table2[customer_id],Table2[occupation],,0)</f>
        <v>Freelancers</v>
      </c>
      <c r="H3741" s="50" t="str">
        <f>_xlfn.XLOOKUP(Table1[[#This Row],[Customer_ID]],Table2[customer_id],Table2[gender],,0)</f>
        <v>Male</v>
      </c>
      <c r="I3741" s="50" t="str">
        <f>_xlfn.XLOOKUP(Table1[[#This Row],[Customer_ID]],Table2[customer_id],Table2[marital status],,0)</f>
        <v>Married</v>
      </c>
      <c r="J3741" t="str">
        <f t="shared" si="232"/>
        <v>Lower Income</v>
      </c>
      <c r="K3741" s="52" t="b">
        <f t="shared" si="233"/>
        <v>0</v>
      </c>
      <c r="L3741" s="43" t="b">
        <f t="shared" si="234"/>
        <v>0</v>
      </c>
      <c r="M3741" s="43" t="b">
        <f t="shared" si="235"/>
        <v>0</v>
      </c>
      <c r="N37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42" spans="1:14" hidden="1" x14ac:dyDescent="0.25">
      <c r="A3742" t="s">
        <v>897</v>
      </c>
      <c r="B3742" s="45">
        <v>32161</v>
      </c>
      <c r="C3742" s="45">
        <v>17105.666666666668</v>
      </c>
      <c r="D3742" s="25">
        <v>0.53187608179679324</v>
      </c>
      <c r="E3742" s="25" t="str">
        <f>_xlfn.XLOOKUP(Table1[[#This Row],[Customer_ID]],Table2[customer_id],Table2[age_group],,0)</f>
        <v>25-34</v>
      </c>
      <c r="F3742" s="25" t="str">
        <f>_xlfn.XLOOKUP(Table1[[#This Row],[Customer_ID]],Table2[customer_id],Table2[city],,0)</f>
        <v>Bengaluru</v>
      </c>
      <c r="G3742" s="25" t="str">
        <f>_xlfn.XLOOKUP(Table1[[#This Row],[Customer_ID]],Table2[customer_id],Table2[occupation],,0)</f>
        <v>Freelancers</v>
      </c>
      <c r="H3742" s="50" t="str">
        <f>_xlfn.XLOOKUP(Table1[[#This Row],[Customer_ID]],Table2[customer_id],Table2[gender],,0)</f>
        <v>Male</v>
      </c>
      <c r="I3742" s="50" t="str">
        <f>_xlfn.XLOOKUP(Table1[[#This Row],[Customer_ID]],Table2[customer_id],Table2[marital status],,0)</f>
        <v>Married</v>
      </c>
      <c r="J3742" t="str">
        <f t="shared" si="232"/>
        <v>Lower Income</v>
      </c>
      <c r="K3742" s="52" t="b">
        <f t="shared" si="233"/>
        <v>0</v>
      </c>
      <c r="L3742" s="43" t="b">
        <f t="shared" si="234"/>
        <v>0</v>
      </c>
      <c r="M3742" s="43" t="b">
        <f t="shared" si="235"/>
        <v>0</v>
      </c>
      <c r="N37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43" spans="1:14" hidden="1" x14ac:dyDescent="0.25">
      <c r="A3743" t="s">
        <v>2342</v>
      </c>
      <c r="B3743" s="45">
        <v>32159</v>
      </c>
      <c r="C3743" s="45">
        <v>12643</v>
      </c>
      <c r="D3743" s="25">
        <v>0.39314033396560838</v>
      </c>
      <c r="E3743" s="25" t="str">
        <f>_xlfn.XLOOKUP(Table1[[#This Row],[Customer_ID]],Table2[customer_id],Table2[age_group],,0)</f>
        <v>21-24</v>
      </c>
      <c r="F3743" s="25" t="str">
        <f>_xlfn.XLOOKUP(Table1[[#This Row],[Customer_ID]],Table2[customer_id],Table2[city],,0)</f>
        <v>Bengaluru</v>
      </c>
      <c r="G3743" s="25" t="str">
        <f>_xlfn.XLOOKUP(Table1[[#This Row],[Customer_ID]],Table2[customer_id],Table2[occupation],,0)</f>
        <v>Salaried Other Employees</v>
      </c>
      <c r="H3743" s="50" t="str">
        <f>_xlfn.XLOOKUP(Table1[[#This Row],[Customer_ID]],Table2[customer_id],Table2[gender],,0)</f>
        <v>Male</v>
      </c>
      <c r="I3743" s="50" t="str">
        <f>_xlfn.XLOOKUP(Table1[[#This Row],[Customer_ID]],Table2[customer_id],Table2[marital status],,0)</f>
        <v>Married</v>
      </c>
      <c r="J3743" t="str">
        <f t="shared" si="232"/>
        <v>Lower Income</v>
      </c>
      <c r="K3743" s="52" t="b">
        <f t="shared" si="233"/>
        <v>0</v>
      </c>
      <c r="L3743" s="43" t="b">
        <f t="shared" si="234"/>
        <v>0</v>
      </c>
      <c r="M3743" s="43" t="b">
        <f t="shared" si="235"/>
        <v>0</v>
      </c>
      <c r="N37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44" spans="1:14" hidden="1" x14ac:dyDescent="0.25">
      <c r="A3744" t="s">
        <v>3635</v>
      </c>
      <c r="B3744" s="45">
        <v>32139</v>
      </c>
      <c r="C3744" s="45">
        <v>8786.8333333333339</v>
      </c>
      <c r="D3744" s="25">
        <v>0.27340095626289973</v>
      </c>
      <c r="E3744" s="25" t="str">
        <f>_xlfn.XLOOKUP(Table1[[#This Row],[Customer_ID]],Table2[customer_id],Table2[age_group],,0)</f>
        <v>21-24</v>
      </c>
      <c r="F3744" s="25" t="str">
        <f>_xlfn.XLOOKUP(Table1[[#This Row],[Customer_ID]],Table2[customer_id],Table2[city],,0)</f>
        <v>Hyderabad</v>
      </c>
      <c r="G3744" s="25" t="str">
        <f>_xlfn.XLOOKUP(Table1[[#This Row],[Customer_ID]],Table2[customer_id],Table2[occupation],,0)</f>
        <v>Salaried Other Employees</v>
      </c>
      <c r="H3744" s="50" t="str">
        <f>_xlfn.XLOOKUP(Table1[[#This Row],[Customer_ID]],Table2[customer_id],Table2[gender],,0)</f>
        <v>Female</v>
      </c>
      <c r="I3744" s="50" t="str">
        <f>_xlfn.XLOOKUP(Table1[[#This Row],[Customer_ID]],Table2[customer_id],Table2[marital status],,0)</f>
        <v>Single</v>
      </c>
      <c r="J3744" t="str">
        <f t="shared" si="232"/>
        <v>Lower Income</v>
      </c>
      <c r="K3744" s="52" t="str">
        <f t="shared" si="233"/>
        <v>Low Spend</v>
      </c>
      <c r="L3744" s="43" t="b">
        <f t="shared" si="234"/>
        <v>0</v>
      </c>
      <c r="M3744" s="43" t="b">
        <f t="shared" si="235"/>
        <v>0</v>
      </c>
      <c r="N37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45" spans="1:14" hidden="1" x14ac:dyDescent="0.25">
      <c r="A3745" t="s">
        <v>2070</v>
      </c>
      <c r="B3745" s="45">
        <v>32134</v>
      </c>
      <c r="C3745" s="45">
        <v>13372.166666666666</v>
      </c>
      <c r="D3745" s="25">
        <v>0.41613763199933612</v>
      </c>
      <c r="E3745" s="25" t="str">
        <f>_xlfn.XLOOKUP(Table1[[#This Row],[Customer_ID]],Table2[customer_id],Table2[age_group],,0)</f>
        <v>21-24</v>
      </c>
      <c r="F3745" s="25" t="str">
        <f>_xlfn.XLOOKUP(Table1[[#This Row],[Customer_ID]],Table2[customer_id],Table2[city],,0)</f>
        <v>Mumbai</v>
      </c>
      <c r="G3745" s="25" t="str">
        <f>_xlfn.XLOOKUP(Table1[[#This Row],[Customer_ID]],Table2[customer_id],Table2[occupation],,0)</f>
        <v>Salaried Other Employees</v>
      </c>
      <c r="H3745" s="50" t="str">
        <f>_xlfn.XLOOKUP(Table1[[#This Row],[Customer_ID]],Table2[customer_id],Table2[gender],,0)</f>
        <v>Female</v>
      </c>
      <c r="I3745" s="50" t="str">
        <f>_xlfn.XLOOKUP(Table1[[#This Row],[Customer_ID]],Table2[customer_id],Table2[marital status],,0)</f>
        <v>Married</v>
      </c>
      <c r="J3745" t="str">
        <f t="shared" si="232"/>
        <v>Lower Income</v>
      </c>
      <c r="K3745" s="52" t="b">
        <f t="shared" si="233"/>
        <v>0</v>
      </c>
      <c r="L3745" s="43" t="b">
        <f t="shared" si="234"/>
        <v>0</v>
      </c>
      <c r="M3745" s="43" t="b">
        <f t="shared" si="235"/>
        <v>0</v>
      </c>
      <c r="N37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46" spans="1:14" x14ac:dyDescent="0.25">
      <c r="A3746" t="s">
        <v>349</v>
      </c>
      <c r="B3746" s="45">
        <v>31942</v>
      </c>
      <c r="C3746" s="45">
        <v>19516.5</v>
      </c>
      <c r="D3746" s="25">
        <v>0.61099805898190473</v>
      </c>
      <c r="E3746" s="25" t="str">
        <f>_xlfn.XLOOKUP(Table1[[#This Row],[Customer_ID]],Table2[customer_id],Table2[age_group],,0)</f>
        <v>25-34</v>
      </c>
      <c r="F3746" s="25" t="str">
        <f>_xlfn.XLOOKUP(Table1[[#This Row],[Customer_ID]],Table2[customer_id],Table2[city],,0)</f>
        <v>Mumbai</v>
      </c>
      <c r="G3746" s="25" t="str">
        <f>_xlfn.XLOOKUP(Table1[[#This Row],[Customer_ID]],Table2[customer_id],Table2[occupation],,0)</f>
        <v>Freelancers</v>
      </c>
      <c r="H3746" s="50" t="str">
        <f>_xlfn.XLOOKUP(Table1[[#This Row],[Customer_ID]],Table2[customer_id],Table2[gender],,0)</f>
        <v>Male</v>
      </c>
      <c r="I3746" s="50" t="str">
        <f>_xlfn.XLOOKUP(Table1[[#This Row],[Customer_ID]],Table2[customer_id],Table2[marital status],,0)</f>
        <v>Single</v>
      </c>
      <c r="J3746" t="str">
        <f t="shared" si="232"/>
        <v>Lower Income</v>
      </c>
      <c r="K3746" s="52" t="str">
        <f t="shared" si="233"/>
        <v>High Spend</v>
      </c>
      <c r="L3746" s="43" t="b">
        <f t="shared" si="234"/>
        <v>0</v>
      </c>
      <c r="M3746" s="43" t="b">
        <f t="shared" si="235"/>
        <v>0</v>
      </c>
      <c r="N3746" t="str">
        <f>IF(OR(Table1[[#This Row],[High requirement of Credit Card (Low Income)]]="High Spend",Table1[[#This Row],[High requirement of Credit Card (Moderate Income)]]="High Spend",Table1[[#This Row],[High requirement of Credit Card (hIGHER Income)]]="High Spend"),"High chance","Low or moderate Chance")</f>
        <v>High chance</v>
      </c>
    </row>
    <row r="3747" spans="1:14" hidden="1" x14ac:dyDescent="0.25">
      <c r="A3747" t="s">
        <v>3478</v>
      </c>
      <c r="B3747" s="45">
        <v>31892</v>
      </c>
      <c r="C3747" s="45">
        <v>9321.1666666666661</v>
      </c>
      <c r="D3747" s="25">
        <v>0.29227287930097412</v>
      </c>
      <c r="E3747" s="25" t="str">
        <f>_xlfn.XLOOKUP(Table1[[#This Row],[Customer_ID]],Table2[customer_id],Table2[age_group],,0)</f>
        <v>21-24</v>
      </c>
      <c r="F3747" s="25" t="str">
        <f>_xlfn.XLOOKUP(Table1[[#This Row],[Customer_ID]],Table2[customer_id],Table2[city],,0)</f>
        <v>Chennai</v>
      </c>
      <c r="G3747" s="25" t="str">
        <f>_xlfn.XLOOKUP(Table1[[#This Row],[Customer_ID]],Table2[customer_id],Table2[occupation],,0)</f>
        <v>Salaried Other Employees</v>
      </c>
      <c r="H3747" s="50" t="str">
        <f>_xlfn.XLOOKUP(Table1[[#This Row],[Customer_ID]],Table2[customer_id],Table2[gender],,0)</f>
        <v>Male</v>
      </c>
      <c r="I3747" s="50" t="str">
        <f>_xlfn.XLOOKUP(Table1[[#This Row],[Customer_ID]],Table2[customer_id],Table2[marital status],,0)</f>
        <v>Single</v>
      </c>
      <c r="J3747" t="str">
        <f t="shared" si="232"/>
        <v>Lower Income</v>
      </c>
      <c r="K3747" s="52" t="str">
        <f t="shared" si="233"/>
        <v>Low Spend</v>
      </c>
      <c r="L3747" s="43" t="b">
        <f t="shared" si="234"/>
        <v>0</v>
      </c>
      <c r="M3747" s="43" t="b">
        <f t="shared" si="235"/>
        <v>0</v>
      </c>
      <c r="N37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48" spans="1:14" hidden="1" x14ac:dyDescent="0.25">
      <c r="A3748" t="s">
        <v>2243</v>
      </c>
      <c r="B3748" s="45">
        <v>31869</v>
      </c>
      <c r="C3748" s="45">
        <v>12828.833333333334</v>
      </c>
      <c r="D3748" s="25">
        <v>0.40254897653937477</v>
      </c>
      <c r="E3748" s="25" t="str">
        <f>_xlfn.XLOOKUP(Table1[[#This Row],[Customer_ID]],Table2[customer_id],Table2[age_group],,0)</f>
        <v>21-24</v>
      </c>
      <c r="F3748" s="25" t="str">
        <f>_xlfn.XLOOKUP(Table1[[#This Row],[Customer_ID]],Table2[customer_id],Table2[city],,0)</f>
        <v>Mumbai</v>
      </c>
      <c r="G3748" s="25" t="str">
        <f>_xlfn.XLOOKUP(Table1[[#This Row],[Customer_ID]],Table2[customer_id],Table2[occupation],,0)</f>
        <v>Salaried Other Employees</v>
      </c>
      <c r="H3748" s="50" t="str">
        <f>_xlfn.XLOOKUP(Table1[[#This Row],[Customer_ID]],Table2[customer_id],Table2[gender],,0)</f>
        <v>Female</v>
      </c>
      <c r="I3748" s="50" t="str">
        <f>_xlfn.XLOOKUP(Table1[[#This Row],[Customer_ID]],Table2[customer_id],Table2[marital status],,0)</f>
        <v>Married</v>
      </c>
      <c r="J3748" t="str">
        <f t="shared" si="232"/>
        <v>Lower Income</v>
      </c>
      <c r="K3748" s="52" t="b">
        <f t="shared" si="233"/>
        <v>0</v>
      </c>
      <c r="L3748" s="43" t="b">
        <f t="shared" si="234"/>
        <v>0</v>
      </c>
      <c r="M3748" s="43" t="b">
        <f t="shared" si="235"/>
        <v>0</v>
      </c>
      <c r="N37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49" spans="1:14" hidden="1" x14ac:dyDescent="0.25">
      <c r="A3749" t="s">
        <v>1279</v>
      </c>
      <c r="B3749" s="45">
        <v>31771</v>
      </c>
      <c r="C3749" s="45">
        <v>15706.333333333334</v>
      </c>
      <c r="D3749" s="25">
        <v>0.49436068532099503</v>
      </c>
      <c r="E3749" s="25" t="str">
        <f>_xlfn.XLOOKUP(Table1[[#This Row],[Customer_ID]],Table2[customer_id],Table2[age_group],,0)</f>
        <v>21-24</v>
      </c>
      <c r="F3749" s="25" t="str">
        <f>_xlfn.XLOOKUP(Table1[[#This Row],[Customer_ID]],Table2[customer_id],Table2[city],,0)</f>
        <v>Delhi NCR</v>
      </c>
      <c r="G3749" s="25" t="str">
        <f>_xlfn.XLOOKUP(Table1[[#This Row],[Customer_ID]],Table2[customer_id],Table2[occupation],,0)</f>
        <v>Salaried Other Employees</v>
      </c>
      <c r="H3749" s="50" t="str">
        <f>_xlfn.XLOOKUP(Table1[[#This Row],[Customer_ID]],Table2[customer_id],Table2[gender],,0)</f>
        <v>Male</v>
      </c>
      <c r="I3749" s="50" t="str">
        <f>_xlfn.XLOOKUP(Table1[[#This Row],[Customer_ID]],Table2[customer_id],Table2[marital status],,0)</f>
        <v>Married</v>
      </c>
      <c r="J3749" t="str">
        <f t="shared" si="232"/>
        <v>Lower Income</v>
      </c>
      <c r="K3749" s="52" t="b">
        <f t="shared" si="233"/>
        <v>0</v>
      </c>
      <c r="L3749" s="43" t="b">
        <f t="shared" si="234"/>
        <v>0</v>
      </c>
      <c r="M3749" s="43" t="b">
        <f t="shared" si="235"/>
        <v>0</v>
      </c>
      <c r="N37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50" spans="1:14" hidden="1" x14ac:dyDescent="0.25">
      <c r="A3750" t="s">
        <v>1576</v>
      </c>
      <c r="B3750" s="45">
        <v>31651</v>
      </c>
      <c r="C3750" s="45">
        <v>14639.5</v>
      </c>
      <c r="D3750" s="25">
        <v>0.46252883005276296</v>
      </c>
      <c r="E3750" s="25" t="str">
        <f>_xlfn.XLOOKUP(Table1[[#This Row],[Customer_ID]],Table2[customer_id],Table2[age_group],,0)</f>
        <v>21-24</v>
      </c>
      <c r="F3750" s="25" t="str">
        <f>_xlfn.XLOOKUP(Table1[[#This Row],[Customer_ID]],Table2[customer_id],Table2[city],,0)</f>
        <v>Mumbai</v>
      </c>
      <c r="G3750" s="25" t="str">
        <f>_xlfn.XLOOKUP(Table1[[#This Row],[Customer_ID]],Table2[customer_id],Table2[occupation],,0)</f>
        <v>Salaried Other Employees</v>
      </c>
      <c r="H3750" s="50" t="str">
        <f>_xlfn.XLOOKUP(Table1[[#This Row],[Customer_ID]],Table2[customer_id],Table2[gender],,0)</f>
        <v>Female</v>
      </c>
      <c r="I3750" s="50" t="str">
        <f>_xlfn.XLOOKUP(Table1[[#This Row],[Customer_ID]],Table2[customer_id],Table2[marital status],,0)</f>
        <v>Single</v>
      </c>
      <c r="J3750" t="str">
        <f t="shared" si="232"/>
        <v>Lower Income</v>
      </c>
      <c r="K3750" s="52" t="b">
        <f t="shared" si="233"/>
        <v>0</v>
      </c>
      <c r="L3750" s="43" t="b">
        <f t="shared" si="234"/>
        <v>0</v>
      </c>
      <c r="M3750" s="43" t="b">
        <f t="shared" si="235"/>
        <v>0</v>
      </c>
      <c r="N37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51" spans="1:14" hidden="1" x14ac:dyDescent="0.25">
      <c r="A3751" t="s">
        <v>2704</v>
      </c>
      <c r="B3751" s="45">
        <v>31615</v>
      </c>
      <c r="C3751" s="45">
        <v>11371.833333333334</v>
      </c>
      <c r="D3751" s="25">
        <v>0.3596974010227213</v>
      </c>
      <c r="E3751" s="25" t="str">
        <f>_xlfn.XLOOKUP(Table1[[#This Row],[Customer_ID]],Table2[customer_id],Table2[age_group],,0)</f>
        <v>21-24</v>
      </c>
      <c r="F3751" s="25" t="str">
        <f>_xlfn.XLOOKUP(Table1[[#This Row],[Customer_ID]],Table2[customer_id],Table2[city],,0)</f>
        <v>Bengaluru</v>
      </c>
      <c r="G3751" s="25" t="str">
        <f>_xlfn.XLOOKUP(Table1[[#This Row],[Customer_ID]],Table2[customer_id],Table2[occupation],,0)</f>
        <v>Salaried Other Employees</v>
      </c>
      <c r="H3751" s="50" t="str">
        <f>_xlfn.XLOOKUP(Table1[[#This Row],[Customer_ID]],Table2[customer_id],Table2[gender],,0)</f>
        <v>Female</v>
      </c>
      <c r="I3751" s="50" t="str">
        <f>_xlfn.XLOOKUP(Table1[[#This Row],[Customer_ID]],Table2[customer_id],Table2[marital status],,0)</f>
        <v>Single</v>
      </c>
      <c r="J3751" t="str">
        <f t="shared" si="232"/>
        <v>Lower Income</v>
      </c>
      <c r="K3751" s="52" t="b">
        <f t="shared" si="233"/>
        <v>0</v>
      </c>
      <c r="L3751" s="43" t="b">
        <f t="shared" si="234"/>
        <v>0</v>
      </c>
      <c r="M3751" s="43" t="b">
        <f t="shared" si="235"/>
        <v>0</v>
      </c>
      <c r="N37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52" spans="1:14" hidden="1" x14ac:dyDescent="0.25">
      <c r="A3752" t="s">
        <v>3641</v>
      </c>
      <c r="B3752" s="45">
        <v>31614</v>
      </c>
      <c r="C3752" s="45">
        <v>8619.5</v>
      </c>
      <c r="D3752" s="25">
        <v>0.27264819383817296</v>
      </c>
      <c r="E3752" s="25" t="str">
        <f>_xlfn.XLOOKUP(Table1[[#This Row],[Customer_ID]],Table2[customer_id],Table2[age_group],,0)</f>
        <v>21-24</v>
      </c>
      <c r="F3752" s="25" t="str">
        <f>_xlfn.XLOOKUP(Table1[[#This Row],[Customer_ID]],Table2[customer_id],Table2[city],,0)</f>
        <v>Hyderabad</v>
      </c>
      <c r="G3752" s="25" t="str">
        <f>_xlfn.XLOOKUP(Table1[[#This Row],[Customer_ID]],Table2[customer_id],Table2[occupation],,0)</f>
        <v>Salaried Other Employees</v>
      </c>
      <c r="H3752" s="50" t="str">
        <f>_xlfn.XLOOKUP(Table1[[#This Row],[Customer_ID]],Table2[customer_id],Table2[gender],,0)</f>
        <v>Female</v>
      </c>
      <c r="I3752" s="50" t="str">
        <f>_xlfn.XLOOKUP(Table1[[#This Row],[Customer_ID]],Table2[customer_id],Table2[marital status],,0)</f>
        <v>Single</v>
      </c>
      <c r="J3752" t="str">
        <f t="shared" si="232"/>
        <v>Lower Income</v>
      </c>
      <c r="K3752" s="52" t="str">
        <f t="shared" si="233"/>
        <v>Low Spend</v>
      </c>
      <c r="L3752" s="43" t="b">
        <f t="shared" si="234"/>
        <v>0</v>
      </c>
      <c r="M3752" s="43" t="b">
        <f t="shared" si="235"/>
        <v>0</v>
      </c>
      <c r="N37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53" spans="1:14" hidden="1" x14ac:dyDescent="0.25">
      <c r="A3753" t="s">
        <v>3773</v>
      </c>
      <c r="B3753" s="45">
        <v>31611</v>
      </c>
      <c r="C3753" s="45">
        <v>7992.333333333333</v>
      </c>
      <c r="D3753" s="25">
        <v>0.2528339291175013</v>
      </c>
      <c r="E3753" s="25" t="str">
        <f>_xlfn.XLOOKUP(Table1[[#This Row],[Customer_ID]],Table2[customer_id],Table2[age_group],,0)</f>
        <v>21-24</v>
      </c>
      <c r="F3753" s="25" t="str">
        <f>_xlfn.XLOOKUP(Table1[[#This Row],[Customer_ID]],Table2[customer_id],Table2[city],,0)</f>
        <v>Chennai</v>
      </c>
      <c r="G3753" s="25" t="str">
        <f>_xlfn.XLOOKUP(Table1[[#This Row],[Customer_ID]],Table2[customer_id],Table2[occupation],,0)</f>
        <v>Salaried Other Employees</v>
      </c>
      <c r="H3753" s="50" t="str">
        <f>_xlfn.XLOOKUP(Table1[[#This Row],[Customer_ID]],Table2[customer_id],Table2[gender],,0)</f>
        <v>Female</v>
      </c>
      <c r="I3753" s="50" t="str">
        <f>_xlfn.XLOOKUP(Table1[[#This Row],[Customer_ID]],Table2[customer_id],Table2[marital status],,0)</f>
        <v>Single</v>
      </c>
      <c r="J3753" t="str">
        <f t="shared" si="232"/>
        <v>Lower Income</v>
      </c>
      <c r="K3753" s="52" t="str">
        <f t="shared" si="233"/>
        <v>Low Spend</v>
      </c>
      <c r="L3753" s="43" t="b">
        <f t="shared" si="234"/>
        <v>0</v>
      </c>
      <c r="M3753" s="43" t="b">
        <f t="shared" si="235"/>
        <v>0</v>
      </c>
      <c r="N37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54" spans="1:14" hidden="1" x14ac:dyDescent="0.25">
      <c r="A3754" t="s">
        <v>2068</v>
      </c>
      <c r="B3754" s="45">
        <v>31578</v>
      </c>
      <c r="C3754" s="45">
        <v>13148.333333333334</v>
      </c>
      <c r="D3754" s="25">
        <v>0.41637638018029433</v>
      </c>
      <c r="E3754" s="25" t="str">
        <f>_xlfn.XLOOKUP(Table1[[#This Row],[Customer_ID]],Table2[customer_id],Table2[age_group],,0)</f>
        <v>21-24</v>
      </c>
      <c r="F3754" s="25" t="str">
        <f>_xlfn.XLOOKUP(Table1[[#This Row],[Customer_ID]],Table2[customer_id],Table2[city],,0)</f>
        <v>Mumbai</v>
      </c>
      <c r="G3754" s="25" t="str">
        <f>_xlfn.XLOOKUP(Table1[[#This Row],[Customer_ID]],Table2[customer_id],Table2[occupation],,0)</f>
        <v>Salaried Other Employees</v>
      </c>
      <c r="H3754" s="50" t="str">
        <f>_xlfn.XLOOKUP(Table1[[#This Row],[Customer_ID]],Table2[customer_id],Table2[gender],,0)</f>
        <v>Female</v>
      </c>
      <c r="I3754" s="50" t="str">
        <f>_xlfn.XLOOKUP(Table1[[#This Row],[Customer_ID]],Table2[customer_id],Table2[marital status],,0)</f>
        <v>Single</v>
      </c>
      <c r="J3754" t="str">
        <f t="shared" si="232"/>
        <v>Lower Income</v>
      </c>
      <c r="K3754" s="52" t="b">
        <f t="shared" si="233"/>
        <v>0</v>
      </c>
      <c r="L3754" s="43" t="b">
        <f t="shared" si="234"/>
        <v>0</v>
      </c>
      <c r="M3754" s="43" t="b">
        <f t="shared" si="235"/>
        <v>0</v>
      </c>
      <c r="N37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55" spans="1:14" hidden="1" x14ac:dyDescent="0.25">
      <c r="A3755" t="s">
        <v>2307</v>
      </c>
      <c r="B3755" s="45">
        <v>31563</v>
      </c>
      <c r="C3755" s="45">
        <v>12537.666666666666</v>
      </c>
      <c r="D3755" s="25">
        <v>0.39722671059996406</v>
      </c>
      <c r="E3755" s="25" t="str">
        <f>_xlfn.XLOOKUP(Table1[[#This Row],[Customer_ID]],Table2[customer_id],Table2[age_group],,0)</f>
        <v>21-24</v>
      </c>
      <c r="F3755" s="25" t="str">
        <f>_xlfn.XLOOKUP(Table1[[#This Row],[Customer_ID]],Table2[customer_id],Table2[city],,0)</f>
        <v>Delhi NCR</v>
      </c>
      <c r="G3755" s="25" t="str">
        <f>_xlfn.XLOOKUP(Table1[[#This Row],[Customer_ID]],Table2[customer_id],Table2[occupation],,0)</f>
        <v>Salaried Other Employees</v>
      </c>
      <c r="H3755" s="50" t="str">
        <f>_xlfn.XLOOKUP(Table1[[#This Row],[Customer_ID]],Table2[customer_id],Table2[gender],,0)</f>
        <v>Female</v>
      </c>
      <c r="I3755" s="50" t="str">
        <f>_xlfn.XLOOKUP(Table1[[#This Row],[Customer_ID]],Table2[customer_id],Table2[marital status],,0)</f>
        <v>Single</v>
      </c>
      <c r="J3755" t="str">
        <f t="shared" si="232"/>
        <v>Lower Income</v>
      </c>
      <c r="K3755" s="52" t="b">
        <f t="shared" si="233"/>
        <v>0</v>
      </c>
      <c r="L3755" s="43" t="b">
        <f t="shared" si="234"/>
        <v>0</v>
      </c>
      <c r="M3755" s="43" t="b">
        <f t="shared" si="235"/>
        <v>0</v>
      </c>
      <c r="N37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56" spans="1:14" hidden="1" x14ac:dyDescent="0.25">
      <c r="A3756" t="s">
        <v>2689</v>
      </c>
      <c r="B3756" s="45">
        <v>31548</v>
      </c>
      <c r="C3756" s="45">
        <v>11417.666666666666</v>
      </c>
      <c r="D3756" s="25">
        <v>0.36191412028232112</v>
      </c>
      <c r="E3756" s="25" t="str">
        <f>_xlfn.XLOOKUP(Table1[[#This Row],[Customer_ID]],Table2[customer_id],Table2[age_group],,0)</f>
        <v>21-24</v>
      </c>
      <c r="F3756" s="25" t="str">
        <f>_xlfn.XLOOKUP(Table1[[#This Row],[Customer_ID]],Table2[customer_id],Table2[city],,0)</f>
        <v>Hyderabad</v>
      </c>
      <c r="G3756" s="25" t="str">
        <f>_xlfn.XLOOKUP(Table1[[#This Row],[Customer_ID]],Table2[customer_id],Table2[occupation],,0)</f>
        <v>Salaried Other Employees</v>
      </c>
      <c r="H3756" s="50" t="str">
        <f>_xlfn.XLOOKUP(Table1[[#This Row],[Customer_ID]],Table2[customer_id],Table2[gender],,0)</f>
        <v>Male</v>
      </c>
      <c r="I3756" s="50" t="str">
        <f>_xlfn.XLOOKUP(Table1[[#This Row],[Customer_ID]],Table2[customer_id],Table2[marital status],,0)</f>
        <v>Single</v>
      </c>
      <c r="J3756" t="str">
        <f t="shared" si="232"/>
        <v>Lower Income</v>
      </c>
      <c r="K3756" s="52" t="b">
        <f t="shared" si="233"/>
        <v>0</v>
      </c>
      <c r="L3756" s="43" t="b">
        <f t="shared" si="234"/>
        <v>0</v>
      </c>
      <c r="M3756" s="43" t="b">
        <f t="shared" si="235"/>
        <v>0</v>
      </c>
      <c r="N37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57" spans="1:14" hidden="1" x14ac:dyDescent="0.25">
      <c r="A3757" t="s">
        <v>2328</v>
      </c>
      <c r="B3757" s="45">
        <v>31542</v>
      </c>
      <c r="C3757" s="45">
        <v>12449.5</v>
      </c>
      <c r="D3757" s="25">
        <v>0.39469596094096759</v>
      </c>
      <c r="E3757" s="25" t="str">
        <f>_xlfn.XLOOKUP(Table1[[#This Row],[Customer_ID]],Table2[customer_id],Table2[age_group],,0)</f>
        <v>21-24</v>
      </c>
      <c r="F3757" s="25" t="str">
        <f>_xlfn.XLOOKUP(Table1[[#This Row],[Customer_ID]],Table2[customer_id],Table2[city],,0)</f>
        <v>Mumbai</v>
      </c>
      <c r="G3757" s="25" t="str">
        <f>_xlfn.XLOOKUP(Table1[[#This Row],[Customer_ID]],Table2[customer_id],Table2[occupation],,0)</f>
        <v>Salaried Other Employees</v>
      </c>
      <c r="H3757" s="50" t="str">
        <f>_xlfn.XLOOKUP(Table1[[#This Row],[Customer_ID]],Table2[customer_id],Table2[gender],,0)</f>
        <v>Female</v>
      </c>
      <c r="I3757" s="50" t="str">
        <f>_xlfn.XLOOKUP(Table1[[#This Row],[Customer_ID]],Table2[customer_id],Table2[marital status],,0)</f>
        <v>Single</v>
      </c>
      <c r="J3757" t="str">
        <f t="shared" si="232"/>
        <v>Lower Income</v>
      </c>
      <c r="K3757" s="52" t="b">
        <f t="shared" si="233"/>
        <v>0</v>
      </c>
      <c r="L3757" s="43" t="b">
        <f t="shared" si="234"/>
        <v>0</v>
      </c>
      <c r="M3757" s="43" t="b">
        <f t="shared" si="235"/>
        <v>0</v>
      </c>
      <c r="N37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58" spans="1:14" hidden="1" x14ac:dyDescent="0.25">
      <c r="A3758" t="s">
        <v>2723</v>
      </c>
      <c r="B3758" s="45">
        <v>31521</v>
      </c>
      <c r="C3758" s="45">
        <v>11279</v>
      </c>
      <c r="D3758" s="25">
        <v>0.35782494210209065</v>
      </c>
      <c r="E3758" s="25" t="str">
        <f>_xlfn.XLOOKUP(Table1[[#This Row],[Customer_ID]],Table2[customer_id],Table2[age_group],,0)</f>
        <v>21-24</v>
      </c>
      <c r="F3758" s="25" t="str">
        <f>_xlfn.XLOOKUP(Table1[[#This Row],[Customer_ID]],Table2[customer_id],Table2[city],,0)</f>
        <v>Mumbai</v>
      </c>
      <c r="G3758" s="25" t="str">
        <f>_xlfn.XLOOKUP(Table1[[#This Row],[Customer_ID]],Table2[customer_id],Table2[occupation],,0)</f>
        <v>Salaried Other Employees</v>
      </c>
      <c r="H3758" s="50" t="str">
        <f>_xlfn.XLOOKUP(Table1[[#This Row],[Customer_ID]],Table2[customer_id],Table2[gender],,0)</f>
        <v>Female</v>
      </c>
      <c r="I3758" s="50" t="str">
        <f>_xlfn.XLOOKUP(Table1[[#This Row],[Customer_ID]],Table2[customer_id],Table2[marital status],,0)</f>
        <v>Single</v>
      </c>
      <c r="J3758" t="str">
        <f t="shared" si="232"/>
        <v>Lower Income</v>
      </c>
      <c r="K3758" s="52" t="b">
        <f t="shared" si="233"/>
        <v>0</v>
      </c>
      <c r="L3758" s="43" t="b">
        <f t="shared" si="234"/>
        <v>0</v>
      </c>
      <c r="M3758" s="43" t="b">
        <f t="shared" si="235"/>
        <v>0</v>
      </c>
      <c r="N37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59" spans="1:14" hidden="1" x14ac:dyDescent="0.25">
      <c r="A3759" t="s">
        <v>2967</v>
      </c>
      <c r="B3759" s="45">
        <v>31443</v>
      </c>
      <c r="C3759" s="45">
        <v>10699.5</v>
      </c>
      <c r="D3759" s="25">
        <v>0.34028241580001906</v>
      </c>
      <c r="E3759" s="25" t="str">
        <f>_xlfn.XLOOKUP(Table1[[#This Row],[Customer_ID]],Table2[customer_id],Table2[age_group],,0)</f>
        <v>21-24</v>
      </c>
      <c r="F3759" s="25" t="str">
        <f>_xlfn.XLOOKUP(Table1[[#This Row],[Customer_ID]],Table2[customer_id],Table2[city],,0)</f>
        <v>Bengaluru</v>
      </c>
      <c r="G3759" s="25" t="str">
        <f>_xlfn.XLOOKUP(Table1[[#This Row],[Customer_ID]],Table2[customer_id],Table2[occupation],,0)</f>
        <v>Salaried Other Employees</v>
      </c>
      <c r="H3759" s="50" t="str">
        <f>_xlfn.XLOOKUP(Table1[[#This Row],[Customer_ID]],Table2[customer_id],Table2[gender],,0)</f>
        <v>Female</v>
      </c>
      <c r="I3759" s="50" t="str">
        <f>_xlfn.XLOOKUP(Table1[[#This Row],[Customer_ID]],Table2[customer_id],Table2[marital status],,0)</f>
        <v>Married</v>
      </c>
      <c r="J3759" t="str">
        <f t="shared" si="232"/>
        <v>Lower Income</v>
      </c>
      <c r="K3759" s="52" t="b">
        <f t="shared" si="233"/>
        <v>0</v>
      </c>
      <c r="L3759" s="43" t="b">
        <f t="shared" si="234"/>
        <v>0</v>
      </c>
      <c r="M3759" s="43" t="b">
        <f t="shared" si="235"/>
        <v>0</v>
      </c>
      <c r="N37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60" spans="1:14" hidden="1" x14ac:dyDescent="0.25">
      <c r="A3760" t="s">
        <v>3525</v>
      </c>
      <c r="B3760" s="45">
        <v>31412</v>
      </c>
      <c r="C3760" s="45">
        <v>8996.5</v>
      </c>
      <c r="D3760" s="25">
        <v>0.2864032853686489</v>
      </c>
      <c r="E3760" s="25" t="str">
        <f>_xlfn.XLOOKUP(Table1[[#This Row],[Customer_ID]],Table2[customer_id],Table2[age_group],,0)</f>
        <v>21-24</v>
      </c>
      <c r="F3760" s="25" t="str">
        <f>_xlfn.XLOOKUP(Table1[[#This Row],[Customer_ID]],Table2[customer_id],Table2[city],,0)</f>
        <v>Chennai</v>
      </c>
      <c r="G3760" s="25" t="str">
        <f>_xlfn.XLOOKUP(Table1[[#This Row],[Customer_ID]],Table2[customer_id],Table2[occupation],,0)</f>
        <v>Salaried Other Employees</v>
      </c>
      <c r="H3760" s="50" t="str">
        <f>_xlfn.XLOOKUP(Table1[[#This Row],[Customer_ID]],Table2[customer_id],Table2[gender],,0)</f>
        <v>Male</v>
      </c>
      <c r="I3760" s="50" t="str">
        <f>_xlfn.XLOOKUP(Table1[[#This Row],[Customer_ID]],Table2[customer_id],Table2[marital status],,0)</f>
        <v>Single</v>
      </c>
      <c r="J3760" t="str">
        <f t="shared" si="232"/>
        <v>Lower Income</v>
      </c>
      <c r="K3760" s="52" t="str">
        <f t="shared" si="233"/>
        <v>Low Spend</v>
      </c>
      <c r="L3760" s="43" t="b">
        <f t="shared" si="234"/>
        <v>0</v>
      </c>
      <c r="M3760" s="43" t="b">
        <f t="shared" si="235"/>
        <v>0</v>
      </c>
      <c r="N37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61" spans="1:14" hidden="1" x14ac:dyDescent="0.25">
      <c r="A3761" t="s">
        <v>2158</v>
      </c>
      <c r="B3761" s="45">
        <v>31309</v>
      </c>
      <c r="C3761" s="45">
        <v>12827</v>
      </c>
      <c r="D3761" s="25">
        <v>0.40969050432782905</v>
      </c>
      <c r="E3761" s="25" t="str">
        <f>_xlfn.XLOOKUP(Table1[[#This Row],[Customer_ID]],Table2[customer_id],Table2[age_group],,0)</f>
        <v>21-24</v>
      </c>
      <c r="F3761" s="25" t="str">
        <f>_xlfn.XLOOKUP(Table1[[#This Row],[Customer_ID]],Table2[customer_id],Table2[city],,0)</f>
        <v>Mumbai</v>
      </c>
      <c r="G3761" s="25" t="str">
        <f>_xlfn.XLOOKUP(Table1[[#This Row],[Customer_ID]],Table2[customer_id],Table2[occupation],,0)</f>
        <v>Salaried Other Employees</v>
      </c>
      <c r="H3761" s="50" t="str">
        <f>_xlfn.XLOOKUP(Table1[[#This Row],[Customer_ID]],Table2[customer_id],Table2[gender],,0)</f>
        <v>Female</v>
      </c>
      <c r="I3761" s="50" t="str">
        <f>_xlfn.XLOOKUP(Table1[[#This Row],[Customer_ID]],Table2[customer_id],Table2[marital status],,0)</f>
        <v>Married</v>
      </c>
      <c r="J3761" t="str">
        <f t="shared" si="232"/>
        <v>Lower Income</v>
      </c>
      <c r="K3761" s="52" t="b">
        <f t="shared" si="233"/>
        <v>0</v>
      </c>
      <c r="L3761" s="43" t="b">
        <f t="shared" si="234"/>
        <v>0</v>
      </c>
      <c r="M3761" s="43" t="b">
        <f t="shared" si="235"/>
        <v>0</v>
      </c>
      <c r="N37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62" spans="1:14" hidden="1" x14ac:dyDescent="0.25">
      <c r="A3762" t="s">
        <v>1774</v>
      </c>
      <c r="B3762" s="45">
        <v>31296</v>
      </c>
      <c r="C3762" s="45">
        <v>13803.5</v>
      </c>
      <c r="D3762" s="25">
        <v>0.44106275562372188</v>
      </c>
      <c r="E3762" s="25" t="str">
        <f>_xlfn.XLOOKUP(Table1[[#This Row],[Customer_ID]],Table2[customer_id],Table2[age_group],,0)</f>
        <v>21-24</v>
      </c>
      <c r="F3762" s="25" t="str">
        <f>_xlfn.XLOOKUP(Table1[[#This Row],[Customer_ID]],Table2[customer_id],Table2[city],,0)</f>
        <v>Mumbai</v>
      </c>
      <c r="G3762" s="25" t="str">
        <f>_xlfn.XLOOKUP(Table1[[#This Row],[Customer_ID]],Table2[customer_id],Table2[occupation],,0)</f>
        <v>Salaried Other Employees</v>
      </c>
      <c r="H3762" s="50" t="str">
        <f>_xlfn.XLOOKUP(Table1[[#This Row],[Customer_ID]],Table2[customer_id],Table2[gender],,0)</f>
        <v>Male</v>
      </c>
      <c r="I3762" s="50" t="str">
        <f>_xlfn.XLOOKUP(Table1[[#This Row],[Customer_ID]],Table2[customer_id],Table2[marital status],,0)</f>
        <v>Single</v>
      </c>
      <c r="J3762" t="str">
        <f t="shared" si="232"/>
        <v>Lower Income</v>
      </c>
      <c r="K3762" s="52" t="b">
        <f t="shared" si="233"/>
        <v>0</v>
      </c>
      <c r="L3762" s="43" t="b">
        <f t="shared" si="234"/>
        <v>0</v>
      </c>
      <c r="M3762" s="43" t="b">
        <f t="shared" si="235"/>
        <v>0</v>
      </c>
      <c r="N37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63" spans="1:14" hidden="1" x14ac:dyDescent="0.25">
      <c r="A3763" t="s">
        <v>3303</v>
      </c>
      <c r="B3763" s="45">
        <v>31231</v>
      </c>
      <c r="C3763" s="45">
        <v>9734.6666666666661</v>
      </c>
      <c r="D3763" s="25">
        <v>0.3116988462318423</v>
      </c>
      <c r="E3763" s="25" t="str">
        <f>_xlfn.XLOOKUP(Table1[[#This Row],[Customer_ID]],Table2[customer_id],Table2[age_group],,0)</f>
        <v>21-24</v>
      </c>
      <c r="F3763" s="25" t="str">
        <f>_xlfn.XLOOKUP(Table1[[#This Row],[Customer_ID]],Table2[customer_id],Table2[city],,0)</f>
        <v>Bengaluru</v>
      </c>
      <c r="G3763" s="25" t="str">
        <f>_xlfn.XLOOKUP(Table1[[#This Row],[Customer_ID]],Table2[customer_id],Table2[occupation],,0)</f>
        <v>Salaried Other Employees</v>
      </c>
      <c r="H3763" s="50" t="str">
        <f>_xlfn.XLOOKUP(Table1[[#This Row],[Customer_ID]],Table2[customer_id],Table2[gender],,0)</f>
        <v>Female</v>
      </c>
      <c r="I3763" s="50" t="str">
        <f>_xlfn.XLOOKUP(Table1[[#This Row],[Customer_ID]],Table2[customer_id],Table2[marital status],,0)</f>
        <v>Single</v>
      </c>
      <c r="J3763" t="str">
        <f t="shared" si="232"/>
        <v>Lower Income</v>
      </c>
      <c r="K3763" s="52" t="b">
        <f t="shared" si="233"/>
        <v>0</v>
      </c>
      <c r="L3763" s="43" t="b">
        <f t="shared" si="234"/>
        <v>0</v>
      </c>
      <c r="M3763" s="43" t="b">
        <f t="shared" si="235"/>
        <v>0</v>
      </c>
      <c r="N37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64" spans="1:14" hidden="1" x14ac:dyDescent="0.25">
      <c r="A3764" t="s">
        <v>2452</v>
      </c>
      <c r="B3764" s="45">
        <v>31166</v>
      </c>
      <c r="C3764" s="45">
        <v>11906.333333333334</v>
      </c>
      <c r="D3764" s="25">
        <v>0.38202956212967126</v>
      </c>
      <c r="E3764" s="25" t="str">
        <f>_xlfn.XLOOKUP(Table1[[#This Row],[Customer_ID]],Table2[customer_id],Table2[age_group],,0)</f>
        <v>21-24</v>
      </c>
      <c r="F3764" s="25" t="str">
        <f>_xlfn.XLOOKUP(Table1[[#This Row],[Customer_ID]],Table2[customer_id],Table2[city],,0)</f>
        <v>Mumbai</v>
      </c>
      <c r="G3764" s="25" t="str">
        <f>_xlfn.XLOOKUP(Table1[[#This Row],[Customer_ID]],Table2[customer_id],Table2[occupation],,0)</f>
        <v>Salaried Other Employees</v>
      </c>
      <c r="H3764" s="50" t="str">
        <f>_xlfn.XLOOKUP(Table1[[#This Row],[Customer_ID]],Table2[customer_id],Table2[gender],,0)</f>
        <v>Female</v>
      </c>
      <c r="I3764" s="50" t="str">
        <f>_xlfn.XLOOKUP(Table1[[#This Row],[Customer_ID]],Table2[customer_id],Table2[marital status],,0)</f>
        <v>Married</v>
      </c>
      <c r="J3764" t="str">
        <f t="shared" si="232"/>
        <v>Lower Income</v>
      </c>
      <c r="K3764" s="52" t="b">
        <f t="shared" si="233"/>
        <v>0</v>
      </c>
      <c r="L3764" s="43" t="b">
        <f t="shared" si="234"/>
        <v>0</v>
      </c>
      <c r="M3764" s="43" t="b">
        <f t="shared" si="235"/>
        <v>0</v>
      </c>
      <c r="N37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65" spans="1:14" hidden="1" x14ac:dyDescent="0.25">
      <c r="A3765" t="s">
        <v>3161</v>
      </c>
      <c r="B3765" s="45">
        <v>31128</v>
      </c>
      <c r="C3765" s="45">
        <v>10121.833333333334</v>
      </c>
      <c r="D3765" s="25">
        <v>0.32516812301893261</v>
      </c>
      <c r="E3765" s="25" t="str">
        <f>_xlfn.XLOOKUP(Table1[[#This Row],[Customer_ID]],Table2[customer_id],Table2[age_group],,0)</f>
        <v>21-24</v>
      </c>
      <c r="F3765" s="25" t="str">
        <f>_xlfn.XLOOKUP(Table1[[#This Row],[Customer_ID]],Table2[customer_id],Table2[city],,0)</f>
        <v>Chennai</v>
      </c>
      <c r="G3765" s="25" t="str">
        <f>_xlfn.XLOOKUP(Table1[[#This Row],[Customer_ID]],Table2[customer_id],Table2[occupation],,0)</f>
        <v>Salaried Other Employees</v>
      </c>
      <c r="H3765" s="50" t="str">
        <f>_xlfn.XLOOKUP(Table1[[#This Row],[Customer_ID]],Table2[customer_id],Table2[gender],,0)</f>
        <v>Male</v>
      </c>
      <c r="I3765" s="50" t="str">
        <f>_xlfn.XLOOKUP(Table1[[#This Row],[Customer_ID]],Table2[customer_id],Table2[marital status],,0)</f>
        <v>Single</v>
      </c>
      <c r="J3765" t="str">
        <f t="shared" si="232"/>
        <v>Lower Income</v>
      </c>
      <c r="K3765" s="52" t="b">
        <f t="shared" si="233"/>
        <v>0</v>
      </c>
      <c r="L3765" s="43" t="b">
        <f t="shared" si="234"/>
        <v>0</v>
      </c>
      <c r="M3765" s="43" t="b">
        <f t="shared" si="235"/>
        <v>0</v>
      </c>
      <c r="N37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66" spans="1:14" hidden="1" x14ac:dyDescent="0.25">
      <c r="A3766" t="s">
        <v>2115</v>
      </c>
      <c r="B3766" s="45">
        <v>31085</v>
      </c>
      <c r="C3766" s="45">
        <v>12832</v>
      </c>
      <c r="D3766" s="25">
        <v>0.41280360302396657</v>
      </c>
      <c r="E3766" s="25" t="str">
        <f>_xlfn.XLOOKUP(Table1[[#This Row],[Customer_ID]],Table2[customer_id],Table2[age_group],,0)</f>
        <v>21-24</v>
      </c>
      <c r="F3766" s="25" t="str">
        <f>_xlfn.XLOOKUP(Table1[[#This Row],[Customer_ID]],Table2[customer_id],Table2[city],,0)</f>
        <v>Delhi NCR</v>
      </c>
      <c r="G3766" s="25" t="str">
        <f>_xlfn.XLOOKUP(Table1[[#This Row],[Customer_ID]],Table2[customer_id],Table2[occupation],,0)</f>
        <v>Salaried Other Employees</v>
      </c>
      <c r="H3766" s="50" t="str">
        <f>_xlfn.XLOOKUP(Table1[[#This Row],[Customer_ID]],Table2[customer_id],Table2[gender],,0)</f>
        <v>Female</v>
      </c>
      <c r="I3766" s="50" t="str">
        <f>_xlfn.XLOOKUP(Table1[[#This Row],[Customer_ID]],Table2[customer_id],Table2[marital status],,0)</f>
        <v>Single</v>
      </c>
      <c r="J3766" t="str">
        <f t="shared" si="232"/>
        <v>Lower Income</v>
      </c>
      <c r="K3766" s="52" t="b">
        <f t="shared" si="233"/>
        <v>0</v>
      </c>
      <c r="L3766" s="43" t="b">
        <f t="shared" si="234"/>
        <v>0</v>
      </c>
      <c r="M3766" s="43" t="b">
        <f t="shared" si="235"/>
        <v>0</v>
      </c>
      <c r="N37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67" spans="1:14" hidden="1" x14ac:dyDescent="0.25">
      <c r="A3767" t="s">
        <v>1351</v>
      </c>
      <c r="B3767" s="45">
        <v>31079</v>
      </c>
      <c r="C3767" s="45">
        <v>15149.5</v>
      </c>
      <c r="D3767" s="25">
        <v>0.48745133369799543</v>
      </c>
      <c r="E3767" s="25" t="str">
        <f>_xlfn.XLOOKUP(Table1[[#This Row],[Customer_ID]],Table2[customer_id],Table2[age_group],,0)</f>
        <v>21-24</v>
      </c>
      <c r="F3767" s="25" t="str">
        <f>_xlfn.XLOOKUP(Table1[[#This Row],[Customer_ID]],Table2[customer_id],Table2[city],,0)</f>
        <v>Mumbai</v>
      </c>
      <c r="G3767" s="25" t="str">
        <f>_xlfn.XLOOKUP(Table1[[#This Row],[Customer_ID]],Table2[customer_id],Table2[occupation],,0)</f>
        <v>Salaried Other Employees</v>
      </c>
      <c r="H3767" s="50" t="str">
        <f>_xlfn.XLOOKUP(Table1[[#This Row],[Customer_ID]],Table2[customer_id],Table2[gender],,0)</f>
        <v>Male</v>
      </c>
      <c r="I3767" s="50" t="str">
        <f>_xlfn.XLOOKUP(Table1[[#This Row],[Customer_ID]],Table2[customer_id],Table2[marital status],,0)</f>
        <v>Married</v>
      </c>
      <c r="J3767" t="str">
        <f t="shared" si="232"/>
        <v>Lower Income</v>
      </c>
      <c r="K3767" s="52" t="b">
        <f t="shared" si="233"/>
        <v>0</v>
      </c>
      <c r="L3767" s="43" t="b">
        <f t="shared" si="234"/>
        <v>0</v>
      </c>
      <c r="M3767" s="43" t="b">
        <f t="shared" si="235"/>
        <v>0</v>
      </c>
      <c r="N37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68" spans="1:14" hidden="1" x14ac:dyDescent="0.25">
      <c r="A3768" t="s">
        <v>1270</v>
      </c>
      <c r="B3768" s="45">
        <v>31065</v>
      </c>
      <c r="C3768" s="45">
        <v>15389</v>
      </c>
      <c r="D3768" s="25">
        <v>0.49538065346853372</v>
      </c>
      <c r="E3768" s="25" t="str">
        <f>_xlfn.XLOOKUP(Table1[[#This Row],[Customer_ID]],Table2[customer_id],Table2[age_group],,0)</f>
        <v>21-24</v>
      </c>
      <c r="F3768" s="25" t="str">
        <f>_xlfn.XLOOKUP(Table1[[#This Row],[Customer_ID]],Table2[customer_id],Table2[city],,0)</f>
        <v>Mumbai</v>
      </c>
      <c r="G3768" s="25" t="str">
        <f>_xlfn.XLOOKUP(Table1[[#This Row],[Customer_ID]],Table2[customer_id],Table2[occupation],,0)</f>
        <v>Salaried Other Employees</v>
      </c>
      <c r="H3768" s="50" t="str">
        <f>_xlfn.XLOOKUP(Table1[[#This Row],[Customer_ID]],Table2[customer_id],Table2[gender],,0)</f>
        <v>Male</v>
      </c>
      <c r="I3768" s="50" t="str">
        <f>_xlfn.XLOOKUP(Table1[[#This Row],[Customer_ID]],Table2[customer_id],Table2[marital status],,0)</f>
        <v>Single</v>
      </c>
      <c r="J3768" t="str">
        <f t="shared" si="232"/>
        <v>Lower Income</v>
      </c>
      <c r="K3768" s="52" t="b">
        <f t="shared" si="233"/>
        <v>0</v>
      </c>
      <c r="L3768" s="43" t="b">
        <f t="shared" si="234"/>
        <v>0</v>
      </c>
      <c r="M3768" s="43" t="b">
        <f t="shared" si="235"/>
        <v>0</v>
      </c>
      <c r="N37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69" spans="1:14" hidden="1" x14ac:dyDescent="0.25">
      <c r="A3769" t="s">
        <v>3493</v>
      </c>
      <c r="B3769" s="45">
        <v>31053</v>
      </c>
      <c r="C3769" s="45">
        <v>9042.5</v>
      </c>
      <c r="D3769" s="25">
        <v>0.29119569767816317</v>
      </c>
      <c r="E3769" s="25" t="str">
        <f>_xlfn.XLOOKUP(Table1[[#This Row],[Customer_ID]],Table2[customer_id],Table2[age_group],,0)</f>
        <v>21-24</v>
      </c>
      <c r="F3769" s="25" t="str">
        <f>_xlfn.XLOOKUP(Table1[[#This Row],[Customer_ID]],Table2[customer_id],Table2[city],,0)</f>
        <v>Chennai</v>
      </c>
      <c r="G3769" s="25" t="str">
        <f>_xlfn.XLOOKUP(Table1[[#This Row],[Customer_ID]],Table2[customer_id],Table2[occupation],,0)</f>
        <v>Salaried Other Employees</v>
      </c>
      <c r="H3769" s="50" t="str">
        <f>_xlfn.XLOOKUP(Table1[[#This Row],[Customer_ID]],Table2[customer_id],Table2[gender],,0)</f>
        <v>Male</v>
      </c>
      <c r="I3769" s="50" t="str">
        <f>_xlfn.XLOOKUP(Table1[[#This Row],[Customer_ID]],Table2[customer_id],Table2[marital status],,0)</f>
        <v>Married</v>
      </c>
      <c r="J3769" t="str">
        <f t="shared" si="232"/>
        <v>Lower Income</v>
      </c>
      <c r="K3769" s="52" t="str">
        <f t="shared" si="233"/>
        <v>Low Spend</v>
      </c>
      <c r="L3769" s="43" t="b">
        <f t="shared" si="234"/>
        <v>0</v>
      </c>
      <c r="M3769" s="43" t="b">
        <f t="shared" si="235"/>
        <v>0</v>
      </c>
      <c r="N37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70" spans="1:14" hidden="1" x14ac:dyDescent="0.25">
      <c r="A3770" t="s">
        <v>2866</v>
      </c>
      <c r="B3770" s="45">
        <v>31009</v>
      </c>
      <c r="C3770" s="45">
        <v>10754.833333333334</v>
      </c>
      <c r="D3770" s="25">
        <v>0.3468294151160416</v>
      </c>
      <c r="E3770" s="25" t="str">
        <f>_xlfn.XLOOKUP(Table1[[#This Row],[Customer_ID]],Table2[customer_id],Table2[age_group],,0)</f>
        <v>21-24</v>
      </c>
      <c r="F3770" s="25" t="str">
        <f>_xlfn.XLOOKUP(Table1[[#This Row],[Customer_ID]],Table2[customer_id],Table2[city],,0)</f>
        <v>Hyderabad</v>
      </c>
      <c r="G3770" s="25" t="str">
        <f>_xlfn.XLOOKUP(Table1[[#This Row],[Customer_ID]],Table2[customer_id],Table2[occupation],,0)</f>
        <v>Salaried Other Employees</v>
      </c>
      <c r="H3770" s="50" t="str">
        <f>_xlfn.XLOOKUP(Table1[[#This Row],[Customer_ID]],Table2[customer_id],Table2[gender],,0)</f>
        <v>Male</v>
      </c>
      <c r="I3770" s="50" t="str">
        <f>_xlfn.XLOOKUP(Table1[[#This Row],[Customer_ID]],Table2[customer_id],Table2[marital status],,0)</f>
        <v>Married</v>
      </c>
      <c r="J3770" t="str">
        <f t="shared" si="232"/>
        <v>Lower Income</v>
      </c>
      <c r="K3770" s="52" t="b">
        <f t="shared" si="233"/>
        <v>0</v>
      </c>
      <c r="L3770" s="43" t="b">
        <f t="shared" si="234"/>
        <v>0</v>
      </c>
      <c r="M3770" s="43" t="b">
        <f t="shared" si="235"/>
        <v>0</v>
      </c>
      <c r="N37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71" spans="1:14" hidden="1" x14ac:dyDescent="0.25">
      <c r="A3771" t="s">
        <v>1395</v>
      </c>
      <c r="B3771" s="45">
        <v>31001</v>
      </c>
      <c r="C3771" s="45">
        <v>14961.333333333334</v>
      </c>
      <c r="D3771" s="25">
        <v>0.48260808791114268</v>
      </c>
      <c r="E3771" s="25" t="str">
        <f>_xlfn.XLOOKUP(Table1[[#This Row],[Customer_ID]],Table2[customer_id],Table2[age_group],,0)</f>
        <v>21-24</v>
      </c>
      <c r="F3771" s="25" t="str">
        <f>_xlfn.XLOOKUP(Table1[[#This Row],[Customer_ID]],Table2[customer_id],Table2[city],,0)</f>
        <v>Delhi NCR</v>
      </c>
      <c r="G3771" s="25" t="str">
        <f>_xlfn.XLOOKUP(Table1[[#This Row],[Customer_ID]],Table2[customer_id],Table2[occupation],,0)</f>
        <v>Salaried Other Employees</v>
      </c>
      <c r="H3771" s="50" t="str">
        <f>_xlfn.XLOOKUP(Table1[[#This Row],[Customer_ID]],Table2[customer_id],Table2[gender],,0)</f>
        <v>Male</v>
      </c>
      <c r="I3771" s="50" t="str">
        <f>_xlfn.XLOOKUP(Table1[[#This Row],[Customer_ID]],Table2[customer_id],Table2[marital status],,0)</f>
        <v>Single</v>
      </c>
      <c r="J3771" t="str">
        <f t="shared" si="232"/>
        <v>Lower Income</v>
      </c>
      <c r="K3771" s="52" t="b">
        <f t="shared" si="233"/>
        <v>0</v>
      </c>
      <c r="L3771" s="43" t="b">
        <f t="shared" si="234"/>
        <v>0</v>
      </c>
      <c r="M3771" s="43" t="b">
        <f t="shared" si="235"/>
        <v>0</v>
      </c>
      <c r="N37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72" spans="1:14" hidden="1" x14ac:dyDescent="0.25">
      <c r="A3772" t="s">
        <v>3520</v>
      </c>
      <c r="B3772" s="45">
        <v>30953</v>
      </c>
      <c r="C3772" s="45">
        <v>8887</v>
      </c>
      <c r="D3772" s="25">
        <v>0.28711271928407583</v>
      </c>
      <c r="E3772" s="25" t="str">
        <f>_xlfn.XLOOKUP(Table1[[#This Row],[Customer_ID]],Table2[customer_id],Table2[age_group],,0)</f>
        <v>21-24</v>
      </c>
      <c r="F3772" s="25" t="str">
        <f>_xlfn.XLOOKUP(Table1[[#This Row],[Customer_ID]],Table2[customer_id],Table2[city],,0)</f>
        <v>Hyderabad</v>
      </c>
      <c r="G3772" s="25" t="str">
        <f>_xlfn.XLOOKUP(Table1[[#This Row],[Customer_ID]],Table2[customer_id],Table2[occupation],,0)</f>
        <v>Salaried Other Employees</v>
      </c>
      <c r="H3772" s="50" t="str">
        <f>_xlfn.XLOOKUP(Table1[[#This Row],[Customer_ID]],Table2[customer_id],Table2[gender],,0)</f>
        <v>Female</v>
      </c>
      <c r="I3772" s="50" t="str">
        <f>_xlfn.XLOOKUP(Table1[[#This Row],[Customer_ID]],Table2[customer_id],Table2[marital status],,0)</f>
        <v>Single</v>
      </c>
      <c r="J3772" t="str">
        <f t="shared" si="232"/>
        <v>Lower Income</v>
      </c>
      <c r="K3772" s="52" t="str">
        <f t="shared" si="233"/>
        <v>Low Spend</v>
      </c>
      <c r="L3772" s="43" t="b">
        <f t="shared" si="234"/>
        <v>0</v>
      </c>
      <c r="M3772" s="43" t="b">
        <f t="shared" si="235"/>
        <v>0</v>
      </c>
      <c r="N37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73" spans="1:14" hidden="1" x14ac:dyDescent="0.25">
      <c r="A3773" t="s">
        <v>3808</v>
      </c>
      <c r="B3773" s="45">
        <v>30933</v>
      </c>
      <c r="C3773" s="45">
        <v>7647.5</v>
      </c>
      <c r="D3773" s="25">
        <v>0.24722787961077167</v>
      </c>
      <c r="E3773" s="25" t="str">
        <f>_xlfn.XLOOKUP(Table1[[#This Row],[Customer_ID]],Table2[customer_id],Table2[age_group],,0)</f>
        <v>21-24</v>
      </c>
      <c r="F3773" s="25" t="str">
        <f>_xlfn.XLOOKUP(Table1[[#This Row],[Customer_ID]],Table2[customer_id],Table2[city],,0)</f>
        <v>Chennai</v>
      </c>
      <c r="G3773" s="25" t="str">
        <f>_xlfn.XLOOKUP(Table1[[#This Row],[Customer_ID]],Table2[customer_id],Table2[occupation],,0)</f>
        <v>Salaried Other Employees</v>
      </c>
      <c r="H3773" s="50" t="str">
        <f>_xlfn.XLOOKUP(Table1[[#This Row],[Customer_ID]],Table2[customer_id],Table2[gender],,0)</f>
        <v>Female</v>
      </c>
      <c r="I3773" s="50" t="str">
        <f>_xlfn.XLOOKUP(Table1[[#This Row],[Customer_ID]],Table2[customer_id],Table2[marital status],,0)</f>
        <v>Single</v>
      </c>
      <c r="J3773" t="str">
        <f t="shared" si="232"/>
        <v>Lower Income</v>
      </c>
      <c r="K3773" s="52" t="str">
        <f t="shared" si="233"/>
        <v>Low Spend</v>
      </c>
      <c r="L3773" s="43" t="b">
        <f t="shared" si="234"/>
        <v>0</v>
      </c>
      <c r="M3773" s="43" t="b">
        <f t="shared" si="235"/>
        <v>0</v>
      </c>
      <c r="N37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74" spans="1:14" hidden="1" x14ac:dyDescent="0.25">
      <c r="A3774" t="s">
        <v>3871</v>
      </c>
      <c r="B3774" s="45">
        <v>30918</v>
      </c>
      <c r="C3774" s="45">
        <v>7243.833333333333</v>
      </c>
      <c r="D3774" s="25">
        <v>0.23429178256463332</v>
      </c>
      <c r="E3774" s="25" t="str">
        <f>_xlfn.XLOOKUP(Table1[[#This Row],[Customer_ID]],Table2[customer_id],Table2[age_group],,0)</f>
        <v>21-24</v>
      </c>
      <c r="F3774" s="25" t="str">
        <f>_xlfn.XLOOKUP(Table1[[#This Row],[Customer_ID]],Table2[customer_id],Table2[city],,0)</f>
        <v>Chennai</v>
      </c>
      <c r="G3774" s="25" t="str">
        <f>_xlfn.XLOOKUP(Table1[[#This Row],[Customer_ID]],Table2[customer_id],Table2[occupation],,0)</f>
        <v>Salaried Other Employees</v>
      </c>
      <c r="H3774" s="50" t="str">
        <f>_xlfn.XLOOKUP(Table1[[#This Row],[Customer_ID]],Table2[customer_id],Table2[gender],,0)</f>
        <v>Female</v>
      </c>
      <c r="I3774" s="50" t="str">
        <f>_xlfn.XLOOKUP(Table1[[#This Row],[Customer_ID]],Table2[customer_id],Table2[marital status],,0)</f>
        <v>Married</v>
      </c>
      <c r="J3774" t="str">
        <f t="shared" si="232"/>
        <v>Lower Income</v>
      </c>
      <c r="K3774" s="52" t="str">
        <f t="shared" si="233"/>
        <v>Low Spend</v>
      </c>
      <c r="L3774" s="43" t="b">
        <f t="shared" si="234"/>
        <v>0</v>
      </c>
      <c r="M3774" s="43" t="b">
        <f t="shared" si="235"/>
        <v>0</v>
      </c>
      <c r="N37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75" spans="1:14" hidden="1" x14ac:dyDescent="0.25">
      <c r="A3775" t="s">
        <v>2073</v>
      </c>
      <c r="B3775" s="45">
        <v>30874</v>
      </c>
      <c r="C3775" s="45">
        <v>12842.333333333334</v>
      </c>
      <c r="D3775" s="25">
        <v>0.41595949126557408</v>
      </c>
      <c r="E3775" s="25" t="str">
        <f>_xlfn.XLOOKUP(Table1[[#This Row],[Customer_ID]],Table2[customer_id],Table2[age_group],,0)</f>
        <v>21-24</v>
      </c>
      <c r="F3775" s="25" t="str">
        <f>_xlfn.XLOOKUP(Table1[[#This Row],[Customer_ID]],Table2[customer_id],Table2[city],,0)</f>
        <v>Delhi NCR</v>
      </c>
      <c r="G3775" s="25" t="str">
        <f>_xlfn.XLOOKUP(Table1[[#This Row],[Customer_ID]],Table2[customer_id],Table2[occupation],,0)</f>
        <v>Salaried Other Employees</v>
      </c>
      <c r="H3775" s="50" t="str">
        <f>_xlfn.XLOOKUP(Table1[[#This Row],[Customer_ID]],Table2[customer_id],Table2[gender],,0)</f>
        <v>Male</v>
      </c>
      <c r="I3775" s="50" t="str">
        <f>_xlfn.XLOOKUP(Table1[[#This Row],[Customer_ID]],Table2[customer_id],Table2[marital status],,0)</f>
        <v>Single</v>
      </c>
      <c r="J3775" t="str">
        <f t="shared" si="232"/>
        <v>Lower Income</v>
      </c>
      <c r="K3775" s="52" t="b">
        <f t="shared" si="233"/>
        <v>0</v>
      </c>
      <c r="L3775" s="43" t="b">
        <f t="shared" si="234"/>
        <v>0</v>
      </c>
      <c r="M3775" s="43" t="b">
        <f t="shared" si="235"/>
        <v>0</v>
      </c>
      <c r="N37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76" spans="1:14" hidden="1" x14ac:dyDescent="0.25">
      <c r="A3776" t="s">
        <v>3112</v>
      </c>
      <c r="B3776" s="45">
        <v>30867</v>
      </c>
      <c r="C3776" s="45">
        <v>10193.333333333334</v>
      </c>
      <c r="D3776" s="25">
        <v>0.33023401475146058</v>
      </c>
      <c r="E3776" s="25" t="str">
        <f>_xlfn.XLOOKUP(Table1[[#This Row],[Customer_ID]],Table2[customer_id],Table2[age_group],,0)</f>
        <v>21-24</v>
      </c>
      <c r="F3776" s="25" t="str">
        <f>_xlfn.XLOOKUP(Table1[[#This Row],[Customer_ID]],Table2[customer_id],Table2[city],,0)</f>
        <v>Hyderabad</v>
      </c>
      <c r="G3776" s="25" t="str">
        <f>_xlfn.XLOOKUP(Table1[[#This Row],[Customer_ID]],Table2[customer_id],Table2[occupation],,0)</f>
        <v>Salaried Other Employees</v>
      </c>
      <c r="H3776" s="50" t="str">
        <f>_xlfn.XLOOKUP(Table1[[#This Row],[Customer_ID]],Table2[customer_id],Table2[gender],,0)</f>
        <v>Male</v>
      </c>
      <c r="I3776" s="50" t="str">
        <f>_xlfn.XLOOKUP(Table1[[#This Row],[Customer_ID]],Table2[customer_id],Table2[marital status],,0)</f>
        <v>Single</v>
      </c>
      <c r="J3776" t="str">
        <f t="shared" si="232"/>
        <v>Lower Income</v>
      </c>
      <c r="K3776" s="52" t="b">
        <f t="shared" si="233"/>
        <v>0</v>
      </c>
      <c r="L3776" s="43" t="b">
        <f t="shared" si="234"/>
        <v>0</v>
      </c>
      <c r="M3776" s="43" t="b">
        <f t="shared" si="235"/>
        <v>0</v>
      </c>
      <c r="N37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77" spans="1:14" hidden="1" x14ac:dyDescent="0.25">
      <c r="A3777" t="s">
        <v>3544</v>
      </c>
      <c r="B3777" s="45">
        <v>30814</v>
      </c>
      <c r="C3777" s="45">
        <v>8745</v>
      </c>
      <c r="D3777" s="25">
        <v>0.28379957162328812</v>
      </c>
      <c r="E3777" s="25" t="str">
        <f>_xlfn.XLOOKUP(Table1[[#This Row],[Customer_ID]],Table2[customer_id],Table2[age_group],,0)</f>
        <v>21-24</v>
      </c>
      <c r="F3777" s="25" t="str">
        <f>_xlfn.XLOOKUP(Table1[[#This Row],[Customer_ID]],Table2[customer_id],Table2[city],,0)</f>
        <v>Hyderabad</v>
      </c>
      <c r="G3777" s="25" t="str">
        <f>_xlfn.XLOOKUP(Table1[[#This Row],[Customer_ID]],Table2[customer_id],Table2[occupation],,0)</f>
        <v>Salaried Other Employees</v>
      </c>
      <c r="H3777" s="50" t="str">
        <f>_xlfn.XLOOKUP(Table1[[#This Row],[Customer_ID]],Table2[customer_id],Table2[gender],,0)</f>
        <v>Female</v>
      </c>
      <c r="I3777" s="50" t="str">
        <f>_xlfn.XLOOKUP(Table1[[#This Row],[Customer_ID]],Table2[customer_id],Table2[marital status],,0)</f>
        <v>Married</v>
      </c>
      <c r="J3777" t="str">
        <f t="shared" si="232"/>
        <v>Lower Income</v>
      </c>
      <c r="K3777" s="52" t="str">
        <f t="shared" si="233"/>
        <v>Low Spend</v>
      </c>
      <c r="L3777" s="43" t="b">
        <f t="shared" si="234"/>
        <v>0</v>
      </c>
      <c r="M3777" s="43" t="b">
        <f t="shared" si="235"/>
        <v>0</v>
      </c>
      <c r="N37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78" spans="1:14" hidden="1" x14ac:dyDescent="0.25">
      <c r="A3778" t="s">
        <v>1602</v>
      </c>
      <c r="B3778" s="45">
        <v>30811</v>
      </c>
      <c r="C3778" s="45">
        <v>14147.833333333334</v>
      </c>
      <c r="D3778" s="25">
        <v>0.45918124479352612</v>
      </c>
      <c r="E3778" s="25" t="str">
        <f>_xlfn.XLOOKUP(Table1[[#This Row],[Customer_ID]],Table2[customer_id],Table2[age_group],,0)</f>
        <v>21-24</v>
      </c>
      <c r="F3778" s="25" t="str">
        <f>_xlfn.XLOOKUP(Table1[[#This Row],[Customer_ID]],Table2[customer_id],Table2[city],,0)</f>
        <v>Mumbai</v>
      </c>
      <c r="G3778" s="25" t="str">
        <f>_xlfn.XLOOKUP(Table1[[#This Row],[Customer_ID]],Table2[customer_id],Table2[occupation],,0)</f>
        <v>Salaried Other Employees</v>
      </c>
      <c r="H3778" s="50" t="str">
        <f>_xlfn.XLOOKUP(Table1[[#This Row],[Customer_ID]],Table2[customer_id],Table2[gender],,0)</f>
        <v>Female</v>
      </c>
      <c r="I3778" s="50" t="str">
        <f>_xlfn.XLOOKUP(Table1[[#This Row],[Customer_ID]],Table2[customer_id],Table2[marital status],,0)</f>
        <v>Single</v>
      </c>
      <c r="J3778" t="str">
        <f t="shared" ref="J3778:J3841" si="236">IF(B3778&lt;=40000,"Lower Income",IF(AND(B3778&gt;40000,B3778&lt;=65000),"Moderate Income","Higher Income"))</f>
        <v>Lower Income</v>
      </c>
      <c r="K3778" s="52" t="b">
        <f t="shared" ref="K3778:K3841" si="237">IF(AND(J3778="Lower Income",D3778&gt;=60%),"High Spend",IF(AND(J3778="Lower Income",D3778&lt;30%),"Low Spend"))</f>
        <v>0</v>
      </c>
      <c r="L3778" s="43" t="b">
        <f t="shared" ref="L3778:L3841" si="238">IF(AND(J3778="Moderate Income",D3778&gt;=70%),"High Spend",IF(AND(J3778="Moderate Income",D3778&lt;30%),"Low Spend"))</f>
        <v>0</v>
      </c>
      <c r="M3778" s="43" t="b">
        <f t="shared" ref="M3778:M3841" si="239">IF(AND(J3778="Higher Income",D3778&gt;=70%),"High Spend",IF(AND(J3778="Higher Income",D3778&lt;20%),"Low Spend"))</f>
        <v>0</v>
      </c>
      <c r="N37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79" spans="1:14" hidden="1" x14ac:dyDescent="0.25">
      <c r="A3779" t="s">
        <v>2100</v>
      </c>
      <c r="B3779" s="45">
        <v>30799</v>
      </c>
      <c r="C3779" s="45">
        <v>12754.333333333334</v>
      </c>
      <c r="D3779" s="25">
        <v>0.41411517689968291</v>
      </c>
      <c r="E3779" s="25" t="str">
        <f>_xlfn.XLOOKUP(Table1[[#This Row],[Customer_ID]],Table2[customer_id],Table2[age_group],,0)</f>
        <v>21-24</v>
      </c>
      <c r="F3779" s="25" t="str">
        <f>_xlfn.XLOOKUP(Table1[[#This Row],[Customer_ID]],Table2[customer_id],Table2[city],,0)</f>
        <v>Bengaluru</v>
      </c>
      <c r="G3779" s="25" t="str">
        <f>_xlfn.XLOOKUP(Table1[[#This Row],[Customer_ID]],Table2[customer_id],Table2[occupation],,0)</f>
        <v>Salaried Other Employees</v>
      </c>
      <c r="H3779" s="50" t="str">
        <f>_xlfn.XLOOKUP(Table1[[#This Row],[Customer_ID]],Table2[customer_id],Table2[gender],,0)</f>
        <v>Male</v>
      </c>
      <c r="I3779" s="50" t="str">
        <f>_xlfn.XLOOKUP(Table1[[#This Row],[Customer_ID]],Table2[customer_id],Table2[marital status],,0)</f>
        <v>Single</v>
      </c>
      <c r="J3779" t="str">
        <f t="shared" si="236"/>
        <v>Lower Income</v>
      </c>
      <c r="K3779" s="52" t="b">
        <f t="shared" si="237"/>
        <v>0</v>
      </c>
      <c r="L3779" s="43" t="b">
        <f t="shared" si="238"/>
        <v>0</v>
      </c>
      <c r="M3779" s="43" t="b">
        <f t="shared" si="239"/>
        <v>0</v>
      </c>
      <c r="N37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80" spans="1:14" hidden="1" x14ac:dyDescent="0.25">
      <c r="A3780" t="s">
        <v>1219</v>
      </c>
      <c r="B3780" s="45">
        <v>30763</v>
      </c>
      <c r="C3780" s="45">
        <v>15369.833333333334</v>
      </c>
      <c r="D3780" s="25">
        <v>0.49962075653653198</v>
      </c>
      <c r="E3780" s="25" t="str">
        <f>_xlfn.XLOOKUP(Table1[[#This Row],[Customer_ID]],Table2[customer_id],Table2[age_group],,0)</f>
        <v>21-24</v>
      </c>
      <c r="F3780" s="25" t="str">
        <f>_xlfn.XLOOKUP(Table1[[#This Row],[Customer_ID]],Table2[customer_id],Table2[city],,0)</f>
        <v>Mumbai</v>
      </c>
      <c r="G3780" s="25" t="str">
        <f>_xlfn.XLOOKUP(Table1[[#This Row],[Customer_ID]],Table2[customer_id],Table2[occupation],,0)</f>
        <v>Salaried Other Employees</v>
      </c>
      <c r="H3780" s="50" t="str">
        <f>_xlfn.XLOOKUP(Table1[[#This Row],[Customer_ID]],Table2[customer_id],Table2[gender],,0)</f>
        <v>Male</v>
      </c>
      <c r="I3780" s="50" t="str">
        <f>_xlfn.XLOOKUP(Table1[[#This Row],[Customer_ID]],Table2[customer_id],Table2[marital status],,0)</f>
        <v>Single</v>
      </c>
      <c r="J3780" t="str">
        <f t="shared" si="236"/>
        <v>Lower Income</v>
      </c>
      <c r="K3780" s="52" t="b">
        <f t="shared" si="237"/>
        <v>0</v>
      </c>
      <c r="L3780" s="43" t="b">
        <f t="shared" si="238"/>
        <v>0</v>
      </c>
      <c r="M3780" s="43" t="b">
        <f t="shared" si="239"/>
        <v>0</v>
      </c>
      <c r="N37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81" spans="1:14" hidden="1" x14ac:dyDescent="0.25">
      <c r="A3781" t="s">
        <v>3570</v>
      </c>
      <c r="B3781" s="45">
        <v>30755</v>
      </c>
      <c r="C3781" s="45">
        <v>8650</v>
      </c>
      <c r="D3781" s="25">
        <v>0.28125508047471953</v>
      </c>
      <c r="E3781" s="25" t="str">
        <f>_xlfn.XLOOKUP(Table1[[#This Row],[Customer_ID]],Table2[customer_id],Table2[age_group],,0)</f>
        <v>21-24</v>
      </c>
      <c r="F3781" s="25" t="str">
        <f>_xlfn.XLOOKUP(Table1[[#This Row],[Customer_ID]],Table2[customer_id],Table2[city],,0)</f>
        <v>Chennai</v>
      </c>
      <c r="G3781" s="25" t="str">
        <f>_xlfn.XLOOKUP(Table1[[#This Row],[Customer_ID]],Table2[customer_id],Table2[occupation],,0)</f>
        <v>Salaried Other Employees</v>
      </c>
      <c r="H3781" s="50" t="str">
        <f>_xlfn.XLOOKUP(Table1[[#This Row],[Customer_ID]],Table2[customer_id],Table2[gender],,0)</f>
        <v>Male</v>
      </c>
      <c r="I3781" s="50" t="str">
        <f>_xlfn.XLOOKUP(Table1[[#This Row],[Customer_ID]],Table2[customer_id],Table2[marital status],,0)</f>
        <v>Married</v>
      </c>
      <c r="J3781" t="str">
        <f t="shared" si="236"/>
        <v>Lower Income</v>
      </c>
      <c r="K3781" s="52" t="str">
        <f t="shared" si="237"/>
        <v>Low Spend</v>
      </c>
      <c r="L3781" s="43" t="b">
        <f t="shared" si="238"/>
        <v>0</v>
      </c>
      <c r="M3781" s="43" t="b">
        <f t="shared" si="239"/>
        <v>0</v>
      </c>
      <c r="N37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82" spans="1:14" hidden="1" x14ac:dyDescent="0.25">
      <c r="A3782" t="s">
        <v>1514</v>
      </c>
      <c r="B3782" s="45">
        <v>30745</v>
      </c>
      <c r="C3782" s="45">
        <v>14436.333333333334</v>
      </c>
      <c r="D3782" s="25">
        <v>0.46955060443432539</v>
      </c>
      <c r="E3782" s="25" t="str">
        <f>_xlfn.XLOOKUP(Table1[[#This Row],[Customer_ID]],Table2[customer_id],Table2[age_group],,0)</f>
        <v>21-24</v>
      </c>
      <c r="F3782" s="25" t="str">
        <f>_xlfn.XLOOKUP(Table1[[#This Row],[Customer_ID]],Table2[customer_id],Table2[city],,0)</f>
        <v>Mumbai</v>
      </c>
      <c r="G3782" s="25" t="str">
        <f>_xlfn.XLOOKUP(Table1[[#This Row],[Customer_ID]],Table2[customer_id],Table2[occupation],,0)</f>
        <v>Salaried Other Employees</v>
      </c>
      <c r="H3782" s="50" t="str">
        <f>_xlfn.XLOOKUP(Table1[[#This Row],[Customer_ID]],Table2[customer_id],Table2[gender],,0)</f>
        <v>Male</v>
      </c>
      <c r="I3782" s="50" t="str">
        <f>_xlfn.XLOOKUP(Table1[[#This Row],[Customer_ID]],Table2[customer_id],Table2[marital status],,0)</f>
        <v>Single</v>
      </c>
      <c r="J3782" t="str">
        <f t="shared" si="236"/>
        <v>Lower Income</v>
      </c>
      <c r="K3782" s="52" t="b">
        <f t="shared" si="237"/>
        <v>0</v>
      </c>
      <c r="L3782" s="43" t="b">
        <f t="shared" si="238"/>
        <v>0</v>
      </c>
      <c r="M3782" s="43" t="b">
        <f t="shared" si="239"/>
        <v>0</v>
      </c>
      <c r="N37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83" spans="1:14" hidden="1" x14ac:dyDescent="0.25">
      <c r="A3783" t="s">
        <v>1295</v>
      </c>
      <c r="B3783" s="45">
        <v>30704</v>
      </c>
      <c r="C3783" s="45">
        <v>15136.333333333334</v>
      </c>
      <c r="D3783" s="25">
        <v>0.49297594233107522</v>
      </c>
      <c r="E3783" s="25" t="str">
        <f>_xlfn.XLOOKUP(Table1[[#This Row],[Customer_ID]],Table2[customer_id],Table2[age_group],,0)</f>
        <v>21-24</v>
      </c>
      <c r="F3783" s="25" t="str">
        <f>_xlfn.XLOOKUP(Table1[[#This Row],[Customer_ID]],Table2[customer_id],Table2[city],,0)</f>
        <v>Mumbai</v>
      </c>
      <c r="G3783" s="25" t="str">
        <f>_xlfn.XLOOKUP(Table1[[#This Row],[Customer_ID]],Table2[customer_id],Table2[occupation],,0)</f>
        <v>Salaried Other Employees</v>
      </c>
      <c r="H3783" s="50" t="str">
        <f>_xlfn.XLOOKUP(Table1[[#This Row],[Customer_ID]],Table2[customer_id],Table2[gender],,0)</f>
        <v>Male</v>
      </c>
      <c r="I3783" s="50" t="str">
        <f>_xlfn.XLOOKUP(Table1[[#This Row],[Customer_ID]],Table2[customer_id],Table2[marital status],,0)</f>
        <v>Single</v>
      </c>
      <c r="J3783" t="str">
        <f t="shared" si="236"/>
        <v>Lower Income</v>
      </c>
      <c r="K3783" s="52" t="b">
        <f t="shared" si="237"/>
        <v>0</v>
      </c>
      <c r="L3783" s="43" t="b">
        <f t="shared" si="238"/>
        <v>0</v>
      </c>
      <c r="M3783" s="43" t="b">
        <f t="shared" si="239"/>
        <v>0</v>
      </c>
      <c r="N37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84" spans="1:14" hidden="1" x14ac:dyDescent="0.25">
      <c r="A3784" t="s">
        <v>2041</v>
      </c>
      <c r="B3784" s="45">
        <v>30654</v>
      </c>
      <c r="C3784" s="45">
        <v>12824.5</v>
      </c>
      <c r="D3784" s="25">
        <v>0.41836301950805765</v>
      </c>
      <c r="E3784" s="25" t="str">
        <f>_xlfn.XLOOKUP(Table1[[#This Row],[Customer_ID]],Table2[customer_id],Table2[age_group],,0)</f>
        <v>21-24</v>
      </c>
      <c r="F3784" s="25" t="str">
        <f>_xlfn.XLOOKUP(Table1[[#This Row],[Customer_ID]],Table2[customer_id],Table2[city],,0)</f>
        <v>Mumbai</v>
      </c>
      <c r="G3784" s="25" t="str">
        <f>_xlfn.XLOOKUP(Table1[[#This Row],[Customer_ID]],Table2[customer_id],Table2[occupation],,0)</f>
        <v>Salaried Other Employees</v>
      </c>
      <c r="H3784" s="50" t="str">
        <f>_xlfn.XLOOKUP(Table1[[#This Row],[Customer_ID]],Table2[customer_id],Table2[gender],,0)</f>
        <v>Male</v>
      </c>
      <c r="I3784" s="50" t="str">
        <f>_xlfn.XLOOKUP(Table1[[#This Row],[Customer_ID]],Table2[customer_id],Table2[marital status],,0)</f>
        <v>Single</v>
      </c>
      <c r="J3784" t="str">
        <f t="shared" si="236"/>
        <v>Lower Income</v>
      </c>
      <c r="K3784" s="52" t="b">
        <f t="shared" si="237"/>
        <v>0</v>
      </c>
      <c r="L3784" s="43" t="b">
        <f t="shared" si="238"/>
        <v>0</v>
      </c>
      <c r="M3784" s="43" t="b">
        <f t="shared" si="239"/>
        <v>0</v>
      </c>
      <c r="N37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85" spans="1:14" hidden="1" x14ac:dyDescent="0.25">
      <c r="A3785" t="s">
        <v>1544</v>
      </c>
      <c r="B3785" s="45">
        <v>30616</v>
      </c>
      <c r="C3785" s="45">
        <v>14262.666666666666</v>
      </c>
      <c r="D3785" s="25">
        <v>0.46585663269750022</v>
      </c>
      <c r="E3785" s="25" t="str">
        <f>_xlfn.XLOOKUP(Table1[[#This Row],[Customer_ID]],Table2[customer_id],Table2[age_group],,0)</f>
        <v>21-24</v>
      </c>
      <c r="F3785" s="25" t="str">
        <f>_xlfn.XLOOKUP(Table1[[#This Row],[Customer_ID]],Table2[customer_id],Table2[city],,0)</f>
        <v>Mumbai</v>
      </c>
      <c r="G3785" s="25" t="str">
        <f>_xlfn.XLOOKUP(Table1[[#This Row],[Customer_ID]],Table2[customer_id],Table2[occupation],,0)</f>
        <v>Salaried Other Employees</v>
      </c>
      <c r="H3785" s="50" t="str">
        <f>_xlfn.XLOOKUP(Table1[[#This Row],[Customer_ID]],Table2[customer_id],Table2[gender],,0)</f>
        <v>Male</v>
      </c>
      <c r="I3785" s="50" t="str">
        <f>_xlfn.XLOOKUP(Table1[[#This Row],[Customer_ID]],Table2[customer_id],Table2[marital status],,0)</f>
        <v>Single</v>
      </c>
      <c r="J3785" t="str">
        <f t="shared" si="236"/>
        <v>Lower Income</v>
      </c>
      <c r="K3785" s="52" t="b">
        <f t="shared" si="237"/>
        <v>0</v>
      </c>
      <c r="L3785" s="43" t="b">
        <f t="shared" si="238"/>
        <v>0</v>
      </c>
      <c r="M3785" s="43" t="b">
        <f t="shared" si="239"/>
        <v>0</v>
      </c>
      <c r="N37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86" spans="1:14" hidden="1" x14ac:dyDescent="0.25">
      <c r="A3786" t="s">
        <v>3627</v>
      </c>
      <c r="B3786" s="45">
        <v>30586</v>
      </c>
      <c r="C3786" s="45">
        <v>8384</v>
      </c>
      <c r="D3786" s="25">
        <v>0.27411233897861764</v>
      </c>
      <c r="E3786" s="25" t="str">
        <f>_xlfn.XLOOKUP(Table1[[#This Row],[Customer_ID]],Table2[customer_id],Table2[age_group],,0)</f>
        <v>21-24</v>
      </c>
      <c r="F3786" s="25" t="str">
        <f>_xlfn.XLOOKUP(Table1[[#This Row],[Customer_ID]],Table2[customer_id],Table2[city],,0)</f>
        <v>Chennai</v>
      </c>
      <c r="G3786" s="25" t="str">
        <f>_xlfn.XLOOKUP(Table1[[#This Row],[Customer_ID]],Table2[customer_id],Table2[occupation],,0)</f>
        <v>Salaried Other Employees</v>
      </c>
      <c r="H3786" s="50" t="str">
        <f>_xlfn.XLOOKUP(Table1[[#This Row],[Customer_ID]],Table2[customer_id],Table2[gender],,0)</f>
        <v>Male</v>
      </c>
      <c r="I3786" s="50" t="str">
        <f>_xlfn.XLOOKUP(Table1[[#This Row],[Customer_ID]],Table2[customer_id],Table2[marital status],,0)</f>
        <v>Married</v>
      </c>
      <c r="J3786" t="str">
        <f t="shared" si="236"/>
        <v>Lower Income</v>
      </c>
      <c r="K3786" s="52" t="str">
        <f t="shared" si="237"/>
        <v>Low Spend</v>
      </c>
      <c r="L3786" s="43" t="b">
        <f t="shared" si="238"/>
        <v>0</v>
      </c>
      <c r="M3786" s="43" t="b">
        <f t="shared" si="239"/>
        <v>0</v>
      </c>
      <c r="N37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87" spans="1:14" hidden="1" x14ac:dyDescent="0.25">
      <c r="A3787" t="s">
        <v>1919</v>
      </c>
      <c r="B3787" s="45">
        <v>30566</v>
      </c>
      <c r="C3787" s="45">
        <v>13121</v>
      </c>
      <c r="D3787" s="25">
        <v>0.42926781391088137</v>
      </c>
      <c r="E3787" s="25" t="str">
        <f>_xlfn.XLOOKUP(Table1[[#This Row],[Customer_ID]],Table2[customer_id],Table2[age_group],,0)</f>
        <v>21-24</v>
      </c>
      <c r="F3787" s="25" t="str">
        <f>_xlfn.XLOOKUP(Table1[[#This Row],[Customer_ID]],Table2[customer_id],Table2[city],,0)</f>
        <v>Mumbai</v>
      </c>
      <c r="G3787" s="25" t="str">
        <f>_xlfn.XLOOKUP(Table1[[#This Row],[Customer_ID]],Table2[customer_id],Table2[occupation],,0)</f>
        <v>Salaried Other Employees</v>
      </c>
      <c r="H3787" s="50" t="str">
        <f>_xlfn.XLOOKUP(Table1[[#This Row],[Customer_ID]],Table2[customer_id],Table2[gender],,0)</f>
        <v>Female</v>
      </c>
      <c r="I3787" s="50" t="str">
        <f>_xlfn.XLOOKUP(Table1[[#This Row],[Customer_ID]],Table2[customer_id],Table2[marital status],,0)</f>
        <v>Single</v>
      </c>
      <c r="J3787" t="str">
        <f t="shared" si="236"/>
        <v>Lower Income</v>
      </c>
      <c r="K3787" s="52" t="b">
        <f t="shared" si="237"/>
        <v>0</v>
      </c>
      <c r="L3787" s="43" t="b">
        <f t="shared" si="238"/>
        <v>0</v>
      </c>
      <c r="M3787" s="43" t="b">
        <f t="shared" si="239"/>
        <v>0</v>
      </c>
      <c r="N37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88" spans="1:14" hidden="1" x14ac:dyDescent="0.25">
      <c r="A3788" t="s">
        <v>2156</v>
      </c>
      <c r="B3788" s="45">
        <v>30564</v>
      </c>
      <c r="C3788" s="45">
        <v>12525.833333333334</v>
      </c>
      <c r="D3788" s="25">
        <v>0.40982310343323303</v>
      </c>
      <c r="E3788" s="25" t="str">
        <f>_xlfn.XLOOKUP(Table1[[#This Row],[Customer_ID]],Table2[customer_id],Table2[age_group],,0)</f>
        <v>21-24</v>
      </c>
      <c r="F3788" s="25" t="str">
        <f>_xlfn.XLOOKUP(Table1[[#This Row],[Customer_ID]],Table2[customer_id],Table2[city],,0)</f>
        <v>Mumbai</v>
      </c>
      <c r="G3788" s="25" t="str">
        <f>_xlfn.XLOOKUP(Table1[[#This Row],[Customer_ID]],Table2[customer_id],Table2[occupation],,0)</f>
        <v>Salaried Other Employees</v>
      </c>
      <c r="H3788" s="50" t="str">
        <f>_xlfn.XLOOKUP(Table1[[#This Row],[Customer_ID]],Table2[customer_id],Table2[gender],,0)</f>
        <v>Female</v>
      </c>
      <c r="I3788" s="50" t="str">
        <f>_xlfn.XLOOKUP(Table1[[#This Row],[Customer_ID]],Table2[customer_id],Table2[marital status],,0)</f>
        <v>Single</v>
      </c>
      <c r="J3788" t="str">
        <f t="shared" si="236"/>
        <v>Lower Income</v>
      </c>
      <c r="K3788" s="52" t="b">
        <f t="shared" si="237"/>
        <v>0</v>
      </c>
      <c r="L3788" s="43" t="b">
        <f t="shared" si="238"/>
        <v>0</v>
      </c>
      <c r="M3788" s="43" t="b">
        <f t="shared" si="239"/>
        <v>0</v>
      </c>
      <c r="N37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89" spans="1:14" hidden="1" x14ac:dyDescent="0.25">
      <c r="A3789" t="s">
        <v>3799</v>
      </c>
      <c r="B3789" s="45">
        <v>30538</v>
      </c>
      <c r="C3789" s="45">
        <v>7586.333333333333</v>
      </c>
      <c r="D3789" s="25">
        <v>0.24842273015041369</v>
      </c>
      <c r="E3789" s="25" t="str">
        <f>_xlfn.XLOOKUP(Table1[[#This Row],[Customer_ID]],Table2[customer_id],Table2[age_group],,0)</f>
        <v>21-24</v>
      </c>
      <c r="F3789" s="25" t="str">
        <f>_xlfn.XLOOKUP(Table1[[#This Row],[Customer_ID]],Table2[customer_id],Table2[city],,0)</f>
        <v>Chennai</v>
      </c>
      <c r="G3789" s="25" t="str">
        <f>_xlfn.XLOOKUP(Table1[[#This Row],[Customer_ID]],Table2[customer_id],Table2[occupation],,0)</f>
        <v>Salaried Other Employees</v>
      </c>
      <c r="H3789" s="50" t="str">
        <f>_xlfn.XLOOKUP(Table1[[#This Row],[Customer_ID]],Table2[customer_id],Table2[gender],,0)</f>
        <v>Female</v>
      </c>
      <c r="I3789" s="50" t="str">
        <f>_xlfn.XLOOKUP(Table1[[#This Row],[Customer_ID]],Table2[customer_id],Table2[marital status],,0)</f>
        <v>Single</v>
      </c>
      <c r="J3789" t="str">
        <f t="shared" si="236"/>
        <v>Lower Income</v>
      </c>
      <c r="K3789" s="52" t="str">
        <f t="shared" si="237"/>
        <v>Low Spend</v>
      </c>
      <c r="L3789" s="43" t="b">
        <f t="shared" si="238"/>
        <v>0</v>
      </c>
      <c r="M3789" s="43" t="b">
        <f t="shared" si="239"/>
        <v>0</v>
      </c>
      <c r="N37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90" spans="1:14" hidden="1" x14ac:dyDescent="0.25">
      <c r="A3790" t="s">
        <v>3519</v>
      </c>
      <c r="B3790" s="45">
        <v>30521</v>
      </c>
      <c r="C3790" s="45">
        <v>8763.1666666666661</v>
      </c>
      <c r="D3790" s="25">
        <v>0.28711925122593185</v>
      </c>
      <c r="E3790" s="25" t="str">
        <f>_xlfn.XLOOKUP(Table1[[#This Row],[Customer_ID]],Table2[customer_id],Table2[age_group],,0)</f>
        <v>21-24</v>
      </c>
      <c r="F3790" s="25" t="str">
        <f>_xlfn.XLOOKUP(Table1[[#This Row],[Customer_ID]],Table2[customer_id],Table2[city],,0)</f>
        <v>Chennai</v>
      </c>
      <c r="G3790" s="25" t="str">
        <f>_xlfn.XLOOKUP(Table1[[#This Row],[Customer_ID]],Table2[customer_id],Table2[occupation],,0)</f>
        <v>Salaried Other Employees</v>
      </c>
      <c r="H3790" s="50" t="str">
        <f>_xlfn.XLOOKUP(Table1[[#This Row],[Customer_ID]],Table2[customer_id],Table2[gender],,0)</f>
        <v>Male</v>
      </c>
      <c r="I3790" s="50" t="str">
        <f>_xlfn.XLOOKUP(Table1[[#This Row],[Customer_ID]],Table2[customer_id],Table2[marital status],,0)</f>
        <v>Single</v>
      </c>
      <c r="J3790" t="str">
        <f t="shared" si="236"/>
        <v>Lower Income</v>
      </c>
      <c r="K3790" s="52" t="str">
        <f t="shared" si="237"/>
        <v>Low Spend</v>
      </c>
      <c r="L3790" s="43" t="b">
        <f t="shared" si="238"/>
        <v>0</v>
      </c>
      <c r="M3790" s="43" t="b">
        <f t="shared" si="239"/>
        <v>0</v>
      </c>
      <c r="N37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91" spans="1:14" hidden="1" x14ac:dyDescent="0.25">
      <c r="A3791" t="s">
        <v>1001</v>
      </c>
      <c r="B3791" s="45">
        <v>30491</v>
      </c>
      <c r="C3791" s="45">
        <v>15867</v>
      </c>
      <c r="D3791" s="25">
        <v>0.52038306385490796</v>
      </c>
      <c r="E3791" s="25" t="str">
        <f>_xlfn.XLOOKUP(Table1[[#This Row],[Customer_ID]],Table2[customer_id],Table2[age_group],,0)</f>
        <v>21-24</v>
      </c>
      <c r="F3791" s="25" t="str">
        <f>_xlfn.XLOOKUP(Table1[[#This Row],[Customer_ID]],Table2[customer_id],Table2[city],,0)</f>
        <v>Mumbai</v>
      </c>
      <c r="G3791" s="25" t="str">
        <f>_xlfn.XLOOKUP(Table1[[#This Row],[Customer_ID]],Table2[customer_id],Table2[occupation],,0)</f>
        <v>Salaried Other Employees</v>
      </c>
      <c r="H3791" s="50" t="str">
        <f>_xlfn.XLOOKUP(Table1[[#This Row],[Customer_ID]],Table2[customer_id],Table2[gender],,0)</f>
        <v>Male</v>
      </c>
      <c r="I3791" s="50" t="str">
        <f>_xlfn.XLOOKUP(Table1[[#This Row],[Customer_ID]],Table2[customer_id],Table2[marital status],,0)</f>
        <v>Single</v>
      </c>
      <c r="J3791" t="str">
        <f t="shared" si="236"/>
        <v>Lower Income</v>
      </c>
      <c r="K3791" s="52" t="b">
        <f t="shared" si="237"/>
        <v>0</v>
      </c>
      <c r="L3791" s="43" t="b">
        <f t="shared" si="238"/>
        <v>0</v>
      </c>
      <c r="M3791" s="43" t="b">
        <f t="shared" si="239"/>
        <v>0</v>
      </c>
      <c r="N37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92" spans="1:14" hidden="1" x14ac:dyDescent="0.25">
      <c r="A3792" t="s">
        <v>3760</v>
      </c>
      <c r="B3792" s="45">
        <v>30445</v>
      </c>
      <c r="C3792" s="45">
        <v>7770.166666666667</v>
      </c>
      <c r="D3792" s="25">
        <v>0.25521979525921062</v>
      </c>
      <c r="E3792" s="25" t="str">
        <f>_xlfn.XLOOKUP(Table1[[#This Row],[Customer_ID]],Table2[customer_id],Table2[age_group],,0)</f>
        <v>21-24</v>
      </c>
      <c r="F3792" s="25" t="str">
        <f>_xlfn.XLOOKUP(Table1[[#This Row],[Customer_ID]],Table2[customer_id],Table2[city],,0)</f>
        <v>Chennai</v>
      </c>
      <c r="G3792" s="25" t="str">
        <f>_xlfn.XLOOKUP(Table1[[#This Row],[Customer_ID]],Table2[customer_id],Table2[occupation],,0)</f>
        <v>Salaried Other Employees</v>
      </c>
      <c r="H3792" s="50" t="str">
        <f>_xlfn.XLOOKUP(Table1[[#This Row],[Customer_ID]],Table2[customer_id],Table2[gender],,0)</f>
        <v>Male</v>
      </c>
      <c r="I3792" s="50" t="str">
        <f>_xlfn.XLOOKUP(Table1[[#This Row],[Customer_ID]],Table2[customer_id],Table2[marital status],,0)</f>
        <v>Single</v>
      </c>
      <c r="J3792" t="str">
        <f t="shared" si="236"/>
        <v>Lower Income</v>
      </c>
      <c r="K3792" s="52" t="str">
        <f t="shared" si="237"/>
        <v>Low Spend</v>
      </c>
      <c r="L3792" s="43" t="b">
        <f t="shared" si="238"/>
        <v>0</v>
      </c>
      <c r="M3792" s="43" t="b">
        <f t="shared" si="239"/>
        <v>0</v>
      </c>
      <c r="N37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93" spans="1:14" hidden="1" x14ac:dyDescent="0.25">
      <c r="A3793" t="s">
        <v>2466</v>
      </c>
      <c r="B3793" s="45">
        <v>30424</v>
      </c>
      <c r="C3793" s="45">
        <v>11590</v>
      </c>
      <c r="D3793" s="25">
        <v>0.3809492505916382</v>
      </c>
      <c r="E3793" s="25" t="str">
        <f>_xlfn.XLOOKUP(Table1[[#This Row],[Customer_ID]],Table2[customer_id],Table2[age_group],,0)</f>
        <v>21-24</v>
      </c>
      <c r="F3793" s="25" t="str">
        <f>_xlfn.XLOOKUP(Table1[[#This Row],[Customer_ID]],Table2[customer_id],Table2[city],,0)</f>
        <v>Bengaluru</v>
      </c>
      <c r="G3793" s="25" t="str">
        <f>_xlfn.XLOOKUP(Table1[[#This Row],[Customer_ID]],Table2[customer_id],Table2[occupation],,0)</f>
        <v>Salaried Other Employees</v>
      </c>
      <c r="H3793" s="50" t="str">
        <f>_xlfn.XLOOKUP(Table1[[#This Row],[Customer_ID]],Table2[customer_id],Table2[gender],,0)</f>
        <v>Female</v>
      </c>
      <c r="I3793" s="50" t="str">
        <f>_xlfn.XLOOKUP(Table1[[#This Row],[Customer_ID]],Table2[customer_id],Table2[marital status],,0)</f>
        <v>Single</v>
      </c>
      <c r="J3793" t="str">
        <f t="shared" si="236"/>
        <v>Lower Income</v>
      </c>
      <c r="K3793" s="52" t="b">
        <f t="shared" si="237"/>
        <v>0</v>
      </c>
      <c r="L3793" s="43" t="b">
        <f t="shared" si="238"/>
        <v>0</v>
      </c>
      <c r="M3793" s="43" t="b">
        <f t="shared" si="239"/>
        <v>0</v>
      </c>
      <c r="N37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94" spans="1:14" hidden="1" x14ac:dyDescent="0.25">
      <c r="A3794" t="s">
        <v>2224</v>
      </c>
      <c r="B3794" s="45">
        <v>30398</v>
      </c>
      <c r="C3794" s="45">
        <v>12281.166666666666</v>
      </c>
      <c r="D3794" s="25">
        <v>0.40401232537228327</v>
      </c>
      <c r="E3794" s="25" t="str">
        <f>_xlfn.XLOOKUP(Table1[[#This Row],[Customer_ID]],Table2[customer_id],Table2[age_group],,0)</f>
        <v>21-24</v>
      </c>
      <c r="F3794" s="25" t="str">
        <f>_xlfn.XLOOKUP(Table1[[#This Row],[Customer_ID]],Table2[customer_id],Table2[city],,0)</f>
        <v>Bengaluru</v>
      </c>
      <c r="G3794" s="25" t="str">
        <f>_xlfn.XLOOKUP(Table1[[#This Row],[Customer_ID]],Table2[customer_id],Table2[occupation],,0)</f>
        <v>Salaried Other Employees</v>
      </c>
      <c r="H3794" s="50" t="str">
        <f>_xlfn.XLOOKUP(Table1[[#This Row],[Customer_ID]],Table2[customer_id],Table2[gender],,0)</f>
        <v>Male</v>
      </c>
      <c r="I3794" s="50" t="str">
        <f>_xlfn.XLOOKUP(Table1[[#This Row],[Customer_ID]],Table2[customer_id],Table2[marital status],,0)</f>
        <v>Single</v>
      </c>
      <c r="J3794" t="str">
        <f t="shared" si="236"/>
        <v>Lower Income</v>
      </c>
      <c r="K3794" s="52" t="b">
        <f t="shared" si="237"/>
        <v>0</v>
      </c>
      <c r="L3794" s="43" t="b">
        <f t="shared" si="238"/>
        <v>0</v>
      </c>
      <c r="M3794" s="43" t="b">
        <f t="shared" si="239"/>
        <v>0</v>
      </c>
      <c r="N37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95" spans="1:14" hidden="1" x14ac:dyDescent="0.25">
      <c r="A3795" t="s">
        <v>3471</v>
      </c>
      <c r="B3795" s="45">
        <v>30387</v>
      </c>
      <c r="C3795" s="45">
        <v>8911.1666666666661</v>
      </c>
      <c r="D3795" s="25">
        <v>0.29325588793453339</v>
      </c>
      <c r="E3795" s="25" t="str">
        <f>_xlfn.XLOOKUP(Table1[[#This Row],[Customer_ID]],Table2[customer_id],Table2[age_group],,0)</f>
        <v>21-24</v>
      </c>
      <c r="F3795" s="25" t="str">
        <f>_xlfn.XLOOKUP(Table1[[#This Row],[Customer_ID]],Table2[customer_id],Table2[city],,0)</f>
        <v>Chennai</v>
      </c>
      <c r="G3795" s="25" t="str">
        <f>_xlfn.XLOOKUP(Table1[[#This Row],[Customer_ID]],Table2[customer_id],Table2[occupation],,0)</f>
        <v>Salaried Other Employees</v>
      </c>
      <c r="H3795" s="50" t="str">
        <f>_xlfn.XLOOKUP(Table1[[#This Row],[Customer_ID]],Table2[customer_id],Table2[gender],,0)</f>
        <v>Male</v>
      </c>
      <c r="I3795" s="50" t="str">
        <f>_xlfn.XLOOKUP(Table1[[#This Row],[Customer_ID]],Table2[customer_id],Table2[marital status],,0)</f>
        <v>Single</v>
      </c>
      <c r="J3795" t="str">
        <f t="shared" si="236"/>
        <v>Lower Income</v>
      </c>
      <c r="K3795" s="52" t="str">
        <f t="shared" si="237"/>
        <v>Low Spend</v>
      </c>
      <c r="L3795" s="43" t="b">
        <f t="shared" si="238"/>
        <v>0</v>
      </c>
      <c r="M3795" s="43" t="b">
        <f t="shared" si="239"/>
        <v>0</v>
      </c>
      <c r="N37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96" spans="1:14" hidden="1" x14ac:dyDescent="0.25">
      <c r="A3796" t="s">
        <v>1421</v>
      </c>
      <c r="B3796" s="45">
        <v>30372</v>
      </c>
      <c r="C3796" s="45">
        <v>14580.5</v>
      </c>
      <c r="D3796" s="25">
        <v>0.4800638746213618</v>
      </c>
      <c r="E3796" s="25" t="str">
        <f>_xlfn.XLOOKUP(Table1[[#This Row],[Customer_ID]],Table2[customer_id],Table2[age_group],,0)</f>
        <v>21-24</v>
      </c>
      <c r="F3796" s="25" t="str">
        <f>_xlfn.XLOOKUP(Table1[[#This Row],[Customer_ID]],Table2[customer_id],Table2[city],,0)</f>
        <v>Mumbai</v>
      </c>
      <c r="G3796" s="25" t="str">
        <f>_xlfn.XLOOKUP(Table1[[#This Row],[Customer_ID]],Table2[customer_id],Table2[occupation],,0)</f>
        <v>Salaried Other Employees</v>
      </c>
      <c r="H3796" s="50" t="str">
        <f>_xlfn.XLOOKUP(Table1[[#This Row],[Customer_ID]],Table2[customer_id],Table2[gender],,0)</f>
        <v>Male</v>
      </c>
      <c r="I3796" s="50" t="str">
        <f>_xlfn.XLOOKUP(Table1[[#This Row],[Customer_ID]],Table2[customer_id],Table2[marital status],,0)</f>
        <v>Single</v>
      </c>
      <c r="J3796" t="str">
        <f t="shared" si="236"/>
        <v>Lower Income</v>
      </c>
      <c r="K3796" s="52" t="b">
        <f t="shared" si="237"/>
        <v>0</v>
      </c>
      <c r="L3796" s="43" t="b">
        <f t="shared" si="238"/>
        <v>0</v>
      </c>
      <c r="M3796" s="43" t="b">
        <f t="shared" si="239"/>
        <v>0</v>
      </c>
      <c r="N37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97" spans="1:14" hidden="1" x14ac:dyDescent="0.25">
      <c r="A3797" t="s">
        <v>1607</v>
      </c>
      <c r="B3797" s="45">
        <v>30364</v>
      </c>
      <c r="C3797" s="45">
        <v>13932.333333333334</v>
      </c>
      <c r="D3797" s="25">
        <v>0.45884380626180127</v>
      </c>
      <c r="E3797" s="25" t="str">
        <f>_xlfn.XLOOKUP(Table1[[#This Row],[Customer_ID]],Table2[customer_id],Table2[age_group],,0)</f>
        <v>21-24</v>
      </c>
      <c r="F3797" s="25" t="str">
        <f>_xlfn.XLOOKUP(Table1[[#This Row],[Customer_ID]],Table2[customer_id],Table2[city],,0)</f>
        <v>Delhi NCR</v>
      </c>
      <c r="G3797" s="25" t="str">
        <f>_xlfn.XLOOKUP(Table1[[#This Row],[Customer_ID]],Table2[customer_id],Table2[occupation],,0)</f>
        <v>Salaried Other Employees</v>
      </c>
      <c r="H3797" s="50" t="str">
        <f>_xlfn.XLOOKUP(Table1[[#This Row],[Customer_ID]],Table2[customer_id],Table2[gender],,0)</f>
        <v>Male</v>
      </c>
      <c r="I3797" s="50" t="str">
        <f>_xlfn.XLOOKUP(Table1[[#This Row],[Customer_ID]],Table2[customer_id],Table2[marital status],,0)</f>
        <v>Married</v>
      </c>
      <c r="J3797" t="str">
        <f t="shared" si="236"/>
        <v>Lower Income</v>
      </c>
      <c r="K3797" s="52" t="b">
        <f t="shared" si="237"/>
        <v>0</v>
      </c>
      <c r="L3797" s="43" t="b">
        <f t="shared" si="238"/>
        <v>0</v>
      </c>
      <c r="M3797" s="43" t="b">
        <f t="shared" si="239"/>
        <v>0</v>
      </c>
      <c r="N37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98" spans="1:14" hidden="1" x14ac:dyDescent="0.25">
      <c r="A3798" t="s">
        <v>2820</v>
      </c>
      <c r="B3798" s="45">
        <v>30348</v>
      </c>
      <c r="C3798" s="45">
        <v>10613.333333333334</v>
      </c>
      <c r="D3798" s="25">
        <v>0.34972101401520145</v>
      </c>
      <c r="E3798" s="25" t="str">
        <f>_xlfn.XLOOKUP(Table1[[#This Row],[Customer_ID]],Table2[customer_id],Table2[age_group],,0)</f>
        <v>21-24</v>
      </c>
      <c r="F3798" s="25" t="str">
        <f>_xlfn.XLOOKUP(Table1[[#This Row],[Customer_ID]],Table2[customer_id],Table2[city],,0)</f>
        <v>Delhi NCR</v>
      </c>
      <c r="G3798" s="25" t="str">
        <f>_xlfn.XLOOKUP(Table1[[#This Row],[Customer_ID]],Table2[customer_id],Table2[occupation],,0)</f>
        <v>Salaried Other Employees</v>
      </c>
      <c r="H3798" s="50" t="str">
        <f>_xlfn.XLOOKUP(Table1[[#This Row],[Customer_ID]],Table2[customer_id],Table2[gender],,0)</f>
        <v>Female</v>
      </c>
      <c r="I3798" s="50" t="str">
        <f>_xlfn.XLOOKUP(Table1[[#This Row],[Customer_ID]],Table2[customer_id],Table2[marital status],,0)</f>
        <v>Single</v>
      </c>
      <c r="J3798" t="str">
        <f t="shared" si="236"/>
        <v>Lower Income</v>
      </c>
      <c r="K3798" s="52" t="b">
        <f t="shared" si="237"/>
        <v>0</v>
      </c>
      <c r="L3798" s="43" t="b">
        <f t="shared" si="238"/>
        <v>0</v>
      </c>
      <c r="M3798" s="43" t="b">
        <f t="shared" si="239"/>
        <v>0</v>
      </c>
      <c r="N37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799" spans="1:14" hidden="1" x14ac:dyDescent="0.25">
      <c r="A3799" t="s">
        <v>1891</v>
      </c>
      <c r="B3799" s="45">
        <v>30288</v>
      </c>
      <c r="C3799" s="45">
        <v>13067.333333333334</v>
      </c>
      <c r="D3799" s="25">
        <v>0.43143599225215706</v>
      </c>
      <c r="E3799" s="25" t="str">
        <f>_xlfn.XLOOKUP(Table1[[#This Row],[Customer_ID]],Table2[customer_id],Table2[age_group],,0)</f>
        <v>21-24</v>
      </c>
      <c r="F3799" s="25" t="str">
        <f>_xlfn.XLOOKUP(Table1[[#This Row],[Customer_ID]],Table2[customer_id],Table2[city],,0)</f>
        <v>Delhi NCR</v>
      </c>
      <c r="G3799" s="25" t="str">
        <f>_xlfn.XLOOKUP(Table1[[#This Row],[Customer_ID]],Table2[customer_id],Table2[occupation],,0)</f>
        <v>Salaried Other Employees</v>
      </c>
      <c r="H3799" s="50" t="str">
        <f>_xlfn.XLOOKUP(Table1[[#This Row],[Customer_ID]],Table2[customer_id],Table2[gender],,0)</f>
        <v>Female</v>
      </c>
      <c r="I3799" s="50" t="str">
        <f>_xlfn.XLOOKUP(Table1[[#This Row],[Customer_ID]],Table2[customer_id],Table2[marital status],,0)</f>
        <v>Married</v>
      </c>
      <c r="J3799" t="str">
        <f t="shared" si="236"/>
        <v>Lower Income</v>
      </c>
      <c r="K3799" s="52" t="b">
        <f t="shared" si="237"/>
        <v>0</v>
      </c>
      <c r="L3799" s="43" t="b">
        <f t="shared" si="238"/>
        <v>0</v>
      </c>
      <c r="M3799" s="43" t="b">
        <f t="shared" si="239"/>
        <v>0</v>
      </c>
      <c r="N37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00" spans="1:14" hidden="1" x14ac:dyDescent="0.25">
      <c r="A3800" t="s">
        <v>1923</v>
      </c>
      <c r="B3800" s="45">
        <v>30264</v>
      </c>
      <c r="C3800" s="45">
        <v>12983</v>
      </c>
      <c r="D3800" s="25">
        <v>0.42899154110494314</v>
      </c>
      <c r="E3800" s="25" t="str">
        <f>_xlfn.XLOOKUP(Table1[[#This Row],[Customer_ID]],Table2[customer_id],Table2[age_group],,0)</f>
        <v>21-24</v>
      </c>
      <c r="F3800" s="25" t="str">
        <f>_xlfn.XLOOKUP(Table1[[#This Row],[Customer_ID]],Table2[customer_id],Table2[city],,0)</f>
        <v>Mumbai</v>
      </c>
      <c r="G3800" s="25" t="str">
        <f>_xlfn.XLOOKUP(Table1[[#This Row],[Customer_ID]],Table2[customer_id],Table2[occupation],,0)</f>
        <v>Salaried Other Employees</v>
      </c>
      <c r="H3800" s="50" t="str">
        <f>_xlfn.XLOOKUP(Table1[[#This Row],[Customer_ID]],Table2[customer_id],Table2[gender],,0)</f>
        <v>Male</v>
      </c>
      <c r="I3800" s="50" t="str">
        <f>_xlfn.XLOOKUP(Table1[[#This Row],[Customer_ID]],Table2[customer_id],Table2[marital status],,0)</f>
        <v>Single</v>
      </c>
      <c r="J3800" t="str">
        <f t="shared" si="236"/>
        <v>Lower Income</v>
      </c>
      <c r="K3800" s="52" t="b">
        <f t="shared" si="237"/>
        <v>0</v>
      </c>
      <c r="L3800" s="43" t="b">
        <f t="shared" si="238"/>
        <v>0</v>
      </c>
      <c r="M3800" s="43" t="b">
        <f t="shared" si="239"/>
        <v>0</v>
      </c>
      <c r="N38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01" spans="1:14" hidden="1" x14ac:dyDescent="0.25">
      <c r="A3801" t="s">
        <v>2194</v>
      </c>
      <c r="B3801" s="45">
        <v>30231</v>
      </c>
      <c r="C3801" s="45">
        <v>12297.666666666666</v>
      </c>
      <c r="D3801" s="25">
        <v>0.40678993968663513</v>
      </c>
      <c r="E3801" s="25" t="str">
        <f>_xlfn.XLOOKUP(Table1[[#This Row],[Customer_ID]],Table2[customer_id],Table2[age_group],,0)</f>
        <v>21-24</v>
      </c>
      <c r="F3801" s="25" t="str">
        <f>_xlfn.XLOOKUP(Table1[[#This Row],[Customer_ID]],Table2[customer_id],Table2[city],,0)</f>
        <v>Mumbai</v>
      </c>
      <c r="G3801" s="25" t="str">
        <f>_xlfn.XLOOKUP(Table1[[#This Row],[Customer_ID]],Table2[customer_id],Table2[occupation],,0)</f>
        <v>Salaried Other Employees</v>
      </c>
      <c r="H3801" s="50" t="str">
        <f>_xlfn.XLOOKUP(Table1[[#This Row],[Customer_ID]],Table2[customer_id],Table2[gender],,0)</f>
        <v>Female</v>
      </c>
      <c r="I3801" s="50" t="str">
        <f>_xlfn.XLOOKUP(Table1[[#This Row],[Customer_ID]],Table2[customer_id],Table2[marital status],,0)</f>
        <v>Single</v>
      </c>
      <c r="J3801" t="str">
        <f t="shared" si="236"/>
        <v>Lower Income</v>
      </c>
      <c r="K3801" s="52" t="b">
        <f t="shared" si="237"/>
        <v>0</v>
      </c>
      <c r="L3801" s="43" t="b">
        <f t="shared" si="238"/>
        <v>0</v>
      </c>
      <c r="M3801" s="43" t="b">
        <f t="shared" si="239"/>
        <v>0</v>
      </c>
      <c r="N38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02" spans="1:14" hidden="1" x14ac:dyDescent="0.25">
      <c r="A3802" t="s">
        <v>1569</v>
      </c>
      <c r="B3802" s="45">
        <v>30212</v>
      </c>
      <c r="C3802" s="45">
        <v>14002.333333333334</v>
      </c>
      <c r="D3802" s="25">
        <v>0.46346926166203278</v>
      </c>
      <c r="E3802" s="25" t="str">
        <f>_xlfn.XLOOKUP(Table1[[#This Row],[Customer_ID]],Table2[customer_id],Table2[age_group],,0)</f>
        <v>21-24</v>
      </c>
      <c r="F3802" s="25" t="str">
        <f>_xlfn.XLOOKUP(Table1[[#This Row],[Customer_ID]],Table2[customer_id],Table2[city],,0)</f>
        <v>Mumbai</v>
      </c>
      <c r="G3802" s="25" t="str">
        <f>_xlfn.XLOOKUP(Table1[[#This Row],[Customer_ID]],Table2[customer_id],Table2[occupation],,0)</f>
        <v>Salaried Other Employees</v>
      </c>
      <c r="H3802" s="50" t="str">
        <f>_xlfn.XLOOKUP(Table1[[#This Row],[Customer_ID]],Table2[customer_id],Table2[gender],,0)</f>
        <v>Male</v>
      </c>
      <c r="I3802" s="50" t="str">
        <f>_xlfn.XLOOKUP(Table1[[#This Row],[Customer_ID]],Table2[customer_id],Table2[marital status],,0)</f>
        <v>Single</v>
      </c>
      <c r="J3802" t="str">
        <f t="shared" si="236"/>
        <v>Lower Income</v>
      </c>
      <c r="K3802" s="52" t="b">
        <f t="shared" si="237"/>
        <v>0</v>
      </c>
      <c r="L3802" s="43" t="b">
        <f t="shared" si="238"/>
        <v>0</v>
      </c>
      <c r="M3802" s="43" t="b">
        <f t="shared" si="239"/>
        <v>0</v>
      </c>
      <c r="N38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03" spans="1:14" hidden="1" x14ac:dyDescent="0.25">
      <c r="A3803" t="s">
        <v>2571</v>
      </c>
      <c r="B3803" s="45">
        <v>30206</v>
      </c>
      <c r="C3803" s="45">
        <v>11189.833333333334</v>
      </c>
      <c r="D3803" s="25">
        <v>0.37045068308724538</v>
      </c>
      <c r="E3803" s="25" t="str">
        <f>_xlfn.XLOOKUP(Table1[[#This Row],[Customer_ID]],Table2[customer_id],Table2[age_group],,0)</f>
        <v>21-24</v>
      </c>
      <c r="F3803" s="25" t="str">
        <f>_xlfn.XLOOKUP(Table1[[#This Row],[Customer_ID]],Table2[customer_id],Table2[city],,0)</f>
        <v>Bengaluru</v>
      </c>
      <c r="G3803" s="25" t="str">
        <f>_xlfn.XLOOKUP(Table1[[#This Row],[Customer_ID]],Table2[customer_id],Table2[occupation],,0)</f>
        <v>Salaried Other Employees</v>
      </c>
      <c r="H3803" s="50" t="str">
        <f>_xlfn.XLOOKUP(Table1[[#This Row],[Customer_ID]],Table2[customer_id],Table2[gender],,0)</f>
        <v>Female</v>
      </c>
      <c r="I3803" s="50" t="str">
        <f>_xlfn.XLOOKUP(Table1[[#This Row],[Customer_ID]],Table2[customer_id],Table2[marital status],,0)</f>
        <v>Single</v>
      </c>
      <c r="J3803" t="str">
        <f t="shared" si="236"/>
        <v>Lower Income</v>
      </c>
      <c r="K3803" s="52" t="b">
        <f t="shared" si="237"/>
        <v>0</v>
      </c>
      <c r="L3803" s="43" t="b">
        <f t="shared" si="238"/>
        <v>0</v>
      </c>
      <c r="M3803" s="43" t="b">
        <f t="shared" si="239"/>
        <v>0</v>
      </c>
      <c r="N38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04" spans="1:14" hidden="1" x14ac:dyDescent="0.25">
      <c r="A3804" t="s">
        <v>1263</v>
      </c>
      <c r="B3804" s="45">
        <v>30189</v>
      </c>
      <c r="C3804" s="45">
        <v>14975.833333333334</v>
      </c>
      <c r="D3804" s="25">
        <v>0.49606920843132712</v>
      </c>
      <c r="E3804" s="25" t="str">
        <f>_xlfn.XLOOKUP(Table1[[#This Row],[Customer_ID]],Table2[customer_id],Table2[age_group],,0)</f>
        <v>21-24</v>
      </c>
      <c r="F3804" s="25" t="str">
        <f>_xlfn.XLOOKUP(Table1[[#This Row],[Customer_ID]],Table2[customer_id],Table2[city],,0)</f>
        <v>Mumbai</v>
      </c>
      <c r="G3804" s="25" t="str">
        <f>_xlfn.XLOOKUP(Table1[[#This Row],[Customer_ID]],Table2[customer_id],Table2[occupation],,0)</f>
        <v>Salaried Other Employees</v>
      </c>
      <c r="H3804" s="50" t="str">
        <f>_xlfn.XLOOKUP(Table1[[#This Row],[Customer_ID]],Table2[customer_id],Table2[gender],,0)</f>
        <v>Male</v>
      </c>
      <c r="I3804" s="50" t="str">
        <f>_xlfn.XLOOKUP(Table1[[#This Row],[Customer_ID]],Table2[customer_id],Table2[marital status],,0)</f>
        <v>Single</v>
      </c>
      <c r="J3804" t="str">
        <f t="shared" si="236"/>
        <v>Lower Income</v>
      </c>
      <c r="K3804" s="52" t="b">
        <f t="shared" si="237"/>
        <v>0</v>
      </c>
      <c r="L3804" s="43" t="b">
        <f t="shared" si="238"/>
        <v>0</v>
      </c>
      <c r="M3804" s="43" t="b">
        <f t="shared" si="239"/>
        <v>0</v>
      </c>
      <c r="N38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05" spans="1:14" hidden="1" x14ac:dyDescent="0.25">
      <c r="A3805" t="s">
        <v>3042</v>
      </c>
      <c r="B3805" s="45">
        <v>30187</v>
      </c>
      <c r="C3805" s="45">
        <v>10103.166666666666</v>
      </c>
      <c r="D3805" s="25">
        <v>0.33468601274279214</v>
      </c>
      <c r="E3805" s="25" t="str">
        <f>_xlfn.XLOOKUP(Table1[[#This Row],[Customer_ID]],Table2[customer_id],Table2[age_group],,0)</f>
        <v>21-24</v>
      </c>
      <c r="F3805" s="25" t="str">
        <f>_xlfn.XLOOKUP(Table1[[#This Row],[Customer_ID]],Table2[customer_id],Table2[city],,0)</f>
        <v>Hyderabad</v>
      </c>
      <c r="G3805" s="25" t="str">
        <f>_xlfn.XLOOKUP(Table1[[#This Row],[Customer_ID]],Table2[customer_id],Table2[occupation],,0)</f>
        <v>Salaried Other Employees</v>
      </c>
      <c r="H3805" s="50" t="str">
        <f>_xlfn.XLOOKUP(Table1[[#This Row],[Customer_ID]],Table2[customer_id],Table2[gender],,0)</f>
        <v>Male</v>
      </c>
      <c r="I3805" s="50" t="str">
        <f>_xlfn.XLOOKUP(Table1[[#This Row],[Customer_ID]],Table2[customer_id],Table2[marital status],,0)</f>
        <v>Single</v>
      </c>
      <c r="J3805" t="str">
        <f t="shared" si="236"/>
        <v>Lower Income</v>
      </c>
      <c r="K3805" s="52" t="b">
        <f t="shared" si="237"/>
        <v>0</v>
      </c>
      <c r="L3805" s="43" t="b">
        <f t="shared" si="238"/>
        <v>0</v>
      </c>
      <c r="M3805" s="43" t="b">
        <f t="shared" si="239"/>
        <v>0</v>
      </c>
      <c r="N38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06" spans="1:14" hidden="1" x14ac:dyDescent="0.25">
      <c r="A3806" t="s">
        <v>2102</v>
      </c>
      <c r="B3806" s="45">
        <v>30176</v>
      </c>
      <c r="C3806" s="45">
        <v>12491</v>
      </c>
      <c r="D3806" s="25">
        <v>0.41393822905620359</v>
      </c>
      <c r="E3806" s="25" t="str">
        <f>_xlfn.XLOOKUP(Table1[[#This Row],[Customer_ID]],Table2[customer_id],Table2[age_group],,0)</f>
        <v>21-24</v>
      </c>
      <c r="F3806" s="25" t="str">
        <f>_xlfn.XLOOKUP(Table1[[#This Row],[Customer_ID]],Table2[customer_id],Table2[city],,0)</f>
        <v>Bengaluru</v>
      </c>
      <c r="G3806" s="25" t="str">
        <f>_xlfn.XLOOKUP(Table1[[#This Row],[Customer_ID]],Table2[customer_id],Table2[occupation],,0)</f>
        <v>Salaried Other Employees</v>
      </c>
      <c r="H3806" s="50" t="str">
        <f>_xlfn.XLOOKUP(Table1[[#This Row],[Customer_ID]],Table2[customer_id],Table2[gender],,0)</f>
        <v>Male</v>
      </c>
      <c r="I3806" s="50" t="str">
        <f>_xlfn.XLOOKUP(Table1[[#This Row],[Customer_ID]],Table2[customer_id],Table2[marital status],,0)</f>
        <v>Single</v>
      </c>
      <c r="J3806" t="str">
        <f t="shared" si="236"/>
        <v>Lower Income</v>
      </c>
      <c r="K3806" s="52" t="b">
        <f t="shared" si="237"/>
        <v>0</v>
      </c>
      <c r="L3806" s="43" t="b">
        <f t="shared" si="238"/>
        <v>0</v>
      </c>
      <c r="M3806" s="43" t="b">
        <f t="shared" si="239"/>
        <v>0</v>
      </c>
      <c r="N38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07" spans="1:14" hidden="1" x14ac:dyDescent="0.25">
      <c r="A3807" t="s">
        <v>2260</v>
      </c>
      <c r="B3807" s="45">
        <v>30173</v>
      </c>
      <c r="C3807" s="45">
        <v>12097.5</v>
      </c>
      <c r="D3807" s="25">
        <v>0.40093792463460709</v>
      </c>
      <c r="E3807" s="25" t="str">
        <f>_xlfn.XLOOKUP(Table1[[#This Row],[Customer_ID]],Table2[customer_id],Table2[age_group],,0)</f>
        <v>21-24</v>
      </c>
      <c r="F3807" s="25" t="str">
        <f>_xlfn.XLOOKUP(Table1[[#This Row],[Customer_ID]],Table2[customer_id],Table2[city],,0)</f>
        <v>Bengaluru</v>
      </c>
      <c r="G3807" s="25" t="str">
        <f>_xlfn.XLOOKUP(Table1[[#This Row],[Customer_ID]],Table2[customer_id],Table2[occupation],,0)</f>
        <v>Salaried Other Employees</v>
      </c>
      <c r="H3807" s="50" t="str">
        <f>_xlfn.XLOOKUP(Table1[[#This Row],[Customer_ID]],Table2[customer_id],Table2[gender],,0)</f>
        <v>Male</v>
      </c>
      <c r="I3807" s="50" t="str">
        <f>_xlfn.XLOOKUP(Table1[[#This Row],[Customer_ID]],Table2[customer_id],Table2[marital status],,0)</f>
        <v>Married</v>
      </c>
      <c r="J3807" t="str">
        <f t="shared" si="236"/>
        <v>Lower Income</v>
      </c>
      <c r="K3807" s="52" t="b">
        <f t="shared" si="237"/>
        <v>0</v>
      </c>
      <c r="L3807" s="43" t="b">
        <f t="shared" si="238"/>
        <v>0</v>
      </c>
      <c r="M3807" s="43" t="b">
        <f t="shared" si="239"/>
        <v>0</v>
      </c>
      <c r="N38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08" spans="1:14" hidden="1" x14ac:dyDescent="0.25">
      <c r="A3808" t="s">
        <v>3441</v>
      </c>
      <c r="B3808" s="45">
        <v>30153</v>
      </c>
      <c r="C3808" s="45">
        <v>8936</v>
      </c>
      <c r="D3808" s="25">
        <v>0.29635525486684577</v>
      </c>
      <c r="E3808" s="25" t="str">
        <f>_xlfn.XLOOKUP(Table1[[#This Row],[Customer_ID]],Table2[customer_id],Table2[age_group],,0)</f>
        <v>21-24</v>
      </c>
      <c r="F3808" s="25" t="str">
        <f>_xlfn.XLOOKUP(Table1[[#This Row],[Customer_ID]],Table2[customer_id],Table2[city],,0)</f>
        <v>Hyderabad</v>
      </c>
      <c r="G3808" s="25" t="str">
        <f>_xlfn.XLOOKUP(Table1[[#This Row],[Customer_ID]],Table2[customer_id],Table2[occupation],,0)</f>
        <v>Salaried Other Employees</v>
      </c>
      <c r="H3808" s="50" t="str">
        <f>_xlfn.XLOOKUP(Table1[[#This Row],[Customer_ID]],Table2[customer_id],Table2[gender],,0)</f>
        <v>Female</v>
      </c>
      <c r="I3808" s="50" t="str">
        <f>_xlfn.XLOOKUP(Table1[[#This Row],[Customer_ID]],Table2[customer_id],Table2[marital status],,0)</f>
        <v>Single</v>
      </c>
      <c r="J3808" t="str">
        <f t="shared" si="236"/>
        <v>Lower Income</v>
      </c>
      <c r="K3808" s="52" t="str">
        <f t="shared" si="237"/>
        <v>Low Spend</v>
      </c>
      <c r="L3808" s="43" t="b">
        <f t="shared" si="238"/>
        <v>0</v>
      </c>
      <c r="M3808" s="43" t="b">
        <f t="shared" si="239"/>
        <v>0</v>
      </c>
      <c r="N38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09" spans="1:14" hidden="1" x14ac:dyDescent="0.25">
      <c r="A3809" t="s">
        <v>3847</v>
      </c>
      <c r="B3809" s="45">
        <v>30144</v>
      </c>
      <c r="C3809" s="45">
        <v>7204.5</v>
      </c>
      <c r="D3809" s="25">
        <v>0.23900278662420382</v>
      </c>
      <c r="E3809" s="25" t="str">
        <f>_xlfn.XLOOKUP(Table1[[#This Row],[Customer_ID]],Table2[customer_id],Table2[age_group],,0)</f>
        <v>21-24</v>
      </c>
      <c r="F3809" s="25" t="str">
        <f>_xlfn.XLOOKUP(Table1[[#This Row],[Customer_ID]],Table2[customer_id],Table2[city],,0)</f>
        <v>Chennai</v>
      </c>
      <c r="G3809" s="25" t="str">
        <f>_xlfn.XLOOKUP(Table1[[#This Row],[Customer_ID]],Table2[customer_id],Table2[occupation],,0)</f>
        <v>Salaried Other Employees</v>
      </c>
      <c r="H3809" s="50" t="str">
        <f>_xlfn.XLOOKUP(Table1[[#This Row],[Customer_ID]],Table2[customer_id],Table2[gender],,0)</f>
        <v>Female</v>
      </c>
      <c r="I3809" s="50" t="str">
        <f>_xlfn.XLOOKUP(Table1[[#This Row],[Customer_ID]],Table2[customer_id],Table2[marital status],,0)</f>
        <v>Married</v>
      </c>
      <c r="J3809" t="str">
        <f t="shared" si="236"/>
        <v>Lower Income</v>
      </c>
      <c r="K3809" s="52" t="str">
        <f t="shared" si="237"/>
        <v>Low Spend</v>
      </c>
      <c r="L3809" s="43" t="b">
        <f t="shared" si="238"/>
        <v>0</v>
      </c>
      <c r="M3809" s="43" t="b">
        <f t="shared" si="239"/>
        <v>0</v>
      </c>
      <c r="N38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10" spans="1:14" hidden="1" x14ac:dyDescent="0.25">
      <c r="A3810" t="s">
        <v>2510</v>
      </c>
      <c r="B3810" s="45">
        <v>30114</v>
      </c>
      <c r="C3810" s="45">
        <v>11341.166666666666</v>
      </c>
      <c r="D3810" s="25">
        <v>0.3766077793274446</v>
      </c>
      <c r="E3810" s="25" t="str">
        <f>_xlfn.XLOOKUP(Table1[[#This Row],[Customer_ID]],Table2[customer_id],Table2[age_group],,0)</f>
        <v>21-24</v>
      </c>
      <c r="F3810" s="25" t="str">
        <f>_xlfn.XLOOKUP(Table1[[#This Row],[Customer_ID]],Table2[customer_id],Table2[city],,0)</f>
        <v>Delhi NCR</v>
      </c>
      <c r="G3810" s="25" t="str">
        <f>_xlfn.XLOOKUP(Table1[[#This Row],[Customer_ID]],Table2[customer_id],Table2[occupation],,0)</f>
        <v>Salaried Other Employees</v>
      </c>
      <c r="H3810" s="50" t="str">
        <f>_xlfn.XLOOKUP(Table1[[#This Row],[Customer_ID]],Table2[customer_id],Table2[gender],,0)</f>
        <v>Female</v>
      </c>
      <c r="I3810" s="50" t="str">
        <f>_xlfn.XLOOKUP(Table1[[#This Row],[Customer_ID]],Table2[customer_id],Table2[marital status],,0)</f>
        <v>Single</v>
      </c>
      <c r="J3810" t="str">
        <f t="shared" si="236"/>
        <v>Lower Income</v>
      </c>
      <c r="K3810" s="52" t="b">
        <f t="shared" si="237"/>
        <v>0</v>
      </c>
      <c r="L3810" s="43" t="b">
        <f t="shared" si="238"/>
        <v>0</v>
      </c>
      <c r="M3810" s="43" t="b">
        <f t="shared" si="239"/>
        <v>0</v>
      </c>
      <c r="N38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11" spans="1:14" hidden="1" x14ac:dyDescent="0.25">
      <c r="A3811" t="s">
        <v>2651</v>
      </c>
      <c r="B3811" s="45">
        <v>30085</v>
      </c>
      <c r="C3811" s="45">
        <v>10956.333333333334</v>
      </c>
      <c r="D3811" s="25">
        <v>0.36417926984654592</v>
      </c>
      <c r="E3811" s="25" t="str">
        <f>_xlfn.XLOOKUP(Table1[[#This Row],[Customer_ID]],Table2[customer_id],Table2[age_group],,0)</f>
        <v>21-24</v>
      </c>
      <c r="F3811" s="25" t="str">
        <f>_xlfn.XLOOKUP(Table1[[#This Row],[Customer_ID]],Table2[customer_id],Table2[city],,0)</f>
        <v>Bengaluru</v>
      </c>
      <c r="G3811" s="25" t="str">
        <f>_xlfn.XLOOKUP(Table1[[#This Row],[Customer_ID]],Table2[customer_id],Table2[occupation],,0)</f>
        <v>Salaried Other Employees</v>
      </c>
      <c r="H3811" s="50" t="str">
        <f>_xlfn.XLOOKUP(Table1[[#This Row],[Customer_ID]],Table2[customer_id],Table2[gender],,0)</f>
        <v>Female</v>
      </c>
      <c r="I3811" s="50" t="str">
        <f>_xlfn.XLOOKUP(Table1[[#This Row],[Customer_ID]],Table2[customer_id],Table2[marital status],,0)</f>
        <v>Married</v>
      </c>
      <c r="J3811" t="str">
        <f t="shared" si="236"/>
        <v>Lower Income</v>
      </c>
      <c r="K3811" s="52" t="b">
        <f t="shared" si="237"/>
        <v>0</v>
      </c>
      <c r="L3811" s="43" t="b">
        <f t="shared" si="238"/>
        <v>0</v>
      </c>
      <c r="M3811" s="43" t="b">
        <f t="shared" si="239"/>
        <v>0</v>
      </c>
      <c r="N38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12" spans="1:14" hidden="1" x14ac:dyDescent="0.25">
      <c r="A3812" t="s">
        <v>2894</v>
      </c>
      <c r="B3812" s="45">
        <v>30067</v>
      </c>
      <c r="C3812" s="45">
        <v>10371.666666666666</v>
      </c>
      <c r="D3812" s="25">
        <v>0.34495182980233036</v>
      </c>
      <c r="E3812" s="25" t="str">
        <f>_xlfn.XLOOKUP(Table1[[#This Row],[Customer_ID]],Table2[customer_id],Table2[age_group],,0)</f>
        <v>21-24</v>
      </c>
      <c r="F3812" s="25" t="str">
        <f>_xlfn.XLOOKUP(Table1[[#This Row],[Customer_ID]],Table2[customer_id],Table2[city],,0)</f>
        <v>Delhi NCR</v>
      </c>
      <c r="G3812" s="25" t="str">
        <f>_xlfn.XLOOKUP(Table1[[#This Row],[Customer_ID]],Table2[customer_id],Table2[occupation],,0)</f>
        <v>Salaried Other Employees</v>
      </c>
      <c r="H3812" s="50" t="str">
        <f>_xlfn.XLOOKUP(Table1[[#This Row],[Customer_ID]],Table2[customer_id],Table2[gender],,0)</f>
        <v>Female</v>
      </c>
      <c r="I3812" s="50" t="str">
        <f>_xlfn.XLOOKUP(Table1[[#This Row],[Customer_ID]],Table2[customer_id],Table2[marital status],,0)</f>
        <v>Married</v>
      </c>
      <c r="J3812" t="str">
        <f t="shared" si="236"/>
        <v>Lower Income</v>
      </c>
      <c r="K3812" s="52" t="b">
        <f t="shared" si="237"/>
        <v>0</v>
      </c>
      <c r="L3812" s="43" t="b">
        <f t="shared" si="238"/>
        <v>0</v>
      </c>
      <c r="M3812" s="43" t="b">
        <f t="shared" si="239"/>
        <v>0</v>
      </c>
      <c r="N38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13" spans="1:14" hidden="1" x14ac:dyDescent="0.25">
      <c r="A3813" t="s">
        <v>2635</v>
      </c>
      <c r="B3813" s="45">
        <v>30045</v>
      </c>
      <c r="C3813" s="45">
        <v>10980</v>
      </c>
      <c r="D3813" s="25">
        <v>0.36545182226660011</v>
      </c>
      <c r="E3813" s="25" t="str">
        <f>_xlfn.XLOOKUP(Table1[[#This Row],[Customer_ID]],Table2[customer_id],Table2[age_group],,0)</f>
        <v>21-24</v>
      </c>
      <c r="F3813" s="25" t="str">
        <f>_xlfn.XLOOKUP(Table1[[#This Row],[Customer_ID]],Table2[customer_id],Table2[city],,0)</f>
        <v>Delhi NCR</v>
      </c>
      <c r="G3813" s="25" t="str">
        <f>_xlfn.XLOOKUP(Table1[[#This Row],[Customer_ID]],Table2[customer_id],Table2[occupation],,0)</f>
        <v>Salaried Other Employees</v>
      </c>
      <c r="H3813" s="50" t="str">
        <f>_xlfn.XLOOKUP(Table1[[#This Row],[Customer_ID]],Table2[customer_id],Table2[gender],,0)</f>
        <v>Female</v>
      </c>
      <c r="I3813" s="50" t="str">
        <f>_xlfn.XLOOKUP(Table1[[#This Row],[Customer_ID]],Table2[customer_id],Table2[marital status],,0)</f>
        <v>Single</v>
      </c>
      <c r="J3813" t="str">
        <f t="shared" si="236"/>
        <v>Lower Income</v>
      </c>
      <c r="K3813" s="52" t="b">
        <f t="shared" si="237"/>
        <v>0</v>
      </c>
      <c r="L3813" s="43" t="b">
        <f t="shared" si="238"/>
        <v>0</v>
      </c>
      <c r="M3813" s="43" t="b">
        <f t="shared" si="239"/>
        <v>0</v>
      </c>
      <c r="N38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14" spans="1:14" hidden="1" x14ac:dyDescent="0.25">
      <c r="A3814" t="s">
        <v>1555</v>
      </c>
      <c r="B3814" s="45">
        <v>29971</v>
      </c>
      <c r="C3814" s="45">
        <v>13930.333333333334</v>
      </c>
      <c r="D3814" s="25">
        <v>0.46479374506467364</v>
      </c>
      <c r="E3814" s="25" t="str">
        <f>_xlfn.XLOOKUP(Table1[[#This Row],[Customer_ID]],Table2[customer_id],Table2[age_group],,0)</f>
        <v>21-24</v>
      </c>
      <c r="F3814" s="25" t="str">
        <f>_xlfn.XLOOKUP(Table1[[#This Row],[Customer_ID]],Table2[customer_id],Table2[city],,0)</f>
        <v>Mumbai</v>
      </c>
      <c r="G3814" s="25" t="str">
        <f>_xlfn.XLOOKUP(Table1[[#This Row],[Customer_ID]],Table2[customer_id],Table2[occupation],,0)</f>
        <v>Salaried Other Employees</v>
      </c>
      <c r="H3814" s="50" t="str">
        <f>_xlfn.XLOOKUP(Table1[[#This Row],[Customer_ID]],Table2[customer_id],Table2[gender],,0)</f>
        <v>Male</v>
      </c>
      <c r="I3814" s="50" t="str">
        <f>_xlfn.XLOOKUP(Table1[[#This Row],[Customer_ID]],Table2[customer_id],Table2[marital status],,0)</f>
        <v>Single</v>
      </c>
      <c r="J3814" t="str">
        <f t="shared" si="236"/>
        <v>Lower Income</v>
      </c>
      <c r="K3814" s="52" t="b">
        <f t="shared" si="237"/>
        <v>0</v>
      </c>
      <c r="L3814" s="43" t="b">
        <f t="shared" si="238"/>
        <v>0</v>
      </c>
      <c r="M3814" s="43" t="b">
        <f t="shared" si="239"/>
        <v>0</v>
      </c>
      <c r="N38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15" spans="1:14" hidden="1" x14ac:dyDescent="0.25">
      <c r="A3815" t="s">
        <v>1778</v>
      </c>
      <c r="B3815" s="45">
        <v>29969</v>
      </c>
      <c r="C3815" s="45">
        <v>13214.333333333334</v>
      </c>
      <c r="D3815" s="25">
        <v>0.44093340896704375</v>
      </c>
      <c r="E3815" s="25" t="str">
        <f>_xlfn.XLOOKUP(Table1[[#This Row],[Customer_ID]],Table2[customer_id],Table2[age_group],,0)</f>
        <v>21-24</v>
      </c>
      <c r="F3815" s="25" t="str">
        <f>_xlfn.XLOOKUP(Table1[[#This Row],[Customer_ID]],Table2[customer_id],Table2[city],,0)</f>
        <v>Bengaluru</v>
      </c>
      <c r="G3815" s="25" t="str">
        <f>_xlfn.XLOOKUP(Table1[[#This Row],[Customer_ID]],Table2[customer_id],Table2[occupation],,0)</f>
        <v>Salaried Other Employees</v>
      </c>
      <c r="H3815" s="50" t="str">
        <f>_xlfn.XLOOKUP(Table1[[#This Row],[Customer_ID]],Table2[customer_id],Table2[gender],,0)</f>
        <v>Male</v>
      </c>
      <c r="I3815" s="50" t="str">
        <f>_xlfn.XLOOKUP(Table1[[#This Row],[Customer_ID]],Table2[customer_id],Table2[marital status],,0)</f>
        <v>Single</v>
      </c>
      <c r="J3815" t="str">
        <f t="shared" si="236"/>
        <v>Lower Income</v>
      </c>
      <c r="K3815" s="52" t="b">
        <f t="shared" si="237"/>
        <v>0</v>
      </c>
      <c r="L3815" s="43" t="b">
        <f t="shared" si="238"/>
        <v>0</v>
      </c>
      <c r="M3815" s="43" t="b">
        <f t="shared" si="239"/>
        <v>0</v>
      </c>
      <c r="N38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16" spans="1:14" hidden="1" x14ac:dyDescent="0.25">
      <c r="A3816" t="s">
        <v>1284</v>
      </c>
      <c r="B3816" s="45">
        <v>29955</v>
      </c>
      <c r="C3816" s="45">
        <v>14789.333333333334</v>
      </c>
      <c r="D3816" s="25">
        <v>0.49371835531074393</v>
      </c>
      <c r="E3816" s="25" t="str">
        <f>_xlfn.XLOOKUP(Table1[[#This Row],[Customer_ID]],Table2[customer_id],Table2[age_group],,0)</f>
        <v>21-24</v>
      </c>
      <c r="F3816" s="25" t="str">
        <f>_xlfn.XLOOKUP(Table1[[#This Row],[Customer_ID]],Table2[customer_id],Table2[city],,0)</f>
        <v>Mumbai</v>
      </c>
      <c r="G3816" s="25" t="str">
        <f>_xlfn.XLOOKUP(Table1[[#This Row],[Customer_ID]],Table2[customer_id],Table2[occupation],,0)</f>
        <v>Salaried Other Employees</v>
      </c>
      <c r="H3816" s="50" t="str">
        <f>_xlfn.XLOOKUP(Table1[[#This Row],[Customer_ID]],Table2[customer_id],Table2[gender],,0)</f>
        <v>Male</v>
      </c>
      <c r="I3816" s="50" t="str">
        <f>_xlfn.XLOOKUP(Table1[[#This Row],[Customer_ID]],Table2[customer_id],Table2[marital status],,0)</f>
        <v>Single</v>
      </c>
      <c r="J3816" t="str">
        <f t="shared" si="236"/>
        <v>Lower Income</v>
      </c>
      <c r="K3816" s="52" t="b">
        <f t="shared" si="237"/>
        <v>0</v>
      </c>
      <c r="L3816" s="43" t="b">
        <f t="shared" si="238"/>
        <v>0</v>
      </c>
      <c r="M3816" s="43" t="b">
        <f t="shared" si="239"/>
        <v>0</v>
      </c>
      <c r="N38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17" spans="1:14" hidden="1" x14ac:dyDescent="0.25">
      <c r="A3817" t="s">
        <v>2267</v>
      </c>
      <c r="B3817" s="45">
        <v>29945</v>
      </c>
      <c r="C3817" s="45">
        <v>11992.166666666666</v>
      </c>
      <c r="D3817" s="25">
        <v>0.40047308955306948</v>
      </c>
      <c r="E3817" s="25" t="str">
        <f>_xlfn.XLOOKUP(Table1[[#This Row],[Customer_ID]],Table2[customer_id],Table2[age_group],,0)</f>
        <v>21-24</v>
      </c>
      <c r="F3817" s="25" t="str">
        <f>_xlfn.XLOOKUP(Table1[[#This Row],[Customer_ID]],Table2[customer_id],Table2[city],,0)</f>
        <v>Bengaluru</v>
      </c>
      <c r="G3817" s="25" t="str">
        <f>_xlfn.XLOOKUP(Table1[[#This Row],[Customer_ID]],Table2[customer_id],Table2[occupation],,0)</f>
        <v>Salaried Other Employees</v>
      </c>
      <c r="H3817" s="50" t="str">
        <f>_xlfn.XLOOKUP(Table1[[#This Row],[Customer_ID]],Table2[customer_id],Table2[gender],,0)</f>
        <v>Male</v>
      </c>
      <c r="I3817" s="50" t="str">
        <f>_xlfn.XLOOKUP(Table1[[#This Row],[Customer_ID]],Table2[customer_id],Table2[marital status],,0)</f>
        <v>Married</v>
      </c>
      <c r="J3817" t="str">
        <f t="shared" si="236"/>
        <v>Lower Income</v>
      </c>
      <c r="K3817" s="52" t="b">
        <f t="shared" si="237"/>
        <v>0</v>
      </c>
      <c r="L3817" s="43" t="b">
        <f t="shared" si="238"/>
        <v>0</v>
      </c>
      <c r="M3817" s="43" t="b">
        <f t="shared" si="239"/>
        <v>0</v>
      </c>
      <c r="N38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18" spans="1:14" hidden="1" x14ac:dyDescent="0.25">
      <c r="A3818" t="s">
        <v>1316</v>
      </c>
      <c r="B3818" s="45">
        <v>29931</v>
      </c>
      <c r="C3818" s="45">
        <v>14693</v>
      </c>
      <c r="D3818" s="25">
        <v>0.490895726838395</v>
      </c>
      <c r="E3818" s="25" t="str">
        <f>_xlfn.XLOOKUP(Table1[[#This Row],[Customer_ID]],Table2[customer_id],Table2[age_group],,0)</f>
        <v>21-24</v>
      </c>
      <c r="F3818" s="25" t="str">
        <f>_xlfn.XLOOKUP(Table1[[#This Row],[Customer_ID]],Table2[customer_id],Table2[city],,0)</f>
        <v>Mumbai</v>
      </c>
      <c r="G3818" s="25" t="str">
        <f>_xlfn.XLOOKUP(Table1[[#This Row],[Customer_ID]],Table2[customer_id],Table2[occupation],,0)</f>
        <v>Salaried Other Employees</v>
      </c>
      <c r="H3818" s="50" t="str">
        <f>_xlfn.XLOOKUP(Table1[[#This Row],[Customer_ID]],Table2[customer_id],Table2[gender],,0)</f>
        <v>Male</v>
      </c>
      <c r="I3818" s="50" t="str">
        <f>_xlfn.XLOOKUP(Table1[[#This Row],[Customer_ID]],Table2[customer_id],Table2[marital status],,0)</f>
        <v>Married</v>
      </c>
      <c r="J3818" t="str">
        <f t="shared" si="236"/>
        <v>Lower Income</v>
      </c>
      <c r="K3818" s="52" t="b">
        <f t="shared" si="237"/>
        <v>0</v>
      </c>
      <c r="L3818" s="43" t="b">
        <f t="shared" si="238"/>
        <v>0</v>
      </c>
      <c r="M3818" s="43" t="b">
        <f t="shared" si="239"/>
        <v>0</v>
      </c>
      <c r="N38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19" spans="1:14" hidden="1" x14ac:dyDescent="0.25">
      <c r="A3819" t="s">
        <v>3355</v>
      </c>
      <c r="B3819" s="45">
        <v>29894</v>
      </c>
      <c r="C3819" s="45">
        <v>9151.1666666666661</v>
      </c>
      <c r="D3819" s="25">
        <v>0.30612051470752211</v>
      </c>
      <c r="E3819" s="25" t="str">
        <f>_xlfn.XLOOKUP(Table1[[#This Row],[Customer_ID]],Table2[customer_id],Table2[age_group],,0)</f>
        <v>21-24</v>
      </c>
      <c r="F3819" s="25" t="str">
        <f>_xlfn.XLOOKUP(Table1[[#This Row],[Customer_ID]],Table2[customer_id],Table2[city],,0)</f>
        <v>Hyderabad</v>
      </c>
      <c r="G3819" s="25" t="str">
        <f>_xlfn.XLOOKUP(Table1[[#This Row],[Customer_ID]],Table2[customer_id],Table2[occupation],,0)</f>
        <v>Salaried Other Employees</v>
      </c>
      <c r="H3819" s="50" t="str">
        <f>_xlfn.XLOOKUP(Table1[[#This Row],[Customer_ID]],Table2[customer_id],Table2[gender],,0)</f>
        <v>Female</v>
      </c>
      <c r="I3819" s="50" t="str">
        <f>_xlfn.XLOOKUP(Table1[[#This Row],[Customer_ID]],Table2[customer_id],Table2[marital status],,0)</f>
        <v>Single</v>
      </c>
      <c r="J3819" t="str">
        <f t="shared" si="236"/>
        <v>Lower Income</v>
      </c>
      <c r="K3819" s="52" t="b">
        <f t="shared" si="237"/>
        <v>0</v>
      </c>
      <c r="L3819" s="43" t="b">
        <f t="shared" si="238"/>
        <v>0</v>
      </c>
      <c r="M3819" s="43" t="b">
        <f t="shared" si="239"/>
        <v>0</v>
      </c>
      <c r="N38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20" spans="1:14" hidden="1" x14ac:dyDescent="0.25">
      <c r="A3820" t="s">
        <v>3182</v>
      </c>
      <c r="B3820" s="45">
        <v>29885</v>
      </c>
      <c r="C3820" s="45">
        <v>9658.3333333333339</v>
      </c>
      <c r="D3820" s="25">
        <v>0.32318331381406507</v>
      </c>
      <c r="E3820" s="25" t="str">
        <f>_xlfn.XLOOKUP(Table1[[#This Row],[Customer_ID]],Table2[customer_id],Table2[age_group],,0)</f>
        <v>21-24</v>
      </c>
      <c r="F3820" s="25" t="str">
        <f>_xlfn.XLOOKUP(Table1[[#This Row],[Customer_ID]],Table2[customer_id],Table2[city],,0)</f>
        <v>Hyderabad</v>
      </c>
      <c r="G3820" s="25" t="str">
        <f>_xlfn.XLOOKUP(Table1[[#This Row],[Customer_ID]],Table2[customer_id],Table2[occupation],,0)</f>
        <v>Salaried Other Employees</v>
      </c>
      <c r="H3820" s="50" t="str">
        <f>_xlfn.XLOOKUP(Table1[[#This Row],[Customer_ID]],Table2[customer_id],Table2[gender],,0)</f>
        <v>Male</v>
      </c>
      <c r="I3820" s="50" t="str">
        <f>_xlfn.XLOOKUP(Table1[[#This Row],[Customer_ID]],Table2[customer_id],Table2[marital status],,0)</f>
        <v>Single</v>
      </c>
      <c r="J3820" t="str">
        <f t="shared" si="236"/>
        <v>Lower Income</v>
      </c>
      <c r="K3820" s="52" t="b">
        <f t="shared" si="237"/>
        <v>0</v>
      </c>
      <c r="L3820" s="43" t="b">
        <f t="shared" si="238"/>
        <v>0</v>
      </c>
      <c r="M3820" s="43" t="b">
        <f t="shared" si="239"/>
        <v>0</v>
      </c>
      <c r="N38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21" spans="1:14" hidden="1" x14ac:dyDescent="0.25">
      <c r="A3821" t="s">
        <v>2276</v>
      </c>
      <c r="B3821" s="45">
        <v>29852</v>
      </c>
      <c r="C3821" s="45">
        <v>11934.166666666666</v>
      </c>
      <c r="D3821" s="25">
        <v>0.39977779266604135</v>
      </c>
      <c r="E3821" s="25" t="str">
        <f>_xlfn.XLOOKUP(Table1[[#This Row],[Customer_ID]],Table2[customer_id],Table2[age_group],,0)</f>
        <v>21-24</v>
      </c>
      <c r="F3821" s="25" t="str">
        <f>_xlfn.XLOOKUP(Table1[[#This Row],[Customer_ID]],Table2[customer_id],Table2[city],,0)</f>
        <v>Mumbai</v>
      </c>
      <c r="G3821" s="25" t="str">
        <f>_xlfn.XLOOKUP(Table1[[#This Row],[Customer_ID]],Table2[customer_id],Table2[occupation],,0)</f>
        <v>Salaried Other Employees</v>
      </c>
      <c r="H3821" s="50" t="str">
        <f>_xlfn.XLOOKUP(Table1[[#This Row],[Customer_ID]],Table2[customer_id],Table2[gender],,0)</f>
        <v>Female</v>
      </c>
      <c r="I3821" s="50" t="str">
        <f>_xlfn.XLOOKUP(Table1[[#This Row],[Customer_ID]],Table2[customer_id],Table2[marital status],,0)</f>
        <v>Married</v>
      </c>
      <c r="J3821" t="str">
        <f t="shared" si="236"/>
        <v>Lower Income</v>
      </c>
      <c r="K3821" s="52" t="b">
        <f t="shared" si="237"/>
        <v>0</v>
      </c>
      <c r="L3821" s="43" t="b">
        <f t="shared" si="238"/>
        <v>0</v>
      </c>
      <c r="M3821" s="43" t="b">
        <f t="shared" si="239"/>
        <v>0</v>
      </c>
      <c r="N38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22" spans="1:14" hidden="1" x14ac:dyDescent="0.25">
      <c r="A3822" t="s">
        <v>3747</v>
      </c>
      <c r="B3822" s="45">
        <v>29842</v>
      </c>
      <c r="C3822" s="45">
        <v>7657</v>
      </c>
      <c r="D3822" s="25">
        <v>0.25658467931103812</v>
      </c>
      <c r="E3822" s="25" t="str">
        <f>_xlfn.XLOOKUP(Table1[[#This Row],[Customer_ID]],Table2[customer_id],Table2[age_group],,0)</f>
        <v>21-24</v>
      </c>
      <c r="F3822" s="25" t="str">
        <f>_xlfn.XLOOKUP(Table1[[#This Row],[Customer_ID]],Table2[customer_id],Table2[city],,0)</f>
        <v>Chennai</v>
      </c>
      <c r="G3822" s="25" t="str">
        <f>_xlfn.XLOOKUP(Table1[[#This Row],[Customer_ID]],Table2[customer_id],Table2[occupation],,0)</f>
        <v>Salaried Other Employees</v>
      </c>
      <c r="H3822" s="50" t="str">
        <f>_xlfn.XLOOKUP(Table1[[#This Row],[Customer_ID]],Table2[customer_id],Table2[gender],,0)</f>
        <v>Female</v>
      </c>
      <c r="I3822" s="50" t="str">
        <f>_xlfn.XLOOKUP(Table1[[#This Row],[Customer_ID]],Table2[customer_id],Table2[marital status],,0)</f>
        <v>Single</v>
      </c>
      <c r="J3822" t="str">
        <f t="shared" si="236"/>
        <v>Lower Income</v>
      </c>
      <c r="K3822" s="52" t="str">
        <f t="shared" si="237"/>
        <v>Low Spend</v>
      </c>
      <c r="L3822" s="43" t="b">
        <f t="shared" si="238"/>
        <v>0</v>
      </c>
      <c r="M3822" s="43" t="b">
        <f t="shared" si="239"/>
        <v>0</v>
      </c>
      <c r="N38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23" spans="1:14" hidden="1" x14ac:dyDescent="0.25">
      <c r="A3823" t="s">
        <v>1436</v>
      </c>
      <c r="B3823" s="45">
        <v>29818</v>
      </c>
      <c r="C3823" s="45">
        <v>14261.833333333334</v>
      </c>
      <c r="D3823" s="25">
        <v>0.47829610749659046</v>
      </c>
      <c r="E3823" s="25" t="str">
        <f>_xlfn.XLOOKUP(Table1[[#This Row],[Customer_ID]],Table2[customer_id],Table2[age_group],,0)</f>
        <v>21-24</v>
      </c>
      <c r="F3823" s="25" t="str">
        <f>_xlfn.XLOOKUP(Table1[[#This Row],[Customer_ID]],Table2[customer_id],Table2[city],,0)</f>
        <v>Delhi NCR</v>
      </c>
      <c r="G3823" s="25" t="str">
        <f>_xlfn.XLOOKUP(Table1[[#This Row],[Customer_ID]],Table2[customer_id],Table2[occupation],,0)</f>
        <v>Salaried Other Employees</v>
      </c>
      <c r="H3823" s="50" t="str">
        <f>_xlfn.XLOOKUP(Table1[[#This Row],[Customer_ID]],Table2[customer_id],Table2[gender],,0)</f>
        <v>Male</v>
      </c>
      <c r="I3823" s="50" t="str">
        <f>_xlfn.XLOOKUP(Table1[[#This Row],[Customer_ID]],Table2[customer_id],Table2[marital status],,0)</f>
        <v>Single</v>
      </c>
      <c r="J3823" t="str">
        <f t="shared" si="236"/>
        <v>Lower Income</v>
      </c>
      <c r="K3823" s="52" t="b">
        <f t="shared" si="237"/>
        <v>0</v>
      </c>
      <c r="L3823" s="43" t="b">
        <f t="shared" si="238"/>
        <v>0</v>
      </c>
      <c r="M3823" s="43" t="b">
        <f t="shared" si="239"/>
        <v>0</v>
      </c>
      <c r="N38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24" spans="1:14" hidden="1" x14ac:dyDescent="0.25">
      <c r="A3824" t="s">
        <v>1985</v>
      </c>
      <c r="B3824" s="45">
        <v>29797</v>
      </c>
      <c r="C3824" s="45">
        <v>12592.666666666666</v>
      </c>
      <c r="D3824" s="25">
        <v>0.42261525209472989</v>
      </c>
      <c r="E3824" s="25" t="str">
        <f>_xlfn.XLOOKUP(Table1[[#This Row],[Customer_ID]],Table2[customer_id],Table2[age_group],,0)</f>
        <v>21-24</v>
      </c>
      <c r="F3824" s="25" t="str">
        <f>_xlfn.XLOOKUP(Table1[[#This Row],[Customer_ID]],Table2[customer_id],Table2[city],,0)</f>
        <v>Bengaluru</v>
      </c>
      <c r="G3824" s="25" t="str">
        <f>_xlfn.XLOOKUP(Table1[[#This Row],[Customer_ID]],Table2[customer_id],Table2[occupation],,0)</f>
        <v>Salaried Other Employees</v>
      </c>
      <c r="H3824" s="50" t="str">
        <f>_xlfn.XLOOKUP(Table1[[#This Row],[Customer_ID]],Table2[customer_id],Table2[gender],,0)</f>
        <v>Male</v>
      </c>
      <c r="I3824" s="50" t="str">
        <f>_xlfn.XLOOKUP(Table1[[#This Row],[Customer_ID]],Table2[customer_id],Table2[marital status],,0)</f>
        <v>Married</v>
      </c>
      <c r="J3824" t="str">
        <f t="shared" si="236"/>
        <v>Lower Income</v>
      </c>
      <c r="K3824" s="52" t="b">
        <f t="shared" si="237"/>
        <v>0</v>
      </c>
      <c r="L3824" s="43" t="b">
        <f t="shared" si="238"/>
        <v>0</v>
      </c>
      <c r="M3824" s="43" t="b">
        <f t="shared" si="239"/>
        <v>0</v>
      </c>
      <c r="N38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25" spans="1:14" hidden="1" x14ac:dyDescent="0.25">
      <c r="A3825" t="s">
        <v>3388</v>
      </c>
      <c r="B3825" s="45">
        <v>29795</v>
      </c>
      <c r="C3825" s="45">
        <v>9004.5</v>
      </c>
      <c r="D3825" s="25">
        <v>0.30221513676791406</v>
      </c>
      <c r="E3825" s="25" t="str">
        <f>_xlfn.XLOOKUP(Table1[[#This Row],[Customer_ID]],Table2[customer_id],Table2[age_group],,0)</f>
        <v>21-24</v>
      </c>
      <c r="F3825" s="25" t="str">
        <f>_xlfn.XLOOKUP(Table1[[#This Row],[Customer_ID]],Table2[customer_id],Table2[city],,0)</f>
        <v>Chennai</v>
      </c>
      <c r="G3825" s="25" t="str">
        <f>_xlfn.XLOOKUP(Table1[[#This Row],[Customer_ID]],Table2[customer_id],Table2[occupation],,0)</f>
        <v>Salaried Other Employees</v>
      </c>
      <c r="H3825" s="50" t="str">
        <f>_xlfn.XLOOKUP(Table1[[#This Row],[Customer_ID]],Table2[customer_id],Table2[gender],,0)</f>
        <v>Male</v>
      </c>
      <c r="I3825" s="50" t="str">
        <f>_xlfn.XLOOKUP(Table1[[#This Row],[Customer_ID]],Table2[customer_id],Table2[marital status],,0)</f>
        <v>Single</v>
      </c>
      <c r="J3825" t="str">
        <f t="shared" si="236"/>
        <v>Lower Income</v>
      </c>
      <c r="K3825" s="52" t="b">
        <f t="shared" si="237"/>
        <v>0</v>
      </c>
      <c r="L3825" s="43" t="b">
        <f t="shared" si="238"/>
        <v>0</v>
      </c>
      <c r="M3825" s="43" t="b">
        <f t="shared" si="239"/>
        <v>0</v>
      </c>
      <c r="N38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26" spans="1:14" hidden="1" x14ac:dyDescent="0.25">
      <c r="A3826" t="s">
        <v>2295</v>
      </c>
      <c r="B3826" s="45">
        <v>29794</v>
      </c>
      <c r="C3826" s="45">
        <v>11851.5</v>
      </c>
      <c r="D3826" s="25">
        <v>0.39778143250318854</v>
      </c>
      <c r="E3826" s="25" t="str">
        <f>_xlfn.XLOOKUP(Table1[[#This Row],[Customer_ID]],Table2[customer_id],Table2[age_group],,0)</f>
        <v>21-24</v>
      </c>
      <c r="F3826" s="25" t="str">
        <f>_xlfn.XLOOKUP(Table1[[#This Row],[Customer_ID]],Table2[customer_id],Table2[city],,0)</f>
        <v>Mumbai</v>
      </c>
      <c r="G3826" s="25" t="str">
        <f>_xlfn.XLOOKUP(Table1[[#This Row],[Customer_ID]],Table2[customer_id],Table2[occupation],,0)</f>
        <v>Salaried Other Employees</v>
      </c>
      <c r="H3826" s="50" t="str">
        <f>_xlfn.XLOOKUP(Table1[[#This Row],[Customer_ID]],Table2[customer_id],Table2[gender],,0)</f>
        <v>Female</v>
      </c>
      <c r="I3826" s="50" t="str">
        <f>_xlfn.XLOOKUP(Table1[[#This Row],[Customer_ID]],Table2[customer_id],Table2[marital status],,0)</f>
        <v>Single</v>
      </c>
      <c r="J3826" t="str">
        <f t="shared" si="236"/>
        <v>Lower Income</v>
      </c>
      <c r="K3826" s="52" t="b">
        <f t="shared" si="237"/>
        <v>0</v>
      </c>
      <c r="L3826" s="43" t="b">
        <f t="shared" si="238"/>
        <v>0</v>
      </c>
      <c r="M3826" s="43" t="b">
        <f t="shared" si="239"/>
        <v>0</v>
      </c>
      <c r="N38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27" spans="1:14" hidden="1" x14ac:dyDescent="0.25">
      <c r="A3827" t="s">
        <v>1573</v>
      </c>
      <c r="B3827" s="45">
        <v>29782</v>
      </c>
      <c r="C3827" s="45">
        <v>13780.5</v>
      </c>
      <c r="D3827" s="25">
        <v>0.46271237660331743</v>
      </c>
      <c r="E3827" s="25" t="str">
        <f>_xlfn.XLOOKUP(Table1[[#This Row],[Customer_ID]],Table2[customer_id],Table2[age_group],,0)</f>
        <v>21-24</v>
      </c>
      <c r="F3827" s="25" t="str">
        <f>_xlfn.XLOOKUP(Table1[[#This Row],[Customer_ID]],Table2[customer_id],Table2[city],,0)</f>
        <v>Mumbai</v>
      </c>
      <c r="G3827" s="25" t="str">
        <f>_xlfn.XLOOKUP(Table1[[#This Row],[Customer_ID]],Table2[customer_id],Table2[occupation],,0)</f>
        <v>Salaried Other Employees</v>
      </c>
      <c r="H3827" s="50" t="str">
        <f>_xlfn.XLOOKUP(Table1[[#This Row],[Customer_ID]],Table2[customer_id],Table2[gender],,0)</f>
        <v>Male</v>
      </c>
      <c r="I3827" s="50" t="str">
        <f>_xlfn.XLOOKUP(Table1[[#This Row],[Customer_ID]],Table2[customer_id],Table2[marital status],,0)</f>
        <v>Married</v>
      </c>
      <c r="J3827" t="str">
        <f t="shared" si="236"/>
        <v>Lower Income</v>
      </c>
      <c r="K3827" s="52" t="b">
        <f t="shared" si="237"/>
        <v>0</v>
      </c>
      <c r="L3827" s="43" t="b">
        <f t="shared" si="238"/>
        <v>0</v>
      </c>
      <c r="M3827" s="43" t="b">
        <f t="shared" si="239"/>
        <v>0</v>
      </c>
      <c r="N38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28" spans="1:14" hidden="1" x14ac:dyDescent="0.25">
      <c r="A3828" t="s">
        <v>2038</v>
      </c>
      <c r="B3828" s="45">
        <v>29762</v>
      </c>
      <c r="C3828" s="45">
        <v>12455.333333333334</v>
      </c>
      <c r="D3828" s="25">
        <v>0.41849786080684542</v>
      </c>
      <c r="E3828" s="25" t="str">
        <f>_xlfn.XLOOKUP(Table1[[#This Row],[Customer_ID]],Table2[customer_id],Table2[age_group],,0)</f>
        <v>21-24</v>
      </c>
      <c r="F3828" s="25" t="str">
        <f>_xlfn.XLOOKUP(Table1[[#This Row],[Customer_ID]],Table2[customer_id],Table2[city],,0)</f>
        <v>Delhi NCR</v>
      </c>
      <c r="G3828" s="25" t="str">
        <f>_xlfn.XLOOKUP(Table1[[#This Row],[Customer_ID]],Table2[customer_id],Table2[occupation],,0)</f>
        <v>Salaried Other Employees</v>
      </c>
      <c r="H3828" s="50" t="str">
        <f>_xlfn.XLOOKUP(Table1[[#This Row],[Customer_ID]],Table2[customer_id],Table2[gender],,0)</f>
        <v>Male</v>
      </c>
      <c r="I3828" s="50" t="str">
        <f>_xlfn.XLOOKUP(Table1[[#This Row],[Customer_ID]],Table2[customer_id],Table2[marital status],,0)</f>
        <v>Single</v>
      </c>
      <c r="J3828" t="str">
        <f t="shared" si="236"/>
        <v>Lower Income</v>
      </c>
      <c r="K3828" s="52" t="b">
        <f t="shared" si="237"/>
        <v>0</v>
      </c>
      <c r="L3828" s="43" t="b">
        <f t="shared" si="238"/>
        <v>0</v>
      </c>
      <c r="M3828" s="43" t="b">
        <f t="shared" si="239"/>
        <v>0</v>
      </c>
      <c r="N38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29" spans="1:14" hidden="1" x14ac:dyDescent="0.25">
      <c r="A3829" t="s">
        <v>3864</v>
      </c>
      <c r="B3829" s="45">
        <v>29757</v>
      </c>
      <c r="C3829" s="45">
        <v>7033.333333333333</v>
      </c>
      <c r="D3829" s="25">
        <v>0.23635895195528223</v>
      </c>
      <c r="E3829" s="25" t="str">
        <f>_xlfn.XLOOKUP(Table1[[#This Row],[Customer_ID]],Table2[customer_id],Table2[age_group],,0)</f>
        <v>21-24</v>
      </c>
      <c r="F3829" s="25" t="str">
        <f>_xlfn.XLOOKUP(Table1[[#This Row],[Customer_ID]],Table2[customer_id],Table2[city],,0)</f>
        <v>Chennai</v>
      </c>
      <c r="G3829" s="25" t="str">
        <f>_xlfn.XLOOKUP(Table1[[#This Row],[Customer_ID]],Table2[customer_id],Table2[occupation],,0)</f>
        <v>Salaried Other Employees</v>
      </c>
      <c r="H3829" s="50" t="str">
        <f>_xlfn.XLOOKUP(Table1[[#This Row],[Customer_ID]],Table2[customer_id],Table2[gender],,0)</f>
        <v>Female</v>
      </c>
      <c r="I3829" s="50" t="str">
        <f>_xlfn.XLOOKUP(Table1[[#This Row],[Customer_ID]],Table2[customer_id],Table2[marital status],,0)</f>
        <v>Single</v>
      </c>
      <c r="J3829" t="str">
        <f t="shared" si="236"/>
        <v>Lower Income</v>
      </c>
      <c r="K3829" s="52" t="str">
        <f t="shared" si="237"/>
        <v>Low Spend</v>
      </c>
      <c r="L3829" s="43" t="b">
        <f t="shared" si="238"/>
        <v>0</v>
      </c>
      <c r="M3829" s="43" t="b">
        <f t="shared" si="239"/>
        <v>0</v>
      </c>
      <c r="N38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30" spans="1:14" hidden="1" x14ac:dyDescent="0.25">
      <c r="A3830" t="s">
        <v>3377</v>
      </c>
      <c r="B3830" s="45">
        <v>29755</v>
      </c>
      <c r="C3830" s="45">
        <v>9033.5</v>
      </c>
      <c r="D3830" s="25">
        <v>0.30359603427995296</v>
      </c>
      <c r="E3830" s="25" t="str">
        <f>_xlfn.XLOOKUP(Table1[[#This Row],[Customer_ID]],Table2[customer_id],Table2[age_group],,0)</f>
        <v>21-24</v>
      </c>
      <c r="F3830" s="25" t="str">
        <f>_xlfn.XLOOKUP(Table1[[#This Row],[Customer_ID]],Table2[customer_id],Table2[city],,0)</f>
        <v>Chennai</v>
      </c>
      <c r="G3830" s="25" t="str">
        <f>_xlfn.XLOOKUP(Table1[[#This Row],[Customer_ID]],Table2[customer_id],Table2[occupation],,0)</f>
        <v>Salaried Other Employees</v>
      </c>
      <c r="H3830" s="50" t="str">
        <f>_xlfn.XLOOKUP(Table1[[#This Row],[Customer_ID]],Table2[customer_id],Table2[gender],,0)</f>
        <v>Male</v>
      </c>
      <c r="I3830" s="50" t="str">
        <f>_xlfn.XLOOKUP(Table1[[#This Row],[Customer_ID]],Table2[customer_id],Table2[marital status],,0)</f>
        <v>Single</v>
      </c>
      <c r="J3830" t="str">
        <f t="shared" si="236"/>
        <v>Lower Income</v>
      </c>
      <c r="K3830" s="52" t="b">
        <f t="shared" si="237"/>
        <v>0</v>
      </c>
      <c r="L3830" s="43" t="b">
        <f t="shared" si="238"/>
        <v>0</v>
      </c>
      <c r="M3830" s="43" t="b">
        <f t="shared" si="239"/>
        <v>0</v>
      </c>
      <c r="N38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31" spans="1:14" hidden="1" x14ac:dyDescent="0.25">
      <c r="A3831" t="s">
        <v>850</v>
      </c>
      <c r="B3831" s="45">
        <v>29739</v>
      </c>
      <c r="C3831" s="45">
        <v>15957.5</v>
      </c>
      <c r="D3831" s="25">
        <v>0.53658495578196985</v>
      </c>
      <c r="E3831" s="25" t="str">
        <f>_xlfn.XLOOKUP(Table1[[#This Row],[Customer_ID]],Table2[customer_id],Table2[age_group],,0)</f>
        <v>21-24</v>
      </c>
      <c r="F3831" s="25" t="str">
        <f>_xlfn.XLOOKUP(Table1[[#This Row],[Customer_ID]],Table2[customer_id],Table2[city],,0)</f>
        <v>Mumbai</v>
      </c>
      <c r="G3831" s="25" t="str">
        <f>_xlfn.XLOOKUP(Table1[[#This Row],[Customer_ID]],Table2[customer_id],Table2[occupation],,0)</f>
        <v>Salaried Other Employees</v>
      </c>
      <c r="H3831" s="50" t="str">
        <f>_xlfn.XLOOKUP(Table1[[#This Row],[Customer_ID]],Table2[customer_id],Table2[gender],,0)</f>
        <v>Male</v>
      </c>
      <c r="I3831" s="50" t="str">
        <f>_xlfn.XLOOKUP(Table1[[#This Row],[Customer_ID]],Table2[customer_id],Table2[marital status],,0)</f>
        <v>Single</v>
      </c>
      <c r="J3831" t="str">
        <f t="shared" si="236"/>
        <v>Lower Income</v>
      </c>
      <c r="K3831" s="52" t="b">
        <f t="shared" si="237"/>
        <v>0</v>
      </c>
      <c r="L3831" s="43" t="b">
        <f t="shared" si="238"/>
        <v>0</v>
      </c>
      <c r="M3831" s="43" t="b">
        <f t="shared" si="239"/>
        <v>0</v>
      </c>
      <c r="N38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32" spans="1:14" hidden="1" x14ac:dyDescent="0.25">
      <c r="A3832" t="s">
        <v>2869</v>
      </c>
      <c r="B3832" s="45">
        <v>29736</v>
      </c>
      <c r="C3832" s="45">
        <v>10308.166666666666</v>
      </c>
      <c r="D3832" s="25">
        <v>0.34665612949511254</v>
      </c>
      <c r="E3832" s="25" t="str">
        <f>_xlfn.XLOOKUP(Table1[[#This Row],[Customer_ID]],Table2[customer_id],Table2[age_group],,0)</f>
        <v>21-24</v>
      </c>
      <c r="F3832" s="25" t="str">
        <f>_xlfn.XLOOKUP(Table1[[#This Row],[Customer_ID]],Table2[customer_id],Table2[city],,0)</f>
        <v>Chennai</v>
      </c>
      <c r="G3832" s="25" t="str">
        <f>_xlfn.XLOOKUP(Table1[[#This Row],[Customer_ID]],Table2[customer_id],Table2[occupation],,0)</f>
        <v>Salaried Other Employees</v>
      </c>
      <c r="H3832" s="50" t="str">
        <f>_xlfn.XLOOKUP(Table1[[#This Row],[Customer_ID]],Table2[customer_id],Table2[gender],,0)</f>
        <v>Male</v>
      </c>
      <c r="I3832" s="50" t="str">
        <f>_xlfn.XLOOKUP(Table1[[#This Row],[Customer_ID]],Table2[customer_id],Table2[marital status],,0)</f>
        <v>Single</v>
      </c>
      <c r="J3832" t="str">
        <f t="shared" si="236"/>
        <v>Lower Income</v>
      </c>
      <c r="K3832" s="52" t="b">
        <f t="shared" si="237"/>
        <v>0</v>
      </c>
      <c r="L3832" s="43" t="b">
        <f t="shared" si="238"/>
        <v>0</v>
      </c>
      <c r="M3832" s="43" t="b">
        <f t="shared" si="239"/>
        <v>0</v>
      </c>
      <c r="N38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33" spans="1:14" hidden="1" x14ac:dyDescent="0.25">
      <c r="A3833" t="s">
        <v>2810</v>
      </c>
      <c r="B3833" s="45">
        <v>29731</v>
      </c>
      <c r="C3833" s="45">
        <v>10425.5</v>
      </c>
      <c r="D3833" s="25">
        <v>0.35066092630587603</v>
      </c>
      <c r="E3833" s="25" t="str">
        <f>_xlfn.XLOOKUP(Table1[[#This Row],[Customer_ID]],Table2[customer_id],Table2[age_group],,0)</f>
        <v>21-24</v>
      </c>
      <c r="F3833" s="25" t="str">
        <f>_xlfn.XLOOKUP(Table1[[#This Row],[Customer_ID]],Table2[customer_id],Table2[city],,0)</f>
        <v>Hyderabad</v>
      </c>
      <c r="G3833" s="25" t="str">
        <f>_xlfn.XLOOKUP(Table1[[#This Row],[Customer_ID]],Table2[customer_id],Table2[occupation],,0)</f>
        <v>Salaried Other Employees</v>
      </c>
      <c r="H3833" s="50" t="str">
        <f>_xlfn.XLOOKUP(Table1[[#This Row],[Customer_ID]],Table2[customer_id],Table2[gender],,0)</f>
        <v>Male</v>
      </c>
      <c r="I3833" s="50" t="str">
        <f>_xlfn.XLOOKUP(Table1[[#This Row],[Customer_ID]],Table2[customer_id],Table2[marital status],,0)</f>
        <v>Single</v>
      </c>
      <c r="J3833" t="str">
        <f t="shared" si="236"/>
        <v>Lower Income</v>
      </c>
      <c r="K3833" s="52" t="b">
        <f t="shared" si="237"/>
        <v>0</v>
      </c>
      <c r="L3833" s="43" t="b">
        <f t="shared" si="238"/>
        <v>0</v>
      </c>
      <c r="M3833" s="43" t="b">
        <f t="shared" si="239"/>
        <v>0</v>
      </c>
      <c r="N38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34" spans="1:14" hidden="1" x14ac:dyDescent="0.25">
      <c r="A3834" t="s">
        <v>2389</v>
      </c>
      <c r="B3834" s="45">
        <v>29715</v>
      </c>
      <c r="C3834" s="45">
        <v>11529.833333333334</v>
      </c>
      <c r="D3834" s="25">
        <v>0.38801390992203716</v>
      </c>
      <c r="E3834" s="25" t="str">
        <f>_xlfn.XLOOKUP(Table1[[#This Row],[Customer_ID]],Table2[customer_id],Table2[age_group],,0)</f>
        <v>21-24</v>
      </c>
      <c r="F3834" s="25" t="str">
        <f>_xlfn.XLOOKUP(Table1[[#This Row],[Customer_ID]],Table2[customer_id],Table2[city],,0)</f>
        <v>Mumbai</v>
      </c>
      <c r="G3834" s="25" t="str">
        <f>_xlfn.XLOOKUP(Table1[[#This Row],[Customer_ID]],Table2[customer_id],Table2[occupation],,0)</f>
        <v>Salaried Other Employees</v>
      </c>
      <c r="H3834" s="50" t="str">
        <f>_xlfn.XLOOKUP(Table1[[#This Row],[Customer_ID]],Table2[customer_id],Table2[gender],,0)</f>
        <v>Female</v>
      </c>
      <c r="I3834" s="50" t="str">
        <f>_xlfn.XLOOKUP(Table1[[#This Row],[Customer_ID]],Table2[customer_id],Table2[marital status],,0)</f>
        <v>Single</v>
      </c>
      <c r="J3834" t="str">
        <f t="shared" si="236"/>
        <v>Lower Income</v>
      </c>
      <c r="K3834" s="52" t="b">
        <f t="shared" si="237"/>
        <v>0</v>
      </c>
      <c r="L3834" s="43" t="b">
        <f t="shared" si="238"/>
        <v>0</v>
      </c>
      <c r="M3834" s="43" t="b">
        <f t="shared" si="239"/>
        <v>0</v>
      </c>
      <c r="N38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35" spans="1:14" hidden="1" x14ac:dyDescent="0.25">
      <c r="A3835" t="s">
        <v>1702</v>
      </c>
      <c r="B3835" s="45">
        <v>29687</v>
      </c>
      <c r="C3835" s="45">
        <v>13289.666666666666</v>
      </c>
      <c r="D3835" s="25">
        <v>0.44765946935246625</v>
      </c>
      <c r="E3835" s="25" t="str">
        <f>_xlfn.XLOOKUP(Table1[[#This Row],[Customer_ID]],Table2[customer_id],Table2[age_group],,0)</f>
        <v>21-24</v>
      </c>
      <c r="F3835" s="25" t="str">
        <f>_xlfn.XLOOKUP(Table1[[#This Row],[Customer_ID]],Table2[customer_id],Table2[city],,0)</f>
        <v>Mumbai</v>
      </c>
      <c r="G3835" s="25" t="str">
        <f>_xlfn.XLOOKUP(Table1[[#This Row],[Customer_ID]],Table2[customer_id],Table2[occupation],,0)</f>
        <v>Salaried Other Employees</v>
      </c>
      <c r="H3835" s="50" t="str">
        <f>_xlfn.XLOOKUP(Table1[[#This Row],[Customer_ID]],Table2[customer_id],Table2[gender],,0)</f>
        <v>Male</v>
      </c>
      <c r="I3835" s="50" t="str">
        <f>_xlfn.XLOOKUP(Table1[[#This Row],[Customer_ID]],Table2[customer_id],Table2[marital status],,0)</f>
        <v>Single</v>
      </c>
      <c r="J3835" t="str">
        <f t="shared" si="236"/>
        <v>Lower Income</v>
      </c>
      <c r="K3835" s="52" t="b">
        <f t="shared" si="237"/>
        <v>0</v>
      </c>
      <c r="L3835" s="43" t="b">
        <f t="shared" si="238"/>
        <v>0</v>
      </c>
      <c r="M3835" s="43" t="b">
        <f t="shared" si="239"/>
        <v>0</v>
      </c>
      <c r="N38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36" spans="1:14" hidden="1" x14ac:dyDescent="0.25">
      <c r="A3836" t="s">
        <v>3008</v>
      </c>
      <c r="B3836" s="45">
        <v>29667</v>
      </c>
      <c r="C3836" s="45">
        <v>10005.833333333334</v>
      </c>
      <c r="D3836" s="25">
        <v>0.33727149133155809</v>
      </c>
      <c r="E3836" s="25" t="str">
        <f>_xlfn.XLOOKUP(Table1[[#This Row],[Customer_ID]],Table2[customer_id],Table2[age_group],,0)</f>
        <v>21-24</v>
      </c>
      <c r="F3836" s="25" t="str">
        <f>_xlfn.XLOOKUP(Table1[[#This Row],[Customer_ID]],Table2[customer_id],Table2[city],,0)</f>
        <v>Hyderabad</v>
      </c>
      <c r="G3836" s="25" t="str">
        <f>_xlfn.XLOOKUP(Table1[[#This Row],[Customer_ID]],Table2[customer_id],Table2[occupation],,0)</f>
        <v>Salaried Other Employees</v>
      </c>
      <c r="H3836" s="50" t="str">
        <f>_xlfn.XLOOKUP(Table1[[#This Row],[Customer_ID]],Table2[customer_id],Table2[gender],,0)</f>
        <v>Male</v>
      </c>
      <c r="I3836" s="50" t="str">
        <f>_xlfn.XLOOKUP(Table1[[#This Row],[Customer_ID]],Table2[customer_id],Table2[marital status],,0)</f>
        <v>Single</v>
      </c>
      <c r="J3836" t="str">
        <f t="shared" si="236"/>
        <v>Lower Income</v>
      </c>
      <c r="K3836" s="52" t="b">
        <f t="shared" si="237"/>
        <v>0</v>
      </c>
      <c r="L3836" s="43" t="b">
        <f t="shared" si="238"/>
        <v>0</v>
      </c>
      <c r="M3836" s="43" t="b">
        <f t="shared" si="239"/>
        <v>0</v>
      </c>
      <c r="N38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37" spans="1:14" hidden="1" x14ac:dyDescent="0.25">
      <c r="A3837" t="s">
        <v>836</v>
      </c>
      <c r="B3837" s="45">
        <v>29603</v>
      </c>
      <c r="C3837" s="45">
        <v>15920.833333333334</v>
      </c>
      <c r="D3837" s="25">
        <v>0.5378114830704096</v>
      </c>
      <c r="E3837" s="25" t="str">
        <f>_xlfn.XLOOKUP(Table1[[#This Row],[Customer_ID]],Table2[customer_id],Table2[age_group],,0)</f>
        <v>21-24</v>
      </c>
      <c r="F3837" s="25" t="str">
        <f>_xlfn.XLOOKUP(Table1[[#This Row],[Customer_ID]],Table2[customer_id],Table2[city],,0)</f>
        <v>Mumbai</v>
      </c>
      <c r="G3837" s="25" t="str">
        <f>_xlfn.XLOOKUP(Table1[[#This Row],[Customer_ID]],Table2[customer_id],Table2[occupation],,0)</f>
        <v>Salaried Other Employees</v>
      </c>
      <c r="H3837" s="50" t="str">
        <f>_xlfn.XLOOKUP(Table1[[#This Row],[Customer_ID]],Table2[customer_id],Table2[gender],,0)</f>
        <v>Male</v>
      </c>
      <c r="I3837" s="50" t="str">
        <f>_xlfn.XLOOKUP(Table1[[#This Row],[Customer_ID]],Table2[customer_id],Table2[marital status],,0)</f>
        <v>Single</v>
      </c>
      <c r="J3837" t="str">
        <f t="shared" si="236"/>
        <v>Lower Income</v>
      </c>
      <c r="K3837" s="52" t="b">
        <f t="shared" si="237"/>
        <v>0</v>
      </c>
      <c r="L3837" s="43" t="b">
        <f t="shared" si="238"/>
        <v>0</v>
      </c>
      <c r="M3837" s="43" t="b">
        <f t="shared" si="239"/>
        <v>0</v>
      </c>
      <c r="N38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38" spans="1:14" hidden="1" x14ac:dyDescent="0.25">
      <c r="A3838" t="s">
        <v>2162</v>
      </c>
      <c r="B3838" s="45">
        <v>29585</v>
      </c>
      <c r="C3838" s="45">
        <v>12112.666666666666</v>
      </c>
      <c r="D3838" s="25">
        <v>0.4094191876513999</v>
      </c>
      <c r="E3838" s="25" t="str">
        <f>_xlfn.XLOOKUP(Table1[[#This Row],[Customer_ID]],Table2[customer_id],Table2[age_group],,0)</f>
        <v>21-24</v>
      </c>
      <c r="F3838" s="25" t="str">
        <f>_xlfn.XLOOKUP(Table1[[#This Row],[Customer_ID]],Table2[customer_id],Table2[city],,0)</f>
        <v>Bengaluru</v>
      </c>
      <c r="G3838" s="25" t="str">
        <f>_xlfn.XLOOKUP(Table1[[#This Row],[Customer_ID]],Table2[customer_id],Table2[occupation],,0)</f>
        <v>Salaried Other Employees</v>
      </c>
      <c r="H3838" s="50" t="str">
        <f>_xlfn.XLOOKUP(Table1[[#This Row],[Customer_ID]],Table2[customer_id],Table2[gender],,0)</f>
        <v>Male</v>
      </c>
      <c r="I3838" s="50" t="str">
        <f>_xlfn.XLOOKUP(Table1[[#This Row],[Customer_ID]],Table2[customer_id],Table2[marital status],,0)</f>
        <v>Single</v>
      </c>
      <c r="J3838" t="str">
        <f t="shared" si="236"/>
        <v>Lower Income</v>
      </c>
      <c r="K3838" s="52" t="b">
        <f t="shared" si="237"/>
        <v>0</v>
      </c>
      <c r="L3838" s="43" t="b">
        <f t="shared" si="238"/>
        <v>0</v>
      </c>
      <c r="M3838" s="43" t="b">
        <f t="shared" si="239"/>
        <v>0</v>
      </c>
      <c r="N38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39" spans="1:14" hidden="1" x14ac:dyDescent="0.25">
      <c r="A3839" t="s">
        <v>1520</v>
      </c>
      <c r="B3839" s="45">
        <v>29535</v>
      </c>
      <c r="C3839" s="45">
        <v>13850.666666666666</v>
      </c>
      <c r="D3839" s="25">
        <v>0.46895773376220301</v>
      </c>
      <c r="E3839" s="25" t="str">
        <f>_xlfn.XLOOKUP(Table1[[#This Row],[Customer_ID]],Table2[customer_id],Table2[age_group],,0)</f>
        <v>21-24</v>
      </c>
      <c r="F3839" s="25" t="str">
        <f>_xlfn.XLOOKUP(Table1[[#This Row],[Customer_ID]],Table2[customer_id],Table2[city],,0)</f>
        <v>Mumbai</v>
      </c>
      <c r="G3839" s="25" t="str">
        <f>_xlfn.XLOOKUP(Table1[[#This Row],[Customer_ID]],Table2[customer_id],Table2[occupation],,0)</f>
        <v>Salaried Other Employees</v>
      </c>
      <c r="H3839" s="50" t="str">
        <f>_xlfn.XLOOKUP(Table1[[#This Row],[Customer_ID]],Table2[customer_id],Table2[gender],,0)</f>
        <v>Male</v>
      </c>
      <c r="I3839" s="50" t="str">
        <f>_xlfn.XLOOKUP(Table1[[#This Row],[Customer_ID]],Table2[customer_id],Table2[marital status],,0)</f>
        <v>Single</v>
      </c>
      <c r="J3839" t="str">
        <f t="shared" si="236"/>
        <v>Lower Income</v>
      </c>
      <c r="K3839" s="52" t="b">
        <f t="shared" si="237"/>
        <v>0</v>
      </c>
      <c r="L3839" s="43" t="b">
        <f t="shared" si="238"/>
        <v>0</v>
      </c>
      <c r="M3839" s="43" t="b">
        <f t="shared" si="239"/>
        <v>0</v>
      </c>
      <c r="N38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40" spans="1:14" hidden="1" x14ac:dyDescent="0.25">
      <c r="A3840" t="s">
        <v>1487</v>
      </c>
      <c r="B3840" s="45">
        <v>29477</v>
      </c>
      <c r="C3840" s="45">
        <v>13923</v>
      </c>
      <c r="D3840" s="25">
        <v>0.47233436238423177</v>
      </c>
      <c r="E3840" s="25" t="str">
        <f>_xlfn.XLOOKUP(Table1[[#This Row],[Customer_ID]],Table2[customer_id],Table2[age_group],,0)</f>
        <v>21-24</v>
      </c>
      <c r="F3840" s="25" t="str">
        <f>_xlfn.XLOOKUP(Table1[[#This Row],[Customer_ID]],Table2[customer_id],Table2[city],,0)</f>
        <v>Mumbai</v>
      </c>
      <c r="G3840" s="25" t="str">
        <f>_xlfn.XLOOKUP(Table1[[#This Row],[Customer_ID]],Table2[customer_id],Table2[occupation],,0)</f>
        <v>Salaried Other Employees</v>
      </c>
      <c r="H3840" s="50" t="str">
        <f>_xlfn.XLOOKUP(Table1[[#This Row],[Customer_ID]],Table2[customer_id],Table2[gender],,0)</f>
        <v>Male</v>
      </c>
      <c r="I3840" s="50" t="str">
        <f>_xlfn.XLOOKUP(Table1[[#This Row],[Customer_ID]],Table2[customer_id],Table2[marital status],,0)</f>
        <v>Married</v>
      </c>
      <c r="J3840" t="str">
        <f t="shared" si="236"/>
        <v>Lower Income</v>
      </c>
      <c r="K3840" s="52" t="b">
        <f t="shared" si="237"/>
        <v>0</v>
      </c>
      <c r="L3840" s="43" t="b">
        <f t="shared" si="238"/>
        <v>0</v>
      </c>
      <c r="M3840" s="43" t="b">
        <f t="shared" si="239"/>
        <v>0</v>
      </c>
      <c r="N38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41" spans="1:14" hidden="1" x14ac:dyDescent="0.25">
      <c r="A3841" t="s">
        <v>1862</v>
      </c>
      <c r="B3841" s="45">
        <v>29468</v>
      </c>
      <c r="C3841" s="45">
        <v>12781.333333333334</v>
      </c>
      <c r="D3841" s="25">
        <v>0.43373603004388944</v>
      </c>
      <c r="E3841" s="25" t="str">
        <f>_xlfn.XLOOKUP(Table1[[#This Row],[Customer_ID]],Table2[customer_id],Table2[age_group],,0)</f>
        <v>21-24</v>
      </c>
      <c r="F3841" s="25" t="str">
        <f>_xlfn.XLOOKUP(Table1[[#This Row],[Customer_ID]],Table2[customer_id],Table2[city],,0)</f>
        <v>Bengaluru</v>
      </c>
      <c r="G3841" s="25" t="str">
        <f>_xlfn.XLOOKUP(Table1[[#This Row],[Customer_ID]],Table2[customer_id],Table2[occupation],,0)</f>
        <v>Salaried Other Employees</v>
      </c>
      <c r="H3841" s="50" t="str">
        <f>_xlfn.XLOOKUP(Table1[[#This Row],[Customer_ID]],Table2[customer_id],Table2[gender],,0)</f>
        <v>Male</v>
      </c>
      <c r="I3841" s="50" t="str">
        <f>_xlfn.XLOOKUP(Table1[[#This Row],[Customer_ID]],Table2[customer_id],Table2[marital status],,0)</f>
        <v>Single</v>
      </c>
      <c r="J3841" t="str">
        <f t="shared" si="236"/>
        <v>Lower Income</v>
      </c>
      <c r="K3841" s="52" t="b">
        <f t="shared" si="237"/>
        <v>0</v>
      </c>
      <c r="L3841" s="43" t="b">
        <f t="shared" si="238"/>
        <v>0</v>
      </c>
      <c r="M3841" s="43" t="b">
        <f t="shared" si="239"/>
        <v>0</v>
      </c>
      <c r="N38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42" spans="1:14" hidden="1" x14ac:dyDescent="0.25">
      <c r="A3842" t="s">
        <v>792</v>
      </c>
      <c r="B3842" s="45">
        <v>29461</v>
      </c>
      <c r="C3842" s="45">
        <v>16044.333333333334</v>
      </c>
      <c r="D3842" s="25">
        <v>0.54459568016473758</v>
      </c>
      <c r="E3842" s="25" t="str">
        <f>_xlfn.XLOOKUP(Table1[[#This Row],[Customer_ID]],Table2[customer_id],Table2[age_group],,0)</f>
        <v>21-24</v>
      </c>
      <c r="F3842" s="25" t="str">
        <f>_xlfn.XLOOKUP(Table1[[#This Row],[Customer_ID]],Table2[customer_id],Table2[city],,0)</f>
        <v>Mumbai</v>
      </c>
      <c r="G3842" s="25" t="str">
        <f>_xlfn.XLOOKUP(Table1[[#This Row],[Customer_ID]],Table2[customer_id],Table2[occupation],,0)</f>
        <v>Salaried Other Employees</v>
      </c>
      <c r="H3842" s="50" t="str">
        <f>_xlfn.XLOOKUP(Table1[[#This Row],[Customer_ID]],Table2[customer_id],Table2[gender],,0)</f>
        <v>Male</v>
      </c>
      <c r="I3842" s="50" t="str">
        <f>_xlfn.XLOOKUP(Table1[[#This Row],[Customer_ID]],Table2[customer_id],Table2[marital status],,0)</f>
        <v>Single</v>
      </c>
      <c r="J3842" t="str">
        <f t="shared" ref="J3842:J3905" si="240">IF(B3842&lt;=40000,"Lower Income",IF(AND(B3842&gt;40000,B3842&lt;=65000),"Moderate Income","Higher Income"))</f>
        <v>Lower Income</v>
      </c>
      <c r="K3842" s="52" t="b">
        <f t="shared" ref="K3842:K3905" si="241">IF(AND(J3842="Lower Income",D3842&gt;=60%),"High Spend",IF(AND(J3842="Lower Income",D3842&lt;30%),"Low Spend"))</f>
        <v>0</v>
      </c>
      <c r="L3842" s="43" t="b">
        <f t="shared" ref="L3842:L3905" si="242">IF(AND(J3842="Moderate Income",D3842&gt;=70%),"High Spend",IF(AND(J3842="Moderate Income",D3842&lt;30%),"Low Spend"))</f>
        <v>0</v>
      </c>
      <c r="M3842" s="43" t="b">
        <f t="shared" ref="M3842:M3905" si="243">IF(AND(J3842="Higher Income",D3842&gt;=70%),"High Spend",IF(AND(J3842="Higher Income",D3842&lt;20%),"Low Spend"))</f>
        <v>0</v>
      </c>
      <c r="N38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43" spans="1:14" hidden="1" x14ac:dyDescent="0.25">
      <c r="A3843" t="s">
        <v>1535</v>
      </c>
      <c r="B3843" s="45">
        <v>29448</v>
      </c>
      <c r="C3843" s="45">
        <v>13767.333333333334</v>
      </c>
      <c r="D3843" s="25">
        <v>0.4675133568776601</v>
      </c>
      <c r="E3843" s="25" t="str">
        <f>_xlfn.XLOOKUP(Table1[[#This Row],[Customer_ID]],Table2[customer_id],Table2[age_group],,0)</f>
        <v>21-24</v>
      </c>
      <c r="F3843" s="25" t="str">
        <f>_xlfn.XLOOKUP(Table1[[#This Row],[Customer_ID]],Table2[customer_id],Table2[city],,0)</f>
        <v>Delhi NCR</v>
      </c>
      <c r="G3843" s="25" t="str">
        <f>_xlfn.XLOOKUP(Table1[[#This Row],[Customer_ID]],Table2[customer_id],Table2[occupation],,0)</f>
        <v>Salaried Other Employees</v>
      </c>
      <c r="H3843" s="50" t="str">
        <f>_xlfn.XLOOKUP(Table1[[#This Row],[Customer_ID]],Table2[customer_id],Table2[gender],,0)</f>
        <v>Male</v>
      </c>
      <c r="I3843" s="50" t="str">
        <f>_xlfn.XLOOKUP(Table1[[#This Row],[Customer_ID]],Table2[customer_id],Table2[marital status],,0)</f>
        <v>Single</v>
      </c>
      <c r="J3843" t="str">
        <f t="shared" si="240"/>
        <v>Lower Income</v>
      </c>
      <c r="K3843" s="52" t="b">
        <f t="shared" si="241"/>
        <v>0</v>
      </c>
      <c r="L3843" s="43" t="b">
        <f t="shared" si="242"/>
        <v>0</v>
      </c>
      <c r="M3843" s="43" t="b">
        <f t="shared" si="243"/>
        <v>0</v>
      </c>
      <c r="N38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44" spans="1:14" hidden="1" x14ac:dyDescent="0.25">
      <c r="A3844" t="s">
        <v>3461</v>
      </c>
      <c r="B3844" s="45">
        <v>29431</v>
      </c>
      <c r="C3844" s="45">
        <v>8661</v>
      </c>
      <c r="D3844" s="25">
        <v>0.2942815398729231</v>
      </c>
      <c r="E3844" s="25" t="str">
        <f>_xlfn.XLOOKUP(Table1[[#This Row],[Customer_ID]],Table2[customer_id],Table2[age_group],,0)</f>
        <v>21-24</v>
      </c>
      <c r="F3844" s="25" t="str">
        <f>_xlfn.XLOOKUP(Table1[[#This Row],[Customer_ID]],Table2[customer_id],Table2[city],,0)</f>
        <v>Chennai</v>
      </c>
      <c r="G3844" s="25" t="str">
        <f>_xlfn.XLOOKUP(Table1[[#This Row],[Customer_ID]],Table2[customer_id],Table2[occupation],,0)</f>
        <v>Salaried Other Employees</v>
      </c>
      <c r="H3844" s="50" t="str">
        <f>_xlfn.XLOOKUP(Table1[[#This Row],[Customer_ID]],Table2[customer_id],Table2[gender],,0)</f>
        <v>Male</v>
      </c>
      <c r="I3844" s="50" t="str">
        <f>_xlfn.XLOOKUP(Table1[[#This Row],[Customer_ID]],Table2[customer_id],Table2[marital status],,0)</f>
        <v>Married</v>
      </c>
      <c r="J3844" t="str">
        <f t="shared" si="240"/>
        <v>Lower Income</v>
      </c>
      <c r="K3844" s="52" t="str">
        <f t="shared" si="241"/>
        <v>Low Spend</v>
      </c>
      <c r="L3844" s="43" t="b">
        <f t="shared" si="242"/>
        <v>0</v>
      </c>
      <c r="M3844" s="43" t="b">
        <f t="shared" si="243"/>
        <v>0</v>
      </c>
      <c r="N38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45" spans="1:14" hidden="1" x14ac:dyDescent="0.25">
      <c r="A3845" t="s">
        <v>2337</v>
      </c>
      <c r="B3845" s="45">
        <v>29380</v>
      </c>
      <c r="C3845" s="45">
        <v>11562.833333333334</v>
      </c>
      <c r="D3845" s="25">
        <v>0.39356137962332655</v>
      </c>
      <c r="E3845" s="25" t="str">
        <f>_xlfn.XLOOKUP(Table1[[#This Row],[Customer_ID]],Table2[customer_id],Table2[age_group],,0)</f>
        <v>21-24</v>
      </c>
      <c r="F3845" s="25" t="str">
        <f>_xlfn.XLOOKUP(Table1[[#This Row],[Customer_ID]],Table2[customer_id],Table2[city],,0)</f>
        <v>Mumbai</v>
      </c>
      <c r="G3845" s="25" t="str">
        <f>_xlfn.XLOOKUP(Table1[[#This Row],[Customer_ID]],Table2[customer_id],Table2[occupation],,0)</f>
        <v>Salaried Other Employees</v>
      </c>
      <c r="H3845" s="50" t="str">
        <f>_xlfn.XLOOKUP(Table1[[#This Row],[Customer_ID]],Table2[customer_id],Table2[gender],,0)</f>
        <v>Female</v>
      </c>
      <c r="I3845" s="50" t="str">
        <f>_xlfn.XLOOKUP(Table1[[#This Row],[Customer_ID]],Table2[customer_id],Table2[marital status],,0)</f>
        <v>Married</v>
      </c>
      <c r="J3845" t="str">
        <f t="shared" si="240"/>
        <v>Lower Income</v>
      </c>
      <c r="K3845" s="52" t="b">
        <f t="shared" si="241"/>
        <v>0</v>
      </c>
      <c r="L3845" s="43" t="b">
        <f t="shared" si="242"/>
        <v>0</v>
      </c>
      <c r="M3845" s="43" t="b">
        <f t="shared" si="243"/>
        <v>0</v>
      </c>
      <c r="N38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46" spans="1:14" hidden="1" x14ac:dyDescent="0.25">
      <c r="A3846" t="s">
        <v>3680</v>
      </c>
      <c r="B3846" s="45">
        <v>29376</v>
      </c>
      <c r="C3846" s="45">
        <v>7859.333333333333</v>
      </c>
      <c r="D3846" s="25">
        <v>0.26754266521423381</v>
      </c>
      <c r="E3846" s="25" t="str">
        <f>_xlfn.XLOOKUP(Table1[[#This Row],[Customer_ID]],Table2[customer_id],Table2[age_group],,0)</f>
        <v>21-24</v>
      </c>
      <c r="F3846" s="25" t="str">
        <f>_xlfn.XLOOKUP(Table1[[#This Row],[Customer_ID]],Table2[customer_id],Table2[city],,0)</f>
        <v>Chennai</v>
      </c>
      <c r="G3846" s="25" t="str">
        <f>_xlfn.XLOOKUP(Table1[[#This Row],[Customer_ID]],Table2[customer_id],Table2[occupation],,0)</f>
        <v>Salaried Other Employees</v>
      </c>
      <c r="H3846" s="50" t="str">
        <f>_xlfn.XLOOKUP(Table1[[#This Row],[Customer_ID]],Table2[customer_id],Table2[gender],,0)</f>
        <v>Male</v>
      </c>
      <c r="I3846" s="50" t="str">
        <f>_xlfn.XLOOKUP(Table1[[#This Row],[Customer_ID]],Table2[customer_id],Table2[marital status],,0)</f>
        <v>Single</v>
      </c>
      <c r="J3846" t="str">
        <f t="shared" si="240"/>
        <v>Lower Income</v>
      </c>
      <c r="K3846" s="52" t="str">
        <f t="shared" si="241"/>
        <v>Low Spend</v>
      </c>
      <c r="L3846" s="43" t="b">
        <f t="shared" si="242"/>
        <v>0</v>
      </c>
      <c r="M3846" s="43" t="b">
        <f t="shared" si="243"/>
        <v>0</v>
      </c>
      <c r="N38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47" spans="1:14" hidden="1" x14ac:dyDescent="0.25">
      <c r="A3847" t="s">
        <v>2319</v>
      </c>
      <c r="B3847" s="45">
        <v>29323</v>
      </c>
      <c r="C3847" s="45">
        <v>11614.833333333334</v>
      </c>
      <c r="D3847" s="25">
        <v>0.39609976241630579</v>
      </c>
      <c r="E3847" s="25" t="str">
        <f>_xlfn.XLOOKUP(Table1[[#This Row],[Customer_ID]],Table2[customer_id],Table2[age_group],,0)</f>
        <v>21-24</v>
      </c>
      <c r="F3847" s="25" t="str">
        <f>_xlfn.XLOOKUP(Table1[[#This Row],[Customer_ID]],Table2[customer_id],Table2[city],,0)</f>
        <v>Mumbai</v>
      </c>
      <c r="G3847" s="25" t="str">
        <f>_xlfn.XLOOKUP(Table1[[#This Row],[Customer_ID]],Table2[customer_id],Table2[occupation],,0)</f>
        <v>Salaried Other Employees</v>
      </c>
      <c r="H3847" s="50" t="str">
        <f>_xlfn.XLOOKUP(Table1[[#This Row],[Customer_ID]],Table2[customer_id],Table2[gender],,0)</f>
        <v>Female</v>
      </c>
      <c r="I3847" s="50" t="str">
        <f>_xlfn.XLOOKUP(Table1[[#This Row],[Customer_ID]],Table2[customer_id],Table2[marital status],,0)</f>
        <v>Single</v>
      </c>
      <c r="J3847" t="str">
        <f t="shared" si="240"/>
        <v>Lower Income</v>
      </c>
      <c r="K3847" s="52" t="b">
        <f t="shared" si="241"/>
        <v>0</v>
      </c>
      <c r="L3847" s="43" t="b">
        <f t="shared" si="242"/>
        <v>0</v>
      </c>
      <c r="M3847" s="43" t="b">
        <f t="shared" si="243"/>
        <v>0</v>
      </c>
      <c r="N38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48" spans="1:14" hidden="1" x14ac:dyDescent="0.25">
      <c r="A3848" t="s">
        <v>3829</v>
      </c>
      <c r="B3848" s="45">
        <v>29310</v>
      </c>
      <c r="C3848" s="45">
        <v>7112.666666666667</v>
      </c>
      <c r="D3848" s="25">
        <v>0.24267030592516775</v>
      </c>
      <c r="E3848" s="25" t="str">
        <f>_xlfn.XLOOKUP(Table1[[#This Row],[Customer_ID]],Table2[customer_id],Table2[age_group],,0)</f>
        <v>21-24</v>
      </c>
      <c r="F3848" s="25" t="str">
        <f>_xlfn.XLOOKUP(Table1[[#This Row],[Customer_ID]],Table2[customer_id],Table2[city],,0)</f>
        <v>Chennai</v>
      </c>
      <c r="G3848" s="25" t="str">
        <f>_xlfn.XLOOKUP(Table1[[#This Row],[Customer_ID]],Table2[customer_id],Table2[occupation],,0)</f>
        <v>Salaried Other Employees</v>
      </c>
      <c r="H3848" s="50" t="str">
        <f>_xlfn.XLOOKUP(Table1[[#This Row],[Customer_ID]],Table2[customer_id],Table2[gender],,0)</f>
        <v>Female</v>
      </c>
      <c r="I3848" s="50" t="str">
        <f>_xlfn.XLOOKUP(Table1[[#This Row],[Customer_ID]],Table2[customer_id],Table2[marital status],,0)</f>
        <v>Married</v>
      </c>
      <c r="J3848" t="str">
        <f t="shared" si="240"/>
        <v>Lower Income</v>
      </c>
      <c r="K3848" s="52" t="str">
        <f t="shared" si="241"/>
        <v>Low Spend</v>
      </c>
      <c r="L3848" s="43" t="b">
        <f t="shared" si="242"/>
        <v>0</v>
      </c>
      <c r="M3848" s="43" t="b">
        <f t="shared" si="243"/>
        <v>0</v>
      </c>
      <c r="N38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49" spans="1:14" hidden="1" x14ac:dyDescent="0.25">
      <c r="A3849" t="s">
        <v>2374</v>
      </c>
      <c r="B3849" s="45">
        <v>29290</v>
      </c>
      <c r="C3849" s="45">
        <v>11425.666666666666</v>
      </c>
      <c r="D3849" s="25">
        <v>0.39008762945260039</v>
      </c>
      <c r="E3849" s="25" t="str">
        <f>_xlfn.XLOOKUP(Table1[[#This Row],[Customer_ID]],Table2[customer_id],Table2[age_group],,0)</f>
        <v>21-24</v>
      </c>
      <c r="F3849" s="25" t="str">
        <f>_xlfn.XLOOKUP(Table1[[#This Row],[Customer_ID]],Table2[customer_id],Table2[city],,0)</f>
        <v>Mumbai</v>
      </c>
      <c r="G3849" s="25" t="str">
        <f>_xlfn.XLOOKUP(Table1[[#This Row],[Customer_ID]],Table2[customer_id],Table2[occupation],,0)</f>
        <v>Salaried Other Employees</v>
      </c>
      <c r="H3849" s="50" t="str">
        <f>_xlfn.XLOOKUP(Table1[[#This Row],[Customer_ID]],Table2[customer_id],Table2[gender],,0)</f>
        <v>Female</v>
      </c>
      <c r="I3849" s="50" t="str">
        <f>_xlfn.XLOOKUP(Table1[[#This Row],[Customer_ID]],Table2[customer_id],Table2[marital status],,0)</f>
        <v>Single</v>
      </c>
      <c r="J3849" t="str">
        <f t="shared" si="240"/>
        <v>Lower Income</v>
      </c>
      <c r="K3849" s="52" t="b">
        <f t="shared" si="241"/>
        <v>0</v>
      </c>
      <c r="L3849" s="43" t="b">
        <f t="shared" si="242"/>
        <v>0</v>
      </c>
      <c r="M3849" s="43" t="b">
        <f t="shared" si="243"/>
        <v>0</v>
      </c>
      <c r="N38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50" spans="1:14" hidden="1" x14ac:dyDescent="0.25">
      <c r="A3850" t="s">
        <v>3038</v>
      </c>
      <c r="B3850" s="45">
        <v>29283</v>
      </c>
      <c r="C3850" s="45">
        <v>9818.3333333333339</v>
      </c>
      <c r="D3850" s="25">
        <v>0.33529123837493885</v>
      </c>
      <c r="E3850" s="25" t="str">
        <f>_xlfn.XLOOKUP(Table1[[#This Row],[Customer_ID]],Table2[customer_id],Table2[age_group],,0)</f>
        <v>21-24</v>
      </c>
      <c r="F3850" s="25" t="str">
        <f>_xlfn.XLOOKUP(Table1[[#This Row],[Customer_ID]],Table2[customer_id],Table2[city],,0)</f>
        <v>Bengaluru</v>
      </c>
      <c r="G3850" s="25" t="str">
        <f>_xlfn.XLOOKUP(Table1[[#This Row],[Customer_ID]],Table2[customer_id],Table2[occupation],,0)</f>
        <v>Salaried Other Employees</v>
      </c>
      <c r="H3850" s="50" t="str">
        <f>_xlfn.XLOOKUP(Table1[[#This Row],[Customer_ID]],Table2[customer_id],Table2[gender],,0)</f>
        <v>Female</v>
      </c>
      <c r="I3850" s="50" t="str">
        <f>_xlfn.XLOOKUP(Table1[[#This Row],[Customer_ID]],Table2[customer_id],Table2[marital status],,0)</f>
        <v>Married</v>
      </c>
      <c r="J3850" t="str">
        <f t="shared" si="240"/>
        <v>Lower Income</v>
      </c>
      <c r="K3850" s="52" t="b">
        <f t="shared" si="241"/>
        <v>0</v>
      </c>
      <c r="L3850" s="43" t="b">
        <f t="shared" si="242"/>
        <v>0</v>
      </c>
      <c r="M3850" s="43" t="b">
        <f t="shared" si="243"/>
        <v>0</v>
      </c>
      <c r="N38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51" spans="1:14" hidden="1" x14ac:dyDescent="0.25">
      <c r="A3851" t="s">
        <v>1554</v>
      </c>
      <c r="B3851" s="45">
        <v>29246</v>
      </c>
      <c r="C3851" s="45">
        <v>13593.5</v>
      </c>
      <c r="D3851" s="25">
        <v>0.46479860493742736</v>
      </c>
      <c r="E3851" s="25" t="str">
        <f>_xlfn.XLOOKUP(Table1[[#This Row],[Customer_ID]],Table2[customer_id],Table2[age_group],,0)</f>
        <v>21-24</v>
      </c>
      <c r="F3851" s="25" t="str">
        <f>_xlfn.XLOOKUP(Table1[[#This Row],[Customer_ID]],Table2[customer_id],Table2[city],,0)</f>
        <v>Mumbai</v>
      </c>
      <c r="G3851" s="25" t="str">
        <f>_xlfn.XLOOKUP(Table1[[#This Row],[Customer_ID]],Table2[customer_id],Table2[occupation],,0)</f>
        <v>Salaried Other Employees</v>
      </c>
      <c r="H3851" s="50" t="str">
        <f>_xlfn.XLOOKUP(Table1[[#This Row],[Customer_ID]],Table2[customer_id],Table2[gender],,0)</f>
        <v>Male</v>
      </c>
      <c r="I3851" s="50" t="str">
        <f>_xlfn.XLOOKUP(Table1[[#This Row],[Customer_ID]],Table2[customer_id],Table2[marital status],,0)</f>
        <v>Single</v>
      </c>
      <c r="J3851" t="str">
        <f t="shared" si="240"/>
        <v>Lower Income</v>
      </c>
      <c r="K3851" s="52" t="b">
        <f t="shared" si="241"/>
        <v>0</v>
      </c>
      <c r="L3851" s="43" t="b">
        <f t="shared" si="242"/>
        <v>0</v>
      </c>
      <c r="M3851" s="43" t="b">
        <f t="shared" si="243"/>
        <v>0</v>
      </c>
      <c r="N38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52" spans="1:14" hidden="1" x14ac:dyDescent="0.25">
      <c r="A3852" t="s">
        <v>3512</v>
      </c>
      <c r="B3852" s="45">
        <v>29244</v>
      </c>
      <c r="C3852" s="45">
        <v>8429.5</v>
      </c>
      <c r="D3852" s="25">
        <v>0.28824716181096977</v>
      </c>
      <c r="E3852" s="25" t="str">
        <f>_xlfn.XLOOKUP(Table1[[#This Row],[Customer_ID]],Table2[customer_id],Table2[age_group],,0)</f>
        <v>21-24</v>
      </c>
      <c r="F3852" s="25" t="str">
        <f>_xlfn.XLOOKUP(Table1[[#This Row],[Customer_ID]],Table2[customer_id],Table2[city],,0)</f>
        <v>Chennai</v>
      </c>
      <c r="G3852" s="25" t="str">
        <f>_xlfn.XLOOKUP(Table1[[#This Row],[Customer_ID]],Table2[customer_id],Table2[occupation],,0)</f>
        <v>Salaried Other Employees</v>
      </c>
      <c r="H3852" s="50" t="str">
        <f>_xlfn.XLOOKUP(Table1[[#This Row],[Customer_ID]],Table2[customer_id],Table2[gender],,0)</f>
        <v>Male</v>
      </c>
      <c r="I3852" s="50" t="str">
        <f>_xlfn.XLOOKUP(Table1[[#This Row],[Customer_ID]],Table2[customer_id],Table2[marital status],,0)</f>
        <v>Married</v>
      </c>
      <c r="J3852" t="str">
        <f t="shared" si="240"/>
        <v>Lower Income</v>
      </c>
      <c r="K3852" s="52" t="str">
        <f t="shared" si="241"/>
        <v>Low Spend</v>
      </c>
      <c r="L3852" s="43" t="b">
        <f t="shared" si="242"/>
        <v>0</v>
      </c>
      <c r="M3852" s="43" t="b">
        <f t="shared" si="243"/>
        <v>0</v>
      </c>
      <c r="N38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53" spans="1:14" hidden="1" x14ac:dyDescent="0.25">
      <c r="A3853" t="s">
        <v>3940</v>
      </c>
      <c r="B3853" s="45">
        <v>29223</v>
      </c>
      <c r="C3853" s="45">
        <v>6275</v>
      </c>
      <c r="D3853" s="25">
        <v>0.21472812510693631</v>
      </c>
      <c r="E3853" s="25" t="str">
        <f>_xlfn.XLOOKUP(Table1[[#This Row],[Customer_ID]],Table2[customer_id],Table2[age_group],,0)</f>
        <v>21-24</v>
      </c>
      <c r="F3853" s="25" t="str">
        <f>_xlfn.XLOOKUP(Table1[[#This Row],[Customer_ID]],Table2[customer_id],Table2[city],,0)</f>
        <v>Chennai</v>
      </c>
      <c r="G3853" s="25" t="str">
        <f>_xlfn.XLOOKUP(Table1[[#This Row],[Customer_ID]],Table2[customer_id],Table2[occupation],,0)</f>
        <v>Salaried Other Employees</v>
      </c>
      <c r="H3853" s="50" t="str">
        <f>_xlfn.XLOOKUP(Table1[[#This Row],[Customer_ID]],Table2[customer_id],Table2[gender],,0)</f>
        <v>Female</v>
      </c>
      <c r="I3853" s="50" t="str">
        <f>_xlfn.XLOOKUP(Table1[[#This Row],[Customer_ID]],Table2[customer_id],Table2[marital status],,0)</f>
        <v>Single</v>
      </c>
      <c r="J3853" t="str">
        <f t="shared" si="240"/>
        <v>Lower Income</v>
      </c>
      <c r="K3853" s="52" t="str">
        <f t="shared" si="241"/>
        <v>Low Spend</v>
      </c>
      <c r="L3853" s="43" t="b">
        <f t="shared" si="242"/>
        <v>0</v>
      </c>
      <c r="M3853" s="43" t="b">
        <f t="shared" si="243"/>
        <v>0</v>
      </c>
      <c r="N38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54" spans="1:14" hidden="1" x14ac:dyDescent="0.25">
      <c r="A3854" t="s">
        <v>1009</v>
      </c>
      <c r="B3854" s="45">
        <v>29195</v>
      </c>
      <c r="C3854" s="45">
        <v>15161.833333333334</v>
      </c>
      <c r="D3854" s="25">
        <v>0.51932979391448308</v>
      </c>
      <c r="E3854" s="25" t="str">
        <f>_xlfn.XLOOKUP(Table1[[#This Row],[Customer_ID]],Table2[customer_id],Table2[age_group],,0)</f>
        <v>21-24</v>
      </c>
      <c r="F3854" s="25" t="str">
        <f>_xlfn.XLOOKUP(Table1[[#This Row],[Customer_ID]],Table2[customer_id],Table2[city],,0)</f>
        <v>Mumbai</v>
      </c>
      <c r="G3854" s="25" t="str">
        <f>_xlfn.XLOOKUP(Table1[[#This Row],[Customer_ID]],Table2[customer_id],Table2[occupation],,0)</f>
        <v>Salaried Other Employees</v>
      </c>
      <c r="H3854" s="50" t="str">
        <f>_xlfn.XLOOKUP(Table1[[#This Row],[Customer_ID]],Table2[customer_id],Table2[gender],,0)</f>
        <v>Male</v>
      </c>
      <c r="I3854" s="50" t="str">
        <f>_xlfn.XLOOKUP(Table1[[#This Row],[Customer_ID]],Table2[customer_id],Table2[marital status],,0)</f>
        <v>Married</v>
      </c>
      <c r="J3854" t="str">
        <f t="shared" si="240"/>
        <v>Lower Income</v>
      </c>
      <c r="K3854" s="52" t="b">
        <f t="shared" si="241"/>
        <v>0</v>
      </c>
      <c r="L3854" s="43" t="b">
        <f t="shared" si="242"/>
        <v>0</v>
      </c>
      <c r="M3854" s="43" t="b">
        <f t="shared" si="243"/>
        <v>0</v>
      </c>
      <c r="N38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55" spans="1:14" hidden="1" x14ac:dyDescent="0.25">
      <c r="A3855" t="s">
        <v>1878</v>
      </c>
      <c r="B3855" s="45">
        <v>29187</v>
      </c>
      <c r="C3855" s="45">
        <v>12624.5</v>
      </c>
      <c r="D3855" s="25">
        <v>0.43253845890293624</v>
      </c>
      <c r="E3855" s="25" t="str">
        <f>_xlfn.XLOOKUP(Table1[[#This Row],[Customer_ID]],Table2[customer_id],Table2[age_group],,0)</f>
        <v>21-24</v>
      </c>
      <c r="F3855" s="25" t="str">
        <f>_xlfn.XLOOKUP(Table1[[#This Row],[Customer_ID]],Table2[customer_id],Table2[city],,0)</f>
        <v>Delhi NCR</v>
      </c>
      <c r="G3855" s="25" t="str">
        <f>_xlfn.XLOOKUP(Table1[[#This Row],[Customer_ID]],Table2[customer_id],Table2[occupation],,0)</f>
        <v>Salaried Other Employees</v>
      </c>
      <c r="H3855" s="50" t="str">
        <f>_xlfn.XLOOKUP(Table1[[#This Row],[Customer_ID]],Table2[customer_id],Table2[gender],,0)</f>
        <v>Male</v>
      </c>
      <c r="I3855" s="50" t="str">
        <f>_xlfn.XLOOKUP(Table1[[#This Row],[Customer_ID]],Table2[customer_id],Table2[marital status],,0)</f>
        <v>Single</v>
      </c>
      <c r="J3855" t="str">
        <f t="shared" si="240"/>
        <v>Lower Income</v>
      </c>
      <c r="K3855" s="52" t="b">
        <f t="shared" si="241"/>
        <v>0</v>
      </c>
      <c r="L3855" s="43" t="b">
        <f t="shared" si="242"/>
        <v>0</v>
      </c>
      <c r="M3855" s="43" t="b">
        <f t="shared" si="243"/>
        <v>0</v>
      </c>
      <c r="N38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56" spans="1:14" hidden="1" x14ac:dyDescent="0.25">
      <c r="A3856" t="s">
        <v>1841</v>
      </c>
      <c r="B3856" s="45">
        <v>29181</v>
      </c>
      <c r="C3856" s="45">
        <v>12698.666666666666</v>
      </c>
      <c r="D3856" s="25">
        <v>0.43516900266154918</v>
      </c>
      <c r="E3856" s="25" t="str">
        <f>_xlfn.XLOOKUP(Table1[[#This Row],[Customer_ID]],Table2[customer_id],Table2[age_group],,0)</f>
        <v>21-24</v>
      </c>
      <c r="F3856" s="25" t="str">
        <f>_xlfn.XLOOKUP(Table1[[#This Row],[Customer_ID]],Table2[customer_id],Table2[city],,0)</f>
        <v>Mumbai</v>
      </c>
      <c r="G3856" s="25" t="str">
        <f>_xlfn.XLOOKUP(Table1[[#This Row],[Customer_ID]],Table2[customer_id],Table2[occupation],,0)</f>
        <v>Salaried Other Employees</v>
      </c>
      <c r="H3856" s="50" t="str">
        <f>_xlfn.XLOOKUP(Table1[[#This Row],[Customer_ID]],Table2[customer_id],Table2[gender],,0)</f>
        <v>Female</v>
      </c>
      <c r="I3856" s="50" t="str">
        <f>_xlfn.XLOOKUP(Table1[[#This Row],[Customer_ID]],Table2[customer_id],Table2[marital status],,0)</f>
        <v>Single</v>
      </c>
      <c r="J3856" t="str">
        <f t="shared" si="240"/>
        <v>Lower Income</v>
      </c>
      <c r="K3856" s="52" t="b">
        <f t="shared" si="241"/>
        <v>0</v>
      </c>
      <c r="L3856" s="43" t="b">
        <f t="shared" si="242"/>
        <v>0</v>
      </c>
      <c r="M3856" s="43" t="b">
        <f t="shared" si="243"/>
        <v>0</v>
      </c>
      <c r="N38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57" spans="1:14" hidden="1" x14ac:dyDescent="0.25">
      <c r="A3857" t="s">
        <v>862</v>
      </c>
      <c r="B3857" s="45">
        <v>29171</v>
      </c>
      <c r="C3857" s="45">
        <v>15621.333333333334</v>
      </c>
      <c r="D3857" s="25">
        <v>0.53550901008992957</v>
      </c>
      <c r="E3857" s="25" t="str">
        <f>_xlfn.XLOOKUP(Table1[[#This Row],[Customer_ID]],Table2[customer_id],Table2[age_group],,0)</f>
        <v>21-24</v>
      </c>
      <c r="F3857" s="25" t="str">
        <f>_xlfn.XLOOKUP(Table1[[#This Row],[Customer_ID]],Table2[customer_id],Table2[city],,0)</f>
        <v>Mumbai</v>
      </c>
      <c r="G3857" s="25" t="str">
        <f>_xlfn.XLOOKUP(Table1[[#This Row],[Customer_ID]],Table2[customer_id],Table2[occupation],,0)</f>
        <v>Freelancers</v>
      </c>
      <c r="H3857" s="50" t="str">
        <f>_xlfn.XLOOKUP(Table1[[#This Row],[Customer_ID]],Table2[customer_id],Table2[gender],,0)</f>
        <v>Male</v>
      </c>
      <c r="I3857" s="50" t="str">
        <f>_xlfn.XLOOKUP(Table1[[#This Row],[Customer_ID]],Table2[customer_id],Table2[marital status],,0)</f>
        <v>Single</v>
      </c>
      <c r="J3857" t="str">
        <f t="shared" si="240"/>
        <v>Lower Income</v>
      </c>
      <c r="K3857" s="52" t="b">
        <f t="shared" si="241"/>
        <v>0</v>
      </c>
      <c r="L3857" s="43" t="b">
        <f t="shared" si="242"/>
        <v>0</v>
      </c>
      <c r="M3857" s="43" t="b">
        <f t="shared" si="243"/>
        <v>0</v>
      </c>
      <c r="N38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58" spans="1:14" hidden="1" x14ac:dyDescent="0.25">
      <c r="A3858" t="s">
        <v>1737</v>
      </c>
      <c r="B3858" s="45">
        <v>29124</v>
      </c>
      <c r="C3858" s="45">
        <v>12941.5</v>
      </c>
      <c r="D3858" s="25">
        <v>0.44435860458728199</v>
      </c>
      <c r="E3858" s="25" t="str">
        <f>_xlfn.XLOOKUP(Table1[[#This Row],[Customer_ID]],Table2[customer_id],Table2[age_group],,0)</f>
        <v>21-24</v>
      </c>
      <c r="F3858" s="25" t="str">
        <f>_xlfn.XLOOKUP(Table1[[#This Row],[Customer_ID]],Table2[customer_id],Table2[city],,0)</f>
        <v>Delhi NCR</v>
      </c>
      <c r="G3858" s="25" t="str">
        <f>_xlfn.XLOOKUP(Table1[[#This Row],[Customer_ID]],Table2[customer_id],Table2[occupation],,0)</f>
        <v>Salaried Other Employees</v>
      </c>
      <c r="H3858" s="50" t="str">
        <f>_xlfn.XLOOKUP(Table1[[#This Row],[Customer_ID]],Table2[customer_id],Table2[gender],,0)</f>
        <v>Male</v>
      </c>
      <c r="I3858" s="50" t="str">
        <f>_xlfn.XLOOKUP(Table1[[#This Row],[Customer_ID]],Table2[customer_id],Table2[marital status],,0)</f>
        <v>Single</v>
      </c>
      <c r="J3858" t="str">
        <f t="shared" si="240"/>
        <v>Lower Income</v>
      </c>
      <c r="K3858" s="52" t="b">
        <f t="shared" si="241"/>
        <v>0</v>
      </c>
      <c r="L3858" s="43" t="b">
        <f t="shared" si="242"/>
        <v>0</v>
      </c>
      <c r="M3858" s="43" t="b">
        <f t="shared" si="243"/>
        <v>0</v>
      </c>
      <c r="N38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59" spans="1:14" hidden="1" x14ac:dyDescent="0.25">
      <c r="A3859" t="s">
        <v>2264</v>
      </c>
      <c r="B3859" s="45">
        <v>29117</v>
      </c>
      <c r="C3859" s="45">
        <v>11668.166666666666</v>
      </c>
      <c r="D3859" s="25">
        <v>0.40073382102093852</v>
      </c>
      <c r="E3859" s="25" t="str">
        <f>_xlfn.XLOOKUP(Table1[[#This Row],[Customer_ID]],Table2[customer_id],Table2[age_group],,0)</f>
        <v>21-24</v>
      </c>
      <c r="F3859" s="25" t="str">
        <f>_xlfn.XLOOKUP(Table1[[#This Row],[Customer_ID]],Table2[customer_id],Table2[city],,0)</f>
        <v>Bengaluru</v>
      </c>
      <c r="G3859" s="25" t="str">
        <f>_xlfn.XLOOKUP(Table1[[#This Row],[Customer_ID]],Table2[customer_id],Table2[occupation],,0)</f>
        <v>Salaried Other Employees</v>
      </c>
      <c r="H3859" s="50" t="str">
        <f>_xlfn.XLOOKUP(Table1[[#This Row],[Customer_ID]],Table2[customer_id],Table2[gender],,0)</f>
        <v>Male</v>
      </c>
      <c r="I3859" s="50" t="str">
        <f>_xlfn.XLOOKUP(Table1[[#This Row],[Customer_ID]],Table2[customer_id],Table2[marital status],,0)</f>
        <v>Single</v>
      </c>
      <c r="J3859" t="str">
        <f t="shared" si="240"/>
        <v>Lower Income</v>
      </c>
      <c r="K3859" s="52" t="b">
        <f t="shared" si="241"/>
        <v>0</v>
      </c>
      <c r="L3859" s="43" t="b">
        <f t="shared" si="242"/>
        <v>0</v>
      </c>
      <c r="M3859" s="43" t="b">
        <f t="shared" si="243"/>
        <v>0</v>
      </c>
      <c r="N38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60" spans="1:14" hidden="1" x14ac:dyDescent="0.25">
      <c r="A3860" t="s">
        <v>911</v>
      </c>
      <c r="B3860" s="45">
        <v>29106</v>
      </c>
      <c r="C3860" s="45">
        <v>15442.5</v>
      </c>
      <c r="D3860" s="25">
        <v>0.53056070913213771</v>
      </c>
      <c r="E3860" s="25" t="str">
        <f>_xlfn.XLOOKUP(Table1[[#This Row],[Customer_ID]],Table2[customer_id],Table2[age_group],,0)</f>
        <v>21-24</v>
      </c>
      <c r="F3860" s="25" t="str">
        <f>_xlfn.XLOOKUP(Table1[[#This Row],[Customer_ID]],Table2[customer_id],Table2[city],,0)</f>
        <v>Mumbai</v>
      </c>
      <c r="G3860" s="25" t="str">
        <f>_xlfn.XLOOKUP(Table1[[#This Row],[Customer_ID]],Table2[customer_id],Table2[occupation],,0)</f>
        <v>Salaried Other Employees</v>
      </c>
      <c r="H3860" s="50" t="str">
        <f>_xlfn.XLOOKUP(Table1[[#This Row],[Customer_ID]],Table2[customer_id],Table2[gender],,0)</f>
        <v>Male</v>
      </c>
      <c r="I3860" s="50" t="str">
        <f>_xlfn.XLOOKUP(Table1[[#This Row],[Customer_ID]],Table2[customer_id],Table2[marital status],,0)</f>
        <v>Single</v>
      </c>
      <c r="J3860" t="str">
        <f t="shared" si="240"/>
        <v>Lower Income</v>
      </c>
      <c r="K3860" s="52" t="b">
        <f t="shared" si="241"/>
        <v>0</v>
      </c>
      <c r="L3860" s="43" t="b">
        <f t="shared" si="242"/>
        <v>0</v>
      </c>
      <c r="M3860" s="43" t="b">
        <f t="shared" si="243"/>
        <v>0</v>
      </c>
      <c r="N38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61" spans="1:14" hidden="1" x14ac:dyDescent="0.25">
      <c r="A3861" t="s">
        <v>3724</v>
      </c>
      <c r="B3861" s="45">
        <v>29102</v>
      </c>
      <c r="C3861" s="45">
        <v>7580.833333333333</v>
      </c>
      <c r="D3861" s="25">
        <v>0.26049183332187936</v>
      </c>
      <c r="E3861" s="25" t="str">
        <f>_xlfn.XLOOKUP(Table1[[#This Row],[Customer_ID]],Table2[customer_id],Table2[age_group],,0)</f>
        <v>21-24</v>
      </c>
      <c r="F3861" s="25" t="str">
        <f>_xlfn.XLOOKUP(Table1[[#This Row],[Customer_ID]],Table2[customer_id],Table2[city],,0)</f>
        <v>Chennai</v>
      </c>
      <c r="G3861" s="25" t="str">
        <f>_xlfn.XLOOKUP(Table1[[#This Row],[Customer_ID]],Table2[customer_id],Table2[occupation],,0)</f>
        <v>Salaried Other Employees</v>
      </c>
      <c r="H3861" s="50" t="str">
        <f>_xlfn.XLOOKUP(Table1[[#This Row],[Customer_ID]],Table2[customer_id],Table2[gender],,0)</f>
        <v>Female</v>
      </c>
      <c r="I3861" s="50" t="str">
        <f>_xlfn.XLOOKUP(Table1[[#This Row],[Customer_ID]],Table2[customer_id],Table2[marital status],,0)</f>
        <v>Married</v>
      </c>
      <c r="J3861" t="str">
        <f t="shared" si="240"/>
        <v>Lower Income</v>
      </c>
      <c r="K3861" s="52" t="str">
        <f t="shared" si="241"/>
        <v>Low Spend</v>
      </c>
      <c r="L3861" s="43" t="b">
        <f t="shared" si="242"/>
        <v>0</v>
      </c>
      <c r="M3861" s="43" t="b">
        <f t="shared" si="243"/>
        <v>0</v>
      </c>
      <c r="N38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62" spans="1:14" hidden="1" x14ac:dyDescent="0.25">
      <c r="A3862" t="s">
        <v>1033</v>
      </c>
      <c r="B3862" s="45">
        <v>29100</v>
      </c>
      <c r="C3862" s="45">
        <v>15017.5</v>
      </c>
      <c r="D3862" s="25">
        <v>0.51606529209621999</v>
      </c>
      <c r="E3862" s="25" t="str">
        <f>_xlfn.XLOOKUP(Table1[[#This Row],[Customer_ID]],Table2[customer_id],Table2[age_group],,0)</f>
        <v>21-24</v>
      </c>
      <c r="F3862" s="25" t="str">
        <f>_xlfn.XLOOKUP(Table1[[#This Row],[Customer_ID]],Table2[customer_id],Table2[city],,0)</f>
        <v>Mumbai</v>
      </c>
      <c r="G3862" s="25" t="str">
        <f>_xlfn.XLOOKUP(Table1[[#This Row],[Customer_ID]],Table2[customer_id],Table2[occupation],,0)</f>
        <v>Salaried Other Employees</v>
      </c>
      <c r="H3862" s="50" t="str">
        <f>_xlfn.XLOOKUP(Table1[[#This Row],[Customer_ID]],Table2[customer_id],Table2[gender],,0)</f>
        <v>Male</v>
      </c>
      <c r="I3862" s="50" t="str">
        <f>_xlfn.XLOOKUP(Table1[[#This Row],[Customer_ID]],Table2[customer_id],Table2[marital status],,0)</f>
        <v>Married</v>
      </c>
      <c r="J3862" t="str">
        <f t="shared" si="240"/>
        <v>Lower Income</v>
      </c>
      <c r="K3862" s="52" t="b">
        <f t="shared" si="241"/>
        <v>0</v>
      </c>
      <c r="L3862" s="43" t="b">
        <f t="shared" si="242"/>
        <v>0</v>
      </c>
      <c r="M3862" s="43" t="b">
        <f t="shared" si="243"/>
        <v>0</v>
      </c>
      <c r="N38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63" spans="1:14" hidden="1" x14ac:dyDescent="0.25">
      <c r="A3863" t="s">
        <v>3535</v>
      </c>
      <c r="B3863" s="45">
        <v>29036</v>
      </c>
      <c r="C3863" s="45">
        <v>8280.6666666666661</v>
      </c>
      <c r="D3863" s="25">
        <v>0.28518620562979285</v>
      </c>
      <c r="E3863" s="25" t="str">
        <f>_xlfn.XLOOKUP(Table1[[#This Row],[Customer_ID]],Table2[customer_id],Table2[age_group],,0)</f>
        <v>21-24</v>
      </c>
      <c r="F3863" s="25" t="str">
        <f>_xlfn.XLOOKUP(Table1[[#This Row],[Customer_ID]],Table2[customer_id],Table2[city],,0)</f>
        <v>Chennai</v>
      </c>
      <c r="G3863" s="25" t="str">
        <f>_xlfn.XLOOKUP(Table1[[#This Row],[Customer_ID]],Table2[customer_id],Table2[occupation],,0)</f>
        <v>Salaried Other Employees</v>
      </c>
      <c r="H3863" s="50" t="str">
        <f>_xlfn.XLOOKUP(Table1[[#This Row],[Customer_ID]],Table2[customer_id],Table2[gender],,0)</f>
        <v>Male</v>
      </c>
      <c r="I3863" s="50" t="str">
        <f>_xlfn.XLOOKUP(Table1[[#This Row],[Customer_ID]],Table2[customer_id],Table2[marital status],,0)</f>
        <v>Single</v>
      </c>
      <c r="J3863" t="str">
        <f t="shared" si="240"/>
        <v>Lower Income</v>
      </c>
      <c r="K3863" s="52" t="str">
        <f t="shared" si="241"/>
        <v>Low Spend</v>
      </c>
      <c r="L3863" s="43" t="b">
        <f t="shared" si="242"/>
        <v>0</v>
      </c>
      <c r="M3863" s="43" t="b">
        <f t="shared" si="243"/>
        <v>0</v>
      </c>
      <c r="N38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64" spans="1:14" hidden="1" x14ac:dyDescent="0.25">
      <c r="A3864" t="s">
        <v>3545</v>
      </c>
      <c r="B3864" s="45">
        <v>29030</v>
      </c>
      <c r="C3864" s="45">
        <v>8238.6666666666661</v>
      </c>
      <c r="D3864" s="25">
        <v>0.28379836950281317</v>
      </c>
      <c r="E3864" s="25" t="str">
        <f>_xlfn.XLOOKUP(Table1[[#This Row],[Customer_ID]],Table2[customer_id],Table2[age_group],,0)</f>
        <v>21-24</v>
      </c>
      <c r="F3864" s="25" t="str">
        <f>_xlfn.XLOOKUP(Table1[[#This Row],[Customer_ID]],Table2[customer_id],Table2[city],,0)</f>
        <v>Chennai</v>
      </c>
      <c r="G3864" s="25" t="str">
        <f>_xlfn.XLOOKUP(Table1[[#This Row],[Customer_ID]],Table2[customer_id],Table2[occupation],,0)</f>
        <v>Salaried Other Employees</v>
      </c>
      <c r="H3864" s="50" t="str">
        <f>_xlfn.XLOOKUP(Table1[[#This Row],[Customer_ID]],Table2[customer_id],Table2[gender],,0)</f>
        <v>Male</v>
      </c>
      <c r="I3864" s="50" t="str">
        <f>_xlfn.XLOOKUP(Table1[[#This Row],[Customer_ID]],Table2[customer_id],Table2[marital status],,0)</f>
        <v>Married</v>
      </c>
      <c r="J3864" t="str">
        <f t="shared" si="240"/>
        <v>Lower Income</v>
      </c>
      <c r="K3864" s="52" t="str">
        <f t="shared" si="241"/>
        <v>Low Spend</v>
      </c>
      <c r="L3864" s="43" t="b">
        <f t="shared" si="242"/>
        <v>0</v>
      </c>
      <c r="M3864" s="43" t="b">
        <f t="shared" si="243"/>
        <v>0</v>
      </c>
      <c r="N38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65" spans="1:14" hidden="1" x14ac:dyDescent="0.25">
      <c r="A3865" t="s">
        <v>1406</v>
      </c>
      <c r="B3865" s="45">
        <v>28994</v>
      </c>
      <c r="C3865" s="45">
        <v>13959.333333333334</v>
      </c>
      <c r="D3865" s="25">
        <v>0.48145593341151044</v>
      </c>
      <c r="E3865" s="25" t="str">
        <f>_xlfn.XLOOKUP(Table1[[#This Row],[Customer_ID]],Table2[customer_id],Table2[age_group],,0)</f>
        <v>21-24</v>
      </c>
      <c r="F3865" s="25" t="str">
        <f>_xlfn.XLOOKUP(Table1[[#This Row],[Customer_ID]],Table2[customer_id],Table2[city],,0)</f>
        <v>Mumbai</v>
      </c>
      <c r="G3865" s="25" t="str">
        <f>_xlfn.XLOOKUP(Table1[[#This Row],[Customer_ID]],Table2[customer_id],Table2[occupation],,0)</f>
        <v>Salaried Other Employees</v>
      </c>
      <c r="H3865" s="50" t="str">
        <f>_xlfn.XLOOKUP(Table1[[#This Row],[Customer_ID]],Table2[customer_id],Table2[gender],,0)</f>
        <v>Male</v>
      </c>
      <c r="I3865" s="50" t="str">
        <f>_xlfn.XLOOKUP(Table1[[#This Row],[Customer_ID]],Table2[customer_id],Table2[marital status],,0)</f>
        <v>Single</v>
      </c>
      <c r="J3865" t="str">
        <f t="shared" si="240"/>
        <v>Lower Income</v>
      </c>
      <c r="K3865" s="52" t="b">
        <f t="shared" si="241"/>
        <v>0</v>
      </c>
      <c r="L3865" s="43" t="b">
        <f t="shared" si="242"/>
        <v>0</v>
      </c>
      <c r="M3865" s="43" t="b">
        <f t="shared" si="243"/>
        <v>0</v>
      </c>
      <c r="N38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66" spans="1:14" hidden="1" x14ac:dyDescent="0.25">
      <c r="A3866" t="s">
        <v>1721</v>
      </c>
      <c r="B3866" s="45">
        <v>28985</v>
      </c>
      <c r="C3866" s="45">
        <v>12919.5</v>
      </c>
      <c r="D3866" s="25">
        <v>0.44573055028462999</v>
      </c>
      <c r="E3866" s="25" t="str">
        <f>_xlfn.XLOOKUP(Table1[[#This Row],[Customer_ID]],Table2[customer_id],Table2[age_group],,0)</f>
        <v>21-24</v>
      </c>
      <c r="F3866" s="25" t="str">
        <f>_xlfn.XLOOKUP(Table1[[#This Row],[Customer_ID]],Table2[customer_id],Table2[city],,0)</f>
        <v>Delhi NCR</v>
      </c>
      <c r="G3866" s="25" t="str">
        <f>_xlfn.XLOOKUP(Table1[[#This Row],[Customer_ID]],Table2[customer_id],Table2[occupation],,0)</f>
        <v>Salaried Other Employees</v>
      </c>
      <c r="H3866" s="50" t="str">
        <f>_xlfn.XLOOKUP(Table1[[#This Row],[Customer_ID]],Table2[customer_id],Table2[gender],,0)</f>
        <v>Male</v>
      </c>
      <c r="I3866" s="50" t="str">
        <f>_xlfn.XLOOKUP(Table1[[#This Row],[Customer_ID]],Table2[customer_id],Table2[marital status],,0)</f>
        <v>Single</v>
      </c>
      <c r="J3866" t="str">
        <f t="shared" si="240"/>
        <v>Lower Income</v>
      </c>
      <c r="K3866" s="52" t="b">
        <f t="shared" si="241"/>
        <v>0</v>
      </c>
      <c r="L3866" s="43" t="b">
        <f t="shared" si="242"/>
        <v>0</v>
      </c>
      <c r="M3866" s="43" t="b">
        <f t="shared" si="243"/>
        <v>0</v>
      </c>
      <c r="N38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67" spans="1:14" hidden="1" x14ac:dyDescent="0.25">
      <c r="A3867" t="s">
        <v>2326</v>
      </c>
      <c r="B3867" s="45">
        <v>28954</v>
      </c>
      <c r="C3867" s="45">
        <v>11434.333333333334</v>
      </c>
      <c r="D3867" s="25">
        <v>0.39491377126936983</v>
      </c>
      <c r="E3867" s="25" t="str">
        <f>_xlfn.XLOOKUP(Table1[[#This Row],[Customer_ID]],Table2[customer_id],Table2[age_group],,0)</f>
        <v>21-24</v>
      </c>
      <c r="F3867" s="25" t="str">
        <f>_xlfn.XLOOKUP(Table1[[#This Row],[Customer_ID]],Table2[customer_id],Table2[city],,0)</f>
        <v>Mumbai</v>
      </c>
      <c r="G3867" s="25" t="str">
        <f>_xlfn.XLOOKUP(Table1[[#This Row],[Customer_ID]],Table2[customer_id],Table2[occupation],,0)</f>
        <v>Freelancers</v>
      </c>
      <c r="H3867" s="50" t="str">
        <f>_xlfn.XLOOKUP(Table1[[#This Row],[Customer_ID]],Table2[customer_id],Table2[gender],,0)</f>
        <v>Female</v>
      </c>
      <c r="I3867" s="50" t="str">
        <f>_xlfn.XLOOKUP(Table1[[#This Row],[Customer_ID]],Table2[customer_id],Table2[marital status],,0)</f>
        <v>Single</v>
      </c>
      <c r="J3867" t="str">
        <f t="shared" si="240"/>
        <v>Lower Income</v>
      </c>
      <c r="K3867" s="52" t="b">
        <f t="shared" si="241"/>
        <v>0</v>
      </c>
      <c r="L3867" s="43" t="b">
        <f t="shared" si="242"/>
        <v>0</v>
      </c>
      <c r="M3867" s="43" t="b">
        <f t="shared" si="243"/>
        <v>0</v>
      </c>
      <c r="N38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68" spans="1:14" hidden="1" x14ac:dyDescent="0.25">
      <c r="A3868" t="s">
        <v>2808</v>
      </c>
      <c r="B3868" s="45">
        <v>28939</v>
      </c>
      <c r="C3868" s="45">
        <v>10150.333333333334</v>
      </c>
      <c r="D3868" s="25">
        <v>0.35074927721529198</v>
      </c>
      <c r="E3868" s="25" t="str">
        <f>_xlfn.XLOOKUP(Table1[[#This Row],[Customer_ID]],Table2[customer_id],Table2[age_group],,0)</f>
        <v>21-24</v>
      </c>
      <c r="F3868" s="25" t="str">
        <f>_xlfn.XLOOKUP(Table1[[#This Row],[Customer_ID]],Table2[customer_id],Table2[city],,0)</f>
        <v>Bengaluru</v>
      </c>
      <c r="G3868" s="25" t="str">
        <f>_xlfn.XLOOKUP(Table1[[#This Row],[Customer_ID]],Table2[customer_id],Table2[occupation],,0)</f>
        <v>Salaried Other Employees</v>
      </c>
      <c r="H3868" s="50" t="str">
        <f>_xlfn.XLOOKUP(Table1[[#This Row],[Customer_ID]],Table2[customer_id],Table2[gender],,0)</f>
        <v>Female</v>
      </c>
      <c r="I3868" s="50" t="str">
        <f>_xlfn.XLOOKUP(Table1[[#This Row],[Customer_ID]],Table2[customer_id],Table2[marital status],,0)</f>
        <v>Single</v>
      </c>
      <c r="J3868" t="str">
        <f t="shared" si="240"/>
        <v>Lower Income</v>
      </c>
      <c r="K3868" s="52" t="b">
        <f t="shared" si="241"/>
        <v>0</v>
      </c>
      <c r="L3868" s="43" t="b">
        <f t="shared" si="242"/>
        <v>0</v>
      </c>
      <c r="M3868" s="43" t="b">
        <f t="shared" si="243"/>
        <v>0</v>
      </c>
      <c r="N38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69" spans="1:14" hidden="1" x14ac:dyDescent="0.25">
      <c r="A3869" t="s">
        <v>2845</v>
      </c>
      <c r="B3869" s="45">
        <v>28933</v>
      </c>
      <c r="C3869" s="45">
        <v>10077.166666666666</v>
      </c>
      <c r="D3869" s="25">
        <v>0.34829318310118779</v>
      </c>
      <c r="E3869" s="25" t="str">
        <f>_xlfn.XLOOKUP(Table1[[#This Row],[Customer_ID]],Table2[customer_id],Table2[age_group],,0)</f>
        <v>21-24</v>
      </c>
      <c r="F3869" s="25" t="str">
        <f>_xlfn.XLOOKUP(Table1[[#This Row],[Customer_ID]],Table2[customer_id],Table2[city],,0)</f>
        <v>Bengaluru</v>
      </c>
      <c r="G3869" s="25" t="str">
        <f>_xlfn.XLOOKUP(Table1[[#This Row],[Customer_ID]],Table2[customer_id],Table2[occupation],,0)</f>
        <v>Salaried Other Employees</v>
      </c>
      <c r="H3869" s="50" t="str">
        <f>_xlfn.XLOOKUP(Table1[[#This Row],[Customer_ID]],Table2[customer_id],Table2[gender],,0)</f>
        <v>Female</v>
      </c>
      <c r="I3869" s="50" t="str">
        <f>_xlfn.XLOOKUP(Table1[[#This Row],[Customer_ID]],Table2[customer_id],Table2[marital status],,0)</f>
        <v>Single</v>
      </c>
      <c r="J3869" t="str">
        <f t="shared" si="240"/>
        <v>Lower Income</v>
      </c>
      <c r="K3869" s="52" t="b">
        <f t="shared" si="241"/>
        <v>0</v>
      </c>
      <c r="L3869" s="43" t="b">
        <f t="shared" si="242"/>
        <v>0</v>
      </c>
      <c r="M3869" s="43" t="b">
        <f t="shared" si="243"/>
        <v>0</v>
      </c>
      <c r="N38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70" spans="1:14" hidden="1" x14ac:dyDescent="0.25">
      <c r="A3870" t="s">
        <v>2457</v>
      </c>
      <c r="B3870" s="45">
        <v>28931</v>
      </c>
      <c r="C3870" s="45">
        <v>11042.166666666666</v>
      </c>
      <c r="D3870" s="25">
        <v>0.38167248510824603</v>
      </c>
      <c r="E3870" s="25" t="str">
        <f>_xlfn.XLOOKUP(Table1[[#This Row],[Customer_ID]],Table2[customer_id],Table2[age_group],,0)</f>
        <v>21-24</v>
      </c>
      <c r="F3870" s="25" t="str">
        <f>_xlfn.XLOOKUP(Table1[[#This Row],[Customer_ID]],Table2[customer_id],Table2[city],,0)</f>
        <v>Hyderabad</v>
      </c>
      <c r="G3870" s="25" t="str">
        <f>_xlfn.XLOOKUP(Table1[[#This Row],[Customer_ID]],Table2[customer_id],Table2[occupation],,0)</f>
        <v>Freelancers</v>
      </c>
      <c r="H3870" s="50" t="str">
        <f>_xlfn.XLOOKUP(Table1[[#This Row],[Customer_ID]],Table2[customer_id],Table2[gender],,0)</f>
        <v>Male</v>
      </c>
      <c r="I3870" s="50" t="str">
        <f>_xlfn.XLOOKUP(Table1[[#This Row],[Customer_ID]],Table2[customer_id],Table2[marital status],,0)</f>
        <v>Married</v>
      </c>
      <c r="J3870" t="str">
        <f t="shared" si="240"/>
        <v>Lower Income</v>
      </c>
      <c r="K3870" s="52" t="b">
        <f t="shared" si="241"/>
        <v>0</v>
      </c>
      <c r="L3870" s="43" t="b">
        <f t="shared" si="242"/>
        <v>0</v>
      </c>
      <c r="M3870" s="43" t="b">
        <f t="shared" si="243"/>
        <v>0</v>
      </c>
      <c r="N38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71" spans="1:14" hidden="1" x14ac:dyDescent="0.25">
      <c r="A3871" t="s">
        <v>1772</v>
      </c>
      <c r="B3871" s="45">
        <v>28892</v>
      </c>
      <c r="C3871" s="45">
        <v>12749.5</v>
      </c>
      <c r="D3871" s="25">
        <v>0.44128132354977156</v>
      </c>
      <c r="E3871" s="25" t="str">
        <f>_xlfn.XLOOKUP(Table1[[#This Row],[Customer_ID]],Table2[customer_id],Table2[age_group],,0)</f>
        <v>21-24</v>
      </c>
      <c r="F3871" s="25" t="str">
        <f>_xlfn.XLOOKUP(Table1[[#This Row],[Customer_ID]],Table2[customer_id],Table2[city],,0)</f>
        <v>Delhi NCR</v>
      </c>
      <c r="G3871" s="25" t="str">
        <f>_xlfn.XLOOKUP(Table1[[#This Row],[Customer_ID]],Table2[customer_id],Table2[occupation],,0)</f>
        <v>Salaried Other Employees</v>
      </c>
      <c r="H3871" s="50" t="str">
        <f>_xlfn.XLOOKUP(Table1[[#This Row],[Customer_ID]],Table2[customer_id],Table2[gender],,0)</f>
        <v>Male</v>
      </c>
      <c r="I3871" s="50" t="str">
        <f>_xlfn.XLOOKUP(Table1[[#This Row],[Customer_ID]],Table2[customer_id],Table2[marital status],,0)</f>
        <v>Single</v>
      </c>
      <c r="J3871" t="str">
        <f t="shared" si="240"/>
        <v>Lower Income</v>
      </c>
      <c r="K3871" s="52" t="b">
        <f t="shared" si="241"/>
        <v>0</v>
      </c>
      <c r="L3871" s="43" t="b">
        <f t="shared" si="242"/>
        <v>0</v>
      </c>
      <c r="M3871" s="43" t="b">
        <f t="shared" si="243"/>
        <v>0</v>
      </c>
      <c r="N38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72" spans="1:14" hidden="1" x14ac:dyDescent="0.25">
      <c r="A3872" t="s">
        <v>1495</v>
      </c>
      <c r="B3872" s="45">
        <v>28857</v>
      </c>
      <c r="C3872" s="45">
        <v>13597.166666666666</v>
      </c>
      <c r="D3872" s="25">
        <v>0.47119127652447124</v>
      </c>
      <c r="E3872" s="25" t="str">
        <f>_xlfn.XLOOKUP(Table1[[#This Row],[Customer_ID]],Table2[customer_id],Table2[age_group],,0)</f>
        <v>21-24</v>
      </c>
      <c r="F3872" s="25" t="str">
        <f>_xlfn.XLOOKUP(Table1[[#This Row],[Customer_ID]],Table2[customer_id],Table2[city],,0)</f>
        <v>Mumbai</v>
      </c>
      <c r="G3872" s="25" t="str">
        <f>_xlfn.XLOOKUP(Table1[[#This Row],[Customer_ID]],Table2[customer_id],Table2[occupation],,0)</f>
        <v>Salaried Other Employees</v>
      </c>
      <c r="H3872" s="50" t="str">
        <f>_xlfn.XLOOKUP(Table1[[#This Row],[Customer_ID]],Table2[customer_id],Table2[gender],,0)</f>
        <v>Male</v>
      </c>
      <c r="I3872" s="50" t="str">
        <f>_xlfn.XLOOKUP(Table1[[#This Row],[Customer_ID]],Table2[customer_id],Table2[marital status],,0)</f>
        <v>Single</v>
      </c>
      <c r="J3872" t="str">
        <f t="shared" si="240"/>
        <v>Lower Income</v>
      </c>
      <c r="K3872" s="52" t="b">
        <f t="shared" si="241"/>
        <v>0</v>
      </c>
      <c r="L3872" s="43" t="b">
        <f t="shared" si="242"/>
        <v>0</v>
      </c>
      <c r="M3872" s="43" t="b">
        <f t="shared" si="243"/>
        <v>0</v>
      </c>
      <c r="N38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73" spans="1:14" hidden="1" x14ac:dyDescent="0.25">
      <c r="A3873" t="s">
        <v>3848</v>
      </c>
      <c r="B3873" s="45">
        <v>28828</v>
      </c>
      <c r="C3873" s="45">
        <v>6885</v>
      </c>
      <c r="D3873" s="25">
        <v>0.2388303038712363</v>
      </c>
      <c r="E3873" s="25" t="str">
        <f>_xlfn.XLOOKUP(Table1[[#This Row],[Customer_ID]],Table2[customer_id],Table2[age_group],,0)</f>
        <v>21-24</v>
      </c>
      <c r="F3873" s="25" t="str">
        <f>_xlfn.XLOOKUP(Table1[[#This Row],[Customer_ID]],Table2[customer_id],Table2[city],,0)</f>
        <v>Chennai</v>
      </c>
      <c r="G3873" s="25" t="str">
        <f>_xlfn.XLOOKUP(Table1[[#This Row],[Customer_ID]],Table2[customer_id],Table2[occupation],,0)</f>
        <v>Salaried Other Employees</v>
      </c>
      <c r="H3873" s="50" t="str">
        <f>_xlfn.XLOOKUP(Table1[[#This Row],[Customer_ID]],Table2[customer_id],Table2[gender],,0)</f>
        <v>Female</v>
      </c>
      <c r="I3873" s="50" t="str">
        <f>_xlfn.XLOOKUP(Table1[[#This Row],[Customer_ID]],Table2[customer_id],Table2[marital status],,0)</f>
        <v>Single</v>
      </c>
      <c r="J3873" t="str">
        <f t="shared" si="240"/>
        <v>Lower Income</v>
      </c>
      <c r="K3873" s="52" t="str">
        <f t="shared" si="241"/>
        <v>Low Spend</v>
      </c>
      <c r="L3873" s="43" t="b">
        <f t="shared" si="242"/>
        <v>0</v>
      </c>
      <c r="M3873" s="43" t="b">
        <f t="shared" si="243"/>
        <v>0</v>
      </c>
      <c r="N38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74" spans="1:14" hidden="1" x14ac:dyDescent="0.25">
      <c r="A3874" t="s">
        <v>3645</v>
      </c>
      <c r="B3874" s="45">
        <v>28822</v>
      </c>
      <c r="C3874" s="45">
        <v>7842</v>
      </c>
      <c r="D3874" s="25">
        <v>0.27208382485601279</v>
      </c>
      <c r="E3874" s="25" t="str">
        <f>_xlfn.XLOOKUP(Table1[[#This Row],[Customer_ID]],Table2[customer_id],Table2[age_group],,0)</f>
        <v>21-24</v>
      </c>
      <c r="F3874" s="25" t="str">
        <f>_xlfn.XLOOKUP(Table1[[#This Row],[Customer_ID]],Table2[customer_id],Table2[city],,0)</f>
        <v>Chennai</v>
      </c>
      <c r="G3874" s="25" t="str">
        <f>_xlfn.XLOOKUP(Table1[[#This Row],[Customer_ID]],Table2[customer_id],Table2[occupation],,0)</f>
        <v>Salaried Other Employees</v>
      </c>
      <c r="H3874" s="50" t="str">
        <f>_xlfn.XLOOKUP(Table1[[#This Row],[Customer_ID]],Table2[customer_id],Table2[gender],,0)</f>
        <v>Male</v>
      </c>
      <c r="I3874" s="50" t="str">
        <f>_xlfn.XLOOKUP(Table1[[#This Row],[Customer_ID]],Table2[customer_id],Table2[marital status],,0)</f>
        <v>Single</v>
      </c>
      <c r="J3874" t="str">
        <f t="shared" si="240"/>
        <v>Lower Income</v>
      </c>
      <c r="K3874" s="52" t="str">
        <f t="shared" si="241"/>
        <v>Low Spend</v>
      </c>
      <c r="L3874" s="43" t="b">
        <f t="shared" si="242"/>
        <v>0</v>
      </c>
      <c r="M3874" s="43" t="b">
        <f t="shared" si="243"/>
        <v>0</v>
      </c>
      <c r="N38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75" spans="1:14" hidden="1" x14ac:dyDescent="0.25">
      <c r="A3875" t="s">
        <v>3099</v>
      </c>
      <c r="B3875" s="45">
        <v>28807</v>
      </c>
      <c r="C3875" s="45">
        <v>9542</v>
      </c>
      <c r="D3875" s="25">
        <v>0.33123893498108098</v>
      </c>
      <c r="E3875" s="25" t="str">
        <f>_xlfn.XLOOKUP(Table1[[#This Row],[Customer_ID]],Table2[customer_id],Table2[age_group],,0)</f>
        <v>21-24</v>
      </c>
      <c r="F3875" s="25" t="str">
        <f>_xlfn.XLOOKUP(Table1[[#This Row],[Customer_ID]],Table2[customer_id],Table2[city],,0)</f>
        <v>Hyderabad</v>
      </c>
      <c r="G3875" s="25" t="str">
        <f>_xlfn.XLOOKUP(Table1[[#This Row],[Customer_ID]],Table2[customer_id],Table2[occupation],,0)</f>
        <v>Salaried Other Employees</v>
      </c>
      <c r="H3875" s="50" t="str">
        <f>_xlfn.XLOOKUP(Table1[[#This Row],[Customer_ID]],Table2[customer_id],Table2[gender],,0)</f>
        <v>Female</v>
      </c>
      <c r="I3875" s="50" t="str">
        <f>_xlfn.XLOOKUP(Table1[[#This Row],[Customer_ID]],Table2[customer_id],Table2[marital status],,0)</f>
        <v>Married</v>
      </c>
      <c r="J3875" t="str">
        <f t="shared" si="240"/>
        <v>Lower Income</v>
      </c>
      <c r="K3875" s="52" t="b">
        <f t="shared" si="241"/>
        <v>0</v>
      </c>
      <c r="L3875" s="43" t="b">
        <f t="shared" si="242"/>
        <v>0</v>
      </c>
      <c r="M3875" s="43" t="b">
        <f t="shared" si="243"/>
        <v>0</v>
      </c>
      <c r="N38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76" spans="1:14" hidden="1" x14ac:dyDescent="0.25">
      <c r="A3876" t="s">
        <v>1910</v>
      </c>
      <c r="B3876" s="45">
        <v>28776</v>
      </c>
      <c r="C3876" s="45">
        <v>12377.5</v>
      </c>
      <c r="D3876" s="25">
        <v>0.43013274951348346</v>
      </c>
      <c r="E3876" s="25" t="str">
        <f>_xlfn.XLOOKUP(Table1[[#This Row],[Customer_ID]],Table2[customer_id],Table2[age_group],,0)</f>
        <v>21-24</v>
      </c>
      <c r="F3876" s="25" t="str">
        <f>_xlfn.XLOOKUP(Table1[[#This Row],[Customer_ID]],Table2[customer_id],Table2[city],,0)</f>
        <v>Bengaluru</v>
      </c>
      <c r="G3876" s="25" t="str">
        <f>_xlfn.XLOOKUP(Table1[[#This Row],[Customer_ID]],Table2[customer_id],Table2[occupation],,0)</f>
        <v>Freelancers</v>
      </c>
      <c r="H3876" s="50" t="str">
        <f>_xlfn.XLOOKUP(Table1[[#This Row],[Customer_ID]],Table2[customer_id],Table2[gender],,0)</f>
        <v>Male</v>
      </c>
      <c r="I3876" s="50" t="str">
        <f>_xlfn.XLOOKUP(Table1[[#This Row],[Customer_ID]],Table2[customer_id],Table2[marital status],,0)</f>
        <v>Single</v>
      </c>
      <c r="J3876" t="str">
        <f t="shared" si="240"/>
        <v>Lower Income</v>
      </c>
      <c r="K3876" s="52" t="b">
        <f t="shared" si="241"/>
        <v>0</v>
      </c>
      <c r="L3876" s="43" t="b">
        <f t="shared" si="242"/>
        <v>0</v>
      </c>
      <c r="M3876" s="43" t="b">
        <f t="shared" si="243"/>
        <v>0</v>
      </c>
      <c r="N38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77" spans="1:14" hidden="1" x14ac:dyDescent="0.25">
      <c r="A3877" t="s">
        <v>2197</v>
      </c>
      <c r="B3877" s="45">
        <v>28776</v>
      </c>
      <c r="C3877" s="45">
        <v>11695.666666666666</v>
      </c>
      <c r="D3877" s="25">
        <v>0.40643823556667591</v>
      </c>
      <c r="E3877" s="25" t="str">
        <f>_xlfn.XLOOKUP(Table1[[#This Row],[Customer_ID]],Table2[customer_id],Table2[age_group],,0)</f>
        <v>21-24</v>
      </c>
      <c r="F3877" s="25" t="str">
        <f>_xlfn.XLOOKUP(Table1[[#This Row],[Customer_ID]],Table2[customer_id],Table2[city],,0)</f>
        <v>Bengaluru</v>
      </c>
      <c r="G3877" s="25" t="str">
        <f>_xlfn.XLOOKUP(Table1[[#This Row],[Customer_ID]],Table2[customer_id],Table2[occupation],,0)</f>
        <v>Freelancers</v>
      </c>
      <c r="H3877" s="50" t="str">
        <f>_xlfn.XLOOKUP(Table1[[#This Row],[Customer_ID]],Table2[customer_id],Table2[gender],,0)</f>
        <v>Male</v>
      </c>
      <c r="I3877" s="50" t="str">
        <f>_xlfn.XLOOKUP(Table1[[#This Row],[Customer_ID]],Table2[customer_id],Table2[marital status],,0)</f>
        <v>Married</v>
      </c>
      <c r="J3877" t="str">
        <f t="shared" si="240"/>
        <v>Lower Income</v>
      </c>
      <c r="K3877" s="52" t="b">
        <f t="shared" si="241"/>
        <v>0</v>
      </c>
      <c r="L3877" s="43" t="b">
        <f t="shared" si="242"/>
        <v>0</v>
      </c>
      <c r="M3877" s="43" t="b">
        <f t="shared" si="243"/>
        <v>0</v>
      </c>
      <c r="N38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78" spans="1:14" hidden="1" x14ac:dyDescent="0.25">
      <c r="A3878" t="s">
        <v>1545</v>
      </c>
      <c r="B3878" s="45">
        <v>28747</v>
      </c>
      <c r="C3878" s="45">
        <v>13385</v>
      </c>
      <c r="D3878" s="25">
        <v>0.46561380317946222</v>
      </c>
      <c r="E3878" s="25" t="str">
        <f>_xlfn.XLOOKUP(Table1[[#This Row],[Customer_ID]],Table2[customer_id],Table2[age_group],,0)</f>
        <v>21-24</v>
      </c>
      <c r="F3878" s="25" t="str">
        <f>_xlfn.XLOOKUP(Table1[[#This Row],[Customer_ID]],Table2[customer_id],Table2[city],,0)</f>
        <v>Mumbai</v>
      </c>
      <c r="G3878" s="25" t="str">
        <f>_xlfn.XLOOKUP(Table1[[#This Row],[Customer_ID]],Table2[customer_id],Table2[occupation],,0)</f>
        <v>Salaried Other Employees</v>
      </c>
      <c r="H3878" s="50" t="str">
        <f>_xlfn.XLOOKUP(Table1[[#This Row],[Customer_ID]],Table2[customer_id],Table2[gender],,0)</f>
        <v>Male</v>
      </c>
      <c r="I3878" s="50" t="str">
        <f>_xlfn.XLOOKUP(Table1[[#This Row],[Customer_ID]],Table2[customer_id],Table2[marital status],,0)</f>
        <v>Single</v>
      </c>
      <c r="J3878" t="str">
        <f t="shared" si="240"/>
        <v>Lower Income</v>
      </c>
      <c r="K3878" s="52" t="b">
        <f t="shared" si="241"/>
        <v>0</v>
      </c>
      <c r="L3878" s="43" t="b">
        <f t="shared" si="242"/>
        <v>0</v>
      </c>
      <c r="M3878" s="43" t="b">
        <f t="shared" si="243"/>
        <v>0</v>
      </c>
      <c r="N38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79" spans="1:14" hidden="1" x14ac:dyDescent="0.25">
      <c r="A3879" t="s">
        <v>2306</v>
      </c>
      <c r="B3879" s="45">
        <v>28685</v>
      </c>
      <c r="C3879" s="45">
        <v>11396.333333333334</v>
      </c>
      <c r="D3879" s="25">
        <v>0.39729242926035679</v>
      </c>
      <c r="E3879" s="25" t="str">
        <f>_xlfn.XLOOKUP(Table1[[#This Row],[Customer_ID]],Table2[customer_id],Table2[age_group],,0)</f>
        <v>21-24</v>
      </c>
      <c r="F3879" s="25" t="str">
        <f>_xlfn.XLOOKUP(Table1[[#This Row],[Customer_ID]],Table2[customer_id],Table2[city],,0)</f>
        <v>Bengaluru</v>
      </c>
      <c r="G3879" s="25" t="str">
        <f>_xlfn.XLOOKUP(Table1[[#This Row],[Customer_ID]],Table2[customer_id],Table2[occupation],,0)</f>
        <v>Salaried Other Employees</v>
      </c>
      <c r="H3879" s="50" t="str">
        <f>_xlfn.XLOOKUP(Table1[[#This Row],[Customer_ID]],Table2[customer_id],Table2[gender],,0)</f>
        <v>Male</v>
      </c>
      <c r="I3879" s="50" t="str">
        <f>_xlfn.XLOOKUP(Table1[[#This Row],[Customer_ID]],Table2[customer_id],Table2[marital status],,0)</f>
        <v>Single</v>
      </c>
      <c r="J3879" t="str">
        <f t="shared" si="240"/>
        <v>Lower Income</v>
      </c>
      <c r="K3879" s="52" t="b">
        <f t="shared" si="241"/>
        <v>0</v>
      </c>
      <c r="L3879" s="43" t="b">
        <f t="shared" si="242"/>
        <v>0</v>
      </c>
      <c r="M3879" s="43" t="b">
        <f t="shared" si="243"/>
        <v>0</v>
      </c>
      <c r="N38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80" spans="1:14" hidden="1" x14ac:dyDescent="0.25">
      <c r="A3880" t="s">
        <v>1080</v>
      </c>
      <c r="B3880" s="45">
        <v>28675</v>
      </c>
      <c r="C3880" s="45">
        <v>14688.833333333334</v>
      </c>
      <c r="D3880" s="25">
        <v>0.51225225225225224</v>
      </c>
      <c r="E3880" s="25" t="str">
        <f>_xlfn.XLOOKUP(Table1[[#This Row],[Customer_ID]],Table2[customer_id],Table2[age_group],,0)</f>
        <v>21-24</v>
      </c>
      <c r="F3880" s="25" t="str">
        <f>_xlfn.XLOOKUP(Table1[[#This Row],[Customer_ID]],Table2[customer_id],Table2[city],,0)</f>
        <v>Mumbai</v>
      </c>
      <c r="G3880" s="25" t="str">
        <f>_xlfn.XLOOKUP(Table1[[#This Row],[Customer_ID]],Table2[customer_id],Table2[occupation],,0)</f>
        <v>Freelancers</v>
      </c>
      <c r="H3880" s="50" t="str">
        <f>_xlfn.XLOOKUP(Table1[[#This Row],[Customer_ID]],Table2[customer_id],Table2[gender],,0)</f>
        <v>Male</v>
      </c>
      <c r="I3880" s="50" t="str">
        <f>_xlfn.XLOOKUP(Table1[[#This Row],[Customer_ID]],Table2[customer_id],Table2[marital status],,0)</f>
        <v>Single</v>
      </c>
      <c r="J3880" t="str">
        <f t="shared" si="240"/>
        <v>Lower Income</v>
      </c>
      <c r="K3880" s="52" t="b">
        <f t="shared" si="241"/>
        <v>0</v>
      </c>
      <c r="L3880" s="43" t="b">
        <f t="shared" si="242"/>
        <v>0</v>
      </c>
      <c r="M3880" s="43" t="b">
        <f t="shared" si="243"/>
        <v>0</v>
      </c>
      <c r="N38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81" spans="1:14" hidden="1" x14ac:dyDescent="0.25">
      <c r="A3881" t="s">
        <v>775</v>
      </c>
      <c r="B3881" s="45">
        <v>28673</v>
      </c>
      <c r="C3881" s="45">
        <v>15688.5</v>
      </c>
      <c r="D3881" s="25">
        <v>0.5471523733128727</v>
      </c>
      <c r="E3881" s="25" t="str">
        <f>_xlfn.XLOOKUP(Table1[[#This Row],[Customer_ID]],Table2[customer_id],Table2[age_group],,0)</f>
        <v>21-24</v>
      </c>
      <c r="F3881" s="25" t="str">
        <f>_xlfn.XLOOKUP(Table1[[#This Row],[Customer_ID]],Table2[customer_id],Table2[city],,0)</f>
        <v>Mumbai</v>
      </c>
      <c r="G3881" s="25" t="str">
        <f>_xlfn.XLOOKUP(Table1[[#This Row],[Customer_ID]],Table2[customer_id],Table2[occupation],,0)</f>
        <v>Freelancers</v>
      </c>
      <c r="H3881" s="50" t="str">
        <f>_xlfn.XLOOKUP(Table1[[#This Row],[Customer_ID]],Table2[customer_id],Table2[gender],,0)</f>
        <v>Male</v>
      </c>
      <c r="I3881" s="50" t="str">
        <f>_xlfn.XLOOKUP(Table1[[#This Row],[Customer_ID]],Table2[customer_id],Table2[marital status],,0)</f>
        <v>Married</v>
      </c>
      <c r="J3881" t="str">
        <f t="shared" si="240"/>
        <v>Lower Income</v>
      </c>
      <c r="K3881" s="52" t="b">
        <f t="shared" si="241"/>
        <v>0</v>
      </c>
      <c r="L3881" s="43" t="b">
        <f t="shared" si="242"/>
        <v>0</v>
      </c>
      <c r="M3881" s="43" t="b">
        <f t="shared" si="243"/>
        <v>0</v>
      </c>
      <c r="N38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82" spans="1:14" hidden="1" x14ac:dyDescent="0.25">
      <c r="A3882" t="s">
        <v>3144</v>
      </c>
      <c r="B3882" s="45">
        <v>28672</v>
      </c>
      <c r="C3882" s="45">
        <v>9387.3333333333339</v>
      </c>
      <c r="D3882" s="25">
        <v>0.32740420386904762</v>
      </c>
      <c r="E3882" s="25" t="str">
        <f>_xlfn.XLOOKUP(Table1[[#This Row],[Customer_ID]],Table2[customer_id],Table2[age_group],,0)</f>
        <v>21-24</v>
      </c>
      <c r="F3882" s="25" t="str">
        <f>_xlfn.XLOOKUP(Table1[[#This Row],[Customer_ID]],Table2[customer_id],Table2[city],,0)</f>
        <v>Hyderabad</v>
      </c>
      <c r="G3882" s="25" t="str">
        <f>_xlfn.XLOOKUP(Table1[[#This Row],[Customer_ID]],Table2[customer_id],Table2[occupation],,0)</f>
        <v>Salaried Other Employees</v>
      </c>
      <c r="H3882" s="50" t="str">
        <f>_xlfn.XLOOKUP(Table1[[#This Row],[Customer_ID]],Table2[customer_id],Table2[gender],,0)</f>
        <v>Male</v>
      </c>
      <c r="I3882" s="50" t="str">
        <f>_xlfn.XLOOKUP(Table1[[#This Row],[Customer_ID]],Table2[customer_id],Table2[marital status],,0)</f>
        <v>Married</v>
      </c>
      <c r="J3882" t="str">
        <f t="shared" si="240"/>
        <v>Lower Income</v>
      </c>
      <c r="K3882" s="52" t="b">
        <f t="shared" si="241"/>
        <v>0</v>
      </c>
      <c r="L3882" s="43" t="b">
        <f t="shared" si="242"/>
        <v>0</v>
      </c>
      <c r="M3882" s="43" t="b">
        <f t="shared" si="243"/>
        <v>0</v>
      </c>
      <c r="N38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83" spans="1:14" hidden="1" x14ac:dyDescent="0.25">
      <c r="A3883" t="s">
        <v>3197</v>
      </c>
      <c r="B3883" s="45">
        <v>28658</v>
      </c>
      <c r="C3883" s="45">
        <v>9218.8333333333339</v>
      </c>
      <c r="D3883" s="25">
        <v>0.3216844627445507</v>
      </c>
      <c r="E3883" s="25" t="str">
        <f>_xlfn.XLOOKUP(Table1[[#This Row],[Customer_ID]],Table2[customer_id],Table2[age_group],,0)</f>
        <v>21-24</v>
      </c>
      <c r="F3883" s="25" t="str">
        <f>_xlfn.XLOOKUP(Table1[[#This Row],[Customer_ID]],Table2[customer_id],Table2[city],,0)</f>
        <v>Hyderabad</v>
      </c>
      <c r="G3883" s="25" t="str">
        <f>_xlfn.XLOOKUP(Table1[[#This Row],[Customer_ID]],Table2[customer_id],Table2[occupation],,0)</f>
        <v>Salaried Other Employees</v>
      </c>
      <c r="H3883" s="50" t="str">
        <f>_xlfn.XLOOKUP(Table1[[#This Row],[Customer_ID]],Table2[customer_id],Table2[gender],,0)</f>
        <v>Male</v>
      </c>
      <c r="I3883" s="50" t="str">
        <f>_xlfn.XLOOKUP(Table1[[#This Row],[Customer_ID]],Table2[customer_id],Table2[marital status],,0)</f>
        <v>Married</v>
      </c>
      <c r="J3883" t="str">
        <f t="shared" si="240"/>
        <v>Lower Income</v>
      </c>
      <c r="K3883" s="52" t="b">
        <f t="shared" si="241"/>
        <v>0</v>
      </c>
      <c r="L3883" s="43" t="b">
        <f t="shared" si="242"/>
        <v>0</v>
      </c>
      <c r="M3883" s="43" t="b">
        <f t="shared" si="243"/>
        <v>0</v>
      </c>
      <c r="N38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84" spans="1:14" hidden="1" x14ac:dyDescent="0.25">
      <c r="A3884" t="s">
        <v>3667</v>
      </c>
      <c r="B3884" s="45">
        <v>28657</v>
      </c>
      <c r="C3884" s="45">
        <v>7712.5</v>
      </c>
      <c r="D3884" s="25">
        <v>0.26913145130334648</v>
      </c>
      <c r="E3884" s="25" t="str">
        <f>_xlfn.XLOOKUP(Table1[[#This Row],[Customer_ID]],Table2[customer_id],Table2[age_group],,0)</f>
        <v>21-24</v>
      </c>
      <c r="F3884" s="25" t="str">
        <f>_xlfn.XLOOKUP(Table1[[#This Row],[Customer_ID]],Table2[customer_id],Table2[city],,0)</f>
        <v>Chennai</v>
      </c>
      <c r="G3884" s="25" t="str">
        <f>_xlfn.XLOOKUP(Table1[[#This Row],[Customer_ID]],Table2[customer_id],Table2[occupation],,0)</f>
        <v>Salaried Other Employees</v>
      </c>
      <c r="H3884" s="50" t="str">
        <f>_xlfn.XLOOKUP(Table1[[#This Row],[Customer_ID]],Table2[customer_id],Table2[gender],,0)</f>
        <v>Male</v>
      </c>
      <c r="I3884" s="50" t="str">
        <f>_xlfn.XLOOKUP(Table1[[#This Row],[Customer_ID]],Table2[customer_id],Table2[marital status],,0)</f>
        <v>Single</v>
      </c>
      <c r="J3884" t="str">
        <f t="shared" si="240"/>
        <v>Lower Income</v>
      </c>
      <c r="K3884" s="52" t="str">
        <f t="shared" si="241"/>
        <v>Low Spend</v>
      </c>
      <c r="L3884" s="43" t="b">
        <f t="shared" si="242"/>
        <v>0</v>
      </c>
      <c r="M3884" s="43" t="b">
        <f t="shared" si="243"/>
        <v>0</v>
      </c>
      <c r="N38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85" spans="1:14" hidden="1" x14ac:dyDescent="0.25">
      <c r="A3885" t="s">
        <v>1681</v>
      </c>
      <c r="B3885" s="45">
        <v>28630</v>
      </c>
      <c r="C3885" s="45">
        <v>12870.833333333334</v>
      </c>
      <c r="D3885" s="25">
        <v>0.44955757364070326</v>
      </c>
      <c r="E3885" s="25" t="str">
        <f>_xlfn.XLOOKUP(Table1[[#This Row],[Customer_ID]],Table2[customer_id],Table2[age_group],,0)</f>
        <v>21-24</v>
      </c>
      <c r="F3885" s="25" t="str">
        <f>_xlfn.XLOOKUP(Table1[[#This Row],[Customer_ID]],Table2[customer_id],Table2[city],,0)</f>
        <v>Bengaluru</v>
      </c>
      <c r="G3885" s="25" t="str">
        <f>_xlfn.XLOOKUP(Table1[[#This Row],[Customer_ID]],Table2[customer_id],Table2[occupation],,0)</f>
        <v>Freelancers</v>
      </c>
      <c r="H3885" s="50" t="str">
        <f>_xlfn.XLOOKUP(Table1[[#This Row],[Customer_ID]],Table2[customer_id],Table2[gender],,0)</f>
        <v>Male</v>
      </c>
      <c r="I3885" s="50" t="str">
        <f>_xlfn.XLOOKUP(Table1[[#This Row],[Customer_ID]],Table2[customer_id],Table2[marital status],,0)</f>
        <v>Married</v>
      </c>
      <c r="J3885" t="str">
        <f t="shared" si="240"/>
        <v>Lower Income</v>
      </c>
      <c r="K3885" s="52" t="b">
        <f t="shared" si="241"/>
        <v>0</v>
      </c>
      <c r="L3885" s="43" t="b">
        <f t="shared" si="242"/>
        <v>0</v>
      </c>
      <c r="M3885" s="43" t="b">
        <f t="shared" si="243"/>
        <v>0</v>
      </c>
      <c r="N38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86" spans="1:14" hidden="1" x14ac:dyDescent="0.25">
      <c r="A3886" t="s">
        <v>2036</v>
      </c>
      <c r="B3886" s="45">
        <v>28599</v>
      </c>
      <c r="C3886" s="45">
        <v>11969.5</v>
      </c>
      <c r="D3886" s="25">
        <v>0.41852861988181406</v>
      </c>
      <c r="E3886" s="25" t="str">
        <f>_xlfn.XLOOKUP(Table1[[#This Row],[Customer_ID]],Table2[customer_id],Table2[age_group],,0)</f>
        <v>21-24</v>
      </c>
      <c r="F3886" s="25" t="str">
        <f>_xlfn.XLOOKUP(Table1[[#This Row],[Customer_ID]],Table2[customer_id],Table2[city],,0)</f>
        <v>Mumbai</v>
      </c>
      <c r="G3886" s="25" t="str">
        <f>_xlfn.XLOOKUP(Table1[[#This Row],[Customer_ID]],Table2[customer_id],Table2[occupation],,0)</f>
        <v>Salaried Other Employees</v>
      </c>
      <c r="H3886" s="50" t="str">
        <f>_xlfn.XLOOKUP(Table1[[#This Row],[Customer_ID]],Table2[customer_id],Table2[gender],,0)</f>
        <v>Female</v>
      </c>
      <c r="I3886" s="50" t="str">
        <f>_xlfn.XLOOKUP(Table1[[#This Row],[Customer_ID]],Table2[customer_id],Table2[marital status],,0)</f>
        <v>Single</v>
      </c>
      <c r="J3886" t="str">
        <f t="shared" si="240"/>
        <v>Lower Income</v>
      </c>
      <c r="K3886" s="52" t="b">
        <f t="shared" si="241"/>
        <v>0</v>
      </c>
      <c r="L3886" s="43" t="b">
        <f t="shared" si="242"/>
        <v>0</v>
      </c>
      <c r="M3886" s="43" t="b">
        <f t="shared" si="243"/>
        <v>0</v>
      </c>
      <c r="N38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87" spans="1:14" hidden="1" x14ac:dyDescent="0.25">
      <c r="A3887" t="s">
        <v>1890</v>
      </c>
      <c r="B3887" s="45">
        <v>28545</v>
      </c>
      <c r="C3887" s="45">
        <v>12319.5</v>
      </c>
      <c r="D3887" s="25">
        <v>0.43158171308460325</v>
      </c>
      <c r="E3887" s="25" t="str">
        <f>_xlfn.XLOOKUP(Table1[[#This Row],[Customer_ID]],Table2[customer_id],Table2[age_group],,0)</f>
        <v>21-24</v>
      </c>
      <c r="F3887" s="25" t="str">
        <f>_xlfn.XLOOKUP(Table1[[#This Row],[Customer_ID]],Table2[customer_id],Table2[city],,0)</f>
        <v>Mumbai</v>
      </c>
      <c r="G3887" s="25" t="str">
        <f>_xlfn.XLOOKUP(Table1[[#This Row],[Customer_ID]],Table2[customer_id],Table2[occupation],,0)</f>
        <v>Freelancers</v>
      </c>
      <c r="H3887" s="50" t="str">
        <f>_xlfn.XLOOKUP(Table1[[#This Row],[Customer_ID]],Table2[customer_id],Table2[gender],,0)</f>
        <v>Female</v>
      </c>
      <c r="I3887" s="50" t="str">
        <f>_xlfn.XLOOKUP(Table1[[#This Row],[Customer_ID]],Table2[customer_id],Table2[marital status],,0)</f>
        <v>Single</v>
      </c>
      <c r="J3887" t="str">
        <f t="shared" si="240"/>
        <v>Lower Income</v>
      </c>
      <c r="K3887" s="52" t="b">
        <f t="shared" si="241"/>
        <v>0</v>
      </c>
      <c r="L3887" s="43" t="b">
        <f t="shared" si="242"/>
        <v>0</v>
      </c>
      <c r="M3887" s="43" t="b">
        <f t="shared" si="243"/>
        <v>0</v>
      </c>
      <c r="N38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88" spans="1:14" hidden="1" x14ac:dyDescent="0.25">
      <c r="A3888" t="s">
        <v>2339</v>
      </c>
      <c r="B3888" s="45">
        <v>28502</v>
      </c>
      <c r="C3888" s="45">
        <v>11209.166666666666</v>
      </c>
      <c r="D3888" s="25">
        <v>0.39327649521670993</v>
      </c>
      <c r="E3888" s="25" t="str">
        <f>_xlfn.XLOOKUP(Table1[[#This Row],[Customer_ID]],Table2[customer_id],Table2[age_group],,0)</f>
        <v>21-24</v>
      </c>
      <c r="F3888" s="25" t="str">
        <f>_xlfn.XLOOKUP(Table1[[#This Row],[Customer_ID]],Table2[customer_id],Table2[city],,0)</f>
        <v>Hyderabad</v>
      </c>
      <c r="G3888" s="25" t="str">
        <f>_xlfn.XLOOKUP(Table1[[#This Row],[Customer_ID]],Table2[customer_id],Table2[occupation],,0)</f>
        <v>Freelancers</v>
      </c>
      <c r="H3888" s="50" t="str">
        <f>_xlfn.XLOOKUP(Table1[[#This Row],[Customer_ID]],Table2[customer_id],Table2[gender],,0)</f>
        <v>Male</v>
      </c>
      <c r="I3888" s="50" t="str">
        <f>_xlfn.XLOOKUP(Table1[[#This Row],[Customer_ID]],Table2[customer_id],Table2[marital status],,0)</f>
        <v>Single</v>
      </c>
      <c r="J3888" t="str">
        <f t="shared" si="240"/>
        <v>Lower Income</v>
      </c>
      <c r="K3888" s="52" t="b">
        <f t="shared" si="241"/>
        <v>0</v>
      </c>
      <c r="L3888" s="43" t="b">
        <f t="shared" si="242"/>
        <v>0</v>
      </c>
      <c r="M3888" s="43" t="b">
        <f t="shared" si="243"/>
        <v>0</v>
      </c>
      <c r="N38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89" spans="1:14" hidden="1" x14ac:dyDescent="0.25">
      <c r="A3889" t="s">
        <v>2911</v>
      </c>
      <c r="B3889" s="45">
        <v>28457</v>
      </c>
      <c r="C3889" s="45">
        <v>9791</v>
      </c>
      <c r="D3889" s="25">
        <v>0.34406297220367571</v>
      </c>
      <c r="E3889" s="25" t="str">
        <f>_xlfn.XLOOKUP(Table1[[#This Row],[Customer_ID]],Table2[customer_id],Table2[age_group],,0)</f>
        <v>21-24</v>
      </c>
      <c r="F3889" s="25" t="str">
        <f>_xlfn.XLOOKUP(Table1[[#This Row],[Customer_ID]],Table2[customer_id],Table2[city],,0)</f>
        <v>Bengaluru</v>
      </c>
      <c r="G3889" s="25" t="str">
        <f>_xlfn.XLOOKUP(Table1[[#This Row],[Customer_ID]],Table2[customer_id],Table2[occupation],,0)</f>
        <v>Freelancers</v>
      </c>
      <c r="H3889" s="50" t="str">
        <f>_xlfn.XLOOKUP(Table1[[#This Row],[Customer_ID]],Table2[customer_id],Table2[gender],,0)</f>
        <v>Female</v>
      </c>
      <c r="I3889" s="50" t="str">
        <f>_xlfn.XLOOKUP(Table1[[#This Row],[Customer_ID]],Table2[customer_id],Table2[marital status],,0)</f>
        <v>Married</v>
      </c>
      <c r="J3889" t="str">
        <f t="shared" si="240"/>
        <v>Lower Income</v>
      </c>
      <c r="K3889" s="52" t="b">
        <f t="shared" si="241"/>
        <v>0</v>
      </c>
      <c r="L3889" s="43" t="b">
        <f t="shared" si="242"/>
        <v>0</v>
      </c>
      <c r="M3889" s="43" t="b">
        <f t="shared" si="243"/>
        <v>0</v>
      </c>
      <c r="N38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90" spans="1:14" hidden="1" x14ac:dyDescent="0.25">
      <c r="A3890" t="s">
        <v>2359</v>
      </c>
      <c r="B3890" s="45">
        <v>28442</v>
      </c>
      <c r="C3890" s="45">
        <v>11134.833333333334</v>
      </c>
      <c r="D3890" s="25">
        <v>0.39149262827274223</v>
      </c>
      <c r="E3890" s="25" t="str">
        <f>_xlfn.XLOOKUP(Table1[[#This Row],[Customer_ID]],Table2[customer_id],Table2[age_group],,0)</f>
        <v>21-24</v>
      </c>
      <c r="F3890" s="25" t="str">
        <f>_xlfn.XLOOKUP(Table1[[#This Row],[Customer_ID]],Table2[customer_id],Table2[city],,0)</f>
        <v>Bengaluru</v>
      </c>
      <c r="G3890" s="25" t="str">
        <f>_xlfn.XLOOKUP(Table1[[#This Row],[Customer_ID]],Table2[customer_id],Table2[occupation],,0)</f>
        <v>Freelancers</v>
      </c>
      <c r="H3890" s="50" t="str">
        <f>_xlfn.XLOOKUP(Table1[[#This Row],[Customer_ID]],Table2[customer_id],Table2[gender],,0)</f>
        <v>Male</v>
      </c>
      <c r="I3890" s="50" t="str">
        <f>_xlfn.XLOOKUP(Table1[[#This Row],[Customer_ID]],Table2[customer_id],Table2[marital status],,0)</f>
        <v>Single</v>
      </c>
      <c r="J3890" t="str">
        <f t="shared" si="240"/>
        <v>Lower Income</v>
      </c>
      <c r="K3890" s="52" t="b">
        <f t="shared" si="241"/>
        <v>0</v>
      </c>
      <c r="L3890" s="43" t="b">
        <f t="shared" si="242"/>
        <v>0</v>
      </c>
      <c r="M3890" s="43" t="b">
        <f t="shared" si="243"/>
        <v>0</v>
      </c>
      <c r="N38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91" spans="1:14" hidden="1" x14ac:dyDescent="0.25">
      <c r="A3891" t="s">
        <v>3016</v>
      </c>
      <c r="B3891" s="45">
        <v>28427</v>
      </c>
      <c r="C3891" s="45">
        <v>9575.6666666666661</v>
      </c>
      <c r="D3891" s="25">
        <v>0.33685111572331466</v>
      </c>
      <c r="E3891" s="25" t="str">
        <f>_xlfn.XLOOKUP(Table1[[#This Row],[Customer_ID]],Table2[customer_id],Table2[age_group],,0)</f>
        <v>21-24</v>
      </c>
      <c r="F3891" s="25" t="str">
        <f>_xlfn.XLOOKUP(Table1[[#This Row],[Customer_ID]],Table2[customer_id],Table2[city],,0)</f>
        <v>Hyderabad</v>
      </c>
      <c r="G3891" s="25" t="str">
        <f>_xlfn.XLOOKUP(Table1[[#This Row],[Customer_ID]],Table2[customer_id],Table2[occupation],,0)</f>
        <v>Freelancers</v>
      </c>
      <c r="H3891" s="50" t="str">
        <f>_xlfn.XLOOKUP(Table1[[#This Row],[Customer_ID]],Table2[customer_id],Table2[gender],,0)</f>
        <v>Male</v>
      </c>
      <c r="I3891" s="50" t="str">
        <f>_xlfn.XLOOKUP(Table1[[#This Row],[Customer_ID]],Table2[customer_id],Table2[marital status],,0)</f>
        <v>Single</v>
      </c>
      <c r="J3891" t="str">
        <f t="shared" si="240"/>
        <v>Lower Income</v>
      </c>
      <c r="K3891" s="52" t="b">
        <f t="shared" si="241"/>
        <v>0</v>
      </c>
      <c r="L3891" s="43" t="b">
        <f t="shared" si="242"/>
        <v>0</v>
      </c>
      <c r="M3891" s="43" t="b">
        <f t="shared" si="243"/>
        <v>0</v>
      </c>
      <c r="N38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92" spans="1:14" hidden="1" x14ac:dyDescent="0.25">
      <c r="A3892" t="s">
        <v>1044</v>
      </c>
      <c r="B3892" s="45">
        <v>28382</v>
      </c>
      <c r="C3892" s="45">
        <v>14607.5</v>
      </c>
      <c r="D3892" s="25">
        <v>0.51467479388344728</v>
      </c>
      <c r="E3892" s="25" t="str">
        <f>_xlfn.XLOOKUP(Table1[[#This Row],[Customer_ID]],Table2[customer_id],Table2[age_group],,0)</f>
        <v>21-24</v>
      </c>
      <c r="F3892" s="25" t="str">
        <f>_xlfn.XLOOKUP(Table1[[#This Row],[Customer_ID]],Table2[customer_id],Table2[city],,0)</f>
        <v>Mumbai</v>
      </c>
      <c r="G3892" s="25" t="str">
        <f>_xlfn.XLOOKUP(Table1[[#This Row],[Customer_ID]],Table2[customer_id],Table2[occupation],,0)</f>
        <v>Salaried Other Employees</v>
      </c>
      <c r="H3892" s="50" t="str">
        <f>_xlfn.XLOOKUP(Table1[[#This Row],[Customer_ID]],Table2[customer_id],Table2[gender],,0)</f>
        <v>Male</v>
      </c>
      <c r="I3892" s="50" t="str">
        <f>_xlfn.XLOOKUP(Table1[[#This Row],[Customer_ID]],Table2[customer_id],Table2[marital status],,0)</f>
        <v>Single</v>
      </c>
      <c r="J3892" t="str">
        <f t="shared" si="240"/>
        <v>Lower Income</v>
      </c>
      <c r="K3892" s="52" t="b">
        <f t="shared" si="241"/>
        <v>0</v>
      </c>
      <c r="L3892" s="43" t="b">
        <f t="shared" si="242"/>
        <v>0</v>
      </c>
      <c r="M3892" s="43" t="b">
        <f t="shared" si="243"/>
        <v>0</v>
      </c>
      <c r="N38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93" spans="1:14" hidden="1" x14ac:dyDescent="0.25">
      <c r="A3893" t="s">
        <v>1888</v>
      </c>
      <c r="B3893" s="45">
        <v>28376</v>
      </c>
      <c r="C3893" s="45">
        <v>12251</v>
      </c>
      <c r="D3893" s="25">
        <v>0.43173808852551454</v>
      </c>
      <c r="E3893" s="25" t="str">
        <f>_xlfn.XLOOKUP(Table1[[#This Row],[Customer_ID]],Table2[customer_id],Table2[age_group],,0)</f>
        <v>21-24</v>
      </c>
      <c r="F3893" s="25" t="str">
        <f>_xlfn.XLOOKUP(Table1[[#This Row],[Customer_ID]],Table2[customer_id],Table2[city],,0)</f>
        <v>Bengaluru</v>
      </c>
      <c r="G3893" s="25" t="str">
        <f>_xlfn.XLOOKUP(Table1[[#This Row],[Customer_ID]],Table2[customer_id],Table2[occupation],,0)</f>
        <v>Freelancers</v>
      </c>
      <c r="H3893" s="50" t="str">
        <f>_xlfn.XLOOKUP(Table1[[#This Row],[Customer_ID]],Table2[customer_id],Table2[gender],,0)</f>
        <v>Male</v>
      </c>
      <c r="I3893" s="50" t="str">
        <f>_xlfn.XLOOKUP(Table1[[#This Row],[Customer_ID]],Table2[customer_id],Table2[marital status],,0)</f>
        <v>Single</v>
      </c>
      <c r="J3893" t="str">
        <f t="shared" si="240"/>
        <v>Lower Income</v>
      </c>
      <c r="K3893" s="52" t="b">
        <f t="shared" si="241"/>
        <v>0</v>
      </c>
      <c r="L3893" s="43" t="b">
        <f t="shared" si="242"/>
        <v>0</v>
      </c>
      <c r="M3893" s="43" t="b">
        <f t="shared" si="243"/>
        <v>0</v>
      </c>
      <c r="N38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94" spans="1:14" hidden="1" x14ac:dyDescent="0.25">
      <c r="A3894" t="s">
        <v>2527</v>
      </c>
      <c r="B3894" s="45">
        <v>28349</v>
      </c>
      <c r="C3894" s="45">
        <v>10622.833333333334</v>
      </c>
      <c r="D3894" s="25">
        <v>0.37471633332157517</v>
      </c>
      <c r="E3894" s="25" t="str">
        <f>_xlfn.XLOOKUP(Table1[[#This Row],[Customer_ID]],Table2[customer_id],Table2[age_group],,0)</f>
        <v>21-24</v>
      </c>
      <c r="F3894" s="25" t="str">
        <f>_xlfn.XLOOKUP(Table1[[#This Row],[Customer_ID]],Table2[customer_id],Table2[city],,0)</f>
        <v>Delhi NCR</v>
      </c>
      <c r="G3894" s="25" t="str">
        <f>_xlfn.XLOOKUP(Table1[[#This Row],[Customer_ID]],Table2[customer_id],Table2[occupation],,0)</f>
        <v>Salaried Other Employees</v>
      </c>
      <c r="H3894" s="50" t="str">
        <f>_xlfn.XLOOKUP(Table1[[#This Row],[Customer_ID]],Table2[customer_id],Table2[gender],,0)</f>
        <v>Female</v>
      </c>
      <c r="I3894" s="50" t="str">
        <f>_xlfn.XLOOKUP(Table1[[#This Row],[Customer_ID]],Table2[customer_id],Table2[marital status],,0)</f>
        <v>Married</v>
      </c>
      <c r="J3894" t="str">
        <f t="shared" si="240"/>
        <v>Lower Income</v>
      </c>
      <c r="K3894" s="52" t="b">
        <f t="shared" si="241"/>
        <v>0</v>
      </c>
      <c r="L3894" s="43" t="b">
        <f t="shared" si="242"/>
        <v>0</v>
      </c>
      <c r="M3894" s="43" t="b">
        <f t="shared" si="243"/>
        <v>0</v>
      </c>
      <c r="N38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95" spans="1:14" hidden="1" x14ac:dyDescent="0.25">
      <c r="A3895" t="s">
        <v>1250</v>
      </c>
      <c r="B3895" s="45">
        <v>28332</v>
      </c>
      <c r="C3895" s="45">
        <v>14106.166666666666</v>
      </c>
      <c r="D3895" s="25">
        <v>0.49788813591227821</v>
      </c>
      <c r="E3895" s="25" t="str">
        <f>_xlfn.XLOOKUP(Table1[[#This Row],[Customer_ID]],Table2[customer_id],Table2[age_group],,0)</f>
        <v>21-24</v>
      </c>
      <c r="F3895" s="25" t="str">
        <f>_xlfn.XLOOKUP(Table1[[#This Row],[Customer_ID]],Table2[customer_id],Table2[city],,0)</f>
        <v>Mumbai</v>
      </c>
      <c r="G3895" s="25" t="str">
        <f>_xlfn.XLOOKUP(Table1[[#This Row],[Customer_ID]],Table2[customer_id],Table2[occupation],,0)</f>
        <v>Freelancers</v>
      </c>
      <c r="H3895" s="50" t="str">
        <f>_xlfn.XLOOKUP(Table1[[#This Row],[Customer_ID]],Table2[customer_id],Table2[gender],,0)</f>
        <v>Male</v>
      </c>
      <c r="I3895" s="50" t="str">
        <f>_xlfn.XLOOKUP(Table1[[#This Row],[Customer_ID]],Table2[customer_id],Table2[marital status],,0)</f>
        <v>Single</v>
      </c>
      <c r="J3895" t="str">
        <f t="shared" si="240"/>
        <v>Lower Income</v>
      </c>
      <c r="K3895" s="52" t="b">
        <f t="shared" si="241"/>
        <v>0</v>
      </c>
      <c r="L3895" s="43" t="b">
        <f t="shared" si="242"/>
        <v>0</v>
      </c>
      <c r="M3895" s="43" t="b">
        <f t="shared" si="243"/>
        <v>0</v>
      </c>
      <c r="N38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96" spans="1:14" hidden="1" x14ac:dyDescent="0.25">
      <c r="A3896" t="s">
        <v>808</v>
      </c>
      <c r="B3896" s="45">
        <v>28332</v>
      </c>
      <c r="C3896" s="45">
        <v>15360.5</v>
      </c>
      <c r="D3896" s="25">
        <v>0.54216080756741492</v>
      </c>
      <c r="E3896" s="25" t="str">
        <f>_xlfn.XLOOKUP(Table1[[#This Row],[Customer_ID]],Table2[customer_id],Table2[age_group],,0)</f>
        <v>21-24</v>
      </c>
      <c r="F3896" s="25" t="str">
        <f>_xlfn.XLOOKUP(Table1[[#This Row],[Customer_ID]],Table2[customer_id],Table2[city],,0)</f>
        <v>Mumbai</v>
      </c>
      <c r="G3896" s="25" t="str">
        <f>_xlfn.XLOOKUP(Table1[[#This Row],[Customer_ID]],Table2[customer_id],Table2[occupation],,0)</f>
        <v>Salaried Other Employees</v>
      </c>
      <c r="H3896" s="50" t="str">
        <f>_xlfn.XLOOKUP(Table1[[#This Row],[Customer_ID]],Table2[customer_id],Table2[gender],,0)</f>
        <v>Male</v>
      </c>
      <c r="I3896" s="50" t="str">
        <f>_xlfn.XLOOKUP(Table1[[#This Row],[Customer_ID]],Table2[customer_id],Table2[marital status],,0)</f>
        <v>Married</v>
      </c>
      <c r="J3896" t="str">
        <f t="shared" si="240"/>
        <v>Lower Income</v>
      </c>
      <c r="K3896" s="52" t="b">
        <f t="shared" si="241"/>
        <v>0</v>
      </c>
      <c r="L3896" s="43" t="b">
        <f t="shared" si="242"/>
        <v>0</v>
      </c>
      <c r="M3896" s="43" t="b">
        <f t="shared" si="243"/>
        <v>0</v>
      </c>
      <c r="N38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97" spans="1:14" hidden="1" x14ac:dyDescent="0.25">
      <c r="A3897" t="s">
        <v>2121</v>
      </c>
      <c r="B3897" s="45">
        <v>28321</v>
      </c>
      <c r="C3897" s="45">
        <v>11680.5</v>
      </c>
      <c r="D3897" s="25">
        <v>0.4124324706048515</v>
      </c>
      <c r="E3897" s="25" t="str">
        <f>_xlfn.XLOOKUP(Table1[[#This Row],[Customer_ID]],Table2[customer_id],Table2[age_group],,0)</f>
        <v>21-24</v>
      </c>
      <c r="F3897" s="25" t="str">
        <f>_xlfn.XLOOKUP(Table1[[#This Row],[Customer_ID]],Table2[customer_id],Table2[city],,0)</f>
        <v>Bengaluru</v>
      </c>
      <c r="G3897" s="25" t="str">
        <f>_xlfn.XLOOKUP(Table1[[#This Row],[Customer_ID]],Table2[customer_id],Table2[occupation],,0)</f>
        <v>Salaried Other Employees</v>
      </c>
      <c r="H3897" s="50" t="str">
        <f>_xlfn.XLOOKUP(Table1[[#This Row],[Customer_ID]],Table2[customer_id],Table2[gender],,0)</f>
        <v>Male</v>
      </c>
      <c r="I3897" s="50" t="str">
        <f>_xlfn.XLOOKUP(Table1[[#This Row],[Customer_ID]],Table2[customer_id],Table2[marital status],,0)</f>
        <v>Single</v>
      </c>
      <c r="J3897" t="str">
        <f t="shared" si="240"/>
        <v>Lower Income</v>
      </c>
      <c r="K3897" s="52" t="b">
        <f t="shared" si="241"/>
        <v>0</v>
      </c>
      <c r="L3897" s="43" t="b">
        <f t="shared" si="242"/>
        <v>0</v>
      </c>
      <c r="M3897" s="43" t="b">
        <f t="shared" si="243"/>
        <v>0</v>
      </c>
      <c r="N38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98" spans="1:14" hidden="1" x14ac:dyDescent="0.25">
      <c r="A3898" t="s">
        <v>2985</v>
      </c>
      <c r="B3898" s="45">
        <v>28304</v>
      </c>
      <c r="C3898" s="45">
        <v>9598.3333333333339</v>
      </c>
      <c r="D3898" s="25">
        <v>0.33911579046542306</v>
      </c>
      <c r="E3898" s="25" t="str">
        <f>_xlfn.XLOOKUP(Table1[[#This Row],[Customer_ID]],Table2[customer_id],Table2[age_group],,0)</f>
        <v>21-24</v>
      </c>
      <c r="F3898" s="25" t="str">
        <f>_xlfn.XLOOKUP(Table1[[#This Row],[Customer_ID]],Table2[customer_id],Table2[city],,0)</f>
        <v>Hyderabad</v>
      </c>
      <c r="G3898" s="25" t="str">
        <f>_xlfn.XLOOKUP(Table1[[#This Row],[Customer_ID]],Table2[customer_id],Table2[occupation],,0)</f>
        <v>Salaried Other Employees</v>
      </c>
      <c r="H3898" s="50" t="str">
        <f>_xlfn.XLOOKUP(Table1[[#This Row],[Customer_ID]],Table2[customer_id],Table2[gender],,0)</f>
        <v>Male</v>
      </c>
      <c r="I3898" s="50" t="str">
        <f>_xlfn.XLOOKUP(Table1[[#This Row],[Customer_ID]],Table2[customer_id],Table2[marital status],,0)</f>
        <v>Single</v>
      </c>
      <c r="J3898" t="str">
        <f t="shared" si="240"/>
        <v>Lower Income</v>
      </c>
      <c r="K3898" s="52" t="b">
        <f t="shared" si="241"/>
        <v>0</v>
      </c>
      <c r="L3898" s="43" t="b">
        <f t="shared" si="242"/>
        <v>0</v>
      </c>
      <c r="M3898" s="43" t="b">
        <f t="shared" si="243"/>
        <v>0</v>
      </c>
      <c r="N38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899" spans="1:14" hidden="1" x14ac:dyDescent="0.25">
      <c r="A3899" t="s">
        <v>1175</v>
      </c>
      <c r="B3899" s="45">
        <v>28288</v>
      </c>
      <c r="C3899" s="45">
        <v>14247.666666666666</v>
      </c>
      <c r="D3899" s="25">
        <v>0.50366468702865763</v>
      </c>
      <c r="E3899" s="25" t="str">
        <f>_xlfn.XLOOKUP(Table1[[#This Row],[Customer_ID]],Table2[customer_id],Table2[age_group],,0)</f>
        <v>21-24</v>
      </c>
      <c r="F3899" s="25" t="str">
        <f>_xlfn.XLOOKUP(Table1[[#This Row],[Customer_ID]],Table2[customer_id],Table2[city],,0)</f>
        <v>Mumbai</v>
      </c>
      <c r="G3899" s="25" t="str">
        <f>_xlfn.XLOOKUP(Table1[[#This Row],[Customer_ID]],Table2[customer_id],Table2[occupation],,0)</f>
        <v>Freelancers</v>
      </c>
      <c r="H3899" s="50" t="str">
        <f>_xlfn.XLOOKUP(Table1[[#This Row],[Customer_ID]],Table2[customer_id],Table2[gender],,0)</f>
        <v>Male</v>
      </c>
      <c r="I3899" s="50" t="str">
        <f>_xlfn.XLOOKUP(Table1[[#This Row],[Customer_ID]],Table2[customer_id],Table2[marital status],,0)</f>
        <v>Single</v>
      </c>
      <c r="J3899" t="str">
        <f t="shared" si="240"/>
        <v>Lower Income</v>
      </c>
      <c r="K3899" s="52" t="b">
        <f t="shared" si="241"/>
        <v>0</v>
      </c>
      <c r="L3899" s="43" t="b">
        <f t="shared" si="242"/>
        <v>0</v>
      </c>
      <c r="M3899" s="43" t="b">
        <f t="shared" si="243"/>
        <v>0</v>
      </c>
      <c r="N38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00" spans="1:14" hidden="1" x14ac:dyDescent="0.25">
      <c r="A3900" t="s">
        <v>1640</v>
      </c>
      <c r="B3900" s="45">
        <v>28252</v>
      </c>
      <c r="C3900" s="45">
        <v>12823</v>
      </c>
      <c r="D3900" s="25">
        <v>0.45387937137193829</v>
      </c>
      <c r="E3900" s="25" t="str">
        <f>_xlfn.XLOOKUP(Table1[[#This Row],[Customer_ID]],Table2[customer_id],Table2[age_group],,0)</f>
        <v>21-24</v>
      </c>
      <c r="F3900" s="25" t="str">
        <f>_xlfn.XLOOKUP(Table1[[#This Row],[Customer_ID]],Table2[customer_id],Table2[city],,0)</f>
        <v>Bengaluru</v>
      </c>
      <c r="G3900" s="25" t="str">
        <f>_xlfn.XLOOKUP(Table1[[#This Row],[Customer_ID]],Table2[customer_id],Table2[occupation],,0)</f>
        <v>Salaried Other Employees</v>
      </c>
      <c r="H3900" s="50" t="str">
        <f>_xlfn.XLOOKUP(Table1[[#This Row],[Customer_ID]],Table2[customer_id],Table2[gender],,0)</f>
        <v>Male</v>
      </c>
      <c r="I3900" s="50" t="str">
        <f>_xlfn.XLOOKUP(Table1[[#This Row],[Customer_ID]],Table2[customer_id],Table2[marital status],,0)</f>
        <v>Single</v>
      </c>
      <c r="J3900" t="str">
        <f t="shared" si="240"/>
        <v>Lower Income</v>
      </c>
      <c r="K3900" s="52" t="b">
        <f t="shared" si="241"/>
        <v>0</v>
      </c>
      <c r="L3900" s="43" t="b">
        <f t="shared" si="242"/>
        <v>0</v>
      </c>
      <c r="M3900" s="43" t="b">
        <f t="shared" si="243"/>
        <v>0</v>
      </c>
      <c r="N39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01" spans="1:14" hidden="1" x14ac:dyDescent="0.25">
      <c r="A3901" t="s">
        <v>852</v>
      </c>
      <c r="B3901" s="45">
        <v>28246</v>
      </c>
      <c r="C3901" s="45">
        <v>15154.5</v>
      </c>
      <c r="D3901" s="25">
        <v>0.53651844508957025</v>
      </c>
      <c r="E3901" s="25" t="str">
        <f>_xlfn.XLOOKUP(Table1[[#This Row],[Customer_ID]],Table2[customer_id],Table2[age_group],,0)</f>
        <v>21-24</v>
      </c>
      <c r="F3901" s="25" t="str">
        <f>_xlfn.XLOOKUP(Table1[[#This Row],[Customer_ID]],Table2[customer_id],Table2[city],,0)</f>
        <v>Mumbai</v>
      </c>
      <c r="G3901" s="25" t="str">
        <f>_xlfn.XLOOKUP(Table1[[#This Row],[Customer_ID]],Table2[customer_id],Table2[occupation],,0)</f>
        <v>Freelancers</v>
      </c>
      <c r="H3901" s="50" t="str">
        <f>_xlfn.XLOOKUP(Table1[[#This Row],[Customer_ID]],Table2[customer_id],Table2[gender],,0)</f>
        <v>Male</v>
      </c>
      <c r="I3901" s="50" t="str">
        <f>_xlfn.XLOOKUP(Table1[[#This Row],[Customer_ID]],Table2[customer_id],Table2[marital status],,0)</f>
        <v>Married</v>
      </c>
      <c r="J3901" t="str">
        <f t="shared" si="240"/>
        <v>Lower Income</v>
      </c>
      <c r="K3901" s="52" t="b">
        <f t="shared" si="241"/>
        <v>0</v>
      </c>
      <c r="L3901" s="43" t="b">
        <f t="shared" si="242"/>
        <v>0</v>
      </c>
      <c r="M3901" s="43" t="b">
        <f t="shared" si="243"/>
        <v>0</v>
      </c>
      <c r="N39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02" spans="1:14" hidden="1" x14ac:dyDescent="0.25">
      <c r="A3902" t="s">
        <v>1342</v>
      </c>
      <c r="B3902" s="45">
        <v>28169</v>
      </c>
      <c r="C3902" s="45">
        <v>13758.666666666666</v>
      </c>
      <c r="D3902" s="25">
        <v>0.48843291088312207</v>
      </c>
      <c r="E3902" s="25" t="str">
        <f>_xlfn.XLOOKUP(Table1[[#This Row],[Customer_ID]],Table2[customer_id],Table2[age_group],,0)</f>
        <v>21-24</v>
      </c>
      <c r="F3902" s="25" t="str">
        <f>_xlfn.XLOOKUP(Table1[[#This Row],[Customer_ID]],Table2[customer_id],Table2[city],,0)</f>
        <v>Delhi NCR</v>
      </c>
      <c r="G3902" s="25" t="str">
        <f>_xlfn.XLOOKUP(Table1[[#This Row],[Customer_ID]],Table2[customer_id],Table2[occupation],,0)</f>
        <v>Salaried Other Employees</v>
      </c>
      <c r="H3902" s="50" t="str">
        <f>_xlfn.XLOOKUP(Table1[[#This Row],[Customer_ID]],Table2[customer_id],Table2[gender],,0)</f>
        <v>Male</v>
      </c>
      <c r="I3902" s="50" t="str">
        <f>_xlfn.XLOOKUP(Table1[[#This Row],[Customer_ID]],Table2[customer_id],Table2[marital status],,0)</f>
        <v>Married</v>
      </c>
      <c r="J3902" t="str">
        <f t="shared" si="240"/>
        <v>Lower Income</v>
      </c>
      <c r="K3902" s="52" t="b">
        <f t="shared" si="241"/>
        <v>0</v>
      </c>
      <c r="L3902" s="43" t="b">
        <f t="shared" si="242"/>
        <v>0</v>
      </c>
      <c r="M3902" s="43" t="b">
        <f t="shared" si="243"/>
        <v>0</v>
      </c>
      <c r="N390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03" spans="1:14" hidden="1" x14ac:dyDescent="0.25">
      <c r="A3903" t="s">
        <v>2013</v>
      </c>
      <c r="B3903" s="45">
        <v>28163</v>
      </c>
      <c r="C3903" s="45">
        <v>11853</v>
      </c>
      <c r="D3903" s="25">
        <v>0.42087135603451337</v>
      </c>
      <c r="E3903" s="25" t="str">
        <f>_xlfn.XLOOKUP(Table1[[#This Row],[Customer_ID]],Table2[customer_id],Table2[age_group],,0)</f>
        <v>21-24</v>
      </c>
      <c r="F3903" s="25" t="str">
        <f>_xlfn.XLOOKUP(Table1[[#This Row],[Customer_ID]],Table2[customer_id],Table2[city],,0)</f>
        <v>Bengaluru</v>
      </c>
      <c r="G3903" s="25" t="str">
        <f>_xlfn.XLOOKUP(Table1[[#This Row],[Customer_ID]],Table2[customer_id],Table2[occupation],,0)</f>
        <v>Freelancers</v>
      </c>
      <c r="H3903" s="50" t="str">
        <f>_xlfn.XLOOKUP(Table1[[#This Row],[Customer_ID]],Table2[customer_id],Table2[gender],,0)</f>
        <v>Male</v>
      </c>
      <c r="I3903" s="50" t="str">
        <f>_xlfn.XLOOKUP(Table1[[#This Row],[Customer_ID]],Table2[customer_id],Table2[marital status],,0)</f>
        <v>Single</v>
      </c>
      <c r="J3903" t="str">
        <f t="shared" si="240"/>
        <v>Lower Income</v>
      </c>
      <c r="K3903" s="52" t="b">
        <f t="shared" si="241"/>
        <v>0</v>
      </c>
      <c r="L3903" s="43" t="b">
        <f t="shared" si="242"/>
        <v>0</v>
      </c>
      <c r="M3903" s="43" t="b">
        <f t="shared" si="243"/>
        <v>0</v>
      </c>
      <c r="N390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04" spans="1:14" hidden="1" x14ac:dyDescent="0.25">
      <c r="A3904" t="s">
        <v>929</v>
      </c>
      <c r="B3904" s="45">
        <v>28105</v>
      </c>
      <c r="C3904" s="45">
        <v>14849.666666666666</v>
      </c>
      <c r="D3904" s="25">
        <v>0.52836387356935299</v>
      </c>
      <c r="E3904" s="25" t="str">
        <f>_xlfn.XLOOKUP(Table1[[#This Row],[Customer_ID]],Table2[customer_id],Table2[age_group],,0)</f>
        <v>21-24</v>
      </c>
      <c r="F3904" s="25" t="str">
        <f>_xlfn.XLOOKUP(Table1[[#This Row],[Customer_ID]],Table2[customer_id],Table2[city],,0)</f>
        <v>Mumbai</v>
      </c>
      <c r="G3904" s="25" t="str">
        <f>_xlfn.XLOOKUP(Table1[[#This Row],[Customer_ID]],Table2[customer_id],Table2[occupation],,0)</f>
        <v>Freelancers</v>
      </c>
      <c r="H3904" s="50" t="str">
        <f>_xlfn.XLOOKUP(Table1[[#This Row],[Customer_ID]],Table2[customer_id],Table2[gender],,0)</f>
        <v>Male</v>
      </c>
      <c r="I3904" s="50" t="str">
        <f>_xlfn.XLOOKUP(Table1[[#This Row],[Customer_ID]],Table2[customer_id],Table2[marital status],,0)</f>
        <v>Single</v>
      </c>
      <c r="J3904" t="str">
        <f t="shared" si="240"/>
        <v>Lower Income</v>
      </c>
      <c r="K3904" s="52" t="b">
        <f t="shared" si="241"/>
        <v>0</v>
      </c>
      <c r="L3904" s="43" t="b">
        <f t="shared" si="242"/>
        <v>0</v>
      </c>
      <c r="M3904" s="43" t="b">
        <f t="shared" si="243"/>
        <v>0</v>
      </c>
      <c r="N390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05" spans="1:14" hidden="1" x14ac:dyDescent="0.25">
      <c r="A3905" t="s">
        <v>3524</v>
      </c>
      <c r="B3905" s="45">
        <v>28086</v>
      </c>
      <c r="C3905" s="45">
        <v>8046.166666666667</v>
      </c>
      <c r="D3905" s="25">
        <v>0.28648318260580596</v>
      </c>
      <c r="E3905" s="25" t="str">
        <f>_xlfn.XLOOKUP(Table1[[#This Row],[Customer_ID]],Table2[customer_id],Table2[age_group],,0)</f>
        <v>21-24</v>
      </c>
      <c r="F3905" s="25" t="str">
        <f>_xlfn.XLOOKUP(Table1[[#This Row],[Customer_ID]],Table2[customer_id],Table2[city],,0)</f>
        <v>Chennai</v>
      </c>
      <c r="G3905" s="25" t="str">
        <f>_xlfn.XLOOKUP(Table1[[#This Row],[Customer_ID]],Table2[customer_id],Table2[occupation],,0)</f>
        <v>Freelancers</v>
      </c>
      <c r="H3905" s="50" t="str">
        <f>_xlfn.XLOOKUP(Table1[[#This Row],[Customer_ID]],Table2[customer_id],Table2[gender],,0)</f>
        <v>Male</v>
      </c>
      <c r="I3905" s="50" t="str">
        <f>_xlfn.XLOOKUP(Table1[[#This Row],[Customer_ID]],Table2[customer_id],Table2[marital status],,0)</f>
        <v>Single</v>
      </c>
      <c r="J3905" t="str">
        <f t="shared" si="240"/>
        <v>Lower Income</v>
      </c>
      <c r="K3905" s="52" t="str">
        <f t="shared" si="241"/>
        <v>Low Spend</v>
      </c>
      <c r="L3905" s="43" t="b">
        <f t="shared" si="242"/>
        <v>0</v>
      </c>
      <c r="M3905" s="43" t="b">
        <f t="shared" si="243"/>
        <v>0</v>
      </c>
      <c r="N390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06" spans="1:14" hidden="1" x14ac:dyDescent="0.25">
      <c r="A3906" t="s">
        <v>819</v>
      </c>
      <c r="B3906" s="45">
        <v>28069</v>
      </c>
      <c r="C3906" s="45">
        <v>15178.666666666666</v>
      </c>
      <c r="D3906" s="25">
        <v>0.54076264443573574</v>
      </c>
      <c r="E3906" s="25" t="str">
        <f>_xlfn.XLOOKUP(Table1[[#This Row],[Customer_ID]],Table2[customer_id],Table2[age_group],,0)</f>
        <v>21-24</v>
      </c>
      <c r="F3906" s="25" t="str">
        <f>_xlfn.XLOOKUP(Table1[[#This Row],[Customer_ID]],Table2[customer_id],Table2[city],,0)</f>
        <v>Mumbai</v>
      </c>
      <c r="G3906" s="25" t="str">
        <f>_xlfn.XLOOKUP(Table1[[#This Row],[Customer_ID]],Table2[customer_id],Table2[occupation],,0)</f>
        <v>Freelancers</v>
      </c>
      <c r="H3906" s="50" t="str">
        <f>_xlfn.XLOOKUP(Table1[[#This Row],[Customer_ID]],Table2[customer_id],Table2[gender],,0)</f>
        <v>Male</v>
      </c>
      <c r="I3906" s="50" t="str">
        <f>_xlfn.XLOOKUP(Table1[[#This Row],[Customer_ID]],Table2[customer_id],Table2[marital status],,0)</f>
        <v>Single</v>
      </c>
      <c r="J3906" t="str">
        <f t="shared" ref="J3906:J3969" si="244">IF(B3906&lt;=40000,"Lower Income",IF(AND(B3906&gt;40000,B3906&lt;=65000),"Moderate Income","Higher Income"))</f>
        <v>Lower Income</v>
      </c>
      <c r="K3906" s="52" t="b">
        <f t="shared" ref="K3906:K3969" si="245">IF(AND(J3906="Lower Income",D3906&gt;=60%),"High Spend",IF(AND(J3906="Lower Income",D3906&lt;30%),"Low Spend"))</f>
        <v>0</v>
      </c>
      <c r="L3906" s="43" t="b">
        <f t="shared" ref="L3906:L3969" si="246">IF(AND(J3906="Moderate Income",D3906&gt;=70%),"High Spend",IF(AND(J3906="Moderate Income",D3906&lt;30%),"Low Spend"))</f>
        <v>0</v>
      </c>
      <c r="M3906" s="43" t="b">
        <f t="shared" ref="M3906:M3969" si="247">IF(AND(J3906="Higher Income",D3906&gt;=70%),"High Spend",IF(AND(J3906="Higher Income",D3906&lt;20%),"Low Spend"))</f>
        <v>0</v>
      </c>
      <c r="N390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07" spans="1:14" hidden="1" x14ac:dyDescent="0.25">
      <c r="A3907" t="s">
        <v>2202</v>
      </c>
      <c r="B3907" s="45">
        <v>28065</v>
      </c>
      <c r="C3907" s="45">
        <v>11395.666666666666</v>
      </c>
      <c r="D3907" s="25">
        <v>0.40604548963715181</v>
      </c>
      <c r="E3907" s="25" t="str">
        <f>_xlfn.XLOOKUP(Table1[[#This Row],[Customer_ID]],Table2[customer_id],Table2[age_group],,0)</f>
        <v>21-24</v>
      </c>
      <c r="F3907" s="25" t="str">
        <f>_xlfn.XLOOKUP(Table1[[#This Row],[Customer_ID]],Table2[customer_id],Table2[city],,0)</f>
        <v>Mumbai</v>
      </c>
      <c r="G3907" s="25" t="str">
        <f>_xlfn.XLOOKUP(Table1[[#This Row],[Customer_ID]],Table2[customer_id],Table2[occupation],,0)</f>
        <v>Freelancers</v>
      </c>
      <c r="H3907" s="50" t="str">
        <f>_xlfn.XLOOKUP(Table1[[#This Row],[Customer_ID]],Table2[customer_id],Table2[gender],,0)</f>
        <v>Female</v>
      </c>
      <c r="I3907" s="50" t="str">
        <f>_xlfn.XLOOKUP(Table1[[#This Row],[Customer_ID]],Table2[customer_id],Table2[marital status],,0)</f>
        <v>Single</v>
      </c>
      <c r="J3907" t="str">
        <f t="shared" si="244"/>
        <v>Lower Income</v>
      </c>
      <c r="K3907" s="52" t="b">
        <f t="shared" si="245"/>
        <v>0</v>
      </c>
      <c r="L3907" s="43" t="b">
        <f t="shared" si="246"/>
        <v>0</v>
      </c>
      <c r="M3907" s="43" t="b">
        <f t="shared" si="247"/>
        <v>0</v>
      </c>
      <c r="N390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08" spans="1:14" hidden="1" x14ac:dyDescent="0.25">
      <c r="A3908" t="s">
        <v>1647</v>
      </c>
      <c r="B3908" s="45">
        <v>28064</v>
      </c>
      <c r="C3908" s="45">
        <v>12706.5</v>
      </c>
      <c r="D3908" s="25">
        <v>0.45276867160775369</v>
      </c>
      <c r="E3908" s="25" t="str">
        <f>_xlfn.XLOOKUP(Table1[[#This Row],[Customer_ID]],Table2[customer_id],Table2[age_group],,0)</f>
        <v>21-24</v>
      </c>
      <c r="F3908" s="25" t="str">
        <f>_xlfn.XLOOKUP(Table1[[#This Row],[Customer_ID]],Table2[customer_id],Table2[city],,0)</f>
        <v>Mumbai</v>
      </c>
      <c r="G3908" s="25" t="str">
        <f>_xlfn.XLOOKUP(Table1[[#This Row],[Customer_ID]],Table2[customer_id],Table2[occupation],,0)</f>
        <v>Freelancers</v>
      </c>
      <c r="H3908" s="50" t="str">
        <f>_xlfn.XLOOKUP(Table1[[#This Row],[Customer_ID]],Table2[customer_id],Table2[gender],,0)</f>
        <v>Male</v>
      </c>
      <c r="I3908" s="50" t="str">
        <f>_xlfn.XLOOKUP(Table1[[#This Row],[Customer_ID]],Table2[customer_id],Table2[marital status],,0)</f>
        <v>Single</v>
      </c>
      <c r="J3908" t="str">
        <f t="shared" si="244"/>
        <v>Lower Income</v>
      </c>
      <c r="K3908" s="52" t="b">
        <f t="shared" si="245"/>
        <v>0</v>
      </c>
      <c r="L3908" s="43" t="b">
        <f t="shared" si="246"/>
        <v>0</v>
      </c>
      <c r="M3908" s="43" t="b">
        <f t="shared" si="247"/>
        <v>0</v>
      </c>
      <c r="N390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09" spans="1:14" hidden="1" x14ac:dyDescent="0.25">
      <c r="A3909" t="s">
        <v>1667</v>
      </c>
      <c r="B3909" s="45">
        <v>28058</v>
      </c>
      <c r="C3909" s="45">
        <v>12645.666666666666</v>
      </c>
      <c r="D3909" s="25">
        <v>0.45069736498206092</v>
      </c>
      <c r="E3909" s="25" t="str">
        <f>_xlfn.XLOOKUP(Table1[[#This Row],[Customer_ID]],Table2[customer_id],Table2[age_group],,0)</f>
        <v>21-24</v>
      </c>
      <c r="F3909" s="25" t="str">
        <f>_xlfn.XLOOKUP(Table1[[#This Row],[Customer_ID]],Table2[customer_id],Table2[city],,0)</f>
        <v>Delhi NCR</v>
      </c>
      <c r="G3909" s="25" t="str">
        <f>_xlfn.XLOOKUP(Table1[[#This Row],[Customer_ID]],Table2[customer_id],Table2[occupation],,0)</f>
        <v>Salaried Other Employees</v>
      </c>
      <c r="H3909" s="50" t="str">
        <f>_xlfn.XLOOKUP(Table1[[#This Row],[Customer_ID]],Table2[customer_id],Table2[gender],,0)</f>
        <v>Male</v>
      </c>
      <c r="I3909" s="50" t="str">
        <f>_xlfn.XLOOKUP(Table1[[#This Row],[Customer_ID]],Table2[customer_id],Table2[marital status],,0)</f>
        <v>Single</v>
      </c>
      <c r="J3909" t="str">
        <f t="shared" si="244"/>
        <v>Lower Income</v>
      </c>
      <c r="K3909" s="52" t="b">
        <f t="shared" si="245"/>
        <v>0</v>
      </c>
      <c r="L3909" s="43" t="b">
        <f t="shared" si="246"/>
        <v>0</v>
      </c>
      <c r="M3909" s="43" t="b">
        <f t="shared" si="247"/>
        <v>0</v>
      </c>
      <c r="N390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10" spans="1:14" hidden="1" x14ac:dyDescent="0.25">
      <c r="A3910" t="s">
        <v>3837</v>
      </c>
      <c r="B3910" s="45">
        <v>28009</v>
      </c>
      <c r="C3910" s="45">
        <v>6750</v>
      </c>
      <c r="D3910" s="25">
        <v>0.24099396622514191</v>
      </c>
      <c r="E3910" s="25" t="str">
        <f>_xlfn.XLOOKUP(Table1[[#This Row],[Customer_ID]],Table2[customer_id],Table2[age_group],,0)</f>
        <v>21-24</v>
      </c>
      <c r="F3910" s="25" t="str">
        <f>_xlfn.XLOOKUP(Table1[[#This Row],[Customer_ID]],Table2[customer_id],Table2[city],,0)</f>
        <v>Chennai</v>
      </c>
      <c r="G3910" s="25" t="str">
        <f>_xlfn.XLOOKUP(Table1[[#This Row],[Customer_ID]],Table2[customer_id],Table2[occupation],,0)</f>
        <v>Freelancers</v>
      </c>
      <c r="H3910" s="50" t="str">
        <f>_xlfn.XLOOKUP(Table1[[#This Row],[Customer_ID]],Table2[customer_id],Table2[gender],,0)</f>
        <v>Female</v>
      </c>
      <c r="I3910" s="50" t="str">
        <f>_xlfn.XLOOKUP(Table1[[#This Row],[Customer_ID]],Table2[customer_id],Table2[marital status],,0)</f>
        <v>Single</v>
      </c>
      <c r="J3910" t="str">
        <f t="shared" si="244"/>
        <v>Lower Income</v>
      </c>
      <c r="K3910" s="52" t="str">
        <f t="shared" si="245"/>
        <v>Low Spend</v>
      </c>
      <c r="L3910" s="43" t="b">
        <f t="shared" si="246"/>
        <v>0</v>
      </c>
      <c r="M3910" s="43" t="b">
        <f t="shared" si="247"/>
        <v>0</v>
      </c>
      <c r="N391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11" spans="1:14" hidden="1" x14ac:dyDescent="0.25">
      <c r="A3911" t="s">
        <v>1380</v>
      </c>
      <c r="B3911" s="45">
        <v>27963</v>
      </c>
      <c r="C3911" s="45">
        <v>13522.666666666666</v>
      </c>
      <c r="D3911" s="25">
        <v>0.48359141246170534</v>
      </c>
      <c r="E3911" s="25" t="str">
        <f>_xlfn.XLOOKUP(Table1[[#This Row],[Customer_ID]],Table2[customer_id],Table2[age_group],,0)</f>
        <v>21-24</v>
      </c>
      <c r="F3911" s="25" t="str">
        <f>_xlfn.XLOOKUP(Table1[[#This Row],[Customer_ID]],Table2[customer_id],Table2[city],,0)</f>
        <v>Bengaluru</v>
      </c>
      <c r="G3911" s="25" t="str">
        <f>_xlfn.XLOOKUP(Table1[[#This Row],[Customer_ID]],Table2[customer_id],Table2[occupation],,0)</f>
        <v>Freelancers</v>
      </c>
      <c r="H3911" s="50" t="str">
        <f>_xlfn.XLOOKUP(Table1[[#This Row],[Customer_ID]],Table2[customer_id],Table2[gender],,0)</f>
        <v>Male</v>
      </c>
      <c r="I3911" s="50" t="str">
        <f>_xlfn.XLOOKUP(Table1[[#This Row],[Customer_ID]],Table2[customer_id],Table2[marital status],,0)</f>
        <v>Single</v>
      </c>
      <c r="J3911" t="str">
        <f t="shared" si="244"/>
        <v>Lower Income</v>
      </c>
      <c r="K3911" s="52" t="b">
        <f t="shared" si="245"/>
        <v>0</v>
      </c>
      <c r="L3911" s="43" t="b">
        <f t="shared" si="246"/>
        <v>0</v>
      </c>
      <c r="M3911" s="43" t="b">
        <f t="shared" si="247"/>
        <v>0</v>
      </c>
      <c r="N391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12" spans="1:14" hidden="1" x14ac:dyDescent="0.25">
      <c r="A3912" t="s">
        <v>2398</v>
      </c>
      <c r="B3912" s="45">
        <v>27952</v>
      </c>
      <c r="C3912" s="45">
        <v>10833.833333333334</v>
      </c>
      <c r="D3912" s="25">
        <v>0.38758705399732879</v>
      </c>
      <c r="E3912" s="25" t="str">
        <f>_xlfn.XLOOKUP(Table1[[#This Row],[Customer_ID]],Table2[customer_id],Table2[age_group],,0)</f>
        <v>21-24</v>
      </c>
      <c r="F3912" s="25" t="str">
        <f>_xlfn.XLOOKUP(Table1[[#This Row],[Customer_ID]],Table2[customer_id],Table2[city],,0)</f>
        <v>Delhi NCR</v>
      </c>
      <c r="G3912" s="25" t="str">
        <f>_xlfn.XLOOKUP(Table1[[#This Row],[Customer_ID]],Table2[customer_id],Table2[occupation],,0)</f>
        <v>Freelancers</v>
      </c>
      <c r="H3912" s="50" t="str">
        <f>_xlfn.XLOOKUP(Table1[[#This Row],[Customer_ID]],Table2[customer_id],Table2[gender],,0)</f>
        <v>Female</v>
      </c>
      <c r="I3912" s="50" t="str">
        <f>_xlfn.XLOOKUP(Table1[[#This Row],[Customer_ID]],Table2[customer_id],Table2[marital status],,0)</f>
        <v>Married</v>
      </c>
      <c r="J3912" t="str">
        <f t="shared" si="244"/>
        <v>Lower Income</v>
      </c>
      <c r="K3912" s="52" t="b">
        <f t="shared" si="245"/>
        <v>0</v>
      </c>
      <c r="L3912" s="43" t="b">
        <f t="shared" si="246"/>
        <v>0</v>
      </c>
      <c r="M3912" s="43" t="b">
        <f t="shared" si="247"/>
        <v>0</v>
      </c>
      <c r="N391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13" spans="1:14" hidden="1" x14ac:dyDescent="0.25">
      <c r="A3913" t="s">
        <v>2541</v>
      </c>
      <c r="B3913" s="45">
        <v>27945</v>
      </c>
      <c r="C3913" s="45">
        <v>10422.666666666666</v>
      </c>
      <c r="D3913" s="25">
        <v>0.37297071628794654</v>
      </c>
      <c r="E3913" s="25" t="str">
        <f>_xlfn.XLOOKUP(Table1[[#This Row],[Customer_ID]],Table2[customer_id],Table2[age_group],,0)</f>
        <v>21-24</v>
      </c>
      <c r="F3913" s="25" t="str">
        <f>_xlfn.XLOOKUP(Table1[[#This Row],[Customer_ID]],Table2[customer_id],Table2[city],,0)</f>
        <v>Delhi NCR</v>
      </c>
      <c r="G3913" s="25" t="str">
        <f>_xlfn.XLOOKUP(Table1[[#This Row],[Customer_ID]],Table2[customer_id],Table2[occupation],,0)</f>
        <v>Salaried Other Employees</v>
      </c>
      <c r="H3913" s="50" t="str">
        <f>_xlfn.XLOOKUP(Table1[[#This Row],[Customer_ID]],Table2[customer_id],Table2[gender],,0)</f>
        <v>Female</v>
      </c>
      <c r="I3913" s="50" t="str">
        <f>_xlfn.XLOOKUP(Table1[[#This Row],[Customer_ID]],Table2[customer_id],Table2[marital status],,0)</f>
        <v>Single</v>
      </c>
      <c r="J3913" t="str">
        <f t="shared" si="244"/>
        <v>Lower Income</v>
      </c>
      <c r="K3913" s="52" t="b">
        <f t="shared" si="245"/>
        <v>0</v>
      </c>
      <c r="L3913" s="43" t="b">
        <f t="shared" si="246"/>
        <v>0</v>
      </c>
      <c r="M3913" s="43" t="b">
        <f t="shared" si="247"/>
        <v>0</v>
      </c>
      <c r="N391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14" spans="1:14" hidden="1" x14ac:dyDescent="0.25">
      <c r="A3914" t="s">
        <v>3223</v>
      </c>
      <c r="B3914" s="45">
        <v>27899</v>
      </c>
      <c r="C3914" s="45">
        <v>8921</v>
      </c>
      <c r="D3914" s="25">
        <v>0.31976056489479909</v>
      </c>
      <c r="E3914" s="25" t="str">
        <f>_xlfn.XLOOKUP(Table1[[#This Row],[Customer_ID]],Table2[customer_id],Table2[age_group],,0)</f>
        <v>21-24</v>
      </c>
      <c r="F3914" s="25" t="str">
        <f>_xlfn.XLOOKUP(Table1[[#This Row],[Customer_ID]],Table2[customer_id],Table2[city],,0)</f>
        <v>Chennai</v>
      </c>
      <c r="G3914" s="25" t="str">
        <f>_xlfn.XLOOKUP(Table1[[#This Row],[Customer_ID]],Table2[customer_id],Table2[occupation],,0)</f>
        <v>Freelancers</v>
      </c>
      <c r="H3914" s="50" t="str">
        <f>_xlfn.XLOOKUP(Table1[[#This Row],[Customer_ID]],Table2[customer_id],Table2[gender],,0)</f>
        <v>Male</v>
      </c>
      <c r="I3914" s="50" t="str">
        <f>_xlfn.XLOOKUP(Table1[[#This Row],[Customer_ID]],Table2[customer_id],Table2[marital status],,0)</f>
        <v>Single</v>
      </c>
      <c r="J3914" t="str">
        <f t="shared" si="244"/>
        <v>Lower Income</v>
      </c>
      <c r="K3914" s="52" t="b">
        <f t="shared" si="245"/>
        <v>0</v>
      </c>
      <c r="L3914" s="43" t="b">
        <f t="shared" si="246"/>
        <v>0</v>
      </c>
      <c r="M3914" s="43" t="b">
        <f t="shared" si="247"/>
        <v>0</v>
      </c>
      <c r="N391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15" spans="1:14" hidden="1" x14ac:dyDescent="0.25">
      <c r="A3915" t="s">
        <v>692</v>
      </c>
      <c r="B3915" s="45">
        <v>27874</v>
      </c>
      <c r="C3915" s="45">
        <v>15644.166666666666</v>
      </c>
      <c r="D3915" s="25">
        <v>0.56124584439501568</v>
      </c>
      <c r="E3915" s="25" t="str">
        <f>_xlfn.XLOOKUP(Table1[[#This Row],[Customer_ID]],Table2[customer_id],Table2[age_group],,0)</f>
        <v>21-24</v>
      </c>
      <c r="F3915" s="25" t="str">
        <f>_xlfn.XLOOKUP(Table1[[#This Row],[Customer_ID]],Table2[customer_id],Table2[city],,0)</f>
        <v>Mumbai</v>
      </c>
      <c r="G3915" s="25" t="str">
        <f>_xlfn.XLOOKUP(Table1[[#This Row],[Customer_ID]],Table2[customer_id],Table2[occupation],,0)</f>
        <v>Freelancers</v>
      </c>
      <c r="H3915" s="50" t="str">
        <f>_xlfn.XLOOKUP(Table1[[#This Row],[Customer_ID]],Table2[customer_id],Table2[gender],,0)</f>
        <v>Male</v>
      </c>
      <c r="I3915" s="50" t="str">
        <f>_xlfn.XLOOKUP(Table1[[#This Row],[Customer_ID]],Table2[customer_id],Table2[marital status],,0)</f>
        <v>Single</v>
      </c>
      <c r="J3915" t="str">
        <f t="shared" si="244"/>
        <v>Lower Income</v>
      </c>
      <c r="K3915" s="52" t="b">
        <f t="shared" si="245"/>
        <v>0</v>
      </c>
      <c r="L3915" s="43" t="b">
        <f t="shared" si="246"/>
        <v>0</v>
      </c>
      <c r="M3915" s="43" t="b">
        <f t="shared" si="247"/>
        <v>0</v>
      </c>
      <c r="N391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16" spans="1:14" hidden="1" x14ac:dyDescent="0.25">
      <c r="A3916" t="s">
        <v>843</v>
      </c>
      <c r="B3916" s="45">
        <v>27854</v>
      </c>
      <c r="C3916" s="45">
        <v>14967.333333333334</v>
      </c>
      <c r="D3916" s="25">
        <v>0.53734951293650224</v>
      </c>
      <c r="E3916" s="25" t="str">
        <f>_xlfn.XLOOKUP(Table1[[#This Row],[Customer_ID]],Table2[customer_id],Table2[age_group],,0)</f>
        <v>21-24</v>
      </c>
      <c r="F3916" s="25" t="str">
        <f>_xlfn.XLOOKUP(Table1[[#This Row],[Customer_ID]],Table2[customer_id],Table2[city],,0)</f>
        <v>Mumbai</v>
      </c>
      <c r="G3916" s="25" t="str">
        <f>_xlfn.XLOOKUP(Table1[[#This Row],[Customer_ID]],Table2[customer_id],Table2[occupation],,0)</f>
        <v>Freelancers</v>
      </c>
      <c r="H3916" s="50" t="str">
        <f>_xlfn.XLOOKUP(Table1[[#This Row],[Customer_ID]],Table2[customer_id],Table2[gender],,0)</f>
        <v>Male</v>
      </c>
      <c r="I3916" s="50" t="str">
        <f>_xlfn.XLOOKUP(Table1[[#This Row],[Customer_ID]],Table2[customer_id],Table2[marital status],,0)</f>
        <v>Single</v>
      </c>
      <c r="J3916" t="str">
        <f t="shared" si="244"/>
        <v>Lower Income</v>
      </c>
      <c r="K3916" s="52" t="b">
        <f t="shared" si="245"/>
        <v>0</v>
      </c>
      <c r="L3916" s="43" t="b">
        <f t="shared" si="246"/>
        <v>0</v>
      </c>
      <c r="M3916" s="43" t="b">
        <f t="shared" si="247"/>
        <v>0</v>
      </c>
      <c r="N391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17" spans="1:14" hidden="1" x14ac:dyDescent="0.25">
      <c r="A3917" t="s">
        <v>2155</v>
      </c>
      <c r="B3917" s="45">
        <v>27849</v>
      </c>
      <c r="C3917" s="45">
        <v>11415.333333333334</v>
      </c>
      <c r="D3917" s="25">
        <v>0.40990101380061522</v>
      </c>
      <c r="E3917" s="25" t="str">
        <f>_xlfn.XLOOKUP(Table1[[#This Row],[Customer_ID]],Table2[customer_id],Table2[age_group],,0)</f>
        <v>21-24</v>
      </c>
      <c r="F3917" s="25" t="str">
        <f>_xlfn.XLOOKUP(Table1[[#This Row],[Customer_ID]],Table2[customer_id],Table2[city],,0)</f>
        <v>Delhi NCR</v>
      </c>
      <c r="G3917" s="25" t="str">
        <f>_xlfn.XLOOKUP(Table1[[#This Row],[Customer_ID]],Table2[customer_id],Table2[occupation],,0)</f>
        <v>Freelancers</v>
      </c>
      <c r="H3917" s="50" t="str">
        <f>_xlfn.XLOOKUP(Table1[[#This Row],[Customer_ID]],Table2[customer_id],Table2[gender],,0)</f>
        <v>Female</v>
      </c>
      <c r="I3917" s="50" t="str">
        <f>_xlfn.XLOOKUP(Table1[[#This Row],[Customer_ID]],Table2[customer_id],Table2[marital status],,0)</f>
        <v>Single</v>
      </c>
      <c r="J3917" t="str">
        <f t="shared" si="244"/>
        <v>Lower Income</v>
      </c>
      <c r="K3917" s="52" t="b">
        <f t="shared" si="245"/>
        <v>0</v>
      </c>
      <c r="L3917" s="43" t="b">
        <f t="shared" si="246"/>
        <v>0</v>
      </c>
      <c r="M3917" s="43" t="b">
        <f t="shared" si="247"/>
        <v>0</v>
      </c>
      <c r="N391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18" spans="1:14" hidden="1" x14ac:dyDescent="0.25">
      <c r="A3918" t="s">
        <v>2132</v>
      </c>
      <c r="B3918" s="45">
        <v>27810</v>
      </c>
      <c r="C3918" s="45">
        <v>11434</v>
      </c>
      <c r="D3918" s="25">
        <v>0.41114706939949658</v>
      </c>
      <c r="E3918" s="25" t="str">
        <f>_xlfn.XLOOKUP(Table1[[#This Row],[Customer_ID]],Table2[customer_id],Table2[age_group],,0)</f>
        <v>21-24</v>
      </c>
      <c r="F3918" s="25" t="str">
        <f>_xlfn.XLOOKUP(Table1[[#This Row],[Customer_ID]],Table2[customer_id],Table2[city],,0)</f>
        <v>Bengaluru</v>
      </c>
      <c r="G3918" s="25" t="str">
        <f>_xlfn.XLOOKUP(Table1[[#This Row],[Customer_ID]],Table2[customer_id],Table2[occupation],,0)</f>
        <v>Freelancers</v>
      </c>
      <c r="H3918" s="50" t="str">
        <f>_xlfn.XLOOKUP(Table1[[#This Row],[Customer_ID]],Table2[customer_id],Table2[gender],,0)</f>
        <v>Male</v>
      </c>
      <c r="I3918" s="50" t="str">
        <f>_xlfn.XLOOKUP(Table1[[#This Row],[Customer_ID]],Table2[customer_id],Table2[marital status],,0)</f>
        <v>Single</v>
      </c>
      <c r="J3918" t="str">
        <f t="shared" si="244"/>
        <v>Lower Income</v>
      </c>
      <c r="K3918" s="52" t="b">
        <f t="shared" si="245"/>
        <v>0</v>
      </c>
      <c r="L3918" s="43" t="b">
        <f t="shared" si="246"/>
        <v>0</v>
      </c>
      <c r="M3918" s="43" t="b">
        <f t="shared" si="247"/>
        <v>0</v>
      </c>
      <c r="N391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19" spans="1:14" hidden="1" x14ac:dyDescent="0.25">
      <c r="A3919" t="s">
        <v>1593</v>
      </c>
      <c r="B3919" s="45">
        <v>27803</v>
      </c>
      <c r="C3919" s="45">
        <v>12811.166666666666</v>
      </c>
      <c r="D3919" s="25">
        <v>0.46078360848349698</v>
      </c>
      <c r="E3919" s="25" t="str">
        <f>_xlfn.XLOOKUP(Table1[[#This Row],[Customer_ID]],Table2[customer_id],Table2[age_group],,0)</f>
        <v>21-24</v>
      </c>
      <c r="F3919" s="25" t="str">
        <f>_xlfn.XLOOKUP(Table1[[#This Row],[Customer_ID]],Table2[customer_id],Table2[city],,0)</f>
        <v>Mumbai</v>
      </c>
      <c r="G3919" s="25" t="str">
        <f>_xlfn.XLOOKUP(Table1[[#This Row],[Customer_ID]],Table2[customer_id],Table2[occupation],,0)</f>
        <v>Freelancers</v>
      </c>
      <c r="H3919" s="50" t="str">
        <f>_xlfn.XLOOKUP(Table1[[#This Row],[Customer_ID]],Table2[customer_id],Table2[gender],,0)</f>
        <v>Female</v>
      </c>
      <c r="I3919" s="50" t="str">
        <f>_xlfn.XLOOKUP(Table1[[#This Row],[Customer_ID]],Table2[customer_id],Table2[marital status],,0)</f>
        <v>Single</v>
      </c>
      <c r="J3919" t="str">
        <f t="shared" si="244"/>
        <v>Lower Income</v>
      </c>
      <c r="K3919" s="52" t="b">
        <f t="shared" si="245"/>
        <v>0</v>
      </c>
      <c r="L3919" s="43" t="b">
        <f t="shared" si="246"/>
        <v>0</v>
      </c>
      <c r="M3919" s="43" t="b">
        <f t="shared" si="247"/>
        <v>0</v>
      </c>
      <c r="N391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20" spans="1:14" hidden="1" x14ac:dyDescent="0.25">
      <c r="A3920" t="s">
        <v>1732</v>
      </c>
      <c r="B3920" s="45">
        <v>27794</v>
      </c>
      <c r="C3920" s="45">
        <v>12362.333333333334</v>
      </c>
      <c r="D3920" s="25">
        <v>0.44478424600033584</v>
      </c>
      <c r="E3920" s="25" t="str">
        <f>_xlfn.XLOOKUP(Table1[[#This Row],[Customer_ID]],Table2[customer_id],Table2[age_group],,0)</f>
        <v>21-24</v>
      </c>
      <c r="F3920" s="25" t="str">
        <f>_xlfn.XLOOKUP(Table1[[#This Row],[Customer_ID]],Table2[customer_id],Table2[city],,0)</f>
        <v>Bengaluru</v>
      </c>
      <c r="G3920" s="25" t="str">
        <f>_xlfn.XLOOKUP(Table1[[#This Row],[Customer_ID]],Table2[customer_id],Table2[occupation],,0)</f>
        <v>Freelancers</v>
      </c>
      <c r="H3920" s="50" t="str">
        <f>_xlfn.XLOOKUP(Table1[[#This Row],[Customer_ID]],Table2[customer_id],Table2[gender],,0)</f>
        <v>Male</v>
      </c>
      <c r="I3920" s="50" t="str">
        <f>_xlfn.XLOOKUP(Table1[[#This Row],[Customer_ID]],Table2[customer_id],Table2[marital status],,0)</f>
        <v>Single</v>
      </c>
      <c r="J3920" t="str">
        <f t="shared" si="244"/>
        <v>Lower Income</v>
      </c>
      <c r="K3920" s="52" t="b">
        <f t="shared" si="245"/>
        <v>0</v>
      </c>
      <c r="L3920" s="43" t="b">
        <f t="shared" si="246"/>
        <v>0</v>
      </c>
      <c r="M3920" s="43" t="b">
        <f t="shared" si="247"/>
        <v>0</v>
      </c>
      <c r="N392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21" spans="1:14" hidden="1" x14ac:dyDescent="0.25">
      <c r="A3921" t="s">
        <v>1710</v>
      </c>
      <c r="B3921" s="45">
        <v>27791</v>
      </c>
      <c r="C3921" s="45">
        <v>12420.666666666666</v>
      </c>
      <c r="D3921" s="25">
        <v>0.44693126071989731</v>
      </c>
      <c r="E3921" s="25" t="str">
        <f>_xlfn.XLOOKUP(Table1[[#This Row],[Customer_ID]],Table2[customer_id],Table2[age_group],,0)</f>
        <v>21-24</v>
      </c>
      <c r="F3921" s="25" t="str">
        <f>_xlfn.XLOOKUP(Table1[[#This Row],[Customer_ID]],Table2[customer_id],Table2[city],,0)</f>
        <v>Mumbai</v>
      </c>
      <c r="G3921" s="25" t="str">
        <f>_xlfn.XLOOKUP(Table1[[#This Row],[Customer_ID]],Table2[customer_id],Table2[occupation],,0)</f>
        <v>Freelancers</v>
      </c>
      <c r="H3921" s="50" t="str">
        <f>_xlfn.XLOOKUP(Table1[[#This Row],[Customer_ID]],Table2[customer_id],Table2[gender],,0)</f>
        <v>Female</v>
      </c>
      <c r="I3921" s="50" t="str">
        <f>_xlfn.XLOOKUP(Table1[[#This Row],[Customer_ID]],Table2[customer_id],Table2[marital status],,0)</f>
        <v>Married</v>
      </c>
      <c r="J3921" t="str">
        <f t="shared" si="244"/>
        <v>Lower Income</v>
      </c>
      <c r="K3921" s="52" t="b">
        <f t="shared" si="245"/>
        <v>0</v>
      </c>
      <c r="L3921" s="43" t="b">
        <f t="shared" si="246"/>
        <v>0</v>
      </c>
      <c r="M3921" s="43" t="b">
        <f t="shared" si="247"/>
        <v>0</v>
      </c>
      <c r="N392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22" spans="1:14" hidden="1" x14ac:dyDescent="0.25">
      <c r="A3922" t="s">
        <v>1110</v>
      </c>
      <c r="B3922" s="45">
        <v>27763</v>
      </c>
      <c r="C3922" s="45">
        <v>14155.666666666666</v>
      </c>
      <c r="D3922" s="25">
        <v>0.5098752536349338</v>
      </c>
      <c r="E3922" s="25" t="str">
        <f>_xlfn.XLOOKUP(Table1[[#This Row],[Customer_ID]],Table2[customer_id],Table2[age_group],,0)</f>
        <v>21-24</v>
      </c>
      <c r="F3922" s="25" t="str">
        <f>_xlfn.XLOOKUP(Table1[[#This Row],[Customer_ID]],Table2[customer_id],Table2[city],,0)</f>
        <v>Mumbai</v>
      </c>
      <c r="G3922" s="25" t="str">
        <f>_xlfn.XLOOKUP(Table1[[#This Row],[Customer_ID]],Table2[customer_id],Table2[occupation],,0)</f>
        <v>Freelancers</v>
      </c>
      <c r="H3922" s="50" t="str">
        <f>_xlfn.XLOOKUP(Table1[[#This Row],[Customer_ID]],Table2[customer_id],Table2[gender],,0)</f>
        <v>Male</v>
      </c>
      <c r="I3922" s="50" t="str">
        <f>_xlfn.XLOOKUP(Table1[[#This Row],[Customer_ID]],Table2[customer_id],Table2[marital status],,0)</f>
        <v>Single</v>
      </c>
      <c r="J3922" t="str">
        <f t="shared" si="244"/>
        <v>Lower Income</v>
      </c>
      <c r="K3922" s="52" t="b">
        <f t="shared" si="245"/>
        <v>0</v>
      </c>
      <c r="L3922" s="43" t="b">
        <f t="shared" si="246"/>
        <v>0</v>
      </c>
      <c r="M3922" s="43" t="b">
        <f t="shared" si="247"/>
        <v>0</v>
      </c>
      <c r="N392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23" spans="1:14" hidden="1" x14ac:dyDescent="0.25">
      <c r="A3923" t="s">
        <v>1717</v>
      </c>
      <c r="B3923" s="45">
        <v>27759</v>
      </c>
      <c r="C3923" s="45">
        <v>12384.5</v>
      </c>
      <c r="D3923" s="25">
        <v>0.4461435930689146</v>
      </c>
      <c r="E3923" s="25" t="str">
        <f>_xlfn.XLOOKUP(Table1[[#This Row],[Customer_ID]],Table2[customer_id],Table2[age_group],,0)</f>
        <v>21-24</v>
      </c>
      <c r="F3923" s="25" t="str">
        <f>_xlfn.XLOOKUP(Table1[[#This Row],[Customer_ID]],Table2[customer_id],Table2[city],,0)</f>
        <v>Bengaluru</v>
      </c>
      <c r="G3923" s="25" t="str">
        <f>_xlfn.XLOOKUP(Table1[[#This Row],[Customer_ID]],Table2[customer_id],Table2[occupation],,0)</f>
        <v>Freelancers</v>
      </c>
      <c r="H3923" s="50" t="str">
        <f>_xlfn.XLOOKUP(Table1[[#This Row],[Customer_ID]],Table2[customer_id],Table2[gender],,0)</f>
        <v>Male</v>
      </c>
      <c r="I3923" s="50" t="str">
        <f>_xlfn.XLOOKUP(Table1[[#This Row],[Customer_ID]],Table2[customer_id],Table2[marital status],,0)</f>
        <v>Single</v>
      </c>
      <c r="J3923" t="str">
        <f t="shared" si="244"/>
        <v>Lower Income</v>
      </c>
      <c r="K3923" s="52" t="b">
        <f t="shared" si="245"/>
        <v>0</v>
      </c>
      <c r="L3923" s="43" t="b">
        <f t="shared" si="246"/>
        <v>0</v>
      </c>
      <c r="M3923" s="43" t="b">
        <f t="shared" si="247"/>
        <v>0</v>
      </c>
      <c r="N392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24" spans="1:14" hidden="1" x14ac:dyDescent="0.25">
      <c r="A3924" t="s">
        <v>2272</v>
      </c>
      <c r="B3924" s="45">
        <v>27756</v>
      </c>
      <c r="C3924" s="45">
        <v>11102.5</v>
      </c>
      <c r="D3924" s="25">
        <v>0.4000036028246145</v>
      </c>
      <c r="E3924" s="25" t="str">
        <f>_xlfn.XLOOKUP(Table1[[#This Row],[Customer_ID]],Table2[customer_id],Table2[age_group],,0)</f>
        <v>21-24</v>
      </c>
      <c r="F3924" s="25" t="str">
        <f>_xlfn.XLOOKUP(Table1[[#This Row],[Customer_ID]],Table2[customer_id],Table2[city],,0)</f>
        <v>Mumbai</v>
      </c>
      <c r="G3924" s="25" t="str">
        <f>_xlfn.XLOOKUP(Table1[[#This Row],[Customer_ID]],Table2[customer_id],Table2[occupation],,0)</f>
        <v>Salaried Other Employees</v>
      </c>
      <c r="H3924" s="50" t="str">
        <f>_xlfn.XLOOKUP(Table1[[#This Row],[Customer_ID]],Table2[customer_id],Table2[gender],,0)</f>
        <v>Female</v>
      </c>
      <c r="I3924" s="50" t="str">
        <f>_xlfn.XLOOKUP(Table1[[#This Row],[Customer_ID]],Table2[customer_id],Table2[marital status],,0)</f>
        <v>Single</v>
      </c>
      <c r="J3924" t="str">
        <f t="shared" si="244"/>
        <v>Lower Income</v>
      </c>
      <c r="K3924" s="52" t="b">
        <f t="shared" si="245"/>
        <v>0</v>
      </c>
      <c r="L3924" s="43" t="b">
        <f t="shared" si="246"/>
        <v>0</v>
      </c>
      <c r="M3924" s="43" t="b">
        <f t="shared" si="247"/>
        <v>0</v>
      </c>
      <c r="N392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25" spans="1:14" hidden="1" x14ac:dyDescent="0.25">
      <c r="A3925" t="s">
        <v>1936</v>
      </c>
      <c r="B3925" s="45">
        <v>27729</v>
      </c>
      <c r="C3925" s="45">
        <v>11849.5</v>
      </c>
      <c r="D3925" s="25">
        <v>0.42733239568682607</v>
      </c>
      <c r="E3925" s="25" t="str">
        <f>_xlfn.XLOOKUP(Table1[[#This Row],[Customer_ID]],Table2[customer_id],Table2[age_group],,0)</f>
        <v>21-24</v>
      </c>
      <c r="F3925" s="25" t="str">
        <f>_xlfn.XLOOKUP(Table1[[#This Row],[Customer_ID]],Table2[customer_id],Table2[city],,0)</f>
        <v>Bengaluru</v>
      </c>
      <c r="G3925" s="25" t="str">
        <f>_xlfn.XLOOKUP(Table1[[#This Row],[Customer_ID]],Table2[customer_id],Table2[occupation],,0)</f>
        <v>Freelancers</v>
      </c>
      <c r="H3925" s="50" t="str">
        <f>_xlfn.XLOOKUP(Table1[[#This Row],[Customer_ID]],Table2[customer_id],Table2[gender],,0)</f>
        <v>Male</v>
      </c>
      <c r="I3925" s="50" t="str">
        <f>_xlfn.XLOOKUP(Table1[[#This Row],[Customer_ID]],Table2[customer_id],Table2[marital status],,0)</f>
        <v>Single</v>
      </c>
      <c r="J3925" t="str">
        <f t="shared" si="244"/>
        <v>Lower Income</v>
      </c>
      <c r="K3925" s="52" t="b">
        <f t="shared" si="245"/>
        <v>0</v>
      </c>
      <c r="L3925" s="43" t="b">
        <f t="shared" si="246"/>
        <v>0</v>
      </c>
      <c r="M3925" s="43" t="b">
        <f t="shared" si="247"/>
        <v>0</v>
      </c>
      <c r="N392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26" spans="1:14" hidden="1" x14ac:dyDescent="0.25">
      <c r="A3926" t="s">
        <v>2564</v>
      </c>
      <c r="B3926" s="45">
        <v>27714</v>
      </c>
      <c r="C3926" s="45">
        <v>10277.5</v>
      </c>
      <c r="D3926" s="25">
        <v>0.3708414519737317</v>
      </c>
      <c r="E3926" s="25" t="str">
        <f>_xlfn.XLOOKUP(Table1[[#This Row],[Customer_ID]],Table2[customer_id],Table2[age_group],,0)</f>
        <v>21-24</v>
      </c>
      <c r="F3926" s="25" t="str">
        <f>_xlfn.XLOOKUP(Table1[[#This Row],[Customer_ID]],Table2[customer_id],Table2[city],,0)</f>
        <v>Hyderabad</v>
      </c>
      <c r="G3926" s="25" t="str">
        <f>_xlfn.XLOOKUP(Table1[[#This Row],[Customer_ID]],Table2[customer_id],Table2[occupation],,0)</f>
        <v>Freelancers</v>
      </c>
      <c r="H3926" s="50" t="str">
        <f>_xlfn.XLOOKUP(Table1[[#This Row],[Customer_ID]],Table2[customer_id],Table2[gender],,0)</f>
        <v>Male</v>
      </c>
      <c r="I3926" s="50" t="str">
        <f>_xlfn.XLOOKUP(Table1[[#This Row],[Customer_ID]],Table2[customer_id],Table2[marital status],,0)</f>
        <v>Single</v>
      </c>
      <c r="J3926" t="str">
        <f t="shared" si="244"/>
        <v>Lower Income</v>
      </c>
      <c r="K3926" s="52" t="b">
        <f t="shared" si="245"/>
        <v>0</v>
      </c>
      <c r="L3926" s="43" t="b">
        <f t="shared" si="246"/>
        <v>0</v>
      </c>
      <c r="M3926" s="43" t="b">
        <f t="shared" si="247"/>
        <v>0</v>
      </c>
      <c r="N392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27" spans="1:14" hidden="1" x14ac:dyDescent="0.25">
      <c r="A3927" t="s">
        <v>1736</v>
      </c>
      <c r="B3927" s="45">
        <v>27707</v>
      </c>
      <c r="C3927" s="45">
        <v>12314.333333333334</v>
      </c>
      <c r="D3927" s="25">
        <v>0.44444845466248001</v>
      </c>
      <c r="E3927" s="25" t="str">
        <f>_xlfn.XLOOKUP(Table1[[#This Row],[Customer_ID]],Table2[customer_id],Table2[age_group],,0)</f>
        <v>21-24</v>
      </c>
      <c r="F3927" s="25" t="str">
        <f>_xlfn.XLOOKUP(Table1[[#This Row],[Customer_ID]],Table2[customer_id],Table2[city],,0)</f>
        <v>Delhi NCR</v>
      </c>
      <c r="G3927" s="25" t="str">
        <f>_xlfn.XLOOKUP(Table1[[#This Row],[Customer_ID]],Table2[customer_id],Table2[occupation],,0)</f>
        <v>Salaried Other Employees</v>
      </c>
      <c r="H3927" s="50" t="str">
        <f>_xlfn.XLOOKUP(Table1[[#This Row],[Customer_ID]],Table2[customer_id],Table2[gender],,0)</f>
        <v>Male</v>
      </c>
      <c r="I3927" s="50" t="str">
        <f>_xlfn.XLOOKUP(Table1[[#This Row],[Customer_ID]],Table2[customer_id],Table2[marital status],,0)</f>
        <v>Single</v>
      </c>
      <c r="J3927" t="str">
        <f t="shared" si="244"/>
        <v>Lower Income</v>
      </c>
      <c r="K3927" s="52" t="b">
        <f t="shared" si="245"/>
        <v>0</v>
      </c>
      <c r="L3927" s="43" t="b">
        <f t="shared" si="246"/>
        <v>0</v>
      </c>
      <c r="M3927" s="43" t="b">
        <f t="shared" si="247"/>
        <v>0</v>
      </c>
      <c r="N392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28" spans="1:14" hidden="1" x14ac:dyDescent="0.25">
      <c r="A3928" t="s">
        <v>1644</v>
      </c>
      <c r="B3928" s="45">
        <v>27663</v>
      </c>
      <c r="C3928" s="45">
        <v>12527.666666666666</v>
      </c>
      <c r="D3928" s="25">
        <v>0.45286724746653167</v>
      </c>
      <c r="E3928" s="25" t="str">
        <f>_xlfn.XLOOKUP(Table1[[#This Row],[Customer_ID]],Table2[customer_id],Table2[age_group],,0)</f>
        <v>21-24</v>
      </c>
      <c r="F3928" s="25" t="str">
        <f>_xlfn.XLOOKUP(Table1[[#This Row],[Customer_ID]],Table2[customer_id],Table2[city],,0)</f>
        <v>Delhi NCR</v>
      </c>
      <c r="G3928" s="25" t="str">
        <f>_xlfn.XLOOKUP(Table1[[#This Row],[Customer_ID]],Table2[customer_id],Table2[occupation],,0)</f>
        <v>Freelancers</v>
      </c>
      <c r="H3928" s="50" t="str">
        <f>_xlfn.XLOOKUP(Table1[[#This Row],[Customer_ID]],Table2[customer_id],Table2[gender],,0)</f>
        <v>Male</v>
      </c>
      <c r="I3928" s="50" t="str">
        <f>_xlfn.XLOOKUP(Table1[[#This Row],[Customer_ID]],Table2[customer_id],Table2[marital status],,0)</f>
        <v>Single</v>
      </c>
      <c r="J3928" t="str">
        <f t="shared" si="244"/>
        <v>Lower Income</v>
      </c>
      <c r="K3928" s="52" t="b">
        <f t="shared" si="245"/>
        <v>0</v>
      </c>
      <c r="L3928" s="43" t="b">
        <f t="shared" si="246"/>
        <v>0</v>
      </c>
      <c r="M3928" s="43" t="b">
        <f t="shared" si="247"/>
        <v>0</v>
      </c>
      <c r="N392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29" spans="1:14" hidden="1" x14ac:dyDescent="0.25">
      <c r="A3929" t="s">
        <v>2212</v>
      </c>
      <c r="B3929" s="45">
        <v>27632</v>
      </c>
      <c r="C3929" s="45">
        <v>11203.166666666666</v>
      </c>
      <c r="D3929" s="25">
        <v>0.40544175834780927</v>
      </c>
      <c r="E3929" s="25" t="str">
        <f>_xlfn.XLOOKUP(Table1[[#This Row],[Customer_ID]],Table2[customer_id],Table2[age_group],,0)</f>
        <v>21-24</v>
      </c>
      <c r="F3929" s="25" t="str">
        <f>_xlfn.XLOOKUP(Table1[[#This Row],[Customer_ID]],Table2[customer_id],Table2[city],,0)</f>
        <v>Delhi NCR</v>
      </c>
      <c r="G3929" s="25" t="str">
        <f>_xlfn.XLOOKUP(Table1[[#This Row],[Customer_ID]],Table2[customer_id],Table2[occupation],,0)</f>
        <v>Freelancers</v>
      </c>
      <c r="H3929" s="50" t="str">
        <f>_xlfn.XLOOKUP(Table1[[#This Row],[Customer_ID]],Table2[customer_id],Table2[gender],,0)</f>
        <v>Female</v>
      </c>
      <c r="I3929" s="50" t="str">
        <f>_xlfn.XLOOKUP(Table1[[#This Row],[Customer_ID]],Table2[customer_id],Table2[marital status],,0)</f>
        <v>Single</v>
      </c>
      <c r="J3929" t="str">
        <f t="shared" si="244"/>
        <v>Lower Income</v>
      </c>
      <c r="K3929" s="52" t="b">
        <f t="shared" si="245"/>
        <v>0</v>
      </c>
      <c r="L3929" s="43" t="b">
        <f t="shared" si="246"/>
        <v>0</v>
      </c>
      <c r="M3929" s="43" t="b">
        <f t="shared" si="247"/>
        <v>0</v>
      </c>
      <c r="N392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30" spans="1:14" hidden="1" x14ac:dyDescent="0.25">
      <c r="A3930" t="s">
        <v>827</v>
      </c>
      <c r="B3930" s="45">
        <v>27632</v>
      </c>
      <c r="C3930" s="45">
        <v>14915.5</v>
      </c>
      <c r="D3930" s="25">
        <v>0.53979082223508978</v>
      </c>
      <c r="E3930" s="25" t="str">
        <f>_xlfn.XLOOKUP(Table1[[#This Row],[Customer_ID]],Table2[customer_id],Table2[age_group],,0)</f>
        <v>21-24</v>
      </c>
      <c r="F3930" s="25" t="str">
        <f>_xlfn.XLOOKUP(Table1[[#This Row],[Customer_ID]],Table2[customer_id],Table2[city],,0)</f>
        <v>Mumbai</v>
      </c>
      <c r="G3930" s="25" t="str">
        <f>_xlfn.XLOOKUP(Table1[[#This Row],[Customer_ID]],Table2[customer_id],Table2[occupation],,0)</f>
        <v>Freelancers</v>
      </c>
      <c r="H3930" s="50" t="str">
        <f>_xlfn.XLOOKUP(Table1[[#This Row],[Customer_ID]],Table2[customer_id],Table2[gender],,0)</f>
        <v>Male</v>
      </c>
      <c r="I3930" s="50" t="str">
        <f>_xlfn.XLOOKUP(Table1[[#This Row],[Customer_ID]],Table2[customer_id],Table2[marital status],,0)</f>
        <v>Married</v>
      </c>
      <c r="J3930" t="str">
        <f t="shared" si="244"/>
        <v>Lower Income</v>
      </c>
      <c r="K3930" s="52" t="b">
        <f t="shared" si="245"/>
        <v>0</v>
      </c>
      <c r="L3930" s="43" t="b">
        <f t="shared" si="246"/>
        <v>0</v>
      </c>
      <c r="M3930" s="43" t="b">
        <f t="shared" si="247"/>
        <v>0</v>
      </c>
      <c r="N393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31" spans="1:14" hidden="1" x14ac:dyDescent="0.25">
      <c r="A3931" t="s">
        <v>1496</v>
      </c>
      <c r="B3931" s="45">
        <v>27591</v>
      </c>
      <c r="C3931" s="45">
        <v>13000.166666666666</v>
      </c>
      <c r="D3931" s="25">
        <v>0.47117417515373367</v>
      </c>
      <c r="E3931" s="25" t="str">
        <f>_xlfn.XLOOKUP(Table1[[#This Row],[Customer_ID]],Table2[customer_id],Table2[age_group],,0)</f>
        <v>21-24</v>
      </c>
      <c r="F3931" s="25" t="str">
        <f>_xlfn.XLOOKUP(Table1[[#This Row],[Customer_ID]],Table2[customer_id],Table2[city],,0)</f>
        <v>Mumbai</v>
      </c>
      <c r="G3931" s="25" t="str">
        <f>_xlfn.XLOOKUP(Table1[[#This Row],[Customer_ID]],Table2[customer_id],Table2[occupation],,0)</f>
        <v>Salaried Other Employees</v>
      </c>
      <c r="H3931" s="50" t="str">
        <f>_xlfn.XLOOKUP(Table1[[#This Row],[Customer_ID]],Table2[customer_id],Table2[gender],,0)</f>
        <v>Male</v>
      </c>
      <c r="I3931" s="50" t="str">
        <f>_xlfn.XLOOKUP(Table1[[#This Row],[Customer_ID]],Table2[customer_id],Table2[marital status],,0)</f>
        <v>Single</v>
      </c>
      <c r="J3931" t="str">
        <f t="shared" si="244"/>
        <v>Lower Income</v>
      </c>
      <c r="K3931" s="52" t="b">
        <f t="shared" si="245"/>
        <v>0</v>
      </c>
      <c r="L3931" s="43" t="b">
        <f t="shared" si="246"/>
        <v>0</v>
      </c>
      <c r="M3931" s="43" t="b">
        <f t="shared" si="247"/>
        <v>0</v>
      </c>
      <c r="N393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32" spans="1:14" hidden="1" x14ac:dyDescent="0.25">
      <c r="A3932" t="s">
        <v>2569</v>
      </c>
      <c r="B3932" s="45">
        <v>27488</v>
      </c>
      <c r="C3932" s="45">
        <v>10184.5</v>
      </c>
      <c r="D3932" s="25">
        <v>0.37050713038416766</v>
      </c>
      <c r="E3932" s="25" t="str">
        <f>_xlfn.XLOOKUP(Table1[[#This Row],[Customer_ID]],Table2[customer_id],Table2[age_group],,0)</f>
        <v>21-24</v>
      </c>
      <c r="F3932" s="25" t="str">
        <f>_xlfn.XLOOKUP(Table1[[#This Row],[Customer_ID]],Table2[customer_id],Table2[city],,0)</f>
        <v>Bengaluru</v>
      </c>
      <c r="G3932" s="25" t="str">
        <f>_xlfn.XLOOKUP(Table1[[#This Row],[Customer_ID]],Table2[customer_id],Table2[occupation],,0)</f>
        <v>Freelancers</v>
      </c>
      <c r="H3932" s="50" t="str">
        <f>_xlfn.XLOOKUP(Table1[[#This Row],[Customer_ID]],Table2[customer_id],Table2[gender],,0)</f>
        <v>Female</v>
      </c>
      <c r="I3932" s="50" t="str">
        <f>_xlfn.XLOOKUP(Table1[[#This Row],[Customer_ID]],Table2[customer_id],Table2[marital status],,0)</f>
        <v>Single</v>
      </c>
      <c r="J3932" t="str">
        <f t="shared" si="244"/>
        <v>Lower Income</v>
      </c>
      <c r="K3932" s="52" t="b">
        <f t="shared" si="245"/>
        <v>0</v>
      </c>
      <c r="L3932" s="43" t="b">
        <f t="shared" si="246"/>
        <v>0</v>
      </c>
      <c r="M3932" s="43" t="b">
        <f t="shared" si="247"/>
        <v>0</v>
      </c>
      <c r="N393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33" spans="1:14" hidden="1" x14ac:dyDescent="0.25">
      <c r="A3933" t="s">
        <v>1731</v>
      </c>
      <c r="B3933" s="45">
        <v>27434</v>
      </c>
      <c r="C3933" s="45">
        <v>12202.833333333334</v>
      </c>
      <c r="D3933" s="25">
        <v>0.4448069305727686</v>
      </c>
      <c r="E3933" s="25" t="str">
        <f>_xlfn.XLOOKUP(Table1[[#This Row],[Customer_ID]],Table2[customer_id],Table2[age_group],,0)</f>
        <v>21-24</v>
      </c>
      <c r="F3933" s="25" t="str">
        <f>_xlfn.XLOOKUP(Table1[[#This Row],[Customer_ID]],Table2[customer_id],Table2[city],,0)</f>
        <v>Mumbai</v>
      </c>
      <c r="G3933" s="25" t="str">
        <f>_xlfn.XLOOKUP(Table1[[#This Row],[Customer_ID]],Table2[customer_id],Table2[occupation],,0)</f>
        <v>Freelancers</v>
      </c>
      <c r="H3933" s="50" t="str">
        <f>_xlfn.XLOOKUP(Table1[[#This Row],[Customer_ID]],Table2[customer_id],Table2[gender],,0)</f>
        <v>Female</v>
      </c>
      <c r="I3933" s="50" t="str">
        <f>_xlfn.XLOOKUP(Table1[[#This Row],[Customer_ID]],Table2[customer_id],Table2[marital status],,0)</f>
        <v>Single</v>
      </c>
      <c r="J3933" t="str">
        <f t="shared" si="244"/>
        <v>Lower Income</v>
      </c>
      <c r="K3933" s="52" t="b">
        <f t="shared" si="245"/>
        <v>0</v>
      </c>
      <c r="L3933" s="43" t="b">
        <f t="shared" si="246"/>
        <v>0</v>
      </c>
      <c r="M3933" s="43" t="b">
        <f t="shared" si="247"/>
        <v>0</v>
      </c>
      <c r="N393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34" spans="1:14" hidden="1" x14ac:dyDescent="0.25">
      <c r="A3934" t="s">
        <v>2939</v>
      </c>
      <c r="B3934" s="45">
        <v>27425</v>
      </c>
      <c r="C3934" s="45">
        <v>9389</v>
      </c>
      <c r="D3934" s="25">
        <v>0.3423518687329079</v>
      </c>
      <c r="E3934" s="25" t="str">
        <f>_xlfn.XLOOKUP(Table1[[#This Row],[Customer_ID]],Table2[customer_id],Table2[age_group],,0)</f>
        <v>21-24</v>
      </c>
      <c r="F3934" s="25" t="str">
        <f>_xlfn.XLOOKUP(Table1[[#This Row],[Customer_ID]],Table2[customer_id],Table2[city],,0)</f>
        <v>Hyderabad</v>
      </c>
      <c r="G3934" s="25" t="str">
        <f>_xlfn.XLOOKUP(Table1[[#This Row],[Customer_ID]],Table2[customer_id],Table2[occupation],,0)</f>
        <v>Freelancers</v>
      </c>
      <c r="H3934" s="50" t="str">
        <f>_xlfn.XLOOKUP(Table1[[#This Row],[Customer_ID]],Table2[customer_id],Table2[gender],,0)</f>
        <v>Male</v>
      </c>
      <c r="I3934" s="50" t="str">
        <f>_xlfn.XLOOKUP(Table1[[#This Row],[Customer_ID]],Table2[customer_id],Table2[marital status],,0)</f>
        <v>Single</v>
      </c>
      <c r="J3934" t="str">
        <f t="shared" si="244"/>
        <v>Lower Income</v>
      </c>
      <c r="K3934" s="52" t="b">
        <f t="shared" si="245"/>
        <v>0</v>
      </c>
      <c r="L3934" s="43" t="b">
        <f t="shared" si="246"/>
        <v>0</v>
      </c>
      <c r="M3934" s="43" t="b">
        <f t="shared" si="247"/>
        <v>0</v>
      </c>
      <c r="N393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35" spans="1:14" hidden="1" x14ac:dyDescent="0.25">
      <c r="A3935" t="s">
        <v>1052</v>
      </c>
      <c r="B3935" s="45">
        <v>27378</v>
      </c>
      <c r="C3935" s="45">
        <v>14078</v>
      </c>
      <c r="D3935" s="25">
        <v>0.51420848856746293</v>
      </c>
      <c r="E3935" s="25" t="str">
        <f>_xlfn.XLOOKUP(Table1[[#This Row],[Customer_ID]],Table2[customer_id],Table2[age_group],,0)</f>
        <v>21-24</v>
      </c>
      <c r="F3935" s="25" t="str">
        <f>_xlfn.XLOOKUP(Table1[[#This Row],[Customer_ID]],Table2[customer_id],Table2[city],,0)</f>
        <v>Mumbai</v>
      </c>
      <c r="G3935" s="25" t="str">
        <f>_xlfn.XLOOKUP(Table1[[#This Row],[Customer_ID]],Table2[customer_id],Table2[occupation],,0)</f>
        <v>Freelancers</v>
      </c>
      <c r="H3935" s="50" t="str">
        <f>_xlfn.XLOOKUP(Table1[[#This Row],[Customer_ID]],Table2[customer_id],Table2[gender],,0)</f>
        <v>Male</v>
      </c>
      <c r="I3935" s="50" t="str">
        <f>_xlfn.XLOOKUP(Table1[[#This Row],[Customer_ID]],Table2[customer_id],Table2[marital status],,0)</f>
        <v>Single</v>
      </c>
      <c r="J3935" t="str">
        <f t="shared" si="244"/>
        <v>Lower Income</v>
      </c>
      <c r="K3935" s="52" t="b">
        <f t="shared" si="245"/>
        <v>0</v>
      </c>
      <c r="L3935" s="43" t="b">
        <f t="shared" si="246"/>
        <v>0</v>
      </c>
      <c r="M3935" s="43" t="b">
        <f t="shared" si="247"/>
        <v>0</v>
      </c>
      <c r="N393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36" spans="1:14" hidden="1" x14ac:dyDescent="0.25">
      <c r="A3936" t="s">
        <v>851</v>
      </c>
      <c r="B3936" s="45">
        <v>27376</v>
      </c>
      <c r="C3936" s="45">
        <v>14688.166666666666</v>
      </c>
      <c r="D3936" s="25">
        <v>0.53653443405415935</v>
      </c>
      <c r="E3936" s="25" t="str">
        <f>_xlfn.XLOOKUP(Table1[[#This Row],[Customer_ID]],Table2[customer_id],Table2[age_group],,0)</f>
        <v>21-24</v>
      </c>
      <c r="F3936" s="25" t="str">
        <f>_xlfn.XLOOKUP(Table1[[#This Row],[Customer_ID]],Table2[customer_id],Table2[city],,0)</f>
        <v>Mumbai</v>
      </c>
      <c r="G3936" s="25" t="str">
        <f>_xlfn.XLOOKUP(Table1[[#This Row],[Customer_ID]],Table2[customer_id],Table2[occupation],,0)</f>
        <v>Freelancers</v>
      </c>
      <c r="H3936" s="50" t="str">
        <f>_xlfn.XLOOKUP(Table1[[#This Row],[Customer_ID]],Table2[customer_id],Table2[gender],,0)</f>
        <v>Male</v>
      </c>
      <c r="I3936" s="50" t="str">
        <f>_xlfn.XLOOKUP(Table1[[#This Row],[Customer_ID]],Table2[customer_id],Table2[marital status],,0)</f>
        <v>Single</v>
      </c>
      <c r="J3936" t="str">
        <f t="shared" si="244"/>
        <v>Lower Income</v>
      </c>
      <c r="K3936" s="52" t="b">
        <f t="shared" si="245"/>
        <v>0</v>
      </c>
      <c r="L3936" s="43" t="b">
        <f t="shared" si="246"/>
        <v>0</v>
      </c>
      <c r="M3936" s="43" t="b">
        <f t="shared" si="247"/>
        <v>0</v>
      </c>
      <c r="N393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37" spans="1:14" hidden="1" x14ac:dyDescent="0.25">
      <c r="A3937" t="s">
        <v>2645</v>
      </c>
      <c r="B3937" s="45">
        <v>27356</v>
      </c>
      <c r="C3937" s="45">
        <v>9970.6666666666661</v>
      </c>
      <c r="D3937" s="25">
        <v>0.36447823755909731</v>
      </c>
      <c r="E3937" s="25" t="str">
        <f>_xlfn.XLOOKUP(Table1[[#This Row],[Customer_ID]],Table2[customer_id],Table2[age_group],,0)</f>
        <v>21-24</v>
      </c>
      <c r="F3937" s="25" t="str">
        <f>_xlfn.XLOOKUP(Table1[[#This Row],[Customer_ID]],Table2[customer_id],Table2[city],,0)</f>
        <v>Bengaluru</v>
      </c>
      <c r="G3937" s="25" t="str">
        <f>_xlfn.XLOOKUP(Table1[[#This Row],[Customer_ID]],Table2[customer_id],Table2[occupation],,0)</f>
        <v>Freelancers</v>
      </c>
      <c r="H3937" s="50" t="str">
        <f>_xlfn.XLOOKUP(Table1[[#This Row],[Customer_ID]],Table2[customer_id],Table2[gender],,0)</f>
        <v>Female</v>
      </c>
      <c r="I3937" s="50" t="str">
        <f>_xlfn.XLOOKUP(Table1[[#This Row],[Customer_ID]],Table2[customer_id],Table2[marital status],,0)</f>
        <v>Single</v>
      </c>
      <c r="J3937" t="str">
        <f t="shared" si="244"/>
        <v>Lower Income</v>
      </c>
      <c r="K3937" s="52" t="b">
        <f t="shared" si="245"/>
        <v>0</v>
      </c>
      <c r="L3937" s="43" t="b">
        <f t="shared" si="246"/>
        <v>0</v>
      </c>
      <c r="M3937" s="43" t="b">
        <f t="shared" si="247"/>
        <v>0</v>
      </c>
      <c r="N393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38" spans="1:14" hidden="1" x14ac:dyDescent="0.25">
      <c r="A3938" t="s">
        <v>3306</v>
      </c>
      <c r="B3938" s="45">
        <v>27352</v>
      </c>
      <c r="C3938" s="45">
        <v>8514</v>
      </c>
      <c r="D3938" s="25">
        <v>0.31127522667446622</v>
      </c>
      <c r="E3938" s="25" t="str">
        <f>_xlfn.XLOOKUP(Table1[[#This Row],[Customer_ID]],Table2[customer_id],Table2[age_group],,0)</f>
        <v>21-24</v>
      </c>
      <c r="F3938" s="25" t="str">
        <f>_xlfn.XLOOKUP(Table1[[#This Row],[Customer_ID]],Table2[customer_id],Table2[city],,0)</f>
        <v>Chennai</v>
      </c>
      <c r="G3938" s="25" t="str">
        <f>_xlfn.XLOOKUP(Table1[[#This Row],[Customer_ID]],Table2[customer_id],Table2[occupation],,0)</f>
        <v>Freelancers</v>
      </c>
      <c r="H3938" s="50" t="str">
        <f>_xlfn.XLOOKUP(Table1[[#This Row],[Customer_ID]],Table2[customer_id],Table2[gender],,0)</f>
        <v>Male</v>
      </c>
      <c r="I3938" s="50" t="str">
        <f>_xlfn.XLOOKUP(Table1[[#This Row],[Customer_ID]],Table2[customer_id],Table2[marital status],,0)</f>
        <v>Married</v>
      </c>
      <c r="J3938" t="str">
        <f t="shared" si="244"/>
        <v>Lower Income</v>
      </c>
      <c r="K3938" s="52" t="b">
        <f t="shared" si="245"/>
        <v>0</v>
      </c>
      <c r="L3938" s="43" t="b">
        <f t="shared" si="246"/>
        <v>0</v>
      </c>
      <c r="M3938" s="43" t="b">
        <f t="shared" si="247"/>
        <v>0</v>
      </c>
      <c r="N393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39" spans="1:14" hidden="1" x14ac:dyDescent="0.25">
      <c r="A3939" t="s">
        <v>1354</v>
      </c>
      <c r="B3939" s="45">
        <v>27315</v>
      </c>
      <c r="C3939" s="45">
        <v>13301</v>
      </c>
      <c r="D3939" s="25">
        <v>0.48694856306058942</v>
      </c>
      <c r="E3939" s="25" t="str">
        <f>_xlfn.XLOOKUP(Table1[[#This Row],[Customer_ID]],Table2[customer_id],Table2[age_group],,0)</f>
        <v>21-24</v>
      </c>
      <c r="F3939" s="25" t="str">
        <f>_xlfn.XLOOKUP(Table1[[#This Row],[Customer_ID]],Table2[customer_id],Table2[city],,0)</f>
        <v>Delhi NCR</v>
      </c>
      <c r="G3939" s="25" t="str">
        <f>_xlfn.XLOOKUP(Table1[[#This Row],[Customer_ID]],Table2[customer_id],Table2[occupation],,0)</f>
        <v>Freelancers</v>
      </c>
      <c r="H3939" s="50" t="str">
        <f>_xlfn.XLOOKUP(Table1[[#This Row],[Customer_ID]],Table2[customer_id],Table2[gender],,0)</f>
        <v>Male</v>
      </c>
      <c r="I3939" s="50" t="str">
        <f>_xlfn.XLOOKUP(Table1[[#This Row],[Customer_ID]],Table2[customer_id],Table2[marital status],,0)</f>
        <v>Single</v>
      </c>
      <c r="J3939" t="str">
        <f t="shared" si="244"/>
        <v>Lower Income</v>
      </c>
      <c r="K3939" s="52" t="b">
        <f t="shared" si="245"/>
        <v>0</v>
      </c>
      <c r="L3939" s="43" t="b">
        <f t="shared" si="246"/>
        <v>0</v>
      </c>
      <c r="M3939" s="43" t="b">
        <f t="shared" si="247"/>
        <v>0</v>
      </c>
      <c r="N393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40" spans="1:14" hidden="1" x14ac:dyDescent="0.25">
      <c r="A3940" t="s">
        <v>1725</v>
      </c>
      <c r="B3940" s="45">
        <v>27275</v>
      </c>
      <c r="C3940" s="45">
        <v>12143.333333333334</v>
      </c>
      <c r="D3940" s="25">
        <v>0.44521845401772076</v>
      </c>
      <c r="E3940" s="25" t="str">
        <f>_xlfn.XLOOKUP(Table1[[#This Row],[Customer_ID]],Table2[customer_id],Table2[age_group],,0)</f>
        <v>21-24</v>
      </c>
      <c r="F3940" s="25" t="str">
        <f>_xlfn.XLOOKUP(Table1[[#This Row],[Customer_ID]],Table2[customer_id],Table2[city],,0)</f>
        <v>Mumbai</v>
      </c>
      <c r="G3940" s="25" t="str">
        <f>_xlfn.XLOOKUP(Table1[[#This Row],[Customer_ID]],Table2[customer_id],Table2[occupation],,0)</f>
        <v>Freelancers</v>
      </c>
      <c r="H3940" s="50" t="str">
        <f>_xlfn.XLOOKUP(Table1[[#This Row],[Customer_ID]],Table2[customer_id],Table2[gender],,0)</f>
        <v>Female</v>
      </c>
      <c r="I3940" s="50" t="str">
        <f>_xlfn.XLOOKUP(Table1[[#This Row],[Customer_ID]],Table2[customer_id],Table2[marital status],,0)</f>
        <v>Married</v>
      </c>
      <c r="J3940" t="str">
        <f t="shared" si="244"/>
        <v>Lower Income</v>
      </c>
      <c r="K3940" s="52" t="b">
        <f t="shared" si="245"/>
        <v>0</v>
      </c>
      <c r="L3940" s="43" t="b">
        <f t="shared" si="246"/>
        <v>0</v>
      </c>
      <c r="M3940" s="43" t="b">
        <f t="shared" si="247"/>
        <v>0</v>
      </c>
      <c r="N394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41" spans="1:14" hidden="1" x14ac:dyDescent="0.25">
      <c r="A3941" t="s">
        <v>2534</v>
      </c>
      <c r="B3941" s="45">
        <v>27265</v>
      </c>
      <c r="C3941" s="45">
        <v>10197.5</v>
      </c>
      <c r="D3941" s="25">
        <v>0.37401430405281494</v>
      </c>
      <c r="E3941" s="25" t="str">
        <f>_xlfn.XLOOKUP(Table1[[#This Row],[Customer_ID]],Table2[customer_id],Table2[age_group],,0)</f>
        <v>21-24</v>
      </c>
      <c r="F3941" s="25" t="str">
        <f>_xlfn.XLOOKUP(Table1[[#This Row],[Customer_ID]],Table2[customer_id],Table2[city],,0)</f>
        <v>Bengaluru</v>
      </c>
      <c r="G3941" s="25" t="str">
        <f>_xlfn.XLOOKUP(Table1[[#This Row],[Customer_ID]],Table2[customer_id],Table2[occupation],,0)</f>
        <v>Freelancers</v>
      </c>
      <c r="H3941" s="50" t="str">
        <f>_xlfn.XLOOKUP(Table1[[#This Row],[Customer_ID]],Table2[customer_id],Table2[gender],,0)</f>
        <v>Female</v>
      </c>
      <c r="I3941" s="50" t="str">
        <f>_xlfn.XLOOKUP(Table1[[#This Row],[Customer_ID]],Table2[customer_id],Table2[marital status],,0)</f>
        <v>Single</v>
      </c>
      <c r="J3941" t="str">
        <f t="shared" si="244"/>
        <v>Lower Income</v>
      </c>
      <c r="K3941" s="52" t="b">
        <f t="shared" si="245"/>
        <v>0</v>
      </c>
      <c r="L3941" s="43" t="b">
        <f t="shared" si="246"/>
        <v>0</v>
      </c>
      <c r="M3941" s="43" t="b">
        <f t="shared" si="247"/>
        <v>0</v>
      </c>
      <c r="N394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42" spans="1:14" hidden="1" x14ac:dyDescent="0.25">
      <c r="A3942" t="s">
        <v>1340</v>
      </c>
      <c r="B3942" s="45">
        <v>27252</v>
      </c>
      <c r="C3942" s="45">
        <v>13314.5</v>
      </c>
      <c r="D3942" s="25">
        <v>0.48856964626449434</v>
      </c>
      <c r="E3942" s="25" t="str">
        <f>_xlfn.XLOOKUP(Table1[[#This Row],[Customer_ID]],Table2[customer_id],Table2[age_group],,0)</f>
        <v>21-24</v>
      </c>
      <c r="F3942" s="25" t="str">
        <f>_xlfn.XLOOKUP(Table1[[#This Row],[Customer_ID]],Table2[customer_id],Table2[city],,0)</f>
        <v>Mumbai</v>
      </c>
      <c r="G3942" s="25" t="str">
        <f>_xlfn.XLOOKUP(Table1[[#This Row],[Customer_ID]],Table2[customer_id],Table2[occupation],,0)</f>
        <v>Freelancers</v>
      </c>
      <c r="H3942" s="50" t="str">
        <f>_xlfn.XLOOKUP(Table1[[#This Row],[Customer_ID]],Table2[customer_id],Table2[gender],,0)</f>
        <v>Male</v>
      </c>
      <c r="I3942" s="50" t="str">
        <f>_xlfn.XLOOKUP(Table1[[#This Row],[Customer_ID]],Table2[customer_id],Table2[marital status],,0)</f>
        <v>Single</v>
      </c>
      <c r="J3942" t="str">
        <f t="shared" si="244"/>
        <v>Lower Income</v>
      </c>
      <c r="K3942" s="52" t="b">
        <f t="shared" si="245"/>
        <v>0</v>
      </c>
      <c r="L3942" s="43" t="b">
        <f t="shared" si="246"/>
        <v>0</v>
      </c>
      <c r="M3942" s="43" t="b">
        <f t="shared" si="247"/>
        <v>0</v>
      </c>
      <c r="N394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43" spans="1:14" hidden="1" x14ac:dyDescent="0.25">
      <c r="A3943" t="s">
        <v>2119</v>
      </c>
      <c r="B3943" s="45">
        <v>27161</v>
      </c>
      <c r="C3943" s="45">
        <v>11204.833333333334</v>
      </c>
      <c r="D3943" s="25">
        <v>0.41253390277726643</v>
      </c>
      <c r="E3943" s="25" t="str">
        <f>_xlfn.XLOOKUP(Table1[[#This Row],[Customer_ID]],Table2[customer_id],Table2[age_group],,0)</f>
        <v>21-24</v>
      </c>
      <c r="F3943" s="25" t="str">
        <f>_xlfn.XLOOKUP(Table1[[#This Row],[Customer_ID]],Table2[customer_id],Table2[city],,0)</f>
        <v>Bengaluru</v>
      </c>
      <c r="G3943" s="25" t="str">
        <f>_xlfn.XLOOKUP(Table1[[#This Row],[Customer_ID]],Table2[customer_id],Table2[occupation],,0)</f>
        <v>Freelancers</v>
      </c>
      <c r="H3943" s="50" t="str">
        <f>_xlfn.XLOOKUP(Table1[[#This Row],[Customer_ID]],Table2[customer_id],Table2[gender],,0)</f>
        <v>Male</v>
      </c>
      <c r="I3943" s="50" t="str">
        <f>_xlfn.XLOOKUP(Table1[[#This Row],[Customer_ID]],Table2[customer_id],Table2[marital status],,0)</f>
        <v>Single</v>
      </c>
      <c r="J3943" t="str">
        <f t="shared" si="244"/>
        <v>Lower Income</v>
      </c>
      <c r="K3943" s="52" t="b">
        <f t="shared" si="245"/>
        <v>0</v>
      </c>
      <c r="L3943" s="43" t="b">
        <f t="shared" si="246"/>
        <v>0</v>
      </c>
      <c r="M3943" s="43" t="b">
        <f t="shared" si="247"/>
        <v>0</v>
      </c>
      <c r="N394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44" spans="1:14" hidden="1" x14ac:dyDescent="0.25">
      <c r="A3944" t="s">
        <v>1015</v>
      </c>
      <c r="B3944" s="45">
        <v>27139</v>
      </c>
      <c r="C3944" s="45">
        <v>14067.166666666666</v>
      </c>
      <c r="D3944" s="25">
        <v>0.51833769360207327</v>
      </c>
      <c r="E3944" s="25" t="str">
        <f>_xlfn.XLOOKUP(Table1[[#This Row],[Customer_ID]],Table2[customer_id],Table2[age_group],,0)</f>
        <v>21-24</v>
      </c>
      <c r="F3944" s="25" t="str">
        <f>_xlfn.XLOOKUP(Table1[[#This Row],[Customer_ID]],Table2[customer_id],Table2[city],,0)</f>
        <v>Mumbai</v>
      </c>
      <c r="G3944" s="25" t="str">
        <f>_xlfn.XLOOKUP(Table1[[#This Row],[Customer_ID]],Table2[customer_id],Table2[occupation],,0)</f>
        <v>Freelancers</v>
      </c>
      <c r="H3944" s="50" t="str">
        <f>_xlfn.XLOOKUP(Table1[[#This Row],[Customer_ID]],Table2[customer_id],Table2[gender],,0)</f>
        <v>Male</v>
      </c>
      <c r="I3944" s="50" t="str">
        <f>_xlfn.XLOOKUP(Table1[[#This Row],[Customer_ID]],Table2[customer_id],Table2[marital status],,0)</f>
        <v>Single</v>
      </c>
      <c r="J3944" t="str">
        <f t="shared" si="244"/>
        <v>Lower Income</v>
      </c>
      <c r="K3944" s="52" t="b">
        <f t="shared" si="245"/>
        <v>0</v>
      </c>
      <c r="L3944" s="43" t="b">
        <f t="shared" si="246"/>
        <v>0</v>
      </c>
      <c r="M3944" s="43" t="b">
        <f t="shared" si="247"/>
        <v>0</v>
      </c>
      <c r="N394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45" spans="1:14" hidden="1" x14ac:dyDescent="0.25">
      <c r="A3945" t="s">
        <v>3631</v>
      </c>
      <c r="B3945" s="45">
        <v>27112</v>
      </c>
      <c r="C3945" s="45">
        <v>7423.333333333333</v>
      </c>
      <c r="D3945" s="25">
        <v>0.27380249827874492</v>
      </c>
      <c r="E3945" s="25" t="str">
        <f>_xlfn.XLOOKUP(Table1[[#This Row],[Customer_ID]],Table2[customer_id],Table2[age_group],,0)</f>
        <v>21-24</v>
      </c>
      <c r="F3945" s="25" t="str">
        <f>_xlfn.XLOOKUP(Table1[[#This Row],[Customer_ID]],Table2[customer_id],Table2[city],,0)</f>
        <v>Chennai</v>
      </c>
      <c r="G3945" s="25" t="str">
        <f>_xlfn.XLOOKUP(Table1[[#This Row],[Customer_ID]],Table2[customer_id],Table2[occupation],,0)</f>
        <v>Freelancers</v>
      </c>
      <c r="H3945" s="50" t="str">
        <f>_xlfn.XLOOKUP(Table1[[#This Row],[Customer_ID]],Table2[customer_id],Table2[gender],,0)</f>
        <v>Female</v>
      </c>
      <c r="I3945" s="50" t="str">
        <f>_xlfn.XLOOKUP(Table1[[#This Row],[Customer_ID]],Table2[customer_id],Table2[marital status],,0)</f>
        <v>Single</v>
      </c>
      <c r="J3945" t="str">
        <f t="shared" si="244"/>
        <v>Lower Income</v>
      </c>
      <c r="K3945" s="52" t="str">
        <f t="shared" si="245"/>
        <v>Low Spend</v>
      </c>
      <c r="L3945" s="43" t="b">
        <f t="shared" si="246"/>
        <v>0</v>
      </c>
      <c r="M3945" s="43" t="b">
        <f t="shared" si="247"/>
        <v>0</v>
      </c>
      <c r="N394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46" spans="1:14" hidden="1" x14ac:dyDescent="0.25">
      <c r="A3946" t="s">
        <v>1899</v>
      </c>
      <c r="B3946" s="45">
        <v>27110</v>
      </c>
      <c r="C3946" s="45">
        <v>11675.666666666666</v>
      </c>
      <c r="D3946" s="25">
        <v>0.43067748678224516</v>
      </c>
      <c r="E3946" s="25" t="str">
        <f>_xlfn.XLOOKUP(Table1[[#This Row],[Customer_ID]],Table2[customer_id],Table2[age_group],,0)</f>
        <v>21-24</v>
      </c>
      <c r="F3946" s="25" t="str">
        <f>_xlfn.XLOOKUP(Table1[[#This Row],[Customer_ID]],Table2[customer_id],Table2[city],,0)</f>
        <v>Bengaluru</v>
      </c>
      <c r="G3946" s="25" t="str">
        <f>_xlfn.XLOOKUP(Table1[[#This Row],[Customer_ID]],Table2[customer_id],Table2[occupation],,0)</f>
        <v>Freelancers</v>
      </c>
      <c r="H3946" s="50" t="str">
        <f>_xlfn.XLOOKUP(Table1[[#This Row],[Customer_ID]],Table2[customer_id],Table2[gender],,0)</f>
        <v>Male</v>
      </c>
      <c r="I3946" s="50" t="str">
        <f>_xlfn.XLOOKUP(Table1[[#This Row],[Customer_ID]],Table2[customer_id],Table2[marital status],,0)</f>
        <v>Married</v>
      </c>
      <c r="J3946" t="str">
        <f t="shared" si="244"/>
        <v>Lower Income</v>
      </c>
      <c r="K3946" s="52" t="b">
        <f t="shared" si="245"/>
        <v>0</v>
      </c>
      <c r="L3946" s="43" t="b">
        <f t="shared" si="246"/>
        <v>0</v>
      </c>
      <c r="M3946" s="43" t="b">
        <f t="shared" si="247"/>
        <v>0</v>
      </c>
      <c r="N394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47" spans="1:14" hidden="1" x14ac:dyDescent="0.25">
      <c r="A3947" t="s">
        <v>1334</v>
      </c>
      <c r="B3947" s="45">
        <v>27104</v>
      </c>
      <c r="C3947" s="45">
        <v>13255.333333333334</v>
      </c>
      <c r="D3947" s="25">
        <v>0.48905450609996065</v>
      </c>
      <c r="E3947" s="25" t="str">
        <f>_xlfn.XLOOKUP(Table1[[#This Row],[Customer_ID]],Table2[customer_id],Table2[age_group],,0)</f>
        <v>21-24</v>
      </c>
      <c r="F3947" s="25" t="str">
        <f>_xlfn.XLOOKUP(Table1[[#This Row],[Customer_ID]],Table2[customer_id],Table2[city],,0)</f>
        <v>Mumbai</v>
      </c>
      <c r="G3947" s="25" t="str">
        <f>_xlfn.XLOOKUP(Table1[[#This Row],[Customer_ID]],Table2[customer_id],Table2[occupation],,0)</f>
        <v>Freelancers</v>
      </c>
      <c r="H3947" s="50" t="str">
        <f>_xlfn.XLOOKUP(Table1[[#This Row],[Customer_ID]],Table2[customer_id],Table2[gender],,0)</f>
        <v>Male</v>
      </c>
      <c r="I3947" s="50" t="str">
        <f>_xlfn.XLOOKUP(Table1[[#This Row],[Customer_ID]],Table2[customer_id],Table2[marital status],,0)</f>
        <v>Single</v>
      </c>
      <c r="J3947" t="str">
        <f t="shared" si="244"/>
        <v>Lower Income</v>
      </c>
      <c r="K3947" s="52" t="b">
        <f t="shared" si="245"/>
        <v>0</v>
      </c>
      <c r="L3947" s="43" t="b">
        <f t="shared" si="246"/>
        <v>0</v>
      </c>
      <c r="M3947" s="43" t="b">
        <f t="shared" si="247"/>
        <v>0</v>
      </c>
      <c r="N394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48" spans="1:14" hidden="1" x14ac:dyDescent="0.25">
      <c r="A3948" t="s">
        <v>1401</v>
      </c>
      <c r="B3948" s="45">
        <v>27080</v>
      </c>
      <c r="C3948" s="45">
        <v>13052.666666666666</v>
      </c>
      <c r="D3948" s="25">
        <v>0.48200393894633181</v>
      </c>
      <c r="E3948" s="25" t="str">
        <f>_xlfn.XLOOKUP(Table1[[#This Row],[Customer_ID]],Table2[customer_id],Table2[age_group],,0)</f>
        <v>21-24</v>
      </c>
      <c r="F3948" s="25" t="str">
        <f>_xlfn.XLOOKUP(Table1[[#This Row],[Customer_ID]],Table2[customer_id],Table2[city],,0)</f>
        <v>Delhi NCR</v>
      </c>
      <c r="G3948" s="25" t="str">
        <f>_xlfn.XLOOKUP(Table1[[#This Row],[Customer_ID]],Table2[customer_id],Table2[occupation],,0)</f>
        <v>Freelancers</v>
      </c>
      <c r="H3948" s="50" t="str">
        <f>_xlfn.XLOOKUP(Table1[[#This Row],[Customer_ID]],Table2[customer_id],Table2[gender],,0)</f>
        <v>Male</v>
      </c>
      <c r="I3948" s="50" t="str">
        <f>_xlfn.XLOOKUP(Table1[[#This Row],[Customer_ID]],Table2[customer_id],Table2[marital status],,0)</f>
        <v>Single</v>
      </c>
      <c r="J3948" t="str">
        <f t="shared" si="244"/>
        <v>Lower Income</v>
      </c>
      <c r="K3948" s="52" t="b">
        <f t="shared" si="245"/>
        <v>0</v>
      </c>
      <c r="L3948" s="43" t="b">
        <f t="shared" si="246"/>
        <v>0</v>
      </c>
      <c r="M3948" s="43" t="b">
        <f t="shared" si="247"/>
        <v>0</v>
      </c>
      <c r="N394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49" spans="1:14" hidden="1" x14ac:dyDescent="0.25">
      <c r="A3949" t="s">
        <v>1147</v>
      </c>
      <c r="B3949" s="45">
        <v>27073</v>
      </c>
      <c r="C3949" s="45">
        <v>13695.333333333334</v>
      </c>
      <c r="D3949" s="25">
        <v>0.50586685381499408</v>
      </c>
      <c r="E3949" s="25" t="str">
        <f>_xlfn.XLOOKUP(Table1[[#This Row],[Customer_ID]],Table2[customer_id],Table2[age_group],,0)</f>
        <v>21-24</v>
      </c>
      <c r="F3949" s="25" t="str">
        <f>_xlfn.XLOOKUP(Table1[[#This Row],[Customer_ID]],Table2[customer_id],Table2[city],,0)</f>
        <v>Mumbai</v>
      </c>
      <c r="G3949" s="25" t="str">
        <f>_xlfn.XLOOKUP(Table1[[#This Row],[Customer_ID]],Table2[customer_id],Table2[occupation],,0)</f>
        <v>Freelancers</v>
      </c>
      <c r="H3949" s="50" t="str">
        <f>_xlfn.XLOOKUP(Table1[[#This Row],[Customer_ID]],Table2[customer_id],Table2[gender],,0)</f>
        <v>Male</v>
      </c>
      <c r="I3949" s="50" t="str">
        <f>_xlfn.XLOOKUP(Table1[[#This Row],[Customer_ID]],Table2[customer_id],Table2[marital status],,0)</f>
        <v>Married</v>
      </c>
      <c r="J3949" t="str">
        <f t="shared" si="244"/>
        <v>Lower Income</v>
      </c>
      <c r="K3949" s="52" t="b">
        <f t="shared" si="245"/>
        <v>0</v>
      </c>
      <c r="L3949" s="43" t="b">
        <f t="shared" si="246"/>
        <v>0</v>
      </c>
      <c r="M3949" s="43" t="b">
        <f t="shared" si="247"/>
        <v>0</v>
      </c>
      <c r="N394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50" spans="1:14" hidden="1" x14ac:dyDescent="0.25">
      <c r="A3950" t="s">
        <v>1903</v>
      </c>
      <c r="B3950" s="45">
        <v>27065</v>
      </c>
      <c r="C3950" s="45">
        <v>11652</v>
      </c>
      <c r="D3950" s="25">
        <v>0.43051912063550712</v>
      </c>
      <c r="E3950" s="25" t="str">
        <f>_xlfn.XLOOKUP(Table1[[#This Row],[Customer_ID]],Table2[customer_id],Table2[age_group],,0)</f>
        <v>21-24</v>
      </c>
      <c r="F3950" s="25" t="str">
        <f>_xlfn.XLOOKUP(Table1[[#This Row],[Customer_ID]],Table2[customer_id],Table2[city],,0)</f>
        <v>Mumbai</v>
      </c>
      <c r="G3950" s="25" t="str">
        <f>_xlfn.XLOOKUP(Table1[[#This Row],[Customer_ID]],Table2[customer_id],Table2[occupation],,0)</f>
        <v>Freelancers</v>
      </c>
      <c r="H3950" s="50" t="str">
        <f>_xlfn.XLOOKUP(Table1[[#This Row],[Customer_ID]],Table2[customer_id],Table2[gender],,0)</f>
        <v>Female</v>
      </c>
      <c r="I3950" s="50" t="str">
        <f>_xlfn.XLOOKUP(Table1[[#This Row],[Customer_ID]],Table2[customer_id],Table2[marital status],,0)</f>
        <v>Married</v>
      </c>
      <c r="J3950" t="str">
        <f t="shared" si="244"/>
        <v>Lower Income</v>
      </c>
      <c r="K3950" s="52" t="b">
        <f t="shared" si="245"/>
        <v>0</v>
      </c>
      <c r="L3950" s="43" t="b">
        <f t="shared" si="246"/>
        <v>0</v>
      </c>
      <c r="M3950" s="43" t="b">
        <f t="shared" si="247"/>
        <v>0</v>
      </c>
      <c r="N395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51" spans="1:14" hidden="1" x14ac:dyDescent="0.25">
      <c r="A3951" t="s">
        <v>604</v>
      </c>
      <c r="B3951" s="45">
        <v>27045</v>
      </c>
      <c r="C3951" s="45">
        <v>15516.666666666666</v>
      </c>
      <c r="D3951" s="25">
        <v>0.57373513280335242</v>
      </c>
      <c r="E3951" s="25" t="str">
        <f>_xlfn.XLOOKUP(Table1[[#This Row],[Customer_ID]],Table2[customer_id],Table2[age_group],,0)</f>
        <v>21-24</v>
      </c>
      <c r="F3951" s="25" t="str">
        <f>_xlfn.XLOOKUP(Table1[[#This Row],[Customer_ID]],Table2[customer_id],Table2[city],,0)</f>
        <v>Mumbai</v>
      </c>
      <c r="G3951" s="25" t="str">
        <f>_xlfn.XLOOKUP(Table1[[#This Row],[Customer_ID]],Table2[customer_id],Table2[occupation],,0)</f>
        <v>Freelancers</v>
      </c>
      <c r="H3951" s="50" t="str">
        <f>_xlfn.XLOOKUP(Table1[[#This Row],[Customer_ID]],Table2[customer_id],Table2[gender],,0)</f>
        <v>Male</v>
      </c>
      <c r="I3951" s="50" t="str">
        <f>_xlfn.XLOOKUP(Table1[[#This Row],[Customer_ID]],Table2[customer_id],Table2[marital status],,0)</f>
        <v>Single</v>
      </c>
      <c r="J3951" t="str">
        <f t="shared" si="244"/>
        <v>Lower Income</v>
      </c>
      <c r="K3951" s="52" t="b">
        <f t="shared" si="245"/>
        <v>0</v>
      </c>
      <c r="L3951" s="43" t="b">
        <f t="shared" si="246"/>
        <v>0</v>
      </c>
      <c r="M3951" s="43" t="b">
        <f t="shared" si="247"/>
        <v>0</v>
      </c>
      <c r="N395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52" spans="1:14" hidden="1" x14ac:dyDescent="0.25">
      <c r="A3952" t="s">
        <v>2255</v>
      </c>
      <c r="B3952" s="45">
        <v>27034</v>
      </c>
      <c r="C3952" s="45">
        <v>10853.166666666666</v>
      </c>
      <c r="D3952" s="25">
        <v>0.40146358906068896</v>
      </c>
      <c r="E3952" s="25" t="str">
        <f>_xlfn.XLOOKUP(Table1[[#This Row],[Customer_ID]],Table2[customer_id],Table2[age_group],,0)</f>
        <v>21-24</v>
      </c>
      <c r="F3952" s="25" t="str">
        <f>_xlfn.XLOOKUP(Table1[[#This Row],[Customer_ID]],Table2[customer_id],Table2[city],,0)</f>
        <v>Bengaluru</v>
      </c>
      <c r="G3952" s="25" t="str">
        <f>_xlfn.XLOOKUP(Table1[[#This Row],[Customer_ID]],Table2[customer_id],Table2[occupation],,0)</f>
        <v>Freelancers</v>
      </c>
      <c r="H3952" s="50" t="str">
        <f>_xlfn.XLOOKUP(Table1[[#This Row],[Customer_ID]],Table2[customer_id],Table2[gender],,0)</f>
        <v>Male</v>
      </c>
      <c r="I3952" s="50" t="str">
        <f>_xlfn.XLOOKUP(Table1[[#This Row],[Customer_ID]],Table2[customer_id],Table2[marital status],,0)</f>
        <v>Single</v>
      </c>
      <c r="J3952" t="str">
        <f t="shared" si="244"/>
        <v>Lower Income</v>
      </c>
      <c r="K3952" s="52" t="b">
        <f t="shared" si="245"/>
        <v>0</v>
      </c>
      <c r="L3952" s="43" t="b">
        <f t="shared" si="246"/>
        <v>0</v>
      </c>
      <c r="M3952" s="43" t="b">
        <f t="shared" si="247"/>
        <v>0</v>
      </c>
      <c r="N395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53" spans="1:14" hidden="1" x14ac:dyDescent="0.25">
      <c r="A3953" t="s">
        <v>1793</v>
      </c>
      <c r="B3953" s="45">
        <v>26939</v>
      </c>
      <c r="C3953" s="45">
        <v>11848.666666666666</v>
      </c>
      <c r="D3953" s="25">
        <v>0.43983320341017357</v>
      </c>
      <c r="E3953" s="25" t="str">
        <f>_xlfn.XLOOKUP(Table1[[#This Row],[Customer_ID]],Table2[customer_id],Table2[age_group],,0)</f>
        <v>21-24</v>
      </c>
      <c r="F3953" s="25" t="str">
        <f>_xlfn.XLOOKUP(Table1[[#This Row],[Customer_ID]],Table2[customer_id],Table2[city],,0)</f>
        <v>Bengaluru</v>
      </c>
      <c r="G3953" s="25" t="str">
        <f>_xlfn.XLOOKUP(Table1[[#This Row],[Customer_ID]],Table2[customer_id],Table2[occupation],,0)</f>
        <v>Freelancers</v>
      </c>
      <c r="H3953" s="50" t="str">
        <f>_xlfn.XLOOKUP(Table1[[#This Row],[Customer_ID]],Table2[customer_id],Table2[gender],,0)</f>
        <v>Male</v>
      </c>
      <c r="I3953" s="50" t="str">
        <f>_xlfn.XLOOKUP(Table1[[#This Row],[Customer_ID]],Table2[customer_id],Table2[marital status],,0)</f>
        <v>Married</v>
      </c>
      <c r="J3953" t="str">
        <f t="shared" si="244"/>
        <v>Lower Income</v>
      </c>
      <c r="K3953" s="52" t="b">
        <f t="shared" si="245"/>
        <v>0</v>
      </c>
      <c r="L3953" s="43" t="b">
        <f t="shared" si="246"/>
        <v>0</v>
      </c>
      <c r="M3953" s="43" t="b">
        <f t="shared" si="247"/>
        <v>0</v>
      </c>
      <c r="N395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54" spans="1:14" hidden="1" x14ac:dyDescent="0.25">
      <c r="A3954" t="s">
        <v>1420</v>
      </c>
      <c r="B3954" s="45">
        <v>26911</v>
      </c>
      <c r="C3954" s="45">
        <v>12924</v>
      </c>
      <c r="D3954" s="25">
        <v>0.48024971201367472</v>
      </c>
      <c r="E3954" s="25" t="str">
        <f>_xlfn.XLOOKUP(Table1[[#This Row],[Customer_ID]],Table2[customer_id],Table2[age_group],,0)</f>
        <v>21-24</v>
      </c>
      <c r="F3954" s="25" t="str">
        <f>_xlfn.XLOOKUP(Table1[[#This Row],[Customer_ID]],Table2[customer_id],Table2[city],,0)</f>
        <v>Mumbai</v>
      </c>
      <c r="G3954" s="25" t="str">
        <f>_xlfn.XLOOKUP(Table1[[#This Row],[Customer_ID]],Table2[customer_id],Table2[occupation],,0)</f>
        <v>Freelancers</v>
      </c>
      <c r="H3954" s="50" t="str">
        <f>_xlfn.XLOOKUP(Table1[[#This Row],[Customer_ID]],Table2[customer_id],Table2[gender],,0)</f>
        <v>Male</v>
      </c>
      <c r="I3954" s="50" t="str">
        <f>_xlfn.XLOOKUP(Table1[[#This Row],[Customer_ID]],Table2[customer_id],Table2[marital status],,0)</f>
        <v>Single</v>
      </c>
      <c r="J3954" t="str">
        <f t="shared" si="244"/>
        <v>Lower Income</v>
      </c>
      <c r="K3954" s="52" t="b">
        <f t="shared" si="245"/>
        <v>0</v>
      </c>
      <c r="L3954" s="43" t="b">
        <f t="shared" si="246"/>
        <v>0</v>
      </c>
      <c r="M3954" s="43" t="b">
        <f t="shared" si="247"/>
        <v>0</v>
      </c>
      <c r="N395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55" spans="1:14" hidden="1" x14ac:dyDescent="0.25">
      <c r="A3955" t="s">
        <v>1128</v>
      </c>
      <c r="B3955" s="45">
        <v>26883</v>
      </c>
      <c r="C3955" s="45">
        <v>13654.833333333334</v>
      </c>
      <c r="D3955" s="25">
        <v>0.50793562226438027</v>
      </c>
      <c r="E3955" s="25" t="str">
        <f>_xlfn.XLOOKUP(Table1[[#This Row],[Customer_ID]],Table2[customer_id],Table2[age_group],,0)</f>
        <v>21-24</v>
      </c>
      <c r="F3955" s="25" t="str">
        <f>_xlfn.XLOOKUP(Table1[[#This Row],[Customer_ID]],Table2[customer_id],Table2[city],,0)</f>
        <v>Mumbai</v>
      </c>
      <c r="G3955" s="25" t="str">
        <f>_xlfn.XLOOKUP(Table1[[#This Row],[Customer_ID]],Table2[customer_id],Table2[occupation],,0)</f>
        <v>Freelancers</v>
      </c>
      <c r="H3955" s="50" t="str">
        <f>_xlfn.XLOOKUP(Table1[[#This Row],[Customer_ID]],Table2[customer_id],Table2[gender],,0)</f>
        <v>Male</v>
      </c>
      <c r="I3955" s="50" t="str">
        <f>_xlfn.XLOOKUP(Table1[[#This Row],[Customer_ID]],Table2[customer_id],Table2[marital status],,0)</f>
        <v>Single</v>
      </c>
      <c r="J3955" t="str">
        <f t="shared" si="244"/>
        <v>Lower Income</v>
      </c>
      <c r="K3955" s="52" t="b">
        <f t="shared" si="245"/>
        <v>0</v>
      </c>
      <c r="L3955" s="43" t="b">
        <f t="shared" si="246"/>
        <v>0</v>
      </c>
      <c r="M3955" s="43" t="b">
        <f t="shared" si="247"/>
        <v>0</v>
      </c>
      <c r="N395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56" spans="1:14" hidden="1" x14ac:dyDescent="0.25">
      <c r="A3956" t="s">
        <v>2641</v>
      </c>
      <c r="B3956" s="45">
        <v>26873</v>
      </c>
      <c r="C3956" s="45">
        <v>9806.1666666666661</v>
      </c>
      <c r="D3956" s="25">
        <v>0.36490777608256114</v>
      </c>
      <c r="E3956" s="25" t="str">
        <f>_xlfn.XLOOKUP(Table1[[#This Row],[Customer_ID]],Table2[customer_id],Table2[age_group],,0)</f>
        <v>21-24</v>
      </c>
      <c r="F3956" s="25" t="str">
        <f>_xlfn.XLOOKUP(Table1[[#This Row],[Customer_ID]],Table2[customer_id],Table2[city],,0)</f>
        <v>Bengaluru</v>
      </c>
      <c r="G3956" s="25" t="str">
        <f>_xlfn.XLOOKUP(Table1[[#This Row],[Customer_ID]],Table2[customer_id],Table2[occupation],,0)</f>
        <v>Freelancers</v>
      </c>
      <c r="H3956" s="50" t="str">
        <f>_xlfn.XLOOKUP(Table1[[#This Row],[Customer_ID]],Table2[customer_id],Table2[gender],,0)</f>
        <v>Female</v>
      </c>
      <c r="I3956" s="50" t="str">
        <f>_xlfn.XLOOKUP(Table1[[#This Row],[Customer_ID]],Table2[customer_id],Table2[marital status],,0)</f>
        <v>Single</v>
      </c>
      <c r="J3956" t="str">
        <f t="shared" si="244"/>
        <v>Lower Income</v>
      </c>
      <c r="K3956" s="52" t="b">
        <f t="shared" si="245"/>
        <v>0</v>
      </c>
      <c r="L3956" s="43" t="b">
        <f t="shared" si="246"/>
        <v>0</v>
      </c>
      <c r="M3956" s="43" t="b">
        <f t="shared" si="247"/>
        <v>0</v>
      </c>
      <c r="N395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57" spans="1:14" hidden="1" x14ac:dyDescent="0.25">
      <c r="A3957" t="s">
        <v>3448</v>
      </c>
      <c r="B3957" s="45">
        <v>26830</v>
      </c>
      <c r="C3957" s="45">
        <v>7926.666666666667</v>
      </c>
      <c r="D3957" s="25">
        <v>0.29544042738228354</v>
      </c>
      <c r="E3957" s="25" t="str">
        <f>_xlfn.XLOOKUP(Table1[[#This Row],[Customer_ID]],Table2[customer_id],Table2[age_group],,0)</f>
        <v>21-24</v>
      </c>
      <c r="F3957" s="25" t="str">
        <f>_xlfn.XLOOKUP(Table1[[#This Row],[Customer_ID]],Table2[customer_id],Table2[city],,0)</f>
        <v>Chennai</v>
      </c>
      <c r="G3957" s="25" t="str">
        <f>_xlfn.XLOOKUP(Table1[[#This Row],[Customer_ID]],Table2[customer_id],Table2[occupation],,0)</f>
        <v>Freelancers</v>
      </c>
      <c r="H3957" s="50" t="str">
        <f>_xlfn.XLOOKUP(Table1[[#This Row],[Customer_ID]],Table2[customer_id],Table2[gender],,0)</f>
        <v>Male</v>
      </c>
      <c r="I3957" s="50" t="str">
        <f>_xlfn.XLOOKUP(Table1[[#This Row],[Customer_ID]],Table2[customer_id],Table2[marital status],,0)</f>
        <v>Single</v>
      </c>
      <c r="J3957" t="str">
        <f t="shared" si="244"/>
        <v>Lower Income</v>
      </c>
      <c r="K3957" s="52" t="str">
        <f t="shared" si="245"/>
        <v>Low Spend</v>
      </c>
      <c r="L3957" s="43" t="b">
        <f t="shared" si="246"/>
        <v>0</v>
      </c>
      <c r="M3957" s="43" t="b">
        <f t="shared" si="247"/>
        <v>0</v>
      </c>
      <c r="N395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58" spans="1:14" hidden="1" x14ac:dyDescent="0.25">
      <c r="A3958" t="s">
        <v>1817</v>
      </c>
      <c r="B3958" s="45">
        <v>26809</v>
      </c>
      <c r="C3958" s="45">
        <v>11715</v>
      </c>
      <c r="D3958" s="25">
        <v>0.43698011861688241</v>
      </c>
      <c r="E3958" s="25" t="str">
        <f>_xlfn.XLOOKUP(Table1[[#This Row],[Customer_ID]],Table2[customer_id],Table2[age_group],,0)</f>
        <v>21-24</v>
      </c>
      <c r="F3958" s="25" t="str">
        <f>_xlfn.XLOOKUP(Table1[[#This Row],[Customer_ID]],Table2[customer_id],Table2[city],,0)</f>
        <v>Delhi NCR</v>
      </c>
      <c r="G3958" s="25" t="str">
        <f>_xlfn.XLOOKUP(Table1[[#This Row],[Customer_ID]],Table2[customer_id],Table2[occupation],,0)</f>
        <v>Freelancers</v>
      </c>
      <c r="H3958" s="50" t="str">
        <f>_xlfn.XLOOKUP(Table1[[#This Row],[Customer_ID]],Table2[customer_id],Table2[gender],,0)</f>
        <v>Male</v>
      </c>
      <c r="I3958" s="50" t="str">
        <f>_xlfn.XLOOKUP(Table1[[#This Row],[Customer_ID]],Table2[customer_id],Table2[marital status],,0)</f>
        <v>Single</v>
      </c>
      <c r="J3958" t="str">
        <f t="shared" si="244"/>
        <v>Lower Income</v>
      </c>
      <c r="K3958" s="52" t="b">
        <f t="shared" si="245"/>
        <v>0</v>
      </c>
      <c r="L3958" s="43" t="b">
        <f t="shared" si="246"/>
        <v>0</v>
      </c>
      <c r="M3958" s="43" t="b">
        <f t="shared" si="247"/>
        <v>0</v>
      </c>
      <c r="N395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59" spans="1:14" hidden="1" x14ac:dyDescent="0.25">
      <c r="A3959" t="s">
        <v>2615</v>
      </c>
      <c r="B3959" s="45">
        <v>26787</v>
      </c>
      <c r="C3959" s="45">
        <v>9825.5</v>
      </c>
      <c r="D3959" s="25">
        <v>0.3668010602157763</v>
      </c>
      <c r="E3959" s="25" t="str">
        <f>_xlfn.XLOOKUP(Table1[[#This Row],[Customer_ID]],Table2[customer_id],Table2[age_group],,0)</f>
        <v>21-24</v>
      </c>
      <c r="F3959" s="25" t="str">
        <f>_xlfn.XLOOKUP(Table1[[#This Row],[Customer_ID]],Table2[customer_id],Table2[city],,0)</f>
        <v>Hyderabad</v>
      </c>
      <c r="G3959" s="25" t="str">
        <f>_xlfn.XLOOKUP(Table1[[#This Row],[Customer_ID]],Table2[customer_id],Table2[occupation],,0)</f>
        <v>Freelancers</v>
      </c>
      <c r="H3959" s="50" t="str">
        <f>_xlfn.XLOOKUP(Table1[[#This Row],[Customer_ID]],Table2[customer_id],Table2[gender],,0)</f>
        <v>Male</v>
      </c>
      <c r="I3959" s="50" t="str">
        <f>_xlfn.XLOOKUP(Table1[[#This Row],[Customer_ID]],Table2[customer_id],Table2[marital status],,0)</f>
        <v>Married</v>
      </c>
      <c r="J3959" t="str">
        <f t="shared" si="244"/>
        <v>Lower Income</v>
      </c>
      <c r="K3959" s="52" t="b">
        <f t="shared" si="245"/>
        <v>0</v>
      </c>
      <c r="L3959" s="43" t="b">
        <f t="shared" si="246"/>
        <v>0</v>
      </c>
      <c r="M3959" s="43" t="b">
        <f t="shared" si="247"/>
        <v>0</v>
      </c>
      <c r="N395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60" spans="1:14" hidden="1" x14ac:dyDescent="0.25">
      <c r="A3960" t="s">
        <v>1624</v>
      </c>
      <c r="B3960" s="45">
        <v>26735</v>
      </c>
      <c r="C3960" s="45">
        <v>12202.333333333334</v>
      </c>
      <c r="D3960" s="25">
        <v>0.45641792905679202</v>
      </c>
      <c r="E3960" s="25" t="str">
        <f>_xlfn.XLOOKUP(Table1[[#This Row],[Customer_ID]],Table2[customer_id],Table2[age_group],,0)</f>
        <v>21-24</v>
      </c>
      <c r="F3960" s="25" t="str">
        <f>_xlfn.XLOOKUP(Table1[[#This Row],[Customer_ID]],Table2[customer_id],Table2[city],,0)</f>
        <v>Delhi NCR</v>
      </c>
      <c r="G3960" s="25" t="str">
        <f>_xlfn.XLOOKUP(Table1[[#This Row],[Customer_ID]],Table2[customer_id],Table2[occupation],,0)</f>
        <v>Freelancers</v>
      </c>
      <c r="H3960" s="50" t="str">
        <f>_xlfn.XLOOKUP(Table1[[#This Row],[Customer_ID]],Table2[customer_id],Table2[gender],,0)</f>
        <v>Male</v>
      </c>
      <c r="I3960" s="50" t="str">
        <f>_xlfn.XLOOKUP(Table1[[#This Row],[Customer_ID]],Table2[customer_id],Table2[marital status],,0)</f>
        <v>Single</v>
      </c>
      <c r="J3960" t="str">
        <f t="shared" si="244"/>
        <v>Lower Income</v>
      </c>
      <c r="K3960" s="52" t="b">
        <f t="shared" si="245"/>
        <v>0</v>
      </c>
      <c r="L3960" s="43" t="b">
        <f t="shared" si="246"/>
        <v>0</v>
      </c>
      <c r="M3960" s="43" t="b">
        <f t="shared" si="247"/>
        <v>0</v>
      </c>
      <c r="N396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61" spans="1:14" hidden="1" x14ac:dyDescent="0.25">
      <c r="A3961" t="s">
        <v>3436</v>
      </c>
      <c r="B3961" s="45">
        <v>26702</v>
      </c>
      <c r="C3961" s="45">
        <v>7932.833333333333</v>
      </c>
      <c r="D3961" s="25">
        <v>0.29708760891818342</v>
      </c>
      <c r="E3961" s="25" t="str">
        <f>_xlfn.XLOOKUP(Table1[[#This Row],[Customer_ID]],Table2[customer_id],Table2[age_group],,0)</f>
        <v>21-24</v>
      </c>
      <c r="F3961" s="25" t="str">
        <f>_xlfn.XLOOKUP(Table1[[#This Row],[Customer_ID]],Table2[customer_id],Table2[city],,0)</f>
        <v>Chennai</v>
      </c>
      <c r="G3961" s="25" t="str">
        <f>_xlfn.XLOOKUP(Table1[[#This Row],[Customer_ID]],Table2[customer_id],Table2[occupation],,0)</f>
        <v>Freelancers</v>
      </c>
      <c r="H3961" s="50" t="str">
        <f>_xlfn.XLOOKUP(Table1[[#This Row],[Customer_ID]],Table2[customer_id],Table2[gender],,0)</f>
        <v>Male</v>
      </c>
      <c r="I3961" s="50" t="str">
        <f>_xlfn.XLOOKUP(Table1[[#This Row],[Customer_ID]],Table2[customer_id],Table2[marital status],,0)</f>
        <v>Single</v>
      </c>
      <c r="J3961" t="str">
        <f t="shared" si="244"/>
        <v>Lower Income</v>
      </c>
      <c r="K3961" s="52" t="str">
        <f t="shared" si="245"/>
        <v>Low Spend</v>
      </c>
      <c r="L3961" s="43" t="b">
        <f t="shared" si="246"/>
        <v>0</v>
      </c>
      <c r="M3961" s="43" t="b">
        <f t="shared" si="247"/>
        <v>0</v>
      </c>
      <c r="N396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62" spans="1:14" hidden="1" x14ac:dyDescent="0.25">
      <c r="A3962" t="s">
        <v>2842</v>
      </c>
      <c r="B3962" s="45">
        <v>26647</v>
      </c>
      <c r="C3962" s="45">
        <v>9283.8333333333339</v>
      </c>
      <c r="D3962" s="25">
        <v>0.34840069551294084</v>
      </c>
      <c r="E3962" s="25" t="str">
        <f>_xlfn.XLOOKUP(Table1[[#This Row],[Customer_ID]],Table2[customer_id],Table2[age_group],,0)</f>
        <v>21-24</v>
      </c>
      <c r="F3962" s="25" t="str">
        <f>_xlfn.XLOOKUP(Table1[[#This Row],[Customer_ID]],Table2[customer_id],Table2[city],,0)</f>
        <v>Hyderabad</v>
      </c>
      <c r="G3962" s="25" t="str">
        <f>_xlfn.XLOOKUP(Table1[[#This Row],[Customer_ID]],Table2[customer_id],Table2[occupation],,0)</f>
        <v>Freelancers</v>
      </c>
      <c r="H3962" s="50" t="str">
        <f>_xlfn.XLOOKUP(Table1[[#This Row],[Customer_ID]],Table2[customer_id],Table2[gender],,0)</f>
        <v>Male</v>
      </c>
      <c r="I3962" s="50" t="str">
        <f>_xlfn.XLOOKUP(Table1[[#This Row],[Customer_ID]],Table2[customer_id],Table2[marital status],,0)</f>
        <v>Single</v>
      </c>
      <c r="J3962" t="str">
        <f t="shared" si="244"/>
        <v>Lower Income</v>
      </c>
      <c r="K3962" s="52" t="b">
        <f t="shared" si="245"/>
        <v>0</v>
      </c>
      <c r="L3962" s="43" t="b">
        <f t="shared" si="246"/>
        <v>0</v>
      </c>
      <c r="M3962" s="43" t="b">
        <f t="shared" si="247"/>
        <v>0</v>
      </c>
      <c r="N396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63" spans="1:14" hidden="1" x14ac:dyDescent="0.25">
      <c r="A3963" t="s">
        <v>2649</v>
      </c>
      <c r="B3963" s="45">
        <v>26642</v>
      </c>
      <c r="C3963" s="45">
        <v>9703.8333333333339</v>
      </c>
      <c r="D3963" s="25">
        <v>0.36423066336361137</v>
      </c>
      <c r="E3963" s="25" t="str">
        <f>_xlfn.XLOOKUP(Table1[[#This Row],[Customer_ID]],Table2[customer_id],Table2[age_group],,0)</f>
        <v>21-24</v>
      </c>
      <c r="F3963" s="25" t="str">
        <f>_xlfn.XLOOKUP(Table1[[#This Row],[Customer_ID]],Table2[customer_id],Table2[city],,0)</f>
        <v>Hyderabad</v>
      </c>
      <c r="G3963" s="25" t="str">
        <f>_xlfn.XLOOKUP(Table1[[#This Row],[Customer_ID]],Table2[customer_id],Table2[occupation],,0)</f>
        <v>Freelancers</v>
      </c>
      <c r="H3963" s="50" t="str">
        <f>_xlfn.XLOOKUP(Table1[[#This Row],[Customer_ID]],Table2[customer_id],Table2[gender],,0)</f>
        <v>Male</v>
      </c>
      <c r="I3963" s="50" t="str">
        <f>_xlfn.XLOOKUP(Table1[[#This Row],[Customer_ID]],Table2[customer_id],Table2[marital status],,0)</f>
        <v>Married</v>
      </c>
      <c r="J3963" t="str">
        <f t="shared" si="244"/>
        <v>Lower Income</v>
      </c>
      <c r="K3963" s="52" t="b">
        <f t="shared" si="245"/>
        <v>0</v>
      </c>
      <c r="L3963" s="43" t="b">
        <f t="shared" si="246"/>
        <v>0</v>
      </c>
      <c r="M3963" s="43" t="b">
        <f t="shared" si="247"/>
        <v>0</v>
      </c>
      <c r="N396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64" spans="1:14" hidden="1" x14ac:dyDescent="0.25">
      <c r="A3964" t="s">
        <v>1634</v>
      </c>
      <c r="B3964" s="45">
        <v>26626</v>
      </c>
      <c r="C3964" s="45">
        <v>12118.833333333334</v>
      </c>
      <c r="D3964" s="25">
        <v>0.45515035429029271</v>
      </c>
      <c r="E3964" s="25" t="str">
        <f>_xlfn.XLOOKUP(Table1[[#This Row],[Customer_ID]],Table2[customer_id],Table2[age_group],,0)</f>
        <v>21-24</v>
      </c>
      <c r="F3964" s="25" t="str">
        <f>_xlfn.XLOOKUP(Table1[[#This Row],[Customer_ID]],Table2[customer_id],Table2[city],,0)</f>
        <v>Bengaluru</v>
      </c>
      <c r="G3964" s="25" t="str">
        <f>_xlfn.XLOOKUP(Table1[[#This Row],[Customer_ID]],Table2[customer_id],Table2[occupation],,0)</f>
        <v>Freelancers</v>
      </c>
      <c r="H3964" s="50" t="str">
        <f>_xlfn.XLOOKUP(Table1[[#This Row],[Customer_ID]],Table2[customer_id],Table2[gender],,0)</f>
        <v>Male</v>
      </c>
      <c r="I3964" s="50" t="str">
        <f>_xlfn.XLOOKUP(Table1[[#This Row],[Customer_ID]],Table2[customer_id],Table2[marital status],,0)</f>
        <v>Married</v>
      </c>
      <c r="J3964" t="str">
        <f t="shared" si="244"/>
        <v>Lower Income</v>
      </c>
      <c r="K3964" s="52" t="b">
        <f t="shared" si="245"/>
        <v>0</v>
      </c>
      <c r="L3964" s="43" t="b">
        <f t="shared" si="246"/>
        <v>0</v>
      </c>
      <c r="M3964" s="43" t="b">
        <f t="shared" si="247"/>
        <v>0</v>
      </c>
      <c r="N396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65" spans="1:14" hidden="1" x14ac:dyDescent="0.25">
      <c r="A3965" t="s">
        <v>1811</v>
      </c>
      <c r="B3965" s="45">
        <v>26618</v>
      </c>
      <c r="C3965" s="45">
        <v>11645.833333333334</v>
      </c>
      <c r="D3965" s="25">
        <v>0.43751721892453732</v>
      </c>
      <c r="E3965" s="25" t="str">
        <f>_xlfn.XLOOKUP(Table1[[#This Row],[Customer_ID]],Table2[customer_id],Table2[age_group],,0)</f>
        <v>21-24</v>
      </c>
      <c r="F3965" s="25" t="str">
        <f>_xlfn.XLOOKUP(Table1[[#This Row],[Customer_ID]],Table2[customer_id],Table2[city],,0)</f>
        <v>Mumbai</v>
      </c>
      <c r="G3965" s="25" t="str">
        <f>_xlfn.XLOOKUP(Table1[[#This Row],[Customer_ID]],Table2[customer_id],Table2[occupation],,0)</f>
        <v>Freelancers</v>
      </c>
      <c r="H3965" s="50" t="str">
        <f>_xlfn.XLOOKUP(Table1[[#This Row],[Customer_ID]],Table2[customer_id],Table2[gender],,0)</f>
        <v>Female</v>
      </c>
      <c r="I3965" s="50" t="str">
        <f>_xlfn.XLOOKUP(Table1[[#This Row],[Customer_ID]],Table2[customer_id],Table2[marital status],,0)</f>
        <v>Single</v>
      </c>
      <c r="J3965" t="str">
        <f t="shared" si="244"/>
        <v>Lower Income</v>
      </c>
      <c r="K3965" s="52" t="b">
        <f t="shared" si="245"/>
        <v>0</v>
      </c>
      <c r="L3965" s="43" t="b">
        <f t="shared" si="246"/>
        <v>0</v>
      </c>
      <c r="M3965" s="43" t="b">
        <f t="shared" si="247"/>
        <v>0</v>
      </c>
      <c r="N396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66" spans="1:14" hidden="1" x14ac:dyDescent="0.25">
      <c r="A3966" t="s">
        <v>1125</v>
      </c>
      <c r="B3966" s="45">
        <v>26592</v>
      </c>
      <c r="C3966" s="45">
        <v>13519.166666666666</v>
      </c>
      <c r="D3966" s="25">
        <v>0.50839224829522656</v>
      </c>
      <c r="E3966" s="25" t="str">
        <f>_xlfn.XLOOKUP(Table1[[#This Row],[Customer_ID]],Table2[customer_id],Table2[age_group],,0)</f>
        <v>21-24</v>
      </c>
      <c r="F3966" s="25" t="str">
        <f>_xlfn.XLOOKUP(Table1[[#This Row],[Customer_ID]],Table2[customer_id],Table2[city],,0)</f>
        <v>Mumbai</v>
      </c>
      <c r="G3966" s="25" t="str">
        <f>_xlfn.XLOOKUP(Table1[[#This Row],[Customer_ID]],Table2[customer_id],Table2[occupation],,0)</f>
        <v>Freelancers</v>
      </c>
      <c r="H3966" s="50" t="str">
        <f>_xlfn.XLOOKUP(Table1[[#This Row],[Customer_ID]],Table2[customer_id],Table2[gender],,0)</f>
        <v>Male</v>
      </c>
      <c r="I3966" s="50" t="str">
        <f>_xlfn.XLOOKUP(Table1[[#This Row],[Customer_ID]],Table2[customer_id],Table2[marital status],,0)</f>
        <v>Married</v>
      </c>
      <c r="J3966" t="str">
        <f t="shared" si="244"/>
        <v>Lower Income</v>
      </c>
      <c r="K3966" s="52" t="b">
        <f t="shared" si="245"/>
        <v>0</v>
      </c>
      <c r="L3966" s="43" t="b">
        <f t="shared" si="246"/>
        <v>0</v>
      </c>
      <c r="M3966" s="43" t="b">
        <f t="shared" si="247"/>
        <v>0</v>
      </c>
      <c r="N396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67" spans="1:14" hidden="1" x14ac:dyDescent="0.25">
      <c r="A3967" t="s">
        <v>3129</v>
      </c>
      <c r="B3967" s="45">
        <v>26569</v>
      </c>
      <c r="C3967" s="45">
        <v>8736.8333333333339</v>
      </c>
      <c r="D3967" s="25">
        <v>0.32883561042317488</v>
      </c>
      <c r="E3967" s="25" t="str">
        <f>_xlfn.XLOOKUP(Table1[[#This Row],[Customer_ID]],Table2[customer_id],Table2[age_group],,0)</f>
        <v>21-24</v>
      </c>
      <c r="F3967" s="25" t="str">
        <f>_xlfn.XLOOKUP(Table1[[#This Row],[Customer_ID]],Table2[customer_id],Table2[city],,0)</f>
        <v>Chennai</v>
      </c>
      <c r="G3967" s="25" t="str">
        <f>_xlfn.XLOOKUP(Table1[[#This Row],[Customer_ID]],Table2[customer_id],Table2[occupation],,0)</f>
        <v>Freelancers</v>
      </c>
      <c r="H3967" s="50" t="str">
        <f>_xlfn.XLOOKUP(Table1[[#This Row],[Customer_ID]],Table2[customer_id],Table2[gender],,0)</f>
        <v>Male</v>
      </c>
      <c r="I3967" s="50" t="str">
        <f>_xlfn.XLOOKUP(Table1[[#This Row],[Customer_ID]],Table2[customer_id],Table2[marital status],,0)</f>
        <v>Single</v>
      </c>
      <c r="J3967" t="str">
        <f t="shared" si="244"/>
        <v>Lower Income</v>
      </c>
      <c r="K3967" s="52" t="b">
        <f t="shared" si="245"/>
        <v>0</v>
      </c>
      <c r="L3967" s="43" t="b">
        <f t="shared" si="246"/>
        <v>0</v>
      </c>
      <c r="M3967" s="43" t="b">
        <f t="shared" si="247"/>
        <v>0</v>
      </c>
      <c r="N396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68" spans="1:14" hidden="1" x14ac:dyDescent="0.25">
      <c r="A3968" t="s">
        <v>3337</v>
      </c>
      <c r="B3968" s="45">
        <v>26433</v>
      </c>
      <c r="C3968" s="45">
        <v>8154.166666666667</v>
      </c>
      <c r="D3968" s="25">
        <v>0.30848434406486841</v>
      </c>
      <c r="E3968" s="25" t="str">
        <f>_xlfn.XLOOKUP(Table1[[#This Row],[Customer_ID]],Table2[customer_id],Table2[age_group],,0)</f>
        <v>21-24</v>
      </c>
      <c r="F3968" s="25" t="str">
        <f>_xlfn.XLOOKUP(Table1[[#This Row],[Customer_ID]],Table2[customer_id],Table2[city],,0)</f>
        <v>Chennai</v>
      </c>
      <c r="G3968" s="25" t="str">
        <f>_xlfn.XLOOKUP(Table1[[#This Row],[Customer_ID]],Table2[customer_id],Table2[occupation],,0)</f>
        <v>Freelancers</v>
      </c>
      <c r="H3968" s="50" t="str">
        <f>_xlfn.XLOOKUP(Table1[[#This Row],[Customer_ID]],Table2[customer_id],Table2[gender],,0)</f>
        <v>Male</v>
      </c>
      <c r="I3968" s="50" t="str">
        <f>_xlfn.XLOOKUP(Table1[[#This Row],[Customer_ID]],Table2[customer_id],Table2[marital status],,0)</f>
        <v>Married</v>
      </c>
      <c r="J3968" t="str">
        <f t="shared" si="244"/>
        <v>Lower Income</v>
      </c>
      <c r="K3968" s="52" t="b">
        <f t="shared" si="245"/>
        <v>0</v>
      </c>
      <c r="L3968" s="43" t="b">
        <f t="shared" si="246"/>
        <v>0</v>
      </c>
      <c r="M3968" s="43" t="b">
        <f t="shared" si="247"/>
        <v>0</v>
      </c>
      <c r="N396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69" spans="1:14" hidden="1" x14ac:dyDescent="0.25">
      <c r="A3969" t="s">
        <v>3380</v>
      </c>
      <c r="B3969" s="45">
        <v>26421</v>
      </c>
      <c r="C3969" s="45">
        <v>8011.333333333333</v>
      </c>
      <c r="D3969" s="25">
        <v>0.30321839950544388</v>
      </c>
      <c r="E3969" s="25" t="str">
        <f>_xlfn.XLOOKUP(Table1[[#This Row],[Customer_ID]],Table2[customer_id],Table2[age_group],,0)</f>
        <v>21-24</v>
      </c>
      <c r="F3969" s="25" t="str">
        <f>_xlfn.XLOOKUP(Table1[[#This Row],[Customer_ID]],Table2[customer_id],Table2[city],,0)</f>
        <v>Chennai</v>
      </c>
      <c r="G3969" s="25" t="str">
        <f>_xlfn.XLOOKUP(Table1[[#This Row],[Customer_ID]],Table2[customer_id],Table2[occupation],,0)</f>
        <v>Freelancers</v>
      </c>
      <c r="H3969" s="50" t="str">
        <f>_xlfn.XLOOKUP(Table1[[#This Row],[Customer_ID]],Table2[customer_id],Table2[gender],,0)</f>
        <v>Male</v>
      </c>
      <c r="I3969" s="50" t="str">
        <f>_xlfn.XLOOKUP(Table1[[#This Row],[Customer_ID]],Table2[customer_id],Table2[marital status],,0)</f>
        <v>Single</v>
      </c>
      <c r="J3969" t="str">
        <f t="shared" si="244"/>
        <v>Lower Income</v>
      </c>
      <c r="K3969" s="52" t="b">
        <f t="shared" si="245"/>
        <v>0</v>
      </c>
      <c r="L3969" s="43" t="b">
        <f t="shared" si="246"/>
        <v>0</v>
      </c>
      <c r="M3969" s="43" t="b">
        <f t="shared" si="247"/>
        <v>0</v>
      </c>
      <c r="N396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70" spans="1:14" hidden="1" x14ac:dyDescent="0.25">
      <c r="A3970" t="s">
        <v>3311</v>
      </c>
      <c r="B3970" s="45">
        <v>26420</v>
      </c>
      <c r="C3970" s="45">
        <v>8196</v>
      </c>
      <c r="D3970" s="25">
        <v>0.31021953065859198</v>
      </c>
      <c r="E3970" s="25" t="str">
        <f>_xlfn.XLOOKUP(Table1[[#This Row],[Customer_ID]],Table2[customer_id],Table2[age_group],,0)</f>
        <v>21-24</v>
      </c>
      <c r="F3970" s="25" t="str">
        <f>_xlfn.XLOOKUP(Table1[[#This Row],[Customer_ID]],Table2[customer_id],Table2[city],,0)</f>
        <v>Chennai</v>
      </c>
      <c r="G3970" s="25" t="str">
        <f>_xlfn.XLOOKUP(Table1[[#This Row],[Customer_ID]],Table2[customer_id],Table2[occupation],,0)</f>
        <v>Freelancers</v>
      </c>
      <c r="H3970" s="50" t="str">
        <f>_xlfn.XLOOKUP(Table1[[#This Row],[Customer_ID]],Table2[customer_id],Table2[gender],,0)</f>
        <v>Male</v>
      </c>
      <c r="I3970" s="50" t="str">
        <f>_xlfn.XLOOKUP(Table1[[#This Row],[Customer_ID]],Table2[customer_id],Table2[marital status],,0)</f>
        <v>Single</v>
      </c>
      <c r="J3970" t="str">
        <f t="shared" ref="J3970:J4001" si="248">IF(B3970&lt;=40000,"Lower Income",IF(AND(B3970&gt;40000,B3970&lt;=65000),"Moderate Income","Higher Income"))</f>
        <v>Lower Income</v>
      </c>
      <c r="K3970" s="52" t="b">
        <f t="shared" ref="K3970:K4001" si="249">IF(AND(J3970="Lower Income",D3970&gt;=60%),"High Spend",IF(AND(J3970="Lower Income",D3970&lt;30%),"Low Spend"))</f>
        <v>0</v>
      </c>
      <c r="L3970" s="43" t="b">
        <f t="shared" ref="L3970:L4001" si="250">IF(AND(J3970="Moderate Income",D3970&gt;=70%),"High Spend",IF(AND(J3970="Moderate Income",D3970&lt;30%),"Low Spend"))</f>
        <v>0</v>
      </c>
      <c r="M3970" s="43" t="b">
        <f t="shared" ref="M3970:M4001" si="251">IF(AND(J3970="Higher Income",D3970&gt;=70%),"High Spend",IF(AND(J3970="Higher Income",D3970&lt;20%),"Low Spend"))</f>
        <v>0</v>
      </c>
      <c r="N397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71" spans="1:14" hidden="1" x14ac:dyDescent="0.25">
      <c r="A3971" t="s">
        <v>1322</v>
      </c>
      <c r="B3971" s="45">
        <v>26417</v>
      </c>
      <c r="C3971" s="45">
        <v>12954.833333333334</v>
      </c>
      <c r="D3971" s="25">
        <v>0.49039759750665607</v>
      </c>
      <c r="E3971" s="25" t="str">
        <f>_xlfn.XLOOKUP(Table1[[#This Row],[Customer_ID]],Table2[customer_id],Table2[age_group],,0)</f>
        <v>21-24</v>
      </c>
      <c r="F3971" s="25" t="str">
        <f>_xlfn.XLOOKUP(Table1[[#This Row],[Customer_ID]],Table2[customer_id],Table2[city],,0)</f>
        <v>Mumbai</v>
      </c>
      <c r="G3971" s="25" t="str">
        <f>_xlfn.XLOOKUP(Table1[[#This Row],[Customer_ID]],Table2[customer_id],Table2[occupation],,0)</f>
        <v>Freelancers</v>
      </c>
      <c r="H3971" s="50" t="str">
        <f>_xlfn.XLOOKUP(Table1[[#This Row],[Customer_ID]],Table2[customer_id],Table2[gender],,0)</f>
        <v>Female</v>
      </c>
      <c r="I3971" s="50" t="str">
        <f>_xlfn.XLOOKUP(Table1[[#This Row],[Customer_ID]],Table2[customer_id],Table2[marital status],,0)</f>
        <v>Single</v>
      </c>
      <c r="J3971" t="str">
        <f t="shared" si="248"/>
        <v>Lower Income</v>
      </c>
      <c r="K3971" s="52" t="b">
        <f t="shared" si="249"/>
        <v>0</v>
      </c>
      <c r="L3971" s="43" t="b">
        <f t="shared" si="250"/>
        <v>0</v>
      </c>
      <c r="M3971" s="43" t="b">
        <f t="shared" si="251"/>
        <v>0</v>
      </c>
      <c r="N397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72" spans="1:14" hidden="1" x14ac:dyDescent="0.25">
      <c r="A3972" t="s">
        <v>1467</v>
      </c>
      <c r="B3972" s="45">
        <v>26415</v>
      </c>
      <c r="C3972" s="45">
        <v>12550.5</v>
      </c>
      <c r="D3972" s="25">
        <v>0.47512776831345827</v>
      </c>
      <c r="E3972" s="25" t="str">
        <f>_xlfn.XLOOKUP(Table1[[#This Row],[Customer_ID]],Table2[customer_id],Table2[age_group],,0)</f>
        <v>21-24</v>
      </c>
      <c r="F3972" s="25" t="str">
        <f>_xlfn.XLOOKUP(Table1[[#This Row],[Customer_ID]],Table2[customer_id],Table2[city],,0)</f>
        <v>Delhi NCR</v>
      </c>
      <c r="G3972" s="25" t="str">
        <f>_xlfn.XLOOKUP(Table1[[#This Row],[Customer_ID]],Table2[customer_id],Table2[occupation],,0)</f>
        <v>Freelancers</v>
      </c>
      <c r="H3972" s="50" t="str">
        <f>_xlfn.XLOOKUP(Table1[[#This Row],[Customer_ID]],Table2[customer_id],Table2[gender],,0)</f>
        <v>Male</v>
      </c>
      <c r="I3972" s="50" t="str">
        <f>_xlfn.XLOOKUP(Table1[[#This Row],[Customer_ID]],Table2[customer_id],Table2[marital status],,0)</f>
        <v>Married</v>
      </c>
      <c r="J3972" t="str">
        <f t="shared" si="248"/>
        <v>Lower Income</v>
      </c>
      <c r="K3972" s="52" t="b">
        <f t="shared" si="249"/>
        <v>0</v>
      </c>
      <c r="L3972" s="43" t="b">
        <f t="shared" si="250"/>
        <v>0</v>
      </c>
      <c r="M3972" s="43" t="b">
        <f t="shared" si="251"/>
        <v>0</v>
      </c>
      <c r="N397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73" spans="1:14" hidden="1" x14ac:dyDescent="0.25">
      <c r="A3973" t="s">
        <v>657</v>
      </c>
      <c r="B3973" s="45">
        <v>26403</v>
      </c>
      <c r="C3973" s="45">
        <v>14939.666666666666</v>
      </c>
      <c r="D3973" s="25">
        <v>0.56583216553674454</v>
      </c>
      <c r="E3973" s="25" t="str">
        <f>_xlfn.XLOOKUP(Table1[[#This Row],[Customer_ID]],Table2[customer_id],Table2[age_group],,0)</f>
        <v>21-24</v>
      </c>
      <c r="F3973" s="25" t="str">
        <f>_xlfn.XLOOKUP(Table1[[#This Row],[Customer_ID]],Table2[customer_id],Table2[city],,0)</f>
        <v>Mumbai</v>
      </c>
      <c r="G3973" s="25" t="str">
        <f>_xlfn.XLOOKUP(Table1[[#This Row],[Customer_ID]],Table2[customer_id],Table2[occupation],,0)</f>
        <v>Freelancers</v>
      </c>
      <c r="H3973" s="50" t="str">
        <f>_xlfn.XLOOKUP(Table1[[#This Row],[Customer_ID]],Table2[customer_id],Table2[gender],,0)</f>
        <v>Male</v>
      </c>
      <c r="I3973" s="50" t="str">
        <f>_xlfn.XLOOKUP(Table1[[#This Row],[Customer_ID]],Table2[customer_id],Table2[marital status],,0)</f>
        <v>Single</v>
      </c>
      <c r="J3973" t="str">
        <f t="shared" si="248"/>
        <v>Lower Income</v>
      </c>
      <c r="K3973" s="52" t="b">
        <f t="shared" si="249"/>
        <v>0</v>
      </c>
      <c r="L3973" s="43" t="b">
        <f t="shared" si="250"/>
        <v>0</v>
      </c>
      <c r="M3973" s="43" t="b">
        <f t="shared" si="251"/>
        <v>0</v>
      </c>
      <c r="N397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74" spans="1:14" hidden="1" x14ac:dyDescent="0.25">
      <c r="A3974" t="s">
        <v>3530</v>
      </c>
      <c r="B3974" s="45">
        <v>26391</v>
      </c>
      <c r="C3974" s="45">
        <v>7534.166666666667</v>
      </c>
      <c r="D3974" s="25">
        <v>0.28548242456392964</v>
      </c>
      <c r="E3974" s="25" t="str">
        <f>_xlfn.XLOOKUP(Table1[[#This Row],[Customer_ID]],Table2[customer_id],Table2[age_group],,0)</f>
        <v>21-24</v>
      </c>
      <c r="F3974" s="25" t="str">
        <f>_xlfn.XLOOKUP(Table1[[#This Row],[Customer_ID]],Table2[customer_id],Table2[city],,0)</f>
        <v>Hyderabad</v>
      </c>
      <c r="G3974" s="25" t="str">
        <f>_xlfn.XLOOKUP(Table1[[#This Row],[Customer_ID]],Table2[customer_id],Table2[occupation],,0)</f>
        <v>Freelancers</v>
      </c>
      <c r="H3974" s="50" t="str">
        <f>_xlfn.XLOOKUP(Table1[[#This Row],[Customer_ID]],Table2[customer_id],Table2[gender],,0)</f>
        <v>Female</v>
      </c>
      <c r="I3974" s="50" t="str">
        <f>_xlfn.XLOOKUP(Table1[[#This Row],[Customer_ID]],Table2[customer_id],Table2[marital status],,0)</f>
        <v>Married</v>
      </c>
      <c r="J3974" t="str">
        <f t="shared" si="248"/>
        <v>Lower Income</v>
      </c>
      <c r="K3974" s="52" t="str">
        <f t="shared" si="249"/>
        <v>Low Spend</v>
      </c>
      <c r="L3974" s="43" t="b">
        <f t="shared" si="250"/>
        <v>0</v>
      </c>
      <c r="M3974" s="43" t="b">
        <f t="shared" si="251"/>
        <v>0</v>
      </c>
      <c r="N397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75" spans="1:14" hidden="1" x14ac:dyDescent="0.25">
      <c r="A3975" t="s">
        <v>1525</v>
      </c>
      <c r="B3975" s="45">
        <v>26374</v>
      </c>
      <c r="C3975" s="45">
        <v>12356.5</v>
      </c>
      <c r="D3975" s="25">
        <v>0.46851065443239553</v>
      </c>
      <c r="E3975" s="25" t="str">
        <f>_xlfn.XLOOKUP(Table1[[#This Row],[Customer_ID]],Table2[customer_id],Table2[age_group],,0)</f>
        <v>21-24</v>
      </c>
      <c r="F3975" s="25" t="str">
        <f>_xlfn.XLOOKUP(Table1[[#This Row],[Customer_ID]],Table2[customer_id],Table2[city],,0)</f>
        <v>Mumbai</v>
      </c>
      <c r="G3975" s="25" t="str">
        <f>_xlfn.XLOOKUP(Table1[[#This Row],[Customer_ID]],Table2[customer_id],Table2[occupation],,0)</f>
        <v>Freelancers</v>
      </c>
      <c r="H3975" s="50" t="str">
        <f>_xlfn.XLOOKUP(Table1[[#This Row],[Customer_ID]],Table2[customer_id],Table2[gender],,0)</f>
        <v>Male</v>
      </c>
      <c r="I3975" s="50" t="str">
        <f>_xlfn.XLOOKUP(Table1[[#This Row],[Customer_ID]],Table2[customer_id],Table2[marital status],,0)</f>
        <v>Single</v>
      </c>
      <c r="J3975" t="str">
        <f t="shared" si="248"/>
        <v>Lower Income</v>
      </c>
      <c r="K3975" s="52" t="b">
        <f t="shared" si="249"/>
        <v>0</v>
      </c>
      <c r="L3975" s="43" t="b">
        <f t="shared" si="250"/>
        <v>0</v>
      </c>
      <c r="M3975" s="43" t="b">
        <f t="shared" si="251"/>
        <v>0</v>
      </c>
      <c r="N397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76" spans="1:14" hidden="1" x14ac:dyDescent="0.25">
      <c r="A3976" t="s">
        <v>2091</v>
      </c>
      <c r="B3976" s="45">
        <v>26316</v>
      </c>
      <c r="C3976" s="45">
        <v>10911.333333333334</v>
      </c>
      <c r="D3976" s="25">
        <v>0.41462734964786951</v>
      </c>
      <c r="E3976" s="25" t="str">
        <f>_xlfn.XLOOKUP(Table1[[#This Row],[Customer_ID]],Table2[customer_id],Table2[age_group],,0)</f>
        <v>21-24</v>
      </c>
      <c r="F3976" s="25" t="str">
        <f>_xlfn.XLOOKUP(Table1[[#This Row],[Customer_ID]],Table2[customer_id],Table2[city],,0)</f>
        <v>Bengaluru</v>
      </c>
      <c r="G3976" s="25" t="str">
        <f>_xlfn.XLOOKUP(Table1[[#This Row],[Customer_ID]],Table2[customer_id],Table2[occupation],,0)</f>
        <v>Freelancers</v>
      </c>
      <c r="H3976" s="50" t="str">
        <f>_xlfn.XLOOKUP(Table1[[#This Row],[Customer_ID]],Table2[customer_id],Table2[gender],,0)</f>
        <v>Male</v>
      </c>
      <c r="I3976" s="50" t="str">
        <f>_xlfn.XLOOKUP(Table1[[#This Row],[Customer_ID]],Table2[customer_id],Table2[marital status],,0)</f>
        <v>Single</v>
      </c>
      <c r="J3976" t="str">
        <f t="shared" si="248"/>
        <v>Lower Income</v>
      </c>
      <c r="K3976" s="52" t="b">
        <f t="shared" si="249"/>
        <v>0</v>
      </c>
      <c r="L3976" s="43" t="b">
        <f t="shared" si="250"/>
        <v>0</v>
      </c>
      <c r="M3976" s="43" t="b">
        <f t="shared" si="251"/>
        <v>0</v>
      </c>
      <c r="N397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77" spans="1:14" hidden="1" x14ac:dyDescent="0.25">
      <c r="A3977" t="s">
        <v>1834</v>
      </c>
      <c r="B3977" s="45">
        <v>26296</v>
      </c>
      <c r="C3977" s="45">
        <v>11456.666666666666</v>
      </c>
      <c r="D3977" s="25">
        <v>0.43568096541932866</v>
      </c>
      <c r="E3977" s="25" t="str">
        <f>_xlfn.XLOOKUP(Table1[[#This Row],[Customer_ID]],Table2[customer_id],Table2[age_group],,0)</f>
        <v>21-24</v>
      </c>
      <c r="F3977" s="25" t="str">
        <f>_xlfn.XLOOKUP(Table1[[#This Row],[Customer_ID]],Table2[customer_id],Table2[city],,0)</f>
        <v>Bengaluru</v>
      </c>
      <c r="G3977" s="25" t="str">
        <f>_xlfn.XLOOKUP(Table1[[#This Row],[Customer_ID]],Table2[customer_id],Table2[occupation],,0)</f>
        <v>Freelancers</v>
      </c>
      <c r="H3977" s="50" t="str">
        <f>_xlfn.XLOOKUP(Table1[[#This Row],[Customer_ID]],Table2[customer_id],Table2[gender],,0)</f>
        <v>Male</v>
      </c>
      <c r="I3977" s="50" t="str">
        <f>_xlfn.XLOOKUP(Table1[[#This Row],[Customer_ID]],Table2[customer_id],Table2[marital status],,0)</f>
        <v>Married</v>
      </c>
      <c r="J3977" t="str">
        <f t="shared" si="248"/>
        <v>Lower Income</v>
      </c>
      <c r="K3977" s="52" t="b">
        <f t="shared" si="249"/>
        <v>0</v>
      </c>
      <c r="L3977" s="43" t="b">
        <f t="shared" si="250"/>
        <v>0</v>
      </c>
      <c r="M3977" s="43" t="b">
        <f t="shared" si="251"/>
        <v>0</v>
      </c>
      <c r="N397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78" spans="1:14" hidden="1" x14ac:dyDescent="0.25">
      <c r="A3978" t="s">
        <v>3136</v>
      </c>
      <c r="B3978" s="45">
        <v>26279</v>
      </c>
      <c r="C3978" s="45">
        <v>8616</v>
      </c>
      <c r="D3978" s="25">
        <v>0.32786635716731993</v>
      </c>
      <c r="E3978" s="25" t="str">
        <f>_xlfn.XLOOKUP(Table1[[#This Row],[Customer_ID]],Table2[customer_id],Table2[age_group],,0)</f>
        <v>21-24</v>
      </c>
      <c r="F3978" s="25" t="str">
        <f>_xlfn.XLOOKUP(Table1[[#This Row],[Customer_ID]],Table2[customer_id],Table2[city],,0)</f>
        <v>Hyderabad</v>
      </c>
      <c r="G3978" s="25" t="str">
        <f>_xlfn.XLOOKUP(Table1[[#This Row],[Customer_ID]],Table2[customer_id],Table2[occupation],,0)</f>
        <v>Freelancers</v>
      </c>
      <c r="H3978" s="50" t="str">
        <f>_xlfn.XLOOKUP(Table1[[#This Row],[Customer_ID]],Table2[customer_id],Table2[gender],,0)</f>
        <v>Female</v>
      </c>
      <c r="I3978" s="50" t="str">
        <f>_xlfn.XLOOKUP(Table1[[#This Row],[Customer_ID]],Table2[customer_id],Table2[marital status],,0)</f>
        <v>Single</v>
      </c>
      <c r="J3978" t="str">
        <f t="shared" si="248"/>
        <v>Lower Income</v>
      </c>
      <c r="K3978" s="52" t="b">
        <f t="shared" si="249"/>
        <v>0</v>
      </c>
      <c r="L3978" s="43" t="b">
        <f t="shared" si="250"/>
        <v>0</v>
      </c>
      <c r="M3978" s="43" t="b">
        <f t="shared" si="251"/>
        <v>0</v>
      </c>
      <c r="N397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79" spans="1:14" hidden="1" x14ac:dyDescent="0.25">
      <c r="A3979" t="s">
        <v>3268</v>
      </c>
      <c r="B3979" s="45">
        <v>26268</v>
      </c>
      <c r="C3979" s="45">
        <v>8267.8333333333339</v>
      </c>
      <c r="D3979" s="25">
        <v>0.31474925130704029</v>
      </c>
      <c r="E3979" s="25" t="str">
        <f>_xlfn.XLOOKUP(Table1[[#This Row],[Customer_ID]],Table2[customer_id],Table2[age_group],,0)</f>
        <v>21-24</v>
      </c>
      <c r="F3979" s="25" t="str">
        <f>_xlfn.XLOOKUP(Table1[[#This Row],[Customer_ID]],Table2[customer_id],Table2[city],,0)</f>
        <v>Chennai</v>
      </c>
      <c r="G3979" s="25" t="str">
        <f>_xlfn.XLOOKUP(Table1[[#This Row],[Customer_ID]],Table2[customer_id],Table2[occupation],,0)</f>
        <v>Freelancers</v>
      </c>
      <c r="H3979" s="50" t="str">
        <f>_xlfn.XLOOKUP(Table1[[#This Row],[Customer_ID]],Table2[customer_id],Table2[gender],,0)</f>
        <v>Male</v>
      </c>
      <c r="I3979" s="50" t="str">
        <f>_xlfn.XLOOKUP(Table1[[#This Row],[Customer_ID]],Table2[customer_id],Table2[marital status],,0)</f>
        <v>Single</v>
      </c>
      <c r="J3979" t="str">
        <f t="shared" si="248"/>
        <v>Lower Income</v>
      </c>
      <c r="K3979" s="52" t="b">
        <f t="shared" si="249"/>
        <v>0</v>
      </c>
      <c r="L3979" s="43" t="b">
        <f t="shared" si="250"/>
        <v>0</v>
      </c>
      <c r="M3979" s="43" t="b">
        <f t="shared" si="251"/>
        <v>0</v>
      </c>
      <c r="N397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80" spans="1:14" hidden="1" x14ac:dyDescent="0.25">
      <c r="A3980" t="s">
        <v>3597</v>
      </c>
      <c r="B3980" s="45">
        <v>26231</v>
      </c>
      <c r="C3980" s="45">
        <v>7290</v>
      </c>
      <c r="D3980" s="25">
        <v>0.27791544355914755</v>
      </c>
      <c r="E3980" s="25" t="str">
        <f>_xlfn.XLOOKUP(Table1[[#This Row],[Customer_ID]],Table2[customer_id],Table2[age_group],,0)</f>
        <v>21-24</v>
      </c>
      <c r="F3980" s="25" t="str">
        <f>_xlfn.XLOOKUP(Table1[[#This Row],[Customer_ID]],Table2[customer_id],Table2[city],,0)</f>
        <v>Chennai</v>
      </c>
      <c r="G3980" s="25" t="str">
        <f>_xlfn.XLOOKUP(Table1[[#This Row],[Customer_ID]],Table2[customer_id],Table2[occupation],,0)</f>
        <v>Freelancers</v>
      </c>
      <c r="H3980" s="50" t="str">
        <f>_xlfn.XLOOKUP(Table1[[#This Row],[Customer_ID]],Table2[customer_id],Table2[gender],,0)</f>
        <v>Female</v>
      </c>
      <c r="I3980" s="50" t="str">
        <f>_xlfn.XLOOKUP(Table1[[#This Row],[Customer_ID]],Table2[customer_id],Table2[marital status],,0)</f>
        <v>Married</v>
      </c>
      <c r="J3980" t="str">
        <f t="shared" si="248"/>
        <v>Lower Income</v>
      </c>
      <c r="K3980" s="52" t="str">
        <f t="shared" si="249"/>
        <v>Low Spend</v>
      </c>
      <c r="L3980" s="43" t="b">
        <f t="shared" si="250"/>
        <v>0</v>
      </c>
      <c r="M3980" s="43" t="b">
        <f t="shared" si="251"/>
        <v>0</v>
      </c>
      <c r="N398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81" spans="1:14" hidden="1" x14ac:dyDescent="0.25">
      <c r="A3981" t="s">
        <v>3445</v>
      </c>
      <c r="B3981" s="45">
        <v>26206</v>
      </c>
      <c r="C3981" s="45">
        <v>7751.5</v>
      </c>
      <c r="D3981" s="25">
        <v>0.29579104021979702</v>
      </c>
      <c r="E3981" s="25" t="str">
        <f>_xlfn.XLOOKUP(Table1[[#This Row],[Customer_ID]],Table2[customer_id],Table2[age_group],,0)</f>
        <v>21-24</v>
      </c>
      <c r="F3981" s="25" t="str">
        <f>_xlfn.XLOOKUP(Table1[[#This Row],[Customer_ID]],Table2[customer_id],Table2[city],,0)</f>
        <v>Hyderabad</v>
      </c>
      <c r="G3981" s="25" t="str">
        <f>_xlfn.XLOOKUP(Table1[[#This Row],[Customer_ID]],Table2[customer_id],Table2[occupation],,0)</f>
        <v>Freelancers</v>
      </c>
      <c r="H3981" s="50" t="str">
        <f>_xlfn.XLOOKUP(Table1[[#This Row],[Customer_ID]],Table2[customer_id],Table2[gender],,0)</f>
        <v>Female</v>
      </c>
      <c r="I3981" s="50" t="str">
        <f>_xlfn.XLOOKUP(Table1[[#This Row],[Customer_ID]],Table2[customer_id],Table2[marital status],,0)</f>
        <v>Single</v>
      </c>
      <c r="J3981" t="str">
        <f t="shared" si="248"/>
        <v>Lower Income</v>
      </c>
      <c r="K3981" s="52" t="str">
        <f t="shared" si="249"/>
        <v>Low Spend</v>
      </c>
      <c r="L3981" s="43" t="b">
        <f t="shared" si="250"/>
        <v>0</v>
      </c>
      <c r="M3981" s="43" t="b">
        <f t="shared" si="251"/>
        <v>0</v>
      </c>
      <c r="N398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82" spans="1:14" hidden="1" x14ac:dyDescent="0.25">
      <c r="A3982" t="s">
        <v>1567</v>
      </c>
      <c r="B3982" s="45">
        <v>26140</v>
      </c>
      <c r="C3982" s="45">
        <v>12120.166666666666</v>
      </c>
      <c r="D3982" s="25">
        <v>0.46366360622290231</v>
      </c>
      <c r="E3982" s="25" t="str">
        <f>_xlfn.XLOOKUP(Table1[[#This Row],[Customer_ID]],Table2[customer_id],Table2[age_group],,0)</f>
        <v>21-24</v>
      </c>
      <c r="F3982" s="25" t="str">
        <f>_xlfn.XLOOKUP(Table1[[#This Row],[Customer_ID]],Table2[customer_id],Table2[city],,0)</f>
        <v>Delhi NCR</v>
      </c>
      <c r="G3982" s="25" t="str">
        <f>_xlfn.XLOOKUP(Table1[[#This Row],[Customer_ID]],Table2[customer_id],Table2[occupation],,0)</f>
        <v>Freelancers</v>
      </c>
      <c r="H3982" s="50" t="str">
        <f>_xlfn.XLOOKUP(Table1[[#This Row],[Customer_ID]],Table2[customer_id],Table2[gender],,0)</f>
        <v>Male</v>
      </c>
      <c r="I3982" s="50" t="str">
        <f>_xlfn.XLOOKUP(Table1[[#This Row],[Customer_ID]],Table2[customer_id],Table2[marital status],,0)</f>
        <v>Single</v>
      </c>
      <c r="J3982" t="str">
        <f t="shared" si="248"/>
        <v>Lower Income</v>
      </c>
      <c r="K3982" s="52" t="b">
        <f t="shared" si="249"/>
        <v>0</v>
      </c>
      <c r="L3982" s="43" t="b">
        <f t="shared" si="250"/>
        <v>0</v>
      </c>
      <c r="M3982" s="43" t="b">
        <f t="shared" si="251"/>
        <v>0</v>
      </c>
      <c r="N398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83" spans="1:14" hidden="1" x14ac:dyDescent="0.25">
      <c r="A3983" t="s">
        <v>2600</v>
      </c>
      <c r="B3983" s="45">
        <v>26125</v>
      </c>
      <c r="C3983" s="45">
        <v>9613</v>
      </c>
      <c r="D3983" s="25">
        <v>0.36796172248803827</v>
      </c>
      <c r="E3983" s="25" t="str">
        <f>_xlfn.XLOOKUP(Table1[[#This Row],[Customer_ID]],Table2[customer_id],Table2[age_group],,0)</f>
        <v>21-24</v>
      </c>
      <c r="F3983" s="25" t="str">
        <f>_xlfn.XLOOKUP(Table1[[#This Row],[Customer_ID]],Table2[customer_id],Table2[city],,0)</f>
        <v>Bengaluru</v>
      </c>
      <c r="G3983" s="25" t="str">
        <f>_xlfn.XLOOKUP(Table1[[#This Row],[Customer_ID]],Table2[customer_id],Table2[occupation],,0)</f>
        <v>Freelancers</v>
      </c>
      <c r="H3983" s="50" t="str">
        <f>_xlfn.XLOOKUP(Table1[[#This Row],[Customer_ID]],Table2[customer_id],Table2[gender],,0)</f>
        <v>Female</v>
      </c>
      <c r="I3983" s="50" t="str">
        <f>_xlfn.XLOOKUP(Table1[[#This Row],[Customer_ID]],Table2[customer_id],Table2[marital status],,0)</f>
        <v>Single</v>
      </c>
      <c r="J3983" t="str">
        <f t="shared" si="248"/>
        <v>Lower Income</v>
      </c>
      <c r="K3983" s="52" t="b">
        <f t="shared" si="249"/>
        <v>0</v>
      </c>
      <c r="L3983" s="43" t="b">
        <f t="shared" si="250"/>
        <v>0</v>
      </c>
      <c r="M3983" s="43" t="b">
        <f t="shared" si="251"/>
        <v>0</v>
      </c>
      <c r="N398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84" spans="1:14" hidden="1" x14ac:dyDescent="0.25">
      <c r="A3984" t="s">
        <v>936</v>
      </c>
      <c r="B3984" s="45">
        <v>26083</v>
      </c>
      <c r="C3984" s="45">
        <v>13765.166666666666</v>
      </c>
      <c r="D3984" s="25">
        <v>0.5277447635113548</v>
      </c>
      <c r="E3984" s="25" t="str">
        <f>_xlfn.XLOOKUP(Table1[[#This Row],[Customer_ID]],Table2[customer_id],Table2[age_group],,0)</f>
        <v>21-24</v>
      </c>
      <c r="F3984" s="25" t="str">
        <f>_xlfn.XLOOKUP(Table1[[#This Row],[Customer_ID]],Table2[customer_id],Table2[city],,0)</f>
        <v>Mumbai</v>
      </c>
      <c r="G3984" s="25" t="str">
        <f>_xlfn.XLOOKUP(Table1[[#This Row],[Customer_ID]],Table2[customer_id],Table2[occupation],,0)</f>
        <v>Freelancers</v>
      </c>
      <c r="H3984" s="50" t="str">
        <f>_xlfn.XLOOKUP(Table1[[#This Row],[Customer_ID]],Table2[customer_id],Table2[gender],,0)</f>
        <v>Male</v>
      </c>
      <c r="I3984" s="50" t="str">
        <f>_xlfn.XLOOKUP(Table1[[#This Row],[Customer_ID]],Table2[customer_id],Table2[marital status],,0)</f>
        <v>Married</v>
      </c>
      <c r="J3984" t="str">
        <f t="shared" si="248"/>
        <v>Lower Income</v>
      </c>
      <c r="K3984" s="52" t="b">
        <f t="shared" si="249"/>
        <v>0</v>
      </c>
      <c r="L3984" s="43" t="b">
        <f t="shared" si="250"/>
        <v>0</v>
      </c>
      <c r="M3984" s="43" t="b">
        <f t="shared" si="251"/>
        <v>0</v>
      </c>
      <c r="N398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85" spans="1:14" hidden="1" x14ac:dyDescent="0.25">
      <c r="A3985" t="s">
        <v>1448</v>
      </c>
      <c r="B3985" s="45">
        <v>25862</v>
      </c>
      <c r="C3985" s="45">
        <v>12326.666666666666</v>
      </c>
      <c r="D3985" s="25">
        <v>0.47663238213079678</v>
      </c>
      <c r="E3985" s="25" t="str">
        <f>_xlfn.XLOOKUP(Table1[[#This Row],[Customer_ID]],Table2[customer_id],Table2[age_group],,0)</f>
        <v>21-24</v>
      </c>
      <c r="F3985" s="25" t="str">
        <f>_xlfn.XLOOKUP(Table1[[#This Row],[Customer_ID]],Table2[customer_id],Table2[city],,0)</f>
        <v>Delhi NCR</v>
      </c>
      <c r="G3985" s="25" t="str">
        <f>_xlfn.XLOOKUP(Table1[[#This Row],[Customer_ID]],Table2[customer_id],Table2[occupation],,0)</f>
        <v>Freelancers</v>
      </c>
      <c r="H3985" s="50" t="str">
        <f>_xlfn.XLOOKUP(Table1[[#This Row],[Customer_ID]],Table2[customer_id],Table2[gender],,0)</f>
        <v>Male</v>
      </c>
      <c r="I3985" s="50" t="str">
        <f>_xlfn.XLOOKUP(Table1[[#This Row],[Customer_ID]],Table2[customer_id],Table2[marital status],,0)</f>
        <v>Single</v>
      </c>
      <c r="J3985" t="str">
        <f t="shared" si="248"/>
        <v>Lower Income</v>
      </c>
      <c r="K3985" s="52" t="b">
        <f t="shared" si="249"/>
        <v>0</v>
      </c>
      <c r="L3985" s="43" t="b">
        <f t="shared" si="250"/>
        <v>0</v>
      </c>
      <c r="M3985" s="43" t="b">
        <f t="shared" si="251"/>
        <v>0</v>
      </c>
      <c r="N398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86" spans="1:14" hidden="1" x14ac:dyDescent="0.25">
      <c r="A3986" t="s">
        <v>860</v>
      </c>
      <c r="B3986" s="45">
        <v>25807</v>
      </c>
      <c r="C3986" s="45">
        <v>13827.666666666666</v>
      </c>
      <c r="D3986" s="25">
        <v>0.5358106973560145</v>
      </c>
      <c r="E3986" s="25" t="str">
        <f>_xlfn.XLOOKUP(Table1[[#This Row],[Customer_ID]],Table2[customer_id],Table2[age_group],,0)</f>
        <v>21-24</v>
      </c>
      <c r="F3986" s="25" t="str">
        <f>_xlfn.XLOOKUP(Table1[[#This Row],[Customer_ID]],Table2[customer_id],Table2[city],,0)</f>
        <v>Mumbai</v>
      </c>
      <c r="G3986" s="25" t="str">
        <f>_xlfn.XLOOKUP(Table1[[#This Row],[Customer_ID]],Table2[customer_id],Table2[occupation],,0)</f>
        <v>Freelancers</v>
      </c>
      <c r="H3986" s="50" t="str">
        <f>_xlfn.XLOOKUP(Table1[[#This Row],[Customer_ID]],Table2[customer_id],Table2[gender],,0)</f>
        <v>Male</v>
      </c>
      <c r="I3986" s="50" t="str">
        <f>_xlfn.XLOOKUP(Table1[[#This Row],[Customer_ID]],Table2[customer_id],Table2[marital status],,0)</f>
        <v>Married</v>
      </c>
      <c r="J3986" t="str">
        <f t="shared" si="248"/>
        <v>Lower Income</v>
      </c>
      <c r="K3986" s="52" t="b">
        <f t="shared" si="249"/>
        <v>0</v>
      </c>
      <c r="L3986" s="43" t="b">
        <f t="shared" si="250"/>
        <v>0</v>
      </c>
      <c r="M3986" s="43" t="b">
        <f t="shared" si="251"/>
        <v>0</v>
      </c>
      <c r="N398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87" spans="1:14" hidden="1" x14ac:dyDescent="0.25">
      <c r="A3987" t="s">
        <v>1390</v>
      </c>
      <c r="B3987" s="45">
        <v>25672</v>
      </c>
      <c r="C3987" s="45">
        <v>12395.666666666666</v>
      </c>
      <c r="D3987" s="25">
        <v>0.48284771995429521</v>
      </c>
      <c r="E3987" s="25" t="str">
        <f>_xlfn.XLOOKUP(Table1[[#This Row],[Customer_ID]],Table2[customer_id],Table2[age_group],,0)</f>
        <v>21-24</v>
      </c>
      <c r="F3987" s="25" t="str">
        <f>_xlfn.XLOOKUP(Table1[[#This Row],[Customer_ID]],Table2[customer_id],Table2[city],,0)</f>
        <v>Mumbai</v>
      </c>
      <c r="G3987" s="25" t="str">
        <f>_xlfn.XLOOKUP(Table1[[#This Row],[Customer_ID]],Table2[customer_id],Table2[occupation],,0)</f>
        <v>Freelancers</v>
      </c>
      <c r="H3987" s="50" t="str">
        <f>_xlfn.XLOOKUP(Table1[[#This Row],[Customer_ID]],Table2[customer_id],Table2[gender],,0)</f>
        <v>Male</v>
      </c>
      <c r="I3987" s="50" t="str">
        <f>_xlfn.XLOOKUP(Table1[[#This Row],[Customer_ID]],Table2[customer_id],Table2[marital status],,0)</f>
        <v>Single</v>
      </c>
      <c r="J3987" t="str">
        <f t="shared" si="248"/>
        <v>Lower Income</v>
      </c>
      <c r="K3987" s="52" t="b">
        <f t="shared" si="249"/>
        <v>0</v>
      </c>
      <c r="L3987" s="43" t="b">
        <f t="shared" si="250"/>
        <v>0</v>
      </c>
      <c r="M3987" s="43" t="b">
        <f t="shared" si="251"/>
        <v>0</v>
      </c>
      <c r="N398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88" spans="1:14" hidden="1" x14ac:dyDescent="0.25">
      <c r="A3988" t="s">
        <v>1799</v>
      </c>
      <c r="B3988" s="45">
        <v>25653</v>
      </c>
      <c r="C3988" s="45">
        <v>11274.5</v>
      </c>
      <c r="D3988" s="25">
        <v>0.43950025338167076</v>
      </c>
      <c r="E3988" s="25" t="str">
        <f>_xlfn.XLOOKUP(Table1[[#This Row],[Customer_ID]],Table2[customer_id],Table2[age_group],,0)</f>
        <v>21-24</v>
      </c>
      <c r="F3988" s="25" t="str">
        <f>_xlfn.XLOOKUP(Table1[[#This Row],[Customer_ID]],Table2[customer_id],Table2[city],,0)</f>
        <v>Bengaluru</v>
      </c>
      <c r="G3988" s="25" t="str">
        <f>_xlfn.XLOOKUP(Table1[[#This Row],[Customer_ID]],Table2[customer_id],Table2[occupation],,0)</f>
        <v>Freelancers</v>
      </c>
      <c r="H3988" s="50" t="str">
        <f>_xlfn.XLOOKUP(Table1[[#This Row],[Customer_ID]],Table2[customer_id],Table2[gender],,0)</f>
        <v>Male</v>
      </c>
      <c r="I3988" s="50" t="str">
        <f>_xlfn.XLOOKUP(Table1[[#This Row],[Customer_ID]],Table2[customer_id],Table2[marital status],,0)</f>
        <v>Single</v>
      </c>
      <c r="J3988" t="str">
        <f t="shared" si="248"/>
        <v>Lower Income</v>
      </c>
      <c r="K3988" s="52" t="b">
        <f t="shared" si="249"/>
        <v>0</v>
      </c>
      <c r="L3988" s="43" t="b">
        <f t="shared" si="250"/>
        <v>0</v>
      </c>
      <c r="M3988" s="43" t="b">
        <f t="shared" si="251"/>
        <v>0</v>
      </c>
      <c r="N398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89" spans="1:14" hidden="1" x14ac:dyDescent="0.25">
      <c r="A3989" t="s">
        <v>1546</v>
      </c>
      <c r="B3989" s="45">
        <v>25614</v>
      </c>
      <c r="C3989" s="45">
        <v>11924.333333333334</v>
      </c>
      <c r="D3989" s="25">
        <v>0.46553967882147784</v>
      </c>
      <c r="E3989" s="25" t="str">
        <f>_xlfn.XLOOKUP(Table1[[#This Row],[Customer_ID]],Table2[customer_id],Table2[age_group],,0)</f>
        <v>21-24</v>
      </c>
      <c r="F3989" s="25" t="str">
        <f>_xlfn.XLOOKUP(Table1[[#This Row],[Customer_ID]],Table2[customer_id],Table2[city],,0)</f>
        <v>Delhi NCR</v>
      </c>
      <c r="G3989" s="25" t="str">
        <f>_xlfn.XLOOKUP(Table1[[#This Row],[Customer_ID]],Table2[customer_id],Table2[occupation],,0)</f>
        <v>Freelancers</v>
      </c>
      <c r="H3989" s="50" t="str">
        <f>_xlfn.XLOOKUP(Table1[[#This Row],[Customer_ID]],Table2[customer_id],Table2[gender],,0)</f>
        <v>Male</v>
      </c>
      <c r="I3989" s="50" t="str">
        <f>_xlfn.XLOOKUP(Table1[[#This Row],[Customer_ID]],Table2[customer_id],Table2[marital status],,0)</f>
        <v>Married</v>
      </c>
      <c r="J3989" t="str">
        <f t="shared" si="248"/>
        <v>Lower Income</v>
      </c>
      <c r="K3989" s="52" t="b">
        <f t="shared" si="249"/>
        <v>0</v>
      </c>
      <c r="L3989" s="43" t="b">
        <f t="shared" si="250"/>
        <v>0</v>
      </c>
      <c r="M3989" s="43" t="b">
        <f t="shared" si="251"/>
        <v>0</v>
      </c>
      <c r="N398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90" spans="1:14" hidden="1" x14ac:dyDescent="0.25">
      <c r="A3990" t="s">
        <v>1292</v>
      </c>
      <c r="B3990" s="45">
        <v>25602</v>
      </c>
      <c r="C3990" s="45">
        <v>12624.5</v>
      </c>
      <c r="D3990" s="25">
        <v>0.49310600734317633</v>
      </c>
      <c r="E3990" s="25" t="str">
        <f>_xlfn.XLOOKUP(Table1[[#This Row],[Customer_ID]],Table2[customer_id],Table2[age_group],,0)</f>
        <v>21-24</v>
      </c>
      <c r="F3990" s="25" t="str">
        <f>_xlfn.XLOOKUP(Table1[[#This Row],[Customer_ID]],Table2[customer_id],Table2[city],,0)</f>
        <v>Delhi NCR</v>
      </c>
      <c r="G3990" s="25" t="str">
        <f>_xlfn.XLOOKUP(Table1[[#This Row],[Customer_ID]],Table2[customer_id],Table2[occupation],,0)</f>
        <v>Freelancers</v>
      </c>
      <c r="H3990" s="50" t="str">
        <f>_xlfn.XLOOKUP(Table1[[#This Row],[Customer_ID]],Table2[customer_id],Table2[gender],,0)</f>
        <v>Male</v>
      </c>
      <c r="I3990" s="50" t="str">
        <f>_xlfn.XLOOKUP(Table1[[#This Row],[Customer_ID]],Table2[customer_id],Table2[marital status],,0)</f>
        <v>Single</v>
      </c>
      <c r="J3990" t="str">
        <f t="shared" si="248"/>
        <v>Lower Income</v>
      </c>
      <c r="K3990" s="52" t="b">
        <f t="shared" si="249"/>
        <v>0</v>
      </c>
      <c r="L3990" s="43" t="b">
        <f t="shared" si="250"/>
        <v>0</v>
      </c>
      <c r="M3990" s="43" t="b">
        <f t="shared" si="251"/>
        <v>0</v>
      </c>
      <c r="N399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91" spans="1:14" hidden="1" x14ac:dyDescent="0.25">
      <c r="A3991" t="s">
        <v>1742</v>
      </c>
      <c r="B3991" s="45">
        <v>25583</v>
      </c>
      <c r="C3991" s="45">
        <v>11353.833333333334</v>
      </c>
      <c r="D3991" s="25">
        <v>0.44380382806290636</v>
      </c>
      <c r="E3991" s="25" t="str">
        <f>_xlfn.XLOOKUP(Table1[[#This Row],[Customer_ID]],Table2[customer_id],Table2[age_group],,0)</f>
        <v>21-24</v>
      </c>
      <c r="F3991" s="25" t="str">
        <f>_xlfn.XLOOKUP(Table1[[#This Row],[Customer_ID]],Table2[customer_id],Table2[city],,0)</f>
        <v>Delhi NCR</v>
      </c>
      <c r="G3991" s="25" t="str">
        <f>_xlfn.XLOOKUP(Table1[[#This Row],[Customer_ID]],Table2[customer_id],Table2[occupation],,0)</f>
        <v>Freelancers</v>
      </c>
      <c r="H3991" s="50" t="str">
        <f>_xlfn.XLOOKUP(Table1[[#This Row],[Customer_ID]],Table2[customer_id],Table2[gender],,0)</f>
        <v>Male</v>
      </c>
      <c r="I3991" s="50" t="str">
        <f>_xlfn.XLOOKUP(Table1[[#This Row],[Customer_ID]],Table2[customer_id],Table2[marital status],,0)</f>
        <v>Married</v>
      </c>
      <c r="J3991" t="str">
        <f t="shared" si="248"/>
        <v>Lower Income</v>
      </c>
      <c r="K3991" s="52" t="b">
        <f t="shared" si="249"/>
        <v>0</v>
      </c>
      <c r="L3991" s="43" t="b">
        <f t="shared" si="250"/>
        <v>0</v>
      </c>
      <c r="M3991" s="43" t="b">
        <f t="shared" si="251"/>
        <v>0</v>
      </c>
      <c r="N399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92" spans="1:14" hidden="1" x14ac:dyDescent="0.25">
      <c r="A3992" t="s">
        <v>2648</v>
      </c>
      <c r="B3992" s="45">
        <v>25537</v>
      </c>
      <c r="C3992" s="45">
        <v>9302</v>
      </c>
      <c r="D3992" s="25">
        <v>0.36425578572267692</v>
      </c>
      <c r="E3992" s="25" t="str">
        <f>_xlfn.XLOOKUP(Table1[[#This Row],[Customer_ID]],Table2[customer_id],Table2[age_group],,0)</f>
        <v>21-24</v>
      </c>
      <c r="F3992" s="25" t="str">
        <f>_xlfn.XLOOKUP(Table1[[#This Row],[Customer_ID]],Table2[customer_id],Table2[city],,0)</f>
        <v>Bengaluru</v>
      </c>
      <c r="G3992" s="25" t="str">
        <f>_xlfn.XLOOKUP(Table1[[#This Row],[Customer_ID]],Table2[customer_id],Table2[occupation],,0)</f>
        <v>Freelancers</v>
      </c>
      <c r="H3992" s="50" t="str">
        <f>_xlfn.XLOOKUP(Table1[[#This Row],[Customer_ID]],Table2[customer_id],Table2[gender],,0)</f>
        <v>Female</v>
      </c>
      <c r="I3992" s="50" t="str">
        <f>_xlfn.XLOOKUP(Table1[[#This Row],[Customer_ID]],Table2[customer_id],Table2[marital status],,0)</f>
        <v>Single</v>
      </c>
      <c r="J3992" t="str">
        <f t="shared" si="248"/>
        <v>Lower Income</v>
      </c>
      <c r="K3992" s="52" t="b">
        <f t="shared" si="249"/>
        <v>0</v>
      </c>
      <c r="L3992" s="43" t="b">
        <f t="shared" si="250"/>
        <v>0</v>
      </c>
      <c r="M3992" s="43" t="b">
        <f t="shared" si="251"/>
        <v>0</v>
      </c>
      <c r="N3992"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93" spans="1:14" hidden="1" x14ac:dyDescent="0.25">
      <c r="A3993" t="s">
        <v>2596</v>
      </c>
      <c r="B3993" s="45">
        <v>25473</v>
      </c>
      <c r="C3993" s="45">
        <v>9382.8333333333339</v>
      </c>
      <c r="D3993" s="25">
        <v>0.36834425993535641</v>
      </c>
      <c r="E3993" s="25" t="str">
        <f>_xlfn.XLOOKUP(Table1[[#This Row],[Customer_ID]],Table2[customer_id],Table2[age_group],,0)</f>
        <v>21-24</v>
      </c>
      <c r="F3993" s="25" t="str">
        <f>_xlfn.XLOOKUP(Table1[[#This Row],[Customer_ID]],Table2[customer_id],Table2[city],,0)</f>
        <v>Hyderabad</v>
      </c>
      <c r="G3993" s="25" t="str">
        <f>_xlfn.XLOOKUP(Table1[[#This Row],[Customer_ID]],Table2[customer_id],Table2[occupation],,0)</f>
        <v>Freelancers</v>
      </c>
      <c r="H3993" s="50" t="str">
        <f>_xlfn.XLOOKUP(Table1[[#This Row],[Customer_ID]],Table2[customer_id],Table2[gender],,0)</f>
        <v>Male</v>
      </c>
      <c r="I3993" s="50" t="str">
        <f>_xlfn.XLOOKUP(Table1[[#This Row],[Customer_ID]],Table2[customer_id],Table2[marital status],,0)</f>
        <v>Single</v>
      </c>
      <c r="J3993" t="str">
        <f t="shared" si="248"/>
        <v>Lower Income</v>
      </c>
      <c r="K3993" s="52" t="b">
        <f t="shared" si="249"/>
        <v>0</v>
      </c>
      <c r="L3993" s="43" t="b">
        <f t="shared" si="250"/>
        <v>0</v>
      </c>
      <c r="M3993" s="43" t="b">
        <f t="shared" si="251"/>
        <v>0</v>
      </c>
      <c r="N3993"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94" spans="1:14" hidden="1" x14ac:dyDescent="0.25">
      <c r="A3994" t="s">
        <v>1931</v>
      </c>
      <c r="B3994" s="45">
        <v>25332</v>
      </c>
      <c r="C3994" s="45">
        <v>10846.5</v>
      </c>
      <c r="D3994" s="25">
        <v>0.42817385125532925</v>
      </c>
      <c r="E3994" s="25" t="str">
        <f>_xlfn.XLOOKUP(Table1[[#This Row],[Customer_ID]],Table2[customer_id],Table2[age_group],,0)</f>
        <v>21-24</v>
      </c>
      <c r="F3994" s="25" t="str">
        <f>_xlfn.XLOOKUP(Table1[[#This Row],[Customer_ID]],Table2[customer_id],Table2[city],,0)</f>
        <v>Mumbai</v>
      </c>
      <c r="G3994" s="25" t="str">
        <f>_xlfn.XLOOKUP(Table1[[#This Row],[Customer_ID]],Table2[customer_id],Table2[occupation],,0)</f>
        <v>Freelancers</v>
      </c>
      <c r="H3994" s="50" t="str">
        <f>_xlfn.XLOOKUP(Table1[[#This Row],[Customer_ID]],Table2[customer_id],Table2[gender],,0)</f>
        <v>Female</v>
      </c>
      <c r="I3994" s="50" t="str">
        <f>_xlfn.XLOOKUP(Table1[[#This Row],[Customer_ID]],Table2[customer_id],Table2[marital status],,0)</f>
        <v>Single</v>
      </c>
      <c r="J3994" t="str">
        <f t="shared" si="248"/>
        <v>Lower Income</v>
      </c>
      <c r="K3994" s="52" t="b">
        <f t="shared" si="249"/>
        <v>0</v>
      </c>
      <c r="L3994" s="43" t="b">
        <f t="shared" si="250"/>
        <v>0</v>
      </c>
      <c r="M3994" s="43" t="b">
        <f t="shared" si="251"/>
        <v>0</v>
      </c>
      <c r="N3994"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95" spans="1:14" hidden="1" x14ac:dyDescent="0.25">
      <c r="A3995" t="s">
        <v>1611</v>
      </c>
      <c r="B3995" s="45">
        <v>25301</v>
      </c>
      <c r="C3995" s="45">
        <v>11597.333333333334</v>
      </c>
      <c r="D3995" s="25">
        <v>0.45837450430154281</v>
      </c>
      <c r="E3995" s="25" t="str">
        <f>_xlfn.XLOOKUP(Table1[[#This Row],[Customer_ID]],Table2[customer_id],Table2[age_group],,0)</f>
        <v>21-24</v>
      </c>
      <c r="F3995" s="25" t="str">
        <f>_xlfn.XLOOKUP(Table1[[#This Row],[Customer_ID]],Table2[customer_id],Table2[city],,0)</f>
        <v>Bengaluru</v>
      </c>
      <c r="G3995" s="25" t="str">
        <f>_xlfn.XLOOKUP(Table1[[#This Row],[Customer_ID]],Table2[customer_id],Table2[occupation],,0)</f>
        <v>Freelancers</v>
      </c>
      <c r="H3995" s="50" t="str">
        <f>_xlfn.XLOOKUP(Table1[[#This Row],[Customer_ID]],Table2[customer_id],Table2[gender],,0)</f>
        <v>Male</v>
      </c>
      <c r="I3995" s="50" t="str">
        <f>_xlfn.XLOOKUP(Table1[[#This Row],[Customer_ID]],Table2[customer_id],Table2[marital status],,0)</f>
        <v>Married</v>
      </c>
      <c r="J3995" t="str">
        <f t="shared" si="248"/>
        <v>Lower Income</v>
      </c>
      <c r="K3995" s="52" t="b">
        <f t="shared" si="249"/>
        <v>0</v>
      </c>
      <c r="L3995" s="43" t="b">
        <f t="shared" si="250"/>
        <v>0</v>
      </c>
      <c r="M3995" s="43" t="b">
        <f t="shared" si="251"/>
        <v>0</v>
      </c>
      <c r="N3995"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96" spans="1:14" hidden="1" x14ac:dyDescent="0.25">
      <c r="A3996" t="s">
        <v>2830</v>
      </c>
      <c r="B3996" s="45">
        <v>25297</v>
      </c>
      <c r="C3996" s="45">
        <v>8831.3333333333339</v>
      </c>
      <c r="D3996" s="25">
        <v>0.34910595459277122</v>
      </c>
      <c r="E3996" s="25" t="str">
        <f>_xlfn.XLOOKUP(Table1[[#This Row],[Customer_ID]],Table2[customer_id],Table2[age_group],,0)</f>
        <v>21-24</v>
      </c>
      <c r="F3996" s="25" t="str">
        <f>_xlfn.XLOOKUP(Table1[[#This Row],[Customer_ID]],Table2[customer_id],Table2[city],,0)</f>
        <v>Hyderabad</v>
      </c>
      <c r="G3996" s="25" t="str">
        <f>_xlfn.XLOOKUP(Table1[[#This Row],[Customer_ID]],Table2[customer_id],Table2[occupation],,0)</f>
        <v>Freelancers</v>
      </c>
      <c r="H3996" s="50" t="str">
        <f>_xlfn.XLOOKUP(Table1[[#This Row],[Customer_ID]],Table2[customer_id],Table2[gender],,0)</f>
        <v>Male</v>
      </c>
      <c r="I3996" s="50" t="str">
        <f>_xlfn.XLOOKUP(Table1[[#This Row],[Customer_ID]],Table2[customer_id],Table2[marital status],,0)</f>
        <v>Single</v>
      </c>
      <c r="J3996" t="str">
        <f t="shared" si="248"/>
        <v>Lower Income</v>
      </c>
      <c r="K3996" s="52" t="b">
        <f t="shared" si="249"/>
        <v>0</v>
      </c>
      <c r="L3996" s="43" t="b">
        <f t="shared" si="250"/>
        <v>0</v>
      </c>
      <c r="M3996" s="43" t="b">
        <f t="shared" si="251"/>
        <v>0</v>
      </c>
      <c r="N3996"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97" spans="1:14" hidden="1" x14ac:dyDescent="0.25">
      <c r="A3997" t="s">
        <v>1237</v>
      </c>
      <c r="B3997" s="45">
        <v>25289</v>
      </c>
      <c r="C3997" s="45">
        <v>12611</v>
      </c>
      <c r="D3997" s="25">
        <v>0.49867531337735777</v>
      </c>
      <c r="E3997" s="25" t="str">
        <f>_xlfn.XLOOKUP(Table1[[#This Row],[Customer_ID]],Table2[customer_id],Table2[age_group],,0)</f>
        <v>21-24</v>
      </c>
      <c r="F3997" s="25" t="str">
        <f>_xlfn.XLOOKUP(Table1[[#This Row],[Customer_ID]],Table2[customer_id],Table2[city],,0)</f>
        <v>Mumbai</v>
      </c>
      <c r="G3997" s="25" t="str">
        <f>_xlfn.XLOOKUP(Table1[[#This Row],[Customer_ID]],Table2[customer_id],Table2[occupation],,0)</f>
        <v>Freelancers</v>
      </c>
      <c r="H3997" s="50" t="str">
        <f>_xlfn.XLOOKUP(Table1[[#This Row],[Customer_ID]],Table2[customer_id],Table2[gender],,0)</f>
        <v>Male</v>
      </c>
      <c r="I3997" s="50" t="str">
        <f>_xlfn.XLOOKUP(Table1[[#This Row],[Customer_ID]],Table2[customer_id],Table2[marital status],,0)</f>
        <v>Single</v>
      </c>
      <c r="J3997" t="str">
        <f t="shared" si="248"/>
        <v>Lower Income</v>
      </c>
      <c r="K3997" s="52" t="b">
        <f t="shared" si="249"/>
        <v>0</v>
      </c>
      <c r="L3997" s="43" t="b">
        <f t="shared" si="250"/>
        <v>0</v>
      </c>
      <c r="M3997" s="43" t="b">
        <f t="shared" si="251"/>
        <v>0</v>
      </c>
      <c r="N3997"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98" spans="1:14" hidden="1" x14ac:dyDescent="0.25">
      <c r="A3998" t="s">
        <v>3317</v>
      </c>
      <c r="B3998" s="45">
        <v>25159</v>
      </c>
      <c r="C3998" s="45">
        <v>7794.166666666667</v>
      </c>
      <c r="D3998" s="25">
        <v>0.30979636180558318</v>
      </c>
      <c r="E3998" s="25" t="str">
        <f>_xlfn.XLOOKUP(Table1[[#This Row],[Customer_ID]],Table2[customer_id],Table2[age_group],,0)</f>
        <v>21-24</v>
      </c>
      <c r="F3998" s="25" t="str">
        <f>_xlfn.XLOOKUP(Table1[[#This Row],[Customer_ID]],Table2[customer_id],Table2[city],,0)</f>
        <v>Chennai</v>
      </c>
      <c r="G3998" s="25" t="str">
        <f>_xlfn.XLOOKUP(Table1[[#This Row],[Customer_ID]],Table2[customer_id],Table2[occupation],,0)</f>
        <v>Freelancers</v>
      </c>
      <c r="H3998" s="50" t="str">
        <f>_xlfn.XLOOKUP(Table1[[#This Row],[Customer_ID]],Table2[customer_id],Table2[gender],,0)</f>
        <v>Male</v>
      </c>
      <c r="I3998" s="50" t="str">
        <f>_xlfn.XLOOKUP(Table1[[#This Row],[Customer_ID]],Table2[customer_id],Table2[marital status],,0)</f>
        <v>Married</v>
      </c>
      <c r="J3998" t="str">
        <f t="shared" si="248"/>
        <v>Lower Income</v>
      </c>
      <c r="K3998" s="52" t="b">
        <f t="shared" si="249"/>
        <v>0</v>
      </c>
      <c r="L3998" s="43" t="b">
        <f t="shared" si="250"/>
        <v>0</v>
      </c>
      <c r="M3998" s="43" t="b">
        <f t="shared" si="251"/>
        <v>0</v>
      </c>
      <c r="N3998"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3999" spans="1:14" hidden="1" x14ac:dyDescent="0.25">
      <c r="A3999" t="s">
        <v>2735</v>
      </c>
      <c r="B3999" s="45">
        <v>24995</v>
      </c>
      <c r="C3999" s="45">
        <v>8912.6666666666661</v>
      </c>
      <c r="D3999" s="25">
        <v>0.35657798226311926</v>
      </c>
      <c r="E3999" s="25" t="str">
        <f>_xlfn.XLOOKUP(Table1[[#This Row],[Customer_ID]],Table2[customer_id],Table2[age_group],,0)</f>
        <v>21-24</v>
      </c>
      <c r="F3999" s="25" t="str">
        <f>_xlfn.XLOOKUP(Table1[[#This Row],[Customer_ID]],Table2[customer_id],Table2[city],,0)</f>
        <v>Bengaluru</v>
      </c>
      <c r="G3999" s="25" t="str">
        <f>_xlfn.XLOOKUP(Table1[[#This Row],[Customer_ID]],Table2[customer_id],Table2[occupation],,0)</f>
        <v>Freelancers</v>
      </c>
      <c r="H3999" s="50" t="str">
        <f>_xlfn.XLOOKUP(Table1[[#This Row],[Customer_ID]],Table2[customer_id],Table2[gender],,0)</f>
        <v>Female</v>
      </c>
      <c r="I3999" s="50" t="str">
        <f>_xlfn.XLOOKUP(Table1[[#This Row],[Customer_ID]],Table2[customer_id],Table2[marital status],,0)</f>
        <v>Married</v>
      </c>
      <c r="J3999" t="str">
        <f t="shared" si="248"/>
        <v>Lower Income</v>
      </c>
      <c r="K3999" s="52" t="b">
        <f t="shared" si="249"/>
        <v>0</v>
      </c>
      <c r="L3999" s="43" t="b">
        <f t="shared" si="250"/>
        <v>0</v>
      </c>
      <c r="M3999" s="43" t="b">
        <f t="shared" si="251"/>
        <v>0</v>
      </c>
      <c r="N3999"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000" spans="1:14" hidden="1" x14ac:dyDescent="0.25">
      <c r="A4000" t="s">
        <v>1694</v>
      </c>
      <c r="B4000" s="45">
        <v>24888</v>
      </c>
      <c r="C4000" s="45">
        <v>11155.333333333334</v>
      </c>
      <c r="D4000" s="25">
        <v>0.44822136504875176</v>
      </c>
      <c r="E4000" s="25" t="str">
        <f>_xlfn.XLOOKUP(Table1[[#This Row],[Customer_ID]],Table2[customer_id],Table2[age_group],,0)</f>
        <v>21-24</v>
      </c>
      <c r="F4000" s="25" t="str">
        <f>_xlfn.XLOOKUP(Table1[[#This Row],[Customer_ID]],Table2[customer_id],Table2[city],,0)</f>
        <v>Bengaluru</v>
      </c>
      <c r="G4000" s="25" t="str">
        <f>_xlfn.XLOOKUP(Table1[[#This Row],[Customer_ID]],Table2[customer_id],Table2[occupation],,0)</f>
        <v>Freelancers</v>
      </c>
      <c r="H4000" s="50" t="str">
        <f>_xlfn.XLOOKUP(Table1[[#This Row],[Customer_ID]],Table2[customer_id],Table2[gender],,0)</f>
        <v>Male</v>
      </c>
      <c r="I4000" s="50" t="str">
        <f>_xlfn.XLOOKUP(Table1[[#This Row],[Customer_ID]],Table2[customer_id],Table2[marital status],,0)</f>
        <v>Single</v>
      </c>
      <c r="J4000" t="str">
        <f t="shared" si="248"/>
        <v>Lower Income</v>
      </c>
      <c r="K4000" s="52" t="b">
        <f t="shared" si="249"/>
        <v>0</v>
      </c>
      <c r="L4000" s="43" t="b">
        <f t="shared" si="250"/>
        <v>0</v>
      </c>
      <c r="M4000" s="43" t="b">
        <f t="shared" si="251"/>
        <v>0</v>
      </c>
      <c r="N4000"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row r="4001" spans="1:14" hidden="1" x14ac:dyDescent="0.25">
      <c r="A4001" t="s">
        <v>3473</v>
      </c>
      <c r="B4001" s="45">
        <v>24816</v>
      </c>
      <c r="C4001" s="45">
        <v>7267.166666666667</v>
      </c>
      <c r="D4001" s="25">
        <v>0.29284198366645176</v>
      </c>
      <c r="E4001" s="25" t="str">
        <f>_xlfn.XLOOKUP(Table1[[#This Row],[Customer_ID]],Table2[customer_id],Table2[age_group],,0)</f>
        <v>21-24</v>
      </c>
      <c r="F4001" s="25" t="str">
        <f>_xlfn.XLOOKUP(Table1[[#This Row],[Customer_ID]],Table2[customer_id],Table2[city],,0)</f>
        <v>Chennai</v>
      </c>
      <c r="G4001" s="25" t="str">
        <f>_xlfn.XLOOKUP(Table1[[#This Row],[Customer_ID]],Table2[customer_id],Table2[occupation],,0)</f>
        <v>Freelancers</v>
      </c>
      <c r="H4001" s="50" t="str">
        <f>_xlfn.XLOOKUP(Table1[[#This Row],[Customer_ID]],Table2[customer_id],Table2[gender],,0)</f>
        <v>Male</v>
      </c>
      <c r="I4001" s="50" t="str">
        <f>_xlfn.XLOOKUP(Table1[[#This Row],[Customer_ID]],Table2[customer_id],Table2[marital status],,0)</f>
        <v>Single</v>
      </c>
      <c r="J4001" t="str">
        <f t="shared" si="248"/>
        <v>Lower Income</v>
      </c>
      <c r="K4001" s="52" t="str">
        <f t="shared" si="249"/>
        <v>Low Spend</v>
      </c>
      <c r="L4001" s="43" t="b">
        <f t="shared" si="250"/>
        <v>0</v>
      </c>
      <c r="M4001" s="43" t="b">
        <f t="shared" si="251"/>
        <v>0</v>
      </c>
      <c r="N4001" t="str">
        <f>IF(OR(Table1[[#This Row],[High requirement of Credit Card (Low Income)]]="High Spend",Table1[[#This Row],[High requirement of Credit Card (Moderate Income)]]="High Spend",Table1[[#This Row],[High requirement of Credit Card (hIGHER Income)]]="High Spend"),"High chance","Low or moderate Chance")</f>
        <v>Low or moderate Chance</v>
      </c>
    </row>
  </sheetData>
  <phoneticPr fontId="8" type="noConversion"/>
  <conditionalFormatting sqref="B2:B4001">
    <cfRule type="dataBar" priority="3">
      <dataBar>
        <cfvo type="min"/>
        <cfvo type="max"/>
        <color rgb="FF63C384"/>
      </dataBar>
      <extLst>
        <ext xmlns:x14="http://schemas.microsoft.com/office/spreadsheetml/2009/9/main" uri="{B025F937-C7B1-47D3-B67F-A62EFF666E3E}">
          <x14:id>{91FCC491-93DC-40CC-9B97-69ED97E6CA6F}</x14:id>
        </ext>
      </extLst>
    </cfRule>
  </conditionalFormatting>
  <conditionalFormatting sqref="C2:C4001">
    <cfRule type="dataBar" priority="2">
      <dataBar>
        <cfvo type="min"/>
        <cfvo type="max"/>
        <color rgb="FFFF555A"/>
      </dataBar>
      <extLst>
        <ext xmlns:x14="http://schemas.microsoft.com/office/spreadsheetml/2009/9/main" uri="{B025F937-C7B1-47D3-B67F-A62EFF666E3E}">
          <x14:id>{AE230573-9D43-4FD6-8714-CCA1D95CC67E}</x14:id>
        </ext>
      </extLst>
    </cfRule>
  </conditionalFormatting>
  <conditionalFormatting sqref="D2:G4001 H2:I2">
    <cfRule type="dataBar" priority="1">
      <dataBar>
        <cfvo type="min"/>
        <cfvo type="max"/>
        <color rgb="FFFFB628"/>
      </dataBar>
      <extLst>
        <ext xmlns:x14="http://schemas.microsoft.com/office/spreadsheetml/2009/9/main" uri="{B025F937-C7B1-47D3-B67F-A62EFF666E3E}">
          <x14:id>{C2EBCE53-6765-4027-9978-B6CE7C545DD0}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91FCC491-93DC-40CC-9B97-69ED97E6CA6F}">
            <x14:dataBar minLength="0" maxLength="100" border="1" negativeBarBorderColorSameAsPositive="0">
              <x14:cfvo type="autoMin"/>
              <x14:cfvo type="autoMax"/>
              <x14:borderColor rgb="FF63C384"/>
              <x14:negativeFillColor rgb="FFFF0000"/>
              <x14:negativeBorderColor rgb="FFFF0000"/>
              <x14:axisColor rgb="FF000000"/>
            </x14:dataBar>
          </x14:cfRule>
          <xm:sqref>B2:B4001</xm:sqref>
        </x14:conditionalFormatting>
        <x14:conditionalFormatting xmlns:xm="http://schemas.microsoft.com/office/excel/2006/main">
          <x14:cfRule type="dataBar" id="{AE230573-9D43-4FD6-8714-CCA1D95CC67E}">
            <x14:dataBar minLength="0" maxLength="100" border="1" negativeBarBorderColorSameAsPositive="0">
              <x14:cfvo type="autoMin"/>
              <x14:cfvo type="autoMax"/>
              <x14:borderColor rgb="FFFF555A"/>
              <x14:negativeFillColor rgb="FFFF0000"/>
              <x14:negativeBorderColor rgb="FFFF0000"/>
              <x14:axisColor rgb="FF000000"/>
            </x14:dataBar>
          </x14:cfRule>
          <xm:sqref>C2:C4001</xm:sqref>
        </x14:conditionalFormatting>
        <x14:conditionalFormatting xmlns:xm="http://schemas.microsoft.com/office/excel/2006/main">
          <x14:cfRule type="dataBar" id="{C2EBCE53-6765-4027-9978-B6CE7C545DD0}">
            <x14:dataBar minLength="0" maxLength="100" border="1" negativeBarBorderColorSameAsPositive="0">
              <x14:cfvo type="autoMin"/>
              <x14:cfvo type="autoMax"/>
              <x14:borderColor rgb="FFFFB628"/>
              <x14:negativeFillColor rgb="FFFF0000"/>
              <x14:negativeBorderColor rgb="FFFF0000"/>
              <x14:axisColor rgb="FF000000"/>
            </x14:dataBar>
          </x14:cfRule>
          <xm:sqref>D2:G4001 H2:I2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AFB34-F94D-45FD-B5A3-C5D2CA196D65}">
  <dimension ref="A1:G4001"/>
  <sheetViews>
    <sheetView workbookViewId="0">
      <selection activeCell="D20" sqref="D20"/>
    </sheetView>
  </sheetViews>
  <sheetFormatPr defaultRowHeight="15" x14ac:dyDescent="0.25"/>
  <cols>
    <col min="1" max="1" width="14.140625" customWidth="1"/>
    <col min="2" max="2" width="12.42578125" customWidth="1"/>
    <col min="3" max="3" width="10.5703125" bestFit="1" customWidth="1"/>
    <col min="4" max="4" width="16.28515625" customWidth="1"/>
    <col min="5" max="5" width="9.42578125" customWidth="1"/>
    <col min="6" max="6" width="15.140625" customWidth="1"/>
    <col min="7" max="7" width="13.7109375" customWidth="1"/>
  </cols>
  <sheetData>
    <row r="1" spans="1:7" x14ac:dyDescent="0.25">
      <c r="A1" t="s">
        <v>4171</v>
      </c>
      <c r="B1" t="s">
        <v>4172</v>
      </c>
      <c r="C1" t="s">
        <v>4173</v>
      </c>
      <c r="D1" t="s">
        <v>4174</v>
      </c>
      <c r="E1" t="s">
        <v>4175</v>
      </c>
      <c r="F1" t="s">
        <v>4176</v>
      </c>
      <c r="G1" t="s">
        <v>4177</v>
      </c>
    </row>
    <row r="2" spans="1:7" x14ac:dyDescent="0.25">
      <c r="A2" t="s">
        <v>3473</v>
      </c>
      <c r="B2" t="s">
        <v>4031</v>
      </c>
      <c r="C2" t="s">
        <v>4048</v>
      </c>
      <c r="D2" t="s">
        <v>4042</v>
      </c>
      <c r="E2" t="s">
        <v>4039</v>
      </c>
      <c r="F2" t="s">
        <v>4034</v>
      </c>
      <c r="G2">
        <v>24816</v>
      </c>
    </row>
    <row r="3" spans="1:7" x14ac:dyDescent="0.25">
      <c r="A3" t="s">
        <v>1694</v>
      </c>
      <c r="B3" t="s">
        <v>4031</v>
      </c>
      <c r="C3" t="s">
        <v>4047</v>
      </c>
      <c r="D3" t="s">
        <v>4042</v>
      </c>
      <c r="E3" t="s">
        <v>4039</v>
      </c>
      <c r="F3" t="s">
        <v>4034</v>
      </c>
      <c r="G3">
        <v>24888</v>
      </c>
    </row>
    <row r="4" spans="1:7" x14ac:dyDescent="0.25">
      <c r="A4" t="s">
        <v>2735</v>
      </c>
      <c r="B4" t="s">
        <v>4031</v>
      </c>
      <c r="C4" t="s">
        <v>4047</v>
      </c>
      <c r="D4" t="s">
        <v>4042</v>
      </c>
      <c r="E4" t="s">
        <v>4038</v>
      </c>
      <c r="F4" t="s">
        <v>4032</v>
      </c>
      <c r="G4">
        <v>24995</v>
      </c>
    </row>
    <row r="5" spans="1:7" x14ac:dyDescent="0.25">
      <c r="A5" t="s">
        <v>3317</v>
      </c>
      <c r="B5" t="s">
        <v>4031</v>
      </c>
      <c r="C5" t="s">
        <v>4048</v>
      </c>
      <c r="D5" t="s">
        <v>4042</v>
      </c>
      <c r="E5" t="s">
        <v>4039</v>
      </c>
      <c r="F5" t="s">
        <v>4032</v>
      </c>
      <c r="G5">
        <v>25159</v>
      </c>
    </row>
    <row r="6" spans="1:7" x14ac:dyDescent="0.25">
      <c r="A6" t="s">
        <v>1237</v>
      </c>
      <c r="B6" t="s">
        <v>4031</v>
      </c>
      <c r="C6" t="s">
        <v>4051</v>
      </c>
      <c r="D6" t="s">
        <v>4042</v>
      </c>
      <c r="E6" t="s">
        <v>4039</v>
      </c>
      <c r="F6" t="s">
        <v>4034</v>
      </c>
      <c r="G6">
        <v>25289</v>
      </c>
    </row>
    <row r="7" spans="1:7" x14ac:dyDescent="0.25">
      <c r="A7" t="s">
        <v>2830</v>
      </c>
      <c r="B7" t="s">
        <v>4031</v>
      </c>
      <c r="C7" t="s">
        <v>4050</v>
      </c>
      <c r="D7" t="s">
        <v>4042</v>
      </c>
      <c r="E7" t="s">
        <v>4039</v>
      </c>
      <c r="F7" t="s">
        <v>4034</v>
      </c>
      <c r="G7">
        <v>25297</v>
      </c>
    </row>
    <row r="8" spans="1:7" x14ac:dyDescent="0.25">
      <c r="A8" t="s">
        <v>1611</v>
      </c>
      <c r="B8" t="s">
        <v>4031</v>
      </c>
      <c r="C8" t="s">
        <v>4047</v>
      </c>
      <c r="D8" t="s">
        <v>4042</v>
      </c>
      <c r="E8" t="s">
        <v>4039</v>
      </c>
      <c r="F8" t="s">
        <v>4032</v>
      </c>
      <c r="G8">
        <v>25301</v>
      </c>
    </row>
    <row r="9" spans="1:7" x14ac:dyDescent="0.25">
      <c r="A9" t="s">
        <v>1931</v>
      </c>
      <c r="B9" t="s">
        <v>4031</v>
      </c>
      <c r="C9" t="s">
        <v>4051</v>
      </c>
      <c r="D9" t="s">
        <v>4042</v>
      </c>
      <c r="E9" t="s">
        <v>4038</v>
      </c>
      <c r="F9" t="s">
        <v>4034</v>
      </c>
      <c r="G9">
        <v>25332</v>
      </c>
    </row>
    <row r="10" spans="1:7" x14ac:dyDescent="0.25">
      <c r="A10" t="s">
        <v>2596</v>
      </c>
      <c r="B10" t="s">
        <v>4031</v>
      </c>
      <c r="C10" t="s">
        <v>4050</v>
      </c>
      <c r="D10" t="s">
        <v>4042</v>
      </c>
      <c r="E10" t="s">
        <v>4039</v>
      </c>
      <c r="F10" t="s">
        <v>4034</v>
      </c>
      <c r="G10">
        <v>25473</v>
      </c>
    </row>
    <row r="11" spans="1:7" x14ac:dyDescent="0.25">
      <c r="A11" t="s">
        <v>2648</v>
      </c>
      <c r="B11" t="s">
        <v>4031</v>
      </c>
      <c r="C11" t="s">
        <v>4047</v>
      </c>
      <c r="D11" t="s">
        <v>4042</v>
      </c>
      <c r="E11" t="s">
        <v>4038</v>
      </c>
      <c r="F11" t="s">
        <v>4034</v>
      </c>
      <c r="G11">
        <v>25537</v>
      </c>
    </row>
    <row r="12" spans="1:7" x14ac:dyDescent="0.25">
      <c r="A12" t="s">
        <v>1742</v>
      </c>
      <c r="B12" t="s">
        <v>4031</v>
      </c>
      <c r="C12" t="s">
        <v>4049</v>
      </c>
      <c r="D12" t="s">
        <v>4042</v>
      </c>
      <c r="E12" t="s">
        <v>4039</v>
      </c>
      <c r="F12" t="s">
        <v>4032</v>
      </c>
      <c r="G12">
        <v>25583</v>
      </c>
    </row>
    <row r="13" spans="1:7" x14ac:dyDescent="0.25">
      <c r="A13" t="s">
        <v>1292</v>
      </c>
      <c r="B13" t="s">
        <v>4031</v>
      </c>
      <c r="C13" t="s">
        <v>4049</v>
      </c>
      <c r="D13" t="s">
        <v>4042</v>
      </c>
      <c r="E13" t="s">
        <v>4039</v>
      </c>
      <c r="F13" t="s">
        <v>4034</v>
      </c>
      <c r="G13">
        <v>25602</v>
      </c>
    </row>
    <row r="14" spans="1:7" x14ac:dyDescent="0.25">
      <c r="A14" t="s">
        <v>1546</v>
      </c>
      <c r="B14" t="s">
        <v>4031</v>
      </c>
      <c r="C14" t="s">
        <v>4049</v>
      </c>
      <c r="D14" t="s">
        <v>4042</v>
      </c>
      <c r="E14" t="s">
        <v>4039</v>
      </c>
      <c r="F14" t="s">
        <v>4032</v>
      </c>
      <c r="G14">
        <v>25614</v>
      </c>
    </row>
    <row r="15" spans="1:7" x14ac:dyDescent="0.25">
      <c r="A15" t="s">
        <v>1799</v>
      </c>
      <c r="B15" t="s">
        <v>4031</v>
      </c>
      <c r="C15" t="s">
        <v>4047</v>
      </c>
      <c r="D15" t="s">
        <v>4042</v>
      </c>
      <c r="E15" t="s">
        <v>4039</v>
      </c>
      <c r="F15" t="s">
        <v>4034</v>
      </c>
      <c r="G15">
        <v>25653</v>
      </c>
    </row>
    <row r="16" spans="1:7" x14ac:dyDescent="0.25">
      <c r="A16" t="s">
        <v>1390</v>
      </c>
      <c r="B16" t="s">
        <v>4031</v>
      </c>
      <c r="C16" t="s">
        <v>4051</v>
      </c>
      <c r="D16" t="s">
        <v>4042</v>
      </c>
      <c r="E16" t="s">
        <v>4039</v>
      </c>
      <c r="F16" t="s">
        <v>4034</v>
      </c>
      <c r="G16">
        <v>25672</v>
      </c>
    </row>
    <row r="17" spans="1:7" x14ac:dyDescent="0.25">
      <c r="A17" t="s">
        <v>860</v>
      </c>
      <c r="B17" t="s">
        <v>4031</v>
      </c>
      <c r="C17" t="s">
        <v>4051</v>
      </c>
      <c r="D17" t="s">
        <v>4042</v>
      </c>
      <c r="E17" t="s">
        <v>4039</v>
      </c>
      <c r="F17" t="s">
        <v>4032</v>
      </c>
      <c r="G17">
        <v>25807</v>
      </c>
    </row>
    <row r="18" spans="1:7" x14ac:dyDescent="0.25">
      <c r="A18" t="s">
        <v>1448</v>
      </c>
      <c r="B18" t="s">
        <v>4031</v>
      </c>
      <c r="C18" t="s">
        <v>4049</v>
      </c>
      <c r="D18" t="s">
        <v>4042</v>
      </c>
      <c r="E18" t="s">
        <v>4039</v>
      </c>
      <c r="F18" t="s">
        <v>4034</v>
      </c>
      <c r="G18">
        <v>25862</v>
      </c>
    </row>
    <row r="19" spans="1:7" x14ac:dyDescent="0.25">
      <c r="A19" t="s">
        <v>936</v>
      </c>
      <c r="B19" t="s">
        <v>4031</v>
      </c>
      <c r="C19" t="s">
        <v>4051</v>
      </c>
      <c r="D19" t="s">
        <v>4042</v>
      </c>
      <c r="E19" t="s">
        <v>4039</v>
      </c>
      <c r="F19" t="s">
        <v>4032</v>
      </c>
      <c r="G19">
        <v>26083</v>
      </c>
    </row>
    <row r="20" spans="1:7" x14ac:dyDescent="0.25">
      <c r="A20" t="s">
        <v>2600</v>
      </c>
      <c r="B20" t="s">
        <v>4031</v>
      </c>
      <c r="C20" t="s">
        <v>4047</v>
      </c>
      <c r="D20" t="s">
        <v>4042</v>
      </c>
      <c r="E20" t="s">
        <v>4038</v>
      </c>
      <c r="F20" t="s">
        <v>4034</v>
      </c>
      <c r="G20">
        <v>26125</v>
      </c>
    </row>
    <row r="21" spans="1:7" x14ac:dyDescent="0.25">
      <c r="A21" t="s">
        <v>1567</v>
      </c>
      <c r="B21" t="s">
        <v>4031</v>
      </c>
      <c r="C21" t="s">
        <v>4049</v>
      </c>
      <c r="D21" t="s">
        <v>4042</v>
      </c>
      <c r="E21" t="s">
        <v>4039</v>
      </c>
      <c r="F21" t="s">
        <v>4034</v>
      </c>
      <c r="G21">
        <v>26140</v>
      </c>
    </row>
    <row r="22" spans="1:7" x14ac:dyDescent="0.25">
      <c r="A22" t="s">
        <v>3445</v>
      </c>
      <c r="B22" t="s">
        <v>4031</v>
      </c>
      <c r="C22" t="s">
        <v>4050</v>
      </c>
      <c r="D22" t="s">
        <v>4042</v>
      </c>
      <c r="E22" t="s">
        <v>4038</v>
      </c>
      <c r="F22" t="s">
        <v>4034</v>
      </c>
      <c r="G22">
        <v>26206</v>
      </c>
    </row>
    <row r="23" spans="1:7" x14ac:dyDescent="0.25">
      <c r="A23" t="s">
        <v>3597</v>
      </c>
      <c r="B23" t="s">
        <v>4031</v>
      </c>
      <c r="C23" t="s">
        <v>4048</v>
      </c>
      <c r="D23" t="s">
        <v>4042</v>
      </c>
      <c r="E23" t="s">
        <v>4038</v>
      </c>
      <c r="F23" t="s">
        <v>4032</v>
      </c>
      <c r="G23">
        <v>26231</v>
      </c>
    </row>
    <row r="24" spans="1:7" x14ac:dyDescent="0.25">
      <c r="A24" t="s">
        <v>3268</v>
      </c>
      <c r="B24" t="s">
        <v>4031</v>
      </c>
      <c r="C24" t="s">
        <v>4048</v>
      </c>
      <c r="D24" t="s">
        <v>4042</v>
      </c>
      <c r="E24" t="s">
        <v>4039</v>
      </c>
      <c r="F24" t="s">
        <v>4034</v>
      </c>
      <c r="G24">
        <v>26268</v>
      </c>
    </row>
    <row r="25" spans="1:7" x14ac:dyDescent="0.25">
      <c r="A25" t="s">
        <v>3136</v>
      </c>
      <c r="B25" t="s">
        <v>4031</v>
      </c>
      <c r="C25" t="s">
        <v>4050</v>
      </c>
      <c r="D25" t="s">
        <v>4042</v>
      </c>
      <c r="E25" t="s">
        <v>4038</v>
      </c>
      <c r="F25" t="s">
        <v>4034</v>
      </c>
      <c r="G25">
        <v>26279</v>
      </c>
    </row>
    <row r="26" spans="1:7" x14ac:dyDescent="0.25">
      <c r="A26" t="s">
        <v>1834</v>
      </c>
      <c r="B26" t="s">
        <v>4031</v>
      </c>
      <c r="C26" t="s">
        <v>4047</v>
      </c>
      <c r="D26" t="s">
        <v>4042</v>
      </c>
      <c r="E26" t="s">
        <v>4039</v>
      </c>
      <c r="F26" t="s">
        <v>4032</v>
      </c>
      <c r="G26">
        <v>26296</v>
      </c>
    </row>
    <row r="27" spans="1:7" x14ac:dyDescent="0.25">
      <c r="A27" t="s">
        <v>2091</v>
      </c>
      <c r="B27" t="s">
        <v>4031</v>
      </c>
      <c r="C27" t="s">
        <v>4047</v>
      </c>
      <c r="D27" t="s">
        <v>4042</v>
      </c>
      <c r="E27" t="s">
        <v>4039</v>
      </c>
      <c r="F27" t="s">
        <v>4034</v>
      </c>
      <c r="G27">
        <v>26316</v>
      </c>
    </row>
    <row r="28" spans="1:7" x14ac:dyDescent="0.25">
      <c r="A28" t="s">
        <v>1525</v>
      </c>
      <c r="B28" t="s">
        <v>4031</v>
      </c>
      <c r="C28" t="s">
        <v>4051</v>
      </c>
      <c r="D28" t="s">
        <v>4042</v>
      </c>
      <c r="E28" t="s">
        <v>4039</v>
      </c>
      <c r="F28" t="s">
        <v>4034</v>
      </c>
      <c r="G28">
        <v>26374</v>
      </c>
    </row>
    <row r="29" spans="1:7" x14ac:dyDescent="0.25">
      <c r="A29" t="s">
        <v>3530</v>
      </c>
      <c r="B29" t="s">
        <v>4031</v>
      </c>
      <c r="C29" t="s">
        <v>4050</v>
      </c>
      <c r="D29" t="s">
        <v>4042</v>
      </c>
      <c r="E29" t="s">
        <v>4038</v>
      </c>
      <c r="F29" t="s">
        <v>4032</v>
      </c>
      <c r="G29">
        <v>26391</v>
      </c>
    </row>
    <row r="30" spans="1:7" x14ac:dyDescent="0.25">
      <c r="A30" t="s">
        <v>657</v>
      </c>
      <c r="B30" t="s">
        <v>4031</v>
      </c>
      <c r="C30" t="s">
        <v>4051</v>
      </c>
      <c r="D30" t="s">
        <v>4042</v>
      </c>
      <c r="E30" t="s">
        <v>4039</v>
      </c>
      <c r="F30" t="s">
        <v>4034</v>
      </c>
      <c r="G30">
        <v>26403</v>
      </c>
    </row>
    <row r="31" spans="1:7" x14ac:dyDescent="0.25">
      <c r="A31" t="s">
        <v>1467</v>
      </c>
      <c r="B31" t="s">
        <v>4031</v>
      </c>
      <c r="C31" t="s">
        <v>4049</v>
      </c>
      <c r="D31" t="s">
        <v>4042</v>
      </c>
      <c r="E31" t="s">
        <v>4039</v>
      </c>
      <c r="F31" t="s">
        <v>4032</v>
      </c>
      <c r="G31">
        <v>26415</v>
      </c>
    </row>
    <row r="32" spans="1:7" x14ac:dyDescent="0.25">
      <c r="A32" t="s">
        <v>1322</v>
      </c>
      <c r="B32" t="s">
        <v>4031</v>
      </c>
      <c r="C32" t="s">
        <v>4051</v>
      </c>
      <c r="D32" t="s">
        <v>4042</v>
      </c>
      <c r="E32" t="s">
        <v>4038</v>
      </c>
      <c r="F32" t="s">
        <v>4034</v>
      </c>
      <c r="G32">
        <v>26417</v>
      </c>
    </row>
    <row r="33" spans="1:7" x14ac:dyDescent="0.25">
      <c r="A33" t="s">
        <v>3311</v>
      </c>
      <c r="B33" t="s">
        <v>4031</v>
      </c>
      <c r="C33" t="s">
        <v>4048</v>
      </c>
      <c r="D33" t="s">
        <v>4042</v>
      </c>
      <c r="E33" t="s">
        <v>4039</v>
      </c>
      <c r="F33" t="s">
        <v>4034</v>
      </c>
      <c r="G33">
        <v>26420</v>
      </c>
    </row>
    <row r="34" spans="1:7" x14ac:dyDescent="0.25">
      <c r="A34" t="s">
        <v>3380</v>
      </c>
      <c r="B34" t="s">
        <v>4031</v>
      </c>
      <c r="C34" t="s">
        <v>4048</v>
      </c>
      <c r="D34" t="s">
        <v>4042</v>
      </c>
      <c r="E34" t="s">
        <v>4039</v>
      </c>
      <c r="F34" t="s">
        <v>4034</v>
      </c>
      <c r="G34">
        <v>26421</v>
      </c>
    </row>
    <row r="35" spans="1:7" x14ac:dyDescent="0.25">
      <c r="A35" t="s">
        <v>3337</v>
      </c>
      <c r="B35" t="s">
        <v>4031</v>
      </c>
      <c r="C35" t="s">
        <v>4048</v>
      </c>
      <c r="D35" t="s">
        <v>4042</v>
      </c>
      <c r="E35" t="s">
        <v>4039</v>
      </c>
      <c r="F35" t="s">
        <v>4032</v>
      </c>
      <c r="G35">
        <v>26433</v>
      </c>
    </row>
    <row r="36" spans="1:7" x14ac:dyDescent="0.25">
      <c r="A36" t="s">
        <v>3129</v>
      </c>
      <c r="B36" t="s">
        <v>4031</v>
      </c>
      <c r="C36" t="s">
        <v>4048</v>
      </c>
      <c r="D36" t="s">
        <v>4042</v>
      </c>
      <c r="E36" t="s">
        <v>4039</v>
      </c>
      <c r="F36" t="s">
        <v>4034</v>
      </c>
      <c r="G36">
        <v>26569</v>
      </c>
    </row>
    <row r="37" spans="1:7" x14ac:dyDescent="0.25">
      <c r="A37" t="s">
        <v>1125</v>
      </c>
      <c r="B37" t="s">
        <v>4031</v>
      </c>
      <c r="C37" t="s">
        <v>4051</v>
      </c>
      <c r="D37" t="s">
        <v>4042</v>
      </c>
      <c r="E37" t="s">
        <v>4039</v>
      </c>
      <c r="F37" t="s">
        <v>4032</v>
      </c>
      <c r="G37">
        <v>26592</v>
      </c>
    </row>
    <row r="38" spans="1:7" x14ac:dyDescent="0.25">
      <c r="A38" t="s">
        <v>1811</v>
      </c>
      <c r="B38" t="s">
        <v>4031</v>
      </c>
      <c r="C38" t="s">
        <v>4051</v>
      </c>
      <c r="D38" t="s">
        <v>4042</v>
      </c>
      <c r="E38" t="s">
        <v>4038</v>
      </c>
      <c r="F38" t="s">
        <v>4034</v>
      </c>
      <c r="G38">
        <v>26618</v>
      </c>
    </row>
    <row r="39" spans="1:7" x14ac:dyDescent="0.25">
      <c r="A39" t="s">
        <v>1634</v>
      </c>
      <c r="B39" t="s">
        <v>4031</v>
      </c>
      <c r="C39" t="s">
        <v>4047</v>
      </c>
      <c r="D39" t="s">
        <v>4042</v>
      </c>
      <c r="E39" t="s">
        <v>4039</v>
      </c>
      <c r="F39" t="s">
        <v>4032</v>
      </c>
      <c r="G39">
        <v>26626</v>
      </c>
    </row>
    <row r="40" spans="1:7" x14ac:dyDescent="0.25">
      <c r="A40" t="s">
        <v>2649</v>
      </c>
      <c r="B40" t="s">
        <v>4031</v>
      </c>
      <c r="C40" t="s">
        <v>4050</v>
      </c>
      <c r="D40" t="s">
        <v>4042</v>
      </c>
      <c r="E40" t="s">
        <v>4039</v>
      </c>
      <c r="F40" t="s">
        <v>4032</v>
      </c>
      <c r="G40">
        <v>26642</v>
      </c>
    </row>
    <row r="41" spans="1:7" x14ac:dyDescent="0.25">
      <c r="A41" t="s">
        <v>2842</v>
      </c>
      <c r="B41" t="s">
        <v>4031</v>
      </c>
      <c r="C41" t="s">
        <v>4050</v>
      </c>
      <c r="D41" t="s">
        <v>4042</v>
      </c>
      <c r="E41" t="s">
        <v>4039</v>
      </c>
      <c r="F41" t="s">
        <v>4034</v>
      </c>
      <c r="G41">
        <v>26647</v>
      </c>
    </row>
    <row r="42" spans="1:7" x14ac:dyDescent="0.25">
      <c r="A42" t="s">
        <v>3436</v>
      </c>
      <c r="B42" t="s">
        <v>4031</v>
      </c>
      <c r="C42" t="s">
        <v>4048</v>
      </c>
      <c r="D42" t="s">
        <v>4042</v>
      </c>
      <c r="E42" t="s">
        <v>4039</v>
      </c>
      <c r="F42" t="s">
        <v>4034</v>
      </c>
      <c r="G42">
        <v>26702</v>
      </c>
    </row>
    <row r="43" spans="1:7" x14ac:dyDescent="0.25">
      <c r="A43" t="s">
        <v>1624</v>
      </c>
      <c r="B43" t="s">
        <v>4031</v>
      </c>
      <c r="C43" t="s">
        <v>4049</v>
      </c>
      <c r="D43" t="s">
        <v>4042</v>
      </c>
      <c r="E43" t="s">
        <v>4039</v>
      </c>
      <c r="F43" t="s">
        <v>4034</v>
      </c>
      <c r="G43">
        <v>26735</v>
      </c>
    </row>
    <row r="44" spans="1:7" x14ac:dyDescent="0.25">
      <c r="A44" t="s">
        <v>2615</v>
      </c>
      <c r="B44" t="s">
        <v>4031</v>
      </c>
      <c r="C44" t="s">
        <v>4050</v>
      </c>
      <c r="D44" t="s">
        <v>4042</v>
      </c>
      <c r="E44" t="s">
        <v>4039</v>
      </c>
      <c r="F44" t="s">
        <v>4032</v>
      </c>
      <c r="G44">
        <v>26787</v>
      </c>
    </row>
    <row r="45" spans="1:7" x14ac:dyDescent="0.25">
      <c r="A45" t="s">
        <v>1817</v>
      </c>
      <c r="B45" t="s">
        <v>4031</v>
      </c>
      <c r="C45" t="s">
        <v>4049</v>
      </c>
      <c r="D45" t="s">
        <v>4042</v>
      </c>
      <c r="E45" t="s">
        <v>4039</v>
      </c>
      <c r="F45" t="s">
        <v>4034</v>
      </c>
      <c r="G45">
        <v>26809</v>
      </c>
    </row>
    <row r="46" spans="1:7" x14ac:dyDescent="0.25">
      <c r="A46" t="s">
        <v>3448</v>
      </c>
      <c r="B46" t="s">
        <v>4031</v>
      </c>
      <c r="C46" t="s">
        <v>4048</v>
      </c>
      <c r="D46" t="s">
        <v>4042</v>
      </c>
      <c r="E46" t="s">
        <v>4039</v>
      </c>
      <c r="F46" t="s">
        <v>4034</v>
      </c>
      <c r="G46">
        <v>26830</v>
      </c>
    </row>
    <row r="47" spans="1:7" x14ac:dyDescent="0.25">
      <c r="A47" t="s">
        <v>2641</v>
      </c>
      <c r="B47" t="s">
        <v>4031</v>
      </c>
      <c r="C47" t="s">
        <v>4047</v>
      </c>
      <c r="D47" t="s">
        <v>4042</v>
      </c>
      <c r="E47" t="s">
        <v>4038</v>
      </c>
      <c r="F47" t="s">
        <v>4034</v>
      </c>
      <c r="G47">
        <v>26873</v>
      </c>
    </row>
    <row r="48" spans="1:7" x14ac:dyDescent="0.25">
      <c r="A48" t="s">
        <v>1128</v>
      </c>
      <c r="B48" t="s">
        <v>4031</v>
      </c>
      <c r="C48" t="s">
        <v>4051</v>
      </c>
      <c r="D48" t="s">
        <v>4042</v>
      </c>
      <c r="E48" t="s">
        <v>4039</v>
      </c>
      <c r="F48" t="s">
        <v>4034</v>
      </c>
      <c r="G48">
        <v>26883</v>
      </c>
    </row>
    <row r="49" spans="1:7" x14ac:dyDescent="0.25">
      <c r="A49" t="s">
        <v>1420</v>
      </c>
      <c r="B49" t="s">
        <v>4031</v>
      </c>
      <c r="C49" t="s">
        <v>4051</v>
      </c>
      <c r="D49" t="s">
        <v>4042</v>
      </c>
      <c r="E49" t="s">
        <v>4039</v>
      </c>
      <c r="F49" t="s">
        <v>4034</v>
      </c>
      <c r="G49">
        <v>26911</v>
      </c>
    </row>
    <row r="50" spans="1:7" x14ac:dyDescent="0.25">
      <c r="A50" t="s">
        <v>1793</v>
      </c>
      <c r="B50" t="s">
        <v>4031</v>
      </c>
      <c r="C50" t="s">
        <v>4047</v>
      </c>
      <c r="D50" t="s">
        <v>4042</v>
      </c>
      <c r="E50" t="s">
        <v>4039</v>
      </c>
      <c r="F50" t="s">
        <v>4032</v>
      </c>
      <c r="G50">
        <v>26939</v>
      </c>
    </row>
    <row r="51" spans="1:7" x14ac:dyDescent="0.25">
      <c r="A51" t="s">
        <v>2255</v>
      </c>
      <c r="B51" t="s">
        <v>4031</v>
      </c>
      <c r="C51" t="s">
        <v>4047</v>
      </c>
      <c r="D51" t="s">
        <v>4042</v>
      </c>
      <c r="E51" t="s">
        <v>4039</v>
      </c>
      <c r="F51" t="s">
        <v>4034</v>
      </c>
      <c r="G51">
        <v>27034</v>
      </c>
    </row>
    <row r="52" spans="1:7" x14ac:dyDescent="0.25">
      <c r="A52" t="s">
        <v>604</v>
      </c>
      <c r="B52" t="s">
        <v>4031</v>
      </c>
      <c r="C52" t="s">
        <v>4051</v>
      </c>
      <c r="D52" t="s">
        <v>4042</v>
      </c>
      <c r="E52" t="s">
        <v>4039</v>
      </c>
      <c r="F52" t="s">
        <v>4034</v>
      </c>
      <c r="G52">
        <v>27045</v>
      </c>
    </row>
    <row r="53" spans="1:7" x14ac:dyDescent="0.25">
      <c r="A53" t="s">
        <v>1903</v>
      </c>
      <c r="B53" t="s">
        <v>4031</v>
      </c>
      <c r="C53" t="s">
        <v>4051</v>
      </c>
      <c r="D53" t="s">
        <v>4042</v>
      </c>
      <c r="E53" t="s">
        <v>4038</v>
      </c>
      <c r="F53" t="s">
        <v>4032</v>
      </c>
      <c r="G53">
        <v>27065</v>
      </c>
    </row>
    <row r="54" spans="1:7" x14ac:dyDescent="0.25">
      <c r="A54" t="s">
        <v>1147</v>
      </c>
      <c r="B54" t="s">
        <v>4031</v>
      </c>
      <c r="C54" t="s">
        <v>4051</v>
      </c>
      <c r="D54" t="s">
        <v>4042</v>
      </c>
      <c r="E54" t="s">
        <v>4039</v>
      </c>
      <c r="F54" t="s">
        <v>4032</v>
      </c>
      <c r="G54">
        <v>27073</v>
      </c>
    </row>
    <row r="55" spans="1:7" x14ac:dyDescent="0.25">
      <c r="A55" t="s">
        <v>1401</v>
      </c>
      <c r="B55" t="s">
        <v>4031</v>
      </c>
      <c r="C55" t="s">
        <v>4049</v>
      </c>
      <c r="D55" t="s">
        <v>4042</v>
      </c>
      <c r="E55" t="s">
        <v>4039</v>
      </c>
      <c r="F55" t="s">
        <v>4034</v>
      </c>
      <c r="G55">
        <v>27080</v>
      </c>
    </row>
    <row r="56" spans="1:7" x14ac:dyDescent="0.25">
      <c r="A56" t="s">
        <v>1334</v>
      </c>
      <c r="B56" t="s">
        <v>4031</v>
      </c>
      <c r="C56" t="s">
        <v>4051</v>
      </c>
      <c r="D56" t="s">
        <v>4042</v>
      </c>
      <c r="E56" t="s">
        <v>4039</v>
      </c>
      <c r="F56" t="s">
        <v>4034</v>
      </c>
      <c r="G56">
        <v>27104</v>
      </c>
    </row>
    <row r="57" spans="1:7" x14ac:dyDescent="0.25">
      <c r="A57" t="s">
        <v>1899</v>
      </c>
      <c r="B57" t="s">
        <v>4031</v>
      </c>
      <c r="C57" t="s">
        <v>4047</v>
      </c>
      <c r="D57" t="s">
        <v>4042</v>
      </c>
      <c r="E57" t="s">
        <v>4039</v>
      </c>
      <c r="F57" t="s">
        <v>4032</v>
      </c>
      <c r="G57">
        <v>27110</v>
      </c>
    </row>
    <row r="58" spans="1:7" x14ac:dyDescent="0.25">
      <c r="A58" t="s">
        <v>3631</v>
      </c>
      <c r="B58" t="s">
        <v>4031</v>
      </c>
      <c r="C58" t="s">
        <v>4048</v>
      </c>
      <c r="D58" t="s">
        <v>4042</v>
      </c>
      <c r="E58" t="s">
        <v>4038</v>
      </c>
      <c r="F58" t="s">
        <v>4034</v>
      </c>
      <c r="G58">
        <v>27112</v>
      </c>
    </row>
    <row r="59" spans="1:7" x14ac:dyDescent="0.25">
      <c r="A59" t="s">
        <v>1015</v>
      </c>
      <c r="B59" t="s">
        <v>4031</v>
      </c>
      <c r="C59" t="s">
        <v>4051</v>
      </c>
      <c r="D59" t="s">
        <v>4042</v>
      </c>
      <c r="E59" t="s">
        <v>4039</v>
      </c>
      <c r="F59" t="s">
        <v>4034</v>
      </c>
      <c r="G59">
        <v>27139</v>
      </c>
    </row>
    <row r="60" spans="1:7" x14ac:dyDescent="0.25">
      <c r="A60" t="s">
        <v>2119</v>
      </c>
      <c r="B60" t="s">
        <v>4031</v>
      </c>
      <c r="C60" t="s">
        <v>4047</v>
      </c>
      <c r="D60" t="s">
        <v>4042</v>
      </c>
      <c r="E60" t="s">
        <v>4039</v>
      </c>
      <c r="F60" t="s">
        <v>4034</v>
      </c>
      <c r="G60">
        <v>27161</v>
      </c>
    </row>
    <row r="61" spans="1:7" x14ac:dyDescent="0.25">
      <c r="A61" t="s">
        <v>1340</v>
      </c>
      <c r="B61" t="s">
        <v>4031</v>
      </c>
      <c r="C61" t="s">
        <v>4051</v>
      </c>
      <c r="D61" t="s">
        <v>4042</v>
      </c>
      <c r="E61" t="s">
        <v>4039</v>
      </c>
      <c r="F61" t="s">
        <v>4034</v>
      </c>
      <c r="G61">
        <v>27252</v>
      </c>
    </row>
    <row r="62" spans="1:7" x14ac:dyDescent="0.25">
      <c r="A62" t="s">
        <v>2534</v>
      </c>
      <c r="B62" t="s">
        <v>4031</v>
      </c>
      <c r="C62" t="s">
        <v>4047</v>
      </c>
      <c r="D62" t="s">
        <v>4042</v>
      </c>
      <c r="E62" t="s">
        <v>4038</v>
      </c>
      <c r="F62" t="s">
        <v>4034</v>
      </c>
      <c r="G62">
        <v>27265</v>
      </c>
    </row>
    <row r="63" spans="1:7" x14ac:dyDescent="0.25">
      <c r="A63" t="s">
        <v>1725</v>
      </c>
      <c r="B63" t="s">
        <v>4031</v>
      </c>
      <c r="C63" t="s">
        <v>4051</v>
      </c>
      <c r="D63" t="s">
        <v>4042</v>
      </c>
      <c r="E63" t="s">
        <v>4038</v>
      </c>
      <c r="F63" t="s">
        <v>4032</v>
      </c>
      <c r="G63">
        <v>27275</v>
      </c>
    </row>
    <row r="64" spans="1:7" x14ac:dyDescent="0.25">
      <c r="A64" t="s">
        <v>1354</v>
      </c>
      <c r="B64" t="s">
        <v>4031</v>
      </c>
      <c r="C64" t="s">
        <v>4049</v>
      </c>
      <c r="D64" t="s">
        <v>4042</v>
      </c>
      <c r="E64" t="s">
        <v>4039</v>
      </c>
      <c r="F64" t="s">
        <v>4034</v>
      </c>
      <c r="G64">
        <v>27315</v>
      </c>
    </row>
    <row r="65" spans="1:7" x14ac:dyDescent="0.25">
      <c r="A65" t="s">
        <v>3306</v>
      </c>
      <c r="B65" t="s">
        <v>4031</v>
      </c>
      <c r="C65" t="s">
        <v>4048</v>
      </c>
      <c r="D65" t="s">
        <v>4042</v>
      </c>
      <c r="E65" t="s">
        <v>4039</v>
      </c>
      <c r="F65" t="s">
        <v>4032</v>
      </c>
      <c r="G65">
        <v>27352</v>
      </c>
    </row>
    <row r="66" spans="1:7" x14ac:dyDescent="0.25">
      <c r="A66" t="s">
        <v>2645</v>
      </c>
      <c r="B66" t="s">
        <v>4031</v>
      </c>
      <c r="C66" t="s">
        <v>4047</v>
      </c>
      <c r="D66" t="s">
        <v>4042</v>
      </c>
      <c r="E66" t="s">
        <v>4038</v>
      </c>
      <c r="F66" t="s">
        <v>4034</v>
      </c>
      <c r="G66">
        <v>27356</v>
      </c>
    </row>
    <row r="67" spans="1:7" x14ac:dyDescent="0.25">
      <c r="A67" t="s">
        <v>851</v>
      </c>
      <c r="B67" t="s">
        <v>4031</v>
      </c>
      <c r="C67" t="s">
        <v>4051</v>
      </c>
      <c r="D67" t="s">
        <v>4042</v>
      </c>
      <c r="E67" t="s">
        <v>4039</v>
      </c>
      <c r="F67" t="s">
        <v>4034</v>
      </c>
      <c r="G67">
        <v>27376</v>
      </c>
    </row>
    <row r="68" spans="1:7" x14ac:dyDescent="0.25">
      <c r="A68" t="s">
        <v>1052</v>
      </c>
      <c r="B68" t="s">
        <v>4031</v>
      </c>
      <c r="C68" t="s">
        <v>4051</v>
      </c>
      <c r="D68" t="s">
        <v>4042</v>
      </c>
      <c r="E68" t="s">
        <v>4039</v>
      </c>
      <c r="F68" t="s">
        <v>4034</v>
      </c>
      <c r="G68">
        <v>27378</v>
      </c>
    </row>
    <row r="69" spans="1:7" x14ac:dyDescent="0.25">
      <c r="A69" t="s">
        <v>2939</v>
      </c>
      <c r="B69" t="s">
        <v>4031</v>
      </c>
      <c r="C69" t="s">
        <v>4050</v>
      </c>
      <c r="D69" t="s">
        <v>4042</v>
      </c>
      <c r="E69" t="s">
        <v>4039</v>
      </c>
      <c r="F69" t="s">
        <v>4034</v>
      </c>
      <c r="G69">
        <v>27425</v>
      </c>
    </row>
    <row r="70" spans="1:7" x14ac:dyDescent="0.25">
      <c r="A70" t="s">
        <v>1731</v>
      </c>
      <c r="B70" t="s">
        <v>4031</v>
      </c>
      <c r="C70" t="s">
        <v>4051</v>
      </c>
      <c r="D70" t="s">
        <v>4042</v>
      </c>
      <c r="E70" t="s">
        <v>4038</v>
      </c>
      <c r="F70" t="s">
        <v>4034</v>
      </c>
      <c r="G70">
        <v>27434</v>
      </c>
    </row>
    <row r="71" spans="1:7" x14ac:dyDescent="0.25">
      <c r="A71" t="s">
        <v>2569</v>
      </c>
      <c r="B71" t="s">
        <v>4031</v>
      </c>
      <c r="C71" t="s">
        <v>4047</v>
      </c>
      <c r="D71" t="s">
        <v>4042</v>
      </c>
      <c r="E71" t="s">
        <v>4038</v>
      </c>
      <c r="F71" t="s">
        <v>4034</v>
      </c>
      <c r="G71">
        <v>27488</v>
      </c>
    </row>
    <row r="72" spans="1:7" x14ac:dyDescent="0.25">
      <c r="A72" t="s">
        <v>1496</v>
      </c>
      <c r="B72" t="s">
        <v>4031</v>
      </c>
      <c r="C72" t="s">
        <v>4051</v>
      </c>
      <c r="D72" t="s">
        <v>4045</v>
      </c>
      <c r="E72" t="s">
        <v>4039</v>
      </c>
      <c r="F72" t="s">
        <v>4034</v>
      </c>
      <c r="G72">
        <v>27591</v>
      </c>
    </row>
    <row r="73" spans="1:7" x14ac:dyDescent="0.25">
      <c r="A73" t="s">
        <v>2212</v>
      </c>
      <c r="B73" t="s">
        <v>4031</v>
      </c>
      <c r="C73" t="s">
        <v>4049</v>
      </c>
      <c r="D73" t="s">
        <v>4042</v>
      </c>
      <c r="E73" t="s">
        <v>4038</v>
      </c>
      <c r="F73" t="s">
        <v>4034</v>
      </c>
      <c r="G73">
        <v>27632</v>
      </c>
    </row>
    <row r="74" spans="1:7" x14ac:dyDescent="0.25">
      <c r="A74" t="s">
        <v>827</v>
      </c>
      <c r="B74" t="s">
        <v>4031</v>
      </c>
      <c r="C74" t="s">
        <v>4051</v>
      </c>
      <c r="D74" t="s">
        <v>4042</v>
      </c>
      <c r="E74" t="s">
        <v>4039</v>
      </c>
      <c r="F74" t="s">
        <v>4032</v>
      </c>
      <c r="G74">
        <v>27632</v>
      </c>
    </row>
    <row r="75" spans="1:7" x14ac:dyDescent="0.25">
      <c r="A75" t="s">
        <v>1644</v>
      </c>
      <c r="B75" t="s">
        <v>4031</v>
      </c>
      <c r="C75" t="s">
        <v>4049</v>
      </c>
      <c r="D75" t="s">
        <v>4042</v>
      </c>
      <c r="E75" t="s">
        <v>4039</v>
      </c>
      <c r="F75" t="s">
        <v>4034</v>
      </c>
      <c r="G75">
        <v>27663</v>
      </c>
    </row>
    <row r="76" spans="1:7" x14ac:dyDescent="0.25">
      <c r="A76" t="s">
        <v>1736</v>
      </c>
      <c r="B76" t="s">
        <v>4031</v>
      </c>
      <c r="C76" t="s">
        <v>4049</v>
      </c>
      <c r="D76" t="s">
        <v>4045</v>
      </c>
      <c r="E76" t="s">
        <v>4039</v>
      </c>
      <c r="F76" t="s">
        <v>4034</v>
      </c>
      <c r="G76">
        <v>27707</v>
      </c>
    </row>
    <row r="77" spans="1:7" x14ac:dyDescent="0.25">
      <c r="A77" t="s">
        <v>2564</v>
      </c>
      <c r="B77" t="s">
        <v>4031</v>
      </c>
      <c r="C77" t="s">
        <v>4050</v>
      </c>
      <c r="D77" t="s">
        <v>4042</v>
      </c>
      <c r="E77" t="s">
        <v>4039</v>
      </c>
      <c r="F77" t="s">
        <v>4034</v>
      </c>
      <c r="G77">
        <v>27714</v>
      </c>
    </row>
    <row r="78" spans="1:7" x14ac:dyDescent="0.25">
      <c r="A78" t="s">
        <v>1936</v>
      </c>
      <c r="B78" t="s">
        <v>4031</v>
      </c>
      <c r="C78" t="s">
        <v>4047</v>
      </c>
      <c r="D78" t="s">
        <v>4042</v>
      </c>
      <c r="E78" t="s">
        <v>4039</v>
      </c>
      <c r="F78" t="s">
        <v>4034</v>
      </c>
      <c r="G78">
        <v>27729</v>
      </c>
    </row>
    <row r="79" spans="1:7" x14ac:dyDescent="0.25">
      <c r="A79" t="s">
        <v>2272</v>
      </c>
      <c r="B79" t="s">
        <v>4031</v>
      </c>
      <c r="C79" t="s">
        <v>4051</v>
      </c>
      <c r="D79" t="s">
        <v>4045</v>
      </c>
      <c r="E79" t="s">
        <v>4038</v>
      </c>
      <c r="F79" t="s">
        <v>4034</v>
      </c>
      <c r="G79">
        <v>27756</v>
      </c>
    </row>
    <row r="80" spans="1:7" x14ac:dyDescent="0.25">
      <c r="A80" t="s">
        <v>1717</v>
      </c>
      <c r="B80" t="s">
        <v>4031</v>
      </c>
      <c r="C80" t="s">
        <v>4047</v>
      </c>
      <c r="D80" t="s">
        <v>4042</v>
      </c>
      <c r="E80" t="s">
        <v>4039</v>
      </c>
      <c r="F80" t="s">
        <v>4034</v>
      </c>
      <c r="G80">
        <v>27759</v>
      </c>
    </row>
    <row r="81" spans="1:7" x14ac:dyDescent="0.25">
      <c r="A81" t="s">
        <v>1110</v>
      </c>
      <c r="B81" t="s">
        <v>4031</v>
      </c>
      <c r="C81" t="s">
        <v>4051</v>
      </c>
      <c r="D81" t="s">
        <v>4042</v>
      </c>
      <c r="E81" t="s">
        <v>4039</v>
      </c>
      <c r="F81" t="s">
        <v>4034</v>
      </c>
      <c r="G81">
        <v>27763</v>
      </c>
    </row>
    <row r="82" spans="1:7" x14ac:dyDescent="0.25">
      <c r="A82" t="s">
        <v>1710</v>
      </c>
      <c r="B82" t="s">
        <v>4031</v>
      </c>
      <c r="C82" t="s">
        <v>4051</v>
      </c>
      <c r="D82" t="s">
        <v>4042</v>
      </c>
      <c r="E82" t="s">
        <v>4038</v>
      </c>
      <c r="F82" t="s">
        <v>4032</v>
      </c>
      <c r="G82">
        <v>27791</v>
      </c>
    </row>
    <row r="83" spans="1:7" x14ac:dyDescent="0.25">
      <c r="A83" t="s">
        <v>1732</v>
      </c>
      <c r="B83" t="s">
        <v>4031</v>
      </c>
      <c r="C83" t="s">
        <v>4047</v>
      </c>
      <c r="D83" t="s">
        <v>4042</v>
      </c>
      <c r="E83" t="s">
        <v>4039</v>
      </c>
      <c r="F83" t="s">
        <v>4034</v>
      </c>
      <c r="G83">
        <v>27794</v>
      </c>
    </row>
    <row r="84" spans="1:7" x14ac:dyDescent="0.25">
      <c r="A84" t="s">
        <v>1593</v>
      </c>
      <c r="B84" t="s">
        <v>4031</v>
      </c>
      <c r="C84" t="s">
        <v>4051</v>
      </c>
      <c r="D84" t="s">
        <v>4042</v>
      </c>
      <c r="E84" t="s">
        <v>4038</v>
      </c>
      <c r="F84" t="s">
        <v>4034</v>
      </c>
      <c r="G84">
        <v>27803</v>
      </c>
    </row>
    <row r="85" spans="1:7" x14ac:dyDescent="0.25">
      <c r="A85" t="s">
        <v>2132</v>
      </c>
      <c r="B85" t="s">
        <v>4031</v>
      </c>
      <c r="C85" t="s">
        <v>4047</v>
      </c>
      <c r="D85" t="s">
        <v>4042</v>
      </c>
      <c r="E85" t="s">
        <v>4039</v>
      </c>
      <c r="F85" t="s">
        <v>4034</v>
      </c>
      <c r="G85">
        <v>27810</v>
      </c>
    </row>
    <row r="86" spans="1:7" x14ac:dyDescent="0.25">
      <c r="A86" t="s">
        <v>2155</v>
      </c>
      <c r="B86" t="s">
        <v>4031</v>
      </c>
      <c r="C86" t="s">
        <v>4049</v>
      </c>
      <c r="D86" t="s">
        <v>4042</v>
      </c>
      <c r="E86" t="s">
        <v>4038</v>
      </c>
      <c r="F86" t="s">
        <v>4034</v>
      </c>
      <c r="G86">
        <v>27849</v>
      </c>
    </row>
    <row r="87" spans="1:7" x14ac:dyDescent="0.25">
      <c r="A87" t="s">
        <v>843</v>
      </c>
      <c r="B87" t="s">
        <v>4031</v>
      </c>
      <c r="C87" t="s">
        <v>4051</v>
      </c>
      <c r="D87" t="s">
        <v>4042</v>
      </c>
      <c r="E87" t="s">
        <v>4039</v>
      </c>
      <c r="F87" t="s">
        <v>4034</v>
      </c>
      <c r="G87">
        <v>27854</v>
      </c>
    </row>
    <row r="88" spans="1:7" x14ac:dyDescent="0.25">
      <c r="A88" t="s">
        <v>692</v>
      </c>
      <c r="B88" t="s">
        <v>4031</v>
      </c>
      <c r="C88" t="s">
        <v>4051</v>
      </c>
      <c r="D88" t="s">
        <v>4042</v>
      </c>
      <c r="E88" t="s">
        <v>4039</v>
      </c>
      <c r="F88" t="s">
        <v>4034</v>
      </c>
      <c r="G88">
        <v>27874</v>
      </c>
    </row>
    <row r="89" spans="1:7" x14ac:dyDescent="0.25">
      <c r="A89" t="s">
        <v>3223</v>
      </c>
      <c r="B89" t="s">
        <v>4031</v>
      </c>
      <c r="C89" t="s">
        <v>4048</v>
      </c>
      <c r="D89" t="s">
        <v>4042</v>
      </c>
      <c r="E89" t="s">
        <v>4039</v>
      </c>
      <c r="F89" t="s">
        <v>4034</v>
      </c>
      <c r="G89">
        <v>27899</v>
      </c>
    </row>
    <row r="90" spans="1:7" x14ac:dyDescent="0.25">
      <c r="A90" t="s">
        <v>2541</v>
      </c>
      <c r="B90" t="s">
        <v>4031</v>
      </c>
      <c r="C90" t="s">
        <v>4049</v>
      </c>
      <c r="D90" t="s">
        <v>4045</v>
      </c>
      <c r="E90" t="s">
        <v>4038</v>
      </c>
      <c r="F90" t="s">
        <v>4034</v>
      </c>
      <c r="G90">
        <v>27945</v>
      </c>
    </row>
    <row r="91" spans="1:7" x14ac:dyDescent="0.25">
      <c r="A91" t="s">
        <v>2398</v>
      </c>
      <c r="B91" t="s">
        <v>4031</v>
      </c>
      <c r="C91" t="s">
        <v>4049</v>
      </c>
      <c r="D91" t="s">
        <v>4042</v>
      </c>
      <c r="E91" t="s">
        <v>4038</v>
      </c>
      <c r="F91" t="s">
        <v>4032</v>
      </c>
      <c r="G91">
        <v>27952</v>
      </c>
    </row>
    <row r="92" spans="1:7" x14ac:dyDescent="0.25">
      <c r="A92" t="s">
        <v>1380</v>
      </c>
      <c r="B92" t="s">
        <v>4031</v>
      </c>
      <c r="C92" t="s">
        <v>4047</v>
      </c>
      <c r="D92" t="s">
        <v>4042</v>
      </c>
      <c r="E92" t="s">
        <v>4039</v>
      </c>
      <c r="F92" t="s">
        <v>4034</v>
      </c>
      <c r="G92">
        <v>27963</v>
      </c>
    </row>
    <row r="93" spans="1:7" x14ac:dyDescent="0.25">
      <c r="A93" t="s">
        <v>3837</v>
      </c>
      <c r="B93" t="s">
        <v>4031</v>
      </c>
      <c r="C93" t="s">
        <v>4048</v>
      </c>
      <c r="D93" t="s">
        <v>4042</v>
      </c>
      <c r="E93" t="s">
        <v>4038</v>
      </c>
      <c r="F93" t="s">
        <v>4034</v>
      </c>
      <c r="G93">
        <v>28009</v>
      </c>
    </row>
    <row r="94" spans="1:7" x14ac:dyDescent="0.25">
      <c r="A94" t="s">
        <v>1667</v>
      </c>
      <c r="B94" t="s">
        <v>4031</v>
      </c>
      <c r="C94" t="s">
        <v>4049</v>
      </c>
      <c r="D94" t="s">
        <v>4045</v>
      </c>
      <c r="E94" t="s">
        <v>4039</v>
      </c>
      <c r="F94" t="s">
        <v>4034</v>
      </c>
      <c r="G94">
        <v>28058</v>
      </c>
    </row>
    <row r="95" spans="1:7" x14ac:dyDescent="0.25">
      <c r="A95" t="s">
        <v>1647</v>
      </c>
      <c r="B95" t="s">
        <v>4031</v>
      </c>
      <c r="C95" t="s">
        <v>4051</v>
      </c>
      <c r="D95" t="s">
        <v>4042</v>
      </c>
      <c r="E95" t="s">
        <v>4039</v>
      </c>
      <c r="F95" t="s">
        <v>4034</v>
      </c>
      <c r="G95">
        <v>28064</v>
      </c>
    </row>
    <row r="96" spans="1:7" x14ac:dyDescent="0.25">
      <c r="A96" t="s">
        <v>2202</v>
      </c>
      <c r="B96" t="s">
        <v>4031</v>
      </c>
      <c r="C96" t="s">
        <v>4051</v>
      </c>
      <c r="D96" t="s">
        <v>4042</v>
      </c>
      <c r="E96" t="s">
        <v>4038</v>
      </c>
      <c r="F96" t="s">
        <v>4034</v>
      </c>
      <c r="G96">
        <v>28065</v>
      </c>
    </row>
    <row r="97" spans="1:7" x14ac:dyDescent="0.25">
      <c r="A97" t="s">
        <v>819</v>
      </c>
      <c r="B97" t="s">
        <v>4031</v>
      </c>
      <c r="C97" t="s">
        <v>4051</v>
      </c>
      <c r="D97" t="s">
        <v>4042</v>
      </c>
      <c r="E97" t="s">
        <v>4039</v>
      </c>
      <c r="F97" t="s">
        <v>4034</v>
      </c>
      <c r="G97">
        <v>28069</v>
      </c>
    </row>
    <row r="98" spans="1:7" x14ac:dyDescent="0.25">
      <c r="A98" t="s">
        <v>3524</v>
      </c>
      <c r="B98" t="s">
        <v>4031</v>
      </c>
      <c r="C98" t="s">
        <v>4048</v>
      </c>
      <c r="D98" t="s">
        <v>4042</v>
      </c>
      <c r="E98" t="s">
        <v>4039</v>
      </c>
      <c r="F98" t="s">
        <v>4034</v>
      </c>
      <c r="G98">
        <v>28086</v>
      </c>
    </row>
    <row r="99" spans="1:7" x14ac:dyDescent="0.25">
      <c r="A99" t="s">
        <v>929</v>
      </c>
      <c r="B99" t="s">
        <v>4031</v>
      </c>
      <c r="C99" t="s">
        <v>4051</v>
      </c>
      <c r="D99" t="s">
        <v>4042</v>
      </c>
      <c r="E99" t="s">
        <v>4039</v>
      </c>
      <c r="F99" t="s">
        <v>4034</v>
      </c>
      <c r="G99">
        <v>28105</v>
      </c>
    </row>
    <row r="100" spans="1:7" x14ac:dyDescent="0.25">
      <c r="A100" t="s">
        <v>2013</v>
      </c>
      <c r="B100" t="s">
        <v>4031</v>
      </c>
      <c r="C100" t="s">
        <v>4047</v>
      </c>
      <c r="D100" t="s">
        <v>4042</v>
      </c>
      <c r="E100" t="s">
        <v>4039</v>
      </c>
      <c r="F100" t="s">
        <v>4034</v>
      </c>
      <c r="G100">
        <v>28163</v>
      </c>
    </row>
    <row r="101" spans="1:7" x14ac:dyDescent="0.25">
      <c r="A101" t="s">
        <v>1342</v>
      </c>
      <c r="B101" t="s">
        <v>4031</v>
      </c>
      <c r="C101" t="s">
        <v>4049</v>
      </c>
      <c r="D101" t="s">
        <v>4045</v>
      </c>
      <c r="E101" t="s">
        <v>4039</v>
      </c>
      <c r="F101" t="s">
        <v>4032</v>
      </c>
      <c r="G101">
        <v>28169</v>
      </c>
    </row>
    <row r="102" spans="1:7" x14ac:dyDescent="0.25">
      <c r="A102" t="s">
        <v>852</v>
      </c>
      <c r="B102" t="s">
        <v>4031</v>
      </c>
      <c r="C102" t="s">
        <v>4051</v>
      </c>
      <c r="D102" t="s">
        <v>4042</v>
      </c>
      <c r="E102" t="s">
        <v>4039</v>
      </c>
      <c r="F102" t="s">
        <v>4032</v>
      </c>
      <c r="G102">
        <v>28246</v>
      </c>
    </row>
    <row r="103" spans="1:7" x14ac:dyDescent="0.25">
      <c r="A103" t="s">
        <v>1640</v>
      </c>
      <c r="B103" t="s">
        <v>4031</v>
      </c>
      <c r="C103" t="s">
        <v>4047</v>
      </c>
      <c r="D103" t="s">
        <v>4045</v>
      </c>
      <c r="E103" t="s">
        <v>4039</v>
      </c>
      <c r="F103" t="s">
        <v>4034</v>
      </c>
      <c r="G103">
        <v>28252</v>
      </c>
    </row>
    <row r="104" spans="1:7" x14ac:dyDescent="0.25">
      <c r="A104" t="s">
        <v>1175</v>
      </c>
      <c r="B104" t="s">
        <v>4031</v>
      </c>
      <c r="C104" t="s">
        <v>4051</v>
      </c>
      <c r="D104" t="s">
        <v>4042</v>
      </c>
      <c r="E104" t="s">
        <v>4039</v>
      </c>
      <c r="F104" t="s">
        <v>4034</v>
      </c>
      <c r="G104">
        <v>28288</v>
      </c>
    </row>
    <row r="105" spans="1:7" x14ac:dyDescent="0.25">
      <c r="A105" t="s">
        <v>2985</v>
      </c>
      <c r="B105" t="s">
        <v>4031</v>
      </c>
      <c r="C105" t="s">
        <v>4050</v>
      </c>
      <c r="D105" t="s">
        <v>4045</v>
      </c>
      <c r="E105" t="s">
        <v>4039</v>
      </c>
      <c r="F105" t="s">
        <v>4034</v>
      </c>
      <c r="G105">
        <v>28304</v>
      </c>
    </row>
    <row r="106" spans="1:7" x14ac:dyDescent="0.25">
      <c r="A106" t="s">
        <v>2121</v>
      </c>
      <c r="B106" t="s">
        <v>4031</v>
      </c>
      <c r="C106" t="s">
        <v>4047</v>
      </c>
      <c r="D106" t="s">
        <v>4045</v>
      </c>
      <c r="E106" t="s">
        <v>4039</v>
      </c>
      <c r="F106" t="s">
        <v>4034</v>
      </c>
      <c r="G106">
        <v>28321</v>
      </c>
    </row>
    <row r="107" spans="1:7" x14ac:dyDescent="0.25">
      <c r="A107" t="s">
        <v>1250</v>
      </c>
      <c r="B107" t="s">
        <v>4031</v>
      </c>
      <c r="C107" t="s">
        <v>4051</v>
      </c>
      <c r="D107" t="s">
        <v>4042</v>
      </c>
      <c r="E107" t="s">
        <v>4039</v>
      </c>
      <c r="F107" t="s">
        <v>4034</v>
      </c>
      <c r="G107">
        <v>28332</v>
      </c>
    </row>
    <row r="108" spans="1:7" x14ac:dyDescent="0.25">
      <c r="A108" t="s">
        <v>808</v>
      </c>
      <c r="B108" t="s">
        <v>4031</v>
      </c>
      <c r="C108" t="s">
        <v>4051</v>
      </c>
      <c r="D108" t="s">
        <v>4045</v>
      </c>
      <c r="E108" t="s">
        <v>4039</v>
      </c>
      <c r="F108" t="s">
        <v>4032</v>
      </c>
      <c r="G108">
        <v>28332</v>
      </c>
    </row>
    <row r="109" spans="1:7" x14ac:dyDescent="0.25">
      <c r="A109" t="s">
        <v>2527</v>
      </c>
      <c r="B109" t="s">
        <v>4031</v>
      </c>
      <c r="C109" t="s">
        <v>4049</v>
      </c>
      <c r="D109" t="s">
        <v>4045</v>
      </c>
      <c r="E109" t="s">
        <v>4038</v>
      </c>
      <c r="F109" t="s">
        <v>4032</v>
      </c>
      <c r="G109">
        <v>28349</v>
      </c>
    </row>
    <row r="110" spans="1:7" x14ac:dyDescent="0.25">
      <c r="A110" t="s">
        <v>1888</v>
      </c>
      <c r="B110" t="s">
        <v>4031</v>
      </c>
      <c r="C110" t="s">
        <v>4047</v>
      </c>
      <c r="D110" t="s">
        <v>4042</v>
      </c>
      <c r="E110" t="s">
        <v>4039</v>
      </c>
      <c r="F110" t="s">
        <v>4034</v>
      </c>
      <c r="G110">
        <v>28376</v>
      </c>
    </row>
    <row r="111" spans="1:7" x14ac:dyDescent="0.25">
      <c r="A111" t="s">
        <v>1044</v>
      </c>
      <c r="B111" t="s">
        <v>4031</v>
      </c>
      <c r="C111" t="s">
        <v>4051</v>
      </c>
      <c r="D111" t="s">
        <v>4045</v>
      </c>
      <c r="E111" t="s">
        <v>4039</v>
      </c>
      <c r="F111" t="s">
        <v>4034</v>
      </c>
      <c r="G111">
        <v>28382</v>
      </c>
    </row>
    <row r="112" spans="1:7" x14ac:dyDescent="0.25">
      <c r="A112" t="s">
        <v>3016</v>
      </c>
      <c r="B112" t="s">
        <v>4031</v>
      </c>
      <c r="C112" t="s">
        <v>4050</v>
      </c>
      <c r="D112" t="s">
        <v>4042</v>
      </c>
      <c r="E112" t="s">
        <v>4039</v>
      </c>
      <c r="F112" t="s">
        <v>4034</v>
      </c>
      <c r="G112">
        <v>28427</v>
      </c>
    </row>
    <row r="113" spans="1:7" x14ac:dyDescent="0.25">
      <c r="A113" t="s">
        <v>2359</v>
      </c>
      <c r="B113" t="s">
        <v>4031</v>
      </c>
      <c r="C113" t="s">
        <v>4047</v>
      </c>
      <c r="D113" t="s">
        <v>4042</v>
      </c>
      <c r="E113" t="s">
        <v>4039</v>
      </c>
      <c r="F113" t="s">
        <v>4034</v>
      </c>
      <c r="G113">
        <v>28442</v>
      </c>
    </row>
    <row r="114" spans="1:7" x14ac:dyDescent="0.25">
      <c r="A114" t="s">
        <v>2911</v>
      </c>
      <c r="B114" t="s">
        <v>4031</v>
      </c>
      <c r="C114" t="s">
        <v>4047</v>
      </c>
      <c r="D114" t="s">
        <v>4042</v>
      </c>
      <c r="E114" t="s">
        <v>4038</v>
      </c>
      <c r="F114" t="s">
        <v>4032</v>
      </c>
      <c r="G114">
        <v>28457</v>
      </c>
    </row>
    <row r="115" spans="1:7" x14ac:dyDescent="0.25">
      <c r="A115" t="s">
        <v>2339</v>
      </c>
      <c r="B115" t="s">
        <v>4031</v>
      </c>
      <c r="C115" t="s">
        <v>4050</v>
      </c>
      <c r="D115" t="s">
        <v>4042</v>
      </c>
      <c r="E115" t="s">
        <v>4039</v>
      </c>
      <c r="F115" t="s">
        <v>4034</v>
      </c>
      <c r="G115">
        <v>28502</v>
      </c>
    </row>
    <row r="116" spans="1:7" x14ac:dyDescent="0.25">
      <c r="A116" t="s">
        <v>1890</v>
      </c>
      <c r="B116" t="s">
        <v>4031</v>
      </c>
      <c r="C116" t="s">
        <v>4051</v>
      </c>
      <c r="D116" t="s">
        <v>4042</v>
      </c>
      <c r="E116" t="s">
        <v>4038</v>
      </c>
      <c r="F116" t="s">
        <v>4034</v>
      </c>
      <c r="G116">
        <v>28545</v>
      </c>
    </row>
    <row r="117" spans="1:7" x14ac:dyDescent="0.25">
      <c r="A117" t="s">
        <v>2036</v>
      </c>
      <c r="B117" t="s">
        <v>4031</v>
      </c>
      <c r="C117" t="s">
        <v>4051</v>
      </c>
      <c r="D117" t="s">
        <v>4045</v>
      </c>
      <c r="E117" t="s">
        <v>4038</v>
      </c>
      <c r="F117" t="s">
        <v>4034</v>
      </c>
      <c r="G117">
        <v>28599</v>
      </c>
    </row>
    <row r="118" spans="1:7" x14ac:dyDescent="0.25">
      <c r="A118" t="s">
        <v>1681</v>
      </c>
      <c r="B118" t="s">
        <v>4031</v>
      </c>
      <c r="C118" t="s">
        <v>4047</v>
      </c>
      <c r="D118" t="s">
        <v>4042</v>
      </c>
      <c r="E118" t="s">
        <v>4039</v>
      </c>
      <c r="F118" t="s">
        <v>4032</v>
      </c>
      <c r="G118">
        <v>28630</v>
      </c>
    </row>
    <row r="119" spans="1:7" x14ac:dyDescent="0.25">
      <c r="A119" t="s">
        <v>3667</v>
      </c>
      <c r="B119" t="s">
        <v>4031</v>
      </c>
      <c r="C119" t="s">
        <v>4048</v>
      </c>
      <c r="D119" t="s">
        <v>4045</v>
      </c>
      <c r="E119" t="s">
        <v>4039</v>
      </c>
      <c r="F119" t="s">
        <v>4034</v>
      </c>
      <c r="G119">
        <v>28657</v>
      </c>
    </row>
    <row r="120" spans="1:7" x14ac:dyDescent="0.25">
      <c r="A120" t="s">
        <v>3197</v>
      </c>
      <c r="B120" t="s">
        <v>4031</v>
      </c>
      <c r="C120" t="s">
        <v>4050</v>
      </c>
      <c r="D120" t="s">
        <v>4045</v>
      </c>
      <c r="E120" t="s">
        <v>4039</v>
      </c>
      <c r="F120" t="s">
        <v>4032</v>
      </c>
      <c r="G120">
        <v>28658</v>
      </c>
    </row>
    <row r="121" spans="1:7" x14ac:dyDescent="0.25">
      <c r="A121" t="s">
        <v>3144</v>
      </c>
      <c r="B121" t="s">
        <v>4031</v>
      </c>
      <c r="C121" t="s">
        <v>4050</v>
      </c>
      <c r="D121" t="s">
        <v>4045</v>
      </c>
      <c r="E121" t="s">
        <v>4039</v>
      </c>
      <c r="F121" t="s">
        <v>4032</v>
      </c>
      <c r="G121">
        <v>28672</v>
      </c>
    </row>
    <row r="122" spans="1:7" x14ac:dyDescent="0.25">
      <c r="A122" t="s">
        <v>775</v>
      </c>
      <c r="B122" t="s">
        <v>4031</v>
      </c>
      <c r="C122" t="s">
        <v>4051</v>
      </c>
      <c r="D122" t="s">
        <v>4042</v>
      </c>
      <c r="E122" t="s">
        <v>4039</v>
      </c>
      <c r="F122" t="s">
        <v>4032</v>
      </c>
      <c r="G122">
        <v>28673</v>
      </c>
    </row>
    <row r="123" spans="1:7" x14ac:dyDescent="0.25">
      <c r="A123" t="s">
        <v>1080</v>
      </c>
      <c r="B123" t="s">
        <v>4031</v>
      </c>
      <c r="C123" t="s">
        <v>4051</v>
      </c>
      <c r="D123" t="s">
        <v>4042</v>
      </c>
      <c r="E123" t="s">
        <v>4039</v>
      </c>
      <c r="F123" t="s">
        <v>4034</v>
      </c>
      <c r="G123">
        <v>28675</v>
      </c>
    </row>
    <row r="124" spans="1:7" x14ac:dyDescent="0.25">
      <c r="A124" t="s">
        <v>2306</v>
      </c>
      <c r="B124" t="s">
        <v>4031</v>
      </c>
      <c r="C124" t="s">
        <v>4047</v>
      </c>
      <c r="D124" t="s">
        <v>4045</v>
      </c>
      <c r="E124" t="s">
        <v>4039</v>
      </c>
      <c r="F124" t="s">
        <v>4034</v>
      </c>
      <c r="G124">
        <v>28685</v>
      </c>
    </row>
    <row r="125" spans="1:7" x14ac:dyDescent="0.25">
      <c r="A125" t="s">
        <v>1545</v>
      </c>
      <c r="B125" t="s">
        <v>4031</v>
      </c>
      <c r="C125" t="s">
        <v>4051</v>
      </c>
      <c r="D125" t="s">
        <v>4045</v>
      </c>
      <c r="E125" t="s">
        <v>4039</v>
      </c>
      <c r="F125" t="s">
        <v>4034</v>
      </c>
      <c r="G125">
        <v>28747</v>
      </c>
    </row>
    <row r="126" spans="1:7" x14ac:dyDescent="0.25">
      <c r="A126" t="s">
        <v>1910</v>
      </c>
      <c r="B126" t="s">
        <v>4031</v>
      </c>
      <c r="C126" t="s">
        <v>4047</v>
      </c>
      <c r="D126" t="s">
        <v>4042</v>
      </c>
      <c r="E126" t="s">
        <v>4039</v>
      </c>
      <c r="F126" t="s">
        <v>4034</v>
      </c>
      <c r="G126">
        <v>28776</v>
      </c>
    </row>
    <row r="127" spans="1:7" x14ac:dyDescent="0.25">
      <c r="A127" t="s">
        <v>2197</v>
      </c>
      <c r="B127" t="s">
        <v>4031</v>
      </c>
      <c r="C127" t="s">
        <v>4047</v>
      </c>
      <c r="D127" t="s">
        <v>4042</v>
      </c>
      <c r="E127" t="s">
        <v>4039</v>
      </c>
      <c r="F127" t="s">
        <v>4032</v>
      </c>
      <c r="G127">
        <v>28776</v>
      </c>
    </row>
    <row r="128" spans="1:7" x14ac:dyDescent="0.25">
      <c r="A128" t="s">
        <v>3099</v>
      </c>
      <c r="B128" t="s">
        <v>4031</v>
      </c>
      <c r="C128" t="s">
        <v>4050</v>
      </c>
      <c r="D128" t="s">
        <v>4045</v>
      </c>
      <c r="E128" t="s">
        <v>4038</v>
      </c>
      <c r="F128" t="s">
        <v>4032</v>
      </c>
      <c r="G128">
        <v>28807</v>
      </c>
    </row>
    <row r="129" spans="1:7" x14ac:dyDescent="0.25">
      <c r="A129" t="s">
        <v>3645</v>
      </c>
      <c r="B129" t="s">
        <v>4031</v>
      </c>
      <c r="C129" t="s">
        <v>4048</v>
      </c>
      <c r="D129" t="s">
        <v>4045</v>
      </c>
      <c r="E129" t="s">
        <v>4039</v>
      </c>
      <c r="F129" t="s">
        <v>4034</v>
      </c>
      <c r="G129">
        <v>28822</v>
      </c>
    </row>
    <row r="130" spans="1:7" x14ac:dyDescent="0.25">
      <c r="A130" t="s">
        <v>3848</v>
      </c>
      <c r="B130" t="s">
        <v>4031</v>
      </c>
      <c r="C130" t="s">
        <v>4048</v>
      </c>
      <c r="D130" t="s">
        <v>4045</v>
      </c>
      <c r="E130" t="s">
        <v>4038</v>
      </c>
      <c r="F130" t="s">
        <v>4034</v>
      </c>
      <c r="G130">
        <v>28828</v>
      </c>
    </row>
    <row r="131" spans="1:7" x14ac:dyDescent="0.25">
      <c r="A131" t="s">
        <v>1495</v>
      </c>
      <c r="B131" t="s">
        <v>4031</v>
      </c>
      <c r="C131" t="s">
        <v>4051</v>
      </c>
      <c r="D131" t="s">
        <v>4045</v>
      </c>
      <c r="E131" t="s">
        <v>4039</v>
      </c>
      <c r="F131" t="s">
        <v>4034</v>
      </c>
      <c r="G131">
        <v>28857</v>
      </c>
    </row>
    <row r="132" spans="1:7" x14ac:dyDescent="0.25">
      <c r="A132" t="s">
        <v>1772</v>
      </c>
      <c r="B132" t="s">
        <v>4031</v>
      </c>
      <c r="C132" t="s">
        <v>4049</v>
      </c>
      <c r="D132" t="s">
        <v>4045</v>
      </c>
      <c r="E132" t="s">
        <v>4039</v>
      </c>
      <c r="F132" t="s">
        <v>4034</v>
      </c>
      <c r="G132">
        <v>28892</v>
      </c>
    </row>
    <row r="133" spans="1:7" x14ac:dyDescent="0.25">
      <c r="A133" t="s">
        <v>2457</v>
      </c>
      <c r="B133" t="s">
        <v>4031</v>
      </c>
      <c r="C133" t="s">
        <v>4050</v>
      </c>
      <c r="D133" t="s">
        <v>4042</v>
      </c>
      <c r="E133" t="s">
        <v>4039</v>
      </c>
      <c r="F133" t="s">
        <v>4032</v>
      </c>
      <c r="G133">
        <v>28931</v>
      </c>
    </row>
    <row r="134" spans="1:7" x14ac:dyDescent="0.25">
      <c r="A134" t="s">
        <v>2845</v>
      </c>
      <c r="B134" t="s">
        <v>4031</v>
      </c>
      <c r="C134" t="s">
        <v>4047</v>
      </c>
      <c r="D134" t="s">
        <v>4045</v>
      </c>
      <c r="E134" t="s">
        <v>4038</v>
      </c>
      <c r="F134" t="s">
        <v>4034</v>
      </c>
      <c r="G134">
        <v>28933</v>
      </c>
    </row>
    <row r="135" spans="1:7" x14ac:dyDescent="0.25">
      <c r="A135" t="s">
        <v>2808</v>
      </c>
      <c r="B135" t="s">
        <v>4031</v>
      </c>
      <c r="C135" t="s">
        <v>4047</v>
      </c>
      <c r="D135" t="s">
        <v>4045</v>
      </c>
      <c r="E135" t="s">
        <v>4038</v>
      </c>
      <c r="F135" t="s">
        <v>4034</v>
      </c>
      <c r="G135">
        <v>28939</v>
      </c>
    </row>
    <row r="136" spans="1:7" x14ac:dyDescent="0.25">
      <c r="A136" t="s">
        <v>2326</v>
      </c>
      <c r="B136" t="s">
        <v>4031</v>
      </c>
      <c r="C136" t="s">
        <v>4051</v>
      </c>
      <c r="D136" t="s">
        <v>4042</v>
      </c>
      <c r="E136" t="s">
        <v>4038</v>
      </c>
      <c r="F136" t="s">
        <v>4034</v>
      </c>
      <c r="G136">
        <v>28954</v>
      </c>
    </row>
    <row r="137" spans="1:7" x14ac:dyDescent="0.25">
      <c r="A137" t="s">
        <v>1721</v>
      </c>
      <c r="B137" t="s">
        <v>4031</v>
      </c>
      <c r="C137" t="s">
        <v>4049</v>
      </c>
      <c r="D137" t="s">
        <v>4045</v>
      </c>
      <c r="E137" t="s">
        <v>4039</v>
      </c>
      <c r="F137" t="s">
        <v>4034</v>
      </c>
      <c r="G137">
        <v>28985</v>
      </c>
    </row>
    <row r="138" spans="1:7" x14ac:dyDescent="0.25">
      <c r="A138" t="s">
        <v>1406</v>
      </c>
      <c r="B138" t="s">
        <v>4031</v>
      </c>
      <c r="C138" t="s">
        <v>4051</v>
      </c>
      <c r="D138" t="s">
        <v>4045</v>
      </c>
      <c r="E138" t="s">
        <v>4039</v>
      </c>
      <c r="F138" t="s">
        <v>4034</v>
      </c>
      <c r="G138">
        <v>28994</v>
      </c>
    </row>
    <row r="139" spans="1:7" x14ac:dyDescent="0.25">
      <c r="A139" t="s">
        <v>3545</v>
      </c>
      <c r="B139" t="s">
        <v>4031</v>
      </c>
      <c r="C139" t="s">
        <v>4048</v>
      </c>
      <c r="D139" t="s">
        <v>4045</v>
      </c>
      <c r="E139" t="s">
        <v>4039</v>
      </c>
      <c r="F139" t="s">
        <v>4032</v>
      </c>
      <c r="G139">
        <v>29030</v>
      </c>
    </row>
    <row r="140" spans="1:7" x14ac:dyDescent="0.25">
      <c r="A140" t="s">
        <v>3535</v>
      </c>
      <c r="B140" t="s">
        <v>4031</v>
      </c>
      <c r="C140" t="s">
        <v>4048</v>
      </c>
      <c r="D140" t="s">
        <v>4045</v>
      </c>
      <c r="E140" t="s">
        <v>4039</v>
      </c>
      <c r="F140" t="s">
        <v>4034</v>
      </c>
      <c r="G140">
        <v>29036</v>
      </c>
    </row>
    <row r="141" spans="1:7" x14ac:dyDescent="0.25">
      <c r="A141" t="s">
        <v>1033</v>
      </c>
      <c r="B141" t="s">
        <v>4031</v>
      </c>
      <c r="C141" t="s">
        <v>4051</v>
      </c>
      <c r="D141" t="s">
        <v>4045</v>
      </c>
      <c r="E141" t="s">
        <v>4039</v>
      </c>
      <c r="F141" t="s">
        <v>4032</v>
      </c>
      <c r="G141">
        <v>29100</v>
      </c>
    </row>
    <row r="142" spans="1:7" x14ac:dyDescent="0.25">
      <c r="A142" t="s">
        <v>3724</v>
      </c>
      <c r="B142" t="s">
        <v>4031</v>
      </c>
      <c r="C142" t="s">
        <v>4048</v>
      </c>
      <c r="D142" t="s">
        <v>4045</v>
      </c>
      <c r="E142" t="s">
        <v>4038</v>
      </c>
      <c r="F142" t="s">
        <v>4032</v>
      </c>
      <c r="G142">
        <v>29102</v>
      </c>
    </row>
    <row r="143" spans="1:7" x14ac:dyDescent="0.25">
      <c r="A143" t="s">
        <v>911</v>
      </c>
      <c r="B143" t="s">
        <v>4031</v>
      </c>
      <c r="C143" t="s">
        <v>4051</v>
      </c>
      <c r="D143" t="s">
        <v>4045</v>
      </c>
      <c r="E143" t="s">
        <v>4039</v>
      </c>
      <c r="F143" t="s">
        <v>4034</v>
      </c>
      <c r="G143">
        <v>29106</v>
      </c>
    </row>
    <row r="144" spans="1:7" x14ac:dyDescent="0.25">
      <c r="A144" t="s">
        <v>2264</v>
      </c>
      <c r="B144" t="s">
        <v>4031</v>
      </c>
      <c r="C144" t="s">
        <v>4047</v>
      </c>
      <c r="D144" t="s">
        <v>4045</v>
      </c>
      <c r="E144" t="s">
        <v>4039</v>
      </c>
      <c r="F144" t="s">
        <v>4034</v>
      </c>
      <c r="G144">
        <v>29117</v>
      </c>
    </row>
    <row r="145" spans="1:7" x14ac:dyDescent="0.25">
      <c r="A145" t="s">
        <v>1737</v>
      </c>
      <c r="B145" t="s">
        <v>4031</v>
      </c>
      <c r="C145" t="s">
        <v>4049</v>
      </c>
      <c r="D145" t="s">
        <v>4045</v>
      </c>
      <c r="E145" t="s">
        <v>4039</v>
      </c>
      <c r="F145" t="s">
        <v>4034</v>
      </c>
      <c r="G145">
        <v>29124</v>
      </c>
    </row>
    <row r="146" spans="1:7" x14ac:dyDescent="0.25">
      <c r="A146" t="s">
        <v>862</v>
      </c>
      <c r="B146" t="s">
        <v>4031</v>
      </c>
      <c r="C146" t="s">
        <v>4051</v>
      </c>
      <c r="D146" t="s">
        <v>4042</v>
      </c>
      <c r="E146" t="s">
        <v>4039</v>
      </c>
      <c r="F146" t="s">
        <v>4034</v>
      </c>
      <c r="G146">
        <v>29171</v>
      </c>
    </row>
    <row r="147" spans="1:7" x14ac:dyDescent="0.25">
      <c r="A147" t="s">
        <v>1841</v>
      </c>
      <c r="B147" t="s">
        <v>4031</v>
      </c>
      <c r="C147" t="s">
        <v>4051</v>
      </c>
      <c r="D147" t="s">
        <v>4045</v>
      </c>
      <c r="E147" t="s">
        <v>4038</v>
      </c>
      <c r="F147" t="s">
        <v>4034</v>
      </c>
      <c r="G147">
        <v>29181</v>
      </c>
    </row>
    <row r="148" spans="1:7" x14ac:dyDescent="0.25">
      <c r="A148" t="s">
        <v>1878</v>
      </c>
      <c r="B148" t="s">
        <v>4031</v>
      </c>
      <c r="C148" t="s">
        <v>4049</v>
      </c>
      <c r="D148" t="s">
        <v>4045</v>
      </c>
      <c r="E148" t="s">
        <v>4039</v>
      </c>
      <c r="F148" t="s">
        <v>4034</v>
      </c>
      <c r="G148">
        <v>29187</v>
      </c>
    </row>
    <row r="149" spans="1:7" x14ac:dyDescent="0.25">
      <c r="A149" t="s">
        <v>1009</v>
      </c>
      <c r="B149" t="s">
        <v>4031</v>
      </c>
      <c r="C149" t="s">
        <v>4051</v>
      </c>
      <c r="D149" t="s">
        <v>4045</v>
      </c>
      <c r="E149" t="s">
        <v>4039</v>
      </c>
      <c r="F149" t="s">
        <v>4032</v>
      </c>
      <c r="G149">
        <v>29195</v>
      </c>
    </row>
    <row r="150" spans="1:7" x14ac:dyDescent="0.25">
      <c r="A150" t="s">
        <v>3940</v>
      </c>
      <c r="B150" t="s">
        <v>4031</v>
      </c>
      <c r="C150" t="s">
        <v>4048</v>
      </c>
      <c r="D150" t="s">
        <v>4045</v>
      </c>
      <c r="E150" t="s">
        <v>4038</v>
      </c>
      <c r="F150" t="s">
        <v>4034</v>
      </c>
      <c r="G150">
        <v>29223</v>
      </c>
    </row>
    <row r="151" spans="1:7" x14ac:dyDescent="0.25">
      <c r="A151" t="s">
        <v>3512</v>
      </c>
      <c r="B151" t="s">
        <v>4031</v>
      </c>
      <c r="C151" t="s">
        <v>4048</v>
      </c>
      <c r="D151" t="s">
        <v>4045</v>
      </c>
      <c r="E151" t="s">
        <v>4039</v>
      </c>
      <c r="F151" t="s">
        <v>4032</v>
      </c>
      <c r="G151">
        <v>29244</v>
      </c>
    </row>
    <row r="152" spans="1:7" x14ac:dyDescent="0.25">
      <c r="A152" t="s">
        <v>1554</v>
      </c>
      <c r="B152" t="s">
        <v>4031</v>
      </c>
      <c r="C152" t="s">
        <v>4051</v>
      </c>
      <c r="D152" t="s">
        <v>4045</v>
      </c>
      <c r="E152" t="s">
        <v>4039</v>
      </c>
      <c r="F152" t="s">
        <v>4034</v>
      </c>
      <c r="G152">
        <v>29246</v>
      </c>
    </row>
    <row r="153" spans="1:7" x14ac:dyDescent="0.25">
      <c r="A153" t="s">
        <v>3038</v>
      </c>
      <c r="B153" t="s">
        <v>4031</v>
      </c>
      <c r="C153" t="s">
        <v>4047</v>
      </c>
      <c r="D153" t="s">
        <v>4045</v>
      </c>
      <c r="E153" t="s">
        <v>4038</v>
      </c>
      <c r="F153" t="s">
        <v>4032</v>
      </c>
      <c r="G153">
        <v>29283</v>
      </c>
    </row>
    <row r="154" spans="1:7" x14ac:dyDescent="0.25">
      <c r="A154" t="s">
        <v>2374</v>
      </c>
      <c r="B154" t="s">
        <v>4031</v>
      </c>
      <c r="C154" t="s">
        <v>4051</v>
      </c>
      <c r="D154" t="s">
        <v>4045</v>
      </c>
      <c r="E154" t="s">
        <v>4038</v>
      </c>
      <c r="F154" t="s">
        <v>4034</v>
      </c>
      <c r="G154">
        <v>29290</v>
      </c>
    </row>
    <row r="155" spans="1:7" x14ac:dyDescent="0.25">
      <c r="A155" t="s">
        <v>3829</v>
      </c>
      <c r="B155" t="s">
        <v>4031</v>
      </c>
      <c r="C155" t="s">
        <v>4048</v>
      </c>
      <c r="D155" t="s">
        <v>4045</v>
      </c>
      <c r="E155" t="s">
        <v>4038</v>
      </c>
      <c r="F155" t="s">
        <v>4032</v>
      </c>
      <c r="G155">
        <v>29310</v>
      </c>
    </row>
    <row r="156" spans="1:7" x14ac:dyDescent="0.25">
      <c r="A156" t="s">
        <v>2319</v>
      </c>
      <c r="B156" t="s">
        <v>4031</v>
      </c>
      <c r="C156" t="s">
        <v>4051</v>
      </c>
      <c r="D156" t="s">
        <v>4045</v>
      </c>
      <c r="E156" t="s">
        <v>4038</v>
      </c>
      <c r="F156" t="s">
        <v>4034</v>
      </c>
      <c r="G156">
        <v>29323</v>
      </c>
    </row>
    <row r="157" spans="1:7" x14ac:dyDescent="0.25">
      <c r="A157" t="s">
        <v>3680</v>
      </c>
      <c r="B157" t="s">
        <v>4031</v>
      </c>
      <c r="C157" t="s">
        <v>4048</v>
      </c>
      <c r="D157" t="s">
        <v>4045</v>
      </c>
      <c r="E157" t="s">
        <v>4039</v>
      </c>
      <c r="F157" t="s">
        <v>4034</v>
      </c>
      <c r="G157">
        <v>29376</v>
      </c>
    </row>
    <row r="158" spans="1:7" x14ac:dyDescent="0.25">
      <c r="A158" t="s">
        <v>2337</v>
      </c>
      <c r="B158" t="s">
        <v>4031</v>
      </c>
      <c r="C158" t="s">
        <v>4051</v>
      </c>
      <c r="D158" t="s">
        <v>4045</v>
      </c>
      <c r="E158" t="s">
        <v>4038</v>
      </c>
      <c r="F158" t="s">
        <v>4032</v>
      </c>
      <c r="G158">
        <v>29380</v>
      </c>
    </row>
    <row r="159" spans="1:7" x14ac:dyDescent="0.25">
      <c r="A159" t="s">
        <v>3461</v>
      </c>
      <c r="B159" t="s">
        <v>4031</v>
      </c>
      <c r="C159" t="s">
        <v>4048</v>
      </c>
      <c r="D159" t="s">
        <v>4045</v>
      </c>
      <c r="E159" t="s">
        <v>4039</v>
      </c>
      <c r="F159" t="s">
        <v>4032</v>
      </c>
      <c r="G159">
        <v>29431</v>
      </c>
    </row>
    <row r="160" spans="1:7" x14ac:dyDescent="0.25">
      <c r="A160" t="s">
        <v>1535</v>
      </c>
      <c r="B160" t="s">
        <v>4031</v>
      </c>
      <c r="C160" t="s">
        <v>4049</v>
      </c>
      <c r="D160" t="s">
        <v>4045</v>
      </c>
      <c r="E160" t="s">
        <v>4039</v>
      </c>
      <c r="F160" t="s">
        <v>4034</v>
      </c>
      <c r="G160">
        <v>29448</v>
      </c>
    </row>
    <row r="161" spans="1:7" x14ac:dyDescent="0.25">
      <c r="A161" t="s">
        <v>792</v>
      </c>
      <c r="B161" t="s">
        <v>4031</v>
      </c>
      <c r="C161" t="s">
        <v>4051</v>
      </c>
      <c r="D161" t="s">
        <v>4045</v>
      </c>
      <c r="E161" t="s">
        <v>4039</v>
      </c>
      <c r="F161" t="s">
        <v>4034</v>
      </c>
      <c r="G161">
        <v>29461</v>
      </c>
    </row>
    <row r="162" spans="1:7" x14ac:dyDescent="0.25">
      <c r="A162" t="s">
        <v>1862</v>
      </c>
      <c r="B162" t="s">
        <v>4031</v>
      </c>
      <c r="C162" t="s">
        <v>4047</v>
      </c>
      <c r="D162" t="s">
        <v>4045</v>
      </c>
      <c r="E162" t="s">
        <v>4039</v>
      </c>
      <c r="F162" t="s">
        <v>4034</v>
      </c>
      <c r="G162">
        <v>29468</v>
      </c>
    </row>
    <row r="163" spans="1:7" x14ac:dyDescent="0.25">
      <c r="A163" t="s">
        <v>1487</v>
      </c>
      <c r="B163" t="s">
        <v>4031</v>
      </c>
      <c r="C163" t="s">
        <v>4051</v>
      </c>
      <c r="D163" t="s">
        <v>4045</v>
      </c>
      <c r="E163" t="s">
        <v>4039</v>
      </c>
      <c r="F163" t="s">
        <v>4032</v>
      </c>
      <c r="G163">
        <v>29477</v>
      </c>
    </row>
    <row r="164" spans="1:7" x14ac:dyDescent="0.25">
      <c r="A164" t="s">
        <v>1520</v>
      </c>
      <c r="B164" t="s">
        <v>4031</v>
      </c>
      <c r="C164" t="s">
        <v>4051</v>
      </c>
      <c r="D164" t="s">
        <v>4045</v>
      </c>
      <c r="E164" t="s">
        <v>4039</v>
      </c>
      <c r="F164" t="s">
        <v>4034</v>
      </c>
      <c r="G164">
        <v>29535</v>
      </c>
    </row>
    <row r="165" spans="1:7" x14ac:dyDescent="0.25">
      <c r="A165" t="s">
        <v>2162</v>
      </c>
      <c r="B165" t="s">
        <v>4031</v>
      </c>
      <c r="C165" t="s">
        <v>4047</v>
      </c>
      <c r="D165" t="s">
        <v>4045</v>
      </c>
      <c r="E165" t="s">
        <v>4039</v>
      </c>
      <c r="F165" t="s">
        <v>4034</v>
      </c>
      <c r="G165">
        <v>29585</v>
      </c>
    </row>
    <row r="166" spans="1:7" x14ac:dyDescent="0.25">
      <c r="A166" t="s">
        <v>836</v>
      </c>
      <c r="B166" t="s">
        <v>4031</v>
      </c>
      <c r="C166" t="s">
        <v>4051</v>
      </c>
      <c r="D166" t="s">
        <v>4045</v>
      </c>
      <c r="E166" t="s">
        <v>4039</v>
      </c>
      <c r="F166" t="s">
        <v>4034</v>
      </c>
      <c r="G166">
        <v>29603</v>
      </c>
    </row>
    <row r="167" spans="1:7" x14ac:dyDescent="0.25">
      <c r="A167" t="s">
        <v>3008</v>
      </c>
      <c r="B167" t="s">
        <v>4031</v>
      </c>
      <c r="C167" t="s">
        <v>4050</v>
      </c>
      <c r="D167" t="s">
        <v>4045</v>
      </c>
      <c r="E167" t="s">
        <v>4039</v>
      </c>
      <c r="F167" t="s">
        <v>4034</v>
      </c>
      <c r="G167">
        <v>29667</v>
      </c>
    </row>
    <row r="168" spans="1:7" x14ac:dyDescent="0.25">
      <c r="A168" t="s">
        <v>1702</v>
      </c>
      <c r="B168" t="s">
        <v>4031</v>
      </c>
      <c r="C168" t="s">
        <v>4051</v>
      </c>
      <c r="D168" t="s">
        <v>4045</v>
      </c>
      <c r="E168" t="s">
        <v>4039</v>
      </c>
      <c r="F168" t="s">
        <v>4034</v>
      </c>
      <c r="G168">
        <v>29687</v>
      </c>
    </row>
    <row r="169" spans="1:7" x14ac:dyDescent="0.25">
      <c r="A169" t="s">
        <v>2389</v>
      </c>
      <c r="B169" t="s">
        <v>4031</v>
      </c>
      <c r="C169" t="s">
        <v>4051</v>
      </c>
      <c r="D169" t="s">
        <v>4045</v>
      </c>
      <c r="E169" t="s">
        <v>4038</v>
      </c>
      <c r="F169" t="s">
        <v>4034</v>
      </c>
      <c r="G169">
        <v>29715</v>
      </c>
    </row>
    <row r="170" spans="1:7" x14ac:dyDescent="0.25">
      <c r="A170" t="s">
        <v>2810</v>
      </c>
      <c r="B170" t="s">
        <v>4031</v>
      </c>
      <c r="C170" t="s">
        <v>4050</v>
      </c>
      <c r="D170" t="s">
        <v>4045</v>
      </c>
      <c r="E170" t="s">
        <v>4039</v>
      </c>
      <c r="F170" t="s">
        <v>4034</v>
      </c>
      <c r="G170">
        <v>29731</v>
      </c>
    </row>
    <row r="171" spans="1:7" x14ac:dyDescent="0.25">
      <c r="A171" t="s">
        <v>2869</v>
      </c>
      <c r="B171" t="s">
        <v>4031</v>
      </c>
      <c r="C171" t="s">
        <v>4048</v>
      </c>
      <c r="D171" t="s">
        <v>4045</v>
      </c>
      <c r="E171" t="s">
        <v>4039</v>
      </c>
      <c r="F171" t="s">
        <v>4034</v>
      </c>
      <c r="G171">
        <v>29736</v>
      </c>
    </row>
    <row r="172" spans="1:7" x14ac:dyDescent="0.25">
      <c r="A172" t="s">
        <v>850</v>
      </c>
      <c r="B172" t="s">
        <v>4031</v>
      </c>
      <c r="C172" t="s">
        <v>4051</v>
      </c>
      <c r="D172" t="s">
        <v>4045</v>
      </c>
      <c r="E172" t="s">
        <v>4039</v>
      </c>
      <c r="F172" t="s">
        <v>4034</v>
      </c>
      <c r="G172">
        <v>29739</v>
      </c>
    </row>
    <row r="173" spans="1:7" x14ac:dyDescent="0.25">
      <c r="A173" t="s">
        <v>3377</v>
      </c>
      <c r="B173" t="s">
        <v>4031</v>
      </c>
      <c r="C173" t="s">
        <v>4048</v>
      </c>
      <c r="D173" t="s">
        <v>4045</v>
      </c>
      <c r="E173" t="s">
        <v>4039</v>
      </c>
      <c r="F173" t="s">
        <v>4034</v>
      </c>
      <c r="G173">
        <v>29755</v>
      </c>
    </row>
    <row r="174" spans="1:7" x14ac:dyDescent="0.25">
      <c r="A174" t="s">
        <v>3864</v>
      </c>
      <c r="B174" t="s">
        <v>4031</v>
      </c>
      <c r="C174" t="s">
        <v>4048</v>
      </c>
      <c r="D174" t="s">
        <v>4045</v>
      </c>
      <c r="E174" t="s">
        <v>4038</v>
      </c>
      <c r="F174" t="s">
        <v>4034</v>
      </c>
      <c r="G174">
        <v>29757</v>
      </c>
    </row>
    <row r="175" spans="1:7" x14ac:dyDescent="0.25">
      <c r="A175" t="s">
        <v>2038</v>
      </c>
      <c r="B175" t="s">
        <v>4031</v>
      </c>
      <c r="C175" t="s">
        <v>4049</v>
      </c>
      <c r="D175" t="s">
        <v>4045</v>
      </c>
      <c r="E175" t="s">
        <v>4039</v>
      </c>
      <c r="F175" t="s">
        <v>4034</v>
      </c>
      <c r="G175">
        <v>29762</v>
      </c>
    </row>
    <row r="176" spans="1:7" x14ac:dyDescent="0.25">
      <c r="A176" t="s">
        <v>1573</v>
      </c>
      <c r="B176" t="s">
        <v>4031</v>
      </c>
      <c r="C176" t="s">
        <v>4051</v>
      </c>
      <c r="D176" t="s">
        <v>4045</v>
      </c>
      <c r="E176" t="s">
        <v>4039</v>
      </c>
      <c r="F176" t="s">
        <v>4032</v>
      </c>
      <c r="G176">
        <v>29782</v>
      </c>
    </row>
    <row r="177" spans="1:7" x14ac:dyDescent="0.25">
      <c r="A177" t="s">
        <v>2295</v>
      </c>
      <c r="B177" t="s">
        <v>4031</v>
      </c>
      <c r="C177" t="s">
        <v>4051</v>
      </c>
      <c r="D177" t="s">
        <v>4045</v>
      </c>
      <c r="E177" t="s">
        <v>4038</v>
      </c>
      <c r="F177" t="s">
        <v>4034</v>
      </c>
      <c r="G177">
        <v>29794</v>
      </c>
    </row>
    <row r="178" spans="1:7" x14ac:dyDescent="0.25">
      <c r="A178" t="s">
        <v>3388</v>
      </c>
      <c r="B178" t="s">
        <v>4031</v>
      </c>
      <c r="C178" t="s">
        <v>4048</v>
      </c>
      <c r="D178" t="s">
        <v>4045</v>
      </c>
      <c r="E178" t="s">
        <v>4039</v>
      </c>
      <c r="F178" t="s">
        <v>4034</v>
      </c>
      <c r="G178">
        <v>29795</v>
      </c>
    </row>
    <row r="179" spans="1:7" x14ac:dyDescent="0.25">
      <c r="A179" t="s">
        <v>1985</v>
      </c>
      <c r="B179" t="s">
        <v>4031</v>
      </c>
      <c r="C179" t="s">
        <v>4047</v>
      </c>
      <c r="D179" t="s">
        <v>4045</v>
      </c>
      <c r="E179" t="s">
        <v>4039</v>
      </c>
      <c r="F179" t="s">
        <v>4032</v>
      </c>
      <c r="G179">
        <v>29797</v>
      </c>
    </row>
    <row r="180" spans="1:7" x14ac:dyDescent="0.25">
      <c r="A180" t="s">
        <v>1436</v>
      </c>
      <c r="B180" t="s">
        <v>4031</v>
      </c>
      <c r="C180" t="s">
        <v>4049</v>
      </c>
      <c r="D180" t="s">
        <v>4045</v>
      </c>
      <c r="E180" t="s">
        <v>4039</v>
      </c>
      <c r="F180" t="s">
        <v>4034</v>
      </c>
      <c r="G180">
        <v>29818</v>
      </c>
    </row>
    <row r="181" spans="1:7" x14ac:dyDescent="0.25">
      <c r="A181" t="s">
        <v>3747</v>
      </c>
      <c r="B181" t="s">
        <v>4031</v>
      </c>
      <c r="C181" t="s">
        <v>4048</v>
      </c>
      <c r="D181" t="s">
        <v>4045</v>
      </c>
      <c r="E181" t="s">
        <v>4038</v>
      </c>
      <c r="F181" t="s">
        <v>4034</v>
      </c>
      <c r="G181">
        <v>29842</v>
      </c>
    </row>
    <row r="182" spans="1:7" x14ac:dyDescent="0.25">
      <c r="A182" t="s">
        <v>2276</v>
      </c>
      <c r="B182" t="s">
        <v>4031</v>
      </c>
      <c r="C182" t="s">
        <v>4051</v>
      </c>
      <c r="D182" t="s">
        <v>4045</v>
      </c>
      <c r="E182" t="s">
        <v>4038</v>
      </c>
      <c r="F182" t="s">
        <v>4032</v>
      </c>
      <c r="G182">
        <v>29852</v>
      </c>
    </row>
    <row r="183" spans="1:7" x14ac:dyDescent="0.25">
      <c r="A183" t="s">
        <v>3182</v>
      </c>
      <c r="B183" t="s">
        <v>4031</v>
      </c>
      <c r="C183" t="s">
        <v>4050</v>
      </c>
      <c r="D183" t="s">
        <v>4045</v>
      </c>
      <c r="E183" t="s">
        <v>4039</v>
      </c>
      <c r="F183" t="s">
        <v>4034</v>
      </c>
      <c r="G183">
        <v>29885</v>
      </c>
    </row>
    <row r="184" spans="1:7" x14ac:dyDescent="0.25">
      <c r="A184" t="s">
        <v>3355</v>
      </c>
      <c r="B184" t="s">
        <v>4031</v>
      </c>
      <c r="C184" t="s">
        <v>4050</v>
      </c>
      <c r="D184" t="s">
        <v>4045</v>
      </c>
      <c r="E184" t="s">
        <v>4038</v>
      </c>
      <c r="F184" t="s">
        <v>4034</v>
      </c>
      <c r="G184">
        <v>29894</v>
      </c>
    </row>
    <row r="185" spans="1:7" x14ac:dyDescent="0.25">
      <c r="A185" t="s">
        <v>1316</v>
      </c>
      <c r="B185" t="s">
        <v>4031</v>
      </c>
      <c r="C185" t="s">
        <v>4051</v>
      </c>
      <c r="D185" t="s">
        <v>4045</v>
      </c>
      <c r="E185" t="s">
        <v>4039</v>
      </c>
      <c r="F185" t="s">
        <v>4032</v>
      </c>
      <c r="G185">
        <v>29931</v>
      </c>
    </row>
    <row r="186" spans="1:7" x14ac:dyDescent="0.25">
      <c r="A186" t="s">
        <v>2267</v>
      </c>
      <c r="B186" t="s">
        <v>4031</v>
      </c>
      <c r="C186" t="s">
        <v>4047</v>
      </c>
      <c r="D186" t="s">
        <v>4045</v>
      </c>
      <c r="E186" t="s">
        <v>4039</v>
      </c>
      <c r="F186" t="s">
        <v>4032</v>
      </c>
      <c r="G186">
        <v>29945</v>
      </c>
    </row>
    <row r="187" spans="1:7" x14ac:dyDescent="0.25">
      <c r="A187" t="s">
        <v>1284</v>
      </c>
      <c r="B187" t="s">
        <v>4031</v>
      </c>
      <c r="C187" t="s">
        <v>4051</v>
      </c>
      <c r="D187" t="s">
        <v>4045</v>
      </c>
      <c r="E187" t="s">
        <v>4039</v>
      </c>
      <c r="F187" t="s">
        <v>4034</v>
      </c>
      <c r="G187">
        <v>29955</v>
      </c>
    </row>
    <row r="188" spans="1:7" x14ac:dyDescent="0.25">
      <c r="A188" t="s">
        <v>1778</v>
      </c>
      <c r="B188" t="s">
        <v>4031</v>
      </c>
      <c r="C188" t="s">
        <v>4047</v>
      </c>
      <c r="D188" t="s">
        <v>4045</v>
      </c>
      <c r="E188" t="s">
        <v>4039</v>
      </c>
      <c r="F188" t="s">
        <v>4034</v>
      </c>
      <c r="G188">
        <v>29969</v>
      </c>
    </row>
    <row r="189" spans="1:7" x14ac:dyDescent="0.25">
      <c r="A189" t="s">
        <v>1555</v>
      </c>
      <c r="B189" t="s">
        <v>4031</v>
      </c>
      <c r="C189" t="s">
        <v>4051</v>
      </c>
      <c r="D189" t="s">
        <v>4045</v>
      </c>
      <c r="E189" t="s">
        <v>4039</v>
      </c>
      <c r="F189" t="s">
        <v>4034</v>
      </c>
      <c r="G189">
        <v>29971</v>
      </c>
    </row>
    <row r="190" spans="1:7" x14ac:dyDescent="0.25">
      <c r="A190" t="s">
        <v>2635</v>
      </c>
      <c r="B190" t="s">
        <v>4031</v>
      </c>
      <c r="C190" t="s">
        <v>4049</v>
      </c>
      <c r="D190" t="s">
        <v>4045</v>
      </c>
      <c r="E190" t="s">
        <v>4038</v>
      </c>
      <c r="F190" t="s">
        <v>4034</v>
      </c>
      <c r="G190">
        <v>30045</v>
      </c>
    </row>
    <row r="191" spans="1:7" x14ac:dyDescent="0.25">
      <c r="A191" t="s">
        <v>2894</v>
      </c>
      <c r="B191" t="s">
        <v>4031</v>
      </c>
      <c r="C191" t="s">
        <v>4049</v>
      </c>
      <c r="D191" t="s">
        <v>4045</v>
      </c>
      <c r="E191" t="s">
        <v>4038</v>
      </c>
      <c r="F191" t="s">
        <v>4032</v>
      </c>
      <c r="G191">
        <v>30067</v>
      </c>
    </row>
    <row r="192" spans="1:7" x14ac:dyDescent="0.25">
      <c r="A192" t="s">
        <v>2651</v>
      </c>
      <c r="B192" t="s">
        <v>4031</v>
      </c>
      <c r="C192" t="s">
        <v>4047</v>
      </c>
      <c r="D192" t="s">
        <v>4045</v>
      </c>
      <c r="E192" t="s">
        <v>4038</v>
      </c>
      <c r="F192" t="s">
        <v>4032</v>
      </c>
      <c r="G192">
        <v>30085</v>
      </c>
    </row>
    <row r="193" spans="1:7" x14ac:dyDescent="0.25">
      <c r="A193" t="s">
        <v>2510</v>
      </c>
      <c r="B193" t="s">
        <v>4031</v>
      </c>
      <c r="C193" t="s">
        <v>4049</v>
      </c>
      <c r="D193" t="s">
        <v>4045</v>
      </c>
      <c r="E193" t="s">
        <v>4038</v>
      </c>
      <c r="F193" t="s">
        <v>4034</v>
      </c>
      <c r="G193">
        <v>30114</v>
      </c>
    </row>
    <row r="194" spans="1:7" x14ac:dyDescent="0.25">
      <c r="A194" t="s">
        <v>3847</v>
      </c>
      <c r="B194" t="s">
        <v>4031</v>
      </c>
      <c r="C194" t="s">
        <v>4048</v>
      </c>
      <c r="D194" t="s">
        <v>4045</v>
      </c>
      <c r="E194" t="s">
        <v>4038</v>
      </c>
      <c r="F194" t="s">
        <v>4032</v>
      </c>
      <c r="G194">
        <v>30144</v>
      </c>
    </row>
    <row r="195" spans="1:7" x14ac:dyDescent="0.25">
      <c r="A195" t="s">
        <v>3441</v>
      </c>
      <c r="B195" t="s">
        <v>4031</v>
      </c>
      <c r="C195" t="s">
        <v>4050</v>
      </c>
      <c r="D195" t="s">
        <v>4045</v>
      </c>
      <c r="E195" t="s">
        <v>4038</v>
      </c>
      <c r="F195" t="s">
        <v>4034</v>
      </c>
      <c r="G195">
        <v>30153</v>
      </c>
    </row>
    <row r="196" spans="1:7" x14ac:dyDescent="0.25">
      <c r="A196" t="s">
        <v>2260</v>
      </c>
      <c r="B196" t="s">
        <v>4031</v>
      </c>
      <c r="C196" t="s">
        <v>4047</v>
      </c>
      <c r="D196" t="s">
        <v>4045</v>
      </c>
      <c r="E196" t="s">
        <v>4039</v>
      </c>
      <c r="F196" t="s">
        <v>4032</v>
      </c>
      <c r="G196">
        <v>30173</v>
      </c>
    </row>
    <row r="197" spans="1:7" x14ac:dyDescent="0.25">
      <c r="A197" t="s">
        <v>2102</v>
      </c>
      <c r="B197" t="s">
        <v>4031</v>
      </c>
      <c r="C197" t="s">
        <v>4047</v>
      </c>
      <c r="D197" t="s">
        <v>4045</v>
      </c>
      <c r="E197" t="s">
        <v>4039</v>
      </c>
      <c r="F197" t="s">
        <v>4034</v>
      </c>
      <c r="G197">
        <v>30176</v>
      </c>
    </row>
    <row r="198" spans="1:7" x14ac:dyDescent="0.25">
      <c r="A198" t="s">
        <v>3042</v>
      </c>
      <c r="B198" t="s">
        <v>4031</v>
      </c>
      <c r="C198" t="s">
        <v>4050</v>
      </c>
      <c r="D198" t="s">
        <v>4045</v>
      </c>
      <c r="E198" t="s">
        <v>4039</v>
      </c>
      <c r="F198" t="s">
        <v>4034</v>
      </c>
      <c r="G198">
        <v>30187</v>
      </c>
    </row>
    <row r="199" spans="1:7" x14ac:dyDescent="0.25">
      <c r="A199" t="s">
        <v>1263</v>
      </c>
      <c r="B199" t="s">
        <v>4031</v>
      </c>
      <c r="C199" t="s">
        <v>4051</v>
      </c>
      <c r="D199" t="s">
        <v>4045</v>
      </c>
      <c r="E199" t="s">
        <v>4039</v>
      </c>
      <c r="F199" t="s">
        <v>4034</v>
      </c>
      <c r="G199">
        <v>30189</v>
      </c>
    </row>
    <row r="200" spans="1:7" x14ac:dyDescent="0.25">
      <c r="A200" t="s">
        <v>2571</v>
      </c>
      <c r="B200" t="s">
        <v>4031</v>
      </c>
      <c r="C200" t="s">
        <v>4047</v>
      </c>
      <c r="D200" t="s">
        <v>4045</v>
      </c>
      <c r="E200" t="s">
        <v>4038</v>
      </c>
      <c r="F200" t="s">
        <v>4034</v>
      </c>
      <c r="G200">
        <v>30206</v>
      </c>
    </row>
    <row r="201" spans="1:7" x14ac:dyDescent="0.25">
      <c r="A201" t="s">
        <v>1569</v>
      </c>
      <c r="B201" t="s">
        <v>4031</v>
      </c>
      <c r="C201" t="s">
        <v>4051</v>
      </c>
      <c r="D201" t="s">
        <v>4045</v>
      </c>
      <c r="E201" t="s">
        <v>4039</v>
      </c>
      <c r="F201" t="s">
        <v>4034</v>
      </c>
      <c r="G201">
        <v>30212</v>
      </c>
    </row>
    <row r="202" spans="1:7" x14ac:dyDescent="0.25">
      <c r="A202" t="s">
        <v>2194</v>
      </c>
      <c r="B202" t="s">
        <v>4031</v>
      </c>
      <c r="C202" t="s">
        <v>4051</v>
      </c>
      <c r="D202" t="s">
        <v>4045</v>
      </c>
      <c r="E202" t="s">
        <v>4038</v>
      </c>
      <c r="F202" t="s">
        <v>4034</v>
      </c>
      <c r="G202">
        <v>30231</v>
      </c>
    </row>
    <row r="203" spans="1:7" x14ac:dyDescent="0.25">
      <c r="A203" t="s">
        <v>1923</v>
      </c>
      <c r="B203" t="s">
        <v>4031</v>
      </c>
      <c r="C203" t="s">
        <v>4051</v>
      </c>
      <c r="D203" t="s">
        <v>4045</v>
      </c>
      <c r="E203" t="s">
        <v>4039</v>
      </c>
      <c r="F203" t="s">
        <v>4034</v>
      </c>
      <c r="G203">
        <v>30264</v>
      </c>
    </row>
    <row r="204" spans="1:7" x14ac:dyDescent="0.25">
      <c r="A204" t="s">
        <v>1891</v>
      </c>
      <c r="B204" t="s">
        <v>4031</v>
      </c>
      <c r="C204" t="s">
        <v>4049</v>
      </c>
      <c r="D204" t="s">
        <v>4045</v>
      </c>
      <c r="E204" t="s">
        <v>4038</v>
      </c>
      <c r="F204" t="s">
        <v>4032</v>
      </c>
      <c r="G204">
        <v>30288</v>
      </c>
    </row>
    <row r="205" spans="1:7" x14ac:dyDescent="0.25">
      <c r="A205" t="s">
        <v>2820</v>
      </c>
      <c r="B205" t="s">
        <v>4031</v>
      </c>
      <c r="C205" t="s">
        <v>4049</v>
      </c>
      <c r="D205" t="s">
        <v>4045</v>
      </c>
      <c r="E205" t="s">
        <v>4038</v>
      </c>
      <c r="F205" t="s">
        <v>4034</v>
      </c>
      <c r="G205">
        <v>30348</v>
      </c>
    </row>
    <row r="206" spans="1:7" x14ac:dyDescent="0.25">
      <c r="A206" t="s">
        <v>1607</v>
      </c>
      <c r="B206" t="s">
        <v>4031</v>
      </c>
      <c r="C206" t="s">
        <v>4049</v>
      </c>
      <c r="D206" t="s">
        <v>4045</v>
      </c>
      <c r="E206" t="s">
        <v>4039</v>
      </c>
      <c r="F206" t="s">
        <v>4032</v>
      </c>
      <c r="G206">
        <v>30364</v>
      </c>
    </row>
    <row r="207" spans="1:7" x14ac:dyDescent="0.25">
      <c r="A207" t="s">
        <v>1421</v>
      </c>
      <c r="B207" t="s">
        <v>4031</v>
      </c>
      <c r="C207" t="s">
        <v>4051</v>
      </c>
      <c r="D207" t="s">
        <v>4045</v>
      </c>
      <c r="E207" t="s">
        <v>4039</v>
      </c>
      <c r="F207" t="s">
        <v>4034</v>
      </c>
      <c r="G207">
        <v>30372</v>
      </c>
    </row>
    <row r="208" spans="1:7" x14ac:dyDescent="0.25">
      <c r="A208" t="s">
        <v>3471</v>
      </c>
      <c r="B208" t="s">
        <v>4031</v>
      </c>
      <c r="C208" t="s">
        <v>4048</v>
      </c>
      <c r="D208" t="s">
        <v>4045</v>
      </c>
      <c r="E208" t="s">
        <v>4039</v>
      </c>
      <c r="F208" t="s">
        <v>4034</v>
      </c>
      <c r="G208">
        <v>30387</v>
      </c>
    </row>
    <row r="209" spans="1:7" x14ac:dyDescent="0.25">
      <c r="A209" t="s">
        <v>2224</v>
      </c>
      <c r="B209" t="s">
        <v>4031</v>
      </c>
      <c r="C209" t="s">
        <v>4047</v>
      </c>
      <c r="D209" t="s">
        <v>4045</v>
      </c>
      <c r="E209" t="s">
        <v>4039</v>
      </c>
      <c r="F209" t="s">
        <v>4034</v>
      </c>
      <c r="G209">
        <v>30398</v>
      </c>
    </row>
    <row r="210" spans="1:7" x14ac:dyDescent="0.25">
      <c r="A210" t="s">
        <v>2466</v>
      </c>
      <c r="B210" t="s">
        <v>4031</v>
      </c>
      <c r="C210" t="s">
        <v>4047</v>
      </c>
      <c r="D210" t="s">
        <v>4045</v>
      </c>
      <c r="E210" t="s">
        <v>4038</v>
      </c>
      <c r="F210" t="s">
        <v>4034</v>
      </c>
      <c r="G210">
        <v>30424</v>
      </c>
    </row>
    <row r="211" spans="1:7" x14ac:dyDescent="0.25">
      <c r="A211" t="s">
        <v>3760</v>
      </c>
      <c r="B211" t="s">
        <v>4031</v>
      </c>
      <c r="C211" t="s">
        <v>4048</v>
      </c>
      <c r="D211" t="s">
        <v>4045</v>
      </c>
      <c r="E211" t="s">
        <v>4039</v>
      </c>
      <c r="F211" t="s">
        <v>4034</v>
      </c>
      <c r="G211">
        <v>30445</v>
      </c>
    </row>
    <row r="212" spans="1:7" x14ac:dyDescent="0.25">
      <c r="A212" t="s">
        <v>1001</v>
      </c>
      <c r="B212" t="s">
        <v>4031</v>
      </c>
      <c r="C212" t="s">
        <v>4051</v>
      </c>
      <c r="D212" t="s">
        <v>4045</v>
      </c>
      <c r="E212" t="s">
        <v>4039</v>
      </c>
      <c r="F212" t="s">
        <v>4034</v>
      </c>
      <c r="G212">
        <v>30491</v>
      </c>
    </row>
    <row r="213" spans="1:7" x14ac:dyDescent="0.25">
      <c r="A213" t="s">
        <v>3519</v>
      </c>
      <c r="B213" t="s">
        <v>4031</v>
      </c>
      <c r="C213" t="s">
        <v>4048</v>
      </c>
      <c r="D213" t="s">
        <v>4045</v>
      </c>
      <c r="E213" t="s">
        <v>4039</v>
      </c>
      <c r="F213" t="s">
        <v>4034</v>
      </c>
      <c r="G213">
        <v>30521</v>
      </c>
    </row>
    <row r="214" spans="1:7" x14ac:dyDescent="0.25">
      <c r="A214" t="s">
        <v>3799</v>
      </c>
      <c r="B214" t="s">
        <v>4031</v>
      </c>
      <c r="C214" t="s">
        <v>4048</v>
      </c>
      <c r="D214" t="s">
        <v>4045</v>
      </c>
      <c r="E214" t="s">
        <v>4038</v>
      </c>
      <c r="F214" t="s">
        <v>4034</v>
      </c>
      <c r="G214">
        <v>30538</v>
      </c>
    </row>
    <row r="215" spans="1:7" x14ac:dyDescent="0.25">
      <c r="A215" t="s">
        <v>2156</v>
      </c>
      <c r="B215" t="s">
        <v>4031</v>
      </c>
      <c r="C215" t="s">
        <v>4051</v>
      </c>
      <c r="D215" t="s">
        <v>4045</v>
      </c>
      <c r="E215" t="s">
        <v>4038</v>
      </c>
      <c r="F215" t="s">
        <v>4034</v>
      </c>
      <c r="G215">
        <v>30564</v>
      </c>
    </row>
    <row r="216" spans="1:7" x14ac:dyDescent="0.25">
      <c r="A216" t="s">
        <v>1919</v>
      </c>
      <c r="B216" t="s">
        <v>4031</v>
      </c>
      <c r="C216" t="s">
        <v>4051</v>
      </c>
      <c r="D216" t="s">
        <v>4045</v>
      </c>
      <c r="E216" t="s">
        <v>4038</v>
      </c>
      <c r="F216" t="s">
        <v>4034</v>
      </c>
      <c r="G216">
        <v>30566</v>
      </c>
    </row>
    <row r="217" spans="1:7" x14ac:dyDescent="0.25">
      <c r="A217" t="s">
        <v>3627</v>
      </c>
      <c r="B217" t="s">
        <v>4031</v>
      </c>
      <c r="C217" t="s">
        <v>4048</v>
      </c>
      <c r="D217" t="s">
        <v>4045</v>
      </c>
      <c r="E217" t="s">
        <v>4039</v>
      </c>
      <c r="F217" t="s">
        <v>4032</v>
      </c>
      <c r="G217">
        <v>30586</v>
      </c>
    </row>
    <row r="218" spans="1:7" x14ac:dyDescent="0.25">
      <c r="A218" t="s">
        <v>1544</v>
      </c>
      <c r="B218" t="s">
        <v>4031</v>
      </c>
      <c r="C218" t="s">
        <v>4051</v>
      </c>
      <c r="D218" t="s">
        <v>4045</v>
      </c>
      <c r="E218" t="s">
        <v>4039</v>
      </c>
      <c r="F218" t="s">
        <v>4034</v>
      </c>
      <c r="G218">
        <v>30616</v>
      </c>
    </row>
    <row r="219" spans="1:7" x14ac:dyDescent="0.25">
      <c r="A219" t="s">
        <v>2041</v>
      </c>
      <c r="B219" t="s">
        <v>4031</v>
      </c>
      <c r="C219" t="s">
        <v>4051</v>
      </c>
      <c r="D219" t="s">
        <v>4045</v>
      </c>
      <c r="E219" t="s">
        <v>4039</v>
      </c>
      <c r="F219" t="s">
        <v>4034</v>
      </c>
      <c r="G219">
        <v>30654</v>
      </c>
    </row>
    <row r="220" spans="1:7" x14ac:dyDescent="0.25">
      <c r="A220" t="s">
        <v>1295</v>
      </c>
      <c r="B220" t="s">
        <v>4031</v>
      </c>
      <c r="C220" t="s">
        <v>4051</v>
      </c>
      <c r="D220" t="s">
        <v>4045</v>
      </c>
      <c r="E220" t="s">
        <v>4039</v>
      </c>
      <c r="F220" t="s">
        <v>4034</v>
      </c>
      <c r="G220">
        <v>30704</v>
      </c>
    </row>
    <row r="221" spans="1:7" x14ac:dyDescent="0.25">
      <c r="A221" t="s">
        <v>1514</v>
      </c>
      <c r="B221" t="s">
        <v>4031</v>
      </c>
      <c r="C221" t="s">
        <v>4051</v>
      </c>
      <c r="D221" t="s">
        <v>4045</v>
      </c>
      <c r="E221" t="s">
        <v>4039</v>
      </c>
      <c r="F221" t="s">
        <v>4034</v>
      </c>
      <c r="G221">
        <v>30745</v>
      </c>
    </row>
    <row r="222" spans="1:7" x14ac:dyDescent="0.25">
      <c r="A222" t="s">
        <v>3570</v>
      </c>
      <c r="B222" t="s">
        <v>4031</v>
      </c>
      <c r="C222" t="s">
        <v>4048</v>
      </c>
      <c r="D222" t="s">
        <v>4045</v>
      </c>
      <c r="E222" t="s">
        <v>4039</v>
      </c>
      <c r="F222" t="s">
        <v>4032</v>
      </c>
      <c r="G222">
        <v>30755</v>
      </c>
    </row>
    <row r="223" spans="1:7" x14ac:dyDescent="0.25">
      <c r="A223" t="s">
        <v>1219</v>
      </c>
      <c r="B223" t="s">
        <v>4031</v>
      </c>
      <c r="C223" t="s">
        <v>4051</v>
      </c>
      <c r="D223" t="s">
        <v>4045</v>
      </c>
      <c r="E223" t="s">
        <v>4039</v>
      </c>
      <c r="F223" t="s">
        <v>4034</v>
      </c>
      <c r="G223">
        <v>30763</v>
      </c>
    </row>
    <row r="224" spans="1:7" x14ac:dyDescent="0.25">
      <c r="A224" t="s">
        <v>2100</v>
      </c>
      <c r="B224" t="s">
        <v>4031</v>
      </c>
      <c r="C224" t="s">
        <v>4047</v>
      </c>
      <c r="D224" t="s">
        <v>4045</v>
      </c>
      <c r="E224" t="s">
        <v>4039</v>
      </c>
      <c r="F224" t="s">
        <v>4034</v>
      </c>
      <c r="G224">
        <v>30799</v>
      </c>
    </row>
    <row r="225" spans="1:7" x14ac:dyDescent="0.25">
      <c r="A225" t="s">
        <v>1602</v>
      </c>
      <c r="B225" t="s">
        <v>4031</v>
      </c>
      <c r="C225" t="s">
        <v>4051</v>
      </c>
      <c r="D225" t="s">
        <v>4045</v>
      </c>
      <c r="E225" t="s">
        <v>4038</v>
      </c>
      <c r="F225" t="s">
        <v>4034</v>
      </c>
      <c r="G225">
        <v>30811</v>
      </c>
    </row>
    <row r="226" spans="1:7" x14ac:dyDescent="0.25">
      <c r="A226" t="s">
        <v>3544</v>
      </c>
      <c r="B226" t="s">
        <v>4031</v>
      </c>
      <c r="C226" t="s">
        <v>4050</v>
      </c>
      <c r="D226" t="s">
        <v>4045</v>
      </c>
      <c r="E226" t="s">
        <v>4038</v>
      </c>
      <c r="F226" t="s">
        <v>4032</v>
      </c>
      <c r="G226">
        <v>30814</v>
      </c>
    </row>
    <row r="227" spans="1:7" x14ac:dyDescent="0.25">
      <c r="A227" t="s">
        <v>3112</v>
      </c>
      <c r="B227" t="s">
        <v>4031</v>
      </c>
      <c r="C227" t="s">
        <v>4050</v>
      </c>
      <c r="D227" t="s">
        <v>4045</v>
      </c>
      <c r="E227" t="s">
        <v>4039</v>
      </c>
      <c r="F227" t="s">
        <v>4034</v>
      </c>
      <c r="G227">
        <v>30867</v>
      </c>
    </row>
    <row r="228" spans="1:7" x14ac:dyDescent="0.25">
      <c r="A228" t="s">
        <v>2073</v>
      </c>
      <c r="B228" t="s">
        <v>4031</v>
      </c>
      <c r="C228" t="s">
        <v>4049</v>
      </c>
      <c r="D228" t="s">
        <v>4045</v>
      </c>
      <c r="E228" t="s">
        <v>4039</v>
      </c>
      <c r="F228" t="s">
        <v>4034</v>
      </c>
      <c r="G228">
        <v>30874</v>
      </c>
    </row>
    <row r="229" spans="1:7" x14ac:dyDescent="0.25">
      <c r="A229" t="s">
        <v>3871</v>
      </c>
      <c r="B229" t="s">
        <v>4031</v>
      </c>
      <c r="C229" t="s">
        <v>4048</v>
      </c>
      <c r="D229" t="s">
        <v>4045</v>
      </c>
      <c r="E229" t="s">
        <v>4038</v>
      </c>
      <c r="F229" t="s">
        <v>4032</v>
      </c>
      <c r="G229">
        <v>30918</v>
      </c>
    </row>
    <row r="230" spans="1:7" x14ac:dyDescent="0.25">
      <c r="A230" t="s">
        <v>3808</v>
      </c>
      <c r="B230" t="s">
        <v>4031</v>
      </c>
      <c r="C230" t="s">
        <v>4048</v>
      </c>
      <c r="D230" t="s">
        <v>4045</v>
      </c>
      <c r="E230" t="s">
        <v>4038</v>
      </c>
      <c r="F230" t="s">
        <v>4034</v>
      </c>
      <c r="G230">
        <v>30933</v>
      </c>
    </row>
    <row r="231" spans="1:7" x14ac:dyDescent="0.25">
      <c r="A231" t="s">
        <v>3520</v>
      </c>
      <c r="B231" t="s">
        <v>4031</v>
      </c>
      <c r="C231" t="s">
        <v>4050</v>
      </c>
      <c r="D231" t="s">
        <v>4045</v>
      </c>
      <c r="E231" t="s">
        <v>4038</v>
      </c>
      <c r="F231" t="s">
        <v>4034</v>
      </c>
      <c r="G231">
        <v>30953</v>
      </c>
    </row>
    <row r="232" spans="1:7" x14ac:dyDescent="0.25">
      <c r="A232" t="s">
        <v>1395</v>
      </c>
      <c r="B232" t="s">
        <v>4031</v>
      </c>
      <c r="C232" t="s">
        <v>4049</v>
      </c>
      <c r="D232" t="s">
        <v>4045</v>
      </c>
      <c r="E232" t="s">
        <v>4039</v>
      </c>
      <c r="F232" t="s">
        <v>4034</v>
      </c>
      <c r="G232">
        <v>31001</v>
      </c>
    </row>
    <row r="233" spans="1:7" x14ac:dyDescent="0.25">
      <c r="A233" t="s">
        <v>2866</v>
      </c>
      <c r="B233" t="s">
        <v>4031</v>
      </c>
      <c r="C233" t="s">
        <v>4050</v>
      </c>
      <c r="D233" t="s">
        <v>4045</v>
      </c>
      <c r="E233" t="s">
        <v>4039</v>
      </c>
      <c r="F233" t="s">
        <v>4032</v>
      </c>
      <c r="G233">
        <v>31009</v>
      </c>
    </row>
    <row r="234" spans="1:7" x14ac:dyDescent="0.25">
      <c r="A234" t="s">
        <v>3493</v>
      </c>
      <c r="B234" t="s">
        <v>4031</v>
      </c>
      <c r="C234" t="s">
        <v>4048</v>
      </c>
      <c r="D234" t="s">
        <v>4045</v>
      </c>
      <c r="E234" t="s">
        <v>4039</v>
      </c>
      <c r="F234" t="s">
        <v>4032</v>
      </c>
      <c r="G234">
        <v>31053</v>
      </c>
    </row>
    <row r="235" spans="1:7" x14ac:dyDescent="0.25">
      <c r="A235" t="s">
        <v>1270</v>
      </c>
      <c r="B235" t="s">
        <v>4031</v>
      </c>
      <c r="C235" t="s">
        <v>4051</v>
      </c>
      <c r="D235" t="s">
        <v>4045</v>
      </c>
      <c r="E235" t="s">
        <v>4039</v>
      </c>
      <c r="F235" t="s">
        <v>4034</v>
      </c>
      <c r="G235">
        <v>31065</v>
      </c>
    </row>
    <row r="236" spans="1:7" x14ac:dyDescent="0.25">
      <c r="A236" t="s">
        <v>1351</v>
      </c>
      <c r="B236" t="s">
        <v>4031</v>
      </c>
      <c r="C236" t="s">
        <v>4051</v>
      </c>
      <c r="D236" t="s">
        <v>4045</v>
      </c>
      <c r="E236" t="s">
        <v>4039</v>
      </c>
      <c r="F236" t="s">
        <v>4032</v>
      </c>
      <c r="G236">
        <v>31079</v>
      </c>
    </row>
    <row r="237" spans="1:7" x14ac:dyDescent="0.25">
      <c r="A237" t="s">
        <v>2115</v>
      </c>
      <c r="B237" t="s">
        <v>4031</v>
      </c>
      <c r="C237" t="s">
        <v>4049</v>
      </c>
      <c r="D237" t="s">
        <v>4045</v>
      </c>
      <c r="E237" t="s">
        <v>4038</v>
      </c>
      <c r="F237" t="s">
        <v>4034</v>
      </c>
      <c r="G237">
        <v>31085</v>
      </c>
    </row>
    <row r="238" spans="1:7" x14ac:dyDescent="0.25">
      <c r="A238" t="s">
        <v>3161</v>
      </c>
      <c r="B238" t="s">
        <v>4031</v>
      </c>
      <c r="C238" t="s">
        <v>4048</v>
      </c>
      <c r="D238" t="s">
        <v>4045</v>
      </c>
      <c r="E238" t="s">
        <v>4039</v>
      </c>
      <c r="F238" t="s">
        <v>4034</v>
      </c>
      <c r="G238">
        <v>31128</v>
      </c>
    </row>
    <row r="239" spans="1:7" x14ac:dyDescent="0.25">
      <c r="A239" t="s">
        <v>2452</v>
      </c>
      <c r="B239" t="s">
        <v>4031</v>
      </c>
      <c r="C239" t="s">
        <v>4051</v>
      </c>
      <c r="D239" t="s">
        <v>4045</v>
      </c>
      <c r="E239" t="s">
        <v>4038</v>
      </c>
      <c r="F239" t="s">
        <v>4032</v>
      </c>
      <c r="G239">
        <v>31166</v>
      </c>
    </row>
    <row r="240" spans="1:7" x14ac:dyDescent="0.25">
      <c r="A240" t="s">
        <v>3303</v>
      </c>
      <c r="B240" t="s">
        <v>4031</v>
      </c>
      <c r="C240" t="s">
        <v>4047</v>
      </c>
      <c r="D240" t="s">
        <v>4045</v>
      </c>
      <c r="E240" t="s">
        <v>4038</v>
      </c>
      <c r="F240" t="s">
        <v>4034</v>
      </c>
      <c r="G240">
        <v>31231</v>
      </c>
    </row>
    <row r="241" spans="1:7" x14ac:dyDescent="0.25">
      <c r="A241" t="s">
        <v>1774</v>
      </c>
      <c r="B241" t="s">
        <v>4031</v>
      </c>
      <c r="C241" t="s">
        <v>4051</v>
      </c>
      <c r="D241" t="s">
        <v>4045</v>
      </c>
      <c r="E241" t="s">
        <v>4039</v>
      </c>
      <c r="F241" t="s">
        <v>4034</v>
      </c>
      <c r="G241">
        <v>31296</v>
      </c>
    </row>
    <row r="242" spans="1:7" x14ac:dyDescent="0.25">
      <c r="A242" t="s">
        <v>2158</v>
      </c>
      <c r="B242" t="s">
        <v>4031</v>
      </c>
      <c r="C242" t="s">
        <v>4051</v>
      </c>
      <c r="D242" t="s">
        <v>4045</v>
      </c>
      <c r="E242" t="s">
        <v>4038</v>
      </c>
      <c r="F242" t="s">
        <v>4032</v>
      </c>
      <c r="G242">
        <v>31309</v>
      </c>
    </row>
    <row r="243" spans="1:7" x14ac:dyDescent="0.25">
      <c r="A243" t="s">
        <v>3525</v>
      </c>
      <c r="B243" t="s">
        <v>4031</v>
      </c>
      <c r="C243" t="s">
        <v>4048</v>
      </c>
      <c r="D243" t="s">
        <v>4045</v>
      </c>
      <c r="E243" t="s">
        <v>4039</v>
      </c>
      <c r="F243" t="s">
        <v>4034</v>
      </c>
      <c r="G243">
        <v>31412</v>
      </c>
    </row>
    <row r="244" spans="1:7" x14ac:dyDescent="0.25">
      <c r="A244" t="s">
        <v>2967</v>
      </c>
      <c r="B244" t="s">
        <v>4031</v>
      </c>
      <c r="C244" t="s">
        <v>4047</v>
      </c>
      <c r="D244" t="s">
        <v>4045</v>
      </c>
      <c r="E244" t="s">
        <v>4038</v>
      </c>
      <c r="F244" t="s">
        <v>4032</v>
      </c>
      <c r="G244">
        <v>31443</v>
      </c>
    </row>
    <row r="245" spans="1:7" x14ac:dyDescent="0.25">
      <c r="A245" t="s">
        <v>2723</v>
      </c>
      <c r="B245" t="s">
        <v>4031</v>
      </c>
      <c r="C245" t="s">
        <v>4051</v>
      </c>
      <c r="D245" t="s">
        <v>4045</v>
      </c>
      <c r="E245" t="s">
        <v>4038</v>
      </c>
      <c r="F245" t="s">
        <v>4034</v>
      </c>
      <c r="G245">
        <v>31521</v>
      </c>
    </row>
    <row r="246" spans="1:7" x14ac:dyDescent="0.25">
      <c r="A246" t="s">
        <v>2328</v>
      </c>
      <c r="B246" t="s">
        <v>4031</v>
      </c>
      <c r="C246" t="s">
        <v>4051</v>
      </c>
      <c r="D246" t="s">
        <v>4045</v>
      </c>
      <c r="E246" t="s">
        <v>4038</v>
      </c>
      <c r="F246" t="s">
        <v>4034</v>
      </c>
      <c r="G246">
        <v>31542</v>
      </c>
    </row>
    <row r="247" spans="1:7" x14ac:dyDescent="0.25">
      <c r="A247" t="s">
        <v>2689</v>
      </c>
      <c r="B247" t="s">
        <v>4031</v>
      </c>
      <c r="C247" t="s">
        <v>4050</v>
      </c>
      <c r="D247" t="s">
        <v>4045</v>
      </c>
      <c r="E247" t="s">
        <v>4039</v>
      </c>
      <c r="F247" t="s">
        <v>4034</v>
      </c>
      <c r="G247">
        <v>31548</v>
      </c>
    </row>
    <row r="248" spans="1:7" x14ac:dyDescent="0.25">
      <c r="A248" t="s">
        <v>2307</v>
      </c>
      <c r="B248" t="s">
        <v>4031</v>
      </c>
      <c r="C248" t="s">
        <v>4049</v>
      </c>
      <c r="D248" t="s">
        <v>4045</v>
      </c>
      <c r="E248" t="s">
        <v>4038</v>
      </c>
      <c r="F248" t="s">
        <v>4034</v>
      </c>
      <c r="G248">
        <v>31563</v>
      </c>
    </row>
    <row r="249" spans="1:7" x14ac:dyDescent="0.25">
      <c r="A249" t="s">
        <v>2068</v>
      </c>
      <c r="B249" t="s">
        <v>4031</v>
      </c>
      <c r="C249" t="s">
        <v>4051</v>
      </c>
      <c r="D249" t="s">
        <v>4045</v>
      </c>
      <c r="E249" t="s">
        <v>4038</v>
      </c>
      <c r="F249" t="s">
        <v>4034</v>
      </c>
      <c r="G249">
        <v>31578</v>
      </c>
    </row>
    <row r="250" spans="1:7" x14ac:dyDescent="0.25">
      <c r="A250" t="s">
        <v>3773</v>
      </c>
      <c r="B250" t="s">
        <v>4031</v>
      </c>
      <c r="C250" t="s">
        <v>4048</v>
      </c>
      <c r="D250" t="s">
        <v>4045</v>
      </c>
      <c r="E250" t="s">
        <v>4038</v>
      </c>
      <c r="F250" t="s">
        <v>4034</v>
      </c>
      <c r="G250">
        <v>31611</v>
      </c>
    </row>
    <row r="251" spans="1:7" x14ac:dyDescent="0.25">
      <c r="A251" t="s">
        <v>3641</v>
      </c>
      <c r="B251" t="s">
        <v>4031</v>
      </c>
      <c r="C251" t="s">
        <v>4050</v>
      </c>
      <c r="D251" t="s">
        <v>4045</v>
      </c>
      <c r="E251" t="s">
        <v>4038</v>
      </c>
      <c r="F251" t="s">
        <v>4034</v>
      </c>
      <c r="G251">
        <v>31614</v>
      </c>
    </row>
    <row r="252" spans="1:7" x14ac:dyDescent="0.25">
      <c r="A252" t="s">
        <v>2704</v>
      </c>
      <c r="B252" t="s">
        <v>4031</v>
      </c>
      <c r="C252" t="s">
        <v>4047</v>
      </c>
      <c r="D252" t="s">
        <v>4045</v>
      </c>
      <c r="E252" t="s">
        <v>4038</v>
      </c>
      <c r="F252" t="s">
        <v>4034</v>
      </c>
      <c r="G252">
        <v>31615</v>
      </c>
    </row>
    <row r="253" spans="1:7" x14ac:dyDescent="0.25">
      <c r="A253" t="s">
        <v>1576</v>
      </c>
      <c r="B253" t="s">
        <v>4031</v>
      </c>
      <c r="C253" t="s">
        <v>4051</v>
      </c>
      <c r="D253" t="s">
        <v>4045</v>
      </c>
      <c r="E253" t="s">
        <v>4038</v>
      </c>
      <c r="F253" t="s">
        <v>4034</v>
      </c>
      <c r="G253">
        <v>31651</v>
      </c>
    </row>
    <row r="254" spans="1:7" x14ac:dyDescent="0.25">
      <c r="A254" t="s">
        <v>1279</v>
      </c>
      <c r="B254" t="s">
        <v>4031</v>
      </c>
      <c r="C254" t="s">
        <v>4049</v>
      </c>
      <c r="D254" t="s">
        <v>4045</v>
      </c>
      <c r="E254" t="s">
        <v>4039</v>
      </c>
      <c r="F254" t="s">
        <v>4032</v>
      </c>
      <c r="G254">
        <v>31771</v>
      </c>
    </row>
    <row r="255" spans="1:7" x14ac:dyDescent="0.25">
      <c r="A255" t="s">
        <v>2243</v>
      </c>
      <c r="B255" t="s">
        <v>4031</v>
      </c>
      <c r="C255" t="s">
        <v>4051</v>
      </c>
      <c r="D255" t="s">
        <v>4045</v>
      </c>
      <c r="E255" t="s">
        <v>4038</v>
      </c>
      <c r="F255" t="s">
        <v>4032</v>
      </c>
      <c r="G255">
        <v>31869</v>
      </c>
    </row>
    <row r="256" spans="1:7" x14ac:dyDescent="0.25">
      <c r="A256" t="s">
        <v>3478</v>
      </c>
      <c r="B256" t="s">
        <v>4031</v>
      </c>
      <c r="C256" t="s">
        <v>4048</v>
      </c>
      <c r="D256" t="s">
        <v>4045</v>
      </c>
      <c r="E256" t="s">
        <v>4039</v>
      </c>
      <c r="F256" t="s">
        <v>4034</v>
      </c>
      <c r="G256">
        <v>31892</v>
      </c>
    </row>
    <row r="257" spans="1:7" x14ac:dyDescent="0.25">
      <c r="A257" t="s">
        <v>349</v>
      </c>
      <c r="B257" t="s">
        <v>4033</v>
      </c>
      <c r="C257" t="s">
        <v>4051</v>
      </c>
      <c r="D257" t="s">
        <v>4042</v>
      </c>
      <c r="E257" t="s">
        <v>4039</v>
      </c>
      <c r="F257" t="s">
        <v>4034</v>
      </c>
      <c r="G257">
        <v>31942</v>
      </c>
    </row>
    <row r="258" spans="1:7" x14ac:dyDescent="0.25">
      <c r="A258" t="s">
        <v>2070</v>
      </c>
      <c r="B258" t="s">
        <v>4031</v>
      </c>
      <c r="C258" t="s">
        <v>4051</v>
      </c>
      <c r="D258" t="s">
        <v>4045</v>
      </c>
      <c r="E258" t="s">
        <v>4038</v>
      </c>
      <c r="F258" t="s">
        <v>4032</v>
      </c>
      <c r="G258">
        <v>32134</v>
      </c>
    </row>
    <row r="259" spans="1:7" x14ac:dyDescent="0.25">
      <c r="A259" t="s">
        <v>3635</v>
      </c>
      <c r="B259" t="s">
        <v>4031</v>
      </c>
      <c r="C259" t="s">
        <v>4050</v>
      </c>
      <c r="D259" t="s">
        <v>4045</v>
      </c>
      <c r="E259" t="s">
        <v>4038</v>
      </c>
      <c r="F259" t="s">
        <v>4034</v>
      </c>
      <c r="G259">
        <v>32139</v>
      </c>
    </row>
    <row r="260" spans="1:7" x14ac:dyDescent="0.25">
      <c r="A260" t="s">
        <v>2342</v>
      </c>
      <c r="B260" t="s">
        <v>4031</v>
      </c>
      <c r="C260" t="s">
        <v>4047</v>
      </c>
      <c r="D260" t="s">
        <v>4045</v>
      </c>
      <c r="E260" t="s">
        <v>4039</v>
      </c>
      <c r="F260" t="s">
        <v>4032</v>
      </c>
      <c r="G260">
        <v>32159</v>
      </c>
    </row>
    <row r="261" spans="1:7" x14ac:dyDescent="0.25">
      <c r="A261" t="s">
        <v>897</v>
      </c>
      <c r="B261" t="s">
        <v>4033</v>
      </c>
      <c r="C261" t="s">
        <v>4047</v>
      </c>
      <c r="D261" t="s">
        <v>4042</v>
      </c>
      <c r="E261" t="s">
        <v>4039</v>
      </c>
      <c r="F261" t="s">
        <v>4032</v>
      </c>
      <c r="G261">
        <v>32161</v>
      </c>
    </row>
    <row r="262" spans="1:7" x14ac:dyDescent="0.25">
      <c r="A262" t="s">
        <v>622</v>
      </c>
      <c r="B262" t="s">
        <v>4033</v>
      </c>
      <c r="C262" t="s">
        <v>4051</v>
      </c>
      <c r="D262" t="s">
        <v>4042</v>
      </c>
      <c r="E262" t="s">
        <v>4039</v>
      </c>
      <c r="F262" t="s">
        <v>4032</v>
      </c>
      <c r="G262">
        <v>32179</v>
      </c>
    </row>
    <row r="263" spans="1:7" x14ac:dyDescent="0.25">
      <c r="A263" t="s">
        <v>1211</v>
      </c>
      <c r="B263" t="s">
        <v>4031</v>
      </c>
      <c r="C263" t="s">
        <v>4051</v>
      </c>
      <c r="D263" t="s">
        <v>4045</v>
      </c>
      <c r="E263" t="s">
        <v>4039</v>
      </c>
      <c r="F263" t="s">
        <v>4032</v>
      </c>
      <c r="G263">
        <v>32195</v>
      </c>
    </row>
    <row r="264" spans="1:7" x14ac:dyDescent="0.25">
      <c r="A264" t="s">
        <v>1530</v>
      </c>
      <c r="B264" t="s">
        <v>4031</v>
      </c>
      <c r="C264" t="s">
        <v>4051</v>
      </c>
      <c r="D264" t="s">
        <v>4045</v>
      </c>
      <c r="E264" t="s">
        <v>4039</v>
      </c>
      <c r="F264" t="s">
        <v>4032</v>
      </c>
      <c r="G264">
        <v>32211</v>
      </c>
    </row>
    <row r="265" spans="1:7" x14ac:dyDescent="0.25">
      <c r="A265" t="s">
        <v>1897</v>
      </c>
      <c r="B265" t="s">
        <v>4033</v>
      </c>
      <c r="C265" t="s">
        <v>4050</v>
      </c>
      <c r="D265" t="s">
        <v>4042</v>
      </c>
      <c r="E265" t="s">
        <v>4039</v>
      </c>
      <c r="F265" t="s">
        <v>4032</v>
      </c>
      <c r="G265">
        <v>32223</v>
      </c>
    </row>
    <row r="266" spans="1:7" x14ac:dyDescent="0.25">
      <c r="A266" t="s">
        <v>2123</v>
      </c>
      <c r="B266" t="s">
        <v>4031</v>
      </c>
      <c r="C266" t="s">
        <v>4047</v>
      </c>
      <c r="D266" t="s">
        <v>4045</v>
      </c>
      <c r="E266" t="s">
        <v>4039</v>
      </c>
      <c r="F266" t="s">
        <v>4034</v>
      </c>
      <c r="G266">
        <v>32224</v>
      </c>
    </row>
    <row r="267" spans="1:7" x14ac:dyDescent="0.25">
      <c r="A267" t="s">
        <v>2088</v>
      </c>
      <c r="B267" t="s">
        <v>4033</v>
      </c>
      <c r="C267" t="s">
        <v>4050</v>
      </c>
      <c r="D267" t="s">
        <v>4042</v>
      </c>
      <c r="E267" t="s">
        <v>4039</v>
      </c>
      <c r="F267" t="s">
        <v>4032</v>
      </c>
      <c r="G267">
        <v>32271</v>
      </c>
    </row>
    <row r="268" spans="1:7" x14ac:dyDescent="0.25">
      <c r="A268" t="s">
        <v>290</v>
      </c>
      <c r="B268" t="s">
        <v>4033</v>
      </c>
      <c r="C268" t="s">
        <v>4051</v>
      </c>
      <c r="D268" t="s">
        <v>4042</v>
      </c>
      <c r="E268" t="s">
        <v>4039</v>
      </c>
      <c r="F268" t="s">
        <v>4034</v>
      </c>
      <c r="G268">
        <v>32291</v>
      </c>
    </row>
    <row r="269" spans="1:7" x14ac:dyDescent="0.25">
      <c r="A269" t="s">
        <v>988</v>
      </c>
      <c r="B269" t="s">
        <v>4033</v>
      </c>
      <c r="C269" t="s">
        <v>4049</v>
      </c>
      <c r="D269" t="s">
        <v>4042</v>
      </c>
      <c r="E269" t="s">
        <v>4039</v>
      </c>
      <c r="F269" t="s">
        <v>4032</v>
      </c>
      <c r="G269">
        <v>32321</v>
      </c>
    </row>
    <row r="270" spans="1:7" x14ac:dyDescent="0.25">
      <c r="A270" t="s">
        <v>3372</v>
      </c>
      <c r="B270" t="s">
        <v>4031</v>
      </c>
      <c r="C270" t="s">
        <v>4048</v>
      </c>
      <c r="D270" t="s">
        <v>4045</v>
      </c>
      <c r="E270" t="s">
        <v>4039</v>
      </c>
      <c r="F270" t="s">
        <v>4034</v>
      </c>
      <c r="G270">
        <v>32323</v>
      </c>
    </row>
    <row r="271" spans="1:7" x14ac:dyDescent="0.25">
      <c r="A271" t="s">
        <v>1880</v>
      </c>
      <c r="B271" t="s">
        <v>4031</v>
      </c>
      <c r="C271" t="s">
        <v>4051</v>
      </c>
      <c r="D271" t="s">
        <v>4045</v>
      </c>
      <c r="E271" t="s">
        <v>4038</v>
      </c>
      <c r="F271" t="s">
        <v>4034</v>
      </c>
      <c r="G271">
        <v>32339</v>
      </c>
    </row>
    <row r="272" spans="1:7" x14ac:dyDescent="0.25">
      <c r="A272" t="s">
        <v>2011</v>
      </c>
      <c r="B272" t="s">
        <v>4031</v>
      </c>
      <c r="C272" t="s">
        <v>4051</v>
      </c>
      <c r="D272" t="s">
        <v>4045</v>
      </c>
      <c r="E272" t="s">
        <v>4038</v>
      </c>
      <c r="F272" t="s">
        <v>4034</v>
      </c>
      <c r="G272">
        <v>32404</v>
      </c>
    </row>
    <row r="273" spans="1:7" x14ac:dyDescent="0.25">
      <c r="A273" t="s">
        <v>2492</v>
      </c>
      <c r="B273" t="s">
        <v>4033</v>
      </c>
      <c r="C273" t="s">
        <v>4048</v>
      </c>
      <c r="D273" t="s">
        <v>4042</v>
      </c>
      <c r="E273" t="s">
        <v>4039</v>
      </c>
      <c r="F273" t="s">
        <v>4032</v>
      </c>
      <c r="G273">
        <v>32442</v>
      </c>
    </row>
    <row r="274" spans="1:7" x14ac:dyDescent="0.25">
      <c r="A274" t="s">
        <v>2587</v>
      </c>
      <c r="B274" t="s">
        <v>4033</v>
      </c>
      <c r="C274" t="s">
        <v>4048</v>
      </c>
      <c r="D274" t="s">
        <v>4042</v>
      </c>
      <c r="E274" t="s">
        <v>4039</v>
      </c>
      <c r="F274" t="s">
        <v>4032</v>
      </c>
      <c r="G274">
        <v>32447</v>
      </c>
    </row>
    <row r="275" spans="1:7" x14ac:dyDescent="0.25">
      <c r="A275" t="s">
        <v>2294</v>
      </c>
      <c r="B275" t="s">
        <v>4031</v>
      </c>
      <c r="C275" t="s">
        <v>4049</v>
      </c>
      <c r="D275" t="s">
        <v>4045</v>
      </c>
      <c r="E275" t="s">
        <v>4038</v>
      </c>
      <c r="F275" t="s">
        <v>4034</v>
      </c>
      <c r="G275">
        <v>32483</v>
      </c>
    </row>
    <row r="276" spans="1:7" x14ac:dyDescent="0.25">
      <c r="A276" t="s">
        <v>2972</v>
      </c>
      <c r="B276" t="s">
        <v>4033</v>
      </c>
      <c r="C276" t="s">
        <v>4048</v>
      </c>
      <c r="D276" t="s">
        <v>4042</v>
      </c>
      <c r="E276" t="s">
        <v>4039</v>
      </c>
      <c r="F276" t="s">
        <v>4032</v>
      </c>
      <c r="G276">
        <v>32508</v>
      </c>
    </row>
    <row r="277" spans="1:7" x14ac:dyDescent="0.25">
      <c r="A277" t="s">
        <v>3790</v>
      </c>
      <c r="B277" t="s">
        <v>4031</v>
      </c>
      <c r="C277" t="s">
        <v>4048</v>
      </c>
      <c r="D277" t="s">
        <v>4045</v>
      </c>
      <c r="E277" t="s">
        <v>4038</v>
      </c>
      <c r="F277" t="s">
        <v>4034</v>
      </c>
      <c r="G277">
        <v>32516</v>
      </c>
    </row>
    <row r="278" spans="1:7" x14ac:dyDescent="0.25">
      <c r="A278" t="s">
        <v>2131</v>
      </c>
      <c r="B278" t="s">
        <v>4031</v>
      </c>
      <c r="C278" t="s">
        <v>4051</v>
      </c>
      <c r="D278" t="s">
        <v>4045</v>
      </c>
      <c r="E278" t="s">
        <v>4038</v>
      </c>
      <c r="F278" t="s">
        <v>4034</v>
      </c>
      <c r="G278">
        <v>32602</v>
      </c>
    </row>
    <row r="279" spans="1:7" x14ac:dyDescent="0.25">
      <c r="A279" t="s">
        <v>2750</v>
      </c>
      <c r="B279" t="s">
        <v>4033</v>
      </c>
      <c r="C279" t="s">
        <v>4048</v>
      </c>
      <c r="D279" t="s">
        <v>4042</v>
      </c>
      <c r="E279" t="s">
        <v>4039</v>
      </c>
      <c r="F279" t="s">
        <v>4032</v>
      </c>
      <c r="G279">
        <v>32613</v>
      </c>
    </row>
    <row r="280" spans="1:7" x14ac:dyDescent="0.25">
      <c r="A280" t="s">
        <v>3289</v>
      </c>
      <c r="B280" t="s">
        <v>4033</v>
      </c>
      <c r="C280" t="s">
        <v>4048</v>
      </c>
      <c r="D280" t="s">
        <v>4042</v>
      </c>
      <c r="E280" t="s">
        <v>4038</v>
      </c>
      <c r="F280" t="s">
        <v>4032</v>
      </c>
      <c r="G280">
        <v>32675</v>
      </c>
    </row>
    <row r="281" spans="1:7" x14ac:dyDescent="0.25">
      <c r="A281" t="s">
        <v>2171</v>
      </c>
      <c r="B281" t="s">
        <v>4033</v>
      </c>
      <c r="C281" t="s">
        <v>4050</v>
      </c>
      <c r="D281" t="s">
        <v>4042</v>
      </c>
      <c r="E281" t="s">
        <v>4039</v>
      </c>
      <c r="F281" t="s">
        <v>4032</v>
      </c>
      <c r="G281">
        <v>32688</v>
      </c>
    </row>
    <row r="282" spans="1:7" x14ac:dyDescent="0.25">
      <c r="A282" t="s">
        <v>2834</v>
      </c>
      <c r="B282" t="s">
        <v>4031</v>
      </c>
      <c r="C282" t="s">
        <v>4047</v>
      </c>
      <c r="D282" t="s">
        <v>4045</v>
      </c>
      <c r="E282" t="s">
        <v>4038</v>
      </c>
      <c r="F282" t="s">
        <v>4034</v>
      </c>
      <c r="G282">
        <v>32730</v>
      </c>
    </row>
    <row r="283" spans="1:7" x14ac:dyDescent="0.25">
      <c r="A283" t="s">
        <v>1443</v>
      </c>
      <c r="B283" t="s">
        <v>4033</v>
      </c>
      <c r="C283" t="s">
        <v>4047</v>
      </c>
      <c r="D283" t="s">
        <v>4042</v>
      </c>
      <c r="E283" t="s">
        <v>4039</v>
      </c>
      <c r="F283" t="s">
        <v>4032</v>
      </c>
      <c r="G283">
        <v>32758</v>
      </c>
    </row>
    <row r="284" spans="1:7" x14ac:dyDescent="0.25">
      <c r="A284" t="s">
        <v>2691</v>
      </c>
      <c r="B284" t="s">
        <v>4033</v>
      </c>
      <c r="C284" t="s">
        <v>4048</v>
      </c>
      <c r="D284" t="s">
        <v>4042</v>
      </c>
      <c r="E284" t="s">
        <v>4039</v>
      </c>
      <c r="F284" t="s">
        <v>4032</v>
      </c>
      <c r="G284">
        <v>32777</v>
      </c>
    </row>
    <row r="285" spans="1:7" x14ac:dyDescent="0.25">
      <c r="A285" t="s">
        <v>2006</v>
      </c>
      <c r="B285" t="s">
        <v>4033</v>
      </c>
      <c r="C285" t="s">
        <v>4050</v>
      </c>
      <c r="D285" t="s">
        <v>4042</v>
      </c>
      <c r="E285" t="s">
        <v>4039</v>
      </c>
      <c r="F285" t="s">
        <v>4032</v>
      </c>
      <c r="G285">
        <v>32786</v>
      </c>
    </row>
    <row r="286" spans="1:7" x14ac:dyDescent="0.25">
      <c r="A286" t="s">
        <v>402</v>
      </c>
      <c r="B286" t="s">
        <v>4033</v>
      </c>
      <c r="C286" t="s">
        <v>4051</v>
      </c>
      <c r="D286" t="s">
        <v>4042</v>
      </c>
      <c r="E286" t="s">
        <v>4039</v>
      </c>
      <c r="F286" t="s">
        <v>4032</v>
      </c>
      <c r="G286">
        <v>32828</v>
      </c>
    </row>
    <row r="287" spans="1:7" x14ac:dyDescent="0.25">
      <c r="A287" t="s">
        <v>799</v>
      </c>
      <c r="B287" t="s">
        <v>4033</v>
      </c>
      <c r="C287" t="s">
        <v>4049</v>
      </c>
      <c r="D287" t="s">
        <v>4042</v>
      </c>
      <c r="E287" t="s">
        <v>4039</v>
      </c>
      <c r="F287" t="s">
        <v>4032</v>
      </c>
      <c r="G287">
        <v>32837</v>
      </c>
    </row>
    <row r="288" spans="1:7" x14ac:dyDescent="0.25">
      <c r="A288" t="s">
        <v>2431</v>
      </c>
      <c r="B288" t="s">
        <v>4033</v>
      </c>
      <c r="C288" t="s">
        <v>4048</v>
      </c>
      <c r="D288" t="s">
        <v>4042</v>
      </c>
      <c r="E288" t="s">
        <v>4039</v>
      </c>
      <c r="F288" t="s">
        <v>4032</v>
      </c>
      <c r="G288">
        <v>32856</v>
      </c>
    </row>
    <row r="289" spans="1:7" x14ac:dyDescent="0.25">
      <c r="A289" t="s">
        <v>1302</v>
      </c>
      <c r="B289" t="s">
        <v>4033</v>
      </c>
      <c r="C289" t="s">
        <v>4047</v>
      </c>
      <c r="D289" t="s">
        <v>4042</v>
      </c>
      <c r="E289" t="s">
        <v>4039</v>
      </c>
      <c r="F289" t="s">
        <v>4032</v>
      </c>
      <c r="G289">
        <v>32900</v>
      </c>
    </row>
    <row r="290" spans="1:7" x14ac:dyDescent="0.25">
      <c r="A290" t="s">
        <v>3280</v>
      </c>
      <c r="B290" t="s">
        <v>4033</v>
      </c>
      <c r="C290" t="s">
        <v>4048</v>
      </c>
      <c r="D290" t="s">
        <v>4042</v>
      </c>
      <c r="E290" t="s">
        <v>4038</v>
      </c>
      <c r="F290" t="s">
        <v>4032</v>
      </c>
      <c r="G290">
        <v>32925</v>
      </c>
    </row>
    <row r="291" spans="1:7" x14ac:dyDescent="0.25">
      <c r="A291" t="s">
        <v>1355</v>
      </c>
      <c r="B291" t="s">
        <v>4033</v>
      </c>
      <c r="C291" t="s">
        <v>4047</v>
      </c>
      <c r="D291" t="s">
        <v>4042</v>
      </c>
      <c r="E291" t="s">
        <v>4039</v>
      </c>
      <c r="F291" t="s">
        <v>4032</v>
      </c>
      <c r="G291">
        <v>32988</v>
      </c>
    </row>
    <row r="292" spans="1:7" x14ac:dyDescent="0.25">
      <c r="A292" t="s">
        <v>1830</v>
      </c>
      <c r="B292" t="s">
        <v>4033</v>
      </c>
      <c r="C292" t="s">
        <v>4050</v>
      </c>
      <c r="D292" t="s">
        <v>4042</v>
      </c>
      <c r="E292" t="s">
        <v>4039</v>
      </c>
      <c r="F292" t="s">
        <v>4032</v>
      </c>
      <c r="G292">
        <v>33019</v>
      </c>
    </row>
    <row r="293" spans="1:7" x14ac:dyDescent="0.25">
      <c r="A293" t="s">
        <v>1728</v>
      </c>
      <c r="B293" t="s">
        <v>4033</v>
      </c>
      <c r="C293" t="s">
        <v>4047</v>
      </c>
      <c r="D293" t="s">
        <v>4042</v>
      </c>
      <c r="E293" t="s">
        <v>4039</v>
      </c>
      <c r="F293" t="s">
        <v>4032</v>
      </c>
      <c r="G293">
        <v>33030</v>
      </c>
    </row>
    <row r="294" spans="1:7" x14ac:dyDescent="0.25">
      <c r="A294" t="s">
        <v>751</v>
      </c>
      <c r="B294" t="s">
        <v>4033</v>
      </c>
      <c r="C294" t="s">
        <v>4051</v>
      </c>
      <c r="D294" t="s">
        <v>4042</v>
      </c>
      <c r="E294" t="s">
        <v>4039</v>
      </c>
      <c r="F294" t="s">
        <v>4032</v>
      </c>
      <c r="G294">
        <v>33036</v>
      </c>
    </row>
    <row r="295" spans="1:7" x14ac:dyDescent="0.25">
      <c r="A295" t="s">
        <v>1067</v>
      </c>
      <c r="B295" t="s">
        <v>4033</v>
      </c>
      <c r="C295" t="s">
        <v>4047</v>
      </c>
      <c r="D295" t="s">
        <v>4042</v>
      </c>
      <c r="E295" t="s">
        <v>4039</v>
      </c>
      <c r="F295" t="s">
        <v>4034</v>
      </c>
      <c r="G295">
        <v>33076</v>
      </c>
    </row>
    <row r="296" spans="1:7" x14ac:dyDescent="0.25">
      <c r="A296" t="s">
        <v>1659</v>
      </c>
      <c r="B296" t="s">
        <v>4033</v>
      </c>
      <c r="C296" t="s">
        <v>4049</v>
      </c>
      <c r="D296" t="s">
        <v>4042</v>
      </c>
      <c r="E296" t="s">
        <v>4038</v>
      </c>
      <c r="F296" t="s">
        <v>4034</v>
      </c>
      <c r="G296">
        <v>33087</v>
      </c>
    </row>
    <row r="297" spans="1:7" x14ac:dyDescent="0.25">
      <c r="A297" t="s">
        <v>828</v>
      </c>
      <c r="B297" t="s">
        <v>4033</v>
      </c>
      <c r="C297" t="s">
        <v>4047</v>
      </c>
      <c r="D297" t="s">
        <v>4042</v>
      </c>
      <c r="E297" t="s">
        <v>4039</v>
      </c>
      <c r="F297" t="s">
        <v>4034</v>
      </c>
      <c r="G297">
        <v>33117</v>
      </c>
    </row>
    <row r="298" spans="1:7" x14ac:dyDescent="0.25">
      <c r="A298" t="s">
        <v>3023</v>
      </c>
      <c r="B298" t="s">
        <v>4033</v>
      </c>
      <c r="C298" t="s">
        <v>4048</v>
      </c>
      <c r="D298" t="s">
        <v>4042</v>
      </c>
      <c r="E298" t="s">
        <v>4039</v>
      </c>
      <c r="F298" t="s">
        <v>4032</v>
      </c>
      <c r="G298">
        <v>33215</v>
      </c>
    </row>
    <row r="299" spans="1:7" x14ac:dyDescent="0.25">
      <c r="A299" t="s">
        <v>321</v>
      </c>
      <c r="B299" t="s">
        <v>4033</v>
      </c>
      <c r="C299" t="s">
        <v>4051</v>
      </c>
      <c r="D299" t="s">
        <v>4042</v>
      </c>
      <c r="E299" t="s">
        <v>4039</v>
      </c>
      <c r="F299" t="s">
        <v>4032</v>
      </c>
      <c r="G299">
        <v>33216</v>
      </c>
    </row>
    <row r="300" spans="1:7" x14ac:dyDescent="0.25">
      <c r="A300" t="s">
        <v>2499</v>
      </c>
      <c r="B300" t="s">
        <v>4033</v>
      </c>
      <c r="C300" t="s">
        <v>4050</v>
      </c>
      <c r="D300" t="s">
        <v>4042</v>
      </c>
      <c r="E300" t="s">
        <v>4039</v>
      </c>
      <c r="F300" t="s">
        <v>4032</v>
      </c>
      <c r="G300">
        <v>33248</v>
      </c>
    </row>
    <row r="301" spans="1:7" x14ac:dyDescent="0.25">
      <c r="A301" t="s">
        <v>3213</v>
      </c>
      <c r="B301" t="s">
        <v>4033</v>
      </c>
      <c r="C301" t="s">
        <v>4048</v>
      </c>
      <c r="D301" t="s">
        <v>4042</v>
      </c>
      <c r="E301" t="s">
        <v>4039</v>
      </c>
      <c r="F301" t="s">
        <v>4032</v>
      </c>
      <c r="G301">
        <v>33294</v>
      </c>
    </row>
    <row r="302" spans="1:7" x14ac:dyDescent="0.25">
      <c r="A302" t="s">
        <v>1604</v>
      </c>
      <c r="B302" t="s">
        <v>4033</v>
      </c>
      <c r="C302" t="s">
        <v>4049</v>
      </c>
      <c r="D302" t="s">
        <v>4042</v>
      </c>
      <c r="E302" t="s">
        <v>4038</v>
      </c>
      <c r="F302" t="s">
        <v>4032</v>
      </c>
      <c r="G302">
        <v>33296</v>
      </c>
    </row>
    <row r="303" spans="1:7" x14ac:dyDescent="0.25">
      <c r="A303" t="s">
        <v>284</v>
      </c>
      <c r="B303" t="s">
        <v>4033</v>
      </c>
      <c r="C303" t="s">
        <v>4051</v>
      </c>
      <c r="D303" t="s">
        <v>4042</v>
      </c>
      <c r="E303" t="s">
        <v>4039</v>
      </c>
      <c r="F303" t="s">
        <v>4034</v>
      </c>
      <c r="G303">
        <v>33314</v>
      </c>
    </row>
    <row r="304" spans="1:7" x14ac:dyDescent="0.25">
      <c r="A304" t="s">
        <v>3568</v>
      </c>
      <c r="B304" t="s">
        <v>4033</v>
      </c>
      <c r="C304" t="s">
        <v>4048</v>
      </c>
      <c r="D304" t="s">
        <v>4042</v>
      </c>
      <c r="E304" t="s">
        <v>4038</v>
      </c>
      <c r="F304" t="s">
        <v>4034</v>
      </c>
      <c r="G304">
        <v>33323</v>
      </c>
    </row>
    <row r="305" spans="1:7" x14ac:dyDescent="0.25">
      <c r="A305" t="s">
        <v>3415</v>
      </c>
      <c r="B305" t="s">
        <v>4033</v>
      </c>
      <c r="C305" t="s">
        <v>4048</v>
      </c>
      <c r="D305" t="s">
        <v>4042</v>
      </c>
      <c r="E305" t="s">
        <v>4038</v>
      </c>
      <c r="F305" t="s">
        <v>4034</v>
      </c>
      <c r="G305">
        <v>33336</v>
      </c>
    </row>
    <row r="306" spans="1:7" x14ac:dyDescent="0.25">
      <c r="A306" t="s">
        <v>192</v>
      </c>
      <c r="B306" t="s">
        <v>4033</v>
      </c>
      <c r="C306" t="s">
        <v>4051</v>
      </c>
      <c r="D306" t="s">
        <v>4042</v>
      </c>
      <c r="E306" t="s">
        <v>4039</v>
      </c>
      <c r="F306" t="s">
        <v>4032</v>
      </c>
      <c r="G306">
        <v>33339</v>
      </c>
    </row>
    <row r="307" spans="1:7" x14ac:dyDescent="0.25">
      <c r="A307" t="s">
        <v>421</v>
      </c>
      <c r="B307" t="s">
        <v>4033</v>
      </c>
      <c r="C307" t="s">
        <v>4051</v>
      </c>
      <c r="D307" t="s">
        <v>4042</v>
      </c>
      <c r="E307" t="s">
        <v>4039</v>
      </c>
      <c r="F307" t="s">
        <v>4032</v>
      </c>
      <c r="G307">
        <v>33357</v>
      </c>
    </row>
    <row r="308" spans="1:7" x14ac:dyDescent="0.25">
      <c r="A308" t="s">
        <v>1939</v>
      </c>
      <c r="B308" t="s">
        <v>4033</v>
      </c>
      <c r="C308" t="s">
        <v>4050</v>
      </c>
      <c r="D308" t="s">
        <v>4042</v>
      </c>
      <c r="E308" t="s">
        <v>4039</v>
      </c>
      <c r="F308" t="s">
        <v>4032</v>
      </c>
      <c r="G308">
        <v>33366</v>
      </c>
    </row>
    <row r="309" spans="1:7" x14ac:dyDescent="0.25">
      <c r="A309" t="s">
        <v>642</v>
      </c>
      <c r="B309" t="s">
        <v>4033</v>
      </c>
      <c r="C309" t="s">
        <v>4051</v>
      </c>
      <c r="D309" t="s">
        <v>4042</v>
      </c>
      <c r="E309" t="s">
        <v>4039</v>
      </c>
      <c r="F309" t="s">
        <v>4032</v>
      </c>
      <c r="G309">
        <v>33368</v>
      </c>
    </row>
    <row r="310" spans="1:7" x14ac:dyDescent="0.25">
      <c r="A310" t="s">
        <v>1243</v>
      </c>
      <c r="B310" t="s">
        <v>4033</v>
      </c>
      <c r="C310" t="s">
        <v>4047</v>
      </c>
      <c r="D310" t="s">
        <v>4042</v>
      </c>
      <c r="E310" t="s">
        <v>4039</v>
      </c>
      <c r="F310" t="s">
        <v>4032</v>
      </c>
      <c r="G310">
        <v>33436</v>
      </c>
    </row>
    <row r="311" spans="1:7" x14ac:dyDescent="0.25">
      <c r="A311" t="s">
        <v>1111</v>
      </c>
      <c r="B311" t="s">
        <v>4033</v>
      </c>
      <c r="C311" t="s">
        <v>4047</v>
      </c>
      <c r="D311" t="s">
        <v>4042</v>
      </c>
      <c r="E311" t="s">
        <v>4039</v>
      </c>
      <c r="F311" t="s">
        <v>4032</v>
      </c>
      <c r="G311">
        <v>33442</v>
      </c>
    </row>
    <row r="312" spans="1:7" x14ac:dyDescent="0.25">
      <c r="A312" t="s">
        <v>823</v>
      </c>
      <c r="B312" t="s">
        <v>4033</v>
      </c>
      <c r="C312" t="s">
        <v>4049</v>
      </c>
      <c r="D312" t="s">
        <v>4042</v>
      </c>
      <c r="E312" t="s">
        <v>4039</v>
      </c>
      <c r="F312" t="s">
        <v>4032</v>
      </c>
      <c r="G312">
        <v>33460</v>
      </c>
    </row>
    <row r="313" spans="1:7" x14ac:dyDescent="0.25">
      <c r="A313" t="s">
        <v>1274</v>
      </c>
      <c r="B313" t="s">
        <v>4033</v>
      </c>
      <c r="C313" t="s">
        <v>4051</v>
      </c>
      <c r="D313" t="s">
        <v>4042</v>
      </c>
      <c r="E313" t="s">
        <v>4038</v>
      </c>
      <c r="F313" t="s">
        <v>4034</v>
      </c>
      <c r="G313">
        <v>33482</v>
      </c>
    </row>
    <row r="314" spans="1:7" x14ac:dyDescent="0.25">
      <c r="A314" t="s">
        <v>3361</v>
      </c>
      <c r="B314" t="s">
        <v>4033</v>
      </c>
      <c r="C314" t="s">
        <v>4048</v>
      </c>
      <c r="D314" t="s">
        <v>4042</v>
      </c>
      <c r="E314" t="s">
        <v>4038</v>
      </c>
      <c r="F314" t="s">
        <v>4032</v>
      </c>
      <c r="G314">
        <v>33528</v>
      </c>
    </row>
    <row r="315" spans="1:7" x14ac:dyDescent="0.25">
      <c r="A315" t="s">
        <v>502</v>
      </c>
      <c r="B315" t="s">
        <v>4033</v>
      </c>
      <c r="C315" t="s">
        <v>4051</v>
      </c>
      <c r="D315" t="s">
        <v>4042</v>
      </c>
      <c r="E315" t="s">
        <v>4039</v>
      </c>
      <c r="F315" t="s">
        <v>4032</v>
      </c>
      <c r="G315">
        <v>33554</v>
      </c>
    </row>
    <row r="316" spans="1:7" x14ac:dyDescent="0.25">
      <c r="A316" t="s">
        <v>3485</v>
      </c>
      <c r="B316" t="s">
        <v>4033</v>
      </c>
      <c r="C316" t="s">
        <v>4048</v>
      </c>
      <c r="D316" t="s">
        <v>4042</v>
      </c>
      <c r="E316" t="s">
        <v>4038</v>
      </c>
      <c r="F316" t="s">
        <v>4032</v>
      </c>
      <c r="G316">
        <v>33565</v>
      </c>
    </row>
    <row r="317" spans="1:7" x14ac:dyDescent="0.25">
      <c r="A317" t="s">
        <v>2710</v>
      </c>
      <c r="B317" t="s">
        <v>4035</v>
      </c>
      <c r="C317" t="s">
        <v>4048</v>
      </c>
      <c r="D317" t="s">
        <v>4042</v>
      </c>
      <c r="E317" t="s">
        <v>4039</v>
      </c>
      <c r="F317" t="s">
        <v>4032</v>
      </c>
      <c r="G317">
        <v>33585</v>
      </c>
    </row>
    <row r="318" spans="1:7" x14ac:dyDescent="0.25">
      <c r="A318" t="s">
        <v>781</v>
      </c>
      <c r="B318" t="s">
        <v>4033</v>
      </c>
      <c r="C318" t="s">
        <v>4051</v>
      </c>
      <c r="D318" t="s">
        <v>4042</v>
      </c>
      <c r="E318" t="s">
        <v>4039</v>
      </c>
      <c r="F318" t="s">
        <v>4032</v>
      </c>
      <c r="G318">
        <v>33589</v>
      </c>
    </row>
    <row r="319" spans="1:7" x14ac:dyDescent="0.25">
      <c r="A319" t="s">
        <v>2920</v>
      </c>
      <c r="B319" t="s">
        <v>4033</v>
      </c>
      <c r="C319" t="s">
        <v>4048</v>
      </c>
      <c r="D319" t="s">
        <v>4042</v>
      </c>
      <c r="E319" t="s">
        <v>4039</v>
      </c>
      <c r="F319" t="s">
        <v>4032</v>
      </c>
      <c r="G319">
        <v>33594</v>
      </c>
    </row>
    <row r="320" spans="1:7" x14ac:dyDescent="0.25">
      <c r="A320" t="s">
        <v>601</v>
      </c>
      <c r="B320" t="s">
        <v>4033</v>
      </c>
      <c r="C320" t="s">
        <v>4051</v>
      </c>
      <c r="D320" t="s">
        <v>4042</v>
      </c>
      <c r="E320" t="s">
        <v>4039</v>
      </c>
      <c r="F320" t="s">
        <v>4034</v>
      </c>
      <c r="G320">
        <v>33598</v>
      </c>
    </row>
    <row r="321" spans="1:7" x14ac:dyDescent="0.25">
      <c r="A321" t="s">
        <v>708</v>
      </c>
      <c r="B321" t="s">
        <v>4033</v>
      </c>
      <c r="C321" t="s">
        <v>4049</v>
      </c>
      <c r="D321" t="s">
        <v>4042</v>
      </c>
      <c r="E321" t="s">
        <v>4039</v>
      </c>
      <c r="F321" t="s">
        <v>4032</v>
      </c>
      <c r="G321">
        <v>33602</v>
      </c>
    </row>
    <row r="322" spans="1:7" x14ac:dyDescent="0.25">
      <c r="A322" t="s">
        <v>2360</v>
      </c>
      <c r="B322" t="s">
        <v>4033</v>
      </c>
      <c r="C322" t="s">
        <v>4048</v>
      </c>
      <c r="D322" t="s">
        <v>4042</v>
      </c>
      <c r="E322" t="s">
        <v>4039</v>
      </c>
      <c r="F322" t="s">
        <v>4032</v>
      </c>
      <c r="G322">
        <v>33603</v>
      </c>
    </row>
    <row r="323" spans="1:7" x14ac:dyDescent="0.25">
      <c r="A323" t="s">
        <v>1954</v>
      </c>
      <c r="B323" t="s">
        <v>4033</v>
      </c>
      <c r="C323" t="s">
        <v>4050</v>
      </c>
      <c r="D323" t="s">
        <v>4042</v>
      </c>
      <c r="E323" t="s">
        <v>4039</v>
      </c>
      <c r="F323" t="s">
        <v>4032</v>
      </c>
      <c r="G323">
        <v>33617</v>
      </c>
    </row>
    <row r="324" spans="1:7" x14ac:dyDescent="0.25">
      <c r="A324" t="s">
        <v>2439</v>
      </c>
      <c r="B324" t="s">
        <v>4033</v>
      </c>
      <c r="C324" t="s">
        <v>4047</v>
      </c>
      <c r="D324" t="s">
        <v>4042</v>
      </c>
      <c r="E324" t="s">
        <v>4038</v>
      </c>
      <c r="F324" t="s">
        <v>4034</v>
      </c>
      <c r="G324">
        <v>33654</v>
      </c>
    </row>
    <row r="325" spans="1:7" x14ac:dyDescent="0.25">
      <c r="A325" t="s">
        <v>1030</v>
      </c>
      <c r="B325" t="s">
        <v>4033</v>
      </c>
      <c r="C325" t="s">
        <v>4049</v>
      </c>
      <c r="D325" t="s">
        <v>4042</v>
      </c>
      <c r="E325" t="s">
        <v>4039</v>
      </c>
      <c r="F325" t="s">
        <v>4034</v>
      </c>
      <c r="G325">
        <v>33660</v>
      </c>
    </row>
    <row r="326" spans="1:7" x14ac:dyDescent="0.25">
      <c r="A326" t="s">
        <v>151</v>
      </c>
      <c r="B326" t="s">
        <v>4035</v>
      </c>
      <c r="C326" t="s">
        <v>4051</v>
      </c>
      <c r="D326" t="s">
        <v>4042</v>
      </c>
      <c r="E326" t="s">
        <v>4039</v>
      </c>
      <c r="F326" t="s">
        <v>4032</v>
      </c>
      <c r="G326">
        <v>33721</v>
      </c>
    </row>
    <row r="327" spans="1:7" x14ac:dyDescent="0.25">
      <c r="A327" t="s">
        <v>1493</v>
      </c>
      <c r="B327" t="s">
        <v>4033</v>
      </c>
      <c r="C327" t="s">
        <v>4049</v>
      </c>
      <c r="D327" t="s">
        <v>4042</v>
      </c>
      <c r="E327" t="s">
        <v>4038</v>
      </c>
      <c r="F327" t="s">
        <v>4032</v>
      </c>
      <c r="G327">
        <v>33732</v>
      </c>
    </row>
    <row r="328" spans="1:7" x14ac:dyDescent="0.25">
      <c r="A328" t="s">
        <v>1580</v>
      </c>
      <c r="B328" t="s">
        <v>4033</v>
      </c>
      <c r="C328" t="s">
        <v>4047</v>
      </c>
      <c r="D328" t="s">
        <v>4042</v>
      </c>
      <c r="E328" t="s">
        <v>4038</v>
      </c>
      <c r="F328" t="s">
        <v>4034</v>
      </c>
      <c r="G328">
        <v>33740</v>
      </c>
    </row>
    <row r="329" spans="1:7" x14ac:dyDescent="0.25">
      <c r="A329" t="s">
        <v>476</v>
      </c>
      <c r="B329" t="s">
        <v>4033</v>
      </c>
      <c r="C329" t="s">
        <v>4051</v>
      </c>
      <c r="D329" t="s">
        <v>4042</v>
      </c>
      <c r="E329" t="s">
        <v>4039</v>
      </c>
      <c r="F329" t="s">
        <v>4032</v>
      </c>
      <c r="G329">
        <v>33743</v>
      </c>
    </row>
    <row r="330" spans="1:7" x14ac:dyDescent="0.25">
      <c r="A330" t="s">
        <v>2930</v>
      </c>
      <c r="B330" t="s">
        <v>4033</v>
      </c>
      <c r="C330" t="s">
        <v>4048</v>
      </c>
      <c r="D330" t="s">
        <v>4042</v>
      </c>
      <c r="E330" t="s">
        <v>4039</v>
      </c>
      <c r="F330" t="s">
        <v>4032</v>
      </c>
      <c r="G330">
        <v>33745</v>
      </c>
    </row>
    <row r="331" spans="1:7" x14ac:dyDescent="0.25">
      <c r="A331" t="s">
        <v>1670</v>
      </c>
      <c r="B331" t="s">
        <v>4033</v>
      </c>
      <c r="C331" t="s">
        <v>4047</v>
      </c>
      <c r="D331" t="s">
        <v>4042</v>
      </c>
      <c r="E331" t="s">
        <v>4039</v>
      </c>
      <c r="F331" t="s">
        <v>4032</v>
      </c>
      <c r="G331">
        <v>33748</v>
      </c>
    </row>
    <row r="332" spans="1:7" x14ac:dyDescent="0.25">
      <c r="A332" t="s">
        <v>759</v>
      </c>
      <c r="B332" t="s">
        <v>4033</v>
      </c>
      <c r="C332" t="s">
        <v>4049</v>
      </c>
      <c r="D332" t="s">
        <v>4042</v>
      </c>
      <c r="E332" t="s">
        <v>4039</v>
      </c>
      <c r="F332" t="s">
        <v>4032</v>
      </c>
      <c r="G332">
        <v>33749</v>
      </c>
    </row>
    <row r="333" spans="1:7" x14ac:dyDescent="0.25">
      <c r="A333" t="s">
        <v>2544</v>
      </c>
      <c r="B333" t="s">
        <v>4033</v>
      </c>
      <c r="C333" t="s">
        <v>4048</v>
      </c>
      <c r="D333" t="s">
        <v>4042</v>
      </c>
      <c r="E333" t="s">
        <v>4039</v>
      </c>
      <c r="F333" t="s">
        <v>4032</v>
      </c>
      <c r="G333">
        <v>33758</v>
      </c>
    </row>
    <row r="334" spans="1:7" x14ac:dyDescent="0.25">
      <c r="A334" t="s">
        <v>1050</v>
      </c>
      <c r="B334" t="s">
        <v>4033</v>
      </c>
      <c r="C334" t="s">
        <v>4047</v>
      </c>
      <c r="D334" t="s">
        <v>4042</v>
      </c>
      <c r="E334" t="s">
        <v>4039</v>
      </c>
      <c r="F334" t="s">
        <v>4032</v>
      </c>
      <c r="G334">
        <v>33777</v>
      </c>
    </row>
    <row r="335" spans="1:7" x14ac:dyDescent="0.25">
      <c r="A335" t="s">
        <v>1595</v>
      </c>
      <c r="B335" t="s">
        <v>4033</v>
      </c>
      <c r="C335" t="s">
        <v>4047</v>
      </c>
      <c r="D335" t="s">
        <v>4042</v>
      </c>
      <c r="E335" t="s">
        <v>4038</v>
      </c>
      <c r="F335" t="s">
        <v>4032</v>
      </c>
      <c r="G335">
        <v>33785</v>
      </c>
    </row>
    <row r="336" spans="1:7" x14ac:dyDescent="0.25">
      <c r="A336" t="s">
        <v>209</v>
      </c>
      <c r="B336" t="s">
        <v>4033</v>
      </c>
      <c r="C336" t="s">
        <v>4051</v>
      </c>
      <c r="D336" t="s">
        <v>4042</v>
      </c>
      <c r="E336" t="s">
        <v>4039</v>
      </c>
      <c r="F336" t="s">
        <v>4032</v>
      </c>
      <c r="G336">
        <v>33828</v>
      </c>
    </row>
    <row r="337" spans="1:7" x14ac:dyDescent="0.25">
      <c r="A337" t="s">
        <v>2996</v>
      </c>
      <c r="B337" t="s">
        <v>4033</v>
      </c>
      <c r="C337" t="s">
        <v>4048</v>
      </c>
      <c r="D337" t="s">
        <v>4042</v>
      </c>
      <c r="E337" t="s">
        <v>4039</v>
      </c>
      <c r="F337" t="s">
        <v>4032</v>
      </c>
      <c r="G337">
        <v>33831</v>
      </c>
    </row>
    <row r="338" spans="1:7" x14ac:dyDescent="0.25">
      <c r="A338" t="s">
        <v>656</v>
      </c>
      <c r="B338" t="s">
        <v>4033</v>
      </c>
      <c r="C338" t="s">
        <v>4051</v>
      </c>
      <c r="D338" t="s">
        <v>4042</v>
      </c>
      <c r="E338" t="s">
        <v>4039</v>
      </c>
      <c r="F338" t="s">
        <v>4032</v>
      </c>
      <c r="G338">
        <v>33837</v>
      </c>
    </row>
    <row r="339" spans="1:7" x14ac:dyDescent="0.25">
      <c r="A339" t="s">
        <v>2941</v>
      </c>
      <c r="B339" t="s">
        <v>4033</v>
      </c>
      <c r="C339" t="s">
        <v>4048</v>
      </c>
      <c r="D339" t="s">
        <v>4042</v>
      </c>
      <c r="E339" t="s">
        <v>4039</v>
      </c>
      <c r="F339" t="s">
        <v>4032</v>
      </c>
      <c r="G339">
        <v>33853</v>
      </c>
    </row>
    <row r="340" spans="1:7" x14ac:dyDescent="0.25">
      <c r="A340" t="s">
        <v>2897</v>
      </c>
      <c r="B340" t="s">
        <v>4035</v>
      </c>
      <c r="C340" t="s">
        <v>4048</v>
      </c>
      <c r="D340" t="s">
        <v>4042</v>
      </c>
      <c r="E340" t="s">
        <v>4039</v>
      </c>
      <c r="F340" t="s">
        <v>4034</v>
      </c>
      <c r="G340">
        <v>33903</v>
      </c>
    </row>
    <row r="341" spans="1:7" x14ac:dyDescent="0.25">
      <c r="A341" t="s">
        <v>1459</v>
      </c>
      <c r="B341" t="s">
        <v>4035</v>
      </c>
      <c r="C341" t="s">
        <v>4049</v>
      </c>
      <c r="D341" t="s">
        <v>4042</v>
      </c>
      <c r="E341" t="s">
        <v>4038</v>
      </c>
      <c r="F341" t="s">
        <v>4032</v>
      </c>
      <c r="G341">
        <v>33910</v>
      </c>
    </row>
    <row r="342" spans="1:7" x14ac:dyDescent="0.25">
      <c r="A342" t="s">
        <v>1935</v>
      </c>
      <c r="B342" t="s">
        <v>4033</v>
      </c>
      <c r="C342" t="s">
        <v>4047</v>
      </c>
      <c r="D342" t="s">
        <v>4042</v>
      </c>
      <c r="E342" t="s">
        <v>4038</v>
      </c>
      <c r="F342" t="s">
        <v>4032</v>
      </c>
      <c r="G342">
        <v>33919</v>
      </c>
    </row>
    <row r="343" spans="1:7" x14ac:dyDescent="0.25">
      <c r="A343" t="s">
        <v>1197</v>
      </c>
      <c r="B343" t="s">
        <v>4033</v>
      </c>
      <c r="C343" t="s">
        <v>4051</v>
      </c>
      <c r="D343" t="s">
        <v>4042</v>
      </c>
      <c r="E343" t="s">
        <v>4038</v>
      </c>
      <c r="F343" t="s">
        <v>4034</v>
      </c>
      <c r="G343">
        <v>33920</v>
      </c>
    </row>
    <row r="344" spans="1:7" x14ac:dyDescent="0.25">
      <c r="A344" t="s">
        <v>340</v>
      </c>
      <c r="B344" t="s">
        <v>4035</v>
      </c>
      <c r="C344" t="s">
        <v>4049</v>
      </c>
      <c r="D344" t="s">
        <v>4042</v>
      </c>
      <c r="E344" t="s">
        <v>4039</v>
      </c>
      <c r="F344" t="s">
        <v>4032</v>
      </c>
      <c r="G344">
        <v>33923</v>
      </c>
    </row>
    <row r="345" spans="1:7" x14ac:dyDescent="0.25">
      <c r="A345" t="s">
        <v>691</v>
      </c>
      <c r="B345" t="s">
        <v>4033</v>
      </c>
      <c r="C345" t="s">
        <v>4049</v>
      </c>
      <c r="D345" t="s">
        <v>4042</v>
      </c>
      <c r="E345" t="s">
        <v>4039</v>
      </c>
      <c r="F345" t="s">
        <v>4032</v>
      </c>
      <c r="G345">
        <v>33925</v>
      </c>
    </row>
    <row r="346" spans="1:7" x14ac:dyDescent="0.25">
      <c r="A346" t="s">
        <v>3261</v>
      </c>
      <c r="B346" t="s">
        <v>4033</v>
      </c>
      <c r="C346" t="s">
        <v>4048</v>
      </c>
      <c r="D346" t="s">
        <v>4042</v>
      </c>
      <c r="E346" t="s">
        <v>4038</v>
      </c>
      <c r="F346" t="s">
        <v>4032</v>
      </c>
      <c r="G346">
        <v>33929</v>
      </c>
    </row>
    <row r="347" spans="1:7" x14ac:dyDescent="0.25">
      <c r="A347" t="s">
        <v>1122</v>
      </c>
      <c r="B347" t="s">
        <v>4033</v>
      </c>
      <c r="C347" t="s">
        <v>4051</v>
      </c>
      <c r="D347" t="s">
        <v>4042</v>
      </c>
      <c r="E347" t="s">
        <v>4038</v>
      </c>
      <c r="F347" t="s">
        <v>4032</v>
      </c>
      <c r="G347">
        <v>33942</v>
      </c>
    </row>
    <row r="348" spans="1:7" x14ac:dyDescent="0.25">
      <c r="A348" t="s">
        <v>2199</v>
      </c>
      <c r="B348" t="s">
        <v>4033</v>
      </c>
      <c r="C348" t="s">
        <v>4047</v>
      </c>
      <c r="D348" t="s">
        <v>4042</v>
      </c>
      <c r="E348" t="s">
        <v>4038</v>
      </c>
      <c r="F348" t="s">
        <v>4032</v>
      </c>
      <c r="G348">
        <v>33950</v>
      </c>
    </row>
    <row r="349" spans="1:7" x14ac:dyDescent="0.25">
      <c r="A349" t="s">
        <v>1469</v>
      </c>
      <c r="B349" t="s">
        <v>4035</v>
      </c>
      <c r="C349" t="s">
        <v>4047</v>
      </c>
      <c r="D349" t="s">
        <v>4042</v>
      </c>
      <c r="E349" t="s">
        <v>4039</v>
      </c>
      <c r="F349" t="s">
        <v>4032</v>
      </c>
      <c r="G349">
        <v>33961</v>
      </c>
    </row>
    <row r="350" spans="1:7" x14ac:dyDescent="0.25">
      <c r="A350" t="s">
        <v>1449</v>
      </c>
      <c r="B350" t="s">
        <v>4033</v>
      </c>
      <c r="C350" t="s">
        <v>4047</v>
      </c>
      <c r="D350" t="s">
        <v>4042</v>
      </c>
      <c r="E350" t="s">
        <v>4039</v>
      </c>
      <c r="F350" t="s">
        <v>4032</v>
      </c>
      <c r="G350">
        <v>33985</v>
      </c>
    </row>
    <row r="351" spans="1:7" x14ac:dyDescent="0.25">
      <c r="A351" t="s">
        <v>3088</v>
      </c>
      <c r="B351" t="s">
        <v>4033</v>
      </c>
      <c r="C351" t="s">
        <v>4048</v>
      </c>
      <c r="D351" t="s">
        <v>4042</v>
      </c>
      <c r="E351" t="s">
        <v>4039</v>
      </c>
      <c r="F351" t="s">
        <v>4032</v>
      </c>
      <c r="G351">
        <v>34006</v>
      </c>
    </row>
    <row r="352" spans="1:7" x14ac:dyDescent="0.25">
      <c r="A352" t="s">
        <v>1085</v>
      </c>
      <c r="B352" t="s">
        <v>4033</v>
      </c>
      <c r="C352" t="s">
        <v>4047</v>
      </c>
      <c r="D352" t="s">
        <v>4042</v>
      </c>
      <c r="E352" t="s">
        <v>4039</v>
      </c>
      <c r="F352" t="s">
        <v>4032</v>
      </c>
      <c r="G352">
        <v>34008</v>
      </c>
    </row>
    <row r="353" spans="1:7" x14ac:dyDescent="0.25">
      <c r="A353" t="s">
        <v>2209</v>
      </c>
      <c r="B353" t="s">
        <v>4033</v>
      </c>
      <c r="C353" t="s">
        <v>4050</v>
      </c>
      <c r="D353" t="s">
        <v>4042</v>
      </c>
      <c r="E353" t="s">
        <v>4039</v>
      </c>
      <c r="F353" t="s">
        <v>4032</v>
      </c>
      <c r="G353">
        <v>34011</v>
      </c>
    </row>
    <row r="354" spans="1:7" x14ac:dyDescent="0.25">
      <c r="A354" t="s">
        <v>3315</v>
      </c>
      <c r="B354" t="s">
        <v>4033</v>
      </c>
      <c r="C354" t="s">
        <v>4048</v>
      </c>
      <c r="D354" t="s">
        <v>4042</v>
      </c>
      <c r="E354" t="s">
        <v>4039</v>
      </c>
      <c r="F354" t="s">
        <v>4032</v>
      </c>
      <c r="G354">
        <v>34028</v>
      </c>
    </row>
    <row r="355" spans="1:7" x14ac:dyDescent="0.25">
      <c r="A355" t="s">
        <v>3559</v>
      </c>
      <c r="B355" t="s">
        <v>4035</v>
      </c>
      <c r="C355" t="s">
        <v>4048</v>
      </c>
      <c r="D355" t="s">
        <v>4042</v>
      </c>
      <c r="E355" t="s">
        <v>4038</v>
      </c>
      <c r="F355" t="s">
        <v>4032</v>
      </c>
      <c r="G355">
        <v>34033</v>
      </c>
    </row>
    <row r="356" spans="1:7" x14ac:dyDescent="0.25">
      <c r="A356" t="s">
        <v>358</v>
      </c>
      <c r="B356" t="s">
        <v>4033</v>
      </c>
      <c r="C356" t="s">
        <v>4051</v>
      </c>
      <c r="D356" t="s">
        <v>4042</v>
      </c>
      <c r="E356" t="s">
        <v>4039</v>
      </c>
      <c r="F356" t="s">
        <v>4032</v>
      </c>
      <c r="G356">
        <v>34036</v>
      </c>
    </row>
    <row r="357" spans="1:7" x14ac:dyDescent="0.25">
      <c r="A357" t="s">
        <v>1137</v>
      </c>
      <c r="B357" t="s">
        <v>4033</v>
      </c>
      <c r="C357" t="s">
        <v>4047</v>
      </c>
      <c r="D357" t="s">
        <v>4042</v>
      </c>
      <c r="E357" t="s">
        <v>4039</v>
      </c>
      <c r="F357" t="s">
        <v>4034</v>
      </c>
      <c r="G357">
        <v>34043</v>
      </c>
    </row>
    <row r="358" spans="1:7" x14ac:dyDescent="0.25">
      <c r="A358" t="s">
        <v>1886</v>
      </c>
      <c r="B358" t="s">
        <v>4033</v>
      </c>
      <c r="C358" t="s">
        <v>4050</v>
      </c>
      <c r="D358" t="s">
        <v>4042</v>
      </c>
      <c r="E358" t="s">
        <v>4039</v>
      </c>
      <c r="F358" t="s">
        <v>4034</v>
      </c>
      <c r="G358">
        <v>34051</v>
      </c>
    </row>
    <row r="359" spans="1:7" x14ac:dyDescent="0.25">
      <c r="A359" t="s">
        <v>381</v>
      </c>
      <c r="B359" t="s">
        <v>4033</v>
      </c>
      <c r="C359" t="s">
        <v>4051</v>
      </c>
      <c r="D359" t="s">
        <v>4042</v>
      </c>
      <c r="E359" t="s">
        <v>4039</v>
      </c>
      <c r="F359" t="s">
        <v>4032</v>
      </c>
      <c r="G359">
        <v>34054</v>
      </c>
    </row>
    <row r="360" spans="1:7" x14ac:dyDescent="0.25">
      <c r="A360" t="s">
        <v>239</v>
      </c>
      <c r="B360" t="s">
        <v>4033</v>
      </c>
      <c r="C360" t="s">
        <v>4051</v>
      </c>
      <c r="D360" t="s">
        <v>4042</v>
      </c>
      <c r="E360" t="s">
        <v>4039</v>
      </c>
      <c r="F360" t="s">
        <v>4034</v>
      </c>
      <c r="G360">
        <v>34063</v>
      </c>
    </row>
    <row r="361" spans="1:7" x14ac:dyDescent="0.25">
      <c r="A361" t="s">
        <v>1389</v>
      </c>
      <c r="B361" t="s">
        <v>4035</v>
      </c>
      <c r="C361" t="s">
        <v>4049</v>
      </c>
      <c r="D361" t="s">
        <v>4042</v>
      </c>
      <c r="E361" t="s">
        <v>4038</v>
      </c>
      <c r="F361" t="s">
        <v>4032</v>
      </c>
      <c r="G361">
        <v>34070</v>
      </c>
    </row>
    <row r="362" spans="1:7" x14ac:dyDescent="0.25">
      <c r="A362" t="s">
        <v>3460</v>
      </c>
      <c r="B362" t="s">
        <v>4033</v>
      </c>
      <c r="C362" t="s">
        <v>4048</v>
      </c>
      <c r="D362" t="s">
        <v>4042</v>
      </c>
      <c r="E362" t="s">
        <v>4038</v>
      </c>
      <c r="F362" t="s">
        <v>4032</v>
      </c>
      <c r="G362">
        <v>34079</v>
      </c>
    </row>
    <row r="363" spans="1:7" x14ac:dyDescent="0.25">
      <c r="A363" t="s">
        <v>2189</v>
      </c>
      <c r="B363" t="s">
        <v>4033</v>
      </c>
      <c r="C363" t="s">
        <v>4047</v>
      </c>
      <c r="D363" t="s">
        <v>4042</v>
      </c>
      <c r="E363" t="s">
        <v>4038</v>
      </c>
      <c r="F363" t="s">
        <v>4034</v>
      </c>
      <c r="G363">
        <v>34085</v>
      </c>
    </row>
    <row r="364" spans="1:7" x14ac:dyDescent="0.25">
      <c r="A364" t="s">
        <v>948</v>
      </c>
      <c r="B364" t="s">
        <v>4035</v>
      </c>
      <c r="C364" t="s">
        <v>4047</v>
      </c>
      <c r="D364" t="s">
        <v>4042</v>
      </c>
      <c r="E364" t="s">
        <v>4039</v>
      </c>
      <c r="F364" t="s">
        <v>4032</v>
      </c>
      <c r="G364">
        <v>34111</v>
      </c>
    </row>
    <row r="365" spans="1:7" x14ac:dyDescent="0.25">
      <c r="A365" t="s">
        <v>1707</v>
      </c>
      <c r="B365" t="s">
        <v>4033</v>
      </c>
      <c r="C365" t="s">
        <v>4047</v>
      </c>
      <c r="D365" t="s">
        <v>4042</v>
      </c>
      <c r="E365" t="s">
        <v>4038</v>
      </c>
      <c r="F365" t="s">
        <v>4032</v>
      </c>
      <c r="G365">
        <v>34116</v>
      </c>
    </row>
    <row r="366" spans="1:7" x14ac:dyDescent="0.25">
      <c r="A366" t="s">
        <v>599</v>
      </c>
      <c r="B366" t="s">
        <v>4033</v>
      </c>
      <c r="C366" t="s">
        <v>4051</v>
      </c>
      <c r="D366" t="s">
        <v>4042</v>
      </c>
      <c r="E366" t="s">
        <v>4039</v>
      </c>
      <c r="F366" t="s">
        <v>4034</v>
      </c>
      <c r="G366">
        <v>34133</v>
      </c>
    </row>
    <row r="367" spans="1:7" x14ac:dyDescent="0.25">
      <c r="A367" t="s">
        <v>2438</v>
      </c>
      <c r="B367" t="s">
        <v>4035</v>
      </c>
      <c r="C367" t="s">
        <v>4050</v>
      </c>
      <c r="D367" t="s">
        <v>4042</v>
      </c>
      <c r="E367" t="s">
        <v>4038</v>
      </c>
      <c r="F367" t="s">
        <v>4032</v>
      </c>
      <c r="G367">
        <v>34134</v>
      </c>
    </row>
    <row r="368" spans="1:7" x14ac:dyDescent="0.25">
      <c r="A368" t="s">
        <v>782</v>
      </c>
      <c r="B368" t="s">
        <v>4033</v>
      </c>
      <c r="C368" t="s">
        <v>4049</v>
      </c>
      <c r="D368" t="s">
        <v>4042</v>
      </c>
      <c r="E368" t="s">
        <v>4039</v>
      </c>
      <c r="F368" t="s">
        <v>4032</v>
      </c>
      <c r="G368">
        <v>34152</v>
      </c>
    </row>
    <row r="369" spans="1:7" x14ac:dyDescent="0.25">
      <c r="A369" t="s">
        <v>671</v>
      </c>
      <c r="B369" t="s">
        <v>4033</v>
      </c>
      <c r="C369" t="s">
        <v>4049</v>
      </c>
      <c r="D369" t="s">
        <v>4042</v>
      </c>
      <c r="E369" t="s">
        <v>4039</v>
      </c>
      <c r="F369" t="s">
        <v>4032</v>
      </c>
      <c r="G369">
        <v>34160</v>
      </c>
    </row>
    <row r="370" spans="1:7" x14ac:dyDescent="0.25">
      <c r="A370" t="s">
        <v>1018</v>
      </c>
      <c r="B370" t="s">
        <v>4033</v>
      </c>
      <c r="C370" t="s">
        <v>4047</v>
      </c>
      <c r="D370" t="s">
        <v>4042</v>
      </c>
      <c r="E370" t="s">
        <v>4039</v>
      </c>
      <c r="F370" t="s">
        <v>4032</v>
      </c>
      <c r="G370">
        <v>34167</v>
      </c>
    </row>
    <row r="371" spans="1:7" x14ac:dyDescent="0.25">
      <c r="A371" t="s">
        <v>3066</v>
      </c>
      <c r="B371" t="s">
        <v>4033</v>
      </c>
      <c r="C371" t="s">
        <v>4050</v>
      </c>
      <c r="D371" t="s">
        <v>4042</v>
      </c>
      <c r="E371" t="s">
        <v>4038</v>
      </c>
      <c r="F371" t="s">
        <v>4032</v>
      </c>
      <c r="G371">
        <v>34171</v>
      </c>
    </row>
    <row r="372" spans="1:7" x14ac:dyDescent="0.25">
      <c r="A372" t="s">
        <v>1365</v>
      </c>
      <c r="B372" t="s">
        <v>4033</v>
      </c>
      <c r="C372" t="s">
        <v>4047</v>
      </c>
      <c r="D372" t="s">
        <v>4042</v>
      </c>
      <c r="E372" t="s">
        <v>4039</v>
      </c>
      <c r="F372" t="s">
        <v>4034</v>
      </c>
      <c r="G372">
        <v>34174</v>
      </c>
    </row>
    <row r="373" spans="1:7" x14ac:dyDescent="0.25">
      <c r="A373" t="s">
        <v>1130</v>
      </c>
      <c r="B373" t="s">
        <v>4033</v>
      </c>
      <c r="C373" t="s">
        <v>4047</v>
      </c>
      <c r="D373" t="s">
        <v>4042</v>
      </c>
      <c r="E373" t="s">
        <v>4039</v>
      </c>
      <c r="F373" t="s">
        <v>4032</v>
      </c>
      <c r="G373">
        <v>34186</v>
      </c>
    </row>
    <row r="374" spans="1:7" x14ac:dyDescent="0.25">
      <c r="A374" t="s">
        <v>1059</v>
      </c>
      <c r="B374" t="s">
        <v>4033</v>
      </c>
      <c r="C374" t="s">
        <v>4047</v>
      </c>
      <c r="D374" t="s">
        <v>4042</v>
      </c>
      <c r="E374" t="s">
        <v>4039</v>
      </c>
      <c r="F374" t="s">
        <v>4034</v>
      </c>
      <c r="G374">
        <v>34212</v>
      </c>
    </row>
    <row r="375" spans="1:7" x14ac:dyDescent="0.25">
      <c r="A375" t="s">
        <v>380</v>
      </c>
      <c r="B375" t="s">
        <v>4035</v>
      </c>
      <c r="C375" t="s">
        <v>4051</v>
      </c>
      <c r="D375" t="s">
        <v>4042</v>
      </c>
      <c r="E375" t="s">
        <v>4039</v>
      </c>
      <c r="F375" t="s">
        <v>4032</v>
      </c>
      <c r="G375">
        <v>34224</v>
      </c>
    </row>
    <row r="376" spans="1:7" x14ac:dyDescent="0.25">
      <c r="A376" t="s">
        <v>570</v>
      </c>
      <c r="B376" t="s">
        <v>4035</v>
      </c>
      <c r="C376" t="s">
        <v>4051</v>
      </c>
      <c r="D376" t="s">
        <v>4042</v>
      </c>
      <c r="E376" t="s">
        <v>4039</v>
      </c>
      <c r="F376" t="s">
        <v>4032</v>
      </c>
      <c r="G376">
        <v>34241</v>
      </c>
    </row>
    <row r="377" spans="1:7" x14ac:dyDescent="0.25">
      <c r="A377" t="s">
        <v>679</v>
      </c>
      <c r="B377" t="s">
        <v>4035</v>
      </c>
      <c r="C377" t="s">
        <v>4049</v>
      </c>
      <c r="D377" t="s">
        <v>4042</v>
      </c>
      <c r="E377" t="s">
        <v>4039</v>
      </c>
      <c r="F377" t="s">
        <v>4032</v>
      </c>
      <c r="G377">
        <v>34249</v>
      </c>
    </row>
    <row r="378" spans="1:7" x14ac:dyDescent="0.25">
      <c r="A378" t="s">
        <v>1047</v>
      </c>
      <c r="B378" t="s">
        <v>4035</v>
      </c>
      <c r="C378" t="s">
        <v>4049</v>
      </c>
      <c r="D378" t="s">
        <v>4042</v>
      </c>
      <c r="E378" t="s">
        <v>4039</v>
      </c>
      <c r="F378" t="s">
        <v>4032</v>
      </c>
      <c r="G378">
        <v>34256</v>
      </c>
    </row>
    <row r="379" spans="1:7" x14ac:dyDescent="0.25">
      <c r="A379" t="s">
        <v>3017</v>
      </c>
      <c r="B379" t="s">
        <v>4035</v>
      </c>
      <c r="C379" t="s">
        <v>4048</v>
      </c>
      <c r="D379" t="s">
        <v>4042</v>
      </c>
      <c r="E379" t="s">
        <v>4039</v>
      </c>
      <c r="F379" t="s">
        <v>4032</v>
      </c>
      <c r="G379">
        <v>34275</v>
      </c>
    </row>
    <row r="380" spans="1:7" x14ac:dyDescent="0.25">
      <c r="A380" t="s">
        <v>428</v>
      </c>
      <c r="B380" t="s">
        <v>4033</v>
      </c>
      <c r="C380" t="s">
        <v>4049</v>
      </c>
      <c r="D380" t="s">
        <v>4042</v>
      </c>
      <c r="E380" t="s">
        <v>4039</v>
      </c>
      <c r="F380" t="s">
        <v>4032</v>
      </c>
      <c r="G380">
        <v>34276</v>
      </c>
    </row>
    <row r="381" spans="1:7" x14ac:dyDescent="0.25">
      <c r="A381" t="s">
        <v>555</v>
      </c>
      <c r="B381" t="s">
        <v>4033</v>
      </c>
      <c r="C381" t="s">
        <v>4049</v>
      </c>
      <c r="D381" t="s">
        <v>4042</v>
      </c>
      <c r="E381" t="s">
        <v>4039</v>
      </c>
      <c r="F381" t="s">
        <v>4032</v>
      </c>
      <c r="G381">
        <v>34277</v>
      </c>
    </row>
    <row r="382" spans="1:7" x14ac:dyDescent="0.25">
      <c r="A382" t="s">
        <v>3041</v>
      </c>
      <c r="B382" t="s">
        <v>4033</v>
      </c>
      <c r="C382" t="s">
        <v>4048</v>
      </c>
      <c r="D382" t="s">
        <v>4042</v>
      </c>
      <c r="E382" t="s">
        <v>4039</v>
      </c>
      <c r="F382" t="s">
        <v>4034</v>
      </c>
      <c r="G382">
        <v>34277</v>
      </c>
    </row>
    <row r="383" spans="1:7" x14ac:dyDescent="0.25">
      <c r="A383" t="s">
        <v>2734</v>
      </c>
      <c r="B383" t="s">
        <v>4033</v>
      </c>
      <c r="C383" t="s">
        <v>4050</v>
      </c>
      <c r="D383" t="s">
        <v>4042</v>
      </c>
      <c r="E383" t="s">
        <v>4038</v>
      </c>
      <c r="F383" t="s">
        <v>4032</v>
      </c>
      <c r="G383">
        <v>34283</v>
      </c>
    </row>
    <row r="384" spans="1:7" x14ac:dyDescent="0.25">
      <c r="A384" t="s">
        <v>1204</v>
      </c>
      <c r="B384" t="s">
        <v>4033</v>
      </c>
      <c r="C384" t="s">
        <v>4047</v>
      </c>
      <c r="D384" t="s">
        <v>4042</v>
      </c>
      <c r="E384" t="s">
        <v>4039</v>
      </c>
      <c r="F384" t="s">
        <v>4034</v>
      </c>
      <c r="G384">
        <v>34299</v>
      </c>
    </row>
    <row r="385" spans="1:7" x14ac:dyDescent="0.25">
      <c r="A385" t="s">
        <v>1046</v>
      </c>
      <c r="B385" t="s">
        <v>4033</v>
      </c>
      <c r="C385" t="s">
        <v>4051</v>
      </c>
      <c r="D385" t="s">
        <v>4042</v>
      </c>
      <c r="E385" t="s">
        <v>4038</v>
      </c>
      <c r="F385" t="s">
        <v>4032</v>
      </c>
      <c r="G385">
        <v>34300</v>
      </c>
    </row>
    <row r="386" spans="1:7" x14ac:dyDescent="0.25">
      <c r="A386" t="s">
        <v>2840</v>
      </c>
      <c r="B386" t="s">
        <v>4033</v>
      </c>
      <c r="C386" t="s">
        <v>4050</v>
      </c>
      <c r="D386" t="s">
        <v>4042</v>
      </c>
      <c r="E386" t="s">
        <v>4038</v>
      </c>
      <c r="F386" t="s">
        <v>4032</v>
      </c>
      <c r="G386">
        <v>34312</v>
      </c>
    </row>
    <row r="387" spans="1:7" x14ac:dyDescent="0.25">
      <c r="A387" t="s">
        <v>3286</v>
      </c>
      <c r="B387" t="s">
        <v>4033</v>
      </c>
      <c r="C387" t="s">
        <v>4048</v>
      </c>
      <c r="D387" t="s">
        <v>4042</v>
      </c>
      <c r="E387" t="s">
        <v>4039</v>
      </c>
      <c r="F387" t="s">
        <v>4032</v>
      </c>
      <c r="G387">
        <v>34331</v>
      </c>
    </row>
    <row r="388" spans="1:7" x14ac:dyDescent="0.25">
      <c r="A388" t="s">
        <v>887</v>
      </c>
      <c r="B388" t="s">
        <v>4033</v>
      </c>
      <c r="C388" t="s">
        <v>4049</v>
      </c>
      <c r="D388" t="s">
        <v>4042</v>
      </c>
      <c r="E388" t="s">
        <v>4038</v>
      </c>
      <c r="F388" t="s">
        <v>4032</v>
      </c>
      <c r="G388">
        <v>34334</v>
      </c>
    </row>
    <row r="389" spans="1:7" x14ac:dyDescent="0.25">
      <c r="A389" t="s">
        <v>752</v>
      </c>
      <c r="B389" t="s">
        <v>4033</v>
      </c>
      <c r="C389" t="s">
        <v>4049</v>
      </c>
      <c r="D389" t="s">
        <v>4042</v>
      </c>
      <c r="E389" t="s">
        <v>4039</v>
      </c>
      <c r="F389" t="s">
        <v>4034</v>
      </c>
      <c r="G389">
        <v>34338</v>
      </c>
    </row>
    <row r="390" spans="1:7" x14ac:dyDescent="0.25">
      <c r="A390" t="s">
        <v>740</v>
      </c>
      <c r="B390" t="s">
        <v>4033</v>
      </c>
      <c r="C390" t="s">
        <v>4049</v>
      </c>
      <c r="D390" t="s">
        <v>4042</v>
      </c>
      <c r="E390" t="s">
        <v>4039</v>
      </c>
      <c r="F390" t="s">
        <v>4032</v>
      </c>
      <c r="G390">
        <v>34346</v>
      </c>
    </row>
    <row r="391" spans="1:7" x14ac:dyDescent="0.25">
      <c r="A391" t="s">
        <v>2063</v>
      </c>
      <c r="B391" t="s">
        <v>4033</v>
      </c>
      <c r="C391" t="s">
        <v>4050</v>
      </c>
      <c r="D391" t="s">
        <v>4042</v>
      </c>
      <c r="E391" t="s">
        <v>4039</v>
      </c>
      <c r="F391" t="s">
        <v>4032</v>
      </c>
      <c r="G391">
        <v>34349</v>
      </c>
    </row>
    <row r="392" spans="1:7" x14ac:dyDescent="0.25">
      <c r="A392" t="s">
        <v>1629</v>
      </c>
      <c r="B392" t="s">
        <v>4035</v>
      </c>
      <c r="C392" t="s">
        <v>4050</v>
      </c>
      <c r="D392" t="s">
        <v>4042</v>
      </c>
      <c r="E392" t="s">
        <v>4039</v>
      </c>
      <c r="F392" t="s">
        <v>4032</v>
      </c>
      <c r="G392">
        <v>34354</v>
      </c>
    </row>
    <row r="393" spans="1:7" x14ac:dyDescent="0.25">
      <c r="A393" t="s">
        <v>274</v>
      </c>
      <c r="B393" t="s">
        <v>4033</v>
      </c>
      <c r="C393" t="s">
        <v>4051</v>
      </c>
      <c r="D393" t="s">
        <v>4042</v>
      </c>
      <c r="E393" t="s">
        <v>4039</v>
      </c>
      <c r="F393" t="s">
        <v>4034</v>
      </c>
      <c r="G393">
        <v>34383</v>
      </c>
    </row>
    <row r="394" spans="1:7" x14ac:dyDescent="0.25">
      <c r="A394" t="s">
        <v>959</v>
      </c>
      <c r="B394" t="s">
        <v>4033</v>
      </c>
      <c r="C394" t="s">
        <v>4047</v>
      </c>
      <c r="D394" t="s">
        <v>4042</v>
      </c>
      <c r="E394" t="s">
        <v>4039</v>
      </c>
      <c r="F394" t="s">
        <v>4034</v>
      </c>
      <c r="G394">
        <v>34388</v>
      </c>
    </row>
    <row r="395" spans="1:7" x14ac:dyDescent="0.25">
      <c r="A395" t="s">
        <v>2226</v>
      </c>
      <c r="B395" t="s">
        <v>4035</v>
      </c>
      <c r="C395" t="s">
        <v>4050</v>
      </c>
      <c r="D395" t="s">
        <v>4042</v>
      </c>
      <c r="E395" t="s">
        <v>4038</v>
      </c>
      <c r="F395" t="s">
        <v>4032</v>
      </c>
      <c r="G395">
        <v>34426</v>
      </c>
    </row>
    <row r="396" spans="1:7" x14ac:dyDescent="0.25">
      <c r="A396" t="s">
        <v>3276</v>
      </c>
      <c r="B396" t="s">
        <v>4035</v>
      </c>
      <c r="C396" t="s">
        <v>4048</v>
      </c>
      <c r="D396" t="s">
        <v>4042</v>
      </c>
      <c r="E396" t="s">
        <v>4038</v>
      </c>
      <c r="F396" t="s">
        <v>4032</v>
      </c>
      <c r="G396">
        <v>34427</v>
      </c>
    </row>
    <row r="397" spans="1:7" x14ac:dyDescent="0.25">
      <c r="A397" t="s">
        <v>587</v>
      </c>
      <c r="B397" t="s">
        <v>4033</v>
      </c>
      <c r="C397" t="s">
        <v>4051</v>
      </c>
      <c r="D397" t="s">
        <v>4042</v>
      </c>
      <c r="E397" t="s">
        <v>4039</v>
      </c>
      <c r="F397" t="s">
        <v>4032</v>
      </c>
      <c r="G397">
        <v>34485</v>
      </c>
    </row>
    <row r="398" spans="1:7" x14ac:dyDescent="0.25">
      <c r="A398" t="s">
        <v>436</v>
      </c>
      <c r="B398" t="s">
        <v>4035</v>
      </c>
      <c r="C398" t="s">
        <v>4049</v>
      </c>
      <c r="D398" t="s">
        <v>4042</v>
      </c>
      <c r="E398" t="s">
        <v>4039</v>
      </c>
      <c r="F398" t="s">
        <v>4032</v>
      </c>
      <c r="G398">
        <v>34488</v>
      </c>
    </row>
    <row r="399" spans="1:7" x14ac:dyDescent="0.25">
      <c r="A399" t="s">
        <v>2652</v>
      </c>
      <c r="B399" t="s">
        <v>4033</v>
      </c>
      <c r="C399" t="s">
        <v>4048</v>
      </c>
      <c r="D399" t="s">
        <v>4042</v>
      </c>
      <c r="E399" t="s">
        <v>4039</v>
      </c>
      <c r="F399" t="s">
        <v>4032</v>
      </c>
      <c r="G399">
        <v>34490</v>
      </c>
    </row>
    <row r="400" spans="1:7" x14ac:dyDescent="0.25">
      <c r="A400" t="s">
        <v>2218</v>
      </c>
      <c r="B400" t="s">
        <v>4033</v>
      </c>
      <c r="C400" t="s">
        <v>4047</v>
      </c>
      <c r="D400" t="s">
        <v>4042</v>
      </c>
      <c r="E400" t="s">
        <v>4038</v>
      </c>
      <c r="F400" t="s">
        <v>4032</v>
      </c>
      <c r="G400">
        <v>34510</v>
      </c>
    </row>
    <row r="401" spans="1:7" x14ac:dyDescent="0.25">
      <c r="A401" t="s">
        <v>370</v>
      </c>
      <c r="B401" t="s">
        <v>4035</v>
      </c>
      <c r="C401" t="s">
        <v>4049</v>
      </c>
      <c r="D401" t="s">
        <v>4042</v>
      </c>
      <c r="E401" t="s">
        <v>4039</v>
      </c>
      <c r="F401" t="s">
        <v>4032</v>
      </c>
      <c r="G401">
        <v>34513</v>
      </c>
    </row>
    <row r="402" spans="1:7" x14ac:dyDescent="0.25">
      <c r="A402" t="s">
        <v>2639</v>
      </c>
      <c r="B402" t="s">
        <v>4033</v>
      </c>
      <c r="C402" t="s">
        <v>4048</v>
      </c>
      <c r="D402" t="s">
        <v>4042</v>
      </c>
      <c r="E402" t="s">
        <v>4039</v>
      </c>
      <c r="F402" t="s">
        <v>4032</v>
      </c>
      <c r="G402">
        <v>34514</v>
      </c>
    </row>
    <row r="403" spans="1:7" x14ac:dyDescent="0.25">
      <c r="A403" t="s">
        <v>1233</v>
      </c>
      <c r="B403" t="s">
        <v>4033</v>
      </c>
      <c r="C403" t="s">
        <v>4047</v>
      </c>
      <c r="D403" t="s">
        <v>4042</v>
      </c>
      <c r="E403" t="s">
        <v>4039</v>
      </c>
      <c r="F403" t="s">
        <v>4032</v>
      </c>
      <c r="G403">
        <v>34534</v>
      </c>
    </row>
    <row r="404" spans="1:7" x14ac:dyDescent="0.25">
      <c r="A404" t="s">
        <v>991</v>
      </c>
      <c r="B404" t="s">
        <v>4033</v>
      </c>
      <c r="C404" t="s">
        <v>4049</v>
      </c>
      <c r="D404" t="s">
        <v>4042</v>
      </c>
      <c r="E404" t="s">
        <v>4039</v>
      </c>
      <c r="F404" t="s">
        <v>4034</v>
      </c>
      <c r="G404">
        <v>34535</v>
      </c>
    </row>
    <row r="405" spans="1:7" x14ac:dyDescent="0.25">
      <c r="A405" t="s">
        <v>3120</v>
      </c>
      <c r="B405" t="s">
        <v>4033</v>
      </c>
      <c r="C405" t="s">
        <v>4048</v>
      </c>
      <c r="D405" t="s">
        <v>4042</v>
      </c>
      <c r="E405" t="s">
        <v>4038</v>
      </c>
      <c r="F405" t="s">
        <v>4032</v>
      </c>
      <c r="G405">
        <v>34569</v>
      </c>
    </row>
    <row r="406" spans="1:7" x14ac:dyDescent="0.25">
      <c r="A406" t="s">
        <v>465</v>
      </c>
      <c r="B406" t="s">
        <v>4033</v>
      </c>
      <c r="C406" t="s">
        <v>4051</v>
      </c>
      <c r="D406" t="s">
        <v>4042</v>
      </c>
      <c r="E406" t="s">
        <v>4039</v>
      </c>
      <c r="F406" t="s">
        <v>4032</v>
      </c>
      <c r="G406">
        <v>34571</v>
      </c>
    </row>
    <row r="407" spans="1:7" x14ac:dyDescent="0.25">
      <c r="A407" t="s">
        <v>1398</v>
      </c>
      <c r="B407" t="s">
        <v>4033</v>
      </c>
      <c r="C407" t="s">
        <v>4049</v>
      </c>
      <c r="D407" t="s">
        <v>4042</v>
      </c>
      <c r="E407" t="s">
        <v>4039</v>
      </c>
      <c r="F407" t="s">
        <v>4032</v>
      </c>
      <c r="G407">
        <v>34572</v>
      </c>
    </row>
    <row r="408" spans="1:7" x14ac:dyDescent="0.25">
      <c r="A408" t="s">
        <v>1539</v>
      </c>
      <c r="B408" t="s">
        <v>4033</v>
      </c>
      <c r="C408" t="s">
        <v>4050</v>
      </c>
      <c r="D408" t="s">
        <v>4042</v>
      </c>
      <c r="E408" t="s">
        <v>4039</v>
      </c>
      <c r="F408" t="s">
        <v>4032</v>
      </c>
      <c r="G408">
        <v>34576</v>
      </c>
    </row>
    <row r="409" spans="1:7" x14ac:dyDescent="0.25">
      <c r="A409" t="s">
        <v>2677</v>
      </c>
      <c r="B409" t="s">
        <v>4035</v>
      </c>
      <c r="C409" t="s">
        <v>4048</v>
      </c>
      <c r="D409" t="s">
        <v>4042</v>
      </c>
      <c r="E409" t="s">
        <v>4039</v>
      </c>
      <c r="F409" t="s">
        <v>4032</v>
      </c>
      <c r="G409">
        <v>34611</v>
      </c>
    </row>
    <row r="410" spans="1:7" x14ac:dyDescent="0.25">
      <c r="A410" t="s">
        <v>2868</v>
      </c>
      <c r="B410" t="s">
        <v>4033</v>
      </c>
      <c r="C410" t="s">
        <v>4048</v>
      </c>
      <c r="D410" t="s">
        <v>4042</v>
      </c>
      <c r="E410" t="s">
        <v>4039</v>
      </c>
      <c r="F410" t="s">
        <v>4034</v>
      </c>
      <c r="G410">
        <v>34614</v>
      </c>
    </row>
    <row r="411" spans="1:7" x14ac:dyDescent="0.25">
      <c r="A411" t="s">
        <v>834</v>
      </c>
      <c r="B411" t="s">
        <v>4033</v>
      </c>
      <c r="C411" t="s">
        <v>4049</v>
      </c>
      <c r="D411" t="s">
        <v>4042</v>
      </c>
      <c r="E411" t="s">
        <v>4039</v>
      </c>
      <c r="F411" t="s">
        <v>4032</v>
      </c>
      <c r="G411">
        <v>34621</v>
      </c>
    </row>
    <row r="412" spans="1:7" x14ac:dyDescent="0.25">
      <c r="A412" t="s">
        <v>1854</v>
      </c>
      <c r="B412" t="s">
        <v>4033</v>
      </c>
      <c r="C412" t="s">
        <v>4050</v>
      </c>
      <c r="D412" t="s">
        <v>4042</v>
      </c>
      <c r="E412" t="s">
        <v>4039</v>
      </c>
      <c r="F412" t="s">
        <v>4032</v>
      </c>
      <c r="G412">
        <v>34632</v>
      </c>
    </row>
    <row r="413" spans="1:7" x14ac:dyDescent="0.25">
      <c r="A413" t="s">
        <v>2900</v>
      </c>
      <c r="B413" t="s">
        <v>4035</v>
      </c>
      <c r="C413" t="s">
        <v>4048</v>
      </c>
      <c r="D413" t="s">
        <v>4042</v>
      </c>
      <c r="E413" t="s">
        <v>4039</v>
      </c>
      <c r="F413" t="s">
        <v>4032</v>
      </c>
      <c r="G413">
        <v>34635</v>
      </c>
    </row>
    <row r="414" spans="1:7" x14ac:dyDescent="0.25">
      <c r="A414" t="s">
        <v>615</v>
      </c>
      <c r="B414" t="s">
        <v>4033</v>
      </c>
      <c r="C414" t="s">
        <v>4051</v>
      </c>
      <c r="D414" t="s">
        <v>4042</v>
      </c>
      <c r="E414" t="s">
        <v>4039</v>
      </c>
      <c r="F414" t="s">
        <v>4032</v>
      </c>
      <c r="G414">
        <v>34638</v>
      </c>
    </row>
    <row r="415" spans="1:7" x14ac:dyDescent="0.25">
      <c r="A415" t="s">
        <v>2347</v>
      </c>
      <c r="B415" t="s">
        <v>4033</v>
      </c>
      <c r="C415" t="s">
        <v>4050</v>
      </c>
      <c r="D415" t="s">
        <v>4042</v>
      </c>
      <c r="E415" t="s">
        <v>4039</v>
      </c>
      <c r="F415" t="s">
        <v>4032</v>
      </c>
      <c r="G415">
        <v>34639</v>
      </c>
    </row>
    <row r="416" spans="1:7" x14ac:dyDescent="0.25">
      <c r="A416" t="s">
        <v>1202</v>
      </c>
      <c r="B416" t="s">
        <v>4033</v>
      </c>
      <c r="C416" t="s">
        <v>4051</v>
      </c>
      <c r="D416" t="s">
        <v>4042</v>
      </c>
      <c r="E416" t="s">
        <v>4038</v>
      </c>
      <c r="F416" t="s">
        <v>4032</v>
      </c>
      <c r="G416">
        <v>34640</v>
      </c>
    </row>
    <row r="417" spans="1:7" x14ac:dyDescent="0.25">
      <c r="A417" t="s">
        <v>606</v>
      </c>
      <c r="B417" t="s">
        <v>4033</v>
      </c>
      <c r="C417" t="s">
        <v>4049</v>
      </c>
      <c r="D417" t="s">
        <v>4042</v>
      </c>
      <c r="E417" t="s">
        <v>4039</v>
      </c>
      <c r="F417" t="s">
        <v>4032</v>
      </c>
      <c r="G417">
        <v>34647</v>
      </c>
    </row>
    <row r="418" spans="1:7" x14ac:dyDescent="0.25">
      <c r="A418" t="s">
        <v>1894</v>
      </c>
      <c r="B418" t="s">
        <v>4033</v>
      </c>
      <c r="C418" t="s">
        <v>4050</v>
      </c>
      <c r="D418" t="s">
        <v>4042</v>
      </c>
      <c r="E418" t="s">
        <v>4039</v>
      </c>
      <c r="F418" t="s">
        <v>4032</v>
      </c>
      <c r="G418">
        <v>34651</v>
      </c>
    </row>
    <row r="419" spans="1:7" x14ac:dyDescent="0.25">
      <c r="A419" t="s">
        <v>2565</v>
      </c>
      <c r="B419" t="s">
        <v>4033</v>
      </c>
      <c r="C419" t="s">
        <v>4050</v>
      </c>
      <c r="D419" t="s">
        <v>4042</v>
      </c>
      <c r="E419" t="s">
        <v>4039</v>
      </c>
      <c r="F419" t="s">
        <v>4032</v>
      </c>
      <c r="G419">
        <v>34651</v>
      </c>
    </row>
    <row r="420" spans="1:7" x14ac:dyDescent="0.25">
      <c r="A420" t="s">
        <v>1272</v>
      </c>
      <c r="B420" t="s">
        <v>4035</v>
      </c>
      <c r="C420" t="s">
        <v>4047</v>
      </c>
      <c r="D420" t="s">
        <v>4042</v>
      </c>
      <c r="E420" t="s">
        <v>4039</v>
      </c>
      <c r="F420" t="s">
        <v>4032</v>
      </c>
      <c r="G420">
        <v>34652</v>
      </c>
    </row>
    <row r="421" spans="1:7" x14ac:dyDescent="0.25">
      <c r="A421" t="s">
        <v>2140</v>
      </c>
      <c r="B421" t="s">
        <v>4033</v>
      </c>
      <c r="C421" t="s">
        <v>4050</v>
      </c>
      <c r="D421" t="s">
        <v>4042</v>
      </c>
      <c r="E421" t="s">
        <v>4039</v>
      </c>
      <c r="F421" t="s">
        <v>4032</v>
      </c>
      <c r="G421">
        <v>34655</v>
      </c>
    </row>
    <row r="422" spans="1:7" x14ac:dyDescent="0.25">
      <c r="A422" t="s">
        <v>962</v>
      </c>
      <c r="B422" t="s">
        <v>4035</v>
      </c>
      <c r="C422" t="s">
        <v>4047</v>
      </c>
      <c r="D422" t="s">
        <v>4042</v>
      </c>
      <c r="E422" t="s">
        <v>4039</v>
      </c>
      <c r="F422" t="s">
        <v>4032</v>
      </c>
      <c r="G422">
        <v>34665</v>
      </c>
    </row>
    <row r="423" spans="1:7" x14ac:dyDescent="0.25">
      <c r="A423" t="s">
        <v>914</v>
      </c>
      <c r="B423" t="s">
        <v>4033</v>
      </c>
      <c r="C423" t="s">
        <v>4051</v>
      </c>
      <c r="D423" t="s">
        <v>4042</v>
      </c>
      <c r="E423" t="s">
        <v>4038</v>
      </c>
      <c r="F423" t="s">
        <v>4032</v>
      </c>
      <c r="G423">
        <v>34720</v>
      </c>
    </row>
    <row r="424" spans="1:7" x14ac:dyDescent="0.25">
      <c r="A424" t="s">
        <v>1769</v>
      </c>
      <c r="B424" t="s">
        <v>4033</v>
      </c>
      <c r="C424" t="s">
        <v>4047</v>
      </c>
      <c r="D424" t="s">
        <v>4042</v>
      </c>
      <c r="E424" t="s">
        <v>4038</v>
      </c>
      <c r="F424" t="s">
        <v>4032</v>
      </c>
      <c r="G424">
        <v>34721</v>
      </c>
    </row>
    <row r="425" spans="1:7" x14ac:dyDescent="0.25">
      <c r="A425" t="s">
        <v>763</v>
      </c>
      <c r="B425" t="s">
        <v>4035</v>
      </c>
      <c r="C425" t="s">
        <v>4047</v>
      </c>
      <c r="D425" t="s">
        <v>4042</v>
      </c>
      <c r="E425" t="s">
        <v>4039</v>
      </c>
      <c r="F425" t="s">
        <v>4032</v>
      </c>
      <c r="G425">
        <v>34735</v>
      </c>
    </row>
    <row r="426" spans="1:7" x14ac:dyDescent="0.25">
      <c r="A426" t="s">
        <v>353</v>
      </c>
      <c r="B426" t="s">
        <v>4033</v>
      </c>
      <c r="C426" t="s">
        <v>4051</v>
      </c>
      <c r="D426" t="s">
        <v>4042</v>
      </c>
      <c r="E426" t="s">
        <v>4039</v>
      </c>
      <c r="F426" t="s">
        <v>4032</v>
      </c>
      <c r="G426">
        <v>34743</v>
      </c>
    </row>
    <row r="427" spans="1:7" x14ac:dyDescent="0.25">
      <c r="A427" t="s">
        <v>908</v>
      </c>
      <c r="B427" t="s">
        <v>4033</v>
      </c>
      <c r="C427" t="s">
        <v>4049</v>
      </c>
      <c r="D427" t="s">
        <v>4042</v>
      </c>
      <c r="E427" t="s">
        <v>4039</v>
      </c>
      <c r="F427" t="s">
        <v>4034</v>
      </c>
      <c r="G427">
        <v>34760</v>
      </c>
    </row>
    <row r="428" spans="1:7" x14ac:dyDescent="0.25">
      <c r="A428" t="s">
        <v>985</v>
      </c>
      <c r="B428" t="s">
        <v>4033</v>
      </c>
      <c r="C428" t="s">
        <v>4047</v>
      </c>
      <c r="D428" t="s">
        <v>4042</v>
      </c>
      <c r="E428" t="s">
        <v>4039</v>
      </c>
      <c r="F428" t="s">
        <v>4032</v>
      </c>
      <c r="G428">
        <v>34763</v>
      </c>
    </row>
    <row r="429" spans="1:7" x14ac:dyDescent="0.25">
      <c r="A429" t="s">
        <v>1090</v>
      </c>
      <c r="B429" t="s">
        <v>4033</v>
      </c>
      <c r="C429" t="s">
        <v>4047</v>
      </c>
      <c r="D429" t="s">
        <v>4042</v>
      </c>
      <c r="E429" t="s">
        <v>4039</v>
      </c>
      <c r="F429" t="s">
        <v>4032</v>
      </c>
      <c r="G429">
        <v>34796</v>
      </c>
    </row>
    <row r="430" spans="1:7" x14ac:dyDescent="0.25">
      <c r="A430" t="s">
        <v>3457</v>
      </c>
      <c r="B430" t="s">
        <v>4035</v>
      </c>
      <c r="C430" t="s">
        <v>4048</v>
      </c>
      <c r="D430" t="s">
        <v>4042</v>
      </c>
      <c r="E430" t="s">
        <v>4038</v>
      </c>
      <c r="F430" t="s">
        <v>4032</v>
      </c>
      <c r="G430">
        <v>34797</v>
      </c>
    </row>
    <row r="431" spans="1:7" x14ac:dyDescent="0.25">
      <c r="A431" t="s">
        <v>1248</v>
      </c>
      <c r="B431" t="s">
        <v>4033</v>
      </c>
      <c r="C431" t="s">
        <v>4047</v>
      </c>
      <c r="D431" t="s">
        <v>4042</v>
      </c>
      <c r="E431" t="s">
        <v>4039</v>
      </c>
      <c r="F431" t="s">
        <v>4032</v>
      </c>
      <c r="G431">
        <v>34802</v>
      </c>
    </row>
    <row r="432" spans="1:7" x14ac:dyDescent="0.25">
      <c r="A432" t="s">
        <v>1253</v>
      </c>
      <c r="B432" t="s">
        <v>4033</v>
      </c>
      <c r="C432" t="s">
        <v>4047</v>
      </c>
      <c r="D432" t="s">
        <v>4042</v>
      </c>
      <c r="E432" t="s">
        <v>4039</v>
      </c>
      <c r="F432" t="s">
        <v>4034</v>
      </c>
      <c r="G432">
        <v>34833</v>
      </c>
    </row>
    <row r="433" spans="1:7" x14ac:dyDescent="0.25">
      <c r="A433" t="s">
        <v>2053</v>
      </c>
      <c r="B433" t="s">
        <v>4033</v>
      </c>
      <c r="C433" t="s">
        <v>4049</v>
      </c>
      <c r="D433" t="s">
        <v>4042</v>
      </c>
      <c r="E433" t="s">
        <v>4038</v>
      </c>
      <c r="F433" t="s">
        <v>4032</v>
      </c>
      <c r="G433">
        <v>34838</v>
      </c>
    </row>
    <row r="434" spans="1:7" x14ac:dyDescent="0.25">
      <c r="A434" t="s">
        <v>1483</v>
      </c>
      <c r="B434" t="s">
        <v>4033</v>
      </c>
      <c r="C434" t="s">
        <v>4051</v>
      </c>
      <c r="D434" t="s">
        <v>4042</v>
      </c>
      <c r="E434" t="s">
        <v>4038</v>
      </c>
      <c r="F434" t="s">
        <v>4032</v>
      </c>
      <c r="G434">
        <v>34843</v>
      </c>
    </row>
    <row r="435" spans="1:7" x14ac:dyDescent="0.25">
      <c r="A435" t="s">
        <v>2555</v>
      </c>
      <c r="B435" t="s">
        <v>4035</v>
      </c>
      <c r="C435" t="s">
        <v>4048</v>
      </c>
      <c r="D435" t="s">
        <v>4042</v>
      </c>
      <c r="E435" t="s">
        <v>4039</v>
      </c>
      <c r="F435" t="s">
        <v>4032</v>
      </c>
      <c r="G435">
        <v>34844</v>
      </c>
    </row>
    <row r="436" spans="1:7" x14ac:dyDescent="0.25">
      <c r="A436" t="s">
        <v>3247</v>
      </c>
      <c r="B436" t="s">
        <v>4036</v>
      </c>
      <c r="C436" t="s">
        <v>4050</v>
      </c>
      <c r="D436" t="s">
        <v>4042</v>
      </c>
      <c r="E436" t="s">
        <v>4039</v>
      </c>
      <c r="F436" t="s">
        <v>4032</v>
      </c>
      <c r="G436">
        <v>34849</v>
      </c>
    </row>
    <row r="437" spans="1:7" x14ac:dyDescent="0.25">
      <c r="A437" t="s">
        <v>637</v>
      </c>
      <c r="B437" t="s">
        <v>4035</v>
      </c>
      <c r="C437" t="s">
        <v>4049</v>
      </c>
      <c r="D437" t="s">
        <v>4042</v>
      </c>
      <c r="E437" t="s">
        <v>4039</v>
      </c>
      <c r="F437" t="s">
        <v>4032</v>
      </c>
      <c r="G437">
        <v>34855</v>
      </c>
    </row>
    <row r="438" spans="1:7" x14ac:dyDescent="0.25">
      <c r="A438" t="s">
        <v>456</v>
      </c>
      <c r="B438" t="s">
        <v>4033</v>
      </c>
      <c r="C438" t="s">
        <v>4051</v>
      </c>
      <c r="D438" t="s">
        <v>4042</v>
      </c>
      <c r="E438" t="s">
        <v>4039</v>
      </c>
      <c r="F438" t="s">
        <v>4032</v>
      </c>
      <c r="G438">
        <v>34861</v>
      </c>
    </row>
    <row r="439" spans="1:7" x14ac:dyDescent="0.25">
      <c r="A439" t="s">
        <v>846</v>
      </c>
      <c r="B439" t="s">
        <v>4033</v>
      </c>
      <c r="C439" t="s">
        <v>4049</v>
      </c>
      <c r="D439" t="s">
        <v>4042</v>
      </c>
      <c r="E439" t="s">
        <v>4039</v>
      </c>
      <c r="F439" t="s">
        <v>4032</v>
      </c>
      <c r="G439">
        <v>34873</v>
      </c>
    </row>
    <row r="440" spans="1:7" x14ac:dyDescent="0.25">
      <c r="A440" t="s">
        <v>2680</v>
      </c>
      <c r="B440" t="s">
        <v>4033</v>
      </c>
      <c r="C440" t="s">
        <v>4048</v>
      </c>
      <c r="D440" t="s">
        <v>4042</v>
      </c>
      <c r="E440" t="s">
        <v>4039</v>
      </c>
      <c r="F440" t="s">
        <v>4032</v>
      </c>
      <c r="G440">
        <v>34875</v>
      </c>
    </row>
    <row r="441" spans="1:7" x14ac:dyDescent="0.25">
      <c r="A441" t="s">
        <v>2956</v>
      </c>
      <c r="B441" t="s">
        <v>4033</v>
      </c>
      <c r="C441" t="s">
        <v>4048</v>
      </c>
      <c r="D441" t="s">
        <v>4042</v>
      </c>
      <c r="E441" t="s">
        <v>4039</v>
      </c>
      <c r="F441" t="s">
        <v>4032</v>
      </c>
      <c r="G441">
        <v>34880</v>
      </c>
    </row>
    <row r="442" spans="1:7" x14ac:dyDescent="0.25">
      <c r="A442" t="s">
        <v>2367</v>
      </c>
      <c r="B442" t="s">
        <v>4035</v>
      </c>
      <c r="C442" t="s">
        <v>4050</v>
      </c>
      <c r="D442" t="s">
        <v>4042</v>
      </c>
      <c r="E442" t="s">
        <v>4039</v>
      </c>
      <c r="F442" t="s">
        <v>4034</v>
      </c>
      <c r="G442">
        <v>34882</v>
      </c>
    </row>
    <row r="443" spans="1:7" x14ac:dyDescent="0.25">
      <c r="A443" t="s">
        <v>2997</v>
      </c>
      <c r="B443" t="s">
        <v>4033</v>
      </c>
      <c r="C443" t="s">
        <v>4048</v>
      </c>
      <c r="D443" t="s">
        <v>4042</v>
      </c>
      <c r="E443" t="s">
        <v>4039</v>
      </c>
      <c r="F443" t="s">
        <v>4032</v>
      </c>
      <c r="G443">
        <v>34889</v>
      </c>
    </row>
    <row r="444" spans="1:7" x14ac:dyDescent="0.25">
      <c r="A444" t="s">
        <v>280</v>
      </c>
      <c r="B444" t="s">
        <v>4035</v>
      </c>
      <c r="C444" t="s">
        <v>4049</v>
      </c>
      <c r="D444" t="s">
        <v>4042</v>
      </c>
      <c r="E444" t="s">
        <v>4039</v>
      </c>
      <c r="F444" t="s">
        <v>4032</v>
      </c>
      <c r="G444">
        <v>34894</v>
      </c>
    </row>
    <row r="445" spans="1:7" x14ac:dyDescent="0.25">
      <c r="A445" t="s">
        <v>2150</v>
      </c>
      <c r="B445" t="s">
        <v>4033</v>
      </c>
      <c r="C445" t="s">
        <v>4050</v>
      </c>
      <c r="D445" t="s">
        <v>4042</v>
      </c>
      <c r="E445" t="s">
        <v>4039</v>
      </c>
      <c r="F445" t="s">
        <v>4032</v>
      </c>
      <c r="G445">
        <v>34896</v>
      </c>
    </row>
    <row r="446" spans="1:7" x14ac:dyDescent="0.25">
      <c r="A446" t="s">
        <v>1818</v>
      </c>
      <c r="B446" t="s">
        <v>4033</v>
      </c>
      <c r="C446" t="s">
        <v>4047</v>
      </c>
      <c r="D446" t="s">
        <v>4042</v>
      </c>
      <c r="E446" t="s">
        <v>4038</v>
      </c>
      <c r="F446" t="s">
        <v>4032</v>
      </c>
      <c r="G446">
        <v>34903</v>
      </c>
    </row>
    <row r="447" spans="1:7" x14ac:dyDescent="0.25">
      <c r="A447" t="s">
        <v>1801</v>
      </c>
      <c r="B447" t="s">
        <v>4035</v>
      </c>
      <c r="C447" t="s">
        <v>4050</v>
      </c>
      <c r="D447" t="s">
        <v>4042</v>
      </c>
      <c r="E447" t="s">
        <v>4039</v>
      </c>
      <c r="F447" t="s">
        <v>4034</v>
      </c>
      <c r="G447">
        <v>34913</v>
      </c>
    </row>
    <row r="448" spans="1:7" x14ac:dyDescent="0.25">
      <c r="A448" t="s">
        <v>3000</v>
      </c>
      <c r="B448" t="s">
        <v>4035</v>
      </c>
      <c r="C448" t="s">
        <v>4048</v>
      </c>
      <c r="D448" t="s">
        <v>4042</v>
      </c>
      <c r="E448" t="s">
        <v>4039</v>
      </c>
      <c r="F448" t="s">
        <v>4032</v>
      </c>
      <c r="G448">
        <v>34914</v>
      </c>
    </row>
    <row r="449" spans="1:7" x14ac:dyDescent="0.25">
      <c r="A449" t="s">
        <v>3244</v>
      </c>
      <c r="B449" t="s">
        <v>4033</v>
      </c>
      <c r="C449" t="s">
        <v>4050</v>
      </c>
      <c r="D449" t="s">
        <v>4042</v>
      </c>
      <c r="E449" t="s">
        <v>4038</v>
      </c>
      <c r="F449" t="s">
        <v>4032</v>
      </c>
      <c r="G449">
        <v>34915</v>
      </c>
    </row>
    <row r="450" spans="1:7" x14ac:dyDescent="0.25">
      <c r="A450" t="s">
        <v>592</v>
      </c>
      <c r="B450" t="s">
        <v>4035</v>
      </c>
      <c r="C450" t="s">
        <v>4049</v>
      </c>
      <c r="D450" t="s">
        <v>4042</v>
      </c>
      <c r="E450" t="s">
        <v>4039</v>
      </c>
      <c r="F450" t="s">
        <v>4032</v>
      </c>
      <c r="G450">
        <v>34924</v>
      </c>
    </row>
    <row r="451" spans="1:7" x14ac:dyDescent="0.25">
      <c r="A451" t="s">
        <v>994</v>
      </c>
      <c r="B451" t="s">
        <v>4033</v>
      </c>
      <c r="C451" t="s">
        <v>4049</v>
      </c>
      <c r="D451" t="s">
        <v>4042</v>
      </c>
      <c r="E451" t="s">
        <v>4039</v>
      </c>
      <c r="F451" t="s">
        <v>4032</v>
      </c>
      <c r="G451">
        <v>34926</v>
      </c>
    </row>
    <row r="452" spans="1:7" x14ac:dyDescent="0.25">
      <c r="A452" t="s">
        <v>2225</v>
      </c>
      <c r="B452" t="s">
        <v>4033</v>
      </c>
      <c r="C452" t="s">
        <v>4050</v>
      </c>
      <c r="D452" t="s">
        <v>4042</v>
      </c>
      <c r="E452" t="s">
        <v>4039</v>
      </c>
      <c r="F452" t="s">
        <v>4034</v>
      </c>
      <c r="G452">
        <v>34930</v>
      </c>
    </row>
    <row r="453" spans="1:7" x14ac:dyDescent="0.25">
      <c r="A453" t="s">
        <v>1654</v>
      </c>
      <c r="B453" t="s">
        <v>4033</v>
      </c>
      <c r="C453" t="s">
        <v>4049</v>
      </c>
      <c r="D453" t="s">
        <v>4042</v>
      </c>
      <c r="E453" t="s">
        <v>4038</v>
      </c>
      <c r="F453" t="s">
        <v>4032</v>
      </c>
      <c r="G453">
        <v>34948</v>
      </c>
    </row>
    <row r="454" spans="1:7" x14ac:dyDescent="0.25">
      <c r="A454" t="s">
        <v>1413</v>
      </c>
      <c r="B454" t="s">
        <v>4035</v>
      </c>
      <c r="C454" t="s">
        <v>4047</v>
      </c>
      <c r="D454" t="s">
        <v>4042</v>
      </c>
      <c r="E454" t="s">
        <v>4039</v>
      </c>
      <c r="F454" t="s">
        <v>4032</v>
      </c>
      <c r="G454">
        <v>34950</v>
      </c>
    </row>
    <row r="455" spans="1:7" x14ac:dyDescent="0.25">
      <c r="A455" t="s">
        <v>369</v>
      </c>
      <c r="B455" t="s">
        <v>4035</v>
      </c>
      <c r="C455" t="s">
        <v>4049</v>
      </c>
      <c r="D455" t="s">
        <v>4042</v>
      </c>
      <c r="E455" t="s">
        <v>4039</v>
      </c>
      <c r="F455" t="s">
        <v>4032</v>
      </c>
      <c r="G455">
        <v>34954</v>
      </c>
    </row>
    <row r="456" spans="1:7" x14ac:dyDescent="0.25">
      <c r="A456" t="s">
        <v>1775</v>
      </c>
      <c r="B456" t="s">
        <v>4033</v>
      </c>
      <c r="C456" t="s">
        <v>4047</v>
      </c>
      <c r="D456" t="s">
        <v>4042</v>
      </c>
      <c r="E456" t="s">
        <v>4038</v>
      </c>
      <c r="F456" t="s">
        <v>4032</v>
      </c>
      <c r="G456">
        <v>34958</v>
      </c>
    </row>
    <row r="457" spans="1:7" x14ac:dyDescent="0.25">
      <c r="A457" t="s">
        <v>3170</v>
      </c>
      <c r="B457" t="s">
        <v>4033</v>
      </c>
      <c r="C457" t="s">
        <v>4048</v>
      </c>
      <c r="D457" t="s">
        <v>4042</v>
      </c>
      <c r="E457" t="s">
        <v>4039</v>
      </c>
      <c r="F457" t="s">
        <v>4034</v>
      </c>
      <c r="G457">
        <v>34966</v>
      </c>
    </row>
    <row r="458" spans="1:7" x14ac:dyDescent="0.25">
      <c r="A458" t="s">
        <v>446</v>
      </c>
      <c r="B458" t="s">
        <v>4033</v>
      </c>
      <c r="C458" t="s">
        <v>4051</v>
      </c>
      <c r="D458" t="s">
        <v>4042</v>
      </c>
      <c r="E458" t="s">
        <v>4039</v>
      </c>
      <c r="F458" t="s">
        <v>4032</v>
      </c>
      <c r="G458">
        <v>34971</v>
      </c>
    </row>
    <row r="459" spans="1:7" x14ac:dyDescent="0.25">
      <c r="A459" t="s">
        <v>2801</v>
      </c>
      <c r="B459" t="s">
        <v>4033</v>
      </c>
      <c r="C459" t="s">
        <v>4048</v>
      </c>
      <c r="D459" t="s">
        <v>4042</v>
      </c>
      <c r="E459" t="s">
        <v>4039</v>
      </c>
      <c r="F459" t="s">
        <v>4032</v>
      </c>
      <c r="G459">
        <v>34972</v>
      </c>
    </row>
    <row r="460" spans="1:7" x14ac:dyDescent="0.25">
      <c r="A460" t="s">
        <v>1515</v>
      </c>
      <c r="B460" t="s">
        <v>4035</v>
      </c>
      <c r="C460" t="s">
        <v>4047</v>
      </c>
      <c r="D460" t="s">
        <v>4042</v>
      </c>
      <c r="E460" t="s">
        <v>4038</v>
      </c>
      <c r="F460" t="s">
        <v>4032</v>
      </c>
      <c r="G460">
        <v>34977</v>
      </c>
    </row>
    <row r="461" spans="1:7" x14ac:dyDescent="0.25">
      <c r="A461" t="s">
        <v>1423</v>
      </c>
      <c r="B461" t="s">
        <v>4033</v>
      </c>
      <c r="C461" t="s">
        <v>4047</v>
      </c>
      <c r="D461" t="s">
        <v>4042</v>
      </c>
      <c r="E461" t="s">
        <v>4039</v>
      </c>
      <c r="F461" t="s">
        <v>4032</v>
      </c>
      <c r="G461">
        <v>34984</v>
      </c>
    </row>
    <row r="462" spans="1:7" x14ac:dyDescent="0.25">
      <c r="A462" t="s">
        <v>1070</v>
      </c>
      <c r="B462" t="s">
        <v>4033</v>
      </c>
      <c r="C462" t="s">
        <v>4049</v>
      </c>
      <c r="D462" t="s">
        <v>4042</v>
      </c>
      <c r="E462" t="s">
        <v>4039</v>
      </c>
      <c r="F462" t="s">
        <v>4032</v>
      </c>
      <c r="G462">
        <v>34993</v>
      </c>
    </row>
    <row r="463" spans="1:7" x14ac:dyDescent="0.25">
      <c r="A463" t="s">
        <v>644</v>
      </c>
      <c r="B463" t="s">
        <v>4033</v>
      </c>
      <c r="C463" t="s">
        <v>4051</v>
      </c>
      <c r="D463" t="s">
        <v>4042</v>
      </c>
      <c r="E463" t="s">
        <v>4039</v>
      </c>
      <c r="F463" t="s">
        <v>4032</v>
      </c>
      <c r="G463">
        <v>34995</v>
      </c>
    </row>
    <row r="464" spans="1:7" x14ac:dyDescent="0.25">
      <c r="A464" t="s">
        <v>1417</v>
      </c>
      <c r="B464" t="s">
        <v>4035</v>
      </c>
      <c r="C464" t="s">
        <v>4047</v>
      </c>
      <c r="D464" t="s">
        <v>4042</v>
      </c>
      <c r="E464" t="s">
        <v>4039</v>
      </c>
      <c r="F464" t="s">
        <v>4032</v>
      </c>
      <c r="G464">
        <v>34999</v>
      </c>
    </row>
    <row r="465" spans="1:7" x14ac:dyDescent="0.25">
      <c r="A465" t="s">
        <v>398</v>
      </c>
      <c r="B465" t="s">
        <v>4035</v>
      </c>
      <c r="C465" t="s">
        <v>4051</v>
      </c>
      <c r="D465" t="s">
        <v>4042</v>
      </c>
      <c r="E465" t="s">
        <v>4039</v>
      </c>
      <c r="F465" t="s">
        <v>4032</v>
      </c>
      <c r="G465">
        <v>35003</v>
      </c>
    </row>
    <row r="466" spans="1:7" x14ac:dyDescent="0.25">
      <c r="A466" t="s">
        <v>2726</v>
      </c>
      <c r="B466" t="s">
        <v>4033</v>
      </c>
      <c r="C466" t="s">
        <v>4048</v>
      </c>
      <c r="D466" t="s">
        <v>4042</v>
      </c>
      <c r="E466" t="s">
        <v>4039</v>
      </c>
      <c r="F466" t="s">
        <v>4032</v>
      </c>
      <c r="G466">
        <v>35007</v>
      </c>
    </row>
    <row r="467" spans="1:7" x14ac:dyDescent="0.25">
      <c r="A467" t="s">
        <v>1092</v>
      </c>
      <c r="B467" t="s">
        <v>4035</v>
      </c>
      <c r="C467" t="s">
        <v>4047</v>
      </c>
      <c r="D467" t="s">
        <v>4042</v>
      </c>
      <c r="E467" t="s">
        <v>4039</v>
      </c>
      <c r="F467" t="s">
        <v>4032</v>
      </c>
      <c r="G467">
        <v>35008</v>
      </c>
    </row>
    <row r="468" spans="1:7" x14ac:dyDescent="0.25">
      <c r="A468" t="s">
        <v>718</v>
      </c>
      <c r="B468" t="s">
        <v>4033</v>
      </c>
      <c r="C468" t="s">
        <v>4049</v>
      </c>
      <c r="D468" t="s">
        <v>4042</v>
      </c>
      <c r="E468" t="s">
        <v>4039</v>
      </c>
      <c r="F468" t="s">
        <v>4032</v>
      </c>
      <c r="G468">
        <v>35012</v>
      </c>
    </row>
    <row r="469" spans="1:7" x14ac:dyDescent="0.25">
      <c r="A469" t="s">
        <v>963</v>
      </c>
      <c r="B469" t="s">
        <v>4035</v>
      </c>
      <c r="C469" t="s">
        <v>4047</v>
      </c>
      <c r="D469" t="s">
        <v>4042</v>
      </c>
      <c r="E469" t="s">
        <v>4039</v>
      </c>
      <c r="F469" t="s">
        <v>4032</v>
      </c>
      <c r="G469">
        <v>35030</v>
      </c>
    </row>
    <row r="470" spans="1:7" x14ac:dyDescent="0.25">
      <c r="A470" t="s">
        <v>213</v>
      </c>
      <c r="B470" t="s">
        <v>4033</v>
      </c>
      <c r="C470" t="s">
        <v>4051</v>
      </c>
      <c r="D470" t="s">
        <v>4042</v>
      </c>
      <c r="E470" t="s">
        <v>4039</v>
      </c>
      <c r="F470" t="s">
        <v>4032</v>
      </c>
      <c r="G470">
        <v>35035</v>
      </c>
    </row>
    <row r="471" spans="1:7" x14ac:dyDescent="0.25">
      <c r="A471" t="s">
        <v>344</v>
      </c>
      <c r="B471" t="s">
        <v>4033</v>
      </c>
      <c r="C471" t="s">
        <v>4051</v>
      </c>
      <c r="D471" t="s">
        <v>4042</v>
      </c>
      <c r="E471" t="s">
        <v>4039</v>
      </c>
      <c r="F471" t="s">
        <v>4032</v>
      </c>
      <c r="G471">
        <v>35038</v>
      </c>
    </row>
    <row r="472" spans="1:7" x14ac:dyDescent="0.25">
      <c r="A472" t="s">
        <v>1301</v>
      </c>
      <c r="B472" t="s">
        <v>4033</v>
      </c>
      <c r="C472" t="s">
        <v>4047</v>
      </c>
      <c r="D472" t="s">
        <v>4042</v>
      </c>
      <c r="E472" t="s">
        <v>4039</v>
      </c>
      <c r="F472" t="s">
        <v>4034</v>
      </c>
      <c r="G472">
        <v>35049</v>
      </c>
    </row>
    <row r="473" spans="1:7" x14ac:dyDescent="0.25">
      <c r="A473" t="s">
        <v>162</v>
      </c>
      <c r="B473" t="s">
        <v>4033</v>
      </c>
      <c r="C473" t="s">
        <v>4051</v>
      </c>
      <c r="D473" t="s">
        <v>4042</v>
      </c>
      <c r="E473" t="s">
        <v>4039</v>
      </c>
      <c r="F473" t="s">
        <v>4032</v>
      </c>
      <c r="G473">
        <v>35056</v>
      </c>
    </row>
    <row r="474" spans="1:7" x14ac:dyDescent="0.25">
      <c r="A474" t="s">
        <v>1504</v>
      </c>
      <c r="B474" t="s">
        <v>4033</v>
      </c>
      <c r="C474" t="s">
        <v>4047</v>
      </c>
      <c r="D474" t="s">
        <v>4042</v>
      </c>
      <c r="E474" t="s">
        <v>4039</v>
      </c>
      <c r="F474" t="s">
        <v>4032</v>
      </c>
      <c r="G474">
        <v>35064</v>
      </c>
    </row>
    <row r="475" spans="1:7" x14ac:dyDescent="0.25">
      <c r="A475" t="s">
        <v>1618</v>
      </c>
      <c r="B475" t="s">
        <v>4033</v>
      </c>
      <c r="C475" t="s">
        <v>4049</v>
      </c>
      <c r="D475" t="s">
        <v>4042</v>
      </c>
      <c r="E475" t="s">
        <v>4038</v>
      </c>
      <c r="F475" t="s">
        <v>4032</v>
      </c>
      <c r="G475">
        <v>35080</v>
      </c>
    </row>
    <row r="476" spans="1:7" x14ac:dyDescent="0.25">
      <c r="A476" t="s">
        <v>968</v>
      </c>
      <c r="B476" t="s">
        <v>4035</v>
      </c>
      <c r="C476" t="s">
        <v>4047</v>
      </c>
      <c r="D476" t="s">
        <v>4042</v>
      </c>
      <c r="E476" t="s">
        <v>4039</v>
      </c>
      <c r="F476" t="s">
        <v>4032</v>
      </c>
      <c r="G476">
        <v>35082</v>
      </c>
    </row>
    <row r="477" spans="1:7" x14ac:dyDescent="0.25">
      <c r="A477" t="s">
        <v>3024</v>
      </c>
      <c r="B477" t="s">
        <v>4035</v>
      </c>
      <c r="C477" t="s">
        <v>4050</v>
      </c>
      <c r="D477" t="s">
        <v>4042</v>
      </c>
      <c r="E477" t="s">
        <v>4038</v>
      </c>
      <c r="F477" t="s">
        <v>4032</v>
      </c>
      <c r="G477">
        <v>35097</v>
      </c>
    </row>
    <row r="478" spans="1:7" x14ac:dyDescent="0.25">
      <c r="A478" t="s">
        <v>1427</v>
      </c>
      <c r="B478" t="s">
        <v>4033</v>
      </c>
      <c r="C478" t="s">
        <v>4049</v>
      </c>
      <c r="D478" t="s">
        <v>4042</v>
      </c>
      <c r="E478" t="s">
        <v>4038</v>
      </c>
      <c r="F478" t="s">
        <v>4032</v>
      </c>
      <c r="G478">
        <v>35099</v>
      </c>
    </row>
    <row r="479" spans="1:7" x14ac:dyDescent="0.25">
      <c r="A479" t="s">
        <v>318</v>
      </c>
      <c r="B479" t="s">
        <v>4033</v>
      </c>
      <c r="C479" t="s">
        <v>4051</v>
      </c>
      <c r="D479" t="s">
        <v>4042</v>
      </c>
      <c r="E479" t="s">
        <v>4039</v>
      </c>
      <c r="F479" t="s">
        <v>4032</v>
      </c>
      <c r="G479">
        <v>35123</v>
      </c>
    </row>
    <row r="480" spans="1:7" x14ac:dyDescent="0.25">
      <c r="A480" t="s">
        <v>1720</v>
      </c>
      <c r="B480" t="s">
        <v>4033</v>
      </c>
      <c r="C480" t="s">
        <v>4047</v>
      </c>
      <c r="D480" t="s">
        <v>4042</v>
      </c>
      <c r="E480" t="s">
        <v>4039</v>
      </c>
      <c r="F480" t="s">
        <v>4032</v>
      </c>
      <c r="G480">
        <v>35124</v>
      </c>
    </row>
    <row r="481" spans="1:7" x14ac:dyDescent="0.25">
      <c r="A481" t="s">
        <v>1488</v>
      </c>
      <c r="B481" t="s">
        <v>4033</v>
      </c>
      <c r="C481" t="s">
        <v>4047</v>
      </c>
      <c r="D481" t="s">
        <v>4042</v>
      </c>
      <c r="E481" t="s">
        <v>4038</v>
      </c>
      <c r="F481" t="s">
        <v>4032</v>
      </c>
      <c r="G481">
        <v>35155</v>
      </c>
    </row>
    <row r="482" spans="1:7" x14ac:dyDescent="0.25">
      <c r="A482" t="s">
        <v>1743</v>
      </c>
      <c r="B482" t="s">
        <v>4035</v>
      </c>
      <c r="C482" t="s">
        <v>4049</v>
      </c>
      <c r="D482" t="s">
        <v>4042</v>
      </c>
      <c r="E482" t="s">
        <v>4038</v>
      </c>
      <c r="F482" t="s">
        <v>4032</v>
      </c>
      <c r="G482">
        <v>35164</v>
      </c>
    </row>
    <row r="483" spans="1:7" x14ac:dyDescent="0.25">
      <c r="A483" t="s">
        <v>431</v>
      </c>
      <c r="B483" t="s">
        <v>4033</v>
      </c>
      <c r="C483" t="s">
        <v>4051</v>
      </c>
      <c r="D483" t="s">
        <v>4042</v>
      </c>
      <c r="E483" t="s">
        <v>4039</v>
      </c>
      <c r="F483" t="s">
        <v>4034</v>
      </c>
      <c r="G483">
        <v>35168</v>
      </c>
    </row>
    <row r="484" spans="1:7" x14ac:dyDescent="0.25">
      <c r="A484" t="s">
        <v>3301</v>
      </c>
      <c r="B484" t="s">
        <v>4033</v>
      </c>
      <c r="C484" t="s">
        <v>4048</v>
      </c>
      <c r="D484" t="s">
        <v>4042</v>
      </c>
      <c r="E484" t="s">
        <v>4038</v>
      </c>
      <c r="F484" t="s">
        <v>4032</v>
      </c>
      <c r="G484">
        <v>35177</v>
      </c>
    </row>
    <row r="485" spans="1:7" x14ac:dyDescent="0.25">
      <c r="A485" t="s">
        <v>1006</v>
      </c>
      <c r="B485" t="s">
        <v>4033</v>
      </c>
      <c r="C485" t="s">
        <v>4047</v>
      </c>
      <c r="D485" t="s">
        <v>4042</v>
      </c>
      <c r="E485" t="s">
        <v>4039</v>
      </c>
      <c r="F485" t="s">
        <v>4032</v>
      </c>
      <c r="G485">
        <v>35183</v>
      </c>
    </row>
    <row r="486" spans="1:7" x14ac:dyDescent="0.25">
      <c r="A486" t="s">
        <v>1568</v>
      </c>
      <c r="B486" t="s">
        <v>4033</v>
      </c>
      <c r="C486" t="s">
        <v>4047</v>
      </c>
      <c r="D486" t="s">
        <v>4042</v>
      </c>
      <c r="E486" t="s">
        <v>4039</v>
      </c>
      <c r="F486" t="s">
        <v>4034</v>
      </c>
      <c r="G486">
        <v>35189</v>
      </c>
    </row>
    <row r="487" spans="1:7" x14ac:dyDescent="0.25">
      <c r="A487" t="s">
        <v>1190</v>
      </c>
      <c r="B487" t="s">
        <v>4033</v>
      </c>
      <c r="C487" t="s">
        <v>4047</v>
      </c>
      <c r="D487" t="s">
        <v>4042</v>
      </c>
      <c r="E487" t="s">
        <v>4039</v>
      </c>
      <c r="F487" t="s">
        <v>4032</v>
      </c>
      <c r="G487">
        <v>35194</v>
      </c>
    </row>
    <row r="488" spans="1:7" x14ac:dyDescent="0.25">
      <c r="A488" t="s">
        <v>2498</v>
      </c>
      <c r="B488" t="s">
        <v>4033</v>
      </c>
      <c r="C488" t="s">
        <v>4048</v>
      </c>
      <c r="D488" t="s">
        <v>4042</v>
      </c>
      <c r="E488" t="s">
        <v>4039</v>
      </c>
      <c r="F488" t="s">
        <v>4032</v>
      </c>
      <c r="G488">
        <v>35199</v>
      </c>
    </row>
    <row r="489" spans="1:7" x14ac:dyDescent="0.25">
      <c r="A489" t="s">
        <v>750</v>
      </c>
      <c r="B489" t="s">
        <v>4035</v>
      </c>
      <c r="C489" t="s">
        <v>4051</v>
      </c>
      <c r="D489" t="s">
        <v>4042</v>
      </c>
      <c r="E489" t="s">
        <v>4038</v>
      </c>
      <c r="F489" t="s">
        <v>4032</v>
      </c>
      <c r="G489">
        <v>35203</v>
      </c>
    </row>
    <row r="490" spans="1:7" x14ac:dyDescent="0.25">
      <c r="A490" t="s">
        <v>802</v>
      </c>
      <c r="B490" t="s">
        <v>4035</v>
      </c>
      <c r="C490" t="s">
        <v>4047</v>
      </c>
      <c r="D490" t="s">
        <v>4042</v>
      </c>
      <c r="E490" t="s">
        <v>4039</v>
      </c>
      <c r="F490" t="s">
        <v>4032</v>
      </c>
      <c r="G490">
        <v>35206</v>
      </c>
    </row>
    <row r="491" spans="1:7" x14ac:dyDescent="0.25">
      <c r="A491" t="s">
        <v>2893</v>
      </c>
      <c r="B491" t="s">
        <v>4033</v>
      </c>
      <c r="C491" t="s">
        <v>4048</v>
      </c>
      <c r="D491" t="s">
        <v>4042</v>
      </c>
      <c r="E491" t="s">
        <v>4039</v>
      </c>
      <c r="F491" t="s">
        <v>4034</v>
      </c>
      <c r="G491">
        <v>35211</v>
      </c>
    </row>
    <row r="492" spans="1:7" x14ac:dyDescent="0.25">
      <c r="A492" t="s">
        <v>1010</v>
      </c>
      <c r="B492" t="s">
        <v>4035</v>
      </c>
      <c r="C492" t="s">
        <v>4049</v>
      </c>
      <c r="D492" t="s">
        <v>4042</v>
      </c>
      <c r="E492" t="s">
        <v>4039</v>
      </c>
      <c r="F492" t="s">
        <v>4032</v>
      </c>
      <c r="G492">
        <v>35211</v>
      </c>
    </row>
    <row r="493" spans="1:7" x14ac:dyDescent="0.25">
      <c r="A493" t="s">
        <v>558</v>
      </c>
      <c r="B493" t="s">
        <v>4035</v>
      </c>
      <c r="C493" t="s">
        <v>4047</v>
      </c>
      <c r="D493" t="s">
        <v>4042</v>
      </c>
      <c r="E493" t="s">
        <v>4039</v>
      </c>
      <c r="F493" t="s">
        <v>4032</v>
      </c>
      <c r="G493">
        <v>35217</v>
      </c>
    </row>
    <row r="494" spans="1:7" x14ac:dyDescent="0.25">
      <c r="A494" t="s">
        <v>920</v>
      </c>
      <c r="B494" t="s">
        <v>4033</v>
      </c>
      <c r="C494" t="s">
        <v>4047</v>
      </c>
      <c r="D494" t="s">
        <v>4042</v>
      </c>
      <c r="E494" t="s">
        <v>4039</v>
      </c>
      <c r="F494" t="s">
        <v>4032</v>
      </c>
      <c r="G494">
        <v>35218</v>
      </c>
    </row>
    <row r="495" spans="1:7" x14ac:dyDescent="0.25">
      <c r="A495" t="s">
        <v>566</v>
      </c>
      <c r="B495" t="s">
        <v>4033</v>
      </c>
      <c r="C495" t="s">
        <v>4049</v>
      </c>
      <c r="D495" t="s">
        <v>4042</v>
      </c>
      <c r="E495" t="s">
        <v>4039</v>
      </c>
      <c r="F495" t="s">
        <v>4032</v>
      </c>
      <c r="G495">
        <v>35223</v>
      </c>
    </row>
    <row r="496" spans="1:7" x14ac:dyDescent="0.25">
      <c r="A496" t="s">
        <v>1174</v>
      </c>
      <c r="B496" t="s">
        <v>4035</v>
      </c>
      <c r="C496" t="s">
        <v>4047</v>
      </c>
      <c r="D496" t="s">
        <v>4042</v>
      </c>
      <c r="E496" t="s">
        <v>4039</v>
      </c>
      <c r="F496" t="s">
        <v>4032</v>
      </c>
      <c r="G496">
        <v>35226</v>
      </c>
    </row>
    <row r="497" spans="1:7" x14ac:dyDescent="0.25">
      <c r="A497" t="s">
        <v>1103</v>
      </c>
      <c r="B497" t="s">
        <v>4033</v>
      </c>
      <c r="C497" t="s">
        <v>4047</v>
      </c>
      <c r="D497" t="s">
        <v>4042</v>
      </c>
      <c r="E497" t="s">
        <v>4039</v>
      </c>
      <c r="F497" t="s">
        <v>4032</v>
      </c>
      <c r="G497">
        <v>35238</v>
      </c>
    </row>
    <row r="498" spans="1:7" x14ac:dyDescent="0.25">
      <c r="A498" t="s">
        <v>1921</v>
      </c>
      <c r="B498" t="s">
        <v>4033</v>
      </c>
      <c r="C498" t="s">
        <v>4047</v>
      </c>
      <c r="D498" t="s">
        <v>4042</v>
      </c>
      <c r="E498" t="s">
        <v>4038</v>
      </c>
      <c r="F498" t="s">
        <v>4032</v>
      </c>
      <c r="G498">
        <v>35238</v>
      </c>
    </row>
    <row r="499" spans="1:7" x14ac:dyDescent="0.25">
      <c r="A499" t="s">
        <v>3102</v>
      </c>
      <c r="B499" t="s">
        <v>4035</v>
      </c>
      <c r="C499" t="s">
        <v>4048</v>
      </c>
      <c r="D499" t="s">
        <v>4042</v>
      </c>
      <c r="E499" t="s">
        <v>4038</v>
      </c>
      <c r="F499" t="s">
        <v>4032</v>
      </c>
      <c r="G499">
        <v>35249</v>
      </c>
    </row>
    <row r="500" spans="1:7" x14ac:dyDescent="0.25">
      <c r="A500" t="s">
        <v>1860</v>
      </c>
      <c r="B500" t="s">
        <v>4035</v>
      </c>
      <c r="C500" t="s">
        <v>4047</v>
      </c>
      <c r="D500" t="s">
        <v>4042</v>
      </c>
      <c r="E500" t="s">
        <v>4038</v>
      </c>
      <c r="F500" t="s">
        <v>4032</v>
      </c>
      <c r="G500">
        <v>35259</v>
      </c>
    </row>
    <row r="501" spans="1:7" x14ac:dyDescent="0.25">
      <c r="A501" t="s">
        <v>2394</v>
      </c>
      <c r="B501" t="s">
        <v>4033</v>
      </c>
      <c r="C501" t="s">
        <v>4050</v>
      </c>
      <c r="D501" t="s">
        <v>4042</v>
      </c>
      <c r="E501" t="s">
        <v>4039</v>
      </c>
      <c r="F501" t="s">
        <v>4034</v>
      </c>
      <c r="G501">
        <v>35261</v>
      </c>
    </row>
    <row r="502" spans="1:7" x14ac:dyDescent="0.25">
      <c r="A502" t="s">
        <v>1572</v>
      </c>
      <c r="B502" t="s">
        <v>4033</v>
      </c>
      <c r="C502" t="s">
        <v>4049</v>
      </c>
      <c r="D502" t="s">
        <v>4042</v>
      </c>
      <c r="E502" t="s">
        <v>4038</v>
      </c>
      <c r="F502" t="s">
        <v>4034</v>
      </c>
      <c r="G502">
        <v>35275</v>
      </c>
    </row>
    <row r="503" spans="1:7" x14ac:dyDescent="0.25">
      <c r="A503" t="s">
        <v>2883</v>
      </c>
      <c r="B503" t="s">
        <v>4035</v>
      </c>
      <c r="C503" t="s">
        <v>4048</v>
      </c>
      <c r="D503" t="s">
        <v>4042</v>
      </c>
      <c r="E503" t="s">
        <v>4039</v>
      </c>
      <c r="F503" t="s">
        <v>4032</v>
      </c>
      <c r="G503">
        <v>35280</v>
      </c>
    </row>
    <row r="504" spans="1:7" x14ac:dyDescent="0.25">
      <c r="A504" t="s">
        <v>986</v>
      </c>
      <c r="B504" t="s">
        <v>4033</v>
      </c>
      <c r="C504" t="s">
        <v>4051</v>
      </c>
      <c r="D504" t="s">
        <v>4042</v>
      </c>
      <c r="E504" t="s">
        <v>4038</v>
      </c>
      <c r="F504" t="s">
        <v>4032</v>
      </c>
      <c r="G504">
        <v>35283</v>
      </c>
    </row>
    <row r="505" spans="1:7" x14ac:dyDescent="0.25">
      <c r="A505" t="s">
        <v>1119</v>
      </c>
      <c r="B505" t="s">
        <v>4033</v>
      </c>
      <c r="C505" t="s">
        <v>4049</v>
      </c>
      <c r="D505" t="s">
        <v>4042</v>
      </c>
      <c r="E505" t="s">
        <v>4039</v>
      </c>
      <c r="F505" t="s">
        <v>4032</v>
      </c>
      <c r="G505">
        <v>35302</v>
      </c>
    </row>
    <row r="506" spans="1:7" x14ac:dyDescent="0.25">
      <c r="A506" t="s">
        <v>848</v>
      </c>
      <c r="B506" t="s">
        <v>4033</v>
      </c>
      <c r="C506" t="s">
        <v>4047</v>
      </c>
      <c r="D506" t="s">
        <v>4042</v>
      </c>
      <c r="E506" t="s">
        <v>4039</v>
      </c>
      <c r="F506" t="s">
        <v>4032</v>
      </c>
      <c r="G506">
        <v>35317</v>
      </c>
    </row>
    <row r="507" spans="1:7" x14ac:dyDescent="0.25">
      <c r="A507" t="s">
        <v>1254</v>
      </c>
      <c r="B507" t="s">
        <v>4035</v>
      </c>
      <c r="C507" t="s">
        <v>4047</v>
      </c>
      <c r="D507" t="s">
        <v>4042</v>
      </c>
      <c r="E507" t="s">
        <v>4039</v>
      </c>
      <c r="F507" t="s">
        <v>4032</v>
      </c>
      <c r="G507">
        <v>35318</v>
      </c>
    </row>
    <row r="508" spans="1:7" x14ac:dyDescent="0.25">
      <c r="A508" t="s">
        <v>2386</v>
      </c>
      <c r="B508" t="s">
        <v>4033</v>
      </c>
      <c r="C508" t="s">
        <v>4050</v>
      </c>
      <c r="D508" t="s">
        <v>4042</v>
      </c>
      <c r="E508" t="s">
        <v>4039</v>
      </c>
      <c r="F508" t="s">
        <v>4034</v>
      </c>
      <c r="G508">
        <v>35318</v>
      </c>
    </row>
    <row r="509" spans="1:7" x14ac:dyDescent="0.25">
      <c r="A509" t="s">
        <v>203</v>
      </c>
      <c r="B509" t="s">
        <v>4033</v>
      </c>
      <c r="C509" t="s">
        <v>4051</v>
      </c>
      <c r="D509" t="s">
        <v>4042</v>
      </c>
      <c r="E509" t="s">
        <v>4039</v>
      </c>
      <c r="F509" t="s">
        <v>4032</v>
      </c>
      <c r="G509">
        <v>35321</v>
      </c>
    </row>
    <row r="510" spans="1:7" x14ac:dyDescent="0.25">
      <c r="A510" t="s">
        <v>653</v>
      </c>
      <c r="B510" t="s">
        <v>4033</v>
      </c>
      <c r="C510" t="s">
        <v>4049</v>
      </c>
      <c r="D510" t="s">
        <v>4042</v>
      </c>
      <c r="E510" t="s">
        <v>4039</v>
      </c>
      <c r="F510" t="s">
        <v>4032</v>
      </c>
      <c r="G510">
        <v>35324</v>
      </c>
    </row>
    <row r="511" spans="1:7" x14ac:dyDescent="0.25">
      <c r="A511" t="s">
        <v>2421</v>
      </c>
      <c r="B511" t="s">
        <v>4033</v>
      </c>
      <c r="C511" t="s">
        <v>4050</v>
      </c>
      <c r="D511" t="s">
        <v>4042</v>
      </c>
      <c r="E511" t="s">
        <v>4038</v>
      </c>
      <c r="F511" t="s">
        <v>4032</v>
      </c>
      <c r="G511">
        <v>35363</v>
      </c>
    </row>
    <row r="512" spans="1:7" x14ac:dyDescent="0.25">
      <c r="A512" t="s">
        <v>971</v>
      </c>
      <c r="B512" t="s">
        <v>4033</v>
      </c>
      <c r="C512" t="s">
        <v>4051</v>
      </c>
      <c r="D512" t="s">
        <v>4042</v>
      </c>
      <c r="E512" t="s">
        <v>4039</v>
      </c>
      <c r="F512" t="s">
        <v>4034</v>
      </c>
      <c r="G512">
        <v>35381</v>
      </c>
    </row>
    <row r="513" spans="1:7" x14ac:dyDescent="0.25">
      <c r="A513" t="s">
        <v>868</v>
      </c>
      <c r="B513" t="s">
        <v>4033</v>
      </c>
      <c r="C513" t="s">
        <v>4049</v>
      </c>
      <c r="D513" t="s">
        <v>4042</v>
      </c>
      <c r="E513" t="s">
        <v>4039</v>
      </c>
      <c r="F513" t="s">
        <v>4032</v>
      </c>
      <c r="G513">
        <v>35386</v>
      </c>
    </row>
    <row r="514" spans="1:7" x14ac:dyDescent="0.25">
      <c r="A514" t="s">
        <v>3555</v>
      </c>
      <c r="B514" t="s">
        <v>4033</v>
      </c>
      <c r="C514" t="s">
        <v>4048</v>
      </c>
      <c r="D514" t="s">
        <v>4042</v>
      </c>
      <c r="E514" t="s">
        <v>4038</v>
      </c>
      <c r="F514" t="s">
        <v>4032</v>
      </c>
      <c r="G514">
        <v>35389</v>
      </c>
    </row>
    <row r="515" spans="1:7" x14ac:dyDescent="0.25">
      <c r="A515" t="s">
        <v>944</v>
      </c>
      <c r="B515" t="s">
        <v>4035</v>
      </c>
      <c r="C515" t="s">
        <v>4049</v>
      </c>
      <c r="D515" t="s">
        <v>4042</v>
      </c>
      <c r="E515" t="s">
        <v>4038</v>
      </c>
      <c r="F515" t="s">
        <v>4032</v>
      </c>
      <c r="G515">
        <v>35394</v>
      </c>
    </row>
    <row r="516" spans="1:7" x14ac:dyDescent="0.25">
      <c r="A516" t="s">
        <v>2493</v>
      </c>
      <c r="B516" t="s">
        <v>4033</v>
      </c>
      <c r="C516" t="s">
        <v>4048</v>
      </c>
      <c r="D516" t="s">
        <v>4042</v>
      </c>
      <c r="E516" t="s">
        <v>4039</v>
      </c>
      <c r="F516" t="s">
        <v>4032</v>
      </c>
      <c r="G516">
        <v>35400</v>
      </c>
    </row>
    <row r="517" spans="1:7" x14ac:dyDescent="0.25">
      <c r="A517" t="s">
        <v>2825</v>
      </c>
      <c r="B517" t="s">
        <v>4033</v>
      </c>
      <c r="C517" t="s">
        <v>4050</v>
      </c>
      <c r="D517" t="s">
        <v>4042</v>
      </c>
      <c r="E517" t="s">
        <v>4038</v>
      </c>
      <c r="F517" t="s">
        <v>4032</v>
      </c>
      <c r="G517">
        <v>35408</v>
      </c>
    </row>
    <row r="518" spans="1:7" x14ac:dyDescent="0.25">
      <c r="A518" t="s">
        <v>1621</v>
      </c>
      <c r="B518" t="s">
        <v>4036</v>
      </c>
      <c r="C518" t="s">
        <v>4051</v>
      </c>
      <c r="D518" t="s">
        <v>4042</v>
      </c>
      <c r="E518" t="s">
        <v>4039</v>
      </c>
      <c r="F518" t="s">
        <v>4032</v>
      </c>
      <c r="G518">
        <v>35417</v>
      </c>
    </row>
    <row r="519" spans="1:7" x14ac:dyDescent="0.25">
      <c r="A519" t="s">
        <v>2728</v>
      </c>
      <c r="B519" t="s">
        <v>4033</v>
      </c>
      <c r="C519" t="s">
        <v>4050</v>
      </c>
      <c r="D519" t="s">
        <v>4042</v>
      </c>
      <c r="E519" t="s">
        <v>4039</v>
      </c>
      <c r="F519" t="s">
        <v>4032</v>
      </c>
      <c r="G519">
        <v>35419</v>
      </c>
    </row>
    <row r="520" spans="1:7" x14ac:dyDescent="0.25">
      <c r="A520" t="s">
        <v>2605</v>
      </c>
      <c r="B520" t="s">
        <v>4033</v>
      </c>
      <c r="C520" t="s">
        <v>4048</v>
      </c>
      <c r="D520" t="s">
        <v>4042</v>
      </c>
      <c r="E520" t="s">
        <v>4039</v>
      </c>
      <c r="F520" t="s">
        <v>4032</v>
      </c>
      <c r="G520">
        <v>35430</v>
      </c>
    </row>
    <row r="521" spans="1:7" x14ac:dyDescent="0.25">
      <c r="A521" t="s">
        <v>214</v>
      </c>
      <c r="B521" t="s">
        <v>4035</v>
      </c>
      <c r="C521" t="s">
        <v>4051</v>
      </c>
      <c r="D521" t="s">
        <v>4042</v>
      </c>
      <c r="E521" t="s">
        <v>4039</v>
      </c>
      <c r="F521" t="s">
        <v>4032</v>
      </c>
      <c r="G521">
        <v>35430</v>
      </c>
    </row>
    <row r="522" spans="1:7" x14ac:dyDescent="0.25">
      <c r="A522" t="s">
        <v>275</v>
      </c>
      <c r="B522" t="s">
        <v>4035</v>
      </c>
      <c r="C522" t="s">
        <v>4051</v>
      </c>
      <c r="D522" t="s">
        <v>4042</v>
      </c>
      <c r="E522" t="s">
        <v>4039</v>
      </c>
      <c r="F522" t="s">
        <v>4032</v>
      </c>
      <c r="G522">
        <v>35433</v>
      </c>
    </row>
    <row r="523" spans="1:7" x14ac:dyDescent="0.25">
      <c r="A523" t="s">
        <v>2647</v>
      </c>
      <c r="B523" t="s">
        <v>4033</v>
      </c>
      <c r="C523" t="s">
        <v>4048</v>
      </c>
      <c r="D523" t="s">
        <v>4042</v>
      </c>
      <c r="E523" t="s">
        <v>4039</v>
      </c>
      <c r="F523" t="s">
        <v>4032</v>
      </c>
      <c r="G523">
        <v>35438</v>
      </c>
    </row>
    <row r="524" spans="1:7" x14ac:dyDescent="0.25">
      <c r="A524" t="s">
        <v>1045</v>
      </c>
      <c r="B524" t="s">
        <v>4033</v>
      </c>
      <c r="C524" t="s">
        <v>4047</v>
      </c>
      <c r="D524" t="s">
        <v>4042</v>
      </c>
      <c r="E524" t="s">
        <v>4039</v>
      </c>
      <c r="F524" t="s">
        <v>4032</v>
      </c>
      <c r="G524">
        <v>35438</v>
      </c>
    </row>
    <row r="525" spans="1:7" x14ac:dyDescent="0.25">
      <c r="A525" t="s">
        <v>2543</v>
      </c>
      <c r="B525" t="s">
        <v>4035</v>
      </c>
      <c r="C525" t="s">
        <v>4048</v>
      </c>
      <c r="D525" t="s">
        <v>4042</v>
      </c>
      <c r="E525" t="s">
        <v>4039</v>
      </c>
      <c r="F525" t="s">
        <v>4032</v>
      </c>
      <c r="G525">
        <v>35439</v>
      </c>
    </row>
    <row r="526" spans="1:7" x14ac:dyDescent="0.25">
      <c r="A526" t="s">
        <v>2890</v>
      </c>
      <c r="B526" t="s">
        <v>4033</v>
      </c>
      <c r="C526" t="s">
        <v>4050</v>
      </c>
      <c r="D526" t="s">
        <v>4042</v>
      </c>
      <c r="E526" t="s">
        <v>4038</v>
      </c>
      <c r="F526" t="s">
        <v>4032</v>
      </c>
      <c r="G526">
        <v>35444</v>
      </c>
    </row>
    <row r="527" spans="1:7" x14ac:dyDescent="0.25">
      <c r="A527" t="s">
        <v>2676</v>
      </c>
      <c r="B527" t="s">
        <v>4035</v>
      </c>
      <c r="C527" t="s">
        <v>4048</v>
      </c>
      <c r="D527" t="s">
        <v>4042</v>
      </c>
      <c r="E527" t="s">
        <v>4039</v>
      </c>
      <c r="F527" t="s">
        <v>4032</v>
      </c>
      <c r="G527">
        <v>35465</v>
      </c>
    </row>
    <row r="528" spans="1:7" x14ac:dyDescent="0.25">
      <c r="A528" t="s">
        <v>3470</v>
      </c>
      <c r="B528" t="s">
        <v>4035</v>
      </c>
      <c r="C528" t="s">
        <v>4048</v>
      </c>
      <c r="D528" t="s">
        <v>4042</v>
      </c>
      <c r="E528" t="s">
        <v>4038</v>
      </c>
      <c r="F528" t="s">
        <v>4032</v>
      </c>
      <c r="G528">
        <v>35473</v>
      </c>
    </row>
    <row r="529" spans="1:7" x14ac:dyDescent="0.25">
      <c r="A529" t="s">
        <v>3062</v>
      </c>
      <c r="B529" t="s">
        <v>4033</v>
      </c>
      <c r="C529" t="s">
        <v>4048</v>
      </c>
      <c r="D529" t="s">
        <v>4042</v>
      </c>
      <c r="E529" t="s">
        <v>4039</v>
      </c>
      <c r="F529" t="s">
        <v>4032</v>
      </c>
      <c r="G529">
        <v>35475</v>
      </c>
    </row>
    <row r="530" spans="1:7" x14ac:dyDescent="0.25">
      <c r="A530" t="s">
        <v>2687</v>
      </c>
      <c r="B530" t="s">
        <v>4035</v>
      </c>
      <c r="C530" t="s">
        <v>4048</v>
      </c>
      <c r="D530" t="s">
        <v>4042</v>
      </c>
      <c r="E530" t="s">
        <v>4039</v>
      </c>
      <c r="F530" t="s">
        <v>4032</v>
      </c>
      <c r="G530">
        <v>35481</v>
      </c>
    </row>
    <row r="531" spans="1:7" x14ac:dyDescent="0.25">
      <c r="A531" t="s">
        <v>1196</v>
      </c>
      <c r="B531" t="s">
        <v>4035</v>
      </c>
      <c r="C531" t="s">
        <v>4051</v>
      </c>
      <c r="D531" t="s">
        <v>4042</v>
      </c>
      <c r="E531" t="s">
        <v>4038</v>
      </c>
      <c r="F531" t="s">
        <v>4032</v>
      </c>
      <c r="G531">
        <v>35484</v>
      </c>
    </row>
    <row r="532" spans="1:7" x14ac:dyDescent="0.25">
      <c r="A532" t="s">
        <v>506</v>
      </c>
      <c r="B532" t="s">
        <v>4035</v>
      </c>
      <c r="C532" t="s">
        <v>4049</v>
      </c>
      <c r="D532" t="s">
        <v>4042</v>
      </c>
      <c r="E532" t="s">
        <v>4039</v>
      </c>
      <c r="F532" t="s">
        <v>4034</v>
      </c>
      <c r="G532">
        <v>35486</v>
      </c>
    </row>
    <row r="533" spans="1:7" x14ac:dyDescent="0.25">
      <c r="A533" t="s">
        <v>2815</v>
      </c>
      <c r="B533" t="s">
        <v>4035</v>
      </c>
      <c r="C533" t="s">
        <v>4048</v>
      </c>
      <c r="D533" t="s">
        <v>4042</v>
      </c>
      <c r="E533" t="s">
        <v>4039</v>
      </c>
      <c r="F533" t="s">
        <v>4032</v>
      </c>
      <c r="G533">
        <v>35486</v>
      </c>
    </row>
    <row r="534" spans="1:7" x14ac:dyDescent="0.25">
      <c r="A534" t="s">
        <v>921</v>
      </c>
      <c r="B534" t="s">
        <v>4035</v>
      </c>
      <c r="C534" t="s">
        <v>4049</v>
      </c>
      <c r="D534" t="s">
        <v>4042</v>
      </c>
      <c r="E534" t="s">
        <v>4039</v>
      </c>
      <c r="F534" t="s">
        <v>4032</v>
      </c>
      <c r="G534">
        <v>35492</v>
      </c>
    </row>
    <row r="535" spans="1:7" x14ac:dyDescent="0.25">
      <c r="A535" t="s">
        <v>408</v>
      </c>
      <c r="B535" t="s">
        <v>4033</v>
      </c>
      <c r="C535" t="s">
        <v>4051</v>
      </c>
      <c r="D535" t="s">
        <v>4042</v>
      </c>
      <c r="E535" t="s">
        <v>4039</v>
      </c>
      <c r="F535" t="s">
        <v>4032</v>
      </c>
      <c r="G535">
        <v>35495</v>
      </c>
    </row>
    <row r="536" spans="1:7" x14ac:dyDescent="0.25">
      <c r="A536" t="s">
        <v>416</v>
      </c>
      <c r="B536" t="s">
        <v>4035</v>
      </c>
      <c r="C536" t="s">
        <v>4051</v>
      </c>
      <c r="D536" t="s">
        <v>4042</v>
      </c>
      <c r="E536" t="s">
        <v>4039</v>
      </c>
      <c r="F536" t="s">
        <v>4032</v>
      </c>
      <c r="G536">
        <v>35503</v>
      </c>
    </row>
    <row r="537" spans="1:7" x14ac:dyDescent="0.25">
      <c r="A537" t="s">
        <v>579</v>
      </c>
      <c r="B537" t="s">
        <v>4035</v>
      </c>
      <c r="C537" t="s">
        <v>4049</v>
      </c>
      <c r="D537" t="s">
        <v>4042</v>
      </c>
      <c r="E537" t="s">
        <v>4039</v>
      </c>
      <c r="F537" t="s">
        <v>4032</v>
      </c>
      <c r="G537">
        <v>35509</v>
      </c>
    </row>
    <row r="538" spans="1:7" x14ac:dyDescent="0.25">
      <c r="A538" t="s">
        <v>704</v>
      </c>
      <c r="B538" t="s">
        <v>4033</v>
      </c>
      <c r="C538" t="s">
        <v>4049</v>
      </c>
      <c r="D538" t="s">
        <v>4042</v>
      </c>
      <c r="E538" t="s">
        <v>4039</v>
      </c>
      <c r="F538" t="s">
        <v>4034</v>
      </c>
      <c r="G538">
        <v>35514</v>
      </c>
    </row>
    <row r="539" spans="1:7" x14ac:dyDescent="0.25">
      <c r="A539" t="s">
        <v>1220</v>
      </c>
      <c r="B539" t="s">
        <v>4033</v>
      </c>
      <c r="C539" t="s">
        <v>4051</v>
      </c>
      <c r="D539" t="s">
        <v>4042</v>
      </c>
      <c r="E539" t="s">
        <v>4038</v>
      </c>
      <c r="F539" t="s">
        <v>4032</v>
      </c>
      <c r="G539">
        <v>35519</v>
      </c>
    </row>
    <row r="540" spans="1:7" x14ac:dyDescent="0.25">
      <c r="A540" t="s">
        <v>2690</v>
      </c>
      <c r="B540" t="s">
        <v>4035</v>
      </c>
      <c r="C540" t="s">
        <v>4048</v>
      </c>
      <c r="D540" t="s">
        <v>4042</v>
      </c>
      <c r="E540" t="s">
        <v>4039</v>
      </c>
      <c r="F540" t="s">
        <v>4032</v>
      </c>
      <c r="G540">
        <v>35520</v>
      </c>
    </row>
    <row r="541" spans="1:7" x14ac:dyDescent="0.25">
      <c r="A541" t="s">
        <v>789</v>
      </c>
      <c r="B541" t="s">
        <v>4035</v>
      </c>
      <c r="C541" t="s">
        <v>4047</v>
      </c>
      <c r="D541" t="s">
        <v>4042</v>
      </c>
      <c r="E541" t="s">
        <v>4039</v>
      </c>
      <c r="F541" t="s">
        <v>4032</v>
      </c>
      <c r="G541">
        <v>35523</v>
      </c>
    </row>
    <row r="542" spans="1:7" x14ac:dyDescent="0.25">
      <c r="A542" t="s">
        <v>2559</v>
      </c>
      <c r="B542" t="s">
        <v>4035</v>
      </c>
      <c r="C542" t="s">
        <v>4048</v>
      </c>
      <c r="D542" t="s">
        <v>4042</v>
      </c>
      <c r="E542" t="s">
        <v>4039</v>
      </c>
      <c r="F542" t="s">
        <v>4032</v>
      </c>
      <c r="G542">
        <v>35524</v>
      </c>
    </row>
    <row r="543" spans="1:7" x14ac:dyDescent="0.25">
      <c r="A543" t="s">
        <v>171</v>
      </c>
      <c r="B543" t="s">
        <v>4035</v>
      </c>
      <c r="C543" t="s">
        <v>4051</v>
      </c>
      <c r="D543" t="s">
        <v>4042</v>
      </c>
      <c r="E543" t="s">
        <v>4039</v>
      </c>
      <c r="F543" t="s">
        <v>4032</v>
      </c>
      <c r="G543">
        <v>35532</v>
      </c>
    </row>
    <row r="544" spans="1:7" x14ac:dyDescent="0.25">
      <c r="A544" t="s">
        <v>2352</v>
      </c>
      <c r="B544" t="s">
        <v>4033</v>
      </c>
      <c r="C544" t="s">
        <v>4050</v>
      </c>
      <c r="D544" t="s">
        <v>4042</v>
      </c>
      <c r="E544" t="s">
        <v>4039</v>
      </c>
      <c r="F544" t="s">
        <v>4032</v>
      </c>
      <c r="G544">
        <v>35581</v>
      </c>
    </row>
    <row r="545" spans="1:7" x14ac:dyDescent="0.25">
      <c r="A545" t="s">
        <v>2549</v>
      </c>
      <c r="B545" t="s">
        <v>4033</v>
      </c>
      <c r="C545" t="s">
        <v>4048</v>
      </c>
      <c r="D545" t="s">
        <v>4042</v>
      </c>
      <c r="E545" t="s">
        <v>4039</v>
      </c>
      <c r="F545" t="s">
        <v>4032</v>
      </c>
      <c r="G545">
        <v>35597</v>
      </c>
    </row>
    <row r="546" spans="1:7" x14ac:dyDescent="0.25">
      <c r="A546" t="s">
        <v>1134</v>
      </c>
      <c r="B546" t="s">
        <v>4033</v>
      </c>
      <c r="C546" t="s">
        <v>4047</v>
      </c>
      <c r="D546" t="s">
        <v>4042</v>
      </c>
      <c r="E546" t="s">
        <v>4039</v>
      </c>
      <c r="F546" t="s">
        <v>4032</v>
      </c>
      <c r="G546">
        <v>35604</v>
      </c>
    </row>
    <row r="547" spans="1:7" x14ac:dyDescent="0.25">
      <c r="A547" t="s">
        <v>1055</v>
      </c>
      <c r="B547" t="s">
        <v>4033</v>
      </c>
      <c r="C547" t="s">
        <v>4047</v>
      </c>
      <c r="D547" t="s">
        <v>4042</v>
      </c>
      <c r="E547" t="s">
        <v>4039</v>
      </c>
      <c r="F547" t="s">
        <v>4032</v>
      </c>
      <c r="G547">
        <v>35609</v>
      </c>
    </row>
    <row r="548" spans="1:7" x14ac:dyDescent="0.25">
      <c r="A548" t="s">
        <v>2012</v>
      </c>
      <c r="B548" t="s">
        <v>4035</v>
      </c>
      <c r="C548" t="s">
        <v>4050</v>
      </c>
      <c r="D548" t="s">
        <v>4042</v>
      </c>
      <c r="E548" t="s">
        <v>4039</v>
      </c>
      <c r="F548" t="s">
        <v>4032</v>
      </c>
      <c r="G548">
        <v>35616</v>
      </c>
    </row>
    <row r="549" spans="1:7" x14ac:dyDescent="0.25">
      <c r="A549" t="s">
        <v>3015</v>
      </c>
      <c r="B549" t="s">
        <v>4033</v>
      </c>
      <c r="C549" t="s">
        <v>4048</v>
      </c>
      <c r="D549" t="s">
        <v>4042</v>
      </c>
      <c r="E549" t="s">
        <v>4039</v>
      </c>
      <c r="F549" t="s">
        <v>4032</v>
      </c>
      <c r="G549">
        <v>35619</v>
      </c>
    </row>
    <row r="550" spans="1:7" x14ac:dyDescent="0.25">
      <c r="A550" t="s">
        <v>831</v>
      </c>
      <c r="B550" t="s">
        <v>4035</v>
      </c>
      <c r="C550" t="s">
        <v>4049</v>
      </c>
      <c r="D550" t="s">
        <v>4042</v>
      </c>
      <c r="E550" t="s">
        <v>4039</v>
      </c>
      <c r="F550" t="s">
        <v>4032</v>
      </c>
      <c r="G550">
        <v>35625</v>
      </c>
    </row>
    <row r="551" spans="1:7" x14ac:dyDescent="0.25">
      <c r="A551" t="s">
        <v>1275</v>
      </c>
      <c r="B551" t="s">
        <v>4036</v>
      </c>
      <c r="C551" t="s">
        <v>4051</v>
      </c>
      <c r="D551" t="s">
        <v>4042</v>
      </c>
      <c r="E551" t="s">
        <v>4039</v>
      </c>
      <c r="F551" t="s">
        <v>4032</v>
      </c>
      <c r="G551">
        <v>35635</v>
      </c>
    </row>
    <row r="552" spans="1:7" x14ac:dyDescent="0.25">
      <c r="A552" t="s">
        <v>1019</v>
      </c>
      <c r="B552" t="s">
        <v>4033</v>
      </c>
      <c r="C552" t="s">
        <v>4051</v>
      </c>
      <c r="D552" t="s">
        <v>4042</v>
      </c>
      <c r="E552" t="s">
        <v>4038</v>
      </c>
      <c r="F552" t="s">
        <v>4032</v>
      </c>
      <c r="G552">
        <v>35648</v>
      </c>
    </row>
    <row r="553" spans="1:7" x14ac:dyDescent="0.25">
      <c r="A553" t="s">
        <v>1068</v>
      </c>
      <c r="B553" t="s">
        <v>4033</v>
      </c>
      <c r="C553" t="s">
        <v>4051</v>
      </c>
      <c r="D553" t="s">
        <v>4042</v>
      </c>
      <c r="E553" t="s">
        <v>4038</v>
      </c>
      <c r="F553" t="s">
        <v>4032</v>
      </c>
      <c r="G553">
        <v>35662</v>
      </c>
    </row>
    <row r="554" spans="1:7" x14ac:dyDescent="0.25">
      <c r="A554" t="s">
        <v>333</v>
      </c>
      <c r="B554" t="s">
        <v>4033</v>
      </c>
      <c r="C554" t="s">
        <v>4051</v>
      </c>
      <c r="D554" t="s">
        <v>4042</v>
      </c>
      <c r="E554" t="s">
        <v>4039</v>
      </c>
      <c r="F554" t="s">
        <v>4032</v>
      </c>
      <c r="G554">
        <v>35667</v>
      </c>
    </row>
    <row r="555" spans="1:7" x14ac:dyDescent="0.25">
      <c r="A555" t="s">
        <v>1472</v>
      </c>
      <c r="B555" t="s">
        <v>4033</v>
      </c>
      <c r="C555" t="s">
        <v>4051</v>
      </c>
      <c r="D555" t="s">
        <v>4042</v>
      </c>
      <c r="E555" t="s">
        <v>4038</v>
      </c>
      <c r="F555" t="s">
        <v>4032</v>
      </c>
      <c r="G555">
        <v>35667</v>
      </c>
    </row>
    <row r="556" spans="1:7" x14ac:dyDescent="0.25">
      <c r="A556" t="s">
        <v>578</v>
      </c>
      <c r="B556" t="s">
        <v>4033</v>
      </c>
      <c r="C556" t="s">
        <v>4051</v>
      </c>
      <c r="D556" t="s">
        <v>4042</v>
      </c>
      <c r="E556" t="s">
        <v>4039</v>
      </c>
      <c r="F556" t="s">
        <v>4032</v>
      </c>
      <c r="G556">
        <v>35677</v>
      </c>
    </row>
    <row r="557" spans="1:7" x14ac:dyDescent="0.25">
      <c r="A557" t="s">
        <v>720</v>
      </c>
      <c r="B557" t="s">
        <v>4033</v>
      </c>
      <c r="C557" t="s">
        <v>4051</v>
      </c>
      <c r="D557" t="s">
        <v>4042</v>
      </c>
      <c r="E557" t="s">
        <v>4039</v>
      </c>
      <c r="F557" t="s">
        <v>4032</v>
      </c>
      <c r="G557">
        <v>35693</v>
      </c>
    </row>
    <row r="558" spans="1:7" x14ac:dyDescent="0.25">
      <c r="A558" t="s">
        <v>818</v>
      </c>
      <c r="B558" t="s">
        <v>4033</v>
      </c>
      <c r="C558" t="s">
        <v>4051</v>
      </c>
      <c r="D558" t="s">
        <v>4042</v>
      </c>
      <c r="E558" t="s">
        <v>4038</v>
      </c>
      <c r="F558" t="s">
        <v>4032</v>
      </c>
      <c r="G558">
        <v>35694</v>
      </c>
    </row>
    <row r="559" spans="1:7" x14ac:dyDescent="0.25">
      <c r="A559" t="s">
        <v>2261</v>
      </c>
      <c r="B559" t="s">
        <v>4036</v>
      </c>
      <c r="C559" t="s">
        <v>4047</v>
      </c>
      <c r="D559" t="s">
        <v>4042</v>
      </c>
      <c r="E559" t="s">
        <v>4039</v>
      </c>
      <c r="F559" t="s">
        <v>4032</v>
      </c>
      <c r="G559">
        <v>35701</v>
      </c>
    </row>
    <row r="560" spans="1:7" x14ac:dyDescent="0.25">
      <c r="A560" t="s">
        <v>2993</v>
      </c>
      <c r="B560" t="s">
        <v>4035</v>
      </c>
      <c r="C560" t="s">
        <v>4048</v>
      </c>
      <c r="D560" t="s">
        <v>4042</v>
      </c>
      <c r="E560" t="s">
        <v>4038</v>
      </c>
      <c r="F560" t="s">
        <v>4032</v>
      </c>
      <c r="G560">
        <v>35705</v>
      </c>
    </row>
    <row r="561" spans="1:7" x14ac:dyDescent="0.25">
      <c r="A561" t="s">
        <v>2388</v>
      </c>
      <c r="B561" t="s">
        <v>4035</v>
      </c>
      <c r="C561" t="s">
        <v>4050</v>
      </c>
      <c r="D561" t="s">
        <v>4042</v>
      </c>
      <c r="E561" t="s">
        <v>4039</v>
      </c>
      <c r="F561" t="s">
        <v>4032</v>
      </c>
      <c r="G561">
        <v>35711</v>
      </c>
    </row>
    <row r="562" spans="1:7" x14ac:dyDescent="0.25">
      <c r="A562" t="s">
        <v>1589</v>
      </c>
      <c r="B562" t="s">
        <v>4033</v>
      </c>
      <c r="C562" t="s">
        <v>4051</v>
      </c>
      <c r="D562" t="s">
        <v>4042</v>
      </c>
      <c r="E562" t="s">
        <v>4038</v>
      </c>
      <c r="F562" t="s">
        <v>4034</v>
      </c>
      <c r="G562">
        <v>35733</v>
      </c>
    </row>
    <row r="563" spans="1:7" x14ac:dyDescent="0.25">
      <c r="A563" t="s">
        <v>2804</v>
      </c>
      <c r="B563" t="s">
        <v>4033</v>
      </c>
      <c r="C563" t="s">
        <v>4048</v>
      </c>
      <c r="D563" t="s">
        <v>4042</v>
      </c>
      <c r="E563" t="s">
        <v>4039</v>
      </c>
      <c r="F563" t="s">
        <v>4032</v>
      </c>
      <c r="G563">
        <v>35743</v>
      </c>
    </row>
    <row r="564" spans="1:7" x14ac:dyDescent="0.25">
      <c r="A564" t="s">
        <v>423</v>
      </c>
      <c r="B564" t="s">
        <v>4033</v>
      </c>
      <c r="C564" t="s">
        <v>4051</v>
      </c>
      <c r="D564" t="s">
        <v>4042</v>
      </c>
      <c r="E564" t="s">
        <v>4039</v>
      </c>
      <c r="F564" t="s">
        <v>4032</v>
      </c>
      <c r="G564">
        <v>35754</v>
      </c>
    </row>
    <row r="565" spans="1:7" x14ac:dyDescent="0.25">
      <c r="A565" t="s">
        <v>1552</v>
      </c>
      <c r="B565" t="s">
        <v>4033</v>
      </c>
      <c r="C565" t="s">
        <v>4047</v>
      </c>
      <c r="D565" t="s">
        <v>4042</v>
      </c>
      <c r="E565" t="s">
        <v>4039</v>
      </c>
      <c r="F565" t="s">
        <v>4034</v>
      </c>
      <c r="G565">
        <v>35758</v>
      </c>
    </row>
    <row r="566" spans="1:7" x14ac:dyDescent="0.25">
      <c r="A566" t="s">
        <v>407</v>
      </c>
      <c r="B566" t="s">
        <v>4035</v>
      </c>
      <c r="C566" t="s">
        <v>4049</v>
      </c>
      <c r="D566" t="s">
        <v>4042</v>
      </c>
      <c r="E566" t="s">
        <v>4039</v>
      </c>
      <c r="F566" t="s">
        <v>4034</v>
      </c>
      <c r="G566">
        <v>35764</v>
      </c>
    </row>
    <row r="567" spans="1:7" x14ac:dyDescent="0.25">
      <c r="A567" t="s">
        <v>2259</v>
      </c>
      <c r="B567" t="s">
        <v>4035</v>
      </c>
      <c r="C567" t="s">
        <v>4048</v>
      </c>
      <c r="D567" t="s">
        <v>4042</v>
      </c>
      <c r="E567" t="s">
        <v>4039</v>
      </c>
      <c r="F567" t="s">
        <v>4032</v>
      </c>
      <c r="G567">
        <v>35765</v>
      </c>
    </row>
    <row r="568" spans="1:7" x14ac:dyDescent="0.25">
      <c r="A568" t="s">
        <v>1432</v>
      </c>
      <c r="B568" t="s">
        <v>4033</v>
      </c>
      <c r="C568" t="s">
        <v>4047</v>
      </c>
      <c r="D568" t="s">
        <v>4042</v>
      </c>
      <c r="E568" t="s">
        <v>4039</v>
      </c>
      <c r="F568" t="s">
        <v>4032</v>
      </c>
      <c r="G568">
        <v>35767</v>
      </c>
    </row>
    <row r="569" spans="1:7" x14ac:dyDescent="0.25">
      <c r="A569" t="s">
        <v>681</v>
      </c>
      <c r="B569" t="s">
        <v>4033</v>
      </c>
      <c r="C569" t="s">
        <v>4051</v>
      </c>
      <c r="D569" t="s">
        <v>4042</v>
      </c>
      <c r="E569" t="s">
        <v>4039</v>
      </c>
      <c r="F569" t="s">
        <v>4032</v>
      </c>
      <c r="G569">
        <v>35779</v>
      </c>
    </row>
    <row r="570" spans="1:7" x14ac:dyDescent="0.25">
      <c r="A570" t="s">
        <v>1093</v>
      </c>
      <c r="B570" t="s">
        <v>4033</v>
      </c>
      <c r="C570" t="s">
        <v>4047</v>
      </c>
      <c r="D570" t="s">
        <v>4042</v>
      </c>
      <c r="E570" t="s">
        <v>4039</v>
      </c>
      <c r="F570" t="s">
        <v>4032</v>
      </c>
      <c r="G570">
        <v>35782</v>
      </c>
    </row>
    <row r="571" spans="1:7" x14ac:dyDescent="0.25">
      <c r="A571" t="s">
        <v>1833</v>
      </c>
      <c r="B571" t="s">
        <v>4033</v>
      </c>
      <c r="C571" t="s">
        <v>4047</v>
      </c>
      <c r="D571" t="s">
        <v>4045</v>
      </c>
      <c r="E571" t="s">
        <v>4038</v>
      </c>
      <c r="F571" t="s">
        <v>4032</v>
      </c>
      <c r="G571">
        <v>35782</v>
      </c>
    </row>
    <row r="572" spans="1:7" x14ac:dyDescent="0.25">
      <c r="A572" t="s">
        <v>1148</v>
      </c>
      <c r="B572" t="s">
        <v>4033</v>
      </c>
      <c r="C572" t="s">
        <v>4047</v>
      </c>
      <c r="D572" t="s">
        <v>4042</v>
      </c>
      <c r="E572" t="s">
        <v>4039</v>
      </c>
      <c r="F572" t="s">
        <v>4032</v>
      </c>
      <c r="G572">
        <v>35790</v>
      </c>
    </row>
    <row r="573" spans="1:7" x14ac:dyDescent="0.25">
      <c r="A573" t="s">
        <v>650</v>
      </c>
      <c r="B573" t="s">
        <v>4033</v>
      </c>
      <c r="C573" t="s">
        <v>4051</v>
      </c>
      <c r="D573" t="s">
        <v>4042</v>
      </c>
      <c r="E573" t="s">
        <v>4039</v>
      </c>
      <c r="F573" t="s">
        <v>4034</v>
      </c>
      <c r="G573">
        <v>35792</v>
      </c>
    </row>
    <row r="574" spans="1:7" x14ac:dyDescent="0.25">
      <c r="A574" t="s">
        <v>2521</v>
      </c>
      <c r="B574" t="s">
        <v>4035</v>
      </c>
      <c r="C574" t="s">
        <v>4048</v>
      </c>
      <c r="D574" t="s">
        <v>4042</v>
      </c>
      <c r="E574" t="s">
        <v>4039</v>
      </c>
      <c r="F574" t="s">
        <v>4032</v>
      </c>
      <c r="G574">
        <v>35799</v>
      </c>
    </row>
    <row r="575" spans="1:7" x14ac:dyDescent="0.25">
      <c r="A575" t="s">
        <v>3446</v>
      </c>
      <c r="B575" t="s">
        <v>4035</v>
      </c>
      <c r="C575" t="s">
        <v>4048</v>
      </c>
      <c r="D575" t="s">
        <v>4042</v>
      </c>
      <c r="E575" t="s">
        <v>4038</v>
      </c>
      <c r="F575" t="s">
        <v>4032</v>
      </c>
      <c r="G575">
        <v>35826</v>
      </c>
    </row>
    <row r="576" spans="1:7" x14ac:dyDescent="0.25">
      <c r="A576" t="s">
        <v>2410</v>
      </c>
      <c r="B576" t="s">
        <v>4035</v>
      </c>
      <c r="C576" t="s">
        <v>4050</v>
      </c>
      <c r="D576" t="s">
        <v>4042</v>
      </c>
      <c r="E576" t="s">
        <v>4038</v>
      </c>
      <c r="F576" t="s">
        <v>4032</v>
      </c>
      <c r="G576">
        <v>35852</v>
      </c>
    </row>
    <row r="577" spans="1:7" x14ac:dyDescent="0.25">
      <c r="A577" t="s">
        <v>1926</v>
      </c>
      <c r="B577" t="s">
        <v>4036</v>
      </c>
      <c r="C577" t="s">
        <v>4047</v>
      </c>
      <c r="D577" t="s">
        <v>4042</v>
      </c>
      <c r="E577" t="s">
        <v>4039</v>
      </c>
      <c r="F577" t="s">
        <v>4032</v>
      </c>
      <c r="G577">
        <v>35865</v>
      </c>
    </row>
    <row r="578" spans="1:7" x14ac:dyDescent="0.25">
      <c r="A578" t="s">
        <v>673</v>
      </c>
      <c r="B578" t="s">
        <v>4033</v>
      </c>
      <c r="C578" t="s">
        <v>4051</v>
      </c>
      <c r="D578" t="s">
        <v>4045</v>
      </c>
      <c r="E578" t="s">
        <v>4039</v>
      </c>
      <c r="F578" t="s">
        <v>4032</v>
      </c>
      <c r="G578">
        <v>35866</v>
      </c>
    </row>
    <row r="579" spans="1:7" x14ac:dyDescent="0.25">
      <c r="A579" t="s">
        <v>314</v>
      </c>
      <c r="B579" t="s">
        <v>4035</v>
      </c>
      <c r="C579" t="s">
        <v>4051</v>
      </c>
      <c r="D579" t="s">
        <v>4042</v>
      </c>
      <c r="E579" t="s">
        <v>4039</v>
      </c>
      <c r="F579" t="s">
        <v>4032</v>
      </c>
      <c r="G579">
        <v>35870</v>
      </c>
    </row>
    <row r="580" spans="1:7" x14ac:dyDescent="0.25">
      <c r="A580" t="s">
        <v>3098</v>
      </c>
      <c r="B580" t="s">
        <v>4035</v>
      </c>
      <c r="C580" t="s">
        <v>4048</v>
      </c>
      <c r="D580" t="s">
        <v>4042</v>
      </c>
      <c r="E580" t="s">
        <v>4038</v>
      </c>
      <c r="F580" t="s">
        <v>4032</v>
      </c>
      <c r="G580">
        <v>35871</v>
      </c>
    </row>
    <row r="581" spans="1:7" x14ac:dyDescent="0.25">
      <c r="A581" t="s">
        <v>686</v>
      </c>
      <c r="B581" t="s">
        <v>4035</v>
      </c>
      <c r="C581" t="s">
        <v>4049</v>
      </c>
      <c r="D581" t="s">
        <v>4042</v>
      </c>
      <c r="E581" t="s">
        <v>4039</v>
      </c>
      <c r="F581" t="s">
        <v>4032</v>
      </c>
      <c r="G581">
        <v>35877</v>
      </c>
    </row>
    <row r="582" spans="1:7" x14ac:dyDescent="0.25">
      <c r="A582" t="s">
        <v>1690</v>
      </c>
      <c r="B582" t="s">
        <v>4035</v>
      </c>
      <c r="C582" t="s">
        <v>4050</v>
      </c>
      <c r="D582" t="s">
        <v>4042</v>
      </c>
      <c r="E582" t="s">
        <v>4039</v>
      </c>
      <c r="F582" t="s">
        <v>4032</v>
      </c>
      <c r="G582">
        <v>35879</v>
      </c>
    </row>
    <row r="583" spans="1:7" x14ac:dyDescent="0.25">
      <c r="A583" t="s">
        <v>1189</v>
      </c>
      <c r="B583" t="s">
        <v>4035</v>
      </c>
      <c r="C583" t="s">
        <v>4047</v>
      </c>
      <c r="D583" t="s">
        <v>4042</v>
      </c>
      <c r="E583" t="s">
        <v>4039</v>
      </c>
      <c r="F583" t="s">
        <v>4032</v>
      </c>
      <c r="G583">
        <v>35885</v>
      </c>
    </row>
    <row r="584" spans="1:7" x14ac:dyDescent="0.25">
      <c r="A584" t="s">
        <v>698</v>
      </c>
      <c r="B584" t="s">
        <v>4033</v>
      </c>
      <c r="C584" t="s">
        <v>4049</v>
      </c>
      <c r="D584" t="s">
        <v>4042</v>
      </c>
      <c r="E584" t="s">
        <v>4039</v>
      </c>
      <c r="F584" t="s">
        <v>4032</v>
      </c>
      <c r="G584">
        <v>35908</v>
      </c>
    </row>
    <row r="585" spans="1:7" x14ac:dyDescent="0.25">
      <c r="A585" t="s">
        <v>1386</v>
      </c>
      <c r="B585" t="s">
        <v>4033</v>
      </c>
      <c r="C585" t="s">
        <v>4047</v>
      </c>
      <c r="D585" t="s">
        <v>4045</v>
      </c>
      <c r="E585" t="s">
        <v>4039</v>
      </c>
      <c r="F585" t="s">
        <v>4032</v>
      </c>
      <c r="G585">
        <v>35920</v>
      </c>
    </row>
    <row r="586" spans="1:7" x14ac:dyDescent="0.25">
      <c r="A586" t="s">
        <v>3068</v>
      </c>
      <c r="B586" t="s">
        <v>4033</v>
      </c>
      <c r="C586" t="s">
        <v>4050</v>
      </c>
      <c r="D586" t="s">
        <v>4045</v>
      </c>
      <c r="E586" t="s">
        <v>4038</v>
      </c>
      <c r="F586" t="s">
        <v>4032</v>
      </c>
      <c r="G586">
        <v>35925</v>
      </c>
    </row>
    <row r="587" spans="1:7" x14ac:dyDescent="0.25">
      <c r="A587" t="s">
        <v>1750</v>
      </c>
      <c r="B587" t="s">
        <v>4035</v>
      </c>
      <c r="C587" t="s">
        <v>4050</v>
      </c>
      <c r="D587" t="s">
        <v>4042</v>
      </c>
      <c r="E587" t="s">
        <v>4039</v>
      </c>
      <c r="F587" t="s">
        <v>4032</v>
      </c>
      <c r="G587">
        <v>35939</v>
      </c>
    </row>
    <row r="588" spans="1:7" x14ac:dyDescent="0.25">
      <c r="A588" t="s">
        <v>1842</v>
      </c>
      <c r="B588" t="s">
        <v>4035</v>
      </c>
      <c r="C588" t="s">
        <v>4050</v>
      </c>
      <c r="D588" t="s">
        <v>4042</v>
      </c>
      <c r="E588" t="s">
        <v>4039</v>
      </c>
      <c r="F588" t="s">
        <v>4032</v>
      </c>
      <c r="G588">
        <v>35950</v>
      </c>
    </row>
    <row r="589" spans="1:7" x14ac:dyDescent="0.25">
      <c r="A589" t="s">
        <v>924</v>
      </c>
      <c r="B589" t="s">
        <v>4035</v>
      </c>
      <c r="C589" t="s">
        <v>4047</v>
      </c>
      <c r="D589" t="s">
        <v>4042</v>
      </c>
      <c r="E589" t="s">
        <v>4039</v>
      </c>
      <c r="F589" t="s">
        <v>4032</v>
      </c>
      <c r="G589">
        <v>35961</v>
      </c>
    </row>
    <row r="590" spans="1:7" x14ac:dyDescent="0.25">
      <c r="A590" t="s">
        <v>3001</v>
      </c>
      <c r="B590" t="s">
        <v>4035</v>
      </c>
      <c r="C590" t="s">
        <v>4048</v>
      </c>
      <c r="D590" t="s">
        <v>4042</v>
      </c>
      <c r="E590" t="s">
        <v>4039</v>
      </c>
      <c r="F590" t="s">
        <v>4032</v>
      </c>
      <c r="G590">
        <v>35963</v>
      </c>
    </row>
    <row r="591" spans="1:7" x14ac:dyDescent="0.25">
      <c r="A591" t="s">
        <v>292</v>
      </c>
      <c r="B591" t="s">
        <v>4033</v>
      </c>
      <c r="C591" t="s">
        <v>4051</v>
      </c>
      <c r="D591" t="s">
        <v>4042</v>
      </c>
      <c r="E591" t="s">
        <v>4039</v>
      </c>
      <c r="F591" t="s">
        <v>4032</v>
      </c>
      <c r="G591">
        <v>35963</v>
      </c>
    </row>
    <row r="592" spans="1:7" x14ac:dyDescent="0.25">
      <c r="A592" t="s">
        <v>1311</v>
      </c>
      <c r="B592" t="s">
        <v>4035</v>
      </c>
      <c r="C592" t="s">
        <v>4047</v>
      </c>
      <c r="D592" t="s">
        <v>4042</v>
      </c>
      <c r="E592" t="s">
        <v>4039</v>
      </c>
      <c r="F592" t="s">
        <v>4032</v>
      </c>
      <c r="G592">
        <v>35978</v>
      </c>
    </row>
    <row r="593" spans="1:7" x14ac:dyDescent="0.25">
      <c r="A593" t="s">
        <v>1206</v>
      </c>
      <c r="B593" t="s">
        <v>4033</v>
      </c>
      <c r="C593" t="s">
        <v>4051</v>
      </c>
      <c r="D593" t="s">
        <v>4045</v>
      </c>
      <c r="E593" t="s">
        <v>4038</v>
      </c>
      <c r="F593" t="s">
        <v>4032</v>
      </c>
      <c r="G593">
        <v>35980</v>
      </c>
    </row>
    <row r="594" spans="1:7" x14ac:dyDescent="0.25">
      <c r="A594" t="s">
        <v>1596</v>
      </c>
      <c r="B594" t="s">
        <v>4035</v>
      </c>
      <c r="C594" t="s">
        <v>4050</v>
      </c>
      <c r="D594" t="s">
        <v>4042</v>
      </c>
      <c r="E594" t="s">
        <v>4039</v>
      </c>
      <c r="F594" t="s">
        <v>4034</v>
      </c>
      <c r="G594">
        <v>35990</v>
      </c>
    </row>
    <row r="595" spans="1:7" x14ac:dyDescent="0.25">
      <c r="A595" t="s">
        <v>2200</v>
      </c>
      <c r="B595" t="s">
        <v>4035</v>
      </c>
      <c r="C595" t="s">
        <v>4047</v>
      </c>
      <c r="D595" t="s">
        <v>4042</v>
      </c>
      <c r="E595" t="s">
        <v>4038</v>
      </c>
      <c r="F595" t="s">
        <v>4032</v>
      </c>
      <c r="G595">
        <v>35991</v>
      </c>
    </row>
    <row r="596" spans="1:7" x14ac:dyDescent="0.25">
      <c r="A596" t="s">
        <v>276</v>
      </c>
      <c r="B596" t="s">
        <v>4035</v>
      </c>
      <c r="C596" t="s">
        <v>4051</v>
      </c>
      <c r="D596" t="s">
        <v>4042</v>
      </c>
      <c r="E596" t="s">
        <v>4039</v>
      </c>
      <c r="F596" t="s">
        <v>4032</v>
      </c>
      <c r="G596">
        <v>35995</v>
      </c>
    </row>
    <row r="597" spans="1:7" x14ac:dyDescent="0.25">
      <c r="A597" t="s">
        <v>749</v>
      </c>
      <c r="B597" t="s">
        <v>4033</v>
      </c>
      <c r="C597" t="s">
        <v>4049</v>
      </c>
      <c r="D597" t="s">
        <v>4042</v>
      </c>
      <c r="E597" t="s">
        <v>4039</v>
      </c>
      <c r="F597" t="s">
        <v>4032</v>
      </c>
      <c r="G597">
        <v>35999</v>
      </c>
    </row>
    <row r="598" spans="1:7" x14ac:dyDescent="0.25">
      <c r="A598" t="s">
        <v>1783</v>
      </c>
      <c r="B598" t="s">
        <v>4033</v>
      </c>
      <c r="C598" t="s">
        <v>4047</v>
      </c>
      <c r="D598" t="s">
        <v>4042</v>
      </c>
      <c r="E598" t="s">
        <v>4038</v>
      </c>
      <c r="F598" t="s">
        <v>4032</v>
      </c>
      <c r="G598">
        <v>36001</v>
      </c>
    </row>
    <row r="599" spans="1:7" x14ac:dyDescent="0.25">
      <c r="A599" t="s">
        <v>915</v>
      </c>
      <c r="B599" t="s">
        <v>4033</v>
      </c>
      <c r="C599" t="s">
        <v>4049</v>
      </c>
      <c r="D599" t="s">
        <v>4045</v>
      </c>
      <c r="E599" t="s">
        <v>4039</v>
      </c>
      <c r="F599" t="s">
        <v>4034</v>
      </c>
      <c r="G599">
        <v>36005</v>
      </c>
    </row>
    <row r="600" spans="1:7" x14ac:dyDescent="0.25">
      <c r="A600" t="s">
        <v>2973</v>
      </c>
      <c r="B600" t="s">
        <v>4033</v>
      </c>
      <c r="C600" t="s">
        <v>4048</v>
      </c>
      <c r="D600" t="s">
        <v>4042</v>
      </c>
      <c r="E600" t="s">
        <v>4039</v>
      </c>
      <c r="F600" t="s">
        <v>4034</v>
      </c>
      <c r="G600">
        <v>36006</v>
      </c>
    </row>
    <row r="601" spans="1:7" x14ac:dyDescent="0.25">
      <c r="A601" t="s">
        <v>805</v>
      </c>
      <c r="B601" t="s">
        <v>4035</v>
      </c>
      <c r="C601" t="s">
        <v>4047</v>
      </c>
      <c r="D601" t="s">
        <v>4042</v>
      </c>
      <c r="E601" t="s">
        <v>4039</v>
      </c>
      <c r="F601" t="s">
        <v>4032</v>
      </c>
      <c r="G601">
        <v>36012</v>
      </c>
    </row>
    <row r="602" spans="1:7" x14ac:dyDescent="0.25">
      <c r="A602" t="s">
        <v>2892</v>
      </c>
      <c r="B602" t="s">
        <v>4035</v>
      </c>
      <c r="C602" t="s">
        <v>4048</v>
      </c>
      <c r="D602" t="s">
        <v>4042</v>
      </c>
      <c r="E602" t="s">
        <v>4038</v>
      </c>
      <c r="F602" t="s">
        <v>4032</v>
      </c>
      <c r="G602">
        <v>36013</v>
      </c>
    </row>
    <row r="603" spans="1:7" x14ac:dyDescent="0.25">
      <c r="A603" t="s">
        <v>2031</v>
      </c>
      <c r="B603" t="s">
        <v>4035</v>
      </c>
      <c r="C603" t="s">
        <v>4047</v>
      </c>
      <c r="D603" t="s">
        <v>4042</v>
      </c>
      <c r="E603" t="s">
        <v>4038</v>
      </c>
      <c r="F603" t="s">
        <v>4032</v>
      </c>
      <c r="G603">
        <v>36015</v>
      </c>
    </row>
    <row r="604" spans="1:7" x14ac:dyDescent="0.25">
      <c r="A604" t="s">
        <v>2850</v>
      </c>
      <c r="B604" t="s">
        <v>4035</v>
      </c>
      <c r="C604" t="s">
        <v>4048</v>
      </c>
      <c r="D604" t="s">
        <v>4042</v>
      </c>
      <c r="E604" t="s">
        <v>4039</v>
      </c>
      <c r="F604" t="s">
        <v>4032</v>
      </c>
      <c r="G604">
        <v>36033</v>
      </c>
    </row>
    <row r="605" spans="1:7" x14ac:dyDescent="0.25">
      <c r="A605" t="s">
        <v>1614</v>
      </c>
      <c r="B605" t="s">
        <v>4033</v>
      </c>
      <c r="C605" t="s">
        <v>4049</v>
      </c>
      <c r="D605" t="s">
        <v>4042</v>
      </c>
      <c r="E605" t="s">
        <v>4038</v>
      </c>
      <c r="F605" t="s">
        <v>4032</v>
      </c>
      <c r="G605">
        <v>36037</v>
      </c>
    </row>
    <row r="606" spans="1:7" x14ac:dyDescent="0.25">
      <c r="A606" t="s">
        <v>875</v>
      </c>
      <c r="B606" t="s">
        <v>4033</v>
      </c>
      <c r="C606" t="s">
        <v>4047</v>
      </c>
      <c r="D606" t="s">
        <v>4042</v>
      </c>
      <c r="E606" t="s">
        <v>4039</v>
      </c>
      <c r="F606" t="s">
        <v>4034</v>
      </c>
      <c r="G606">
        <v>36044</v>
      </c>
    </row>
    <row r="607" spans="1:7" x14ac:dyDescent="0.25">
      <c r="A607" t="s">
        <v>334</v>
      </c>
      <c r="B607" t="s">
        <v>4033</v>
      </c>
      <c r="C607" t="s">
        <v>4051</v>
      </c>
      <c r="D607" t="s">
        <v>4042</v>
      </c>
      <c r="E607" t="s">
        <v>4039</v>
      </c>
      <c r="F607" t="s">
        <v>4032</v>
      </c>
      <c r="G607">
        <v>36047</v>
      </c>
    </row>
    <row r="608" spans="1:7" x14ac:dyDescent="0.25">
      <c r="A608" t="s">
        <v>932</v>
      </c>
      <c r="B608" t="s">
        <v>4035</v>
      </c>
      <c r="C608" t="s">
        <v>4047</v>
      </c>
      <c r="D608" t="s">
        <v>4042</v>
      </c>
      <c r="E608" t="s">
        <v>4039</v>
      </c>
      <c r="F608" t="s">
        <v>4032</v>
      </c>
      <c r="G608">
        <v>36061</v>
      </c>
    </row>
    <row r="609" spans="1:7" x14ac:dyDescent="0.25">
      <c r="A609" t="s">
        <v>1115</v>
      </c>
      <c r="B609" t="s">
        <v>4033</v>
      </c>
      <c r="C609" t="s">
        <v>4051</v>
      </c>
      <c r="D609" t="s">
        <v>4042</v>
      </c>
      <c r="E609" t="s">
        <v>4038</v>
      </c>
      <c r="F609" t="s">
        <v>4032</v>
      </c>
      <c r="G609">
        <v>36074</v>
      </c>
    </row>
    <row r="610" spans="1:7" x14ac:dyDescent="0.25">
      <c r="A610" t="s">
        <v>813</v>
      </c>
      <c r="B610" t="s">
        <v>4035</v>
      </c>
      <c r="C610" t="s">
        <v>4051</v>
      </c>
      <c r="D610" t="s">
        <v>4042</v>
      </c>
      <c r="E610" t="s">
        <v>4038</v>
      </c>
      <c r="F610" t="s">
        <v>4032</v>
      </c>
      <c r="G610">
        <v>36074</v>
      </c>
    </row>
    <row r="611" spans="1:7" x14ac:dyDescent="0.25">
      <c r="A611" t="s">
        <v>1956</v>
      </c>
      <c r="B611" t="s">
        <v>4033</v>
      </c>
      <c r="C611" t="s">
        <v>4047</v>
      </c>
      <c r="D611" t="s">
        <v>4045</v>
      </c>
      <c r="E611" t="s">
        <v>4038</v>
      </c>
      <c r="F611" t="s">
        <v>4032</v>
      </c>
      <c r="G611">
        <v>36077</v>
      </c>
    </row>
    <row r="612" spans="1:7" x14ac:dyDescent="0.25">
      <c r="A612" t="s">
        <v>379</v>
      </c>
      <c r="B612" t="s">
        <v>4033</v>
      </c>
      <c r="C612" t="s">
        <v>4051</v>
      </c>
      <c r="D612" t="s">
        <v>4042</v>
      </c>
      <c r="E612" t="s">
        <v>4039</v>
      </c>
      <c r="F612" t="s">
        <v>4032</v>
      </c>
      <c r="G612">
        <v>36077</v>
      </c>
    </row>
    <row r="613" spans="1:7" x14ac:dyDescent="0.25">
      <c r="A613" t="s">
        <v>820</v>
      </c>
      <c r="B613" t="s">
        <v>4033</v>
      </c>
      <c r="C613" t="s">
        <v>4049</v>
      </c>
      <c r="D613" t="s">
        <v>4042</v>
      </c>
      <c r="E613" t="s">
        <v>4039</v>
      </c>
      <c r="F613" t="s">
        <v>4034</v>
      </c>
      <c r="G613">
        <v>36083</v>
      </c>
    </row>
    <row r="614" spans="1:7" x14ac:dyDescent="0.25">
      <c r="A614" t="s">
        <v>1026</v>
      </c>
      <c r="B614" t="s">
        <v>4035</v>
      </c>
      <c r="C614" t="s">
        <v>4047</v>
      </c>
      <c r="D614" t="s">
        <v>4042</v>
      </c>
      <c r="E614" t="s">
        <v>4039</v>
      </c>
      <c r="F614" t="s">
        <v>4034</v>
      </c>
      <c r="G614">
        <v>36095</v>
      </c>
    </row>
    <row r="615" spans="1:7" x14ac:dyDescent="0.25">
      <c r="A615" t="s">
        <v>2356</v>
      </c>
      <c r="B615" t="s">
        <v>4033</v>
      </c>
      <c r="C615" t="s">
        <v>4047</v>
      </c>
      <c r="D615" t="s">
        <v>4042</v>
      </c>
      <c r="E615" t="s">
        <v>4038</v>
      </c>
      <c r="F615" t="s">
        <v>4032</v>
      </c>
      <c r="G615">
        <v>36106</v>
      </c>
    </row>
    <row r="616" spans="1:7" x14ac:dyDescent="0.25">
      <c r="A616" t="s">
        <v>2488</v>
      </c>
      <c r="B616" t="s">
        <v>4035</v>
      </c>
      <c r="C616" t="s">
        <v>4048</v>
      </c>
      <c r="D616" t="s">
        <v>4042</v>
      </c>
      <c r="E616" t="s">
        <v>4039</v>
      </c>
      <c r="F616" t="s">
        <v>4032</v>
      </c>
      <c r="G616">
        <v>36109</v>
      </c>
    </row>
    <row r="617" spans="1:7" x14ac:dyDescent="0.25">
      <c r="A617" t="s">
        <v>2940</v>
      </c>
      <c r="B617" t="s">
        <v>4033</v>
      </c>
      <c r="C617" t="s">
        <v>4048</v>
      </c>
      <c r="D617" t="s">
        <v>4042</v>
      </c>
      <c r="E617" t="s">
        <v>4039</v>
      </c>
      <c r="F617" t="s">
        <v>4034</v>
      </c>
      <c r="G617">
        <v>36121</v>
      </c>
    </row>
    <row r="618" spans="1:7" x14ac:dyDescent="0.25">
      <c r="A618" t="s">
        <v>1431</v>
      </c>
      <c r="B618" t="s">
        <v>4035</v>
      </c>
      <c r="C618" t="s">
        <v>4047</v>
      </c>
      <c r="D618" t="s">
        <v>4042</v>
      </c>
      <c r="E618" t="s">
        <v>4038</v>
      </c>
      <c r="F618" t="s">
        <v>4032</v>
      </c>
      <c r="G618">
        <v>36124</v>
      </c>
    </row>
    <row r="619" spans="1:7" x14ac:dyDescent="0.25">
      <c r="A619" t="s">
        <v>1873</v>
      </c>
      <c r="B619" t="s">
        <v>4035</v>
      </c>
      <c r="C619" t="s">
        <v>4050</v>
      </c>
      <c r="D619" t="s">
        <v>4042</v>
      </c>
      <c r="E619" t="s">
        <v>4039</v>
      </c>
      <c r="F619" t="s">
        <v>4032</v>
      </c>
      <c r="G619">
        <v>36131</v>
      </c>
    </row>
    <row r="620" spans="1:7" x14ac:dyDescent="0.25">
      <c r="A620" t="s">
        <v>287</v>
      </c>
      <c r="B620" t="s">
        <v>4035</v>
      </c>
      <c r="C620" t="s">
        <v>4051</v>
      </c>
      <c r="D620" t="s">
        <v>4042</v>
      </c>
      <c r="E620" t="s">
        <v>4039</v>
      </c>
      <c r="F620" t="s">
        <v>4032</v>
      </c>
      <c r="G620">
        <v>36132</v>
      </c>
    </row>
    <row r="621" spans="1:7" x14ac:dyDescent="0.25">
      <c r="A621" t="s">
        <v>2122</v>
      </c>
      <c r="B621" t="s">
        <v>4035</v>
      </c>
      <c r="C621" t="s">
        <v>4050</v>
      </c>
      <c r="D621" t="s">
        <v>4042</v>
      </c>
      <c r="E621" t="s">
        <v>4039</v>
      </c>
      <c r="F621" t="s">
        <v>4034</v>
      </c>
      <c r="G621">
        <v>36145</v>
      </c>
    </row>
    <row r="622" spans="1:7" x14ac:dyDescent="0.25">
      <c r="A622" t="s">
        <v>901</v>
      </c>
      <c r="B622" t="s">
        <v>4035</v>
      </c>
      <c r="C622" t="s">
        <v>4051</v>
      </c>
      <c r="D622" t="s">
        <v>4042</v>
      </c>
      <c r="E622" t="s">
        <v>4039</v>
      </c>
      <c r="F622" t="s">
        <v>4032</v>
      </c>
      <c r="G622">
        <v>36153</v>
      </c>
    </row>
    <row r="623" spans="1:7" x14ac:dyDescent="0.25">
      <c r="A623" t="s">
        <v>602</v>
      </c>
      <c r="B623" t="s">
        <v>4035</v>
      </c>
      <c r="C623" t="s">
        <v>4047</v>
      </c>
      <c r="D623" t="s">
        <v>4042</v>
      </c>
      <c r="E623" t="s">
        <v>4039</v>
      </c>
      <c r="F623" t="s">
        <v>4034</v>
      </c>
      <c r="G623">
        <v>36179</v>
      </c>
    </row>
    <row r="624" spans="1:7" x14ac:dyDescent="0.25">
      <c r="A624" t="s">
        <v>2990</v>
      </c>
      <c r="B624" t="s">
        <v>4035</v>
      </c>
      <c r="C624" t="s">
        <v>4048</v>
      </c>
      <c r="D624" t="s">
        <v>4042</v>
      </c>
      <c r="E624" t="s">
        <v>4038</v>
      </c>
      <c r="F624" t="s">
        <v>4032</v>
      </c>
      <c r="G624">
        <v>36180</v>
      </c>
    </row>
    <row r="625" spans="1:7" x14ac:dyDescent="0.25">
      <c r="A625" t="s">
        <v>2370</v>
      </c>
      <c r="B625" t="s">
        <v>4035</v>
      </c>
      <c r="C625" t="s">
        <v>4050</v>
      </c>
      <c r="D625" t="s">
        <v>4042</v>
      </c>
      <c r="E625" t="s">
        <v>4038</v>
      </c>
      <c r="F625" t="s">
        <v>4032</v>
      </c>
      <c r="G625">
        <v>36189</v>
      </c>
    </row>
    <row r="626" spans="1:7" x14ac:dyDescent="0.25">
      <c r="A626" t="s">
        <v>1822</v>
      </c>
      <c r="B626" t="s">
        <v>4036</v>
      </c>
      <c r="C626" t="s">
        <v>4051</v>
      </c>
      <c r="D626" t="s">
        <v>4042</v>
      </c>
      <c r="E626" t="s">
        <v>4039</v>
      </c>
      <c r="F626" t="s">
        <v>4032</v>
      </c>
      <c r="G626">
        <v>36193</v>
      </c>
    </row>
    <row r="627" spans="1:7" x14ac:dyDescent="0.25">
      <c r="A627" t="s">
        <v>665</v>
      </c>
      <c r="B627" t="s">
        <v>4033</v>
      </c>
      <c r="C627" t="s">
        <v>4051</v>
      </c>
      <c r="D627" t="s">
        <v>4042</v>
      </c>
      <c r="E627" t="s">
        <v>4039</v>
      </c>
      <c r="F627" t="s">
        <v>4032</v>
      </c>
      <c r="G627">
        <v>36196</v>
      </c>
    </row>
    <row r="628" spans="1:7" x14ac:dyDescent="0.25">
      <c r="A628" t="s">
        <v>2540</v>
      </c>
      <c r="B628" t="s">
        <v>4035</v>
      </c>
      <c r="C628" t="s">
        <v>4048</v>
      </c>
      <c r="D628" t="s">
        <v>4042</v>
      </c>
      <c r="E628" t="s">
        <v>4039</v>
      </c>
      <c r="F628" t="s">
        <v>4032</v>
      </c>
      <c r="G628">
        <v>36211</v>
      </c>
    </row>
    <row r="629" spans="1:7" x14ac:dyDescent="0.25">
      <c r="A629" t="s">
        <v>265</v>
      </c>
      <c r="B629" t="s">
        <v>4035</v>
      </c>
      <c r="C629" t="s">
        <v>4051</v>
      </c>
      <c r="D629" t="s">
        <v>4042</v>
      </c>
      <c r="E629" t="s">
        <v>4039</v>
      </c>
      <c r="F629" t="s">
        <v>4034</v>
      </c>
      <c r="G629">
        <v>36213</v>
      </c>
    </row>
    <row r="630" spans="1:7" x14ac:dyDescent="0.25">
      <c r="A630" t="s">
        <v>1146</v>
      </c>
      <c r="B630" t="s">
        <v>4033</v>
      </c>
      <c r="C630" t="s">
        <v>4051</v>
      </c>
      <c r="D630" t="s">
        <v>4042</v>
      </c>
      <c r="E630" t="s">
        <v>4038</v>
      </c>
      <c r="F630" t="s">
        <v>4032</v>
      </c>
      <c r="G630">
        <v>36216</v>
      </c>
    </row>
    <row r="631" spans="1:7" x14ac:dyDescent="0.25">
      <c r="A631" t="s">
        <v>629</v>
      </c>
      <c r="B631" t="s">
        <v>4033</v>
      </c>
      <c r="C631" t="s">
        <v>4051</v>
      </c>
      <c r="D631" t="s">
        <v>4045</v>
      </c>
      <c r="E631" t="s">
        <v>4039</v>
      </c>
      <c r="F631" t="s">
        <v>4032</v>
      </c>
      <c r="G631">
        <v>36218</v>
      </c>
    </row>
    <row r="632" spans="1:7" x14ac:dyDescent="0.25">
      <c r="A632" t="s">
        <v>577</v>
      </c>
      <c r="B632" t="s">
        <v>4035</v>
      </c>
      <c r="C632" t="s">
        <v>4049</v>
      </c>
      <c r="D632" t="s">
        <v>4042</v>
      </c>
      <c r="E632" t="s">
        <v>4039</v>
      </c>
      <c r="F632" t="s">
        <v>4032</v>
      </c>
      <c r="G632">
        <v>36227</v>
      </c>
    </row>
    <row r="633" spans="1:7" x14ac:dyDescent="0.25">
      <c r="A633" t="s">
        <v>503</v>
      </c>
      <c r="B633" t="s">
        <v>4033</v>
      </c>
      <c r="C633" t="s">
        <v>4051</v>
      </c>
      <c r="D633" t="s">
        <v>4042</v>
      </c>
      <c r="E633" t="s">
        <v>4039</v>
      </c>
      <c r="F633" t="s">
        <v>4034</v>
      </c>
      <c r="G633">
        <v>36227</v>
      </c>
    </row>
    <row r="634" spans="1:7" x14ac:dyDescent="0.25">
      <c r="A634" t="s">
        <v>727</v>
      </c>
      <c r="B634" t="s">
        <v>4033</v>
      </c>
      <c r="C634" t="s">
        <v>4051</v>
      </c>
      <c r="D634" t="s">
        <v>4042</v>
      </c>
      <c r="E634" t="s">
        <v>4039</v>
      </c>
      <c r="F634" t="s">
        <v>4032</v>
      </c>
      <c r="G634">
        <v>36231</v>
      </c>
    </row>
    <row r="635" spans="1:7" x14ac:dyDescent="0.25">
      <c r="A635" t="s">
        <v>1216</v>
      </c>
      <c r="B635" t="s">
        <v>4033</v>
      </c>
      <c r="C635" t="s">
        <v>4049</v>
      </c>
      <c r="D635" t="s">
        <v>4045</v>
      </c>
      <c r="E635" t="s">
        <v>4039</v>
      </c>
      <c r="F635" t="s">
        <v>4032</v>
      </c>
      <c r="G635">
        <v>36235</v>
      </c>
    </row>
    <row r="636" spans="1:7" x14ac:dyDescent="0.25">
      <c r="A636" t="s">
        <v>2084</v>
      </c>
      <c r="B636" t="s">
        <v>4033</v>
      </c>
      <c r="C636" t="s">
        <v>4050</v>
      </c>
      <c r="D636" t="s">
        <v>4042</v>
      </c>
      <c r="E636" t="s">
        <v>4039</v>
      </c>
      <c r="F636" t="s">
        <v>4034</v>
      </c>
      <c r="G636">
        <v>36237</v>
      </c>
    </row>
    <row r="637" spans="1:7" x14ac:dyDescent="0.25">
      <c r="A637" t="s">
        <v>2831</v>
      </c>
      <c r="B637" t="s">
        <v>4033</v>
      </c>
      <c r="C637" t="s">
        <v>4048</v>
      </c>
      <c r="D637" t="s">
        <v>4045</v>
      </c>
      <c r="E637" t="s">
        <v>4039</v>
      </c>
      <c r="F637" t="s">
        <v>4032</v>
      </c>
      <c r="G637">
        <v>36237</v>
      </c>
    </row>
    <row r="638" spans="1:7" x14ac:dyDescent="0.25">
      <c r="A638" t="s">
        <v>281</v>
      </c>
      <c r="B638" t="s">
        <v>4035</v>
      </c>
      <c r="C638" t="s">
        <v>4051</v>
      </c>
      <c r="D638" t="s">
        <v>4042</v>
      </c>
      <c r="E638" t="s">
        <v>4039</v>
      </c>
      <c r="F638" t="s">
        <v>4032</v>
      </c>
      <c r="G638">
        <v>36239</v>
      </c>
    </row>
    <row r="639" spans="1:7" x14ac:dyDescent="0.25">
      <c r="A639" t="s">
        <v>664</v>
      </c>
      <c r="B639" t="s">
        <v>4035</v>
      </c>
      <c r="C639" t="s">
        <v>4049</v>
      </c>
      <c r="D639" t="s">
        <v>4042</v>
      </c>
      <c r="E639" t="s">
        <v>4039</v>
      </c>
      <c r="F639" t="s">
        <v>4032</v>
      </c>
      <c r="G639">
        <v>36243</v>
      </c>
    </row>
    <row r="640" spans="1:7" x14ac:dyDescent="0.25">
      <c r="A640" t="s">
        <v>3310</v>
      </c>
      <c r="B640" t="s">
        <v>4035</v>
      </c>
      <c r="C640" t="s">
        <v>4048</v>
      </c>
      <c r="D640" t="s">
        <v>4042</v>
      </c>
      <c r="E640" t="s">
        <v>4038</v>
      </c>
      <c r="F640" t="s">
        <v>4032</v>
      </c>
      <c r="G640">
        <v>36250</v>
      </c>
    </row>
    <row r="641" spans="1:7" x14ac:dyDescent="0.25">
      <c r="A641" t="s">
        <v>748</v>
      </c>
      <c r="B641" t="s">
        <v>4035</v>
      </c>
      <c r="C641" t="s">
        <v>4049</v>
      </c>
      <c r="D641" t="s">
        <v>4042</v>
      </c>
      <c r="E641" t="s">
        <v>4039</v>
      </c>
      <c r="F641" t="s">
        <v>4032</v>
      </c>
      <c r="G641">
        <v>36258</v>
      </c>
    </row>
    <row r="642" spans="1:7" x14ac:dyDescent="0.25">
      <c r="A642" t="s">
        <v>977</v>
      </c>
      <c r="B642" t="s">
        <v>4033</v>
      </c>
      <c r="C642" t="s">
        <v>4047</v>
      </c>
      <c r="D642" t="s">
        <v>4042</v>
      </c>
      <c r="E642" t="s">
        <v>4039</v>
      </c>
      <c r="F642" t="s">
        <v>4032</v>
      </c>
      <c r="G642">
        <v>36259</v>
      </c>
    </row>
    <row r="643" spans="1:7" x14ac:dyDescent="0.25">
      <c r="A643" t="s">
        <v>1603</v>
      </c>
      <c r="B643" t="s">
        <v>4035</v>
      </c>
      <c r="C643" t="s">
        <v>4050</v>
      </c>
      <c r="D643" t="s">
        <v>4042</v>
      </c>
      <c r="E643" t="s">
        <v>4039</v>
      </c>
      <c r="F643" t="s">
        <v>4032</v>
      </c>
      <c r="G643">
        <v>36263</v>
      </c>
    </row>
    <row r="644" spans="1:7" x14ac:dyDescent="0.25">
      <c r="A644" t="s">
        <v>641</v>
      </c>
      <c r="B644" t="s">
        <v>4035</v>
      </c>
      <c r="C644" t="s">
        <v>4049</v>
      </c>
      <c r="D644" t="s">
        <v>4042</v>
      </c>
      <c r="E644" t="s">
        <v>4039</v>
      </c>
      <c r="F644" t="s">
        <v>4032</v>
      </c>
      <c r="G644">
        <v>36273</v>
      </c>
    </row>
    <row r="645" spans="1:7" x14ac:dyDescent="0.25">
      <c r="A645" t="s">
        <v>1138</v>
      </c>
      <c r="B645" t="s">
        <v>4035</v>
      </c>
      <c r="C645" t="s">
        <v>4049</v>
      </c>
      <c r="D645" t="s">
        <v>4042</v>
      </c>
      <c r="E645" t="s">
        <v>4039</v>
      </c>
      <c r="F645" t="s">
        <v>4032</v>
      </c>
      <c r="G645">
        <v>36290</v>
      </c>
    </row>
    <row r="646" spans="1:7" x14ac:dyDescent="0.25">
      <c r="A646" t="s">
        <v>761</v>
      </c>
      <c r="B646" t="s">
        <v>4035</v>
      </c>
      <c r="C646" t="s">
        <v>4049</v>
      </c>
      <c r="D646" t="s">
        <v>4042</v>
      </c>
      <c r="E646" t="s">
        <v>4039</v>
      </c>
      <c r="F646" t="s">
        <v>4032</v>
      </c>
      <c r="G646">
        <v>36294</v>
      </c>
    </row>
    <row r="647" spans="1:7" x14ac:dyDescent="0.25">
      <c r="A647" t="s">
        <v>2008</v>
      </c>
      <c r="B647" t="s">
        <v>4033</v>
      </c>
      <c r="C647" t="s">
        <v>4047</v>
      </c>
      <c r="D647" t="s">
        <v>4042</v>
      </c>
      <c r="E647" t="s">
        <v>4038</v>
      </c>
      <c r="F647" t="s">
        <v>4032</v>
      </c>
      <c r="G647">
        <v>36307</v>
      </c>
    </row>
    <row r="648" spans="1:7" x14ac:dyDescent="0.25">
      <c r="A648" t="s">
        <v>1022</v>
      </c>
      <c r="B648" t="s">
        <v>4033</v>
      </c>
      <c r="C648" t="s">
        <v>4047</v>
      </c>
      <c r="D648" t="s">
        <v>4045</v>
      </c>
      <c r="E648" t="s">
        <v>4039</v>
      </c>
      <c r="F648" t="s">
        <v>4032</v>
      </c>
      <c r="G648">
        <v>36313</v>
      </c>
    </row>
    <row r="649" spans="1:7" x14ac:dyDescent="0.25">
      <c r="A649" t="s">
        <v>3582</v>
      </c>
      <c r="B649" t="s">
        <v>4033</v>
      </c>
      <c r="C649" t="s">
        <v>4048</v>
      </c>
      <c r="D649" t="s">
        <v>4045</v>
      </c>
      <c r="E649" t="s">
        <v>4038</v>
      </c>
      <c r="F649" t="s">
        <v>4032</v>
      </c>
      <c r="G649">
        <v>36313</v>
      </c>
    </row>
    <row r="650" spans="1:7" x14ac:dyDescent="0.25">
      <c r="A650" t="s">
        <v>580</v>
      </c>
      <c r="B650" t="s">
        <v>4035</v>
      </c>
      <c r="C650" t="s">
        <v>4047</v>
      </c>
      <c r="D650" t="s">
        <v>4042</v>
      </c>
      <c r="E650" t="s">
        <v>4039</v>
      </c>
      <c r="F650" t="s">
        <v>4032</v>
      </c>
      <c r="G650">
        <v>36317</v>
      </c>
    </row>
    <row r="651" spans="1:7" x14ac:dyDescent="0.25">
      <c r="A651" t="s">
        <v>609</v>
      </c>
      <c r="B651" t="s">
        <v>4035</v>
      </c>
      <c r="C651" t="s">
        <v>4051</v>
      </c>
      <c r="D651" t="s">
        <v>4042</v>
      </c>
      <c r="E651" t="s">
        <v>4039</v>
      </c>
      <c r="F651" t="s">
        <v>4032</v>
      </c>
      <c r="G651">
        <v>36321</v>
      </c>
    </row>
    <row r="652" spans="1:7" x14ac:dyDescent="0.25">
      <c r="A652" t="s">
        <v>729</v>
      </c>
      <c r="B652" t="s">
        <v>4035</v>
      </c>
      <c r="C652" t="s">
        <v>4049</v>
      </c>
      <c r="D652" t="s">
        <v>4042</v>
      </c>
      <c r="E652" t="s">
        <v>4039</v>
      </c>
      <c r="F652" t="s">
        <v>4032</v>
      </c>
      <c r="G652">
        <v>36324</v>
      </c>
    </row>
    <row r="653" spans="1:7" x14ac:dyDescent="0.25">
      <c r="A653" t="s">
        <v>1179</v>
      </c>
      <c r="B653" t="s">
        <v>4035</v>
      </c>
      <c r="C653" t="s">
        <v>4049</v>
      </c>
      <c r="D653" t="s">
        <v>4042</v>
      </c>
      <c r="E653" t="s">
        <v>4038</v>
      </c>
      <c r="F653" t="s">
        <v>4032</v>
      </c>
      <c r="G653">
        <v>36326</v>
      </c>
    </row>
    <row r="654" spans="1:7" x14ac:dyDescent="0.25">
      <c r="A654" t="s">
        <v>1343</v>
      </c>
      <c r="B654" t="s">
        <v>4033</v>
      </c>
      <c r="C654" t="s">
        <v>4051</v>
      </c>
      <c r="D654" t="s">
        <v>4045</v>
      </c>
      <c r="E654" t="s">
        <v>4038</v>
      </c>
      <c r="F654" t="s">
        <v>4032</v>
      </c>
      <c r="G654">
        <v>36326</v>
      </c>
    </row>
    <row r="655" spans="1:7" x14ac:dyDescent="0.25">
      <c r="A655" t="s">
        <v>1405</v>
      </c>
      <c r="B655" t="s">
        <v>4033</v>
      </c>
      <c r="C655" t="s">
        <v>4049</v>
      </c>
      <c r="D655" t="s">
        <v>4042</v>
      </c>
      <c r="E655" t="s">
        <v>4038</v>
      </c>
      <c r="F655" t="s">
        <v>4032</v>
      </c>
      <c r="G655">
        <v>36331</v>
      </c>
    </row>
    <row r="656" spans="1:7" x14ac:dyDescent="0.25">
      <c r="A656" t="s">
        <v>2796</v>
      </c>
      <c r="B656" t="s">
        <v>4035</v>
      </c>
      <c r="C656" t="s">
        <v>4048</v>
      </c>
      <c r="D656" t="s">
        <v>4042</v>
      </c>
      <c r="E656" t="s">
        <v>4039</v>
      </c>
      <c r="F656" t="s">
        <v>4032</v>
      </c>
      <c r="G656">
        <v>36335</v>
      </c>
    </row>
    <row r="657" spans="1:7" x14ac:dyDescent="0.25">
      <c r="A657" t="s">
        <v>738</v>
      </c>
      <c r="B657" t="s">
        <v>4035</v>
      </c>
      <c r="C657" t="s">
        <v>4051</v>
      </c>
      <c r="D657" t="s">
        <v>4042</v>
      </c>
      <c r="E657" t="s">
        <v>4038</v>
      </c>
      <c r="F657" t="s">
        <v>4032</v>
      </c>
      <c r="G657">
        <v>36337</v>
      </c>
    </row>
    <row r="658" spans="1:7" x14ac:dyDescent="0.25">
      <c r="A658" t="s">
        <v>645</v>
      </c>
      <c r="B658" t="s">
        <v>4035</v>
      </c>
      <c r="C658" t="s">
        <v>4051</v>
      </c>
      <c r="D658" t="s">
        <v>4042</v>
      </c>
      <c r="E658" t="s">
        <v>4038</v>
      </c>
      <c r="F658" t="s">
        <v>4032</v>
      </c>
      <c r="G658">
        <v>36350</v>
      </c>
    </row>
    <row r="659" spans="1:7" x14ac:dyDescent="0.25">
      <c r="A659" t="s">
        <v>2583</v>
      </c>
      <c r="B659" t="s">
        <v>4035</v>
      </c>
      <c r="C659" t="s">
        <v>4050</v>
      </c>
      <c r="D659" t="s">
        <v>4042</v>
      </c>
      <c r="E659" t="s">
        <v>4038</v>
      </c>
      <c r="F659" t="s">
        <v>4032</v>
      </c>
      <c r="G659">
        <v>36354</v>
      </c>
    </row>
    <row r="660" spans="1:7" x14ac:dyDescent="0.25">
      <c r="A660" t="s">
        <v>2213</v>
      </c>
      <c r="B660" t="s">
        <v>4033</v>
      </c>
      <c r="C660" t="s">
        <v>4047</v>
      </c>
      <c r="D660" t="s">
        <v>4045</v>
      </c>
      <c r="E660" t="s">
        <v>4038</v>
      </c>
      <c r="F660" t="s">
        <v>4034</v>
      </c>
      <c r="G660">
        <v>36361</v>
      </c>
    </row>
    <row r="661" spans="1:7" x14ac:dyDescent="0.25">
      <c r="A661" t="s">
        <v>3528</v>
      </c>
      <c r="B661" t="s">
        <v>4033</v>
      </c>
      <c r="C661" t="s">
        <v>4048</v>
      </c>
      <c r="D661" t="s">
        <v>4045</v>
      </c>
      <c r="E661" t="s">
        <v>4038</v>
      </c>
      <c r="F661" t="s">
        <v>4032</v>
      </c>
      <c r="G661">
        <v>36368</v>
      </c>
    </row>
    <row r="662" spans="1:7" x14ac:dyDescent="0.25">
      <c r="A662" t="s">
        <v>798</v>
      </c>
      <c r="B662" t="s">
        <v>4033</v>
      </c>
      <c r="C662" t="s">
        <v>4051</v>
      </c>
      <c r="D662" t="s">
        <v>4042</v>
      </c>
      <c r="E662" t="s">
        <v>4039</v>
      </c>
      <c r="F662" t="s">
        <v>4032</v>
      </c>
      <c r="G662">
        <v>36398</v>
      </c>
    </row>
    <row r="663" spans="1:7" x14ac:dyDescent="0.25">
      <c r="A663" t="s">
        <v>857</v>
      </c>
      <c r="B663" t="s">
        <v>4033</v>
      </c>
      <c r="C663" t="s">
        <v>4051</v>
      </c>
      <c r="D663" t="s">
        <v>4045</v>
      </c>
      <c r="E663" t="s">
        <v>4039</v>
      </c>
      <c r="F663" t="s">
        <v>4032</v>
      </c>
      <c r="G663">
        <v>36413</v>
      </c>
    </row>
    <row r="664" spans="1:7" x14ac:dyDescent="0.25">
      <c r="A664" t="s">
        <v>241</v>
      </c>
      <c r="B664" t="s">
        <v>4035</v>
      </c>
      <c r="C664" t="s">
        <v>4051</v>
      </c>
      <c r="D664" t="s">
        <v>4042</v>
      </c>
      <c r="E664" t="s">
        <v>4039</v>
      </c>
      <c r="F664" t="s">
        <v>4032</v>
      </c>
      <c r="G664">
        <v>36428</v>
      </c>
    </row>
    <row r="665" spans="1:7" x14ac:dyDescent="0.25">
      <c r="A665" t="s">
        <v>3404</v>
      </c>
      <c r="B665" t="s">
        <v>4033</v>
      </c>
      <c r="C665" t="s">
        <v>4048</v>
      </c>
      <c r="D665" t="s">
        <v>4042</v>
      </c>
      <c r="E665" t="s">
        <v>4038</v>
      </c>
      <c r="F665" t="s">
        <v>4032</v>
      </c>
      <c r="G665">
        <v>36434</v>
      </c>
    </row>
    <row r="666" spans="1:7" x14ac:dyDescent="0.25">
      <c r="A666" t="s">
        <v>2024</v>
      </c>
      <c r="B666" t="s">
        <v>4035</v>
      </c>
      <c r="C666" t="s">
        <v>4048</v>
      </c>
      <c r="D666" t="s">
        <v>4042</v>
      </c>
      <c r="E666" t="s">
        <v>4039</v>
      </c>
      <c r="F666" t="s">
        <v>4032</v>
      </c>
      <c r="G666">
        <v>36440</v>
      </c>
    </row>
    <row r="667" spans="1:7" x14ac:dyDescent="0.25">
      <c r="A667" t="s">
        <v>623</v>
      </c>
      <c r="B667" t="s">
        <v>4035</v>
      </c>
      <c r="C667" t="s">
        <v>4049</v>
      </c>
      <c r="D667" t="s">
        <v>4042</v>
      </c>
      <c r="E667" t="s">
        <v>4039</v>
      </c>
      <c r="F667" t="s">
        <v>4034</v>
      </c>
      <c r="G667">
        <v>36442</v>
      </c>
    </row>
    <row r="668" spans="1:7" x14ac:dyDescent="0.25">
      <c r="A668" t="s">
        <v>837</v>
      </c>
      <c r="B668" t="s">
        <v>4033</v>
      </c>
      <c r="C668" t="s">
        <v>4049</v>
      </c>
      <c r="D668" t="s">
        <v>4045</v>
      </c>
      <c r="E668" t="s">
        <v>4039</v>
      </c>
      <c r="F668" t="s">
        <v>4032</v>
      </c>
      <c r="G668">
        <v>36443</v>
      </c>
    </row>
    <row r="669" spans="1:7" x14ac:dyDescent="0.25">
      <c r="A669" t="s">
        <v>488</v>
      </c>
      <c r="B669" t="s">
        <v>4033</v>
      </c>
      <c r="C669" t="s">
        <v>4051</v>
      </c>
      <c r="D669" t="s">
        <v>4042</v>
      </c>
      <c r="E669" t="s">
        <v>4039</v>
      </c>
      <c r="F669" t="s">
        <v>4032</v>
      </c>
      <c r="G669">
        <v>36459</v>
      </c>
    </row>
    <row r="670" spans="1:7" x14ac:dyDescent="0.25">
      <c r="A670" t="s">
        <v>1353</v>
      </c>
      <c r="B670" t="s">
        <v>4033</v>
      </c>
      <c r="C670" t="s">
        <v>4049</v>
      </c>
      <c r="D670" t="s">
        <v>4042</v>
      </c>
      <c r="E670" t="s">
        <v>4039</v>
      </c>
      <c r="F670" t="s">
        <v>4032</v>
      </c>
      <c r="G670">
        <v>36467</v>
      </c>
    </row>
    <row r="671" spans="1:7" x14ac:dyDescent="0.25">
      <c r="A671" t="s">
        <v>2913</v>
      </c>
      <c r="B671" t="s">
        <v>4033</v>
      </c>
      <c r="C671" t="s">
        <v>4048</v>
      </c>
      <c r="D671" t="s">
        <v>4042</v>
      </c>
      <c r="E671" t="s">
        <v>4039</v>
      </c>
      <c r="F671" t="s">
        <v>4032</v>
      </c>
      <c r="G671">
        <v>36479</v>
      </c>
    </row>
    <row r="672" spans="1:7" x14ac:dyDescent="0.25">
      <c r="A672" t="s">
        <v>1741</v>
      </c>
      <c r="B672" t="s">
        <v>4033</v>
      </c>
      <c r="C672" t="s">
        <v>4047</v>
      </c>
      <c r="D672" t="s">
        <v>4045</v>
      </c>
      <c r="E672" t="s">
        <v>4038</v>
      </c>
      <c r="F672" t="s">
        <v>4032</v>
      </c>
      <c r="G672">
        <v>36495</v>
      </c>
    </row>
    <row r="673" spans="1:7" x14ac:dyDescent="0.25">
      <c r="A673" t="s">
        <v>1879</v>
      </c>
      <c r="B673" t="s">
        <v>4035</v>
      </c>
      <c r="C673" t="s">
        <v>4047</v>
      </c>
      <c r="D673" t="s">
        <v>4042</v>
      </c>
      <c r="E673" t="s">
        <v>4038</v>
      </c>
      <c r="F673" t="s">
        <v>4032</v>
      </c>
      <c r="G673">
        <v>36504</v>
      </c>
    </row>
    <row r="674" spans="1:7" x14ac:dyDescent="0.25">
      <c r="A674" t="s">
        <v>1613</v>
      </c>
      <c r="B674" t="s">
        <v>4035</v>
      </c>
      <c r="C674" t="s">
        <v>4050</v>
      </c>
      <c r="D674" t="s">
        <v>4042</v>
      </c>
      <c r="E674" t="s">
        <v>4039</v>
      </c>
      <c r="F674" t="s">
        <v>4032</v>
      </c>
      <c r="G674">
        <v>36516</v>
      </c>
    </row>
    <row r="675" spans="1:7" x14ac:dyDescent="0.25">
      <c r="A675" t="s">
        <v>1466</v>
      </c>
      <c r="B675" t="s">
        <v>4035</v>
      </c>
      <c r="C675" t="s">
        <v>4047</v>
      </c>
      <c r="D675" t="s">
        <v>4042</v>
      </c>
      <c r="E675" t="s">
        <v>4038</v>
      </c>
      <c r="F675" t="s">
        <v>4032</v>
      </c>
      <c r="G675">
        <v>36532</v>
      </c>
    </row>
    <row r="676" spans="1:7" x14ac:dyDescent="0.25">
      <c r="A676" t="s">
        <v>1791</v>
      </c>
      <c r="B676" t="s">
        <v>4033</v>
      </c>
      <c r="C676" t="s">
        <v>4049</v>
      </c>
      <c r="D676" t="s">
        <v>4045</v>
      </c>
      <c r="E676" t="s">
        <v>4038</v>
      </c>
      <c r="F676" t="s">
        <v>4032</v>
      </c>
      <c r="G676">
        <v>36536</v>
      </c>
    </row>
    <row r="677" spans="1:7" x14ac:dyDescent="0.25">
      <c r="A677" t="s">
        <v>1951</v>
      </c>
      <c r="B677" t="s">
        <v>4035</v>
      </c>
      <c r="C677" t="s">
        <v>4050</v>
      </c>
      <c r="D677" t="s">
        <v>4042</v>
      </c>
      <c r="E677" t="s">
        <v>4039</v>
      </c>
      <c r="F677" t="s">
        <v>4032</v>
      </c>
      <c r="G677">
        <v>36551</v>
      </c>
    </row>
    <row r="678" spans="1:7" x14ac:dyDescent="0.25">
      <c r="A678" t="s">
        <v>2496</v>
      </c>
      <c r="B678" t="s">
        <v>4035</v>
      </c>
      <c r="C678" t="s">
        <v>4048</v>
      </c>
      <c r="D678" t="s">
        <v>4042</v>
      </c>
      <c r="E678" t="s">
        <v>4039</v>
      </c>
      <c r="F678" t="s">
        <v>4032</v>
      </c>
      <c r="G678">
        <v>36552</v>
      </c>
    </row>
    <row r="679" spans="1:7" x14ac:dyDescent="0.25">
      <c r="A679" t="s">
        <v>765</v>
      </c>
      <c r="B679" t="s">
        <v>4035</v>
      </c>
      <c r="C679" t="s">
        <v>4049</v>
      </c>
      <c r="D679" t="s">
        <v>4042</v>
      </c>
      <c r="E679" t="s">
        <v>4039</v>
      </c>
      <c r="F679" t="s">
        <v>4032</v>
      </c>
      <c r="G679">
        <v>36557</v>
      </c>
    </row>
    <row r="680" spans="1:7" x14ac:dyDescent="0.25">
      <c r="A680" t="s">
        <v>3019</v>
      </c>
      <c r="B680" t="s">
        <v>4033</v>
      </c>
      <c r="C680" t="s">
        <v>4048</v>
      </c>
      <c r="D680" t="s">
        <v>4045</v>
      </c>
      <c r="E680" t="s">
        <v>4039</v>
      </c>
      <c r="F680" t="s">
        <v>4032</v>
      </c>
      <c r="G680">
        <v>36563</v>
      </c>
    </row>
    <row r="681" spans="1:7" x14ac:dyDescent="0.25">
      <c r="A681" t="s">
        <v>2642</v>
      </c>
      <c r="B681" t="s">
        <v>4035</v>
      </c>
      <c r="C681" t="s">
        <v>4050</v>
      </c>
      <c r="D681" t="s">
        <v>4042</v>
      </c>
      <c r="E681" t="s">
        <v>4038</v>
      </c>
      <c r="F681" t="s">
        <v>4032</v>
      </c>
      <c r="G681">
        <v>36580</v>
      </c>
    </row>
    <row r="682" spans="1:7" x14ac:dyDescent="0.25">
      <c r="A682" t="s">
        <v>1724</v>
      </c>
      <c r="B682" t="s">
        <v>4033</v>
      </c>
      <c r="C682" t="s">
        <v>4049</v>
      </c>
      <c r="D682" t="s">
        <v>4042</v>
      </c>
      <c r="E682" t="s">
        <v>4038</v>
      </c>
      <c r="F682" t="s">
        <v>4032</v>
      </c>
      <c r="G682">
        <v>36582</v>
      </c>
    </row>
    <row r="683" spans="1:7" x14ac:dyDescent="0.25">
      <c r="A683" t="s">
        <v>1706</v>
      </c>
      <c r="B683" t="s">
        <v>4036</v>
      </c>
      <c r="C683" t="s">
        <v>4051</v>
      </c>
      <c r="D683" t="s">
        <v>4042</v>
      </c>
      <c r="E683" t="s">
        <v>4039</v>
      </c>
      <c r="F683" t="s">
        <v>4032</v>
      </c>
      <c r="G683">
        <v>36599</v>
      </c>
    </row>
    <row r="684" spans="1:7" x14ac:dyDescent="0.25">
      <c r="A684" t="s">
        <v>218</v>
      </c>
      <c r="B684" t="s">
        <v>4035</v>
      </c>
      <c r="C684" t="s">
        <v>4051</v>
      </c>
      <c r="D684" t="s">
        <v>4042</v>
      </c>
      <c r="E684" t="s">
        <v>4039</v>
      </c>
      <c r="F684" t="s">
        <v>4032</v>
      </c>
      <c r="G684">
        <v>36628</v>
      </c>
    </row>
    <row r="685" spans="1:7" x14ac:dyDescent="0.25">
      <c r="A685" t="s">
        <v>2733</v>
      </c>
      <c r="B685" t="s">
        <v>4035</v>
      </c>
      <c r="C685" t="s">
        <v>4048</v>
      </c>
      <c r="D685" t="s">
        <v>4042</v>
      </c>
      <c r="E685" t="s">
        <v>4039</v>
      </c>
      <c r="F685" t="s">
        <v>4034</v>
      </c>
      <c r="G685">
        <v>36633</v>
      </c>
    </row>
    <row r="686" spans="1:7" x14ac:dyDescent="0.25">
      <c r="A686" t="s">
        <v>1143</v>
      </c>
      <c r="B686" t="s">
        <v>4033</v>
      </c>
      <c r="C686" t="s">
        <v>4049</v>
      </c>
      <c r="D686" t="s">
        <v>4045</v>
      </c>
      <c r="E686" t="s">
        <v>4039</v>
      </c>
      <c r="F686" t="s">
        <v>4032</v>
      </c>
      <c r="G686">
        <v>36640</v>
      </c>
    </row>
    <row r="687" spans="1:7" x14ac:dyDescent="0.25">
      <c r="A687" t="s">
        <v>1348</v>
      </c>
      <c r="B687" t="s">
        <v>4033</v>
      </c>
      <c r="C687" t="s">
        <v>4047</v>
      </c>
      <c r="D687" t="s">
        <v>4042</v>
      </c>
      <c r="E687" t="s">
        <v>4039</v>
      </c>
      <c r="F687" t="s">
        <v>4032</v>
      </c>
      <c r="G687">
        <v>36642</v>
      </c>
    </row>
    <row r="688" spans="1:7" x14ac:dyDescent="0.25">
      <c r="A688" t="s">
        <v>721</v>
      </c>
      <c r="B688" t="s">
        <v>4033</v>
      </c>
      <c r="C688" t="s">
        <v>4049</v>
      </c>
      <c r="D688" t="s">
        <v>4042</v>
      </c>
      <c r="E688" t="s">
        <v>4039</v>
      </c>
      <c r="F688" t="s">
        <v>4032</v>
      </c>
      <c r="G688">
        <v>36643</v>
      </c>
    </row>
    <row r="689" spans="1:7" x14ac:dyDescent="0.25">
      <c r="A689" t="s">
        <v>2280</v>
      </c>
      <c r="B689" t="s">
        <v>4035</v>
      </c>
      <c r="C689" t="s">
        <v>4050</v>
      </c>
      <c r="D689" t="s">
        <v>4042</v>
      </c>
      <c r="E689" t="s">
        <v>4039</v>
      </c>
      <c r="F689" t="s">
        <v>4032</v>
      </c>
      <c r="G689">
        <v>36644</v>
      </c>
    </row>
    <row r="690" spans="1:7" x14ac:dyDescent="0.25">
      <c r="A690" t="s">
        <v>1787</v>
      </c>
      <c r="B690" t="s">
        <v>4033</v>
      </c>
      <c r="C690" t="s">
        <v>4051</v>
      </c>
      <c r="D690" t="s">
        <v>4045</v>
      </c>
      <c r="E690" t="s">
        <v>4038</v>
      </c>
      <c r="F690" t="s">
        <v>4032</v>
      </c>
      <c r="G690">
        <v>36648</v>
      </c>
    </row>
    <row r="691" spans="1:7" x14ac:dyDescent="0.25">
      <c r="A691" t="s">
        <v>2504</v>
      </c>
      <c r="B691" t="s">
        <v>4035</v>
      </c>
      <c r="C691" t="s">
        <v>4048</v>
      </c>
      <c r="D691" t="s">
        <v>4042</v>
      </c>
      <c r="E691" t="s">
        <v>4039</v>
      </c>
      <c r="F691" t="s">
        <v>4032</v>
      </c>
      <c r="G691">
        <v>36648</v>
      </c>
    </row>
    <row r="692" spans="1:7" x14ac:dyDescent="0.25">
      <c r="A692" t="s">
        <v>3216</v>
      </c>
      <c r="B692" t="s">
        <v>4033</v>
      </c>
      <c r="C692" t="s">
        <v>4048</v>
      </c>
      <c r="D692" t="s">
        <v>4045</v>
      </c>
      <c r="E692" t="s">
        <v>4039</v>
      </c>
      <c r="F692" t="s">
        <v>4032</v>
      </c>
      <c r="G692">
        <v>36670</v>
      </c>
    </row>
    <row r="693" spans="1:7" x14ac:dyDescent="0.25">
      <c r="A693" t="s">
        <v>2681</v>
      </c>
      <c r="B693" t="s">
        <v>4035</v>
      </c>
      <c r="C693" t="s">
        <v>4048</v>
      </c>
      <c r="D693" t="s">
        <v>4042</v>
      </c>
      <c r="E693" t="s">
        <v>4039</v>
      </c>
      <c r="F693" t="s">
        <v>4032</v>
      </c>
      <c r="G693">
        <v>36683</v>
      </c>
    </row>
    <row r="694" spans="1:7" x14ac:dyDescent="0.25">
      <c r="A694" t="s">
        <v>1017</v>
      </c>
      <c r="B694" t="s">
        <v>4035</v>
      </c>
      <c r="C694" t="s">
        <v>4047</v>
      </c>
      <c r="D694" t="s">
        <v>4042</v>
      </c>
      <c r="E694" t="s">
        <v>4039</v>
      </c>
      <c r="F694" t="s">
        <v>4032</v>
      </c>
      <c r="G694">
        <v>36683</v>
      </c>
    </row>
    <row r="695" spans="1:7" x14ac:dyDescent="0.25">
      <c r="A695" t="s">
        <v>232</v>
      </c>
      <c r="B695" t="s">
        <v>4035</v>
      </c>
      <c r="C695" t="s">
        <v>4051</v>
      </c>
      <c r="D695" t="s">
        <v>4042</v>
      </c>
      <c r="E695" t="s">
        <v>4039</v>
      </c>
      <c r="F695" t="s">
        <v>4032</v>
      </c>
      <c r="G695">
        <v>36685</v>
      </c>
    </row>
    <row r="696" spans="1:7" x14ac:dyDescent="0.25">
      <c r="A696" t="s">
        <v>2415</v>
      </c>
      <c r="B696" t="s">
        <v>4033</v>
      </c>
      <c r="C696" t="s">
        <v>4050</v>
      </c>
      <c r="D696" t="s">
        <v>4045</v>
      </c>
      <c r="E696" t="s">
        <v>4039</v>
      </c>
      <c r="F696" t="s">
        <v>4032</v>
      </c>
      <c r="G696">
        <v>36690</v>
      </c>
    </row>
    <row r="697" spans="1:7" x14ac:dyDescent="0.25">
      <c r="A697" t="s">
        <v>1101</v>
      </c>
      <c r="B697" t="s">
        <v>4033</v>
      </c>
      <c r="C697" t="s">
        <v>4047</v>
      </c>
      <c r="D697" t="s">
        <v>4042</v>
      </c>
      <c r="E697" t="s">
        <v>4039</v>
      </c>
      <c r="F697" t="s">
        <v>4032</v>
      </c>
      <c r="G697">
        <v>36699</v>
      </c>
    </row>
    <row r="698" spans="1:7" x14ac:dyDescent="0.25">
      <c r="A698" t="s">
        <v>283</v>
      </c>
      <c r="B698" t="s">
        <v>4035</v>
      </c>
      <c r="C698" t="s">
        <v>4049</v>
      </c>
      <c r="D698" t="s">
        <v>4042</v>
      </c>
      <c r="E698" t="s">
        <v>4039</v>
      </c>
      <c r="F698" t="s">
        <v>4032</v>
      </c>
      <c r="G698">
        <v>36700</v>
      </c>
    </row>
    <row r="699" spans="1:7" x14ac:dyDescent="0.25">
      <c r="A699" t="s">
        <v>1072</v>
      </c>
      <c r="B699" t="s">
        <v>4035</v>
      </c>
      <c r="C699" t="s">
        <v>4047</v>
      </c>
      <c r="D699" t="s">
        <v>4042</v>
      </c>
      <c r="E699" t="s">
        <v>4039</v>
      </c>
      <c r="F699" t="s">
        <v>4032</v>
      </c>
      <c r="G699">
        <v>36701</v>
      </c>
    </row>
    <row r="700" spans="1:7" x14ac:dyDescent="0.25">
      <c r="A700" t="s">
        <v>3794</v>
      </c>
      <c r="B700" t="s">
        <v>4033</v>
      </c>
      <c r="C700" t="s">
        <v>4048</v>
      </c>
      <c r="D700" t="s">
        <v>4045</v>
      </c>
      <c r="E700" t="s">
        <v>4038</v>
      </c>
      <c r="F700" t="s">
        <v>4032</v>
      </c>
      <c r="G700">
        <v>36739</v>
      </c>
    </row>
    <row r="701" spans="1:7" x14ac:dyDescent="0.25">
      <c r="A701" t="s">
        <v>3293</v>
      </c>
      <c r="B701" t="s">
        <v>4033</v>
      </c>
      <c r="C701" t="s">
        <v>4048</v>
      </c>
      <c r="D701" t="s">
        <v>4045</v>
      </c>
      <c r="E701" t="s">
        <v>4039</v>
      </c>
      <c r="F701" t="s">
        <v>4032</v>
      </c>
      <c r="G701">
        <v>36745</v>
      </c>
    </row>
    <row r="702" spans="1:7" x14ac:dyDescent="0.25">
      <c r="A702" t="s">
        <v>898</v>
      </c>
      <c r="B702" t="s">
        <v>4033</v>
      </c>
      <c r="C702" t="s">
        <v>4051</v>
      </c>
      <c r="D702" t="s">
        <v>4042</v>
      </c>
      <c r="E702" t="s">
        <v>4039</v>
      </c>
      <c r="F702" t="s">
        <v>4032</v>
      </c>
      <c r="G702">
        <v>36760</v>
      </c>
    </row>
    <row r="703" spans="1:7" x14ac:dyDescent="0.25">
      <c r="A703" t="s">
        <v>1430</v>
      </c>
      <c r="B703" t="s">
        <v>4036</v>
      </c>
      <c r="C703" t="s">
        <v>4051</v>
      </c>
      <c r="D703" t="s">
        <v>4042</v>
      </c>
      <c r="E703" t="s">
        <v>4039</v>
      </c>
      <c r="F703" t="s">
        <v>4034</v>
      </c>
      <c r="G703">
        <v>36766</v>
      </c>
    </row>
    <row r="704" spans="1:7" x14ac:dyDescent="0.25">
      <c r="A704" t="s">
        <v>2185</v>
      </c>
      <c r="B704" t="s">
        <v>4035</v>
      </c>
      <c r="C704" t="s">
        <v>4047</v>
      </c>
      <c r="D704" t="s">
        <v>4042</v>
      </c>
      <c r="E704" t="s">
        <v>4038</v>
      </c>
      <c r="F704" t="s">
        <v>4032</v>
      </c>
      <c r="G704">
        <v>36769</v>
      </c>
    </row>
    <row r="705" spans="1:7" x14ac:dyDescent="0.25">
      <c r="A705" t="s">
        <v>1262</v>
      </c>
      <c r="B705" t="s">
        <v>4035</v>
      </c>
      <c r="C705" t="s">
        <v>4047</v>
      </c>
      <c r="D705" t="s">
        <v>4042</v>
      </c>
      <c r="E705" t="s">
        <v>4039</v>
      </c>
      <c r="F705" t="s">
        <v>4034</v>
      </c>
      <c r="G705">
        <v>36770</v>
      </c>
    </row>
    <row r="706" spans="1:7" x14ac:dyDescent="0.25">
      <c r="A706" t="s">
        <v>2381</v>
      </c>
      <c r="B706" t="s">
        <v>4033</v>
      </c>
      <c r="C706" t="s">
        <v>4050</v>
      </c>
      <c r="D706" t="s">
        <v>4042</v>
      </c>
      <c r="E706" t="s">
        <v>4039</v>
      </c>
      <c r="F706" t="s">
        <v>4034</v>
      </c>
      <c r="G706">
        <v>36770</v>
      </c>
    </row>
    <row r="707" spans="1:7" x14ac:dyDescent="0.25">
      <c r="A707" t="s">
        <v>537</v>
      </c>
      <c r="B707" t="s">
        <v>4033</v>
      </c>
      <c r="C707" t="s">
        <v>4049</v>
      </c>
      <c r="D707" t="s">
        <v>4042</v>
      </c>
      <c r="E707" t="s">
        <v>4039</v>
      </c>
      <c r="F707" t="s">
        <v>4032</v>
      </c>
      <c r="G707">
        <v>36792</v>
      </c>
    </row>
    <row r="708" spans="1:7" x14ac:dyDescent="0.25">
      <c r="A708" t="s">
        <v>1139</v>
      </c>
      <c r="B708" t="s">
        <v>4033</v>
      </c>
      <c r="C708" t="s">
        <v>4047</v>
      </c>
      <c r="D708" t="s">
        <v>4042</v>
      </c>
      <c r="E708" t="s">
        <v>4039</v>
      </c>
      <c r="F708" t="s">
        <v>4032</v>
      </c>
      <c r="G708">
        <v>36795</v>
      </c>
    </row>
    <row r="709" spans="1:7" x14ac:dyDescent="0.25">
      <c r="A709" t="s">
        <v>2923</v>
      </c>
      <c r="B709" t="s">
        <v>4033</v>
      </c>
      <c r="C709" t="s">
        <v>4048</v>
      </c>
      <c r="D709" t="s">
        <v>4045</v>
      </c>
      <c r="E709" t="s">
        <v>4039</v>
      </c>
      <c r="F709" t="s">
        <v>4032</v>
      </c>
      <c r="G709">
        <v>36800</v>
      </c>
    </row>
    <row r="710" spans="1:7" x14ac:dyDescent="0.25">
      <c r="A710" t="s">
        <v>3220</v>
      </c>
      <c r="B710" t="s">
        <v>4033</v>
      </c>
      <c r="C710" t="s">
        <v>4050</v>
      </c>
      <c r="D710" t="s">
        <v>4042</v>
      </c>
      <c r="E710" t="s">
        <v>4038</v>
      </c>
      <c r="F710" t="s">
        <v>4032</v>
      </c>
      <c r="G710">
        <v>36801</v>
      </c>
    </row>
    <row r="711" spans="1:7" x14ac:dyDescent="0.25">
      <c r="A711" t="s">
        <v>3435</v>
      </c>
      <c r="B711" t="s">
        <v>4033</v>
      </c>
      <c r="C711" t="s">
        <v>4048</v>
      </c>
      <c r="D711" t="s">
        <v>4042</v>
      </c>
      <c r="E711" t="s">
        <v>4038</v>
      </c>
      <c r="F711" t="s">
        <v>4032</v>
      </c>
      <c r="G711">
        <v>36810</v>
      </c>
    </row>
    <row r="712" spans="1:7" x14ac:dyDescent="0.25">
      <c r="A712" t="s">
        <v>2300</v>
      </c>
      <c r="B712" t="s">
        <v>4036</v>
      </c>
      <c r="C712" t="s">
        <v>4047</v>
      </c>
      <c r="D712" t="s">
        <v>4042</v>
      </c>
      <c r="E712" t="s">
        <v>4039</v>
      </c>
      <c r="F712" t="s">
        <v>4032</v>
      </c>
      <c r="G712">
        <v>36811</v>
      </c>
    </row>
    <row r="713" spans="1:7" x14ac:dyDescent="0.25">
      <c r="A713" t="s">
        <v>187</v>
      </c>
      <c r="B713" t="s">
        <v>4035</v>
      </c>
      <c r="C713" t="s">
        <v>4051</v>
      </c>
      <c r="D713" t="s">
        <v>4042</v>
      </c>
      <c r="E713" t="s">
        <v>4039</v>
      </c>
      <c r="F713" t="s">
        <v>4032</v>
      </c>
      <c r="G713">
        <v>36816</v>
      </c>
    </row>
    <row r="714" spans="1:7" x14ac:dyDescent="0.25">
      <c r="A714" t="s">
        <v>3551</v>
      </c>
      <c r="B714" t="s">
        <v>4035</v>
      </c>
      <c r="C714" t="s">
        <v>4048</v>
      </c>
      <c r="D714" t="s">
        <v>4042</v>
      </c>
      <c r="E714" t="s">
        <v>4038</v>
      </c>
      <c r="F714" t="s">
        <v>4032</v>
      </c>
      <c r="G714">
        <v>36827</v>
      </c>
    </row>
    <row r="715" spans="1:7" x14ac:dyDescent="0.25">
      <c r="A715" t="s">
        <v>1043</v>
      </c>
      <c r="B715" t="s">
        <v>4035</v>
      </c>
      <c r="C715" t="s">
        <v>4051</v>
      </c>
      <c r="D715" t="s">
        <v>4042</v>
      </c>
      <c r="E715" t="s">
        <v>4038</v>
      </c>
      <c r="F715" t="s">
        <v>4032</v>
      </c>
      <c r="G715">
        <v>36847</v>
      </c>
    </row>
    <row r="716" spans="1:7" x14ac:dyDescent="0.25">
      <c r="A716" t="s">
        <v>3143</v>
      </c>
      <c r="B716" t="s">
        <v>4033</v>
      </c>
      <c r="C716" t="s">
        <v>4048</v>
      </c>
      <c r="D716" t="s">
        <v>4042</v>
      </c>
      <c r="E716" t="s">
        <v>4039</v>
      </c>
      <c r="F716" t="s">
        <v>4032</v>
      </c>
      <c r="G716">
        <v>36863</v>
      </c>
    </row>
    <row r="717" spans="1:7" x14ac:dyDescent="0.25">
      <c r="A717" t="s">
        <v>1839</v>
      </c>
      <c r="B717" t="s">
        <v>4035</v>
      </c>
      <c r="C717" t="s">
        <v>4049</v>
      </c>
      <c r="D717" t="s">
        <v>4042</v>
      </c>
      <c r="E717" t="s">
        <v>4038</v>
      </c>
      <c r="F717" t="s">
        <v>4032</v>
      </c>
      <c r="G717">
        <v>36867</v>
      </c>
    </row>
    <row r="718" spans="1:7" x14ac:dyDescent="0.25">
      <c r="A718" t="s">
        <v>429</v>
      </c>
      <c r="B718" t="s">
        <v>4035</v>
      </c>
      <c r="C718" t="s">
        <v>4051</v>
      </c>
      <c r="D718" t="s">
        <v>4042</v>
      </c>
      <c r="E718" t="s">
        <v>4039</v>
      </c>
      <c r="F718" t="s">
        <v>4032</v>
      </c>
      <c r="G718">
        <v>36870</v>
      </c>
    </row>
    <row r="719" spans="1:7" x14ac:dyDescent="0.25">
      <c r="A719" t="s">
        <v>1362</v>
      </c>
      <c r="B719" t="s">
        <v>4035</v>
      </c>
      <c r="C719" t="s">
        <v>4049</v>
      </c>
      <c r="D719" t="s">
        <v>4042</v>
      </c>
      <c r="E719" t="s">
        <v>4038</v>
      </c>
      <c r="F719" t="s">
        <v>4032</v>
      </c>
      <c r="G719">
        <v>36891</v>
      </c>
    </row>
    <row r="720" spans="1:7" x14ac:dyDescent="0.25">
      <c r="A720" t="s">
        <v>2040</v>
      </c>
      <c r="B720" t="s">
        <v>4036</v>
      </c>
      <c r="C720" t="s">
        <v>4047</v>
      </c>
      <c r="D720" t="s">
        <v>4042</v>
      </c>
      <c r="E720" t="s">
        <v>4039</v>
      </c>
      <c r="F720" t="s">
        <v>4032</v>
      </c>
      <c r="G720">
        <v>36899</v>
      </c>
    </row>
    <row r="721" spans="1:7" x14ac:dyDescent="0.25">
      <c r="A721" t="s">
        <v>1656</v>
      </c>
      <c r="B721" t="s">
        <v>4033</v>
      </c>
      <c r="C721" t="s">
        <v>4049</v>
      </c>
      <c r="D721" t="s">
        <v>4045</v>
      </c>
      <c r="E721" t="s">
        <v>4038</v>
      </c>
      <c r="F721" t="s">
        <v>4032</v>
      </c>
      <c r="G721">
        <v>36911</v>
      </c>
    </row>
    <row r="722" spans="1:7" x14ac:dyDescent="0.25">
      <c r="A722" t="s">
        <v>723</v>
      </c>
      <c r="B722" t="s">
        <v>4035</v>
      </c>
      <c r="C722" t="s">
        <v>4049</v>
      </c>
      <c r="D722" t="s">
        <v>4042</v>
      </c>
      <c r="E722" t="s">
        <v>4039</v>
      </c>
      <c r="F722" t="s">
        <v>4032</v>
      </c>
      <c r="G722">
        <v>36940</v>
      </c>
    </row>
    <row r="723" spans="1:7" x14ac:dyDescent="0.25">
      <c r="A723" t="s">
        <v>1035</v>
      </c>
      <c r="B723" t="s">
        <v>4033</v>
      </c>
      <c r="C723" t="s">
        <v>4051</v>
      </c>
      <c r="D723" t="s">
        <v>4045</v>
      </c>
      <c r="E723" t="s">
        <v>4039</v>
      </c>
      <c r="F723" t="s">
        <v>4032</v>
      </c>
      <c r="G723">
        <v>36944</v>
      </c>
    </row>
    <row r="724" spans="1:7" x14ac:dyDescent="0.25">
      <c r="A724" t="s">
        <v>245</v>
      </c>
      <c r="B724" t="s">
        <v>4035</v>
      </c>
      <c r="C724" t="s">
        <v>4051</v>
      </c>
      <c r="D724" t="s">
        <v>4042</v>
      </c>
      <c r="E724" t="s">
        <v>4039</v>
      </c>
      <c r="F724" t="s">
        <v>4032</v>
      </c>
      <c r="G724">
        <v>36946</v>
      </c>
    </row>
    <row r="725" spans="1:7" x14ac:dyDescent="0.25">
      <c r="A725" t="s">
        <v>1497</v>
      </c>
      <c r="B725" t="s">
        <v>4035</v>
      </c>
      <c r="C725" t="s">
        <v>4051</v>
      </c>
      <c r="D725" t="s">
        <v>4042</v>
      </c>
      <c r="E725" t="s">
        <v>4038</v>
      </c>
      <c r="F725" t="s">
        <v>4032</v>
      </c>
      <c r="G725">
        <v>36957</v>
      </c>
    </row>
    <row r="726" spans="1:7" x14ac:dyDescent="0.25">
      <c r="A726" t="s">
        <v>2646</v>
      </c>
      <c r="B726" t="s">
        <v>4033</v>
      </c>
      <c r="C726" t="s">
        <v>4048</v>
      </c>
      <c r="D726" t="s">
        <v>4042</v>
      </c>
      <c r="E726" t="s">
        <v>4039</v>
      </c>
      <c r="F726" t="s">
        <v>4032</v>
      </c>
      <c r="G726">
        <v>36964</v>
      </c>
    </row>
    <row r="727" spans="1:7" x14ac:dyDescent="0.25">
      <c r="A727" t="s">
        <v>1615</v>
      </c>
      <c r="B727" t="s">
        <v>4035</v>
      </c>
      <c r="C727" t="s">
        <v>4050</v>
      </c>
      <c r="D727" t="s">
        <v>4042</v>
      </c>
      <c r="E727" t="s">
        <v>4039</v>
      </c>
      <c r="F727" t="s">
        <v>4032</v>
      </c>
      <c r="G727">
        <v>36966</v>
      </c>
    </row>
    <row r="728" spans="1:7" x14ac:dyDescent="0.25">
      <c r="A728" t="s">
        <v>3192</v>
      </c>
      <c r="B728" t="s">
        <v>4033</v>
      </c>
      <c r="C728" t="s">
        <v>4048</v>
      </c>
      <c r="D728" t="s">
        <v>4045</v>
      </c>
      <c r="E728" t="s">
        <v>4039</v>
      </c>
      <c r="F728" t="s">
        <v>4032</v>
      </c>
      <c r="G728">
        <v>36980</v>
      </c>
    </row>
    <row r="729" spans="1:7" x14ac:dyDescent="0.25">
      <c r="A729" t="s">
        <v>2327</v>
      </c>
      <c r="B729" t="s">
        <v>4033</v>
      </c>
      <c r="C729" t="s">
        <v>4050</v>
      </c>
      <c r="D729" t="s">
        <v>4042</v>
      </c>
      <c r="E729" t="s">
        <v>4039</v>
      </c>
      <c r="F729" t="s">
        <v>4032</v>
      </c>
      <c r="G729">
        <v>37001</v>
      </c>
    </row>
    <row r="730" spans="1:7" x14ac:dyDescent="0.25">
      <c r="A730" t="s">
        <v>2896</v>
      </c>
      <c r="B730" t="s">
        <v>4033</v>
      </c>
      <c r="C730" t="s">
        <v>4048</v>
      </c>
      <c r="D730" t="s">
        <v>4045</v>
      </c>
      <c r="E730" t="s">
        <v>4039</v>
      </c>
      <c r="F730" t="s">
        <v>4034</v>
      </c>
      <c r="G730">
        <v>37016</v>
      </c>
    </row>
    <row r="731" spans="1:7" x14ac:dyDescent="0.25">
      <c r="A731" t="s">
        <v>1808</v>
      </c>
      <c r="B731" t="s">
        <v>4035</v>
      </c>
      <c r="C731" t="s">
        <v>4050</v>
      </c>
      <c r="D731" t="s">
        <v>4042</v>
      </c>
      <c r="E731" t="s">
        <v>4039</v>
      </c>
      <c r="F731" t="s">
        <v>4032</v>
      </c>
      <c r="G731">
        <v>37020</v>
      </c>
    </row>
    <row r="732" spans="1:7" x14ac:dyDescent="0.25">
      <c r="A732" t="s">
        <v>2305</v>
      </c>
      <c r="B732" t="s">
        <v>4033</v>
      </c>
      <c r="C732" t="s">
        <v>4049</v>
      </c>
      <c r="D732" t="s">
        <v>4045</v>
      </c>
      <c r="E732" t="s">
        <v>4038</v>
      </c>
      <c r="F732" t="s">
        <v>4032</v>
      </c>
      <c r="G732">
        <v>37020</v>
      </c>
    </row>
    <row r="733" spans="1:7" x14ac:dyDescent="0.25">
      <c r="A733" t="s">
        <v>1708</v>
      </c>
      <c r="B733" t="s">
        <v>4033</v>
      </c>
      <c r="C733" t="s">
        <v>4049</v>
      </c>
      <c r="D733" t="s">
        <v>4045</v>
      </c>
      <c r="E733" t="s">
        <v>4038</v>
      </c>
      <c r="F733" t="s">
        <v>4032</v>
      </c>
      <c r="G733">
        <v>37023</v>
      </c>
    </row>
    <row r="734" spans="1:7" x14ac:dyDescent="0.25">
      <c r="A734" t="s">
        <v>1315</v>
      </c>
      <c r="B734" t="s">
        <v>4033</v>
      </c>
      <c r="C734" t="s">
        <v>4051</v>
      </c>
      <c r="D734" t="s">
        <v>4045</v>
      </c>
      <c r="E734" t="s">
        <v>4038</v>
      </c>
      <c r="F734" t="s">
        <v>4032</v>
      </c>
      <c r="G734">
        <v>37042</v>
      </c>
    </row>
    <row r="735" spans="1:7" x14ac:dyDescent="0.25">
      <c r="A735" t="s">
        <v>2741</v>
      </c>
      <c r="B735" t="s">
        <v>4033</v>
      </c>
      <c r="C735" t="s">
        <v>4048</v>
      </c>
      <c r="D735" t="s">
        <v>4042</v>
      </c>
      <c r="E735" t="s">
        <v>4039</v>
      </c>
      <c r="F735" t="s">
        <v>4034</v>
      </c>
      <c r="G735">
        <v>37065</v>
      </c>
    </row>
    <row r="736" spans="1:7" x14ac:dyDescent="0.25">
      <c r="A736" t="s">
        <v>3492</v>
      </c>
      <c r="B736" t="s">
        <v>4036</v>
      </c>
      <c r="C736" t="s">
        <v>4048</v>
      </c>
      <c r="D736" t="s">
        <v>4042</v>
      </c>
      <c r="E736" t="s">
        <v>4039</v>
      </c>
      <c r="F736" t="s">
        <v>4032</v>
      </c>
      <c r="G736">
        <v>37073</v>
      </c>
    </row>
    <row r="737" spans="1:7" x14ac:dyDescent="0.25">
      <c r="A737" t="s">
        <v>695</v>
      </c>
      <c r="B737" t="s">
        <v>4033</v>
      </c>
      <c r="C737" t="s">
        <v>4047</v>
      </c>
      <c r="D737" t="s">
        <v>4042</v>
      </c>
      <c r="E737" t="s">
        <v>4039</v>
      </c>
      <c r="F737" t="s">
        <v>4032</v>
      </c>
      <c r="G737">
        <v>37075</v>
      </c>
    </row>
    <row r="738" spans="1:7" x14ac:dyDescent="0.25">
      <c r="A738" t="s">
        <v>957</v>
      </c>
      <c r="B738" t="s">
        <v>4035</v>
      </c>
      <c r="C738" t="s">
        <v>4047</v>
      </c>
      <c r="D738" t="s">
        <v>4042</v>
      </c>
      <c r="E738" t="s">
        <v>4039</v>
      </c>
      <c r="F738" t="s">
        <v>4032</v>
      </c>
      <c r="G738">
        <v>37076</v>
      </c>
    </row>
    <row r="739" spans="1:7" x14ac:dyDescent="0.25">
      <c r="A739" t="s">
        <v>186</v>
      </c>
      <c r="B739" t="s">
        <v>4035</v>
      </c>
      <c r="C739" t="s">
        <v>4051</v>
      </c>
      <c r="D739" t="s">
        <v>4042</v>
      </c>
      <c r="E739" t="s">
        <v>4039</v>
      </c>
      <c r="F739" t="s">
        <v>4032</v>
      </c>
      <c r="G739">
        <v>37078</v>
      </c>
    </row>
    <row r="740" spans="1:7" x14ac:dyDescent="0.25">
      <c r="A740" t="s">
        <v>1687</v>
      </c>
      <c r="B740" t="s">
        <v>4035</v>
      </c>
      <c r="C740" t="s">
        <v>4049</v>
      </c>
      <c r="D740" t="s">
        <v>4042</v>
      </c>
      <c r="E740" t="s">
        <v>4038</v>
      </c>
      <c r="F740" t="s">
        <v>4032</v>
      </c>
      <c r="G740">
        <v>37087</v>
      </c>
    </row>
    <row r="741" spans="1:7" x14ac:dyDescent="0.25">
      <c r="A741" t="s">
        <v>1594</v>
      </c>
      <c r="B741" t="s">
        <v>4035</v>
      </c>
      <c r="C741" t="s">
        <v>4050</v>
      </c>
      <c r="D741" t="s">
        <v>4042</v>
      </c>
      <c r="E741" t="s">
        <v>4039</v>
      </c>
      <c r="F741" t="s">
        <v>4032</v>
      </c>
      <c r="G741">
        <v>37094</v>
      </c>
    </row>
    <row r="742" spans="1:7" x14ac:dyDescent="0.25">
      <c r="A742" t="s">
        <v>1782</v>
      </c>
      <c r="B742" t="s">
        <v>4035</v>
      </c>
      <c r="C742" t="s">
        <v>4050</v>
      </c>
      <c r="D742" t="s">
        <v>4042</v>
      </c>
      <c r="E742" t="s">
        <v>4039</v>
      </c>
      <c r="F742" t="s">
        <v>4032</v>
      </c>
      <c r="G742">
        <v>37096</v>
      </c>
    </row>
    <row r="743" spans="1:7" x14ac:dyDescent="0.25">
      <c r="A743" t="s">
        <v>619</v>
      </c>
      <c r="B743" t="s">
        <v>4035</v>
      </c>
      <c r="C743" t="s">
        <v>4047</v>
      </c>
      <c r="D743" t="s">
        <v>4042</v>
      </c>
      <c r="E743" t="s">
        <v>4039</v>
      </c>
      <c r="F743" t="s">
        <v>4032</v>
      </c>
      <c r="G743">
        <v>37100</v>
      </c>
    </row>
    <row r="744" spans="1:7" x14ac:dyDescent="0.25">
      <c r="A744" t="s">
        <v>253</v>
      </c>
      <c r="B744" t="s">
        <v>4035</v>
      </c>
      <c r="C744" t="s">
        <v>4051</v>
      </c>
      <c r="D744" t="s">
        <v>4042</v>
      </c>
      <c r="E744" t="s">
        <v>4039</v>
      </c>
      <c r="F744" t="s">
        <v>4032</v>
      </c>
      <c r="G744">
        <v>37107</v>
      </c>
    </row>
    <row r="745" spans="1:7" x14ac:dyDescent="0.25">
      <c r="A745" t="s">
        <v>2361</v>
      </c>
      <c r="B745" t="s">
        <v>4036</v>
      </c>
      <c r="C745" t="s">
        <v>4051</v>
      </c>
      <c r="D745" t="s">
        <v>4042</v>
      </c>
      <c r="E745" t="s">
        <v>4038</v>
      </c>
      <c r="F745" t="s">
        <v>4032</v>
      </c>
      <c r="G745">
        <v>37107</v>
      </c>
    </row>
    <row r="746" spans="1:7" x14ac:dyDescent="0.25">
      <c r="A746" t="s">
        <v>676</v>
      </c>
      <c r="B746" t="s">
        <v>4035</v>
      </c>
      <c r="C746" t="s">
        <v>4051</v>
      </c>
      <c r="D746" t="s">
        <v>4042</v>
      </c>
      <c r="E746" t="s">
        <v>4039</v>
      </c>
      <c r="F746" t="s">
        <v>4032</v>
      </c>
      <c r="G746">
        <v>37110</v>
      </c>
    </row>
    <row r="747" spans="1:7" x14ac:dyDescent="0.25">
      <c r="A747" t="s">
        <v>1234</v>
      </c>
      <c r="B747" t="s">
        <v>4035</v>
      </c>
      <c r="C747" t="s">
        <v>4049</v>
      </c>
      <c r="D747" t="s">
        <v>4042</v>
      </c>
      <c r="E747" t="s">
        <v>4039</v>
      </c>
      <c r="F747" t="s">
        <v>4032</v>
      </c>
      <c r="G747">
        <v>37115</v>
      </c>
    </row>
    <row r="748" spans="1:7" x14ac:dyDescent="0.25">
      <c r="A748" t="s">
        <v>1882</v>
      </c>
      <c r="B748" t="s">
        <v>4035</v>
      </c>
      <c r="C748" t="s">
        <v>4050</v>
      </c>
      <c r="D748" t="s">
        <v>4042</v>
      </c>
      <c r="E748" t="s">
        <v>4039</v>
      </c>
      <c r="F748" t="s">
        <v>4032</v>
      </c>
      <c r="G748">
        <v>37121</v>
      </c>
    </row>
    <row r="749" spans="1:7" x14ac:dyDescent="0.25">
      <c r="A749" t="s">
        <v>2707</v>
      </c>
      <c r="B749" t="s">
        <v>4035</v>
      </c>
      <c r="C749" t="s">
        <v>4050</v>
      </c>
      <c r="D749" t="s">
        <v>4042</v>
      </c>
      <c r="E749" t="s">
        <v>4038</v>
      </c>
      <c r="F749" t="s">
        <v>4032</v>
      </c>
      <c r="G749">
        <v>37131</v>
      </c>
    </row>
    <row r="750" spans="1:7" x14ac:dyDescent="0.25">
      <c r="A750" t="s">
        <v>376</v>
      </c>
      <c r="B750" t="s">
        <v>4035</v>
      </c>
      <c r="C750" t="s">
        <v>4051</v>
      </c>
      <c r="D750" t="s">
        <v>4042</v>
      </c>
      <c r="E750" t="s">
        <v>4039</v>
      </c>
      <c r="F750" t="s">
        <v>4032</v>
      </c>
      <c r="G750">
        <v>37132</v>
      </c>
    </row>
    <row r="751" spans="1:7" x14ac:dyDescent="0.25">
      <c r="A751" t="s">
        <v>2699</v>
      </c>
      <c r="B751" t="s">
        <v>4035</v>
      </c>
      <c r="C751" t="s">
        <v>4048</v>
      </c>
      <c r="D751" t="s">
        <v>4042</v>
      </c>
      <c r="E751" t="s">
        <v>4039</v>
      </c>
      <c r="F751" t="s">
        <v>4032</v>
      </c>
      <c r="G751">
        <v>37133</v>
      </c>
    </row>
    <row r="752" spans="1:7" x14ac:dyDescent="0.25">
      <c r="A752" t="s">
        <v>983</v>
      </c>
      <c r="B752" t="s">
        <v>4033</v>
      </c>
      <c r="C752" t="s">
        <v>4049</v>
      </c>
      <c r="D752" t="s">
        <v>4045</v>
      </c>
      <c r="E752" t="s">
        <v>4039</v>
      </c>
      <c r="F752" t="s">
        <v>4032</v>
      </c>
      <c r="G752">
        <v>37134</v>
      </c>
    </row>
    <row r="753" spans="1:7" x14ac:dyDescent="0.25">
      <c r="A753" t="s">
        <v>1962</v>
      </c>
      <c r="B753" t="s">
        <v>4035</v>
      </c>
      <c r="C753" t="s">
        <v>4050</v>
      </c>
      <c r="D753" t="s">
        <v>4042</v>
      </c>
      <c r="E753" t="s">
        <v>4039</v>
      </c>
      <c r="F753" t="s">
        <v>4032</v>
      </c>
      <c r="G753">
        <v>37137</v>
      </c>
    </row>
    <row r="754" spans="1:7" x14ac:dyDescent="0.25">
      <c r="A754" t="s">
        <v>1158</v>
      </c>
      <c r="B754" t="s">
        <v>4033</v>
      </c>
      <c r="C754" t="s">
        <v>4051</v>
      </c>
      <c r="D754" t="s">
        <v>4042</v>
      </c>
      <c r="E754" t="s">
        <v>4038</v>
      </c>
      <c r="F754" t="s">
        <v>4034</v>
      </c>
      <c r="G754">
        <v>37139</v>
      </c>
    </row>
    <row r="755" spans="1:7" x14ac:dyDescent="0.25">
      <c r="A755" t="s">
        <v>430</v>
      </c>
      <c r="B755" t="s">
        <v>4035</v>
      </c>
      <c r="C755" t="s">
        <v>4049</v>
      </c>
      <c r="D755" t="s">
        <v>4042</v>
      </c>
      <c r="E755" t="s">
        <v>4039</v>
      </c>
      <c r="F755" t="s">
        <v>4032</v>
      </c>
      <c r="G755">
        <v>37141</v>
      </c>
    </row>
    <row r="756" spans="1:7" x14ac:dyDescent="0.25">
      <c r="A756" t="s">
        <v>2195</v>
      </c>
      <c r="B756" t="s">
        <v>4035</v>
      </c>
      <c r="C756" t="s">
        <v>4050</v>
      </c>
      <c r="D756" t="s">
        <v>4042</v>
      </c>
      <c r="E756" t="s">
        <v>4039</v>
      </c>
      <c r="F756" t="s">
        <v>4032</v>
      </c>
      <c r="G756">
        <v>37143</v>
      </c>
    </row>
    <row r="757" spans="1:7" x14ac:dyDescent="0.25">
      <c r="A757" t="s">
        <v>1164</v>
      </c>
      <c r="B757" t="s">
        <v>4035</v>
      </c>
      <c r="C757" t="s">
        <v>4047</v>
      </c>
      <c r="D757" t="s">
        <v>4042</v>
      </c>
      <c r="E757" t="s">
        <v>4039</v>
      </c>
      <c r="F757" t="s">
        <v>4032</v>
      </c>
      <c r="G757">
        <v>37145</v>
      </c>
    </row>
    <row r="758" spans="1:7" x14ac:dyDescent="0.25">
      <c r="A758" t="s">
        <v>714</v>
      </c>
      <c r="B758" t="s">
        <v>4035</v>
      </c>
      <c r="C758" t="s">
        <v>4047</v>
      </c>
      <c r="D758" t="s">
        <v>4042</v>
      </c>
      <c r="E758" t="s">
        <v>4039</v>
      </c>
      <c r="F758" t="s">
        <v>4032</v>
      </c>
      <c r="G758">
        <v>37153</v>
      </c>
    </row>
    <row r="759" spans="1:7" x14ac:dyDescent="0.25">
      <c r="A759" t="s">
        <v>1534</v>
      </c>
      <c r="B759" t="s">
        <v>4033</v>
      </c>
      <c r="C759" t="s">
        <v>4049</v>
      </c>
      <c r="D759" t="s">
        <v>4042</v>
      </c>
      <c r="E759" t="s">
        <v>4038</v>
      </c>
      <c r="F759" t="s">
        <v>4032</v>
      </c>
      <c r="G759">
        <v>37153</v>
      </c>
    </row>
    <row r="760" spans="1:7" x14ac:dyDescent="0.25">
      <c r="A760" t="s">
        <v>3035</v>
      </c>
      <c r="B760" t="s">
        <v>4035</v>
      </c>
      <c r="C760" t="s">
        <v>4048</v>
      </c>
      <c r="D760" t="s">
        <v>4042</v>
      </c>
      <c r="E760" t="s">
        <v>4039</v>
      </c>
      <c r="F760" t="s">
        <v>4032</v>
      </c>
      <c r="G760">
        <v>37161</v>
      </c>
    </row>
    <row r="761" spans="1:7" x14ac:dyDescent="0.25">
      <c r="A761" t="s">
        <v>1252</v>
      </c>
      <c r="B761" t="s">
        <v>4035</v>
      </c>
      <c r="C761" t="s">
        <v>4049</v>
      </c>
      <c r="D761" t="s">
        <v>4042</v>
      </c>
      <c r="E761" t="s">
        <v>4038</v>
      </c>
      <c r="F761" t="s">
        <v>4032</v>
      </c>
      <c r="G761">
        <v>37170</v>
      </c>
    </row>
    <row r="762" spans="1:7" x14ac:dyDescent="0.25">
      <c r="A762" t="s">
        <v>1551</v>
      </c>
      <c r="B762" t="s">
        <v>4033</v>
      </c>
      <c r="C762" t="s">
        <v>4049</v>
      </c>
      <c r="D762" t="s">
        <v>4045</v>
      </c>
      <c r="E762" t="s">
        <v>4038</v>
      </c>
      <c r="F762" t="s">
        <v>4034</v>
      </c>
      <c r="G762">
        <v>37190</v>
      </c>
    </row>
    <row r="763" spans="1:7" x14ac:dyDescent="0.25">
      <c r="A763" t="s">
        <v>2143</v>
      </c>
      <c r="B763" t="s">
        <v>4033</v>
      </c>
      <c r="C763" t="s">
        <v>4050</v>
      </c>
      <c r="D763" t="s">
        <v>4042</v>
      </c>
      <c r="E763" t="s">
        <v>4039</v>
      </c>
      <c r="F763" t="s">
        <v>4032</v>
      </c>
      <c r="G763">
        <v>37193</v>
      </c>
    </row>
    <row r="764" spans="1:7" x14ac:dyDescent="0.25">
      <c r="A764" t="s">
        <v>2629</v>
      </c>
      <c r="B764" t="s">
        <v>4036</v>
      </c>
      <c r="C764" t="s">
        <v>4051</v>
      </c>
      <c r="D764" t="s">
        <v>4042</v>
      </c>
      <c r="E764" t="s">
        <v>4038</v>
      </c>
      <c r="F764" t="s">
        <v>4032</v>
      </c>
      <c r="G764">
        <v>37194</v>
      </c>
    </row>
    <row r="765" spans="1:7" x14ac:dyDescent="0.25">
      <c r="A765" t="s">
        <v>1790</v>
      </c>
      <c r="B765" t="s">
        <v>4035</v>
      </c>
      <c r="C765" t="s">
        <v>4050</v>
      </c>
      <c r="D765" t="s">
        <v>4042</v>
      </c>
      <c r="E765" t="s">
        <v>4039</v>
      </c>
      <c r="F765" t="s">
        <v>4032</v>
      </c>
      <c r="G765">
        <v>37202</v>
      </c>
    </row>
    <row r="766" spans="1:7" x14ac:dyDescent="0.25">
      <c r="A766" t="s">
        <v>1209</v>
      </c>
      <c r="B766" t="s">
        <v>4033</v>
      </c>
      <c r="C766" t="s">
        <v>4047</v>
      </c>
      <c r="D766" t="s">
        <v>4045</v>
      </c>
      <c r="E766" t="s">
        <v>4039</v>
      </c>
      <c r="F766" t="s">
        <v>4032</v>
      </c>
      <c r="G766">
        <v>37204</v>
      </c>
    </row>
    <row r="767" spans="1:7" x14ac:dyDescent="0.25">
      <c r="A767" t="s">
        <v>2208</v>
      </c>
      <c r="B767" t="s">
        <v>4035</v>
      </c>
      <c r="C767" t="s">
        <v>4050</v>
      </c>
      <c r="D767" t="s">
        <v>4042</v>
      </c>
      <c r="E767" t="s">
        <v>4039</v>
      </c>
      <c r="F767" t="s">
        <v>4032</v>
      </c>
      <c r="G767">
        <v>37205</v>
      </c>
    </row>
    <row r="768" spans="1:7" x14ac:dyDescent="0.25">
      <c r="A768" t="s">
        <v>3083</v>
      </c>
      <c r="B768" t="s">
        <v>4033</v>
      </c>
      <c r="C768" t="s">
        <v>4048</v>
      </c>
      <c r="D768" t="s">
        <v>4042</v>
      </c>
      <c r="E768" t="s">
        <v>4039</v>
      </c>
      <c r="F768" t="s">
        <v>4034</v>
      </c>
      <c r="G768">
        <v>37209</v>
      </c>
    </row>
    <row r="769" spans="1:7" x14ac:dyDescent="0.25">
      <c r="A769" t="s">
        <v>2474</v>
      </c>
      <c r="B769" t="s">
        <v>4035</v>
      </c>
      <c r="C769" t="s">
        <v>4048</v>
      </c>
      <c r="D769" t="s">
        <v>4042</v>
      </c>
      <c r="E769" t="s">
        <v>4039</v>
      </c>
      <c r="F769" t="s">
        <v>4032</v>
      </c>
      <c r="G769">
        <v>37210</v>
      </c>
    </row>
    <row r="770" spans="1:7" x14ac:dyDescent="0.25">
      <c r="A770" t="s">
        <v>1194</v>
      </c>
      <c r="B770" t="s">
        <v>4035</v>
      </c>
      <c r="C770" t="s">
        <v>4049</v>
      </c>
      <c r="D770" t="s">
        <v>4042</v>
      </c>
      <c r="E770" t="s">
        <v>4039</v>
      </c>
      <c r="F770" t="s">
        <v>4032</v>
      </c>
      <c r="G770">
        <v>37219</v>
      </c>
    </row>
    <row r="771" spans="1:7" x14ac:dyDescent="0.25">
      <c r="A771" t="s">
        <v>3321</v>
      </c>
      <c r="B771" t="s">
        <v>4033</v>
      </c>
      <c r="C771" t="s">
        <v>4048</v>
      </c>
      <c r="D771" t="s">
        <v>4045</v>
      </c>
      <c r="E771" t="s">
        <v>4039</v>
      </c>
      <c r="F771" t="s">
        <v>4032</v>
      </c>
      <c r="G771">
        <v>37229</v>
      </c>
    </row>
    <row r="772" spans="1:7" x14ac:dyDescent="0.25">
      <c r="A772" t="s">
        <v>1758</v>
      </c>
      <c r="B772" t="s">
        <v>4033</v>
      </c>
      <c r="C772" t="s">
        <v>4049</v>
      </c>
      <c r="D772" t="s">
        <v>4045</v>
      </c>
      <c r="E772" t="s">
        <v>4038</v>
      </c>
      <c r="F772" t="s">
        <v>4032</v>
      </c>
      <c r="G772">
        <v>37242</v>
      </c>
    </row>
    <row r="773" spans="1:7" x14ac:dyDescent="0.25">
      <c r="A773" t="s">
        <v>3256</v>
      </c>
      <c r="B773" t="s">
        <v>4033</v>
      </c>
      <c r="C773" t="s">
        <v>4048</v>
      </c>
      <c r="D773" t="s">
        <v>4045</v>
      </c>
      <c r="E773" t="s">
        <v>4039</v>
      </c>
      <c r="F773" t="s">
        <v>4032</v>
      </c>
      <c r="G773">
        <v>37251</v>
      </c>
    </row>
    <row r="774" spans="1:7" x14ac:dyDescent="0.25">
      <c r="A774" t="s">
        <v>2292</v>
      </c>
      <c r="B774" t="s">
        <v>4033</v>
      </c>
      <c r="C774" t="s">
        <v>4050</v>
      </c>
      <c r="D774" t="s">
        <v>4045</v>
      </c>
      <c r="E774" t="s">
        <v>4039</v>
      </c>
      <c r="F774" t="s">
        <v>4032</v>
      </c>
      <c r="G774">
        <v>37254</v>
      </c>
    </row>
    <row r="775" spans="1:7" x14ac:dyDescent="0.25">
      <c r="A775" t="s">
        <v>2204</v>
      </c>
      <c r="B775" t="s">
        <v>4035</v>
      </c>
      <c r="C775" t="s">
        <v>4050</v>
      </c>
      <c r="D775" t="s">
        <v>4042</v>
      </c>
      <c r="E775" t="s">
        <v>4039</v>
      </c>
      <c r="F775" t="s">
        <v>4034</v>
      </c>
      <c r="G775">
        <v>37259</v>
      </c>
    </row>
    <row r="776" spans="1:7" x14ac:dyDescent="0.25">
      <c r="A776" t="s">
        <v>2378</v>
      </c>
      <c r="B776" t="s">
        <v>4035</v>
      </c>
      <c r="C776" t="s">
        <v>4048</v>
      </c>
      <c r="D776" t="s">
        <v>4042</v>
      </c>
      <c r="E776" t="s">
        <v>4039</v>
      </c>
      <c r="F776" t="s">
        <v>4032</v>
      </c>
      <c r="G776">
        <v>37268</v>
      </c>
    </row>
    <row r="777" spans="1:7" x14ac:dyDescent="0.25">
      <c r="A777" t="s">
        <v>1494</v>
      </c>
      <c r="B777" t="s">
        <v>4036</v>
      </c>
      <c r="C777" t="s">
        <v>4049</v>
      </c>
      <c r="D777" t="s">
        <v>4042</v>
      </c>
      <c r="E777" t="s">
        <v>4039</v>
      </c>
      <c r="F777" t="s">
        <v>4032</v>
      </c>
      <c r="G777">
        <v>37271</v>
      </c>
    </row>
    <row r="778" spans="1:7" x14ac:dyDescent="0.25">
      <c r="A778" t="s">
        <v>2284</v>
      </c>
      <c r="B778" t="s">
        <v>4033</v>
      </c>
      <c r="C778" t="s">
        <v>4050</v>
      </c>
      <c r="D778" t="s">
        <v>4045</v>
      </c>
      <c r="E778" t="s">
        <v>4039</v>
      </c>
      <c r="F778" t="s">
        <v>4032</v>
      </c>
      <c r="G778">
        <v>37274</v>
      </c>
    </row>
    <row r="779" spans="1:7" x14ac:dyDescent="0.25">
      <c r="A779" t="s">
        <v>1236</v>
      </c>
      <c r="B779" t="s">
        <v>4033</v>
      </c>
      <c r="C779" t="s">
        <v>4047</v>
      </c>
      <c r="D779" t="s">
        <v>4042</v>
      </c>
      <c r="E779" t="s">
        <v>4039</v>
      </c>
      <c r="F779" t="s">
        <v>4032</v>
      </c>
      <c r="G779">
        <v>37275</v>
      </c>
    </row>
    <row r="780" spans="1:7" x14ac:dyDescent="0.25">
      <c r="A780" t="s">
        <v>680</v>
      </c>
      <c r="B780" t="s">
        <v>4035</v>
      </c>
      <c r="C780" t="s">
        <v>4047</v>
      </c>
      <c r="D780" t="s">
        <v>4042</v>
      </c>
      <c r="E780" t="s">
        <v>4039</v>
      </c>
      <c r="F780" t="s">
        <v>4032</v>
      </c>
      <c r="G780">
        <v>37301</v>
      </c>
    </row>
    <row r="781" spans="1:7" x14ac:dyDescent="0.25">
      <c r="A781" t="s">
        <v>1364</v>
      </c>
      <c r="B781" t="s">
        <v>4035</v>
      </c>
      <c r="C781" t="s">
        <v>4049</v>
      </c>
      <c r="D781" t="s">
        <v>4042</v>
      </c>
      <c r="E781" t="s">
        <v>4038</v>
      </c>
      <c r="F781" t="s">
        <v>4032</v>
      </c>
      <c r="G781">
        <v>37303</v>
      </c>
    </row>
    <row r="782" spans="1:7" x14ac:dyDescent="0.25">
      <c r="A782" t="s">
        <v>874</v>
      </c>
      <c r="B782" t="s">
        <v>4035</v>
      </c>
      <c r="C782" t="s">
        <v>4049</v>
      </c>
      <c r="D782" t="s">
        <v>4042</v>
      </c>
      <c r="E782" t="s">
        <v>4039</v>
      </c>
      <c r="F782" t="s">
        <v>4032</v>
      </c>
      <c r="G782">
        <v>37313</v>
      </c>
    </row>
    <row r="783" spans="1:7" x14ac:dyDescent="0.25">
      <c r="A783" t="s">
        <v>2826</v>
      </c>
      <c r="B783" t="s">
        <v>4033</v>
      </c>
      <c r="C783" t="s">
        <v>4048</v>
      </c>
      <c r="D783" t="s">
        <v>4042</v>
      </c>
      <c r="E783" t="s">
        <v>4039</v>
      </c>
      <c r="F783" t="s">
        <v>4032</v>
      </c>
      <c r="G783">
        <v>37315</v>
      </c>
    </row>
    <row r="784" spans="1:7" x14ac:dyDescent="0.25">
      <c r="A784" t="s">
        <v>2919</v>
      </c>
      <c r="B784" t="s">
        <v>4035</v>
      </c>
      <c r="C784" t="s">
        <v>4048</v>
      </c>
      <c r="D784" t="s">
        <v>4042</v>
      </c>
      <c r="E784" t="s">
        <v>4039</v>
      </c>
      <c r="F784" t="s">
        <v>4032</v>
      </c>
      <c r="G784">
        <v>37317</v>
      </c>
    </row>
    <row r="785" spans="1:7" x14ac:dyDescent="0.25">
      <c r="A785" t="s">
        <v>1946</v>
      </c>
      <c r="B785" t="s">
        <v>4033</v>
      </c>
      <c r="C785" t="s">
        <v>4049</v>
      </c>
      <c r="D785" t="s">
        <v>4045</v>
      </c>
      <c r="E785" t="s">
        <v>4038</v>
      </c>
      <c r="F785" t="s">
        <v>4032</v>
      </c>
      <c r="G785">
        <v>37319</v>
      </c>
    </row>
    <row r="786" spans="1:7" x14ac:dyDescent="0.25">
      <c r="A786" t="s">
        <v>1454</v>
      </c>
      <c r="B786" t="s">
        <v>4035</v>
      </c>
      <c r="C786" t="s">
        <v>4049</v>
      </c>
      <c r="D786" t="s">
        <v>4042</v>
      </c>
      <c r="E786" t="s">
        <v>4038</v>
      </c>
      <c r="F786" t="s">
        <v>4032</v>
      </c>
      <c r="G786">
        <v>37322</v>
      </c>
    </row>
    <row r="787" spans="1:7" x14ac:dyDescent="0.25">
      <c r="A787" t="s">
        <v>737</v>
      </c>
      <c r="B787" t="s">
        <v>4033</v>
      </c>
      <c r="C787" t="s">
        <v>4051</v>
      </c>
      <c r="D787" t="s">
        <v>4042</v>
      </c>
      <c r="E787" t="s">
        <v>4039</v>
      </c>
      <c r="F787" t="s">
        <v>4032</v>
      </c>
      <c r="G787">
        <v>37327</v>
      </c>
    </row>
    <row r="788" spans="1:7" x14ac:dyDescent="0.25">
      <c r="A788" t="s">
        <v>2098</v>
      </c>
      <c r="B788" t="s">
        <v>4033</v>
      </c>
      <c r="C788" t="s">
        <v>4047</v>
      </c>
      <c r="D788" t="s">
        <v>4042</v>
      </c>
      <c r="E788" t="s">
        <v>4038</v>
      </c>
      <c r="F788" t="s">
        <v>4032</v>
      </c>
      <c r="G788">
        <v>37349</v>
      </c>
    </row>
    <row r="789" spans="1:7" x14ac:dyDescent="0.25">
      <c r="A789" t="s">
        <v>3316</v>
      </c>
      <c r="B789" t="s">
        <v>4033</v>
      </c>
      <c r="C789" t="s">
        <v>4048</v>
      </c>
      <c r="D789" t="s">
        <v>4042</v>
      </c>
      <c r="E789" t="s">
        <v>4038</v>
      </c>
      <c r="F789" t="s">
        <v>4032</v>
      </c>
      <c r="G789">
        <v>37359</v>
      </c>
    </row>
    <row r="790" spans="1:7" x14ac:dyDescent="0.25">
      <c r="A790" t="s">
        <v>2039</v>
      </c>
      <c r="B790" t="s">
        <v>4035</v>
      </c>
      <c r="C790" t="s">
        <v>4050</v>
      </c>
      <c r="D790" t="s">
        <v>4042</v>
      </c>
      <c r="E790" t="s">
        <v>4039</v>
      </c>
      <c r="F790" t="s">
        <v>4032</v>
      </c>
      <c r="G790">
        <v>37360</v>
      </c>
    </row>
    <row r="791" spans="1:7" x14ac:dyDescent="0.25">
      <c r="A791" t="s">
        <v>780</v>
      </c>
      <c r="B791" t="s">
        <v>4035</v>
      </c>
      <c r="C791" t="s">
        <v>4049</v>
      </c>
      <c r="D791" t="s">
        <v>4045</v>
      </c>
      <c r="E791" t="s">
        <v>4039</v>
      </c>
      <c r="F791" t="s">
        <v>4032</v>
      </c>
      <c r="G791">
        <v>37369</v>
      </c>
    </row>
    <row r="792" spans="1:7" x14ac:dyDescent="0.25">
      <c r="A792" t="s">
        <v>1345</v>
      </c>
      <c r="B792" t="s">
        <v>4035</v>
      </c>
      <c r="C792" t="s">
        <v>4049</v>
      </c>
      <c r="D792" t="s">
        <v>4042</v>
      </c>
      <c r="E792" t="s">
        <v>4038</v>
      </c>
      <c r="F792" t="s">
        <v>4032</v>
      </c>
      <c r="G792">
        <v>37378</v>
      </c>
    </row>
    <row r="793" spans="1:7" x14ac:dyDescent="0.25">
      <c r="A793" t="s">
        <v>766</v>
      </c>
      <c r="B793" t="s">
        <v>4033</v>
      </c>
      <c r="C793" t="s">
        <v>4049</v>
      </c>
      <c r="D793" t="s">
        <v>4045</v>
      </c>
      <c r="E793" t="s">
        <v>4039</v>
      </c>
      <c r="F793" t="s">
        <v>4032</v>
      </c>
      <c r="G793">
        <v>37383</v>
      </c>
    </row>
    <row r="794" spans="1:7" x14ac:dyDescent="0.25">
      <c r="A794" t="s">
        <v>1212</v>
      </c>
      <c r="B794" t="s">
        <v>4033</v>
      </c>
      <c r="C794" t="s">
        <v>4047</v>
      </c>
      <c r="D794" t="s">
        <v>4042</v>
      </c>
      <c r="E794" t="s">
        <v>4039</v>
      </c>
      <c r="F794" t="s">
        <v>4032</v>
      </c>
      <c r="G794">
        <v>37383</v>
      </c>
    </row>
    <row r="795" spans="1:7" x14ac:dyDescent="0.25">
      <c r="A795" t="s">
        <v>1749</v>
      </c>
      <c r="B795" t="s">
        <v>4035</v>
      </c>
      <c r="C795" t="s">
        <v>4050</v>
      </c>
      <c r="D795" t="s">
        <v>4042</v>
      </c>
      <c r="E795" t="s">
        <v>4039</v>
      </c>
      <c r="F795" t="s">
        <v>4032</v>
      </c>
      <c r="G795">
        <v>37386</v>
      </c>
    </row>
    <row r="796" spans="1:7" x14ac:dyDescent="0.25">
      <c r="A796" t="s">
        <v>3328</v>
      </c>
      <c r="B796" t="s">
        <v>4033</v>
      </c>
      <c r="C796" t="s">
        <v>4048</v>
      </c>
      <c r="D796" t="s">
        <v>4045</v>
      </c>
      <c r="E796" t="s">
        <v>4038</v>
      </c>
      <c r="F796" t="s">
        <v>4032</v>
      </c>
      <c r="G796">
        <v>37392</v>
      </c>
    </row>
    <row r="797" spans="1:7" x14ac:dyDescent="0.25">
      <c r="A797" t="s">
        <v>1153</v>
      </c>
      <c r="B797" t="s">
        <v>4033</v>
      </c>
      <c r="C797" t="s">
        <v>4049</v>
      </c>
      <c r="D797" t="s">
        <v>4045</v>
      </c>
      <c r="E797" t="s">
        <v>4039</v>
      </c>
      <c r="F797" t="s">
        <v>4034</v>
      </c>
      <c r="G797">
        <v>37412</v>
      </c>
    </row>
    <row r="798" spans="1:7" x14ac:dyDescent="0.25">
      <c r="A798" t="s">
        <v>2329</v>
      </c>
      <c r="B798" t="s">
        <v>4036</v>
      </c>
      <c r="C798" t="s">
        <v>4049</v>
      </c>
      <c r="D798" t="s">
        <v>4042</v>
      </c>
      <c r="E798" t="s">
        <v>4038</v>
      </c>
      <c r="F798" t="s">
        <v>4032</v>
      </c>
      <c r="G798">
        <v>37412</v>
      </c>
    </row>
    <row r="799" spans="1:7" x14ac:dyDescent="0.25">
      <c r="A799" t="s">
        <v>1208</v>
      </c>
      <c r="B799" t="s">
        <v>4033</v>
      </c>
      <c r="C799" t="s">
        <v>4051</v>
      </c>
      <c r="D799" t="s">
        <v>4042</v>
      </c>
      <c r="E799" t="s">
        <v>4038</v>
      </c>
      <c r="F799" t="s">
        <v>4032</v>
      </c>
      <c r="G799">
        <v>37413</v>
      </c>
    </row>
    <row r="800" spans="1:7" x14ac:dyDescent="0.25">
      <c r="A800" t="s">
        <v>1663</v>
      </c>
      <c r="B800" t="s">
        <v>4035</v>
      </c>
      <c r="C800" t="s">
        <v>4050</v>
      </c>
      <c r="D800" t="s">
        <v>4042</v>
      </c>
      <c r="E800" t="s">
        <v>4039</v>
      </c>
      <c r="F800" t="s">
        <v>4032</v>
      </c>
      <c r="G800">
        <v>37427</v>
      </c>
    </row>
    <row r="801" spans="1:7" x14ac:dyDescent="0.25">
      <c r="A801" t="s">
        <v>1605</v>
      </c>
      <c r="B801" t="s">
        <v>4035</v>
      </c>
      <c r="C801" t="s">
        <v>4050</v>
      </c>
      <c r="D801" t="s">
        <v>4042</v>
      </c>
      <c r="E801" t="s">
        <v>4039</v>
      </c>
      <c r="F801" t="s">
        <v>4032</v>
      </c>
      <c r="G801">
        <v>37447</v>
      </c>
    </row>
    <row r="802" spans="1:7" x14ac:dyDescent="0.25">
      <c r="A802" t="s">
        <v>3414</v>
      </c>
      <c r="B802" t="s">
        <v>4033</v>
      </c>
      <c r="C802" t="s">
        <v>4048</v>
      </c>
      <c r="D802" t="s">
        <v>4042</v>
      </c>
      <c r="E802" t="s">
        <v>4038</v>
      </c>
      <c r="F802" t="s">
        <v>4034</v>
      </c>
      <c r="G802">
        <v>37453</v>
      </c>
    </row>
    <row r="803" spans="1:7" x14ac:dyDescent="0.25">
      <c r="A803" t="s">
        <v>3639</v>
      </c>
      <c r="B803" t="s">
        <v>4036</v>
      </c>
      <c r="C803" t="s">
        <v>4048</v>
      </c>
      <c r="D803" t="s">
        <v>4042</v>
      </c>
      <c r="E803" t="s">
        <v>4039</v>
      </c>
      <c r="F803" t="s">
        <v>4032</v>
      </c>
      <c r="G803">
        <v>37459</v>
      </c>
    </row>
    <row r="804" spans="1:7" x14ac:dyDescent="0.25">
      <c r="A804" t="s">
        <v>576</v>
      </c>
      <c r="B804" t="s">
        <v>4033</v>
      </c>
      <c r="C804" t="s">
        <v>4051</v>
      </c>
      <c r="D804" t="s">
        <v>4045</v>
      </c>
      <c r="E804" t="s">
        <v>4039</v>
      </c>
      <c r="F804" t="s">
        <v>4032</v>
      </c>
      <c r="G804">
        <v>37463</v>
      </c>
    </row>
    <row r="805" spans="1:7" x14ac:dyDescent="0.25">
      <c r="A805" t="s">
        <v>1289</v>
      </c>
      <c r="B805" t="s">
        <v>4033</v>
      </c>
      <c r="C805" t="s">
        <v>4049</v>
      </c>
      <c r="D805" t="s">
        <v>4045</v>
      </c>
      <c r="E805" t="s">
        <v>4039</v>
      </c>
      <c r="F805" t="s">
        <v>4034</v>
      </c>
      <c r="G805">
        <v>37467</v>
      </c>
    </row>
    <row r="806" spans="1:7" x14ac:dyDescent="0.25">
      <c r="A806" t="s">
        <v>1661</v>
      </c>
      <c r="B806" t="s">
        <v>4033</v>
      </c>
      <c r="C806" t="s">
        <v>4049</v>
      </c>
      <c r="D806" t="s">
        <v>4042</v>
      </c>
      <c r="E806" t="s">
        <v>4038</v>
      </c>
      <c r="F806" t="s">
        <v>4032</v>
      </c>
      <c r="G806">
        <v>37476</v>
      </c>
    </row>
    <row r="807" spans="1:7" x14ac:dyDescent="0.25">
      <c r="A807" t="s">
        <v>1025</v>
      </c>
      <c r="B807" t="s">
        <v>4033</v>
      </c>
      <c r="C807" t="s">
        <v>4047</v>
      </c>
      <c r="D807" t="s">
        <v>4042</v>
      </c>
      <c r="E807" t="s">
        <v>4039</v>
      </c>
      <c r="F807" t="s">
        <v>4032</v>
      </c>
      <c r="G807">
        <v>37494</v>
      </c>
    </row>
    <row r="808" spans="1:7" x14ac:dyDescent="0.25">
      <c r="A808" t="s">
        <v>3474</v>
      </c>
      <c r="B808" t="s">
        <v>4033</v>
      </c>
      <c r="C808" t="s">
        <v>4048</v>
      </c>
      <c r="D808" t="s">
        <v>4045</v>
      </c>
      <c r="E808" t="s">
        <v>4038</v>
      </c>
      <c r="F808" t="s">
        <v>4032</v>
      </c>
      <c r="G808">
        <v>37497</v>
      </c>
    </row>
    <row r="809" spans="1:7" x14ac:dyDescent="0.25">
      <c r="A809" t="s">
        <v>2969</v>
      </c>
      <c r="B809" t="s">
        <v>4033</v>
      </c>
      <c r="C809" t="s">
        <v>4050</v>
      </c>
      <c r="D809" t="s">
        <v>4045</v>
      </c>
      <c r="E809" t="s">
        <v>4038</v>
      </c>
      <c r="F809" t="s">
        <v>4032</v>
      </c>
      <c r="G809">
        <v>37497</v>
      </c>
    </row>
    <row r="810" spans="1:7" x14ac:dyDescent="0.25">
      <c r="A810" t="s">
        <v>2955</v>
      </c>
      <c r="B810" t="s">
        <v>4035</v>
      </c>
      <c r="C810" t="s">
        <v>4048</v>
      </c>
      <c r="D810" t="s">
        <v>4042</v>
      </c>
      <c r="E810" t="s">
        <v>4039</v>
      </c>
      <c r="F810" t="s">
        <v>4032</v>
      </c>
      <c r="G810">
        <v>37505</v>
      </c>
    </row>
    <row r="811" spans="1:7" x14ac:dyDescent="0.25">
      <c r="A811" t="s">
        <v>1160</v>
      </c>
      <c r="B811" t="s">
        <v>4035</v>
      </c>
      <c r="C811" t="s">
        <v>4047</v>
      </c>
      <c r="D811" t="s">
        <v>4042</v>
      </c>
      <c r="E811" t="s">
        <v>4039</v>
      </c>
      <c r="F811" t="s">
        <v>4032</v>
      </c>
      <c r="G811">
        <v>37508</v>
      </c>
    </row>
    <row r="812" spans="1:7" x14ac:dyDescent="0.25">
      <c r="A812" t="s">
        <v>542</v>
      </c>
      <c r="B812" t="s">
        <v>4035</v>
      </c>
      <c r="C812" t="s">
        <v>4049</v>
      </c>
      <c r="D812" t="s">
        <v>4042</v>
      </c>
      <c r="E812" t="s">
        <v>4039</v>
      </c>
      <c r="F812" t="s">
        <v>4032</v>
      </c>
      <c r="G812">
        <v>37513</v>
      </c>
    </row>
    <row r="813" spans="1:7" x14ac:dyDescent="0.25">
      <c r="A813" t="s">
        <v>2500</v>
      </c>
      <c r="B813" t="s">
        <v>4035</v>
      </c>
      <c r="C813" t="s">
        <v>4048</v>
      </c>
      <c r="D813" t="s">
        <v>4042</v>
      </c>
      <c r="E813" t="s">
        <v>4039</v>
      </c>
      <c r="F813" t="s">
        <v>4032</v>
      </c>
      <c r="G813">
        <v>37514</v>
      </c>
    </row>
    <row r="814" spans="1:7" x14ac:dyDescent="0.25">
      <c r="A814" t="s">
        <v>1549</v>
      </c>
      <c r="B814" t="s">
        <v>4033</v>
      </c>
      <c r="C814" t="s">
        <v>4051</v>
      </c>
      <c r="D814" t="s">
        <v>4045</v>
      </c>
      <c r="E814" t="s">
        <v>4038</v>
      </c>
      <c r="F814" t="s">
        <v>4032</v>
      </c>
      <c r="G814">
        <v>37518</v>
      </c>
    </row>
    <row r="815" spans="1:7" x14ac:dyDescent="0.25">
      <c r="A815" t="s">
        <v>1500</v>
      </c>
      <c r="B815" t="s">
        <v>4033</v>
      </c>
      <c r="C815" t="s">
        <v>4049</v>
      </c>
      <c r="D815" t="s">
        <v>4045</v>
      </c>
      <c r="E815" t="s">
        <v>4039</v>
      </c>
      <c r="F815" t="s">
        <v>4032</v>
      </c>
      <c r="G815">
        <v>37522</v>
      </c>
    </row>
    <row r="816" spans="1:7" x14ac:dyDescent="0.25">
      <c r="A816" t="s">
        <v>1980</v>
      </c>
      <c r="B816" t="s">
        <v>4035</v>
      </c>
      <c r="C816" t="s">
        <v>4050</v>
      </c>
      <c r="D816" t="s">
        <v>4042</v>
      </c>
      <c r="E816" t="s">
        <v>4039</v>
      </c>
      <c r="F816" t="s">
        <v>4032</v>
      </c>
      <c r="G816">
        <v>37527</v>
      </c>
    </row>
    <row r="817" spans="1:7" x14ac:dyDescent="0.25">
      <c r="A817" t="s">
        <v>815</v>
      </c>
      <c r="B817" t="s">
        <v>4035</v>
      </c>
      <c r="C817" t="s">
        <v>4049</v>
      </c>
      <c r="D817" t="s">
        <v>4042</v>
      </c>
      <c r="E817" t="s">
        <v>4039</v>
      </c>
      <c r="F817" t="s">
        <v>4032</v>
      </c>
      <c r="G817">
        <v>37532</v>
      </c>
    </row>
    <row r="818" spans="1:7" x14ac:dyDescent="0.25">
      <c r="A818" t="s">
        <v>1287</v>
      </c>
      <c r="B818" t="s">
        <v>4033</v>
      </c>
      <c r="C818" t="s">
        <v>4051</v>
      </c>
      <c r="D818" t="s">
        <v>4045</v>
      </c>
      <c r="E818" t="s">
        <v>4038</v>
      </c>
      <c r="F818" t="s">
        <v>4032</v>
      </c>
      <c r="G818">
        <v>37539</v>
      </c>
    </row>
    <row r="819" spans="1:7" x14ac:dyDescent="0.25">
      <c r="A819" t="s">
        <v>1565</v>
      </c>
      <c r="B819" t="s">
        <v>4033</v>
      </c>
      <c r="C819" t="s">
        <v>4051</v>
      </c>
      <c r="D819" t="s">
        <v>4045</v>
      </c>
      <c r="E819" t="s">
        <v>4038</v>
      </c>
      <c r="F819" t="s">
        <v>4032</v>
      </c>
      <c r="G819">
        <v>37541</v>
      </c>
    </row>
    <row r="820" spans="1:7" x14ac:dyDescent="0.25">
      <c r="A820" t="s">
        <v>2190</v>
      </c>
      <c r="B820" t="s">
        <v>4033</v>
      </c>
      <c r="C820" t="s">
        <v>4050</v>
      </c>
      <c r="D820" t="s">
        <v>4045</v>
      </c>
      <c r="E820" t="s">
        <v>4039</v>
      </c>
      <c r="F820" t="s">
        <v>4032</v>
      </c>
      <c r="G820">
        <v>37544</v>
      </c>
    </row>
    <row r="821" spans="1:7" x14ac:dyDescent="0.25">
      <c r="A821" t="s">
        <v>1623</v>
      </c>
      <c r="B821" t="s">
        <v>4035</v>
      </c>
      <c r="C821" t="s">
        <v>4050</v>
      </c>
      <c r="D821" t="s">
        <v>4042</v>
      </c>
      <c r="E821" t="s">
        <v>4039</v>
      </c>
      <c r="F821" t="s">
        <v>4032</v>
      </c>
      <c r="G821">
        <v>37561</v>
      </c>
    </row>
    <row r="822" spans="1:7" x14ac:dyDescent="0.25">
      <c r="A822" t="s">
        <v>1446</v>
      </c>
      <c r="B822" t="s">
        <v>4033</v>
      </c>
      <c r="C822" t="s">
        <v>4047</v>
      </c>
      <c r="D822" t="s">
        <v>4045</v>
      </c>
      <c r="E822" t="s">
        <v>4039</v>
      </c>
      <c r="F822" t="s">
        <v>4032</v>
      </c>
      <c r="G822">
        <v>37575</v>
      </c>
    </row>
    <row r="823" spans="1:7" x14ac:dyDescent="0.25">
      <c r="A823" t="s">
        <v>940</v>
      </c>
      <c r="B823" t="s">
        <v>4035</v>
      </c>
      <c r="C823" t="s">
        <v>4051</v>
      </c>
      <c r="D823" t="s">
        <v>4042</v>
      </c>
      <c r="E823" t="s">
        <v>4038</v>
      </c>
      <c r="F823" t="s">
        <v>4032</v>
      </c>
      <c r="G823">
        <v>37577</v>
      </c>
    </row>
    <row r="824" spans="1:7" x14ac:dyDescent="0.25">
      <c r="A824" t="s">
        <v>1184</v>
      </c>
      <c r="B824" t="s">
        <v>4033</v>
      </c>
      <c r="C824" t="s">
        <v>4049</v>
      </c>
      <c r="D824" t="s">
        <v>4045</v>
      </c>
      <c r="E824" t="s">
        <v>4039</v>
      </c>
      <c r="F824" t="s">
        <v>4032</v>
      </c>
      <c r="G824">
        <v>37579</v>
      </c>
    </row>
    <row r="825" spans="1:7" x14ac:dyDescent="0.25">
      <c r="A825" t="s">
        <v>2938</v>
      </c>
      <c r="B825" t="s">
        <v>4033</v>
      </c>
      <c r="C825" t="s">
        <v>4048</v>
      </c>
      <c r="D825" t="s">
        <v>4045</v>
      </c>
      <c r="E825" t="s">
        <v>4039</v>
      </c>
      <c r="F825" t="s">
        <v>4032</v>
      </c>
      <c r="G825">
        <v>37585</v>
      </c>
    </row>
    <row r="826" spans="1:7" x14ac:dyDescent="0.25">
      <c r="A826" t="s">
        <v>2157</v>
      </c>
      <c r="B826" t="s">
        <v>4035</v>
      </c>
      <c r="C826" t="s">
        <v>4047</v>
      </c>
      <c r="D826" t="s">
        <v>4042</v>
      </c>
      <c r="E826" t="s">
        <v>4038</v>
      </c>
      <c r="F826" t="s">
        <v>4032</v>
      </c>
      <c r="G826">
        <v>37585</v>
      </c>
    </row>
    <row r="827" spans="1:7" x14ac:dyDescent="0.25">
      <c r="A827" t="s">
        <v>2371</v>
      </c>
      <c r="B827" t="s">
        <v>4033</v>
      </c>
      <c r="C827" t="s">
        <v>4050</v>
      </c>
      <c r="D827" t="s">
        <v>4045</v>
      </c>
      <c r="E827" t="s">
        <v>4039</v>
      </c>
      <c r="F827" t="s">
        <v>4032</v>
      </c>
      <c r="G827">
        <v>37585</v>
      </c>
    </row>
    <row r="828" spans="1:7" x14ac:dyDescent="0.25">
      <c r="A828" t="s">
        <v>3065</v>
      </c>
      <c r="B828" t="s">
        <v>4033</v>
      </c>
      <c r="C828" t="s">
        <v>4048</v>
      </c>
      <c r="D828" t="s">
        <v>4045</v>
      </c>
      <c r="E828" t="s">
        <v>4039</v>
      </c>
      <c r="F828" t="s">
        <v>4032</v>
      </c>
      <c r="G828">
        <v>37588</v>
      </c>
    </row>
    <row r="829" spans="1:7" x14ac:dyDescent="0.25">
      <c r="A829" t="s">
        <v>1532</v>
      </c>
      <c r="B829" t="s">
        <v>4033</v>
      </c>
      <c r="C829" t="s">
        <v>4047</v>
      </c>
      <c r="D829" t="s">
        <v>4045</v>
      </c>
      <c r="E829" t="s">
        <v>4039</v>
      </c>
      <c r="F829" t="s">
        <v>4032</v>
      </c>
      <c r="G829">
        <v>37592</v>
      </c>
    </row>
    <row r="830" spans="1:7" x14ac:dyDescent="0.25">
      <c r="A830" t="s">
        <v>3171</v>
      </c>
      <c r="B830" t="s">
        <v>4036</v>
      </c>
      <c r="C830" t="s">
        <v>4050</v>
      </c>
      <c r="D830" t="s">
        <v>4042</v>
      </c>
      <c r="E830" t="s">
        <v>4039</v>
      </c>
      <c r="F830" t="s">
        <v>4032</v>
      </c>
      <c r="G830">
        <v>37599</v>
      </c>
    </row>
    <row r="831" spans="1:7" x14ac:dyDescent="0.25">
      <c r="A831" t="s">
        <v>238</v>
      </c>
      <c r="B831" t="s">
        <v>4035</v>
      </c>
      <c r="C831" t="s">
        <v>4051</v>
      </c>
      <c r="D831" t="s">
        <v>4042</v>
      </c>
      <c r="E831" t="s">
        <v>4039</v>
      </c>
      <c r="F831" t="s">
        <v>4032</v>
      </c>
      <c r="G831">
        <v>37602</v>
      </c>
    </row>
    <row r="832" spans="1:7" x14ac:dyDescent="0.25">
      <c r="A832" t="s">
        <v>2711</v>
      </c>
      <c r="B832" t="s">
        <v>4035</v>
      </c>
      <c r="C832" t="s">
        <v>4048</v>
      </c>
      <c r="D832" t="s">
        <v>4042</v>
      </c>
      <c r="E832" t="s">
        <v>4039</v>
      </c>
      <c r="F832" t="s">
        <v>4032</v>
      </c>
      <c r="G832">
        <v>37606</v>
      </c>
    </row>
    <row r="833" spans="1:7" x14ac:dyDescent="0.25">
      <c r="A833" t="s">
        <v>3538</v>
      </c>
      <c r="B833" t="s">
        <v>4035</v>
      </c>
      <c r="C833" t="s">
        <v>4048</v>
      </c>
      <c r="D833" t="s">
        <v>4042</v>
      </c>
      <c r="E833" t="s">
        <v>4038</v>
      </c>
      <c r="F833" t="s">
        <v>4032</v>
      </c>
      <c r="G833">
        <v>37606</v>
      </c>
    </row>
    <row r="834" spans="1:7" x14ac:dyDescent="0.25">
      <c r="A834" t="s">
        <v>2573</v>
      </c>
      <c r="B834" t="s">
        <v>4035</v>
      </c>
      <c r="C834" t="s">
        <v>4048</v>
      </c>
      <c r="D834" t="s">
        <v>4042</v>
      </c>
      <c r="E834" t="s">
        <v>4039</v>
      </c>
      <c r="F834" t="s">
        <v>4032</v>
      </c>
      <c r="G834">
        <v>37609</v>
      </c>
    </row>
    <row r="835" spans="1:7" x14ac:dyDescent="0.25">
      <c r="A835" t="s">
        <v>3593</v>
      </c>
      <c r="B835" t="s">
        <v>4035</v>
      </c>
      <c r="C835" t="s">
        <v>4048</v>
      </c>
      <c r="D835" t="s">
        <v>4045</v>
      </c>
      <c r="E835" t="s">
        <v>4038</v>
      </c>
      <c r="F835" t="s">
        <v>4032</v>
      </c>
      <c r="G835">
        <v>37610</v>
      </c>
    </row>
    <row r="836" spans="1:7" x14ac:dyDescent="0.25">
      <c r="A836" t="s">
        <v>3453</v>
      </c>
      <c r="B836" t="s">
        <v>4033</v>
      </c>
      <c r="C836" t="s">
        <v>4048</v>
      </c>
      <c r="D836" t="s">
        <v>4045</v>
      </c>
      <c r="E836" t="s">
        <v>4039</v>
      </c>
      <c r="F836" t="s">
        <v>4032</v>
      </c>
      <c r="G836">
        <v>37613</v>
      </c>
    </row>
    <row r="837" spans="1:7" x14ac:dyDescent="0.25">
      <c r="A837" t="s">
        <v>1011</v>
      </c>
      <c r="B837" t="s">
        <v>4033</v>
      </c>
      <c r="C837" t="s">
        <v>4049</v>
      </c>
      <c r="D837" t="s">
        <v>4045</v>
      </c>
      <c r="E837" t="s">
        <v>4039</v>
      </c>
      <c r="F837" t="s">
        <v>4032</v>
      </c>
      <c r="G837">
        <v>37623</v>
      </c>
    </row>
    <row r="838" spans="1:7" x14ac:dyDescent="0.25">
      <c r="A838" t="s">
        <v>1086</v>
      </c>
      <c r="B838" t="s">
        <v>4033</v>
      </c>
      <c r="C838" t="s">
        <v>4049</v>
      </c>
      <c r="D838" t="s">
        <v>4045</v>
      </c>
      <c r="E838" t="s">
        <v>4039</v>
      </c>
      <c r="F838" t="s">
        <v>4032</v>
      </c>
      <c r="G838">
        <v>37624</v>
      </c>
    </row>
    <row r="839" spans="1:7" x14ac:dyDescent="0.25">
      <c r="A839" t="s">
        <v>3740</v>
      </c>
      <c r="B839" t="s">
        <v>4033</v>
      </c>
      <c r="C839" t="s">
        <v>4048</v>
      </c>
      <c r="D839" t="s">
        <v>4045</v>
      </c>
      <c r="E839" t="s">
        <v>4038</v>
      </c>
      <c r="F839" t="s">
        <v>4032</v>
      </c>
      <c r="G839">
        <v>37624</v>
      </c>
    </row>
    <row r="840" spans="1:7" x14ac:dyDescent="0.25">
      <c r="A840" t="s">
        <v>3455</v>
      </c>
      <c r="B840" t="s">
        <v>4033</v>
      </c>
      <c r="C840" t="s">
        <v>4048</v>
      </c>
      <c r="D840" t="s">
        <v>4045</v>
      </c>
      <c r="E840" t="s">
        <v>4038</v>
      </c>
      <c r="F840" t="s">
        <v>4032</v>
      </c>
      <c r="G840">
        <v>37645</v>
      </c>
    </row>
    <row r="841" spans="1:7" x14ac:dyDescent="0.25">
      <c r="A841" t="s">
        <v>1191</v>
      </c>
      <c r="B841" t="s">
        <v>4033</v>
      </c>
      <c r="C841" t="s">
        <v>4049</v>
      </c>
      <c r="D841" t="s">
        <v>4045</v>
      </c>
      <c r="E841" t="s">
        <v>4039</v>
      </c>
      <c r="F841" t="s">
        <v>4032</v>
      </c>
      <c r="G841">
        <v>37649</v>
      </c>
    </row>
    <row r="842" spans="1:7" x14ac:dyDescent="0.25">
      <c r="A842" t="s">
        <v>854</v>
      </c>
      <c r="B842" t="s">
        <v>4035</v>
      </c>
      <c r="C842" t="s">
        <v>4051</v>
      </c>
      <c r="D842" t="s">
        <v>4042</v>
      </c>
      <c r="E842" t="s">
        <v>4038</v>
      </c>
      <c r="F842" t="s">
        <v>4032</v>
      </c>
      <c r="G842">
        <v>37661</v>
      </c>
    </row>
    <row r="843" spans="1:7" x14ac:dyDescent="0.25">
      <c r="A843" t="s">
        <v>2970</v>
      </c>
      <c r="B843" t="s">
        <v>4035</v>
      </c>
      <c r="C843" t="s">
        <v>4048</v>
      </c>
      <c r="D843" t="s">
        <v>4045</v>
      </c>
      <c r="E843" t="s">
        <v>4039</v>
      </c>
      <c r="F843" t="s">
        <v>4032</v>
      </c>
      <c r="G843">
        <v>37662</v>
      </c>
    </row>
    <row r="844" spans="1:7" x14ac:dyDescent="0.25">
      <c r="A844" t="s">
        <v>1099</v>
      </c>
      <c r="B844" t="s">
        <v>4035</v>
      </c>
      <c r="C844" t="s">
        <v>4049</v>
      </c>
      <c r="D844" t="s">
        <v>4042</v>
      </c>
      <c r="E844" t="s">
        <v>4039</v>
      </c>
      <c r="F844" t="s">
        <v>4032</v>
      </c>
      <c r="G844">
        <v>37665</v>
      </c>
    </row>
    <row r="845" spans="1:7" x14ac:dyDescent="0.25">
      <c r="A845" t="s">
        <v>371</v>
      </c>
      <c r="B845" t="s">
        <v>4035</v>
      </c>
      <c r="C845" t="s">
        <v>4051</v>
      </c>
      <c r="D845" t="s">
        <v>4042</v>
      </c>
      <c r="E845" t="s">
        <v>4039</v>
      </c>
      <c r="F845" t="s">
        <v>4032</v>
      </c>
      <c r="G845">
        <v>37667</v>
      </c>
    </row>
    <row r="846" spans="1:7" x14ac:dyDescent="0.25">
      <c r="A846" t="s">
        <v>844</v>
      </c>
      <c r="B846" t="s">
        <v>4035</v>
      </c>
      <c r="C846" t="s">
        <v>4047</v>
      </c>
      <c r="D846" t="s">
        <v>4042</v>
      </c>
      <c r="E846" t="s">
        <v>4039</v>
      </c>
      <c r="F846" t="s">
        <v>4032</v>
      </c>
      <c r="G846">
        <v>37667</v>
      </c>
    </row>
    <row r="847" spans="1:7" x14ac:dyDescent="0.25">
      <c r="A847" t="s">
        <v>2332</v>
      </c>
      <c r="B847" t="s">
        <v>4033</v>
      </c>
      <c r="C847" t="s">
        <v>4050</v>
      </c>
      <c r="D847" t="s">
        <v>4045</v>
      </c>
      <c r="E847" t="s">
        <v>4039</v>
      </c>
      <c r="F847" t="s">
        <v>4032</v>
      </c>
      <c r="G847">
        <v>37677</v>
      </c>
    </row>
    <row r="848" spans="1:7" x14ac:dyDescent="0.25">
      <c r="A848" t="s">
        <v>3368</v>
      </c>
      <c r="B848" t="s">
        <v>4033</v>
      </c>
      <c r="C848" t="s">
        <v>4048</v>
      </c>
      <c r="D848" t="s">
        <v>4045</v>
      </c>
      <c r="E848" t="s">
        <v>4038</v>
      </c>
      <c r="F848" t="s">
        <v>4032</v>
      </c>
      <c r="G848">
        <v>37694</v>
      </c>
    </row>
    <row r="849" spans="1:7" x14ac:dyDescent="0.25">
      <c r="A849" t="s">
        <v>3359</v>
      </c>
      <c r="B849" t="s">
        <v>4033</v>
      </c>
      <c r="C849" t="s">
        <v>4048</v>
      </c>
      <c r="D849" t="s">
        <v>4045</v>
      </c>
      <c r="E849" t="s">
        <v>4039</v>
      </c>
      <c r="F849" t="s">
        <v>4032</v>
      </c>
      <c r="G849">
        <v>37702</v>
      </c>
    </row>
    <row r="850" spans="1:7" x14ac:dyDescent="0.25">
      <c r="A850" t="s">
        <v>1982</v>
      </c>
      <c r="B850" t="s">
        <v>4033</v>
      </c>
      <c r="C850" t="s">
        <v>4047</v>
      </c>
      <c r="D850" t="s">
        <v>4042</v>
      </c>
      <c r="E850" t="s">
        <v>4038</v>
      </c>
      <c r="F850" t="s">
        <v>4034</v>
      </c>
      <c r="G850">
        <v>37702</v>
      </c>
    </row>
    <row r="851" spans="1:7" x14ac:dyDescent="0.25">
      <c r="A851" t="s">
        <v>482</v>
      </c>
      <c r="B851" t="s">
        <v>4033</v>
      </c>
      <c r="C851" t="s">
        <v>4049</v>
      </c>
      <c r="D851" t="s">
        <v>4045</v>
      </c>
      <c r="E851" t="s">
        <v>4039</v>
      </c>
      <c r="F851" t="s">
        <v>4034</v>
      </c>
      <c r="G851">
        <v>37721</v>
      </c>
    </row>
    <row r="852" spans="1:7" x14ac:dyDescent="0.25">
      <c r="A852" t="s">
        <v>2631</v>
      </c>
      <c r="B852" t="s">
        <v>4035</v>
      </c>
      <c r="C852" t="s">
        <v>4048</v>
      </c>
      <c r="D852" t="s">
        <v>4042</v>
      </c>
      <c r="E852" t="s">
        <v>4039</v>
      </c>
      <c r="F852" t="s">
        <v>4034</v>
      </c>
      <c r="G852">
        <v>37728</v>
      </c>
    </row>
    <row r="853" spans="1:7" x14ac:dyDescent="0.25">
      <c r="A853" t="s">
        <v>3250</v>
      </c>
      <c r="B853" t="s">
        <v>4033</v>
      </c>
      <c r="C853" t="s">
        <v>4048</v>
      </c>
      <c r="D853" t="s">
        <v>4045</v>
      </c>
      <c r="E853" t="s">
        <v>4039</v>
      </c>
      <c r="F853" t="s">
        <v>4032</v>
      </c>
      <c r="G853">
        <v>37732</v>
      </c>
    </row>
    <row r="854" spans="1:7" x14ac:dyDescent="0.25">
      <c r="A854" t="s">
        <v>374</v>
      </c>
      <c r="B854" t="s">
        <v>4035</v>
      </c>
      <c r="C854" t="s">
        <v>4051</v>
      </c>
      <c r="D854" t="s">
        <v>4042</v>
      </c>
      <c r="E854" t="s">
        <v>4039</v>
      </c>
      <c r="F854" t="s">
        <v>4032</v>
      </c>
      <c r="G854">
        <v>37737</v>
      </c>
    </row>
    <row r="855" spans="1:7" x14ac:dyDescent="0.25">
      <c r="A855" t="s">
        <v>2552</v>
      </c>
      <c r="B855" t="s">
        <v>4036</v>
      </c>
      <c r="C855" t="s">
        <v>4047</v>
      </c>
      <c r="D855" t="s">
        <v>4042</v>
      </c>
      <c r="E855" t="s">
        <v>4038</v>
      </c>
      <c r="F855" t="s">
        <v>4032</v>
      </c>
      <c r="G855">
        <v>37754</v>
      </c>
    </row>
    <row r="856" spans="1:7" x14ac:dyDescent="0.25">
      <c r="A856" t="s">
        <v>905</v>
      </c>
      <c r="B856" t="s">
        <v>4033</v>
      </c>
      <c r="C856" t="s">
        <v>4049</v>
      </c>
      <c r="D856" t="s">
        <v>4045</v>
      </c>
      <c r="E856" t="s">
        <v>4039</v>
      </c>
      <c r="F856" t="s">
        <v>4034</v>
      </c>
      <c r="G856">
        <v>37756</v>
      </c>
    </row>
    <row r="857" spans="1:7" x14ac:dyDescent="0.25">
      <c r="A857" t="s">
        <v>1450</v>
      </c>
      <c r="B857" t="s">
        <v>4035</v>
      </c>
      <c r="C857" t="s">
        <v>4047</v>
      </c>
      <c r="D857" t="s">
        <v>4042</v>
      </c>
      <c r="E857" t="s">
        <v>4039</v>
      </c>
      <c r="F857" t="s">
        <v>4032</v>
      </c>
      <c r="G857">
        <v>37775</v>
      </c>
    </row>
    <row r="858" spans="1:7" x14ac:dyDescent="0.25">
      <c r="A858" t="s">
        <v>1850</v>
      </c>
      <c r="B858" t="s">
        <v>4036</v>
      </c>
      <c r="C858" t="s">
        <v>4051</v>
      </c>
      <c r="D858" t="s">
        <v>4042</v>
      </c>
      <c r="E858" t="s">
        <v>4039</v>
      </c>
      <c r="F858" t="s">
        <v>4032</v>
      </c>
      <c r="G858">
        <v>37776</v>
      </c>
    </row>
    <row r="859" spans="1:7" x14ac:dyDescent="0.25">
      <c r="A859" t="s">
        <v>966</v>
      </c>
      <c r="B859" t="s">
        <v>4033</v>
      </c>
      <c r="C859" t="s">
        <v>4051</v>
      </c>
      <c r="D859" t="s">
        <v>4045</v>
      </c>
      <c r="E859" t="s">
        <v>4039</v>
      </c>
      <c r="F859" t="s">
        <v>4032</v>
      </c>
      <c r="G859">
        <v>37778</v>
      </c>
    </row>
    <row r="860" spans="1:7" x14ac:dyDescent="0.25">
      <c r="A860" t="s">
        <v>1029</v>
      </c>
      <c r="B860" t="s">
        <v>4033</v>
      </c>
      <c r="C860" t="s">
        <v>4047</v>
      </c>
      <c r="D860" t="s">
        <v>4045</v>
      </c>
      <c r="E860" t="s">
        <v>4039</v>
      </c>
      <c r="F860" t="s">
        <v>4032</v>
      </c>
      <c r="G860">
        <v>37780</v>
      </c>
    </row>
    <row r="861" spans="1:7" x14ac:dyDescent="0.25">
      <c r="A861" t="s">
        <v>2532</v>
      </c>
      <c r="B861" t="s">
        <v>4033</v>
      </c>
      <c r="C861" t="s">
        <v>4048</v>
      </c>
      <c r="D861" t="s">
        <v>4042</v>
      </c>
      <c r="E861" t="s">
        <v>4039</v>
      </c>
      <c r="F861" t="s">
        <v>4034</v>
      </c>
      <c r="G861">
        <v>37781</v>
      </c>
    </row>
    <row r="862" spans="1:7" x14ac:dyDescent="0.25">
      <c r="A862" t="s">
        <v>3412</v>
      </c>
      <c r="B862" t="s">
        <v>4033</v>
      </c>
      <c r="C862" t="s">
        <v>4050</v>
      </c>
      <c r="D862" t="s">
        <v>4045</v>
      </c>
      <c r="E862" t="s">
        <v>4038</v>
      </c>
      <c r="F862" t="s">
        <v>4032</v>
      </c>
      <c r="G862">
        <v>37784</v>
      </c>
    </row>
    <row r="863" spans="1:7" x14ac:dyDescent="0.25">
      <c r="A863" t="s">
        <v>2345</v>
      </c>
      <c r="B863" t="s">
        <v>4035</v>
      </c>
      <c r="C863" t="s">
        <v>4047</v>
      </c>
      <c r="D863" t="s">
        <v>4045</v>
      </c>
      <c r="E863" t="s">
        <v>4038</v>
      </c>
      <c r="F863" t="s">
        <v>4032</v>
      </c>
      <c r="G863">
        <v>37802</v>
      </c>
    </row>
    <row r="864" spans="1:7" x14ac:dyDescent="0.25">
      <c r="A864" t="s">
        <v>526</v>
      </c>
      <c r="B864" t="s">
        <v>4033</v>
      </c>
      <c r="C864" t="s">
        <v>4051</v>
      </c>
      <c r="D864" t="s">
        <v>4045</v>
      </c>
      <c r="E864" t="s">
        <v>4039</v>
      </c>
      <c r="F864" t="s">
        <v>4032</v>
      </c>
      <c r="G864">
        <v>37806</v>
      </c>
    </row>
    <row r="865" spans="1:7" x14ac:dyDescent="0.25">
      <c r="A865" t="s">
        <v>2061</v>
      </c>
      <c r="B865" t="s">
        <v>4033</v>
      </c>
      <c r="C865" t="s">
        <v>4049</v>
      </c>
      <c r="D865" t="s">
        <v>4045</v>
      </c>
      <c r="E865" t="s">
        <v>4038</v>
      </c>
      <c r="F865" t="s">
        <v>4032</v>
      </c>
      <c r="G865">
        <v>37807</v>
      </c>
    </row>
    <row r="866" spans="1:7" x14ac:dyDescent="0.25">
      <c r="A866" t="s">
        <v>764</v>
      </c>
      <c r="B866" t="s">
        <v>4033</v>
      </c>
      <c r="C866" t="s">
        <v>4049</v>
      </c>
      <c r="D866" t="s">
        <v>4045</v>
      </c>
      <c r="E866" t="s">
        <v>4039</v>
      </c>
      <c r="F866" t="s">
        <v>4032</v>
      </c>
      <c r="G866">
        <v>37814</v>
      </c>
    </row>
    <row r="867" spans="1:7" x14ac:dyDescent="0.25">
      <c r="A867" t="s">
        <v>175</v>
      </c>
      <c r="B867" t="s">
        <v>4035</v>
      </c>
      <c r="C867" t="s">
        <v>4051</v>
      </c>
      <c r="D867" t="s">
        <v>4042</v>
      </c>
      <c r="E867" t="s">
        <v>4039</v>
      </c>
      <c r="F867" t="s">
        <v>4032</v>
      </c>
      <c r="G867">
        <v>37815</v>
      </c>
    </row>
    <row r="868" spans="1:7" x14ac:dyDescent="0.25">
      <c r="A868" t="s">
        <v>1375</v>
      </c>
      <c r="B868" t="s">
        <v>4033</v>
      </c>
      <c r="C868" t="s">
        <v>4047</v>
      </c>
      <c r="D868" t="s">
        <v>4045</v>
      </c>
      <c r="E868" t="s">
        <v>4039</v>
      </c>
      <c r="F868" t="s">
        <v>4032</v>
      </c>
      <c r="G868">
        <v>37821</v>
      </c>
    </row>
    <row r="869" spans="1:7" x14ac:dyDescent="0.25">
      <c r="A869" t="s">
        <v>1859</v>
      </c>
      <c r="B869" t="s">
        <v>4035</v>
      </c>
      <c r="C869" t="s">
        <v>4047</v>
      </c>
      <c r="D869" t="s">
        <v>4042</v>
      </c>
      <c r="E869" t="s">
        <v>4038</v>
      </c>
      <c r="F869" t="s">
        <v>4032</v>
      </c>
      <c r="G869">
        <v>37823</v>
      </c>
    </row>
    <row r="870" spans="1:7" x14ac:dyDescent="0.25">
      <c r="A870" t="s">
        <v>556</v>
      </c>
      <c r="B870" t="s">
        <v>4035</v>
      </c>
      <c r="C870" t="s">
        <v>4049</v>
      </c>
      <c r="D870" t="s">
        <v>4042</v>
      </c>
      <c r="E870" t="s">
        <v>4039</v>
      </c>
      <c r="F870" t="s">
        <v>4032</v>
      </c>
      <c r="G870">
        <v>37833</v>
      </c>
    </row>
    <row r="871" spans="1:7" x14ac:dyDescent="0.25">
      <c r="A871" t="s">
        <v>1374</v>
      </c>
      <c r="B871" t="s">
        <v>4035</v>
      </c>
      <c r="C871" t="s">
        <v>4047</v>
      </c>
      <c r="D871" t="s">
        <v>4045</v>
      </c>
      <c r="E871" t="s">
        <v>4039</v>
      </c>
      <c r="F871" t="s">
        <v>4032</v>
      </c>
      <c r="G871">
        <v>37844</v>
      </c>
    </row>
    <row r="872" spans="1:7" x14ac:dyDescent="0.25">
      <c r="A872" t="s">
        <v>2103</v>
      </c>
      <c r="B872" t="s">
        <v>4033</v>
      </c>
      <c r="C872" t="s">
        <v>4050</v>
      </c>
      <c r="D872" t="s">
        <v>4045</v>
      </c>
      <c r="E872" t="s">
        <v>4039</v>
      </c>
      <c r="F872" t="s">
        <v>4032</v>
      </c>
      <c r="G872">
        <v>37853</v>
      </c>
    </row>
    <row r="873" spans="1:7" x14ac:dyDescent="0.25">
      <c r="A873" t="s">
        <v>2843</v>
      </c>
      <c r="B873" t="s">
        <v>4035</v>
      </c>
      <c r="C873" t="s">
        <v>4048</v>
      </c>
      <c r="D873" t="s">
        <v>4042</v>
      </c>
      <c r="E873" t="s">
        <v>4039</v>
      </c>
      <c r="F873" t="s">
        <v>4034</v>
      </c>
      <c r="G873">
        <v>37863</v>
      </c>
    </row>
    <row r="874" spans="1:7" x14ac:dyDescent="0.25">
      <c r="A874" t="s">
        <v>3695</v>
      </c>
      <c r="B874" t="s">
        <v>4036</v>
      </c>
      <c r="C874" t="s">
        <v>4050</v>
      </c>
      <c r="D874" t="s">
        <v>4042</v>
      </c>
      <c r="E874" t="s">
        <v>4038</v>
      </c>
      <c r="F874" t="s">
        <v>4032</v>
      </c>
      <c r="G874">
        <v>37883</v>
      </c>
    </row>
    <row r="875" spans="1:7" x14ac:dyDescent="0.25">
      <c r="A875" t="s">
        <v>3239</v>
      </c>
      <c r="B875" t="s">
        <v>4033</v>
      </c>
      <c r="C875" t="s">
        <v>4048</v>
      </c>
      <c r="D875" t="s">
        <v>4045</v>
      </c>
      <c r="E875" t="s">
        <v>4038</v>
      </c>
      <c r="F875" t="s">
        <v>4032</v>
      </c>
      <c r="G875">
        <v>37886</v>
      </c>
    </row>
    <row r="876" spans="1:7" x14ac:dyDescent="0.25">
      <c r="A876" t="s">
        <v>700</v>
      </c>
      <c r="B876" t="s">
        <v>4033</v>
      </c>
      <c r="C876" t="s">
        <v>4051</v>
      </c>
      <c r="D876" t="s">
        <v>4045</v>
      </c>
      <c r="E876" t="s">
        <v>4039</v>
      </c>
      <c r="F876" t="s">
        <v>4032</v>
      </c>
      <c r="G876">
        <v>37896</v>
      </c>
    </row>
    <row r="877" spans="1:7" x14ac:dyDescent="0.25">
      <c r="A877" t="s">
        <v>1686</v>
      </c>
      <c r="B877" t="s">
        <v>4033</v>
      </c>
      <c r="C877" t="s">
        <v>4049</v>
      </c>
      <c r="D877" t="s">
        <v>4045</v>
      </c>
      <c r="E877" t="s">
        <v>4038</v>
      </c>
      <c r="F877" t="s">
        <v>4034</v>
      </c>
      <c r="G877">
        <v>37902</v>
      </c>
    </row>
    <row r="878" spans="1:7" x14ac:dyDescent="0.25">
      <c r="A878" t="s">
        <v>174</v>
      </c>
      <c r="B878" t="s">
        <v>4033</v>
      </c>
      <c r="C878" t="s">
        <v>4051</v>
      </c>
      <c r="D878" t="s">
        <v>4045</v>
      </c>
      <c r="E878" t="s">
        <v>4039</v>
      </c>
      <c r="F878" t="s">
        <v>4032</v>
      </c>
      <c r="G878">
        <v>37924</v>
      </c>
    </row>
    <row r="879" spans="1:7" x14ac:dyDescent="0.25">
      <c r="A879" t="s">
        <v>559</v>
      </c>
      <c r="B879" t="s">
        <v>4033</v>
      </c>
      <c r="C879" t="s">
        <v>4051</v>
      </c>
      <c r="D879" t="s">
        <v>4045</v>
      </c>
      <c r="E879" t="s">
        <v>4039</v>
      </c>
      <c r="F879" t="s">
        <v>4032</v>
      </c>
      <c r="G879">
        <v>37926</v>
      </c>
    </row>
    <row r="880" spans="1:7" x14ac:dyDescent="0.25">
      <c r="A880" t="s">
        <v>776</v>
      </c>
      <c r="B880" t="s">
        <v>4035</v>
      </c>
      <c r="C880" t="s">
        <v>4051</v>
      </c>
      <c r="D880" t="s">
        <v>4042</v>
      </c>
      <c r="E880" t="s">
        <v>4038</v>
      </c>
      <c r="F880" t="s">
        <v>4032</v>
      </c>
      <c r="G880">
        <v>37927</v>
      </c>
    </row>
    <row r="881" spans="1:7" x14ac:dyDescent="0.25">
      <c r="A881" t="s">
        <v>3277</v>
      </c>
      <c r="B881" t="s">
        <v>4035</v>
      </c>
      <c r="C881" t="s">
        <v>4050</v>
      </c>
      <c r="D881" t="s">
        <v>4045</v>
      </c>
      <c r="E881" t="s">
        <v>4038</v>
      </c>
      <c r="F881" t="s">
        <v>4032</v>
      </c>
      <c r="G881">
        <v>37928</v>
      </c>
    </row>
    <row r="882" spans="1:7" x14ac:dyDescent="0.25">
      <c r="A882" t="s">
        <v>516</v>
      </c>
      <c r="B882" t="s">
        <v>4033</v>
      </c>
      <c r="C882" t="s">
        <v>4051</v>
      </c>
      <c r="D882" t="s">
        <v>4045</v>
      </c>
      <c r="E882" t="s">
        <v>4039</v>
      </c>
      <c r="F882" t="s">
        <v>4032</v>
      </c>
      <c r="G882">
        <v>37933</v>
      </c>
    </row>
    <row r="883" spans="1:7" x14ac:dyDescent="0.25">
      <c r="A883" t="s">
        <v>1537</v>
      </c>
      <c r="B883" t="s">
        <v>4035</v>
      </c>
      <c r="C883" t="s">
        <v>4049</v>
      </c>
      <c r="D883" t="s">
        <v>4042</v>
      </c>
      <c r="E883" t="s">
        <v>4038</v>
      </c>
      <c r="F883" t="s">
        <v>4032</v>
      </c>
      <c r="G883">
        <v>37940</v>
      </c>
    </row>
    <row r="884" spans="1:7" x14ac:dyDescent="0.25">
      <c r="A884" t="s">
        <v>2004</v>
      </c>
      <c r="B884" t="s">
        <v>4033</v>
      </c>
      <c r="C884" t="s">
        <v>4049</v>
      </c>
      <c r="D884" t="s">
        <v>4045</v>
      </c>
      <c r="E884" t="s">
        <v>4038</v>
      </c>
      <c r="F884" t="s">
        <v>4034</v>
      </c>
      <c r="G884">
        <v>37941</v>
      </c>
    </row>
    <row r="885" spans="1:7" x14ac:dyDescent="0.25">
      <c r="A885" t="s">
        <v>3454</v>
      </c>
      <c r="B885" t="s">
        <v>4035</v>
      </c>
      <c r="C885" t="s">
        <v>4048</v>
      </c>
      <c r="D885" t="s">
        <v>4045</v>
      </c>
      <c r="E885" t="s">
        <v>4038</v>
      </c>
      <c r="F885" t="s">
        <v>4032</v>
      </c>
      <c r="G885">
        <v>37965</v>
      </c>
    </row>
    <row r="886" spans="1:7" x14ac:dyDescent="0.25">
      <c r="A886" t="s">
        <v>2981</v>
      </c>
      <c r="B886" t="s">
        <v>4035</v>
      </c>
      <c r="C886" t="s">
        <v>4048</v>
      </c>
      <c r="D886" t="s">
        <v>4042</v>
      </c>
      <c r="E886" t="s">
        <v>4038</v>
      </c>
      <c r="F886" t="s">
        <v>4032</v>
      </c>
      <c r="G886">
        <v>37965</v>
      </c>
    </row>
    <row r="887" spans="1:7" x14ac:dyDescent="0.25">
      <c r="A887" t="s">
        <v>1797</v>
      </c>
      <c r="B887" t="s">
        <v>4035</v>
      </c>
      <c r="C887" t="s">
        <v>4050</v>
      </c>
      <c r="D887" t="s">
        <v>4042</v>
      </c>
      <c r="E887" t="s">
        <v>4039</v>
      </c>
      <c r="F887" t="s">
        <v>4032</v>
      </c>
      <c r="G887">
        <v>37968</v>
      </c>
    </row>
    <row r="888" spans="1:7" x14ac:dyDescent="0.25">
      <c r="A888" t="s">
        <v>3121</v>
      </c>
      <c r="B888" t="s">
        <v>4033</v>
      </c>
      <c r="C888" t="s">
        <v>4048</v>
      </c>
      <c r="D888" t="s">
        <v>4045</v>
      </c>
      <c r="E888" t="s">
        <v>4039</v>
      </c>
      <c r="F888" t="s">
        <v>4034</v>
      </c>
      <c r="G888">
        <v>37971</v>
      </c>
    </row>
    <row r="889" spans="1:7" x14ac:dyDescent="0.25">
      <c r="A889" t="s">
        <v>3291</v>
      </c>
      <c r="B889" t="s">
        <v>4033</v>
      </c>
      <c r="C889" t="s">
        <v>4048</v>
      </c>
      <c r="D889" t="s">
        <v>4045</v>
      </c>
      <c r="E889" t="s">
        <v>4039</v>
      </c>
      <c r="F889" t="s">
        <v>4032</v>
      </c>
      <c r="G889">
        <v>37976</v>
      </c>
    </row>
    <row r="890" spans="1:7" x14ac:dyDescent="0.25">
      <c r="A890" t="s">
        <v>849</v>
      </c>
      <c r="B890" t="s">
        <v>4033</v>
      </c>
      <c r="C890" t="s">
        <v>4049</v>
      </c>
      <c r="D890" t="s">
        <v>4045</v>
      </c>
      <c r="E890" t="s">
        <v>4039</v>
      </c>
      <c r="F890" t="s">
        <v>4032</v>
      </c>
      <c r="G890">
        <v>37978</v>
      </c>
    </row>
    <row r="891" spans="1:7" x14ac:dyDescent="0.25">
      <c r="A891" t="s">
        <v>3569</v>
      </c>
      <c r="B891" t="s">
        <v>4035</v>
      </c>
      <c r="C891" t="s">
        <v>4048</v>
      </c>
      <c r="D891" t="s">
        <v>4045</v>
      </c>
      <c r="E891" t="s">
        <v>4038</v>
      </c>
      <c r="F891" t="s">
        <v>4032</v>
      </c>
      <c r="G891">
        <v>37985</v>
      </c>
    </row>
    <row r="892" spans="1:7" x14ac:dyDescent="0.25">
      <c r="A892" t="s">
        <v>1082</v>
      </c>
      <c r="B892" t="s">
        <v>4033</v>
      </c>
      <c r="C892" t="s">
        <v>4049</v>
      </c>
      <c r="D892" t="s">
        <v>4045</v>
      </c>
      <c r="E892" t="s">
        <v>4039</v>
      </c>
      <c r="F892" t="s">
        <v>4032</v>
      </c>
      <c r="G892">
        <v>38009</v>
      </c>
    </row>
    <row r="893" spans="1:7" x14ac:dyDescent="0.25">
      <c r="A893" t="s">
        <v>3550</v>
      </c>
      <c r="B893" t="s">
        <v>4033</v>
      </c>
      <c r="C893" t="s">
        <v>4048</v>
      </c>
      <c r="D893" t="s">
        <v>4045</v>
      </c>
      <c r="E893" t="s">
        <v>4038</v>
      </c>
      <c r="F893" t="s">
        <v>4032</v>
      </c>
      <c r="G893">
        <v>38019</v>
      </c>
    </row>
    <row r="894" spans="1:7" x14ac:dyDescent="0.25">
      <c r="A894" t="s">
        <v>964</v>
      </c>
      <c r="B894" t="s">
        <v>4035</v>
      </c>
      <c r="C894" t="s">
        <v>4051</v>
      </c>
      <c r="D894" t="s">
        <v>4042</v>
      </c>
      <c r="E894" t="s">
        <v>4038</v>
      </c>
      <c r="F894" t="s">
        <v>4032</v>
      </c>
      <c r="G894">
        <v>38020</v>
      </c>
    </row>
    <row r="895" spans="1:7" x14ac:dyDescent="0.25">
      <c r="A895" t="s">
        <v>1955</v>
      </c>
      <c r="B895" t="s">
        <v>4033</v>
      </c>
      <c r="C895" t="s">
        <v>4050</v>
      </c>
      <c r="D895" t="s">
        <v>4045</v>
      </c>
      <c r="E895" t="s">
        <v>4039</v>
      </c>
      <c r="F895" t="s">
        <v>4032</v>
      </c>
      <c r="G895">
        <v>38026</v>
      </c>
    </row>
    <row r="896" spans="1:7" x14ac:dyDescent="0.25">
      <c r="A896" t="s">
        <v>201</v>
      </c>
      <c r="B896" t="s">
        <v>4035</v>
      </c>
      <c r="C896" t="s">
        <v>4051</v>
      </c>
      <c r="D896" t="s">
        <v>4042</v>
      </c>
      <c r="E896" t="s">
        <v>4039</v>
      </c>
      <c r="F896" t="s">
        <v>4032</v>
      </c>
      <c r="G896">
        <v>38027</v>
      </c>
    </row>
    <row r="897" spans="1:7" x14ac:dyDescent="0.25">
      <c r="A897" t="s">
        <v>2308</v>
      </c>
      <c r="B897" t="s">
        <v>4033</v>
      </c>
      <c r="C897" t="s">
        <v>4050</v>
      </c>
      <c r="D897" t="s">
        <v>4045</v>
      </c>
      <c r="E897" t="s">
        <v>4039</v>
      </c>
      <c r="F897" t="s">
        <v>4032</v>
      </c>
      <c r="G897">
        <v>38028</v>
      </c>
    </row>
    <row r="898" spans="1:7" x14ac:dyDescent="0.25">
      <c r="A898" t="s">
        <v>1276</v>
      </c>
      <c r="B898" t="s">
        <v>4033</v>
      </c>
      <c r="C898" t="s">
        <v>4051</v>
      </c>
      <c r="D898" t="s">
        <v>4045</v>
      </c>
      <c r="E898" t="s">
        <v>4038</v>
      </c>
      <c r="F898" t="s">
        <v>4032</v>
      </c>
      <c r="G898">
        <v>38035</v>
      </c>
    </row>
    <row r="899" spans="1:7" x14ac:dyDescent="0.25">
      <c r="A899" t="s">
        <v>3267</v>
      </c>
      <c r="B899" t="s">
        <v>4036</v>
      </c>
      <c r="C899" t="s">
        <v>4050</v>
      </c>
      <c r="D899" t="s">
        <v>4042</v>
      </c>
      <c r="E899" t="s">
        <v>4039</v>
      </c>
      <c r="F899" t="s">
        <v>4032</v>
      </c>
      <c r="G899">
        <v>38037</v>
      </c>
    </row>
    <row r="900" spans="1:7" x14ac:dyDescent="0.25">
      <c r="A900" t="s">
        <v>1188</v>
      </c>
      <c r="B900" t="s">
        <v>4035</v>
      </c>
      <c r="C900" t="s">
        <v>4047</v>
      </c>
      <c r="D900" t="s">
        <v>4042</v>
      </c>
      <c r="E900" t="s">
        <v>4039</v>
      </c>
      <c r="F900" t="s">
        <v>4032</v>
      </c>
      <c r="G900">
        <v>38041</v>
      </c>
    </row>
    <row r="901" spans="1:7" x14ac:dyDescent="0.25">
      <c r="A901" t="s">
        <v>3354</v>
      </c>
      <c r="B901" t="s">
        <v>4035</v>
      </c>
      <c r="C901" t="s">
        <v>4048</v>
      </c>
      <c r="D901" t="s">
        <v>4045</v>
      </c>
      <c r="E901" t="s">
        <v>4038</v>
      </c>
      <c r="F901" t="s">
        <v>4032</v>
      </c>
      <c r="G901">
        <v>38048</v>
      </c>
    </row>
    <row r="902" spans="1:7" x14ac:dyDescent="0.25">
      <c r="A902" t="s">
        <v>2089</v>
      </c>
      <c r="B902" t="s">
        <v>4033</v>
      </c>
      <c r="C902" t="s">
        <v>4047</v>
      </c>
      <c r="D902" t="s">
        <v>4045</v>
      </c>
      <c r="E902" t="s">
        <v>4038</v>
      </c>
      <c r="F902" t="s">
        <v>4032</v>
      </c>
      <c r="G902">
        <v>38052</v>
      </c>
    </row>
    <row r="903" spans="1:7" x14ac:dyDescent="0.25">
      <c r="A903" t="s">
        <v>3180</v>
      </c>
      <c r="B903" t="s">
        <v>4033</v>
      </c>
      <c r="C903" t="s">
        <v>4048</v>
      </c>
      <c r="D903" t="s">
        <v>4045</v>
      </c>
      <c r="E903" t="s">
        <v>4039</v>
      </c>
      <c r="F903" t="s">
        <v>4032</v>
      </c>
      <c r="G903">
        <v>38055</v>
      </c>
    </row>
    <row r="904" spans="1:7" x14ac:dyDescent="0.25">
      <c r="A904" t="s">
        <v>1788</v>
      </c>
      <c r="B904" t="s">
        <v>4033</v>
      </c>
      <c r="C904" t="s">
        <v>4049</v>
      </c>
      <c r="D904" t="s">
        <v>4045</v>
      </c>
      <c r="E904" t="s">
        <v>4038</v>
      </c>
      <c r="F904" t="s">
        <v>4034</v>
      </c>
      <c r="G904">
        <v>38076</v>
      </c>
    </row>
    <row r="905" spans="1:7" x14ac:dyDescent="0.25">
      <c r="A905" t="s">
        <v>395</v>
      </c>
      <c r="B905" t="s">
        <v>4035</v>
      </c>
      <c r="C905" t="s">
        <v>4051</v>
      </c>
      <c r="D905" t="s">
        <v>4042</v>
      </c>
      <c r="E905" t="s">
        <v>4039</v>
      </c>
      <c r="F905" t="s">
        <v>4032</v>
      </c>
      <c r="G905">
        <v>38081</v>
      </c>
    </row>
    <row r="906" spans="1:7" x14ac:dyDescent="0.25">
      <c r="A906" t="s">
        <v>3440</v>
      </c>
      <c r="B906" t="s">
        <v>4033</v>
      </c>
      <c r="C906" t="s">
        <v>4048</v>
      </c>
      <c r="D906" t="s">
        <v>4045</v>
      </c>
      <c r="E906" t="s">
        <v>4039</v>
      </c>
      <c r="F906" t="s">
        <v>4032</v>
      </c>
      <c r="G906">
        <v>38090</v>
      </c>
    </row>
    <row r="907" spans="1:7" x14ac:dyDescent="0.25">
      <c r="A907" t="s">
        <v>1560</v>
      </c>
      <c r="B907" t="s">
        <v>4033</v>
      </c>
      <c r="C907" t="s">
        <v>4047</v>
      </c>
      <c r="D907" t="s">
        <v>4045</v>
      </c>
      <c r="E907" t="s">
        <v>4039</v>
      </c>
      <c r="F907" t="s">
        <v>4034</v>
      </c>
      <c r="G907">
        <v>38096</v>
      </c>
    </row>
    <row r="908" spans="1:7" x14ac:dyDescent="0.25">
      <c r="A908" t="s">
        <v>1971</v>
      </c>
      <c r="B908" t="s">
        <v>4035</v>
      </c>
      <c r="C908" t="s">
        <v>4050</v>
      </c>
      <c r="D908" t="s">
        <v>4042</v>
      </c>
      <c r="E908" t="s">
        <v>4039</v>
      </c>
      <c r="F908" t="s">
        <v>4032</v>
      </c>
      <c r="G908">
        <v>38111</v>
      </c>
    </row>
    <row r="909" spans="1:7" x14ac:dyDescent="0.25">
      <c r="A909" t="s">
        <v>2047</v>
      </c>
      <c r="B909" t="s">
        <v>4036</v>
      </c>
      <c r="C909" t="s">
        <v>4047</v>
      </c>
      <c r="D909" t="s">
        <v>4042</v>
      </c>
      <c r="E909" t="s">
        <v>4039</v>
      </c>
      <c r="F909" t="s">
        <v>4032</v>
      </c>
      <c r="G909">
        <v>38124</v>
      </c>
    </row>
    <row r="910" spans="1:7" x14ac:dyDescent="0.25">
      <c r="A910" t="s">
        <v>3073</v>
      </c>
      <c r="B910" t="s">
        <v>4035</v>
      </c>
      <c r="C910" t="s">
        <v>4048</v>
      </c>
      <c r="D910" t="s">
        <v>4045</v>
      </c>
      <c r="E910" t="s">
        <v>4039</v>
      </c>
      <c r="F910" t="s">
        <v>4032</v>
      </c>
      <c r="G910">
        <v>38125</v>
      </c>
    </row>
    <row r="911" spans="1:7" x14ac:dyDescent="0.25">
      <c r="A911" t="s">
        <v>1871</v>
      </c>
      <c r="B911" t="s">
        <v>4036</v>
      </c>
      <c r="C911" t="s">
        <v>4049</v>
      </c>
      <c r="D911" t="s">
        <v>4042</v>
      </c>
      <c r="E911" t="s">
        <v>4039</v>
      </c>
      <c r="F911" t="s">
        <v>4032</v>
      </c>
      <c r="G911">
        <v>38130</v>
      </c>
    </row>
    <row r="912" spans="1:7" x14ac:dyDescent="0.25">
      <c r="A912" t="s">
        <v>2964</v>
      </c>
      <c r="B912" t="s">
        <v>4033</v>
      </c>
      <c r="C912" t="s">
        <v>4048</v>
      </c>
      <c r="D912" t="s">
        <v>4045</v>
      </c>
      <c r="E912" t="s">
        <v>4039</v>
      </c>
      <c r="F912" t="s">
        <v>4032</v>
      </c>
      <c r="G912">
        <v>38150</v>
      </c>
    </row>
    <row r="913" spans="1:7" x14ac:dyDescent="0.25">
      <c r="A913" t="s">
        <v>1314</v>
      </c>
      <c r="B913" t="s">
        <v>4033</v>
      </c>
      <c r="C913" t="s">
        <v>4051</v>
      </c>
      <c r="D913" t="s">
        <v>4045</v>
      </c>
      <c r="E913" t="s">
        <v>4038</v>
      </c>
      <c r="F913" t="s">
        <v>4034</v>
      </c>
      <c r="G913">
        <v>38155</v>
      </c>
    </row>
    <row r="914" spans="1:7" x14ac:dyDescent="0.25">
      <c r="A914" t="s">
        <v>3155</v>
      </c>
      <c r="B914" t="s">
        <v>4033</v>
      </c>
      <c r="C914" t="s">
        <v>4050</v>
      </c>
      <c r="D914" t="s">
        <v>4045</v>
      </c>
      <c r="E914" t="s">
        <v>4038</v>
      </c>
      <c r="F914" t="s">
        <v>4032</v>
      </c>
      <c r="G914">
        <v>38180</v>
      </c>
    </row>
    <row r="915" spans="1:7" x14ac:dyDescent="0.25">
      <c r="A915" t="s">
        <v>1895</v>
      </c>
      <c r="B915" t="s">
        <v>4036</v>
      </c>
      <c r="C915" t="s">
        <v>4047</v>
      </c>
      <c r="D915" t="s">
        <v>4042</v>
      </c>
      <c r="E915" t="s">
        <v>4039</v>
      </c>
      <c r="F915" t="s">
        <v>4032</v>
      </c>
      <c r="G915">
        <v>38182</v>
      </c>
    </row>
    <row r="916" spans="1:7" x14ac:dyDescent="0.25">
      <c r="A916" t="s">
        <v>2149</v>
      </c>
      <c r="B916" t="s">
        <v>4035</v>
      </c>
      <c r="C916" t="s">
        <v>4050</v>
      </c>
      <c r="D916" t="s">
        <v>4042</v>
      </c>
      <c r="E916" t="s">
        <v>4039</v>
      </c>
      <c r="F916" t="s">
        <v>4032</v>
      </c>
      <c r="G916">
        <v>38191</v>
      </c>
    </row>
    <row r="917" spans="1:7" x14ac:dyDescent="0.25">
      <c r="A917" t="s">
        <v>1470</v>
      </c>
      <c r="B917" t="s">
        <v>4033</v>
      </c>
      <c r="C917" t="s">
        <v>4047</v>
      </c>
      <c r="D917" t="s">
        <v>4045</v>
      </c>
      <c r="E917" t="s">
        <v>4039</v>
      </c>
      <c r="F917" t="s">
        <v>4032</v>
      </c>
      <c r="G917">
        <v>38211</v>
      </c>
    </row>
    <row r="918" spans="1:7" x14ac:dyDescent="0.25">
      <c r="A918" t="s">
        <v>1485</v>
      </c>
      <c r="B918" t="s">
        <v>4033</v>
      </c>
      <c r="C918" t="s">
        <v>4051</v>
      </c>
      <c r="D918" t="s">
        <v>4045</v>
      </c>
      <c r="E918" t="s">
        <v>4038</v>
      </c>
      <c r="F918" t="s">
        <v>4034</v>
      </c>
      <c r="G918">
        <v>38217</v>
      </c>
    </row>
    <row r="919" spans="1:7" x14ac:dyDescent="0.25">
      <c r="A919" t="s">
        <v>2924</v>
      </c>
      <c r="B919" t="s">
        <v>4035</v>
      </c>
      <c r="C919" t="s">
        <v>4048</v>
      </c>
      <c r="D919" t="s">
        <v>4045</v>
      </c>
      <c r="E919" t="s">
        <v>4039</v>
      </c>
      <c r="F919" t="s">
        <v>4032</v>
      </c>
      <c r="G919">
        <v>38217</v>
      </c>
    </row>
    <row r="920" spans="1:7" x14ac:dyDescent="0.25">
      <c r="A920" t="s">
        <v>3045</v>
      </c>
      <c r="B920" t="s">
        <v>4033</v>
      </c>
      <c r="C920" t="s">
        <v>4050</v>
      </c>
      <c r="D920" t="s">
        <v>4045</v>
      </c>
      <c r="E920" t="s">
        <v>4038</v>
      </c>
      <c r="F920" t="s">
        <v>4032</v>
      </c>
      <c r="G920">
        <v>38231</v>
      </c>
    </row>
    <row r="921" spans="1:7" x14ac:dyDescent="0.25">
      <c r="A921" t="s">
        <v>1319</v>
      </c>
      <c r="B921" t="s">
        <v>4036</v>
      </c>
      <c r="C921" t="s">
        <v>4051</v>
      </c>
      <c r="D921" t="s">
        <v>4042</v>
      </c>
      <c r="E921" t="s">
        <v>4039</v>
      </c>
      <c r="F921" t="s">
        <v>4032</v>
      </c>
      <c r="G921">
        <v>38233</v>
      </c>
    </row>
    <row r="922" spans="1:7" x14ac:dyDescent="0.25">
      <c r="A922" t="s">
        <v>1247</v>
      </c>
      <c r="B922" t="s">
        <v>4033</v>
      </c>
      <c r="C922" t="s">
        <v>4047</v>
      </c>
      <c r="D922" t="s">
        <v>4045</v>
      </c>
      <c r="E922" t="s">
        <v>4039</v>
      </c>
      <c r="F922" t="s">
        <v>4032</v>
      </c>
      <c r="G922">
        <v>38241</v>
      </c>
    </row>
    <row r="923" spans="1:7" x14ac:dyDescent="0.25">
      <c r="A923" t="s">
        <v>719</v>
      </c>
      <c r="B923" t="s">
        <v>4033</v>
      </c>
      <c r="C923" t="s">
        <v>4051</v>
      </c>
      <c r="D923" t="s">
        <v>4045</v>
      </c>
      <c r="E923" t="s">
        <v>4039</v>
      </c>
      <c r="F923" t="s">
        <v>4032</v>
      </c>
      <c r="G923">
        <v>38243</v>
      </c>
    </row>
    <row r="924" spans="1:7" x14ac:dyDescent="0.25">
      <c r="A924" t="s">
        <v>3020</v>
      </c>
      <c r="B924" t="s">
        <v>4035</v>
      </c>
      <c r="C924" t="s">
        <v>4048</v>
      </c>
      <c r="D924" t="s">
        <v>4042</v>
      </c>
      <c r="E924" t="s">
        <v>4039</v>
      </c>
      <c r="F924" t="s">
        <v>4032</v>
      </c>
      <c r="G924">
        <v>38245</v>
      </c>
    </row>
    <row r="925" spans="1:7" x14ac:dyDescent="0.25">
      <c r="A925" t="s">
        <v>2382</v>
      </c>
      <c r="B925" t="s">
        <v>4035</v>
      </c>
      <c r="C925" t="s">
        <v>4048</v>
      </c>
      <c r="D925" t="s">
        <v>4042</v>
      </c>
      <c r="E925" t="s">
        <v>4039</v>
      </c>
      <c r="F925" t="s">
        <v>4032</v>
      </c>
      <c r="G925">
        <v>38254</v>
      </c>
    </row>
    <row r="926" spans="1:7" x14ac:dyDescent="0.25">
      <c r="A926" t="s">
        <v>2192</v>
      </c>
      <c r="B926" t="s">
        <v>4036</v>
      </c>
      <c r="C926" t="s">
        <v>4047</v>
      </c>
      <c r="D926" t="s">
        <v>4042</v>
      </c>
      <c r="E926" t="s">
        <v>4039</v>
      </c>
      <c r="F926" t="s">
        <v>4032</v>
      </c>
      <c r="G926">
        <v>38257</v>
      </c>
    </row>
    <row r="927" spans="1:7" x14ac:dyDescent="0.25">
      <c r="A927" t="s">
        <v>2232</v>
      </c>
      <c r="B927" t="s">
        <v>4036</v>
      </c>
      <c r="C927" t="s">
        <v>4047</v>
      </c>
      <c r="D927" t="s">
        <v>4042</v>
      </c>
      <c r="E927" t="s">
        <v>4039</v>
      </c>
      <c r="F927" t="s">
        <v>4034</v>
      </c>
      <c r="G927">
        <v>38260</v>
      </c>
    </row>
    <row r="928" spans="1:7" x14ac:dyDescent="0.25">
      <c r="A928" t="s">
        <v>1693</v>
      </c>
      <c r="B928" t="s">
        <v>4035</v>
      </c>
      <c r="C928" t="s">
        <v>4050</v>
      </c>
      <c r="D928" t="s">
        <v>4042</v>
      </c>
      <c r="E928" t="s">
        <v>4039</v>
      </c>
      <c r="F928" t="s">
        <v>4032</v>
      </c>
      <c r="G928">
        <v>38263</v>
      </c>
    </row>
    <row r="929" spans="1:7" x14ac:dyDescent="0.25">
      <c r="A929" t="s">
        <v>1171</v>
      </c>
      <c r="B929" t="s">
        <v>4033</v>
      </c>
      <c r="C929" t="s">
        <v>4051</v>
      </c>
      <c r="D929" t="s">
        <v>4045</v>
      </c>
      <c r="E929" t="s">
        <v>4038</v>
      </c>
      <c r="F929" t="s">
        <v>4032</v>
      </c>
      <c r="G929">
        <v>38269</v>
      </c>
    </row>
    <row r="930" spans="1:7" x14ac:dyDescent="0.25">
      <c r="A930" t="s">
        <v>2133</v>
      </c>
      <c r="B930" t="s">
        <v>4033</v>
      </c>
      <c r="C930" t="s">
        <v>4049</v>
      </c>
      <c r="D930" t="s">
        <v>4045</v>
      </c>
      <c r="E930" t="s">
        <v>4038</v>
      </c>
      <c r="F930" t="s">
        <v>4032</v>
      </c>
      <c r="G930">
        <v>38270</v>
      </c>
    </row>
    <row r="931" spans="1:7" x14ac:dyDescent="0.25">
      <c r="A931" t="s">
        <v>1779</v>
      </c>
      <c r="B931" t="s">
        <v>4033</v>
      </c>
      <c r="C931" t="s">
        <v>4051</v>
      </c>
      <c r="D931" t="s">
        <v>4045</v>
      </c>
      <c r="E931" t="s">
        <v>4038</v>
      </c>
      <c r="F931" t="s">
        <v>4032</v>
      </c>
      <c r="G931">
        <v>38274</v>
      </c>
    </row>
    <row r="932" spans="1:7" x14ac:dyDescent="0.25">
      <c r="A932" t="s">
        <v>252</v>
      </c>
      <c r="B932" t="s">
        <v>4033</v>
      </c>
      <c r="C932" t="s">
        <v>4051</v>
      </c>
      <c r="D932" t="s">
        <v>4045</v>
      </c>
      <c r="E932" t="s">
        <v>4039</v>
      </c>
      <c r="F932" t="s">
        <v>4032</v>
      </c>
      <c r="G932">
        <v>38275</v>
      </c>
    </row>
    <row r="933" spans="1:7" x14ac:dyDescent="0.25">
      <c r="A933" t="s">
        <v>2738</v>
      </c>
      <c r="B933" t="s">
        <v>4035</v>
      </c>
      <c r="C933" t="s">
        <v>4050</v>
      </c>
      <c r="D933" t="s">
        <v>4042</v>
      </c>
      <c r="E933" t="s">
        <v>4038</v>
      </c>
      <c r="F933" t="s">
        <v>4032</v>
      </c>
      <c r="G933">
        <v>38290</v>
      </c>
    </row>
    <row r="934" spans="1:7" x14ac:dyDescent="0.25">
      <c r="A934" t="s">
        <v>997</v>
      </c>
      <c r="B934" t="s">
        <v>4035</v>
      </c>
      <c r="C934" t="s">
        <v>4047</v>
      </c>
      <c r="D934" t="s">
        <v>4042</v>
      </c>
      <c r="E934" t="s">
        <v>4039</v>
      </c>
      <c r="F934" t="s">
        <v>4032</v>
      </c>
      <c r="G934">
        <v>38301</v>
      </c>
    </row>
    <row r="935" spans="1:7" x14ac:dyDescent="0.25">
      <c r="A935" t="s">
        <v>1855</v>
      </c>
      <c r="B935" t="s">
        <v>4036</v>
      </c>
      <c r="C935" t="s">
        <v>4049</v>
      </c>
      <c r="D935" t="s">
        <v>4042</v>
      </c>
      <c r="E935" t="s">
        <v>4039</v>
      </c>
      <c r="F935" t="s">
        <v>4032</v>
      </c>
      <c r="G935">
        <v>38301</v>
      </c>
    </row>
    <row r="936" spans="1:7" x14ac:dyDescent="0.25">
      <c r="A936" t="s">
        <v>2127</v>
      </c>
      <c r="B936" t="s">
        <v>4035</v>
      </c>
      <c r="C936" t="s">
        <v>4050</v>
      </c>
      <c r="D936" t="s">
        <v>4042</v>
      </c>
      <c r="E936" t="s">
        <v>4039</v>
      </c>
      <c r="F936" t="s">
        <v>4032</v>
      </c>
      <c r="G936">
        <v>38304</v>
      </c>
    </row>
    <row r="937" spans="1:7" x14ac:dyDescent="0.25">
      <c r="A937" t="s">
        <v>1619</v>
      </c>
      <c r="B937" t="s">
        <v>4033</v>
      </c>
      <c r="C937" t="s">
        <v>4047</v>
      </c>
      <c r="D937" t="s">
        <v>4045</v>
      </c>
      <c r="E937" t="s">
        <v>4039</v>
      </c>
      <c r="F937" t="s">
        <v>4034</v>
      </c>
      <c r="G937">
        <v>38309</v>
      </c>
    </row>
    <row r="938" spans="1:7" x14ac:dyDescent="0.25">
      <c r="A938" t="s">
        <v>3326</v>
      </c>
      <c r="B938" t="s">
        <v>4035</v>
      </c>
      <c r="C938" t="s">
        <v>4048</v>
      </c>
      <c r="D938" t="s">
        <v>4042</v>
      </c>
      <c r="E938" t="s">
        <v>4038</v>
      </c>
      <c r="F938" t="s">
        <v>4032</v>
      </c>
      <c r="G938">
        <v>38309</v>
      </c>
    </row>
    <row r="939" spans="1:7" x14ac:dyDescent="0.25">
      <c r="A939" t="s">
        <v>2727</v>
      </c>
      <c r="B939" t="s">
        <v>4036</v>
      </c>
      <c r="C939" t="s">
        <v>4050</v>
      </c>
      <c r="D939" t="s">
        <v>4042</v>
      </c>
      <c r="E939" t="s">
        <v>4039</v>
      </c>
      <c r="F939" t="s">
        <v>4032</v>
      </c>
      <c r="G939">
        <v>38310</v>
      </c>
    </row>
    <row r="940" spans="1:7" x14ac:dyDescent="0.25">
      <c r="A940" t="s">
        <v>1847</v>
      </c>
      <c r="B940" t="s">
        <v>4033</v>
      </c>
      <c r="C940" t="s">
        <v>4049</v>
      </c>
      <c r="D940" t="s">
        <v>4045</v>
      </c>
      <c r="E940" t="s">
        <v>4038</v>
      </c>
      <c r="F940" t="s">
        <v>4034</v>
      </c>
      <c r="G940">
        <v>38334</v>
      </c>
    </row>
    <row r="941" spans="1:7" x14ac:dyDescent="0.25">
      <c r="A941" t="s">
        <v>3054</v>
      </c>
      <c r="B941" t="s">
        <v>4033</v>
      </c>
      <c r="C941" t="s">
        <v>4048</v>
      </c>
      <c r="D941" t="s">
        <v>4045</v>
      </c>
      <c r="E941" t="s">
        <v>4039</v>
      </c>
      <c r="F941" t="s">
        <v>4032</v>
      </c>
      <c r="G941">
        <v>38338</v>
      </c>
    </row>
    <row r="942" spans="1:7" x14ac:dyDescent="0.25">
      <c r="A942" t="s">
        <v>3335</v>
      </c>
      <c r="B942" t="s">
        <v>4035</v>
      </c>
      <c r="C942" t="s">
        <v>4048</v>
      </c>
      <c r="D942" t="s">
        <v>4045</v>
      </c>
      <c r="E942" t="s">
        <v>4038</v>
      </c>
      <c r="F942" t="s">
        <v>4032</v>
      </c>
      <c r="G942">
        <v>38339</v>
      </c>
    </row>
    <row r="943" spans="1:7" x14ac:dyDescent="0.25">
      <c r="A943" t="s">
        <v>707</v>
      </c>
      <c r="B943" t="s">
        <v>4033</v>
      </c>
      <c r="C943" t="s">
        <v>4051</v>
      </c>
      <c r="D943" t="s">
        <v>4045</v>
      </c>
      <c r="E943" t="s">
        <v>4039</v>
      </c>
      <c r="F943" t="s">
        <v>4034</v>
      </c>
      <c r="G943">
        <v>38351</v>
      </c>
    </row>
    <row r="944" spans="1:7" x14ac:dyDescent="0.25">
      <c r="A944" t="s">
        <v>1087</v>
      </c>
      <c r="B944" t="s">
        <v>4035</v>
      </c>
      <c r="C944" t="s">
        <v>4049</v>
      </c>
      <c r="D944" t="s">
        <v>4042</v>
      </c>
      <c r="E944" t="s">
        <v>4039</v>
      </c>
      <c r="F944" t="s">
        <v>4032</v>
      </c>
      <c r="G944">
        <v>38353</v>
      </c>
    </row>
    <row r="945" spans="1:7" x14ac:dyDescent="0.25">
      <c r="A945" t="s">
        <v>483</v>
      </c>
      <c r="B945" t="s">
        <v>4035</v>
      </c>
      <c r="C945" t="s">
        <v>4049</v>
      </c>
      <c r="D945" t="s">
        <v>4042</v>
      </c>
      <c r="E945" t="s">
        <v>4039</v>
      </c>
      <c r="F945" t="s">
        <v>4032</v>
      </c>
      <c r="G945">
        <v>38354</v>
      </c>
    </row>
    <row r="946" spans="1:7" x14ac:dyDescent="0.25">
      <c r="A946" t="s">
        <v>2785</v>
      </c>
      <c r="B946" t="s">
        <v>4033</v>
      </c>
      <c r="C946" t="s">
        <v>4050</v>
      </c>
      <c r="D946" t="s">
        <v>4045</v>
      </c>
      <c r="E946" t="s">
        <v>4038</v>
      </c>
      <c r="F946" t="s">
        <v>4032</v>
      </c>
      <c r="G946">
        <v>38358</v>
      </c>
    </row>
    <row r="947" spans="1:7" x14ac:dyDescent="0.25">
      <c r="A947" t="s">
        <v>3574</v>
      </c>
      <c r="B947" t="s">
        <v>4033</v>
      </c>
      <c r="C947" t="s">
        <v>4048</v>
      </c>
      <c r="D947" t="s">
        <v>4045</v>
      </c>
      <c r="E947" t="s">
        <v>4038</v>
      </c>
      <c r="F947" t="s">
        <v>4032</v>
      </c>
      <c r="G947">
        <v>38362</v>
      </c>
    </row>
    <row r="948" spans="1:7" x14ac:dyDescent="0.25">
      <c r="A948" t="s">
        <v>2137</v>
      </c>
      <c r="B948" t="s">
        <v>4035</v>
      </c>
      <c r="C948" t="s">
        <v>4047</v>
      </c>
      <c r="D948" t="s">
        <v>4045</v>
      </c>
      <c r="E948" t="s">
        <v>4038</v>
      </c>
      <c r="F948" t="s">
        <v>4032</v>
      </c>
      <c r="G948">
        <v>38362</v>
      </c>
    </row>
    <row r="949" spans="1:7" x14ac:dyDescent="0.25">
      <c r="A949" t="s">
        <v>1556</v>
      </c>
      <c r="B949" t="s">
        <v>4033</v>
      </c>
      <c r="C949" t="s">
        <v>4051</v>
      </c>
      <c r="D949" t="s">
        <v>4045</v>
      </c>
      <c r="E949" t="s">
        <v>4038</v>
      </c>
      <c r="F949" t="s">
        <v>4032</v>
      </c>
      <c r="G949">
        <v>38368</v>
      </c>
    </row>
    <row r="950" spans="1:7" x14ac:dyDescent="0.25">
      <c r="A950" t="s">
        <v>2754</v>
      </c>
      <c r="B950" t="s">
        <v>4036</v>
      </c>
      <c r="C950" t="s">
        <v>4049</v>
      </c>
      <c r="D950" t="s">
        <v>4042</v>
      </c>
      <c r="E950" t="s">
        <v>4038</v>
      </c>
      <c r="F950" t="s">
        <v>4032</v>
      </c>
      <c r="G950">
        <v>38382</v>
      </c>
    </row>
    <row r="951" spans="1:7" x14ac:dyDescent="0.25">
      <c r="A951" t="s">
        <v>99</v>
      </c>
      <c r="B951" t="s">
        <v>4035</v>
      </c>
      <c r="C951" t="s">
        <v>4051</v>
      </c>
      <c r="D951" t="s">
        <v>4042</v>
      </c>
      <c r="E951" t="s">
        <v>4039</v>
      </c>
      <c r="F951" t="s">
        <v>4032</v>
      </c>
      <c r="G951">
        <v>38386</v>
      </c>
    </row>
    <row r="952" spans="1:7" x14ac:dyDescent="0.25">
      <c r="A952" t="s">
        <v>839</v>
      </c>
      <c r="B952" t="s">
        <v>4035</v>
      </c>
      <c r="C952" t="s">
        <v>4049</v>
      </c>
      <c r="D952" t="s">
        <v>4045</v>
      </c>
      <c r="E952" t="s">
        <v>4039</v>
      </c>
      <c r="F952" t="s">
        <v>4032</v>
      </c>
      <c r="G952">
        <v>38389</v>
      </c>
    </row>
    <row r="953" spans="1:7" x14ac:dyDescent="0.25">
      <c r="A953" t="s">
        <v>3419</v>
      </c>
      <c r="B953" t="s">
        <v>4033</v>
      </c>
      <c r="C953" t="s">
        <v>4048</v>
      </c>
      <c r="D953" t="s">
        <v>4045</v>
      </c>
      <c r="E953" t="s">
        <v>4039</v>
      </c>
      <c r="F953" t="s">
        <v>4034</v>
      </c>
      <c r="G953">
        <v>38393</v>
      </c>
    </row>
    <row r="954" spans="1:7" x14ac:dyDescent="0.25">
      <c r="A954" t="s">
        <v>783</v>
      </c>
      <c r="B954" t="s">
        <v>4033</v>
      </c>
      <c r="C954" t="s">
        <v>4051</v>
      </c>
      <c r="D954" t="s">
        <v>4045</v>
      </c>
      <c r="E954" t="s">
        <v>4039</v>
      </c>
      <c r="F954" t="s">
        <v>4032</v>
      </c>
      <c r="G954">
        <v>38398</v>
      </c>
    </row>
    <row r="955" spans="1:7" x14ac:dyDescent="0.25">
      <c r="A955" t="s">
        <v>3704</v>
      </c>
      <c r="B955" t="s">
        <v>4036</v>
      </c>
      <c r="C955" t="s">
        <v>4048</v>
      </c>
      <c r="D955" t="s">
        <v>4042</v>
      </c>
      <c r="E955" t="s">
        <v>4039</v>
      </c>
      <c r="F955" t="s">
        <v>4032</v>
      </c>
      <c r="G955">
        <v>38400</v>
      </c>
    </row>
    <row r="956" spans="1:7" x14ac:dyDescent="0.25">
      <c r="A956" t="s">
        <v>557</v>
      </c>
      <c r="B956" t="s">
        <v>4035</v>
      </c>
      <c r="C956" t="s">
        <v>4049</v>
      </c>
      <c r="D956" t="s">
        <v>4042</v>
      </c>
      <c r="E956" t="s">
        <v>4039</v>
      </c>
      <c r="F956" t="s">
        <v>4032</v>
      </c>
      <c r="G956">
        <v>38406</v>
      </c>
    </row>
    <row r="957" spans="1:7" x14ac:dyDescent="0.25">
      <c r="A957" t="s">
        <v>2366</v>
      </c>
      <c r="B957" t="s">
        <v>4035</v>
      </c>
      <c r="C957" t="s">
        <v>4050</v>
      </c>
      <c r="D957" t="s">
        <v>4045</v>
      </c>
      <c r="E957" t="s">
        <v>4039</v>
      </c>
      <c r="F957" t="s">
        <v>4032</v>
      </c>
      <c r="G957">
        <v>38407</v>
      </c>
    </row>
    <row r="958" spans="1:7" x14ac:dyDescent="0.25">
      <c r="A958" t="s">
        <v>791</v>
      </c>
      <c r="B958" t="s">
        <v>4033</v>
      </c>
      <c r="C958" t="s">
        <v>4051</v>
      </c>
      <c r="D958" t="s">
        <v>4045</v>
      </c>
      <c r="E958" t="s">
        <v>4039</v>
      </c>
      <c r="F958" t="s">
        <v>4034</v>
      </c>
      <c r="G958">
        <v>38407</v>
      </c>
    </row>
    <row r="959" spans="1:7" x14ac:dyDescent="0.25">
      <c r="A959" t="s">
        <v>1507</v>
      </c>
      <c r="B959" t="s">
        <v>4035</v>
      </c>
      <c r="C959" t="s">
        <v>4049</v>
      </c>
      <c r="D959" t="s">
        <v>4045</v>
      </c>
      <c r="E959" t="s">
        <v>4038</v>
      </c>
      <c r="F959" t="s">
        <v>4032</v>
      </c>
      <c r="G959">
        <v>38425</v>
      </c>
    </row>
    <row r="960" spans="1:7" x14ac:dyDescent="0.25">
      <c r="A960" t="s">
        <v>3447</v>
      </c>
      <c r="B960" t="s">
        <v>4033</v>
      </c>
      <c r="C960" t="s">
        <v>4048</v>
      </c>
      <c r="D960" t="s">
        <v>4045</v>
      </c>
      <c r="E960" t="s">
        <v>4038</v>
      </c>
      <c r="F960" t="s">
        <v>4032</v>
      </c>
      <c r="G960">
        <v>38434</v>
      </c>
    </row>
    <row r="961" spans="1:7" x14ac:dyDescent="0.25">
      <c r="A961" t="s">
        <v>2454</v>
      </c>
      <c r="B961" t="s">
        <v>4036</v>
      </c>
      <c r="C961" t="s">
        <v>4047</v>
      </c>
      <c r="D961" t="s">
        <v>4042</v>
      </c>
      <c r="E961" t="s">
        <v>4039</v>
      </c>
      <c r="F961" t="s">
        <v>4032</v>
      </c>
      <c r="G961">
        <v>38435</v>
      </c>
    </row>
    <row r="962" spans="1:7" x14ac:dyDescent="0.25">
      <c r="A962" t="s">
        <v>913</v>
      </c>
      <c r="B962" t="s">
        <v>4035</v>
      </c>
      <c r="C962" t="s">
        <v>4047</v>
      </c>
      <c r="D962" t="s">
        <v>4042</v>
      </c>
      <c r="E962" t="s">
        <v>4039</v>
      </c>
      <c r="F962" t="s">
        <v>4034</v>
      </c>
      <c r="G962">
        <v>38438</v>
      </c>
    </row>
    <row r="963" spans="1:7" x14ac:dyDescent="0.25">
      <c r="A963" t="s">
        <v>2032</v>
      </c>
      <c r="B963" t="s">
        <v>4033</v>
      </c>
      <c r="C963" t="s">
        <v>4047</v>
      </c>
      <c r="D963" t="s">
        <v>4045</v>
      </c>
      <c r="E963" t="s">
        <v>4038</v>
      </c>
      <c r="F963" t="s">
        <v>4032</v>
      </c>
      <c r="G963">
        <v>38451</v>
      </c>
    </row>
    <row r="964" spans="1:7" x14ac:dyDescent="0.25">
      <c r="A964" t="s">
        <v>816</v>
      </c>
      <c r="B964" t="s">
        <v>4033</v>
      </c>
      <c r="C964" t="s">
        <v>4051</v>
      </c>
      <c r="D964" t="s">
        <v>4045</v>
      </c>
      <c r="E964" t="s">
        <v>4039</v>
      </c>
      <c r="F964" t="s">
        <v>4032</v>
      </c>
      <c r="G964">
        <v>38451</v>
      </c>
    </row>
    <row r="965" spans="1:7" x14ac:dyDescent="0.25">
      <c r="A965" t="s">
        <v>1601</v>
      </c>
      <c r="B965" t="s">
        <v>4036</v>
      </c>
      <c r="C965" t="s">
        <v>4051</v>
      </c>
      <c r="D965" t="s">
        <v>4042</v>
      </c>
      <c r="E965" t="s">
        <v>4039</v>
      </c>
      <c r="F965" t="s">
        <v>4032</v>
      </c>
      <c r="G965">
        <v>38457</v>
      </c>
    </row>
    <row r="966" spans="1:7" x14ac:dyDescent="0.25">
      <c r="A966" t="s">
        <v>856</v>
      </c>
      <c r="B966" t="s">
        <v>4035</v>
      </c>
      <c r="C966" t="s">
        <v>4049</v>
      </c>
      <c r="D966" t="s">
        <v>4042</v>
      </c>
      <c r="E966" t="s">
        <v>4039</v>
      </c>
      <c r="F966" t="s">
        <v>4032</v>
      </c>
      <c r="G966">
        <v>38468</v>
      </c>
    </row>
    <row r="967" spans="1:7" x14ac:dyDescent="0.25">
      <c r="A967" t="s">
        <v>453</v>
      </c>
      <c r="B967" t="s">
        <v>4035</v>
      </c>
      <c r="C967" t="s">
        <v>4051</v>
      </c>
      <c r="D967" t="s">
        <v>4042</v>
      </c>
      <c r="E967" t="s">
        <v>4039</v>
      </c>
      <c r="F967" t="s">
        <v>4032</v>
      </c>
      <c r="G967">
        <v>38474</v>
      </c>
    </row>
    <row r="968" spans="1:7" x14ac:dyDescent="0.25">
      <c r="A968" t="s">
        <v>2931</v>
      </c>
      <c r="B968" t="s">
        <v>4036</v>
      </c>
      <c r="C968" t="s">
        <v>4047</v>
      </c>
      <c r="D968" t="s">
        <v>4042</v>
      </c>
      <c r="E968" t="s">
        <v>4038</v>
      </c>
      <c r="F968" t="s">
        <v>4032</v>
      </c>
      <c r="G968">
        <v>38477</v>
      </c>
    </row>
    <row r="969" spans="1:7" x14ac:dyDescent="0.25">
      <c r="A969" t="s">
        <v>785</v>
      </c>
      <c r="B969" t="s">
        <v>4033</v>
      </c>
      <c r="C969" t="s">
        <v>4051</v>
      </c>
      <c r="D969" t="s">
        <v>4045</v>
      </c>
      <c r="E969" t="s">
        <v>4039</v>
      </c>
      <c r="F969" t="s">
        <v>4032</v>
      </c>
      <c r="G969">
        <v>38478</v>
      </c>
    </row>
    <row r="970" spans="1:7" x14ac:dyDescent="0.25">
      <c r="A970" t="s">
        <v>1350</v>
      </c>
      <c r="B970" t="s">
        <v>4033</v>
      </c>
      <c r="C970" t="s">
        <v>4049</v>
      </c>
      <c r="D970" t="s">
        <v>4045</v>
      </c>
      <c r="E970" t="s">
        <v>4039</v>
      </c>
      <c r="F970" t="s">
        <v>4032</v>
      </c>
      <c r="G970">
        <v>38480</v>
      </c>
    </row>
    <row r="971" spans="1:7" x14ac:dyDescent="0.25">
      <c r="A971" t="s">
        <v>2737</v>
      </c>
      <c r="B971" t="s">
        <v>4035</v>
      </c>
      <c r="C971" t="s">
        <v>4048</v>
      </c>
      <c r="D971" t="s">
        <v>4045</v>
      </c>
      <c r="E971" t="s">
        <v>4039</v>
      </c>
      <c r="F971" t="s">
        <v>4032</v>
      </c>
      <c r="G971">
        <v>38484</v>
      </c>
    </row>
    <row r="972" spans="1:7" x14ac:dyDescent="0.25">
      <c r="A972" t="s">
        <v>2298</v>
      </c>
      <c r="B972" t="s">
        <v>4036</v>
      </c>
      <c r="C972" t="s">
        <v>4051</v>
      </c>
      <c r="D972" t="s">
        <v>4042</v>
      </c>
      <c r="E972" t="s">
        <v>4038</v>
      </c>
      <c r="F972" t="s">
        <v>4032</v>
      </c>
      <c r="G972">
        <v>38485</v>
      </c>
    </row>
    <row r="973" spans="1:7" x14ac:dyDescent="0.25">
      <c r="A973" t="s">
        <v>2117</v>
      </c>
      <c r="B973" t="s">
        <v>4035</v>
      </c>
      <c r="C973" t="s">
        <v>4050</v>
      </c>
      <c r="D973" t="s">
        <v>4045</v>
      </c>
      <c r="E973" t="s">
        <v>4039</v>
      </c>
      <c r="F973" t="s">
        <v>4032</v>
      </c>
      <c r="G973">
        <v>38489</v>
      </c>
    </row>
    <row r="974" spans="1:7" x14ac:dyDescent="0.25">
      <c r="A974" t="s">
        <v>1177</v>
      </c>
      <c r="B974" t="s">
        <v>4033</v>
      </c>
      <c r="C974" t="s">
        <v>4049</v>
      </c>
      <c r="D974" t="s">
        <v>4045</v>
      </c>
      <c r="E974" t="s">
        <v>4039</v>
      </c>
      <c r="F974" t="s">
        <v>4032</v>
      </c>
      <c r="G974">
        <v>38512</v>
      </c>
    </row>
    <row r="975" spans="1:7" x14ac:dyDescent="0.25">
      <c r="A975" t="s">
        <v>1294</v>
      </c>
      <c r="B975" t="s">
        <v>4033</v>
      </c>
      <c r="C975" t="s">
        <v>4047</v>
      </c>
      <c r="D975" t="s">
        <v>4045</v>
      </c>
      <c r="E975" t="s">
        <v>4039</v>
      </c>
      <c r="F975" t="s">
        <v>4032</v>
      </c>
      <c r="G975">
        <v>38514</v>
      </c>
    </row>
    <row r="976" spans="1:7" x14ac:dyDescent="0.25">
      <c r="A976" t="s">
        <v>561</v>
      </c>
      <c r="B976" t="s">
        <v>4033</v>
      </c>
      <c r="C976" t="s">
        <v>4051</v>
      </c>
      <c r="D976" t="s">
        <v>4045</v>
      </c>
      <c r="E976" t="s">
        <v>4039</v>
      </c>
      <c r="F976" t="s">
        <v>4032</v>
      </c>
      <c r="G976">
        <v>38516</v>
      </c>
    </row>
    <row r="977" spans="1:7" x14ac:dyDescent="0.25">
      <c r="A977" t="s">
        <v>1856</v>
      </c>
      <c r="B977" t="s">
        <v>4033</v>
      </c>
      <c r="C977" t="s">
        <v>4047</v>
      </c>
      <c r="D977" t="s">
        <v>4045</v>
      </c>
      <c r="E977" t="s">
        <v>4038</v>
      </c>
      <c r="F977" t="s">
        <v>4032</v>
      </c>
      <c r="G977">
        <v>38525</v>
      </c>
    </row>
    <row r="978" spans="1:7" x14ac:dyDescent="0.25">
      <c r="A978" t="s">
        <v>3236</v>
      </c>
      <c r="B978" t="s">
        <v>4031</v>
      </c>
      <c r="C978" t="s">
        <v>4049</v>
      </c>
      <c r="D978" t="s">
        <v>4043</v>
      </c>
      <c r="E978" t="s">
        <v>4039</v>
      </c>
      <c r="F978" t="s">
        <v>4034</v>
      </c>
      <c r="G978">
        <v>38529</v>
      </c>
    </row>
    <row r="979" spans="1:7" x14ac:dyDescent="0.25">
      <c r="A979" t="s">
        <v>1305</v>
      </c>
      <c r="B979" t="s">
        <v>4035</v>
      </c>
      <c r="C979" t="s">
        <v>4051</v>
      </c>
      <c r="D979" t="s">
        <v>4042</v>
      </c>
      <c r="E979" t="s">
        <v>4038</v>
      </c>
      <c r="F979" t="s">
        <v>4032</v>
      </c>
      <c r="G979">
        <v>38529</v>
      </c>
    </row>
    <row r="980" spans="1:7" x14ac:dyDescent="0.25">
      <c r="A980" t="s">
        <v>2099</v>
      </c>
      <c r="B980" t="s">
        <v>4033</v>
      </c>
      <c r="C980" t="s">
        <v>4050</v>
      </c>
      <c r="D980" t="s">
        <v>4045</v>
      </c>
      <c r="E980" t="s">
        <v>4039</v>
      </c>
      <c r="F980" t="s">
        <v>4034</v>
      </c>
      <c r="G980">
        <v>38541</v>
      </c>
    </row>
    <row r="981" spans="1:7" x14ac:dyDescent="0.25">
      <c r="A981" t="s">
        <v>1529</v>
      </c>
      <c r="B981" t="s">
        <v>4033</v>
      </c>
      <c r="C981" t="s">
        <v>4047</v>
      </c>
      <c r="D981" t="s">
        <v>4045</v>
      </c>
      <c r="E981" t="s">
        <v>4039</v>
      </c>
      <c r="F981" t="s">
        <v>4032</v>
      </c>
      <c r="G981">
        <v>38545</v>
      </c>
    </row>
    <row r="982" spans="1:7" x14ac:dyDescent="0.25">
      <c r="A982" t="s">
        <v>949</v>
      </c>
      <c r="B982" t="s">
        <v>4035</v>
      </c>
      <c r="C982" t="s">
        <v>4049</v>
      </c>
      <c r="D982" t="s">
        <v>4045</v>
      </c>
      <c r="E982" t="s">
        <v>4039</v>
      </c>
      <c r="F982" t="s">
        <v>4032</v>
      </c>
      <c r="G982">
        <v>38557</v>
      </c>
    </row>
    <row r="983" spans="1:7" x14ac:dyDescent="0.25">
      <c r="A983" t="s">
        <v>3386</v>
      </c>
      <c r="B983" t="s">
        <v>4036</v>
      </c>
      <c r="C983" t="s">
        <v>4048</v>
      </c>
      <c r="D983" t="s">
        <v>4042</v>
      </c>
      <c r="E983" t="s">
        <v>4039</v>
      </c>
      <c r="F983" t="s">
        <v>4032</v>
      </c>
      <c r="G983">
        <v>38560</v>
      </c>
    </row>
    <row r="984" spans="1:7" x14ac:dyDescent="0.25">
      <c r="A984" t="s">
        <v>1267</v>
      </c>
      <c r="B984" t="s">
        <v>4035</v>
      </c>
      <c r="C984" t="s">
        <v>4047</v>
      </c>
      <c r="D984" t="s">
        <v>4042</v>
      </c>
      <c r="E984" t="s">
        <v>4039</v>
      </c>
      <c r="F984" t="s">
        <v>4032</v>
      </c>
      <c r="G984">
        <v>38564</v>
      </c>
    </row>
    <row r="985" spans="1:7" x14ac:dyDescent="0.25">
      <c r="A985" t="s">
        <v>3022</v>
      </c>
      <c r="B985" t="s">
        <v>4035</v>
      </c>
      <c r="C985" t="s">
        <v>4048</v>
      </c>
      <c r="D985" t="s">
        <v>4042</v>
      </c>
      <c r="E985" t="s">
        <v>4039</v>
      </c>
      <c r="F985" t="s">
        <v>4032</v>
      </c>
      <c r="G985">
        <v>38568</v>
      </c>
    </row>
    <row r="986" spans="1:7" x14ac:dyDescent="0.25">
      <c r="A986" t="s">
        <v>923</v>
      </c>
      <c r="B986" t="s">
        <v>4033</v>
      </c>
      <c r="C986" t="s">
        <v>4049</v>
      </c>
      <c r="D986" t="s">
        <v>4045</v>
      </c>
      <c r="E986" t="s">
        <v>4039</v>
      </c>
      <c r="F986" t="s">
        <v>4032</v>
      </c>
      <c r="G986">
        <v>38570</v>
      </c>
    </row>
    <row r="987" spans="1:7" x14ac:dyDescent="0.25">
      <c r="A987" t="s">
        <v>1403</v>
      </c>
      <c r="B987" t="s">
        <v>4033</v>
      </c>
      <c r="C987" t="s">
        <v>4051</v>
      </c>
      <c r="D987" t="s">
        <v>4045</v>
      </c>
      <c r="E987" t="s">
        <v>4038</v>
      </c>
      <c r="F987" t="s">
        <v>4032</v>
      </c>
      <c r="G987">
        <v>38572</v>
      </c>
    </row>
    <row r="988" spans="1:7" x14ac:dyDescent="0.25">
      <c r="A988" t="s">
        <v>1773</v>
      </c>
      <c r="B988" t="s">
        <v>4033</v>
      </c>
      <c r="C988" t="s">
        <v>4047</v>
      </c>
      <c r="D988" t="s">
        <v>4045</v>
      </c>
      <c r="E988" t="s">
        <v>4038</v>
      </c>
      <c r="F988" t="s">
        <v>4032</v>
      </c>
      <c r="G988">
        <v>38605</v>
      </c>
    </row>
    <row r="989" spans="1:7" x14ac:dyDescent="0.25">
      <c r="A989" t="s">
        <v>1426</v>
      </c>
      <c r="B989" t="s">
        <v>4033</v>
      </c>
      <c r="C989" t="s">
        <v>4047</v>
      </c>
      <c r="D989" t="s">
        <v>4045</v>
      </c>
      <c r="E989" t="s">
        <v>4039</v>
      </c>
      <c r="F989" t="s">
        <v>4032</v>
      </c>
      <c r="G989">
        <v>38616</v>
      </c>
    </row>
    <row r="990" spans="1:7" x14ac:dyDescent="0.25">
      <c r="A990" t="s">
        <v>3075</v>
      </c>
      <c r="B990" t="s">
        <v>4033</v>
      </c>
      <c r="C990" t="s">
        <v>4048</v>
      </c>
      <c r="D990" t="s">
        <v>4045</v>
      </c>
      <c r="E990" t="s">
        <v>4039</v>
      </c>
      <c r="F990" t="s">
        <v>4034</v>
      </c>
      <c r="G990">
        <v>38625</v>
      </c>
    </row>
    <row r="991" spans="1:7" x14ac:dyDescent="0.25">
      <c r="A991" t="s">
        <v>142</v>
      </c>
      <c r="B991" t="s">
        <v>4035</v>
      </c>
      <c r="C991" t="s">
        <v>4051</v>
      </c>
      <c r="D991" t="s">
        <v>4042</v>
      </c>
      <c r="E991" t="s">
        <v>4039</v>
      </c>
      <c r="F991" t="s">
        <v>4032</v>
      </c>
      <c r="G991">
        <v>38631</v>
      </c>
    </row>
    <row r="992" spans="1:7" x14ac:dyDescent="0.25">
      <c r="A992" t="s">
        <v>3416</v>
      </c>
      <c r="B992" t="s">
        <v>4035</v>
      </c>
      <c r="C992" t="s">
        <v>4048</v>
      </c>
      <c r="D992" t="s">
        <v>4045</v>
      </c>
      <c r="E992" t="s">
        <v>4038</v>
      </c>
      <c r="F992" t="s">
        <v>4032</v>
      </c>
      <c r="G992">
        <v>38632</v>
      </c>
    </row>
    <row r="993" spans="1:7" x14ac:dyDescent="0.25">
      <c r="A993" t="s">
        <v>979</v>
      </c>
      <c r="B993" t="s">
        <v>4035</v>
      </c>
      <c r="C993" t="s">
        <v>4051</v>
      </c>
      <c r="D993" t="s">
        <v>4045</v>
      </c>
      <c r="E993" t="s">
        <v>4038</v>
      </c>
      <c r="F993" t="s">
        <v>4032</v>
      </c>
      <c r="G993">
        <v>38636</v>
      </c>
    </row>
    <row r="994" spans="1:7" x14ac:dyDescent="0.25">
      <c r="A994" t="s">
        <v>888</v>
      </c>
      <c r="B994" t="s">
        <v>4033</v>
      </c>
      <c r="C994" t="s">
        <v>4049</v>
      </c>
      <c r="D994" t="s">
        <v>4045</v>
      </c>
      <c r="E994" t="s">
        <v>4039</v>
      </c>
      <c r="F994" t="s">
        <v>4034</v>
      </c>
      <c r="G994">
        <v>38648</v>
      </c>
    </row>
    <row r="995" spans="1:7" x14ac:dyDescent="0.25">
      <c r="A995" t="s">
        <v>1357</v>
      </c>
      <c r="B995" t="s">
        <v>4033</v>
      </c>
      <c r="C995" t="s">
        <v>4049</v>
      </c>
      <c r="D995" t="s">
        <v>4045</v>
      </c>
      <c r="E995" t="s">
        <v>4039</v>
      </c>
      <c r="F995" t="s">
        <v>4032</v>
      </c>
      <c r="G995">
        <v>38648</v>
      </c>
    </row>
    <row r="996" spans="1:7" x14ac:dyDescent="0.25">
      <c r="A996" t="s">
        <v>3162</v>
      </c>
      <c r="B996" t="s">
        <v>4031</v>
      </c>
      <c r="C996" t="s">
        <v>4051</v>
      </c>
      <c r="D996" t="s">
        <v>4043</v>
      </c>
      <c r="E996" t="s">
        <v>4039</v>
      </c>
      <c r="F996" t="s">
        <v>4034</v>
      </c>
      <c r="G996">
        <v>38673</v>
      </c>
    </row>
    <row r="997" spans="1:7" x14ac:dyDescent="0.25">
      <c r="A997" t="s">
        <v>1770</v>
      </c>
      <c r="B997" t="s">
        <v>4035</v>
      </c>
      <c r="C997" t="s">
        <v>4049</v>
      </c>
      <c r="D997" t="s">
        <v>4045</v>
      </c>
      <c r="E997" t="s">
        <v>4038</v>
      </c>
      <c r="F997" t="s">
        <v>4032</v>
      </c>
      <c r="G997">
        <v>38678</v>
      </c>
    </row>
    <row r="998" spans="1:7" x14ac:dyDescent="0.25">
      <c r="A998" t="s">
        <v>1273</v>
      </c>
      <c r="B998" t="s">
        <v>4033</v>
      </c>
      <c r="C998" t="s">
        <v>4047</v>
      </c>
      <c r="D998" t="s">
        <v>4045</v>
      </c>
      <c r="E998" t="s">
        <v>4039</v>
      </c>
      <c r="F998" t="s">
        <v>4032</v>
      </c>
      <c r="G998">
        <v>38680</v>
      </c>
    </row>
    <row r="999" spans="1:7" x14ac:dyDescent="0.25">
      <c r="A999" t="s">
        <v>2325</v>
      </c>
      <c r="B999" t="s">
        <v>4033</v>
      </c>
      <c r="C999" t="s">
        <v>4050</v>
      </c>
      <c r="D999" t="s">
        <v>4045</v>
      </c>
      <c r="E999" t="s">
        <v>4039</v>
      </c>
      <c r="F999" t="s">
        <v>4034</v>
      </c>
      <c r="G999">
        <v>38686</v>
      </c>
    </row>
    <row r="1000" spans="1:7" x14ac:dyDescent="0.25">
      <c r="A1000" t="s">
        <v>1361</v>
      </c>
      <c r="B1000" t="s">
        <v>4035</v>
      </c>
      <c r="C1000" t="s">
        <v>4050</v>
      </c>
      <c r="D1000" t="s">
        <v>4045</v>
      </c>
      <c r="E1000" t="s">
        <v>4039</v>
      </c>
      <c r="F1000" t="s">
        <v>4032</v>
      </c>
      <c r="G1000">
        <v>38687</v>
      </c>
    </row>
    <row r="1001" spans="1:7" x14ac:dyDescent="0.25">
      <c r="A1001" t="s">
        <v>1027</v>
      </c>
      <c r="B1001" t="s">
        <v>4033</v>
      </c>
      <c r="C1001" t="s">
        <v>4051</v>
      </c>
      <c r="D1001" t="s">
        <v>4045</v>
      </c>
      <c r="E1001" t="s">
        <v>4038</v>
      </c>
      <c r="F1001" t="s">
        <v>4032</v>
      </c>
      <c r="G1001">
        <v>38698</v>
      </c>
    </row>
    <row r="1002" spans="1:7" x14ac:dyDescent="0.25">
      <c r="A1002" t="s">
        <v>2177</v>
      </c>
      <c r="B1002" t="s">
        <v>4033</v>
      </c>
      <c r="C1002" t="s">
        <v>4047</v>
      </c>
      <c r="D1002" t="s">
        <v>4045</v>
      </c>
      <c r="E1002" t="s">
        <v>4038</v>
      </c>
      <c r="F1002" t="s">
        <v>4034</v>
      </c>
      <c r="G1002">
        <v>38702</v>
      </c>
    </row>
    <row r="1003" spans="1:7" x14ac:dyDescent="0.25">
      <c r="A1003" t="s">
        <v>1371</v>
      </c>
      <c r="B1003" t="s">
        <v>4033</v>
      </c>
      <c r="C1003" t="s">
        <v>4051</v>
      </c>
      <c r="D1003" t="s">
        <v>4045</v>
      </c>
      <c r="E1003" t="s">
        <v>4038</v>
      </c>
      <c r="F1003" t="s">
        <v>4032</v>
      </c>
      <c r="G1003">
        <v>38702</v>
      </c>
    </row>
    <row r="1004" spans="1:7" x14ac:dyDescent="0.25">
      <c r="A1004" t="s">
        <v>3562</v>
      </c>
      <c r="B1004" t="s">
        <v>4033</v>
      </c>
      <c r="C1004" t="s">
        <v>4048</v>
      </c>
      <c r="D1004" t="s">
        <v>4045</v>
      </c>
      <c r="E1004" t="s">
        <v>4038</v>
      </c>
      <c r="F1004" t="s">
        <v>4032</v>
      </c>
      <c r="G1004">
        <v>38703</v>
      </c>
    </row>
    <row r="1005" spans="1:7" x14ac:dyDescent="0.25">
      <c r="A1005" t="s">
        <v>772</v>
      </c>
      <c r="B1005" t="s">
        <v>4033</v>
      </c>
      <c r="C1005" t="s">
        <v>4051</v>
      </c>
      <c r="D1005" t="s">
        <v>4045</v>
      </c>
      <c r="E1005" t="s">
        <v>4039</v>
      </c>
      <c r="F1005" t="s">
        <v>4034</v>
      </c>
      <c r="G1005">
        <v>38710</v>
      </c>
    </row>
    <row r="1006" spans="1:7" x14ac:dyDescent="0.25">
      <c r="A1006" t="s">
        <v>1927</v>
      </c>
      <c r="B1006" t="s">
        <v>4035</v>
      </c>
      <c r="C1006" t="s">
        <v>4050</v>
      </c>
      <c r="D1006" t="s">
        <v>4045</v>
      </c>
      <c r="E1006" t="s">
        <v>4039</v>
      </c>
      <c r="F1006" t="s">
        <v>4032</v>
      </c>
      <c r="G1006">
        <v>38720</v>
      </c>
    </row>
    <row r="1007" spans="1:7" x14ac:dyDescent="0.25">
      <c r="A1007" t="s">
        <v>1600</v>
      </c>
      <c r="B1007" t="s">
        <v>4033</v>
      </c>
      <c r="C1007" t="s">
        <v>4051</v>
      </c>
      <c r="D1007" t="s">
        <v>4045</v>
      </c>
      <c r="E1007" t="s">
        <v>4038</v>
      </c>
      <c r="F1007" t="s">
        <v>4032</v>
      </c>
      <c r="G1007">
        <v>38727</v>
      </c>
    </row>
    <row r="1008" spans="1:7" x14ac:dyDescent="0.25">
      <c r="A1008" t="s">
        <v>1381</v>
      </c>
      <c r="B1008" t="s">
        <v>4033</v>
      </c>
      <c r="C1008" t="s">
        <v>4051</v>
      </c>
      <c r="D1008" t="s">
        <v>4045</v>
      </c>
      <c r="E1008" t="s">
        <v>4038</v>
      </c>
      <c r="F1008" t="s">
        <v>4034</v>
      </c>
      <c r="G1008">
        <v>38728</v>
      </c>
    </row>
    <row r="1009" spans="1:7" x14ac:dyDescent="0.25">
      <c r="A1009" t="s">
        <v>694</v>
      </c>
      <c r="B1009" t="s">
        <v>4035</v>
      </c>
      <c r="C1009" t="s">
        <v>4049</v>
      </c>
      <c r="D1009" t="s">
        <v>4045</v>
      </c>
      <c r="E1009" t="s">
        <v>4039</v>
      </c>
      <c r="F1009" t="s">
        <v>4032</v>
      </c>
      <c r="G1009">
        <v>38729</v>
      </c>
    </row>
    <row r="1010" spans="1:7" x14ac:dyDescent="0.25">
      <c r="A1010" t="s">
        <v>646</v>
      </c>
      <c r="B1010" t="s">
        <v>4035</v>
      </c>
      <c r="C1010" t="s">
        <v>4049</v>
      </c>
      <c r="D1010" t="s">
        <v>4045</v>
      </c>
      <c r="E1010" t="s">
        <v>4039</v>
      </c>
      <c r="F1010" t="s">
        <v>4032</v>
      </c>
      <c r="G1010">
        <v>38734</v>
      </c>
    </row>
    <row r="1011" spans="1:7" x14ac:dyDescent="0.25">
      <c r="A1011" t="s">
        <v>2424</v>
      </c>
      <c r="B1011" t="s">
        <v>4036</v>
      </c>
      <c r="C1011" t="s">
        <v>4047</v>
      </c>
      <c r="D1011" t="s">
        <v>4042</v>
      </c>
      <c r="E1011" t="s">
        <v>4039</v>
      </c>
      <c r="F1011" t="s">
        <v>4032</v>
      </c>
      <c r="G1011">
        <v>38752</v>
      </c>
    </row>
    <row r="1012" spans="1:7" x14ac:dyDescent="0.25">
      <c r="A1012" t="s">
        <v>3031</v>
      </c>
      <c r="B1012" t="s">
        <v>4033</v>
      </c>
      <c r="C1012" t="s">
        <v>4048</v>
      </c>
      <c r="D1012" t="s">
        <v>4045</v>
      </c>
      <c r="E1012" t="s">
        <v>4039</v>
      </c>
      <c r="F1012" t="s">
        <v>4032</v>
      </c>
      <c r="G1012">
        <v>38761</v>
      </c>
    </row>
    <row r="1013" spans="1:7" x14ac:dyDescent="0.25">
      <c r="A1013" t="s">
        <v>1141</v>
      </c>
      <c r="B1013" t="s">
        <v>4033</v>
      </c>
      <c r="C1013" t="s">
        <v>4049</v>
      </c>
      <c r="D1013" t="s">
        <v>4045</v>
      </c>
      <c r="E1013" t="s">
        <v>4039</v>
      </c>
      <c r="F1013" t="s">
        <v>4032</v>
      </c>
      <c r="G1013">
        <v>38769</v>
      </c>
    </row>
    <row r="1014" spans="1:7" x14ac:dyDescent="0.25">
      <c r="A1014" t="s">
        <v>1802</v>
      </c>
      <c r="B1014" t="s">
        <v>4035</v>
      </c>
      <c r="C1014" t="s">
        <v>4049</v>
      </c>
      <c r="D1014" t="s">
        <v>4042</v>
      </c>
      <c r="E1014" t="s">
        <v>4038</v>
      </c>
      <c r="F1014" t="s">
        <v>4032</v>
      </c>
      <c r="G1014">
        <v>38770</v>
      </c>
    </row>
    <row r="1015" spans="1:7" x14ac:dyDescent="0.25">
      <c r="A1015" t="s">
        <v>2278</v>
      </c>
      <c r="B1015" t="s">
        <v>4033</v>
      </c>
      <c r="C1015" t="s">
        <v>4050</v>
      </c>
      <c r="D1015" t="s">
        <v>4045</v>
      </c>
      <c r="E1015" t="s">
        <v>4039</v>
      </c>
      <c r="F1015" t="s">
        <v>4032</v>
      </c>
      <c r="G1015">
        <v>38771</v>
      </c>
    </row>
    <row r="1016" spans="1:7" x14ac:dyDescent="0.25">
      <c r="A1016" t="s">
        <v>3312</v>
      </c>
      <c r="B1016" t="s">
        <v>4035</v>
      </c>
      <c r="C1016" t="s">
        <v>4048</v>
      </c>
      <c r="D1016" t="s">
        <v>4042</v>
      </c>
      <c r="E1016" t="s">
        <v>4038</v>
      </c>
      <c r="F1016" t="s">
        <v>4032</v>
      </c>
      <c r="G1016">
        <v>38775</v>
      </c>
    </row>
    <row r="1017" spans="1:7" x14ac:dyDescent="0.25">
      <c r="A1017" t="s">
        <v>1893</v>
      </c>
      <c r="B1017" t="s">
        <v>4035</v>
      </c>
      <c r="C1017" t="s">
        <v>4049</v>
      </c>
      <c r="D1017" t="s">
        <v>4042</v>
      </c>
      <c r="E1017" t="s">
        <v>4038</v>
      </c>
      <c r="F1017" t="s">
        <v>4032</v>
      </c>
      <c r="G1017">
        <v>38777</v>
      </c>
    </row>
    <row r="1018" spans="1:7" x14ac:dyDescent="0.25">
      <c r="A1018" t="s">
        <v>2757</v>
      </c>
      <c r="B1018" t="s">
        <v>4035</v>
      </c>
      <c r="C1018" t="s">
        <v>4050</v>
      </c>
      <c r="D1018" t="s">
        <v>4042</v>
      </c>
      <c r="E1018" t="s">
        <v>4038</v>
      </c>
      <c r="F1018" t="s">
        <v>4032</v>
      </c>
      <c r="G1018">
        <v>38787</v>
      </c>
    </row>
    <row r="1019" spans="1:7" x14ac:dyDescent="0.25">
      <c r="A1019" t="s">
        <v>2610</v>
      </c>
      <c r="B1019" t="s">
        <v>4035</v>
      </c>
      <c r="C1019" t="s">
        <v>4048</v>
      </c>
      <c r="D1019" t="s">
        <v>4042</v>
      </c>
      <c r="E1019" t="s">
        <v>4039</v>
      </c>
      <c r="F1019" t="s">
        <v>4032</v>
      </c>
      <c r="G1019">
        <v>38803</v>
      </c>
    </row>
    <row r="1020" spans="1:7" x14ac:dyDescent="0.25">
      <c r="A1020" t="s">
        <v>2334</v>
      </c>
      <c r="B1020" t="s">
        <v>4036</v>
      </c>
      <c r="C1020" t="s">
        <v>4047</v>
      </c>
      <c r="D1020" t="s">
        <v>4042</v>
      </c>
      <c r="E1020" t="s">
        <v>4039</v>
      </c>
      <c r="F1020" t="s">
        <v>4032</v>
      </c>
      <c r="G1020">
        <v>38804</v>
      </c>
    </row>
    <row r="1021" spans="1:7" x14ac:dyDescent="0.25">
      <c r="A1021" t="s">
        <v>811</v>
      </c>
      <c r="B1021" t="s">
        <v>4035</v>
      </c>
      <c r="C1021" t="s">
        <v>4049</v>
      </c>
      <c r="D1021" t="s">
        <v>4042</v>
      </c>
      <c r="E1021" t="s">
        <v>4039</v>
      </c>
      <c r="F1021" t="s">
        <v>4032</v>
      </c>
      <c r="G1021">
        <v>38813</v>
      </c>
    </row>
    <row r="1022" spans="1:7" x14ac:dyDescent="0.25">
      <c r="A1022" t="s">
        <v>2282</v>
      </c>
      <c r="B1022" t="s">
        <v>4033</v>
      </c>
      <c r="C1022" t="s">
        <v>4049</v>
      </c>
      <c r="D1022" t="s">
        <v>4045</v>
      </c>
      <c r="E1022" t="s">
        <v>4038</v>
      </c>
      <c r="F1022" t="s">
        <v>4032</v>
      </c>
      <c r="G1022">
        <v>38819</v>
      </c>
    </row>
    <row r="1023" spans="1:7" x14ac:dyDescent="0.25">
      <c r="A1023" t="s">
        <v>3352</v>
      </c>
      <c r="B1023" t="s">
        <v>4035</v>
      </c>
      <c r="C1023" t="s">
        <v>4048</v>
      </c>
      <c r="D1023" t="s">
        <v>4045</v>
      </c>
      <c r="E1023" t="s">
        <v>4038</v>
      </c>
      <c r="F1023" t="s">
        <v>4032</v>
      </c>
      <c r="G1023">
        <v>38826</v>
      </c>
    </row>
    <row r="1024" spans="1:7" x14ac:dyDescent="0.25">
      <c r="A1024" t="s">
        <v>661</v>
      </c>
      <c r="B1024" t="s">
        <v>4033</v>
      </c>
      <c r="C1024" t="s">
        <v>4051</v>
      </c>
      <c r="D1024" t="s">
        <v>4045</v>
      </c>
      <c r="E1024" t="s">
        <v>4039</v>
      </c>
      <c r="F1024" t="s">
        <v>4032</v>
      </c>
      <c r="G1024">
        <v>38835</v>
      </c>
    </row>
    <row r="1025" spans="1:7" x14ac:dyDescent="0.25">
      <c r="A1025" t="s">
        <v>3002</v>
      </c>
      <c r="B1025" t="s">
        <v>4036</v>
      </c>
      <c r="C1025" t="s">
        <v>4050</v>
      </c>
      <c r="D1025" t="s">
        <v>4042</v>
      </c>
      <c r="E1025" t="s">
        <v>4039</v>
      </c>
      <c r="F1025" t="s">
        <v>4032</v>
      </c>
      <c r="G1025">
        <v>38837</v>
      </c>
    </row>
    <row r="1026" spans="1:7" x14ac:dyDescent="0.25">
      <c r="A1026" t="s">
        <v>3255</v>
      </c>
      <c r="B1026" t="s">
        <v>4033</v>
      </c>
      <c r="C1026" t="s">
        <v>4048</v>
      </c>
      <c r="D1026" t="s">
        <v>4045</v>
      </c>
      <c r="E1026" t="s">
        <v>4039</v>
      </c>
      <c r="F1026" t="s">
        <v>4032</v>
      </c>
      <c r="G1026">
        <v>38842</v>
      </c>
    </row>
    <row r="1027" spans="1:7" x14ac:dyDescent="0.25">
      <c r="A1027" t="s">
        <v>594</v>
      </c>
      <c r="B1027" t="s">
        <v>4033</v>
      </c>
      <c r="C1027" t="s">
        <v>4051</v>
      </c>
      <c r="D1027" t="s">
        <v>4045</v>
      </c>
      <c r="E1027" t="s">
        <v>4039</v>
      </c>
      <c r="F1027" t="s">
        <v>4034</v>
      </c>
      <c r="G1027">
        <v>38846</v>
      </c>
    </row>
    <row r="1028" spans="1:7" x14ac:dyDescent="0.25">
      <c r="A1028" t="s">
        <v>2018</v>
      </c>
      <c r="B1028" t="s">
        <v>4035</v>
      </c>
      <c r="C1028" t="s">
        <v>4047</v>
      </c>
      <c r="D1028" t="s">
        <v>4045</v>
      </c>
      <c r="E1028" t="s">
        <v>4038</v>
      </c>
      <c r="F1028" t="s">
        <v>4032</v>
      </c>
      <c r="G1028">
        <v>38849</v>
      </c>
    </row>
    <row r="1029" spans="1:7" x14ac:dyDescent="0.25">
      <c r="A1029" t="s">
        <v>536</v>
      </c>
      <c r="B1029" t="s">
        <v>4033</v>
      </c>
      <c r="C1029" t="s">
        <v>4051</v>
      </c>
      <c r="D1029" t="s">
        <v>4045</v>
      </c>
      <c r="E1029" t="s">
        <v>4039</v>
      </c>
      <c r="F1029" t="s">
        <v>4032</v>
      </c>
      <c r="G1029">
        <v>38855</v>
      </c>
    </row>
    <row r="1030" spans="1:7" x14ac:dyDescent="0.25">
      <c r="A1030" t="s">
        <v>300</v>
      </c>
      <c r="B1030" t="s">
        <v>4035</v>
      </c>
      <c r="C1030" t="s">
        <v>4051</v>
      </c>
      <c r="D1030" t="s">
        <v>4042</v>
      </c>
      <c r="E1030" t="s">
        <v>4039</v>
      </c>
      <c r="F1030" t="s">
        <v>4032</v>
      </c>
      <c r="G1030">
        <v>38858</v>
      </c>
    </row>
    <row r="1031" spans="1:7" x14ac:dyDescent="0.25">
      <c r="A1031" t="s">
        <v>3371</v>
      </c>
      <c r="B1031" t="s">
        <v>4031</v>
      </c>
      <c r="C1031" t="s">
        <v>4049</v>
      </c>
      <c r="D1031" t="s">
        <v>4043</v>
      </c>
      <c r="E1031" t="s">
        <v>4039</v>
      </c>
      <c r="F1031" t="s">
        <v>4032</v>
      </c>
      <c r="G1031">
        <v>38866</v>
      </c>
    </row>
    <row r="1032" spans="1:7" x14ac:dyDescent="0.25">
      <c r="A1032" t="s">
        <v>4027</v>
      </c>
      <c r="B1032" t="s">
        <v>4031</v>
      </c>
      <c r="C1032" t="s">
        <v>4048</v>
      </c>
      <c r="D1032" t="s">
        <v>4043</v>
      </c>
      <c r="E1032" t="s">
        <v>4038</v>
      </c>
      <c r="F1032" t="s">
        <v>4032</v>
      </c>
      <c r="G1032">
        <v>38867</v>
      </c>
    </row>
    <row r="1033" spans="1:7" x14ac:dyDescent="0.25">
      <c r="A1033" t="s">
        <v>3318</v>
      </c>
      <c r="B1033" t="s">
        <v>4033</v>
      </c>
      <c r="C1033" t="s">
        <v>4048</v>
      </c>
      <c r="D1033" t="s">
        <v>4045</v>
      </c>
      <c r="E1033" t="s">
        <v>4038</v>
      </c>
      <c r="F1033" t="s">
        <v>4032</v>
      </c>
      <c r="G1033">
        <v>38867</v>
      </c>
    </row>
    <row r="1034" spans="1:7" x14ac:dyDescent="0.25">
      <c r="A1034" t="s">
        <v>2953</v>
      </c>
      <c r="B1034" t="s">
        <v>4033</v>
      </c>
      <c r="C1034" t="s">
        <v>4048</v>
      </c>
      <c r="D1034" t="s">
        <v>4045</v>
      </c>
      <c r="E1034" t="s">
        <v>4039</v>
      </c>
      <c r="F1034" t="s">
        <v>4034</v>
      </c>
      <c r="G1034">
        <v>38869</v>
      </c>
    </row>
    <row r="1035" spans="1:7" x14ac:dyDescent="0.25">
      <c r="A1035" t="s">
        <v>3105</v>
      </c>
      <c r="B1035" t="s">
        <v>4033</v>
      </c>
      <c r="C1035" t="s">
        <v>4048</v>
      </c>
      <c r="D1035" t="s">
        <v>4045</v>
      </c>
      <c r="E1035" t="s">
        <v>4039</v>
      </c>
      <c r="F1035" t="s">
        <v>4032</v>
      </c>
      <c r="G1035">
        <v>38872</v>
      </c>
    </row>
    <row r="1036" spans="1:7" x14ac:dyDescent="0.25">
      <c r="A1036" t="s">
        <v>1651</v>
      </c>
      <c r="B1036" t="s">
        <v>4033</v>
      </c>
      <c r="C1036" t="s">
        <v>4049</v>
      </c>
      <c r="D1036" t="s">
        <v>4045</v>
      </c>
      <c r="E1036" t="s">
        <v>4038</v>
      </c>
      <c r="F1036" t="s">
        <v>4032</v>
      </c>
      <c r="G1036">
        <v>38873</v>
      </c>
    </row>
    <row r="1037" spans="1:7" x14ac:dyDescent="0.25">
      <c r="A1037" t="s">
        <v>298</v>
      </c>
      <c r="B1037" t="s">
        <v>4035</v>
      </c>
      <c r="C1037" t="s">
        <v>4051</v>
      </c>
      <c r="D1037" t="s">
        <v>4042</v>
      </c>
      <c r="E1037" t="s">
        <v>4039</v>
      </c>
      <c r="F1037" t="s">
        <v>4034</v>
      </c>
      <c r="G1037">
        <v>38875</v>
      </c>
    </row>
    <row r="1038" spans="1:7" x14ac:dyDescent="0.25">
      <c r="A1038" t="s">
        <v>1978</v>
      </c>
      <c r="B1038" t="s">
        <v>4033</v>
      </c>
      <c r="C1038" t="s">
        <v>4050</v>
      </c>
      <c r="D1038" t="s">
        <v>4045</v>
      </c>
      <c r="E1038" t="s">
        <v>4039</v>
      </c>
      <c r="F1038" t="s">
        <v>4032</v>
      </c>
      <c r="G1038">
        <v>38884</v>
      </c>
    </row>
    <row r="1039" spans="1:7" x14ac:dyDescent="0.25">
      <c r="A1039" t="s">
        <v>3730</v>
      </c>
      <c r="B1039" t="s">
        <v>4036</v>
      </c>
      <c r="C1039" t="s">
        <v>4050</v>
      </c>
      <c r="D1039" t="s">
        <v>4042</v>
      </c>
      <c r="E1039" t="s">
        <v>4038</v>
      </c>
      <c r="F1039" t="s">
        <v>4032</v>
      </c>
      <c r="G1039">
        <v>38885</v>
      </c>
    </row>
    <row r="1040" spans="1:7" x14ac:dyDescent="0.25">
      <c r="A1040" t="s">
        <v>1173</v>
      </c>
      <c r="B1040" t="s">
        <v>4033</v>
      </c>
      <c r="C1040" t="s">
        <v>4047</v>
      </c>
      <c r="D1040" t="s">
        <v>4045</v>
      </c>
      <c r="E1040" t="s">
        <v>4039</v>
      </c>
      <c r="F1040" t="s">
        <v>4032</v>
      </c>
      <c r="G1040">
        <v>38896</v>
      </c>
    </row>
    <row r="1041" spans="1:7" x14ac:dyDescent="0.25">
      <c r="A1041" t="s">
        <v>3226</v>
      </c>
      <c r="B1041" t="s">
        <v>4033</v>
      </c>
      <c r="C1041" t="s">
        <v>4048</v>
      </c>
      <c r="D1041" t="s">
        <v>4045</v>
      </c>
      <c r="E1041" t="s">
        <v>4039</v>
      </c>
      <c r="F1041" t="s">
        <v>4032</v>
      </c>
      <c r="G1041">
        <v>38910</v>
      </c>
    </row>
    <row r="1042" spans="1:7" x14ac:dyDescent="0.25">
      <c r="A1042" t="s">
        <v>3580</v>
      </c>
      <c r="B1042" t="s">
        <v>4033</v>
      </c>
      <c r="C1042" t="s">
        <v>4048</v>
      </c>
      <c r="D1042" t="s">
        <v>4045</v>
      </c>
      <c r="E1042" t="s">
        <v>4038</v>
      </c>
      <c r="F1042" t="s">
        <v>4032</v>
      </c>
      <c r="G1042">
        <v>38912</v>
      </c>
    </row>
    <row r="1043" spans="1:7" x14ac:dyDescent="0.25">
      <c r="A1043" t="s">
        <v>768</v>
      </c>
      <c r="B1043" t="s">
        <v>4035</v>
      </c>
      <c r="C1043" t="s">
        <v>4049</v>
      </c>
      <c r="D1043" t="s">
        <v>4045</v>
      </c>
      <c r="E1043" t="s">
        <v>4039</v>
      </c>
      <c r="F1043" t="s">
        <v>4032</v>
      </c>
      <c r="G1043">
        <v>38912</v>
      </c>
    </row>
    <row r="1044" spans="1:7" x14ac:dyDescent="0.25">
      <c r="A1044" t="s">
        <v>2114</v>
      </c>
      <c r="B1044" t="s">
        <v>4033</v>
      </c>
      <c r="C1044" t="s">
        <v>4050</v>
      </c>
      <c r="D1044" t="s">
        <v>4045</v>
      </c>
      <c r="E1044" t="s">
        <v>4039</v>
      </c>
      <c r="F1044" t="s">
        <v>4032</v>
      </c>
      <c r="G1044">
        <v>38918</v>
      </c>
    </row>
    <row r="1045" spans="1:7" x14ac:dyDescent="0.25">
      <c r="A1045" t="s">
        <v>3813</v>
      </c>
      <c r="B1045" t="s">
        <v>4031</v>
      </c>
      <c r="C1045" t="s">
        <v>4047</v>
      </c>
      <c r="D1045" t="s">
        <v>4043</v>
      </c>
      <c r="E1045" t="s">
        <v>4038</v>
      </c>
      <c r="F1045" t="s">
        <v>4032</v>
      </c>
      <c r="G1045">
        <v>38919</v>
      </c>
    </row>
    <row r="1046" spans="1:7" x14ac:dyDescent="0.25">
      <c r="A1046" t="s">
        <v>497</v>
      </c>
      <c r="B1046" t="s">
        <v>4033</v>
      </c>
      <c r="C1046" t="s">
        <v>4051</v>
      </c>
      <c r="D1046" t="s">
        <v>4045</v>
      </c>
      <c r="E1046" t="s">
        <v>4039</v>
      </c>
      <c r="F1046" t="s">
        <v>4032</v>
      </c>
      <c r="G1046">
        <v>38934</v>
      </c>
    </row>
    <row r="1047" spans="1:7" x14ac:dyDescent="0.25">
      <c r="A1047" t="s">
        <v>3137</v>
      </c>
      <c r="B1047" t="s">
        <v>4036</v>
      </c>
      <c r="C1047" t="s">
        <v>4050</v>
      </c>
      <c r="D1047" t="s">
        <v>4042</v>
      </c>
      <c r="E1047" t="s">
        <v>4039</v>
      </c>
      <c r="F1047" t="s">
        <v>4032</v>
      </c>
      <c r="G1047">
        <v>38947</v>
      </c>
    </row>
    <row r="1048" spans="1:7" x14ac:dyDescent="0.25">
      <c r="A1048" t="s">
        <v>2621</v>
      </c>
      <c r="B1048" t="s">
        <v>4033</v>
      </c>
      <c r="C1048" t="s">
        <v>4050</v>
      </c>
      <c r="D1048" t="s">
        <v>4045</v>
      </c>
      <c r="E1048" t="s">
        <v>4039</v>
      </c>
      <c r="F1048" t="s">
        <v>4034</v>
      </c>
      <c r="G1048">
        <v>38951</v>
      </c>
    </row>
    <row r="1049" spans="1:7" x14ac:dyDescent="0.25">
      <c r="A1049" t="s">
        <v>1226</v>
      </c>
      <c r="B1049" t="s">
        <v>4033</v>
      </c>
      <c r="C1049" t="s">
        <v>4047</v>
      </c>
      <c r="D1049" t="s">
        <v>4045</v>
      </c>
      <c r="E1049" t="s">
        <v>4039</v>
      </c>
      <c r="F1049" t="s">
        <v>4032</v>
      </c>
      <c r="G1049">
        <v>38954</v>
      </c>
    </row>
    <row r="1050" spans="1:7" x14ac:dyDescent="0.25">
      <c r="A1050" t="s">
        <v>1869</v>
      </c>
      <c r="B1050" t="s">
        <v>4036</v>
      </c>
      <c r="C1050" t="s">
        <v>4051</v>
      </c>
      <c r="D1050" t="s">
        <v>4042</v>
      </c>
      <c r="E1050" t="s">
        <v>4039</v>
      </c>
      <c r="F1050" t="s">
        <v>4032</v>
      </c>
      <c r="G1050">
        <v>38954</v>
      </c>
    </row>
    <row r="1051" spans="1:7" x14ac:dyDescent="0.25">
      <c r="A1051" t="s">
        <v>688</v>
      </c>
      <c r="B1051" t="s">
        <v>4033</v>
      </c>
      <c r="C1051" t="s">
        <v>4049</v>
      </c>
      <c r="D1051" t="s">
        <v>4045</v>
      </c>
      <c r="E1051" t="s">
        <v>4039</v>
      </c>
      <c r="F1051" t="s">
        <v>4032</v>
      </c>
      <c r="G1051">
        <v>38958</v>
      </c>
    </row>
    <row r="1052" spans="1:7" x14ac:dyDescent="0.25">
      <c r="A1052" t="s">
        <v>2965</v>
      </c>
      <c r="B1052" t="s">
        <v>4031</v>
      </c>
      <c r="C1052" t="s">
        <v>4051</v>
      </c>
      <c r="D1052" t="s">
        <v>4043</v>
      </c>
      <c r="E1052" t="s">
        <v>4039</v>
      </c>
      <c r="F1052" t="s">
        <v>4032</v>
      </c>
      <c r="G1052">
        <v>38958</v>
      </c>
    </row>
    <row r="1053" spans="1:7" x14ac:dyDescent="0.25">
      <c r="A1053" t="s">
        <v>1368</v>
      </c>
      <c r="B1053" t="s">
        <v>4033</v>
      </c>
      <c r="C1053" t="s">
        <v>4051</v>
      </c>
      <c r="D1053" t="s">
        <v>4045</v>
      </c>
      <c r="E1053" t="s">
        <v>4038</v>
      </c>
      <c r="F1053" t="s">
        <v>4032</v>
      </c>
      <c r="G1053">
        <v>38959</v>
      </c>
    </row>
    <row r="1054" spans="1:7" x14ac:dyDescent="0.25">
      <c r="A1054" t="s">
        <v>427</v>
      </c>
      <c r="B1054" t="s">
        <v>4033</v>
      </c>
      <c r="C1054" t="s">
        <v>4051</v>
      </c>
      <c r="D1054" t="s">
        <v>4045</v>
      </c>
      <c r="E1054" t="s">
        <v>4039</v>
      </c>
      <c r="F1054" t="s">
        <v>4032</v>
      </c>
      <c r="G1054">
        <v>38959</v>
      </c>
    </row>
    <row r="1055" spans="1:7" x14ac:dyDescent="0.25">
      <c r="A1055" t="s">
        <v>1994</v>
      </c>
      <c r="B1055" t="s">
        <v>4033</v>
      </c>
      <c r="C1055" t="s">
        <v>4047</v>
      </c>
      <c r="D1055" t="s">
        <v>4045</v>
      </c>
      <c r="E1055" t="s">
        <v>4038</v>
      </c>
      <c r="F1055" t="s">
        <v>4032</v>
      </c>
      <c r="G1055">
        <v>38966</v>
      </c>
    </row>
    <row r="1056" spans="1:7" x14ac:dyDescent="0.25">
      <c r="A1056" t="s">
        <v>1172</v>
      </c>
      <c r="B1056" t="s">
        <v>4035</v>
      </c>
      <c r="C1056" t="s">
        <v>4047</v>
      </c>
      <c r="D1056" t="s">
        <v>4045</v>
      </c>
      <c r="E1056" t="s">
        <v>4039</v>
      </c>
      <c r="F1056" t="s">
        <v>4032</v>
      </c>
      <c r="G1056">
        <v>38969</v>
      </c>
    </row>
    <row r="1057" spans="1:7" x14ac:dyDescent="0.25">
      <c r="A1057" t="s">
        <v>584</v>
      </c>
      <c r="B1057" t="s">
        <v>4035</v>
      </c>
      <c r="C1057" t="s">
        <v>4049</v>
      </c>
      <c r="D1057" t="s">
        <v>4045</v>
      </c>
      <c r="E1057" t="s">
        <v>4039</v>
      </c>
      <c r="F1057" t="s">
        <v>4032</v>
      </c>
      <c r="G1057">
        <v>38970</v>
      </c>
    </row>
    <row r="1058" spans="1:7" x14ac:dyDescent="0.25">
      <c r="A1058" t="s">
        <v>396</v>
      </c>
      <c r="B1058" t="s">
        <v>4035</v>
      </c>
      <c r="C1058" t="s">
        <v>4051</v>
      </c>
      <c r="D1058" t="s">
        <v>4045</v>
      </c>
      <c r="E1058" t="s">
        <v>4039</v>
      </c>
      <c r="F1058" t="s">
        <v>4032</v>
      </c>
      <c r="G1058">
        <v>38970</v>
      </c>
    </row>
    <row r="1059" spans="1:7" x14ac:dyDescent="0.25">
      <c r="A1059" t="s">
        <v>1657</v>
      </c>
      <c r="B1059" t="s">
        <v>4036</v>
      </c>
      <c r="C1059" t="s">
        <v>4049</v>
      </c>
      <c r="D1059" t="s">
        <v>4042</v>
      </c>
      <c r="E1059" t="s">
        <v>4039</v>
      </c>
      <c r="F1059" t="s">
        <v>4032</v>
      </c>
      <c r="G1059">
        <v>38973</v>
      </c>
    </row>
    <row r="1060" spans="1:7" x14ac:dyDescent="0.25">
      <c r="A1060" t="s">
        <v>1650</v>
      </c>
      <c r="B1060" t="s">
        <v>4035</v>
      </c>
      <c r="C1060" t="s">
        <v>4047</v>
      </c>
      <c r="D1060" t="s">
        <v>4042</v>
      </c>
      <c r="E1060" t="s">
        <v>4038</v>
      </c>
      <c r="F1060" t="s">
        <v>4032</v>
      </c>
      <c r="G1060">
        <v>38973</v>
      </c>
    </row>
    <row r="1061" spans="1:7" x14ac:dyDescent="0.25">
      <c r="A1061" t="s">
        <v>716</v>
      </c>
      <c r="B1061" t="s">
        <v>4033</v>
      </c>
      <c r="C1061" t="s">
        <v>4051</v>
      </c>
      <c r="D1061" t="s">
        <v>4045</v>
      </c>
      <c r="E1061" t="s">
        <v>4039</v>
      </c>
      <c r="F1061" t="s">
        <v>4032</v>
      </c>
      <c r="G1061">
        <v>38976</v>
      </c>
    </row>
    <row r="1062" spans="1:7" x14ac:dyDescent="0.25">
      <c r="A1062" t="s">
        <v>2561</v>
      </c>
      <c r="B1062" t="s">
        <v>4035</v>
      </c>
      <c r="C1062" t="s">
        <v>4050</v>
      </c>
      <c r="D1062" t="s">
        <v>4042</v>
      </c>
      <c r="E1062" t="s">
        <v>4038</v>
      </c>
      <c r="F1062" t="s">
        <v>4032</v>
      </c>
      <c r="G1062">
        <v>38981</v>
      </c>
    </row>
    <row r="1063" spans="1:7" x14ac:dyDescent="0.25">
      <c r="A1063" t="s">
        <v>1277</v>
      </c>
      <c r="B1063" t="s">
        <v>4035</v>
      </c>
      <c r="C1063" t="s">
        <v>4047</v>
      </c>
      <c r="D1063" t="s">
        <v>4042</v>
      </c>
      <c r="E1063" t="s">
        <v>4039</v>
      </c>
      <c r="F1063" t="s">
        <v>4034</v>
      </c>
      <c r="G1063">
        <v>38985</v>
      </c>
    </row>
    <row r="1064" spans="1:7" x14ac:dyDescent="0.25">
      <c r="A1064" t="s">
        <v>2748</v>
      </c>
      <c r="B1064" t="s">
        <v>4035</v>
      </c>
      <c r="C1064" t="s">
        <v>4048</v>
      </c>
      <c r="D1064" t="s">
        <v>4042</v>
      </c>
      <c r="E1064" t="s">
        <v>4039</v>
      </c>
      <c r="F1064" t="s">
        <v>4032</v>
      </c>
      <c r="G1064">
        <v>38989</v>
      </c>
    </row>
    <row r="1065" spans="1:7" x14ac:dyDescent="0.25">
      <c r="A1065" t="s">
        <v>378</v>
      </c>
      <c r="B1065" t="s">
        <v>4035</v>
      </c>
      <c r="C1065" t="s">
        <v>4051</v>
      </c>
      <c r="D1065" t="s">
        <v>4042</v>
      </c>
      <c r="E1065" t="s">
        <v>4039</v>
      </c>
      <c r="F1065" t="s">
        <v>4034</v>
      </c>
      <c r="G1065">
        <v>38995</v>
      </c>
    </row>
    <row r="1066" spans="1:7" x14ac:dyDescent="0.25">
      <c r="A1066" t="s">
        <v>2148</v>
      </c>
      <c r="B1066" t="s">
        <v>4036</v>
      </c>
      <c r="C1066" t="s">
        <v>4047</v>
      </c>
      <c r="D1066" t="s">
        <v>4042</v>
      </c>
      <c r="E1066" t="s">
        <v>4039</v>
      </c>
      <c r="F1066" t="s">
        <v>4032</v>
      </c>
      <c r="G1066">
        <v>39016</v>
      </c>
    </row>
    <row r="1067" spans="1:7" x14ac:dyDescent="0.25">
      <c r="A1067" t="s">
        <v>1563</v>
      </c>
      <c r="B1067" t="s">
        <v>4033</v>
      </c>
      <c r="C1067" t="s">
        <v>4049</v>
      </c>
      <c r="D1067" t="s">
        <v>4045</v>
      </c>
      <c r="E1067" t="s">
        <v>4038</v>
      </c>
      <c r="F1067" t="s">
        <v>4032</v>
      </c>
      <c r="G1067">
        <v>39019</v>
      </c>
    </row>
    <row r="1068" spans="1:7" x14ac:dyDescent="0.25">
      <c r="A1068" t="s">
        <v>3659</v>
      </c>
      <c r="B1068" t="s">
        <v>4033</v>
      </c>
      <c r="C1068" t="s">
        <v>4048</v>
      </c>
      <c r="D1068" t="s">
        <v>4045</v>
      </c>
      <c r="E1068" t="s">
        <v>4038</v>
      </c>
      <c r="F1068" t="s">
        <v>4034</v>
      </c>
      <c r="G1068">
        <v>39039</v>
      </c>
    </row>
    <row r="1069" spans="1:7" x14ac:dyDescent="0.25">
      <c r="A1069" t="s">
        <v>2511</v>
      </c>
      <c r="B1069" t="s">
        <v>4035</v>
      </c>
      <c r="C1069" t="s">
        <v>4048</v>
      </c>
      <c r="D1069" t="s">
        <v>4042</v>
      </c>
      <c r="E1069" t="s">
        <v>4039</v>
      </c>
      <c r="F1069" t="s">
        <v>4032</v>
      </c>
      <c r="G1069">
        <v>39041</v>
      </c>
    </row>
    <row r="1070" spans="1:7" x14ac:dyDescent="0.25">
      <c r="A1070" t="s">
        <v>441</v>
      </c>
      <c r="B1070" t="s">
        <v>4035</v>
      </c>
      <c r="C1070" t="s">
        <v>4051</v>
      </c>
      <c r="D1070" t="s">
        <v>4042</v>
      </c>
      <c r="E1070" t="s">
        <v>4039</v>
      </c>
      <c r="F1070" t="s">
        <v>4034</v>
      </c>
      <c r="G1070">
        <v>39043</v>
      </c>
    </row>
    <row r="1071" spans="1:7" x14ac:dyDescent="0.25">
      <c r="A1071" t="s">
        <v>1695</v>
      </c>
      <c r="B1071" t="s">
        <v>4035</v>
      </c>
      <c r="C1071" t="s">
        <v>4050</v>
      </c>
      <c r="D1071" t="s">
        <v>4042</v>
      </c>
      <c r="E1071" t="s">
        <v>4039</v>
      </c>
      <c r="F1071" t="s">
        <v>4032</v>
      </c>
      <c r="G1071">
        <v>39044</v>
      </c>
    </row>
    <row r="1072" spans="1:7" x14ac:dyDescent="0.25">
      <c r="A1072" t="s">
        <v>2256</v>
      </c>
      <c r="B1072" t="s">
        <v>4033</v>
      </c>
      <c r="C1072" t="s">
        <v>4047</v>
      </c>
      <c r="D1072" t="s">
        <v>4045</v>
      </c>
      <c r="E1072" t="s">
        <v>4038</v>
      </c>
      <c r="F1072" t="s">
        <v>4032</v>
      </c>
      <c r="G1072">
        <v>39048</v>
      </c>
    </row>
    <row r="1073" spans="1:7" x14ac:dyDescent="0.25">
      <c r="A1073" t="s">
        <v>1207</v>
      </c>
      <c r="B1073" t="s">
        <v>4033</v>
      </c>
      <c r="C1073" t="s">
        <v>4047</v>
      </c>
      <c r="D1073" t="s">
        <v>4045</v>
      </c>
      <c r="E1073" t="s">
        <v>4039</v>
      </c>
      <c r="F1073" t="s">
        <v>4032</v>
      </c>
      <c r="G1073">
        <v>39048</v>
      </c>
    </row>
    <row r="1074" spans="1:7" x14ac:dyDescent="0.25">
      <c r="A1074" t="s">
        <v>3116</v>
      </c>
      <c r="B1074" t="s">
        <v>4033</v>
      </c>
      <c r="C1074" t="s">
        <v>4048</v>
      </c>
      <c r="D1074" t="s">
        <v>4045</v>
      </c>
      <c r="E1074" t="s">
        <v>4039</v>
      </c>
      <c r="F1074" t="s">
        <v>4032</v>
      </c>
      <c r="G1074">
        <v>39052</v>
      </c>
    </row>
    <row r="1075" spans="1:7" x14ac:dyDescent="0.25">
      <c r="A1075" t="s">
        <v>2372</v>
      </c>
      <c r="B1075" t="s">
        <v>4036</v>
      </c>
      <c r="C1075" t="s">
        <v>4047</v>
      </c>
      <c r="D1075" t="s">
        <v>4042</v>
      </c>
      <c r="E1075" t="s">
        <v>4039</v>
      </c>
      <c r="F1075" t="s">
        <v>4032</v>
      </c>
      <c r="G1075">
        <v>39054</v>
      </c>
    </row>
    <row r="1076" spans="1:7" x14ac:dyDescent="0.25">
      <c r="A1076" t="s">
        <v>2844</v>
      </c>
      <c r="B1076" t="s">
        <v>4035</v>
      </c>
      <c r="C1076" t="s">
        <v>4048</v>
      </c>
      <c r="D1076" t="s">
        <v>4042</v>
      </c>
      <c r="E1076" t="s">
        <v>4039</v>
      </c>
      <c r="F1076" t="s">
        <v>4032</v>
      </c>
      <c r="G1076">
        <v>39067</v>
      </c>
    </row>
    <row r="1077" spans="1:7" x14ac:dyDescent="0.25">
      <c r="A1077" t="s">
        <v>1151</v>
      </c>
      <c r="B1077" t="s">
        <v>4035</v>
      </c>
      <c r="C1077" t="s">
        <v>4047</v>
      </c>
      <c r="D1077" t="s">
        <v>4042</v>
      </c>
      <c r="E1077" t="s">
        <v>4038</v>
      </c>
      <c r="F1077" t="s">
        <v>4032</v>
      </c>
      <c r="G1077">
        <v>39069</v>
      </c>
    </row>
    <row r="1078" spans="1:7" x14ac:dyDescent="0.25">
      <c r="A1078" t="s">
        <v>1384</v>
      </c>
      <c r="B1078" t="s">
        <v>4035</v>
      </c>
      <c r="C1078" t="s">
        <v>4047</v>
      </c>
      <c r="D1078" t="s">
        <v>4042</v>
      </c>
      <c r="E1078" t="s">
        <v>4039</v>
      </c>
      <c r="F1078" t="s">
        <v>4032</v>
      </c>
      <c r="G1078">
        <v>39072</v>
      </c>
    </row>
    <row r="1079" spans="1:7" x14ac:dyDescent="0.25">
      <c r="A1079" t="s">
        <v>4026</v>
      </c>
      <c r="B1079" t="s">
        <v>4031</v>
      </c>
      <c r="C1079" t="s">
        <v>4048</v>
      </c>
      <c r="D1079" t="s">
        <v>4043</v>
      </c>
      <c r="E1079" t="s">
        <v>4038</v>
      </c>
      <c r="F1079" t="s">
        <v>4032</v>
      </c>
      <c r="G1079">
        <v>39072</v>
      </c>
    </row>
    <row r="1080" spans="1:7" x14ac:dyDescent="0.25">
      <c r="A1080" t="s">
        <v>726</v>
      </c>
      <c r="B1080" t="s">
        <v>4035</v>
      </c>
      <c r="C1080" t="s">
        <v>4047</v>
      </c>
      <c r="D1080" t="s">
        <v>4042</v>
      </c>
      <c r="E1080" t="s">
        <v>4039</v>
      </c>
      <c r="F1080" t="s">
        <v>4032</v>
      </c>
      <c r="G1080">
        <v>39073</v>
      </c>
    </row>
    <row r="1081" spans="1:7" x14ac:dyDescent="0.25">
      <c r="A1081" t="s">
        <v>1186</v>
      </c>
      <c r="B1081" t="s">
        <v>4033</v>
      </c>
      <c r="C1081" t="s">
        <v>4049</v>
      </c>
      <c r="D1081" t="s">
        <v>4045</v>
      </c>
      <c r="E1081" t="s">
        <v>4039</v>
      </c>
      <c r="F1081" t="s">
        <v>4032</v>
      </c>
      <c r="G1081">
        <v>39076</v>
      </c>
    </row>
    <row r="1082" spans="1:7" x14ac:dyDescent="0.25">
      <c r="A1082" t="s">
        <v>2049</v>
      </c>
      <c r="B1082" t="s">
        <v>4033</v>
      </c>
      <c r="C1082" t="s">
        <v>4047</v>
      </c>
      <c r="D1082" t="s">
        <v>4045</v>
      </c>
      <c r="E1082" t="s">
        <v>4038</v>
      </c>
      <c r="F1082" t="s">
        <v>4032</v>
      </c>
      <c r="G1082">
        <v>39077</v>
      </c>
    </row>
    <row r="1083" spans="1:7" x14ac:dyDescent="0.25">
      <c r="A1083" t="s">
        <v>2539</v>
      </c>
      <c r="B1083" t="s">
        <v>4036</v>
      </c>
      <c r="C1083" t="s">
        <v>4047</v>
      </c>
      <c r="D1083" t="s">
        <v>4042</v>
      </c>
      <c r="E1083" t="s">
        <v>4039</v>
      </c>
      <c r="F1083" t="s">
        <v>4032</v>
      </c>
      <c r="G1083">
        <v>39079</v>
      </c>
    </row>
    <row r="1084" spans="1:7" x14ac:dyDescent="0.25">
      <c r="A1084" t="s">
        <v>937</v>
      </c>
      <c r="B1084" t="s">
        <v>4033</v>
      </c>
      <c r="C1084" t="s">
        <v>4051</v>
      </c>
      <c r="D1084" t="s">
        <v>4045</v>
      </c>
      <c r="E1084" t="s">
        <v>4038</v>
      </c>
      <c r="F1084" t="s">
        <v>4034</v>
      </c>
      <c r="G1084">
        <v>39083</v>
      </c>
    </row>
    <row r="1085" spans="1:7" x14ac:dyDescent="0.25">
      <c r="A1085" t="s">
        <v>894</v>
      </c>
      <c r="B1085" t="s">
        <v>4035</v>
      </c>
      <c r="C1085" t="s">
        <v>4047</v>
      </c>
      <c r="D1085" t="s">
        <v>4042</v>
      </c>
      <c r="E1085" t="s">
        <v>4039</v>
      </c>
      <c r="F1085" t="s">
        <v>4032</v>
      </c>
      <c r="G1085">
        <v>39084</v>
      </c>
    </row>
    <row r="1086" spans="1:7" x14ac:dyDescent="0.25">
      <c r="A1086" t="s">
        <v>797</v>
      </c>
      <c r="B1086" t="s">
        <v>4035</v>
      </c>
      <c r="C1086" t="s">
        <v>4047</v>
      </c>
      <c r="D1086" t="s">
        <v>4042</v>
      </c>
      <c r="E1086" t="s">
        <v>4039</v>
      </c>
      <c r="F1086" t="s">
        <v>4032</v>
      </c>
      <c r="G1086">
        <v>39086</v>
      </c>
    </row>
    <row r="1087" spans="1:7" x14ac:dyDescent="0.25">
      <c r="A1087" t="s">
        <v>4017</v>
      </c>
      <c r="B1087" t="s">
        <v>4031</v>
      </c>
      <c r="C1087" t="s">
        <v>4048</v>
      </c>
      <c r="D1087" t="s">
        <v>4043</v>
      </c>
      <c r="E1087" t="s">
        <v>4038</v>
      </c>
      <c r="F1087" t="s">
        <v>4034</v>
      </c>
      <c r="G1087">
        <v>39089</v>
      </c>
    </row>
    <row r="1088" spans="1:7" x14ac:dyDescent="0.25">
      <c r="A1088" t="s">
        <v>472</v>
      </c>
      <c r="B1088" t="s">
        <v>4033</v>
      </c>
      <c r="C1088" t="s">
        <v>4051</v>
      </c>
      <c r="D1088" t="s">
        <v>4045</v>
      </c>
      <c r="E1088" t="s">
        <v>4039</v>
      </c>
      <c r="F1088" t="s">
        <v>4032</v>
      </c>
      <c r="G1088">
        <v>39093</v>
      </c>
    </row>
    <row r="1089" spans="1:7" x14ac:dyDescent="0.25">
      <c r="A1089" t="s">
        <v>2147</v>
      </c>
      <c r="B1089" t="s">
        <v>4033</v>
      </c>
      <c r="C1089" t="s">
        <v>4049</v>
      </c>
      <c r="D1089" t="s">
        <v>4045</v>
      </c>
      <c r="E1089" t="s">
        <v>4038</v>
      </c>
      <c r="F1089" t="s">
        <v>4032</v>
      </c>
      <c r="G1089">
        <v>39096</v>
      </c>
    </row>
    <row r="1090" spans="1:7" x14ac:dyDescent="0.25">
      <c r="A1090" t="s">
        <v>2467</v>
      </c>
      <c r="B1090" t="s">
        <v>4033</v>
      </c>
      <c r="C1090" t="s">
        <v>4050</v>
      </c>
      <c r="D1090" t="s">
        <v>4045</v>
      </c>
      <c r="E1090" t="s">
        <v>4039</v>
      </c>
      <c r="F1090" t="s">
        <v>4032</v>
      </c>
      <c r="G1090">
        <v>39098</v>
      </c>
    </row>
    <row r="1091" spans="1:7" x14ac:dyDescent="0.25">
      <c r="A1091" t="s">
        <v>1851</v>
      </c>
      <c r="B1091" t="s">
        <v>4033</v>
      </c>
      <c r="C1091" t="s">
        <v>4049</v>
      </c>
      <c r="D1091" t="s">
        <v>4045</v>
      </c>
      <c r="E1091" t="s">
        <v>4038</v>
      </c>
      <c r="F1091" t="s">
        <v>4032</v>
      </c>
      <c r="G1091">
        <v>39110</v>
      </c>
    </row>
    <row r="1092" spans="1:7" x14ac:dyDescent="0.25">
      <c r="A1092" t="s">
        <v>1722</v>
      </c>
      <c r="B1092" t="s">
        <v>4033</v>
      </c>
      <c r="C1092" t="s">
        <v>4047</v>
      </c>
      <c r="D1092" t="s">
        <v>4045</v>
      </c>
      <c r="E1092" t="s">
        <v>4039</v>
      </c>
      <c r="F1092" t="s">
        <v>4034</v>
      </c>
      <c r="G1092">
        <v>39112</v>
      </c>
    </row>
    <row r="1093" spans="1:7" x14ac:dyDescent="0.25">
      <c r="A1093" t="s">
        <v>356</v>
      </c>
      <c r="B1093" t="s">
        <v>4035</v>
      </c>
      <c r="C1093" t="s">
        <v>4051</v>
      </c>
      <c r="D1093" t="s">
        <v>4042</v>
      </c>
      <c r="E1093" t="s">
        <v>4039</v>
      </c>
      <c r="F1093" t="s">
        <v>4032</v>
      </c>
      <c r="G1093">
        <v>39114</v>
      </c>
    </row>
    <row r="1094" spans="1:7" x14ac:dyDescent="0.25">
      <c r="A1094" t="s">
        <v>3982</v>
      </c>
      <c r="B1094" t="s">
        <v>4031</v>
      </c>
      <c r="C1094" t="s">
        <v>4048</v>
      </c>
      <c r="D1094" t="s">
        <v>4043</v>
      </c>
      <c r="E1094" t="s">
        <v>4039</v>
      </c>
      <c r="F1094" t="s">
        <v>4032</v>
      </c>
      <c r="G1094">
        <v>39116</v>
      </c>
    </row>
    <row r="1095" spans="1:7" x14ac:dyDescent="0.25">
      <c r="A1095" t="s">
        <v>3123</v>
      </c>
      <c r="B1095" t="s">
        <v>4035</v>
      </c>
      <c r="C1095" t="s">
        <v>4050</v>
      </c>
      <c r="D1095" t="s">
        <v>4045</v>
      </c>
      <c r="E1095" t="s">
        <v>4038</v>
      </c>
      <c r="F1095" t="s">
        <v>4032</v>
      </c>
      <c r="G1095">
        <v>39117</v>
      </c>
    </row>
    <row r="1096" spans="1:7" x14ac:dyDescent="0.25">
      <c r="A1096" t="s">
        <v>630</v>
      </c>
      <c r="B1096" t="s">
        <v>4035</v>
      </c>
      <c r="C1096" t="s">
        <v>4049</v>
      </c>
      <c r="D1096" t="s">
        <v>4042</v>
      </c>
      <c r="E1096" t="s">
        <v>4039</v>
      </c>
      <c r="F1096" t="s">
        <v>4032</v>
      </c>
      <c r="G1096">
        <v>39120</v>
      </c>
    </row>
    <row r="1097" spans="1:7" x14ac:dyDescent="0.25">
      <c r="A1097" t="s">
        <v>1341</v>
      </c>
      <c r="B1097" t="s">
        <v>4035</v>
      </c>
      <c r="C1097" t="s">
        <v>4051</v>
      </c>
      <c r="D1097" t="s">
        <v>4045</v>
      </c>
      <c r="E1097" t="s">
        <v>4038</v>
      </c>
      <c r="F1097" t="s">
        <v>4032</v>
      </c>
      <c r="G1097">
        <v>39120</v>
      </c>
    </row>
    <row r="1098" spans="1:7" x14ac:dyDescent="0.25">
      <c r="A1098" t="s">
        <v>910</v>
      </c>
      <c r="B1098" t="s">
        <v>4035</v>
      </c>
      <c r="C1098" t="s">
        <v>4049</v>
      </c>
      <c r="D1098" t="s">
        <v>4045</v>
      </c>
      <c r="E1098" t="s">
        <v>4039</v>
      </c>
      <c r="F1098" t="s">
        <v>4032</v>
      </c>
      <c r="G1098">
        <v>39122</v>
      </c>
    </row>
    <row r="1099" spans="1:7" x14ac:dyDescent="0.25">
      <c r="A1099" t="s">
        <v>4007</v>
      </c>
      <c r="B1099" t="s">
        <v>4031</v>
      </c>
      <c r="C1099" t="s">
        <v>4048</v>
      </c>
      <c r="D1099" t="s">
        <v>4043</v>
      </c>
      <c r="E1099" t="s">
        <v>4038</v>
      </c>
      <c r="F1099" t="s">
        <v>4034</v>
      </c>
      <c r="G1099">
        <v>39132</v>
      </c>
    </row>
    <row r="1100" spans="1:7" x14ac:dyDescent="0.25">
      <c r="A1100" t="s">
        <v>3193</v>
      </c>
      <c r="B1100" t="s">
        <v>4035</v>
      </c>
      <c r="C1100" t="s">
        <v>4048</v>
      </c>
      <c r="D1100" t="s">
        <v>4042</v>
      </c>
      <c r="E1100" t="s">
        <v>4038</v>
      </c>
      <c r="F1100" t="s">
        <v>4032</v>
      </c>
      <c r="G1100">
        <v>39137</v>
      </c>
    </row>
    <row r="1101" spans="1:7" x14ac:dyDescent="0.25">
      <c r="A1101" t="s">
        <v>1376</v>
      </c>
      <c r="B1101" t="s">
        <v>4035</v>
      </c>
      <c r="C1101" t="s">
        <v>4049</v>
      </c>
      <c r="D1101" t="s">
        <v>4042</v>
      </c>
      <c r="E1101" t="s">
        <v>4038</v>
      </c>
      <c r="F1101" t="s">
        <v>4032</v>
      </c>
      <c r="G1101">
        <v>39142</v>
      </c>
    </row>
    <row r="1102" spans="1:7" x14ac:dyDescent="0.25">
      <c r="A1102" t="s">
        <v>439</v>
      </c>
      <c r="B1102" t="s">
        <v>4035</v>
      </c>
      <c r="C1102" t="s">
        <v>4049</v>
      </c>
      <c r="D1102" t="s">
        <v>4045</v>
      </c>
      <c r="E1102" t="s">
        <v>4039</v>
      </c>
      <c r="F1102" t="s">
        <v>4032</v>
      </c>
      <c r="G1102">
        <v>39146</v>
      </c>
    </row>
    <row r="1103" spans="1:7" x14ac:dyDescent="0.25">
      <c r="A1103" t="s">
        <v>552</v>
      </c>
      <c r="B1103" t="s">
        <v>4033</v>
      </c>
      <c r="C1103" t="s">
        <v>4051</v>
      </c>
      <c r="D1103" t="s">
        <v>4045</v>
      </c>
      <c r="E1103" t="s">
        <v>4039</v>
      </c>
      <c r="F1103" t="s">
        <v>4032</v>
      </c>
      <c r="G1103">
        <v>39152</v>
      </c>
    </row>
    <row r="1104" spans="1:7" x14ac:dyDescent="0.25">
      <c r="A1104" t="s">
        <v>2747</v>
      </c>
      <c r="B1104" t="s">
        <v>4035</v>
      </c>
      <c r="C1104" t="s">
        <v>4048</v>
      </c>
      <c r="D1104" t="s">
        <v>4045</v>
      </c>
      <c r="E1104" t="s">
        <v>4039</v>
      </c>
      <c r="F1104" t="s">
        <v>4032</v>
      </c>
      <c r="G1104">
        <v>39153</v>
      </c>
    </row>
    <row r="1105" spans="1:7" x14ac:dyDescent="0.25">
      <c r="A1105" t="s">
        <v>1235</v>
      </c>
      <c r="B1105" t="s">
        <v>4036</v>
      </c>
      <c r="C1105" t="s">
        <v>4051</v>
      </c>
      <c r="D1105" t="s">
        <v>4042</v>
      </c>
      <c r="E1105" t="s">
        <v>4039</v>
      </c>
      <c r="F1105" t="s">
        <v>4032</v>
      </c>
      <c r="G1105">
        <v>39158</v>
      </c>
    </row>
    <row r="1106" spans="1:7" x14ac:dyDescent="0.25">
      <c r="A1106" t="s">
        <v>1462</v>
      </c>
      <c r="B1106" t="s">
        <v>4033</v>
      </c>
      <c r="C1106" t="s">
        <v>4049</v>
      </c>
      <c r="D1106" t="s">
        <v>4045</v>
      </c>
      <c r="E1106" t="s">
        <v>4038</v>
      </c>
      <c r="F1106" t="s">
        <v>4034</v>
      </c>
      <c r="G1106">
        <v>39162</v>
      </c>
    </row>
    <row r="1107" spans="1:7" x14ac:dyDescent="0.25">
      <c r="A1107" t="s">
        <v>2847</v>
      </c>
      <c r="B1107" t="s">
        <v>4031</v>
      </c>
      <c r="C1107" t="s">
        <v>4051</v>
      </c>
      <c r="D1107" t="s">
        <v>4043</v>
      </c>
      <c r="E1107" t="s">
        <v>4039</v>
      </c>
      <c r="F1107" t="s">
        <v>4032</v>
      </c>
      <c r="G1107">
        <v>39166</v>
      </c>
    </row>
    <row r="1108" spans="1:7" x14ac:dyDescent="0.25">
      <c r="A1108" t="s">
        <v>889</v>
      </c>
      <c r="B1108" t="s">
        <v>4033</v>
      </c>
      <c r="C1108" t="s">
        <v>4049</v>
      </c>
      <c r="D1108" t="s">
        <v>4045</v>
      </c>
      <c r="E1108" t="s">
        <v>4039</v>
      </c>
      <c r="F1108" t="s">
        <v>4032</v>
      </c>
      <c r="G1108">
        <v>39178</v>
      </c>
    </row>
    <row r="1109" spans="1:7" x14ac:dyDescent="0.25">
      <c r="A1109" t="s">
        <v>1461</v>
      </c>
      <c r="B1109" t="s">
        <v>4035</v>
      </c>
      <c r="C1109" t="s">
        <v>4050</v>
      </c>
      <c r="D1109" t="s">
        <v>4042</v>
      </c>
      <c r="E1109" t="s">
        <v>4039</v>
      </c>
      <c r="F1109" t="s">
        <v>4032</v>
      </c>
      <c r="G1109">
        <v>39195</v>
      </c>
    </row>
    <row r="1110" spans="1:7" x14ac:dyDescent="0.25">
      <c r="A1110" t="s">
        <v>961</v>
      </c>
      <c r="B1110" t="s">
        <v>4035</v>
      </c>
      <c r="C1110" t="s">
        <v>4047</v>
      </c>
      <c r="D1110" t="s">
        <v>4042</v>
      </c>
      <c r="E1110" t="s">
        <v>4039</v>
      </c>
      <c r="F1110" t="s">
        <v>4032</v>
      </c>
      <c r="G1110">
        <v>39207</v>
      </c>
    </row>
    <row r="1111" spans="1:7" x14ac:dyDescent="0.25">
      <c r="A1111" t="s">
        <v>3287</v>
      </c>
      <c r="B1111" t="s">
        <v>4033</v>
      </c>
      <c r="C1111" t="s">
        <v>4048</v>
      </c>
      <c r="D1111" t="s">
        <v>4045</v>
      </c>
      <c r="E1111" t="s">
        <v>4039</v>
      </c>
      <c r="F1111" t="s">
        <v>4032</v>
      </c>
      <c r="G1111">
        <v>39210</v>
      </c>
    </row>
    <row r="1112" spans="1:7" x14ac:dyDescent="0.25">
      <c r="A1112" t="s">
        <v>2271</v>
      </c>
      <c r="B1112" t="s">
        <v>4036</v>
      </c>
      <c r="C1112" t="s">
        <v>4049</v>
      </c>
      <c r="D1112" t="s">
        <v>4042</v>
      </c>
      <c r="E1112" t="s">
        <v>4038</v>
      </c>
      <c r="F1112" t="s">
        <v>4032</v>
      </c>
      <c r="G1112">
        <v>39216</v>
      </c>
    </row>
    <row r="1113" spans="1:7" x14ac:dyDescent="0.25">
      <c r="A1113" t="s">
        <v>3430</v>
      </c>
      <c r="B1113" t="s">
        <v>4036</v>
      </c>
      <c r="C1113" t="s">
        <v>4048</v>
      </c>
      <c r="D1113" t="s">
        <v>4042</v>
      </c>
      <c r="E1113" t="s">
        <v>4039</v>
      </c>
      <c r="F1113" t="s">
        <v>4032</v>
      </c>
      <c r="G1113">
        <v>39216</v>
      </c>
    </row>
    <row r="1114" spans="1:7" x14ac:dyDescent="0.25">
      <c r="A1114" t="s">
        <v>1872</v>
      </c>
      <c r="B1114" t="s">
        <v>4035</v>
      </c>
      <c r="C1114" t="s">
        <v>4050</v>
      </c>
      <c r="D1114" t="s">
        <v>4042</v>
      </c>
      <c r="E1114" t="s">
        <v>4039</v>
      </c>
      <c r="F1114" t="s">
        <v>4032</v>
      </c>
      <c r="G1114">
        <v>39218</v>
      </c>
    </row>
    <row r="1115" spans="1:7" x14ac:dyDescent="0.25">
      <c r="A1115" t="s">
        <v>3508</v>
      </c>
      <c r="B1115" t="s">
        <v>4035</v>
      </c>
      <c r="C1115" t="s">
        <v>4048</v>
      </c>
      <c r="D1115" t="s">
        <v>4042</v>
      </c>
      <c r="E1115" t="s">
        <v>4038</v>
      </c>
      <c r="F1115" t="s">
        <v>4032</v>
      </c>
      <c r="G1115">
        <v>39232</v>
      </c>
    </row>
    <row r="1116" spans="1:7" x14ac:dyDescent="0.25">
      <c r="A1116" t="s">
        <v>404</v>
      </c>
      <c r="B1116" t="s">
        <v>4035</v>
      </c>
      <c r="C1116" t="s">
        <v>4051</v>
      </c>
      <c r="D1116" t="s">
        <v>4042</v>
      </c>
      <c r="E1116" t="s">
        <v>4039</v>
      </c>
      <c r="F1116" t="s">
        <v>4032</v>
      </c>
      <c r="G1116">
        <v>39235</v>
      </c>
    </row>
    <row r="1117" spans="1:7" x14ac:dyDescent="0.25">
      <c r="A1117" t="s">
        <v>1853</v>
      </c>
      <c r="B1117" t="s">
        <v>4035</v>
      </c>
      <c r="C1117" t="s">
        <v>4050</v>
      </c>
      <c r="D1117" t="s">
        <v>4042</v>
      </c>
      <c r="E1117" t="s">
        <v>4039</v>
      </c>
      <c r="F1117" t="s">
        <v>4032</v>
      </c>
      <c r="G1117">
        <v>39239</v>
      </c>
    </row>
    <row r="1118" spans="1:7" x14ac:dyDescent="0.25">
      <c r="A1118" t="s">
        <v>2235</v>
      </c>
      <c r="B1118" t="s">
        <v>4035</v>
      </c>
      <c r="C1118" t="s">
        <v>4050</v>
      </c>
      <c r="D1118" t="s">
        <v>4042</v>
      </c>
      <c r="E1118" t="s">
        <v>4038</v>
      </c>
      <c r="F1118" t="s">
        <v>4032</v>
      </c>
      <c r="G1118">
        <v>39247</v>
      </c>
    </row>
    <row r="1119" spans="1:7" x14ac:dyDescent="0.25">
      <c r="A1119" t="s">
        <v>1246</v>
      </c>
      <c r="B1119" t="s">
        <v>4033</v>
      </c>
      <c r="C1119" t="s">
        <v>4051</v>
      </c>
      <c r="D1119" t="s">
        <v>4045</v>
      </c>
      <c r="E1119" t="s">
        <v>4038</v>
      </c>
      <c r="F1119" t="s">
        <v>4034</v>
      </c>
      <c r="G1119">
        <v>39249</v>
      </c>
    </row>
    <row r="1120" spans="1:7" x14ac:dyDescent="0.25">
      <c r="A1120" t="s">
        <v>3100</v>
      </c>
      <c r="B1120" t="s">
        <v>4031</v>
      </c>
      <c r="C1120" t="s">
        <v>4051</v>
      </c>
      <c r="D1120" t="s">
        <v>4043</v>
      </c>
      <c r="E1120" t="s">
        <v>4039</v>
      </c>
      <c r="F1120" t="s">
        <v>4034</v>
      </c>
      <c r="G1120">
        <v>39259</v>
      </c>
    </row>
    <row r="1121" spans="1:7" x14ac:dyDescent="0.25">
      <c r="A1121" t="s">
        <v>2045</v>
      </c>
      <c r="B1121" t="s">
        <v>4033</v>
      </c>
      <c r="C1121" t="s">
        <v>4047</v>
      </c>
      <c r="D1121" t="s">
        <v>4045</v>
      </c>
      <c r="E1121" t="s">
        <v>4038</v>
      </c>
      <c r="F1121" t="s">
        <v>4032</v>
      </c>
      <c r="G1121">
        <v>39259</v>
      </c>
    </row>
    <row r="1122" spans="1:7" x14ac:dyDescent="0.25">
      <c r="A1122" t="s">
        <v>1451</v>
      </c>
      <c r="B1122" t="s">
        <v>4035</v>
      </c>
      <c r="C1122" t="s">
        <v>4047</v>
      </c>
      <c r="D1122" t="s">
        <v>4045</v>
      </c>
      <c r="E1122" t="s">
        <v>4039</v>
      </c>
      <c r="F1122" t="s">
        <v>4032</v>
      </c>
      <c r="G1122">
        <v>39271</v>
      </c>
    </row>
    <row r="1123" spans="1:7" x14ac:dyDescent="0.25">
      <c r="A1123" t="s">
        <v>3919</v>
      </c>
      <c r="B1123" t="s">
        <v>4036</v>
      </c>
      <c r="C1123" t="s">
        <v>4048</v>
      </c>
      <c r="D1123" t="s">
        <v>4042</v>
      </c>
      <c r="E1123" t="s">
        <v>4038</v>
      </c>
      <c r="F1123" t="s">
        <v>4032</v>
      </c>
      <c r="G1123">
        <v>39273</v>
      </c>
    </row>
    <row r="1124" spans="1:7" x14ac:dyDescent="0.25">
      <c r="A1124" t="s">
        <v>1813</v>
      </c>
      <c r="B1124" t="s">
        <v>4035</v>
      </c>
      <c r="C1124" t="s">
        <v>4047</v>
      </c>
      <c r="D1124" t="s">
        <v>4045</v>
      </c>
      <c r="E1124" t="s">
        <v>4038</v>
      </c>
      <c r="F1124" t="s">
        <v>4032</v>
      </c>
      <c r="G1124">
        <v>39282</v>
      </c>
    </row>
    <row r="1125" spans="1:7" x14ac:dyDescent="0.25">
      <c r="A1125" t="s">
        <v>882</v>
      </c>
      <c r="B1125" t="s">
        <v>4035</v>
      </c>
      <c r="C1125" t="s">
        <v>4047</v>
      </c>
      <c r="D1125" t="s">
        <v>4042</v>
      </c>
      <c r="E1125" t="s">
        <v>4039</v>
      </c>
      <c r="F1125" t="s">
        <v>4032</v>
      </c>
      <c r="G1125">
        <v>39283</v>
      </c>
    </row>
    <row r="1126" spans="1:7" x14ac:dyDescent="0.25">
      <c r="A1126" t="s">
        <v>3661</v>
      </c>
      <c r="B1126" t="s">
        <v>4031</v>
      </c>
      <c r="C1126" t="s">
        <v>4051</v>
      </c>
      <c r="D1126" t="s">
        <v>4043</v>
      </c>
      <c r="E1126" t="s">
        <v>4038</v>
      </c>
      <c r="F1126" t="s">
        <v>4032</v>
      </c>
      <c r="G1126">
        <v>39287</v>
      </c>
    </row>
    <row r="1127" spans="1:7" x14ac:dyDescent="0.25">
      <c r="A1127" t="s">
        <v>1269</v>
      </c>
      <c r="B1127" t="s">
        <v>4035</v>
      </c>
      <c r="C1127" t="s">
        <v>4051</v>
      </c>
      <c r="D1127" t="s">
        <v>4045</v>
      </c>
      <c r="E1127" t="s">
        <v>4038</v>
      </c>
      <c r="F1127" t="s">
        <v>4032</v>
      </c>
      <c r="G1127">
        <v>39288</v>
      </c>
    </row>
    <row r="1128" spans="1:7" x14ac:dyDescent="0.25">
      <c r="A1128" t="s">
        <v>2590</v>
      </c>
      <c r="B1128" t="s">
        <v>4033</v>
      </c>
      <c r="C1128" t="s">
        <v>4050</v>
      </c>
      <c r="D1128" t="s">
        <v>4045</v>
      </c>
      <c r="E1128" t="s">
        <v>4039</v>
      </c>
      <c r="F1128" t="s">
        <v>4032</v>
      </c>
      <c r="G1128">
        <v>39298</v>
      </c>
    </row>
    <row r="1129" spans="1:7" x14ac:dyDescent="0.25">
      <c r="A1129" t="s">
        <v>1255</v>
      </c>
      <c r="B1129" t="s">
        <v>4033</v>
      </c>
      <c r="C1129" t="s">
        <v>4051</v>
      </c>
      <c r="D1129" t="s">
        <v>4045</v>
      </c>
      <c r="E1129" t="s">
        <v>4039</v>
      </c>
      <c r="F1129" t="s">
        <v>4032</v>
      </c>
      <c r="G1129">
        <v>39300</v>
      </c>
    </row>
    <row r="1130" spans="1:7" x14ac:dyDescent="0.25">
      <c r="A1130" t="s">
        <v>1901</v>
      </c>
      <c r="B1130" t="s">
        <v>4035</v>
      </c>
      <c r="C1130" t="s">
        <v>4047</v>
      </c>
      <c r="D1130" t="s">
        <v>4045</v>
      </c>
      <c r="E1130" t="s">
        <v>4038</v>
      </c>
      <c r="F1130" t="s">
        <v>4032</v>
      </c>
      <c r="G1130">
        <v>39307</v>
      </c>
    </row>
    <row r="1131" spans="1:7" x14ac:dyDescent="0.25">
      <c r="A1131" t="s">
        <v>3800</v>
      </c>
      <c r="B1131" t="s">
        <v>4033</v>
      </c>
      <c r="C1131" t="s">
        <v>4048</v>
      </c>
      <c r="D1131" t="s">
        <v>4045</v>
      </c>
      <c r="E1131" t="s">
        <v>4038</v>
      </c>
      <c r="F1131" t="s">
        <v>4032</v>
      </c>
      <c r="G1131">
        <v>39309</v>
      </c>
    </row>
    <row r="1132" spans="1:7" x14ac:dyDescent="0.25">
      <c r="A1132" t="s">
        <v>3746</v>
      </c>
      <c r="B1132" t="s">
        <v>4031</v>
      </c>
      <c r="C1132" t="s">
        <v>4049</v>
      </c>
      <c r="D1132" t="s">
        <v>4043</v>
      </c>
      <c r="E1132" t="s">
        <v>4038</v>
      </c>
      <c r="F1132" t="s">
        <v>4034</v>
      </c>
      <c r="G1132">
        <v>39310</v>
      </c>
    </row>
    <row r="1133" spans="1:7" x14ac:dyDescent="0.25">
      <c r="A1133" t="s">
        <v>3894</v>
      </c>
      <c r="B1133" t="s">
        <v>4031</v>
      </c>
      <c r="C1133" t="s">
        <v>4050</v>
      </c>
      <c r="D1133" t="s">
        <v>4043</v>
      </c>
      <c r="E1133" t="s">
        <v>4039</v>
      </c>
      <c r="F1133" t="s">
        <v>4032</v>
      </c>
      <c r="G1133">
        <v>39310</v>
      </c>
    </row>
    <row r="1134" spans="1:7" x14ac:dyDescent="0.25">
      <c r="A1134" t="s">
        <v>1259</v>
      </c>
      <c r="B1134" t="s">
        <v>4035</v>
      </c>
      <c r="C1134" t="s">
        <v>4047</v>
      </c>
      <c r="D1134" t="s">
        <v>4045</v>
      </c>
      <c r="E1134" t="s">
        <v>4039</v>
      </c>
      <c r="F1134" t="s">
        <v>4032</v>
      </c>
      <c r="G1134">
        <v>39313</v>
      </c>
    </row>
    <row r="1135" spans="1:7" x14ac:dyDescent="0.25">
      <c r="A1135" t="s">
        <v>2725</v>
      </c>
      <c r="B1135" t="s">
        <v>4033</v>
      </c>
      <c r="C1135" t="s">
        <v>4048</v>
      </c>
      <c r="D1135" t="s">
        <v>4045</v>
      </c>
      <c r="E1135" t="s">
        <v>4039</v>
      </c>
      <c r="F1135" t="s">
        <v>4032</v>
      </c>
      <c r="G1135">
        <v>39315</v>
      </c>
    </row>
    <row r="1136" spans="1:7" x14ac:dyDescent="0.25">
      <c r="A1136" t="s">
        <v>3563</v>
      </c>
      <c r="B1136" t="s">
        <v>4033</v>
      </c>
      <c r="C1136" t="s">
        <v>4048</v>
      </c>
      <c r="D1136" t="s">
        <v>4045</v>
      </c>
      <c r="E1136" t="s">
        <v>4038</v>
      </c>
      <c r="F1136" t="s">
        <v>4032</v>
      </c>
      <c r="G1136">
        <v>39315</v>
      </c>
    </row>
    <row r="1137" spans="1:7" x14ac:dyDescent="0.25">
      <c r="A1137" t="s">
        <v>415</v>
      </c>
      <c r="B1137" t="s">
        <v>4035</v>
      </c>
      <c r="C1137" t="s">
        <v>4051</v>
      </c>
      <c r="D1137" t="s">
        <v>4045</v>
      </c>
      <c r="E1137" t="s">
        <v>4039</v>
      </c>
      <c r="F1137" t="s">
        <v>4032</v>
      </c>
      <c r="G1137">
        <v>39318</v>
      </c>
    </row>
    <row r="1138" spans="1:7" x14ac:dyDescent="0.25">
      <c r="A1138" t="s">
        <v>1213</v>
      </c>
      <c r="B1138" t="s">
        <v>4036</v>
      </c>
      <c r="C1138" t="s">
        <v>4051</v>
      </c>
      <c r="D1138" t="s">
        <v>4042</v>
      </c>
      <c r="E1138" t="s">
        <v>4039</v>
      </c>
      <c r="F1138" t="s">
        <v>4032</v>
      </c>
      <c r="G1138">
        <v>39323</v>
      </c>
    </row>
    <row r="1139" spans="1:7" x14ac:dyDescent="0.25">
      <c r="A1139" t="s">
        <v>943</v>
      </c>
      <c r="B1139" t="s">
        <v>4035</v>
      </c>
      <c r="C1139" t="s">
        <v>4051</v>
      </c>
      <c r="D1139" t="s">
        <v>4045</v>
      </c>
      <c r="E1139" t="s">
        <v>4039</v>
      </c>
      <c r="F1139" t="s">
        <v>4032</v>
      </c>
      <c r="G1139">
        <v>39349</v>
      </c>
    </row>
    <row r="1140" spans="1:7" x14ac:dyDescent="0.25">
      <c r="A1140" t="s">
        <v>1456</v>
      </c>
      <c r="B1140" t="s">
        <v>4035</v>
      </c>
      <c r="C1140" t="s">
        <v>4047</v>
      </c>
      <c r="D1140" t="s">
        <v>4045</v>
      </c>
      <c r="E1140" t="s">
        <v>4039</v>
      </c>
      <c r="F1140" t="s">
        <v>4032</v>
      </c>
      <c r="G1140">
        <v>39352</v>
      </c>
    </row>
    <row r="1141" spans="1:7" x14ac:dyDescent="0.25">
      <c r="A1141" t="s">
        <v>331</v>
      </c>
      <c r="B1141" t="s">
        <v>4033</v>
      </c>
      <c r="C1141" t="s">
        <v>4051</v>
      </c>
      <c r="D1141" t="s">
        <v>4045</v>
      </c>
      <c r="E1141" t="s">
        <v>4039</v>
      </c>
      <c r="F1141" t="s">
        <v>4034</v>
      </c>
      <c r="G1141">
        <v>39359</v>
      </c>
    </row>
    <row r="1142" spans="1:7" x14ac:dyDescent="0.25">
      <c r="A1142" t="s">
        <v>643</v>
      </c>
      <c r="B1142" t="s">
        <v>4033</v>
      </c>
      <c r="C1142" t="s">
        <v>4051</v>
      </c>
      <c r="D1142" t="s">
        <v>4045</v>
      </c>
      <c r="E1142" t="s">
        <v>4039</v>
      </c>
      <c r="F1142" t="s">
        <v>4034</v>
      </c>
      <c r="G1142">
        <v>39363</v>
      </c>
    </row>
    <row r="1143" spans="1:7" x14ac:dyDescent="0.25">
      <c r="A1143" t="s">
        <v>3210</v>
      </c>
      <c r="B1143" t="s">
        <v>4033</v>
      </c>
      <c r="C1143" t="s">
        <v>4048</v>
      </c>
      <c r="D1143" t="s">
        <v>4045</v>
      </c>
      <c r="E1143" t="s">
        <v>4039</v>
      </c>
      <c r="F1143" t="s">
        <v>4034</v>
      </c>
      <c r="G1143">
        <v>39369</v>
      </c>
    </row>
    <row r="1144" spans="1:7" x14ac:dyDescent="0.25">
      <c r="A1144" t="s">
        <v>1502</v>
      </c>
      <c r="B1144" t="s">
        <v>4033</v>
      </c>
      <c r="C1144" t="s">
        <v>4051</v>
      </c>
      <c r="D1144" t="s">
        <v>4045</v>
      </c>
      <c r="E1144" t="s">
        <v>4038</v>
      </c>
      <c r="F1144" t="s">
        <v>4032</v>
      </c>
      <c r="G1144">
        <v>39379</v>
      </c>
    </row>
    <row r="1145" spans="1:7" x14ac:dyDescent="0.25">
      <c r="A1145" t="s">
        <v>2835</v>
      </c>
      <c r="B1145" t="s">
        <v>4033</v>
      </c>
      <c r="C1145" t="s">
        <v>4048</v>
      </c>
      <c r="D1145" t="s">
        <v>4045</v>
      </c>
      <c r="E1145" t="s">
        <v>4039</v>
      </c>
      <c r="F1145" t="s">
        <v>4034</v>
      </c>
      <c r="G1145">
        <v>39384</v>
      </c>
    </row>
    <row r="1146" spans="1:7" x14ac:dyDescent="0.25">
      <c r="A1146" t="s">
        <v>2079</v>
      </c>
      <c r="B1146" t="s">
        <v>4033</v>
      </c>
      <c r="C1146" t="s">
        <v>4050</v>
      </c>
      <c r="D1146" t="s">
        <v>4045</v>
      </c>
      <c r="E1146" t="s">
        <v>4039</v>
      </c>
      <c r="F1146" t="s">
        <v>4034</v>
      </c>
      <c r="G1146">
        <v>39387</v>
      </c>
    </row>
    <row r="1147" spans="1:7" x14ac:dyDescent="0.25">
      <c r="A1147" t="s">
        <v>2350</v>
      </c>
      <c r="B1147" t="s">
        <v>4033</v>
      </c>
      <c r="C1147" t="s">
        <v>4049</v>
      </c>
      <c r="D1147" t="s">
        <v>4045</v>
      </c>
      <c r="E1147" t="s">
        <v>4038</v>
      </c>
      <c r="F1147" t="s">
        <v>4032</v>
      </c>
      <c r="G1147">
        <v>39388</v>
      </c>
    </row>
    <row r="1148" spans="1:7" x14ac:dyDescent="0.25">
      <c r="A1148" t="s">
        <v>2478</v>
      </c>
      <c r="B1148" t="s">
        <v>4035</v>
      </c>
      <c r="C1148" t="s">
        <v>4048</v>
      </c>
      <c r="D1148" t="s">
        <v>4042</v>
      </c>
      <c r="E1148" t="s">
        <v>4039</v>
      </c>
      <c r="F1148" t="s">
        <v>4032</v>
      </c>
      <c r="G1148">
        <v>39393</v>
      </c>
    </row>
    <row r="1149" spans="1:7" x14ac:dyDescent="0.25">
      <c r="A1149" t="s">
        <v>3225</v>
      </c>
      <c r="B1149" t="s">
        <v>4033</v>
      </c>
      <c r="C1149" t="s">
        <v>4048</v>
      </c>
      <c r="D1149" t="s">
        <v>4045</v>
      </c>
      <c r="E1149" t="s">
        <v>4039</v>
      </c>
      <c r="F1149" t="s">
        <v>4032</v>
      </c>
      <c r="G1149">
        <v>39395</v>
      </c>
    </row>
    <row r="1150" spans="1:7" x14ac:dyDescent="0.25">
      <c r="A1150" t="s">
        <v>869</v>
      </c>
      <c r="B1150" t="s">
        <v>4035</v>
      </c>
      <c r="C1150" t="s">
        <v>4047</v>
      </c>
      <c r="D1150" t="s">
        <v>4042</v>
      </c>
      <c r="E1150" t="s">
        <v>4039</v>
      </c>
      <c r="F1150" t="s">
        <v>4034</v>
      </c>
      <c r="G1150">
        <v>39397</v>
      </c>
    </row>
    <row r="1151" spans="1:7" x14ac:dyDescent="0.25">
      <c r="A1151" t="s">
        <v>3991</v>
      </c>
      <c r="B1151" t="s">
        <v>4031</v>
      </c>
      <c r="C1151" t="s">
        <v>4048</v>
      </c>
      <c r="D1151" t="s">
        <v>4043</v>
      </c>
      <c r="E1151" t="s">
        <v>4039</v>
      </c>
      <c r="F1151" t="s">
        <v>4032</v>
      </c>
      <c r="G1151">
        <v>39399</v>
      </c>
    </row>
    <row r="1152" spans="1:7" x14ac:dyDescent="0.25">
      <c r="A1152" t="s">
        <v>1760</v>
      </c>
      <c r="B1152" t="s">
        <v>4033</v>
      </c>
      <c r="C1152" t="s">
        <v>4049</v>
      </c>
      <c r="D1152" t="s">
        <v>4045</v>
      </c>
      <c r="E1152" t="s">
        <v>4038</v>
      </c>
      <c r="F1152" t="s">
        <v>4032</v>
      </c>
      <c r="G1152">
        <v>39401</v>
      </c>
    </row>
    <row r="1153" spans="1:7" x14ac:dyDescent="0.25">
      <c r="A1153" t="s">
        <v>1411</v>
      </c>
      <c r="B1153" t="s">
        <v>4035</v>
      </c>
      <c r="C1153" t="s">
        <v>4051</v>
      </c>
      <c r="D1153" t="s">
        <v>4045</v>
      </c>
      <c r="E1153" t="s">
        <v>4038</v>
      </c>
      <c r="F1153" t="s">
        <v>4032</v>
      </c>
      <c r="G1153">
        <v>39410</v>
      </c>
    </row>
    <row r="1154" spans="1:7" x14ac:dyDescent="0.25">
      <c r="A1154" t="s">
        <v>2828</v>
      </c>
      <c r="B1154" t="s">
        <v>4031</v>
      </c>
      <c r="C1154" t="s">
        <v>4051</v>
      </c>
      <c r="D1154" t="s">
        <v>4043</v>
      </c>
      <c r="E1154" t="s">
        <v>4039</v>
      </c>
      <c r="F1154" t="s">
        <v>4034</v>
      </c>
      <c r="G1154">
        <v>39415</v>
      </c>
    </row>
    <row r="1155" spans="1:7" x14ac:dyDescent="0.25">
      <c r="A1155" t="s">
        <v>884</v>
      </c>
      <c r="B1155" t="s">
        <v>4035</v>
      </c>
      <c r="C1155" t="s">
        <v>4049</v>
      </c>
      <c r="D1155" t="s">
        <v>4042</v>
      </c>
      <c r="E1155" t="s">
        <v>4039</v>
      </c>
      <c r="F1155" t="s">
        <v>4032</v>
      </c>
      <c r="G1155">
        <v>39415</v>
      </c>
    </row>
    <row r="1156" spans="1:7" x14ac:dyDescent="0.25">
      <c r="A1156" t="s">
        <v>842</v>
      </c>
      <c r="B1156" t="s">
        <v>4035</v>
      </c>
      <c r="C1156" t="s">
        <v>4051</v>
      </c>
      <c r="D1156" t="s">
        <v>4042</v>
      </c>
      <c r="E1156" t="s">
        <v>4038</v>
      </c>
      <c r="F1156" t="s">
        <v>4032</v>
      </c>
      <c r="G1156">
        <v>39423</v>
      </c>
    </row>
    <row r="1157" spans="1:7" x14ac:dyDescent="0.25">
      <c r="A1157" t="s">
        <v>2599</v>
      </c>
      <c r="B1157" t="s">
        <v>4035</v>
      </c>
      <c r="C1157" t="s">
        <v>4048</v>
      </c>
      <c r="D1157" t="s">
        <v>4042</v>
      </c>
      <c r="E1157" t="s">
        <v>4039</v>
      </c>
      <c r="F1157" t="s">
        <v>4032</v>
      </c>
      <c r="G1157">
        <v>39427</v>
      </c>
    </row>
    <row r="1158" spans="1:7" x14ac:dyDescent="0.25">
      <c r="A1158" t="s">
        <v>1522</v>
      </c>
      <c r="B1158" t="s">
        <v>4033</v>
      </c>
      <c r="C1158" t="s">
        <v>4047</v>
      </c>
      <c r="D1158" t="s">
        <v>4045</v>
      </c>
      <c r="E1158" t="s">
        <v>4039</v>
      </c>
      <c r="F1158" t="s">
        <v>4032</v>
      </c>
      <c r="G1158">
        <v>39429</v>
      </c>
    </row>
    <row r="1159" spans="1:7" x14ac:dyDescent="0.25">
      <c r="A1159" t="s">
        <v>1066</v>
      </c>
      <c r="B1159" t="s">
        <v>4035</v>
      </c>
      <c r="C1159" t="s">
        <v>4047</v>
      </c>
      <c r="D1159" t="s">
        <v>4042</v>
      </c>
      <c r="E1159" t="s">
        <v>4039</v>
      </c>
      <c r="F1159" t="s">
        <v>4032</v>
      </c>
      <c r="G1159">
        <v>39431</v>
      </c>
    </row>
    <row r="1160" spans="1:7" x14ac:dyDescent="0.25">
      <c r="A1160" t="s">
        <v>2712</v>
      </c>
      <c r="B1160" t="s">
        <v>4036</v>
      </c>
      <c r="C1160" t="s">
        <v>4050</v>
      </c>
      <c r="D1160" t="s">
        <v>4042</v>
      </c>
      <c r="E1160" t="s">
        <v>4039</v>
      </c>
      <c r="F1160" t="s">
        <v>4032</v>
      </c>
      <c r="G1160">
        <v>39443</v>
      </c>
    </row>
    <row r="1161" spans="1:7" x14ac:dyDescent="0.25">
      <c r="A1161" t="s">
        <v>3620</v>
      </c>
      <c r="B1161" t="s">
        <v>4031</v>
      </c>
      <c r="C1161" t="s">
        <v>4047</v>
      </c>
      <c r="D1161" t="s">
        <v>4043</v>
      </c>
      <c r="E1161" t="s">
        <v>4039</v>
      </c>
      <c r="F1161" t="s">
        <v>4034</v>
      </c>
      <c r="G1161">
        <v>39450</v>
      </c>
    </row>
    <row r="1162" spans="1:7" x14ac:dyDescent="0.25">
      <c r="A1162" t="s">
        <v>3903</v>
      </c>
      <c r="B1162" t="s">
        <v>4031</v>
      </c>
      <c r="C1162" t="s">
        <v>4050</v>
      </c>
      <c r="D1162" t="s">
        <v>4043</v>
      </c>
      <c r="E1162" t="s">
        <v>4039</v>
      </c>
      <c r="F1162" t="s">
        <v>4034</v>
      </c>
      <c r="G1162">
        <v>39451</v>
      </c>
    </row>
    <row r="1163" spans="1:7" x14ac:dyDescent="0.25">
      <c r="A1163" t="s">
        <v>3827</v>
      </c>
      <c r="B1163" t="s">
        <v>4031</v>
      </c>
      <c r="C1163" t="s">
        <v>4050</v>
      </c>
      <c r="D1163" t="s">
        <v>4043</v>
      </c>
      <c r="E1163" t="s">
        <v>4039</v>
      </c>
      <c r="F1163" t="s">
        <v>4032</v>
      </c>
      <c r="G1163">
        <v>39453</v>
      </c>
    </row>
    <row r="1164" spans="1:7" x14ac:dyDescent="0.25">
      <c r="A1164" t="s">
        <v>2179</v>
      </c>
      <c r="B1164" t="s">
        <v>4033</v>
      </c>
      <c r="C1164" t="s">
        <v>4047</v>
      </c>
      <c r="D1164" t="s">
        <v>4045</v>
      </c>
      <c r="E1164" t="s">
        <v>4038</v>
      </c>
      <c r="F1164" t="s">
        <v>4032</v>
      </c>
      <c r="G1164">
        <v>39454</v>
      </c>
    </row>
    <row r="1165" spans="1:7" x14ac:dyDescent="0.25">
      <c r="A1165" t="s">
        <v>2696</v>
      </c>
      <c r="B1165" t="s">
        <v>4035</v>
      </c>
      <c r="C1165" t="s">
        <v>4048</v>
      </c>
      <c r="D1165" t="s">
        <v>4045</v>
      </c>
      <c r="E1165" t="s">
        <v>4039</v>
      </c>
      <c r="F1165" t="s">
        <v>4032</v>
      </c>
      <c r="G1165">
        <v>39455</v>
      </c>
    </row>
    <row r="1166" spans="1:7" x14ac:dyDescent="0.25">
      <c r="A1166" t="s">
        <v>3010</v>
      </c>
      <c r="B1166" t="s">
        <v>4035</v>
      </c>
      <c r="C1166" t="s">
        <v>4048</v>
      </c>
      <c r="D1166" t="s">
        <v>4045</v>
      </c>
      <c r="E1166" t="s">
        <v>4039</v>
      </c>
      <c r="F1166" t="s">
        <v>4032</v>
      </c>
      <c r="G1166">
        <v>39455</v>
      </c>
    </row>
    <row r="1167" spans="1:7" x14ac:dyDescent="0.25">
      <c r="A1167" t="s">
        <v>1165</v>
      </c>
      <c r="B1167" t="s">
        <v>4036</v>
      </c>
      <c r="C1167" t="s">
        <v>4051</v>
      </c>
      <c r="D1167" t="s">
        <v>4042</v>
      </c>
      <c r="E1167" t="s">
        <v>4039</v>
      </c>
      <c r="F1167" t="s">
        <v>4032</v>
      </c>
      <c r="G1167">
        <v>39462</v>
      </c>
    </row>
    <row r="1168" spans="1:7" x14ac:dyDescent="0.25">
      <c r="A1168" t="s">
        <v>969</v>
      </c>
      <c r="B1168" t="s">
        <v>4035</v>
      </c>
      <c r="C1168" t="s">
        <v>4049</v>
      </c>
      <c r="D1168" t="s">
        <v>4042</v>
      </c>
      <c r="E1168" t="s">
        <v>4038</v>
      </c>
      <c r="F1168" t="s">
        <v>4032</v>
      </c>
      <c r="G1168">
        <v>39462</v>
      </c>
    </row>
    <row r="1169" spans="1:7" x14ac:dyDescent="0.25">
      <c r="A1169" t="s">
        <v>771</v>
      </c>
      <c r="B1169" t="s">
        <v>4033</v>
      </c>
      <c r="C1169" t="s">
        <v>4049</v>
      </c>
      <c r="D1169" t="s">
        <v>4045</v>
      </c>
      <c r="E1169" t="s">
        <v>4039</v>
      </c>
      <c r="F1169" t="s">
        <v>4034</v>
      </c>
      <c r="G1169">
        <v>39466</v>
      </c>
    </row>
    <row r="1170" spans="1:7" x14ac:dyDescent="0.25">
      <c r="A1170" t="s">
        <v>2934</v>
      </c>
      <c r="B1170" t="s">
        <v>4031</v>
      </c>
      <c r="C1170" t="s">
        <v>4051</v>
      </c>
      <c r="D1170" t="s">
        <v>4043</v>
      </c>
      <c r="E1170" t="s">
        <v>4039</v>
      </c>
      <c r="F1170" t="s">
        <v>4034</v>
      </c>
      <c r="G1170">
        <v>39481</v>
      </c>
    </row>
    <row r="1171" spans="1:7" x14ac:dyDescent="0.25">
      <c r="A1171" t="s">
        <v>3529</v>
      </c>
      <c r="B1171" t="s">
        <v>4033</v>
      </c>
      <c r="C1171" t="s">
        <v>4048</v>
      </c>
      <c r="D1171" t="s">
        <v>4045</v>
      </c>
      <c r="E1171" t="s">
        <v>4038</v>
      </c>
      <c r="F1171" t="s">
        <v>4032</v>
      </c>
      <c r="G1171">
        <v>39497</v>
      </c>
    </row>
    <row r="1172" spans="1:7" x14ac:dyDescent="0.25">
      <c r="A1172" t="s">
        <v>3009</v>
      </c>
      <c r="B1172" t="s">
        <v>4031</v>
      </c>
      <c r="C1172" t="s">
        <v>4051</v>
      </c>
      <c r="D1172" t="s">
        <v>4043</v>
      </c>
      <c r="E1172" t="s">
        <v>4039</v>
      </c>
      <c r="F1172" t="s">
        <v>4034</v>
      </c>
      <c r="G1172">
        <v>39501</v>
      </c>
    </row>
    <row r="1173" spans="1:7" x14ac:dyDescent="0.25">
      <c r="A1173" t="s">
        <v>829</v>
      </c>
      <c r="B1173" t="s">
        <v>4035</v>
      </c>
      <c r="C1173" t="s">
        <v>4049</v>
      </c>
      <c r="D1173" t="s">
        <v>4045</v>
      </c>
      <c r="E1173" t="s">
        <v>4039</v>
      </c>
      <c r="F1173" t="s">
        <v>4032</v>
      </c>
      <c r="G1173">
        <v>39540</v>
      </c>
    </row>
    <row r="1174" spans="1:7" x14ac:dyDescent="0.25">
      <c r="A1174" t="s">
        <v>1310</v>
      </c>
      <c r="B1174" t="s">
        <v>4033</v>
      </c>
      <c r="C1174" t="s">
        <v>4047</v>
      </c>
      <c r="D1174" t="s">
        <v>4045</v>
      </c>
      <c r="E1174" t="s">
        <v>4039</v>
      </c>
      <c r="F1174" t="s">
        <v>4032</v>
      </c>
      <c r="G1174">
        <v>39550</v>
      </c>
    </row>
    <row r="1175" spans="1:7" x14ac:dyDescent="0.25">
      <c r="A1175" t="s">
        <v>2291</v>
      </c>
      <c r="B1175" t="s">
        <v>4033</v>
      </c>
      <c r="C1175" t="s">
        <v>4047</v>
      </c>
      <c r="D1175" t="s">
        <v>4045</v>
      </c>
      <c r="E1175" t="s">
        <v>4038</v>
      </c>
      <c r="F1175" t="s">
        <v>4034</v>
      </c>
      <c r="G1175">
        <v>39552</v>
      </c>
    </row>
    <row r="1176" spans="1:7" x14ac:dyDescent="0.25">
      <c r="A1176" t="s">
        <v>965</v>
      </c>
      <c r="B1176" t="s">
        <v>4033</v>
      </c>
      <c r="C1176" t="s">
        <v>4049</v>
      </c>
      <c r="D1176" t="s">
        <v>4045</v>
      </c>
      <c r="E1176" t="s">
        <v>4039</v>
      </c>
      <c r="F1176" t="s">
        <v>4034</v>
      </c>
      <c r="G1176">
        <v>39553</v>
      </c>
    </row>
    <row r="1177" spans="1:7" x14ac:dyDescent="0.25">
      <c r="A1177" t="s">
        <v>2453</v>
      </c>
      <c r="B1177" t="s">
        <v>4036</v>
      </c>
      <c r="C1177" t="s">
        <v>4051</v>
      </c>
      <c r="D1177" t="s">
        <v>4045</v>
      </c>
      <c r="E1177" t="s">
        <v>4038</v>
      </c>
      <c r="F1177" t="s">
        <v>4032</v>
      </c>
      <c r="G1177">
        <v>39555</v>
      </c>
    </row>
    <row r="1178" spans="1:7" x14ac:dyDescent="0.25">
      <c r="A1178" t="s">
        <v>2756</v>
      </c>
      <c r="B1178" t="s">
        <v>4033</v>
      </c>
      <c r="C1178" t="s">
        <v>4048</v>
      </c>
      <c r="D1178" t="s">
        <v>4045</v>
      </c>
      <c r="E1178" t="s">
        <v>4039</v>
      </c>
      <c r="F1178" t="s">
        <v>4032</v>
      </c>
      <c r="G1178">
        <v>39558</v>
      </c>
    </row>
    <row r="1179" spans="1:7" x14ac:dyDescent="0.25">
      <c r="A1179" t="s">
        <v>1673</v>
      </c>
      <c r="B1179" t="s">
        <v>4035</v>
      </c>
      <c r="C1179" t="s">
        <v>4050</v>
      </c>
      <c r="D1179" t="s">
        <v>4042</v>
      </c>
      <c r="E1179" t="s">
        <v>4039</v>
      </c>
      <c r="F1179" t="s">
        <v>4032</v>
      </c>
      <c r="G1179">
        <v>39561</v>
      </c>
    </row>
    <row r="1180" spans="1:7" x14ac:dyDescent="0.25">
      <c r="A1180" t="s">
        <v>722</v>
      </c>
      <c r="B1180" t="s">
        <v>4035</v>
      </c>
      <c r="C1180" t="s">
        <v>4051</v>
      </c>
      <c r="D1180" t="s">
        <v>4045</v>
      </c>
      <c r="E1180" t="s">
        <v>4039</v>
      </c>
      <c r="F1180" t="s">
        <v>4032</v>
      </c>
      <c r="G1180">
        <v>39566</v>
      </c>
    </row>
    <row r="1181" spans="1:7" x14ac:dyDescent="0.25">
      <c r="A1181" t="s">
        <v>709</v>
      </c>
      <c r="B1181" t="s">
        <v>4033</v>
      </c>
      <c r="C1181" t="s">
        <v>4051</v>
      </c>
      <c r="D1181" t="s">
        <v>4045</v>
      </c>
      <c r="E1181" t="s">
        <v>4039</v>
      </c>
      <c r="F1181" t="s">
        <v>4034</v>
      </c>
      <c r="G1181">
        <v>39570</v>
      </c>
    </row>
    <row r="1182" spans="1:7" x14ac:dyDescent="0.25">
      <c r="A1182" t="s">
        <v>339</v>
      </c>
      <c r="B1182" t="s">
        <v>4035</v>
      </c>
      <c r="C1182" t="s">
        <v>4051</v>
      </c>
      <c r="D1182" t="s">
        <v>4045</v>
      </c>
      <c r="E1182" t="s">
        <v>4039</v>
      </c>
      <c r="F1182" t="s">
        <v>4032</v>
      </c>
      <c r="G1182">
        <v>39586</v>
      </c>
    </row>
    <row r="1183" spans="1:7" x14ac:dyDescent="0.25">
      <c r="A1183" t="s">
        <v>3426</v>
      </c>
      <c r="B1183" t="s">
        <v>4033</v>
      </c>
      <c r="C1183" t="s">
        <v>4048</v>
      </c>
      <c r="D1183" t="s">
        <v>4045</v>
      </c>
      <c r="E1183" t="s">
        <v>4038</v>
      </c>
      <c r="F1183" t="s">
        <v>4032</v>
      </c>
      <c r="G1183">
        <v>39590</v>
      </c>
    </row>
    <row r="1184" spans="1:7" x14ac:dyDescent="0.25">
      <c r="A1184" t="s">
        <v>1203</v>
      </c>
      <c r="B1184" t="s">
        <v>4033</v>
      </c>
      <c r="C1184" t="s">
        <v>4049</v>
      </c>
      <c r="D1184" t="s">
        <v>4045</v>
      </c>
      <c r="E1184" t="s">
        <v>4039</v>
      </c>
      <c r="F1184" t="s">
        <v>4032</v>
      </c>
      <c r="G1184">
        <v>39594</v>
      </c>
    </row>
    <row r="1185" spans="1:7" x14ac:dyDescent="0.25">
      <c r="A1185" t="s">
        <v>895</v>
      </c>
      <c r="B1185" t="s">
        <v>4033</v>
      </c>
      <c r="C1185" t="s">
        <v>4051</v>
      </c>
      <c r="D1185" t="s">
        <v>4045</v>
      </c>
      <c r="E1185" t="s">
        <v>4038</v>
      </c>
      <c r="F1185" t="s">
        <v>4032</v>
      </c>
      <c r="G1185">
        <v>39626</v>
      </c>
    </row>
    <row r="1186" spans="1:7" x14ac:dyDescent="0.25">
      <c r="A1186" t="s">
        <v>3465</v>
      </c>
      <c r="B1186" t="s">
        <v>4031</v>
      </c>
      <c r="C1186" t="s">
        <v>4049</v>
      </c>
      <c r="D1186" t="s">
        <v>4043</v>
      </c>
      <c r="E1186" t="s">
        <v>4038</v>
      </c>
      <c r="F1186" t="s">
        <v>4034</v>
      </c>
      <c r="G1186">
        <v>39633</v>
      </c>
    </row>
    <row r="1187" spans="1:7" x14ac:dyDescent="0.25">
      <c r="A1187" t="s">
        <v>3881</v>
      </c>
      <c r="B1187" t="s">
        <v>4031</v>
      </c>
      <c r="C1187" t="s">
        <v>4047</v>
      </c>
      <c r="D1187" t="s">
        <v>4043</v>
      </c>
      <c r="E1187" t="s">
        <v>4038</v>
      </c>
      <c r="F1187" t="s">
        <v>4034</v>
      </c>
      <c r="G1187">
        <v>39637</v>
      </c>
    </row>
    <row r="1188" spans="1:7" x14ac:dyDescent="0.25">
      <c r="A1188" t="s">
        <v>569</v>
      </c>
      <c r="B1188" t="s">
        <v>4035</v>
      </c>
      <c r="C1188" t="s">
        <v>4051</v>
      </c>
      <c r="D1188" t="s">
        <v>4045</v>
      </c>
      <c r="E1188" t="s">
        <v>4039</v>
      </c>
      <c r="F1188" t="s">
        <v>4032</v>
      </c>
      <c r="G1188">
        <v>39638</v>
      </c>
    </row>
    <row r="1189" spans="1:7" x14ac:dyDescent="0.25">
      <c r="A1189" t="s">
        <v>449</v>
      </c>
      <c r="B1189" t="s">
        <v>4035</v>
      </c>
      <c r="C1189" t="s">
        <v>4051</v>
      </c>
      <c r="D1189" t="s">
        <v>4045</v>
      </c>
      <c r="E1189" t="s">
        <v>4039</v>
      </c>
      <c r="F1189" t="s">
        <v>4034</v>
      </c>
      <c r="G1189">
        <v>39645</v>
      </c>
    </row>
    <row r="1190" spans="1:7" x14ac:dyDescent="0.25">
      <c r="A1190" t="s">
        <v>1676</v>
      </c>
      <c r="B1190" t="s">
        <v>4033</v>
      </c>
      <c r="C1190" t="s">
        <v>4049</v>
      </c>
      <c r="D1190" t="s">
        <v>4045</v>
      </c>
      <c r="E1190" t="s">
        <v>4038</v>
      </c>
      <c r="F1190" t="s">
        <v>4032</v>
      </c>
      <c r="G1190">
        <v>39658</v>
      </c>
    </row>
    <row r="1191" spans="1:7" x14ac:dyDescent="0.25">
      <c r="A1191" t="s">
        <v>2870</v>
      </c>
      <c r="B1191" t="s">
        <v>4031</v>
      </c>
      <c r="C1191" t="s">
        <v>4051</v>
      </c>
      <c r="D1191" t="s">
        <v>4043</v>
      </c>
      <c r="E1191" t="s">
        <v>4039</v>
      </c>
      <c r="F1191" t="s">
        <v>4034</v>
      </c>
      <c r="G1191">
        <v>39666</v>
      </c>
    </row>
    <row r="1192" spans="1:7" x14ac:dyDescent="0.25">
      <c r="A1192" t="s">
        <v>3350</v>
      </c>
      <c r="B1192" t="s">
        <v>4031</v>
      </c>
      <c r="C1192" t="s">
        <v>4051</v>
      </c>
      <c r="D1192" t="s">
        <v>4043</v>
      </c>
      <c r="E1192" t="s">
        <v>4038</v>
      </c>
      <c r="F1192" t="s">
        <v>4034</v>
      </c>
      <c r="G1192">
        <v>39668</v>
      </c>
    </row>
    <row r="1193" spans="1:7" x14ac:dyDescent="0.25">
      <c r="A1193" t="s">
        <v>176</v>
      </c>
      <c r="B1193" t="s">
        <v>4035</v>
      </c>
      <c r="C1193" t="s">
        <v>4051</v>
      </c>
      <c r="D1193" t="s">
        <v>4045</v>
      </c>
      <c r="E1193" t="s">
        <v>4039</v>
      </c>
      <c r="F1193" t="s">
        <v>4032</v>
      </c>
      <c r="G1193">
        <v>39674</v>
      </c>
    </row>
    <row r="1194" spans="1:7" x14ac:dyDescent="0.25">
      <c r="A1194" t="s">
        <v>1988</v>
      </c>
      <c r="B1194" t="s">
        <v>4035</v>
      </c>
      <c r="C1194" t="s">
        <v>4050</v>
      </c>
      <c r="D1194" t="s">
        <v>4045</v>
      </c>
      <c r="E1194" t="s">
        <v>4039</v>
      </c>
      <c r="F1194" t="s">
        <v>4032</v>
      </c>
      <c r="G1194">
        <v>39682</v>
      </c>
    </row>
    <row r="1195" spans="1:7" x14ac:dyDescent="0.25">
      <c r="A1195" t="s">
        <v>2819</v>
      </c>
      <c r="B1195" t="s">
        <v>4033</v>
      </c>
      <c r="C1195" t="s">
        <v>4050</v>
      </c>
      <c r="D1195" t="s">
        <v>4045</v>
      </c>
      <c r="E1195" t="s">
        <v>4038</v>
      </c>
      <c r="F1195" t="s">
        <v>4032</v>
      </c>
      <c r="G1195">
        <v>39703</v>
      </c>
    </row>
    <row r="1196" spans="1:7" x14ac:dyDescent="0.25">
      <c r="A1196" t="s">
        <v>438</v>
      </c>
      <c r="B1196" t="s">
        <v>4033</v>
      </c>
      <c r="C1196" t="s">
        <v>4051</v>
      </c>
      <c r="D1196" t="s">
        <v>4045</v>
      </c>
      <c r="E1196" t="s">
        <v>4039</v>
      </c>
      <c r="F1196" t="s">
        <v>4034</v>
      </c>
      <c r="G1196">
        <v>39704</v>
      </c>
    </row>
    <row r="1197" spans="1:7" x14ac:dyDescent="0.25">
      <c r="A1197" t="s">
        <v>3421</v>
      </c>
      <c r="B1197" t="s">
        <v>4031</v>
      </c>
      <c r="C1197" t="s">
        <v>4049</v>
      </c>
      <c r="D1197" t="s">
        <v>4043</v>
      </c>
      <c r="E1197" t="s">
        <v>4039</v>
      </c>
      <c r="F1197" t="s">
        <v>4032</v>
      </c>
      <c r="G1197">
        <v>39705</v>
      </c>
    </row>
    <row r="1198" spans="1:7" x14ac:dyDescent="0.25">
      <c r="A1198" t="s">
        <v>2949</v>
      </c>
      <c r="B1198" t="s">
        <v>4035</v>
      </c>
      <c r="C1198" t="s">
        <v>4050</v>
      </c>
      <c r="D1198" t="s">
        <v>4042</v>
      </c>
      <c r="E1198" t="s">
        <v>4038</v>
      </c>
      <c r="F1198" t="s">
        <v>4032</v>
      </c>
      <c r="G1198">
        <v>39712</v>
      </c>
    </row>
    <row r="1199" spans="1:7" x14ac:dyDescent="0.25">
      <c r="A1199" t="s">
        <v>1453</v>
      </c>
      <c r="B1199" t="s">
        <v>4035</v>
      </c>
      <c r="C1199" t="s">
        <v>4049</v>
      </c>
      <c r="D1199" t="s">
        <v>4045</v>
      </c>
      <c r="E1199" t="s">
        <v>4038</v>
      </c>
      <c r="F1199" t="s">
        <v>4032</v>
      </c>
      <c r="G1199">
        <v>39717</v>
      </c>
    </row>
    <row r="1200" spans="1:7" x14ac:dyDescent="0.25">
      <c r="A1200" t="s">
        <v>3475</v>
      </c>
      <c r="B1200" t="s">
        <v>4033</v>
      </c>
      <c r="C1200" t="s">
        <v>4048</v>
      </c>
      <c r="D1200" t="s">
        <v>4045</v>
      </c>
      <c r="E1200" t="s">
        <v>4038</v>
      </c>
      <c r="F1200" t="s">
        <v>4032</v>
      </c>
      <c r="G1200">
        <v>39718</v>
      </c>
    </row>
    <row r="1201" spans="1:7" x14ac:dyDescent="0.25">
      <c r="A1201" t="s">
        <v>3573</v>
      </c>
      <c r="B1201" t="s">
        <v>4033</v>
      </c>
      <c r="C1201" t="s">
        <v>4048</v>
      </c>
      <c r="D1201" t="s">
        <v>4045</v>
      </c>
      <c r="E1201" t="s">
        <v>4038</v>
      </c>
      <c r="F1201" t="s">
        <v>4032</v>
      </c>
      <c r="G1201">
        <v>39722</v>
      </c>
    </row>
    <row r="1202" spans="1:7" x14ac:dyDescent="0.25">
      <c r="A1202" t="s">
        <v>1094</v>
      </c>
      <c r="B1202" t="s">
        <v>4033</v>
      </c>
      <c r="C1202" t="s">
        <v>4051</v>
      </c>
      <c r="D1202" t="s">
        <v>4045</v>
      </c>
      <c r="E1202" t="s">
        <v>4038</v>
      </c>
      <c r="F1202" t="s">
        <v>4034</v>
      </c>
      <c r="G1202">
        <v>39723</v>
      </c>
    </row>
    <row r="1203" spans="1:7" x14ac:dyDescent="0.25">
      <c r="A1203" t="s">
        <v>891</v>
      </c>
      <c r="B1203" t="s">
        <v>4035</v>
      </c>
      <c r="C1203" t="s">
        <v>4047</v>
      </c>
      <c r="D1203" t="s">
        <v>4042</v>
      </c>
      <c r="E1203" t="s">
        <v>4039</v>
      </c>
      <c r="F1203" t="s">
        <v>4032</v>
      </c>
      <c r="G1203">
        <v>39726</v>
      </c>
    </row>
    <row r="1204" spans="1:7" x14ac:dyDescent="0.25">
      <c r="A1204" t="s">
        <v>3533</v>
      </c>
      <c r="B1204" t="s">
        <v>4033</v>
      </c>
      <c r="C1204" t="s">
        <v>4048</v>
      </c>
      <c r="D1204" t="s">
        <v>4045</v>
      </c>
      <c r="E1204" t="s">
        <v>4038</v>
      </c>
      <c r="F1204" t="s">
        <v>4034</v>
      </c>
      <c r="G1204">
        <v>39732</v>
      </c>
    </row>
    <row r="1205" spans="1:7" x14ac:dyDescent="0.25">
      <c r="A1205" t="s">
        <v>2907</v>
      </c>
      <c r="B1205" t="s">
        <v>4033</v>
      </c>
      <c r="C1205" t="s">
        <v>4048</v>
      </c>
      <c r="D1205" t="s">
        <v>4045</v>
      </c>
      <c r="E1205" t="s">
        <v>4039</v>
      </c>
      <c r="F1205" t="s">
        <v>4032</v>
      </c>
      <c r="G1205">
        <v>39732</v>
      </c>
    </row>
    <row r="1206" spans="1:7" x14ac:dyDescent="0.25">
      <c r="A1206" t="s">
        <v>1524</v>
      </c>
      <c r="B1206" t="s">
        <v>4033</v>
      </c>
      <c r="C1206" t="s">
        <v>4051</v>
      </c>
      <c r="D1206" t="s">
        <v>4045</v>
      </c>
      <c r="E1206" t="s">
        <v>4038</v>
      </c>
      <c r="F1206" t="s">
        <v>4032</v>
      </c>
      <c r="G1206">
        <v>39741</v>
      </c>
    </row>
    <row r="1207" spans="1:7" x14ac:dyDescent="0.25">
      <c r="A1207" t="s">
        <v>2686</v>
      </c>
      <c r="B1207" t="s">
        <v>4035</v>
      </c>
      <c r="C1207" t="s">
        <v>4048</v>
      </c>
      <c r="D1207" t="s">
        <v>4045</v>
      </c>
      <c r="E1207" t="s">
        <v>4039</v>
      </c>
      <c r="F1207" t="s">
        <v>4032</v>
      </c>
      <c r="G1207">
        <v>39742</v>
      </c>
    </row>
    <row r="1208" spans="1:7" x14ac:dyDescent="0.25">
      <c r="A1208" t="s">
        <v>3274</v>
      </c>
      <c r="B1208" t="s">
        <v>4036</v>
      </c>
      <c r="C1208" t="s">
        <v>4050</v>
      </c>
      <c r="D1208" t="s">
        <v>4042</v>
      </c>
      <c r="E1208" t="s">
        <v>4039</v>
      </c>
      <c r="F1208" t="s">
        <v>4032</v>
      </c>
      <c r="G1208">
        <v>39754</v>
      </c>
    </row>
    <row r="1209" spans="1:7" x14ac:dyDescent="0.25">
      <c r="A1209" t="s">
        <v>2904</v>
      </c>
      <c r="B1209" t="s">
        <v>4035</v>
      </c>
      <c r="C1209" t="s">
        <v>4048</v>
      </c>
      <c r="D1209" t="s">
        <v>4045</v>
      </c>
      <c r="E1209" t="s">
        <v>4039</v>
      </c>
      <c r="F1209" t="s">
        <v>4032</v>
      </c>
      <c r="G1209">
        <v>39758</v>
      </c>
    </row>
    <row r="1210" spans="1:7" x14ac:dyDescent="0.25">
      <c r="A1210" t="s">
        <v>1883</v>
      </c>
      <c r="B1210" t="s">
        <v>4033</v>
      </c>
      <c r="C1210" t="s">
        <v>4047</v>
      </c>
      <c r="D1210" t="s">
        <v>4045</v>
      </c>
      <c r="E1210" t="s">
        <v>4038</v>
      </c>
      <c r="F1210" t="s">
        <v>4032</v>
      </c>
      <c r="G1210">
        <v>39764</v>
      </c>
    </row>
    <row r="1211" spans="1:7" x14ac:dyDescent="0.25">
      <c r="A1211" t="s">
        <v>4001</v>
      </c>
      <c r="B1211" t="s">
        <v>4031</v>
      </c>
      <c r="C1211" t="s">
        <v>4048</v>
      </c>
      <c r="D1211" t="s">
        <v>4043</v>
      </c>
      <c r="E1211" t="s">
        <v>4039</v>
      </c>
      <c r="F1211" t="s">
        <v>4034</v>
      </c>
      <c r="G1211">
        <v>39778</v>
      </c>
    </row>
    <row r="1212" spans="1:7" x14ac:dyDescent="0.25">
      <c r="A1212" t="s">
        <v>3688</v>
      </c>
      <c r="B1212" t="s">
        <v>4033</v>
      </c>
      <c r="C1212" t="s">
        <v>4048</v>
      </c>
      <c r="D1212" t="s">
        <v>4045</v>
      </c>
      <c r="E1212" t="s">
        <v>4038</v>
      </c>
      <c r="F1212" t="s">
        <v>4034</v>
      </c>
      <c r="G1212">
        <v>39780</v>
      </c>
    </row>
    <row r="1213" spans="1:7" x14ac:dyDescent="0.25">
      <c r="A1213" t="s">
        <v>1479</v>
      </c>
      <c r="B1213" t="s">
        <v>4033</v>
      </c>
      <c r="C1213" t="s">
        <v>4047</v>
      </c>
      <c r="D1213" t="s">
        <v>4045</v>
      </c>
      <c r="E1213" t="s">
        <v>4039</v>
      </c>
      <c r="F1213" t="s">
        <v>4032</v>
      </c>
      <c r="G1213">
        <v>39782</v>
      </c>
    </row>
    <row r="1214" spans="1:7" x14ac:dyDescent="0.25">
      <c r="A1214" t="s">
        <v>1543</v>
      </c>
      <c r="B1214" t="s">
        <v>4033</v>
      </c>
      <c r="C1214" t="s">
        <v>4049</v>
      </c>
      <c r="D1214" t="s">
        <v>4045</v>
      </c>
      <c r="E1214" t="s">
        <v>4038</v>
      </c>
      <c r="F1214" t="s">
        <v>4032</v>
      </c>
      <c r="G1214">
        <v>39782</v>
      </c>
    </row>
    <row r="1215" spans="1:7" x14ac:dyDescent="0.25">
      <c r="A1215" t="s">
        <v>330</v>
      </c>
      <c r="B1215" t="s">
        <v>4033</v>
      </c>
      <c r="C1215" t="s">
        <v>4051</v>
      </c>
      <c r="D1215" t="s">
        <v>4045</v>
      </c>
      <c r="E1215" t="s">
        <v>4039</v>
      </c>
      <c r="F1215" t="s">
        <v>4032</v>
      </c>
      <c r="G1215">
        <v>39786</v>
      </c>
    </row>
    <row r="1216" spans="1:7" x14ac:dyDescent="0.25">
      <c r="A1216" t="s">
        <v>2033</v>
      </c>
      <c r="B1216" t="s">
        <v>4033</v>
      </c>
      <c r="C1216" t="s">
        <v>4049</v>
      </c>
      <c r="D1216" t="s">
        <v>4045</v>
      </c>
      <c r="E1216" t="s">
        <v>4038</v>
      </c>
      <c r="F1216" t="s">
        <v>4032</v>
      </c>
      <c r="G1216">
        <v>39791</v>
      </c>
    </row>
    <row r="1217" spans="1:7" x14ac:dyDescent="0.25">
      <c r="A1217" t="s">
        <v>499</v>
      </c>
      <c r="B1217" t="s">
        <v>4035</v>
      </c>
      <c r="C1217" t="s">
        <v>4051</v>
      </c>
      <c r="D1217" t="s">
        <v>4045</v>
      </c>
      <c r="E1217" t="s">
        <v>4039</v>
      </c>
      <c r="F1217" t="s">
        <v>4032</v>
      </c>
      <c r="G1217">
        <v>39792</v>
      </c>
    </row>
    <row r="1218" spans="1:7" x14ac:dyDescent="0.25">
      <c r="A1218" t="s">
        <v>571</v>
      </c>
      <c r="B1218" t="s">
        <v>4033</v>
      </c>
      <c r="C1218" t="s">
        <v>4051</v>
      </c>
      <c r="D1218" t="s">
        <v>4045</v>
      </c>
      <c r="E1218" t="s">
        <v>4039</v>
      </c>
      <c r="F1218" t="s">
        <v>4032</v>
      </c>
      <c r="G1218">
        <v>39792</v>
      </c>
    </row>
    <row r="1219" spans="1:7" x14ac:dyDescent="0.25">
      <c r="A1219" t="s">
        <v>1852</v>
      </c>
      <c r="B1219" t="s">
        <v>4035</v>
      </c>
      <c r="C1219" t="s">
        <v>4047</v>
      </c>
      <c r="D1219" t="s">
        <v>4042</v>
      </c>
      <c r="E1219" t="s">
        <v>4038</v>
      </c>
      <c r="F1219" t="s">
        <v>4032</v>
      </c>
      <c r="G1219">
        <v>39795</v>
      </c>
    </row>
    <row r="1220" spans="1:7" x14ac:dyDescent="0.25">
      <c r="A1220" t="s">
        <v>3076</v>
      </c>
      <c r="B1220" t="s">
        <v>4035</v>
      </c>
      <c r="C1220" t="s">
        <v>4050</v>
      </c>
      <c r="D1220" t="s">
        <v>4045</v>
      </c>
      <c r="E1220" t="s">
        <v>4038</v>
      </c>
      <c r="F1220" t="s">
        <v>4032</v>
      </c>
      <c r="G1220">
        <v>39803</v>
      </c>
    </row>
    <row r="1221" spans="1:7" x14ac:dyDescent="0.25">
      <c r="A1221" t="s">
        <v>1592</v>
      </c>
      <c r="B1221" t="s">
        <v>4033</v>
      </c>
      <c r="C1221" t="s">
        <v>4051</v>
      </c>
      <c r="D1221" t="s">
        <v>4045</v>
      </c>
      <c r="E1221" t="s">
        <v>4038</v>
      </c>
      <c r="F1221" t="s">
        <v>4032</v>
      </c>
      <c r="G1221">
        <v>39805</v>
      </c>
    </row>
    <row r="1222" spans="1:7" x14ac:dyDescent="0.25">
      <c r="A1222" t="s">
        <v>2448</v>
      </c>
      <c r="B1222" t="s">
        <v>4033</v>
      </c>
      <c r="C1222" t="s">
        <v>4047</v>
      </c>
      <c r="D1222" t="s">
        <v>4045</v>
      </c>
      <c r="E1222" t="s">
        <v>4038</v>
      </c>
      <c r="F1222" t="s">
        <v>4032</v>
      </c>
      <c r="G1222">
        <v>39806</v>
      </c>
    </row>
    <row r="1223" spans="1:7" x14ac:dyDescent="0.25">
      <c r="A1223" t="s">
        <v>1630</v>
      </c>
      <c r="B1223" t="s">
        <v>4033</v>
      </c>
      <c r="C1223" t="s">
        <v>4049</v>
      </c>
      <c r="D1223" t="s">
        <v>4045</v>
      </c>
      <c r="E1223" t="s">
        <v>4038</v>
      </c>
      <c r="F1223" t="s">
        <v>4032</v>
      </c>
      <c r="G1223">
        <v>39810</v>
      </c>
    </row>
    <row r="1224" spans="1:7" x14ac:dyDescent="0.25">
      <c r="A1224" t="s">
        <v>1098</v>
      </c>
      <c r="B1224" t="s">
        <v>4033</v>
      </c>
      <c r="C1224" t="s">
        <v>4049</v>
      </c>
      <c r="D1224" t="s">
        <v>4045</v>
      </c>
      <c r="E1224" t="s">
        <v>4039</v>
      </c>
      <c r="F1224" t="s">
        <v>4032</v>
      </c>
      <c r="G1224">
        <v>39831</v>
      </c>
    </row>
    <row r="1225" spans="1:7" x14ac:dyDescent="0.25">
      <c r="A1225" t="s">
        <v>1455</v>
      </c>
      <c r="B1225" t="s">
        <v>4033</v>
      </c>
      <c r="C1225" t="s">
        <v>4047</v>
      </c>
      <c r="D1225" t="s">
        <v>4045</v>
      </c>
      <c r="E1225" t="s">
        <v>4039</v>
      </c>
      <c r="F1225" t="s">
        <v>4034</v>
      </c>
      <c r="G1225">
        <v>39840</v>
      </c>
    </row>
    <row r="1226" spans="1:7" x14ac:dyDescent="0.25">
      <c r="A1226" t="s">
        <v>1627</v>
      </c>
      <c r="B1226" t="s">
        <v>4035</v>
      </c>
      <c r="C1226" t="s">
        <v>4049</v>
      </c>
      <c r="D1226" t="s">
        <v>4045</v>
      </c>
      <c r="E1226" t="s">
        <v>4038</v>
      </c>
      <c r="F1226" t="s">
        <v>4032</v>
      </c>
      <c r="G1226">
        <v>39852</v>
      </c>
    </row>
    <row r="1227" spans="1:7" x14ac:dyDescent="0.25">
      <c r="A1227" t="s">
        <v>3583</v>
      </c>
      <c r="B1227" t="s">
        <v>4035</v>
      </c>
      <c r="C1227" t="s">
        <v>4048</v>
      </c>
      <c r="D1227" t="s">
        <v>4045</v>
      </c>
      <c r="E1227" t="s">
        <v>4038</v>
      </c>
      <c r="F1227" t="s">
        <v>4032</v>
      </c>
      <c r="G1227">
        <v>39853</v>
      </c>
    </row>
    <row r="1228" spans="1:7" x14ac:dyDescent="0.25">
      <c r="A1228" t="s">
        <v>1924</v>
      </c>
      <c r="B1228" t="s">
        <v>4035</v>
      </c>
      <c r="C1228" t="s">
        <v>4050</v>
      </c>
      <c r="D1228" t="s">
        <v>4042</v>
      </c>
      <c r="E1228" t="s">
        <v>4039</v>
      </c>
      <c r="F1228" t="s">
        <v>4032</v>
      </c>
      <c r="G1228">
        <v>39855</v>
      </c>
    </row>
    <row r="1229" spans="1:7" x14ac:dyDescent="0.25">
      <c r="A1229" t="s">
        <v>354</v>
      </c>
      <c r="B1229" t="s">
        <v>4035</v>
      </c>
      <c r="C1229" t="s">
        <v>4051</v>
      </c>
      <c r="D1229" t="s">
        <v>4045</v>
      </c>
      <c r="E1229" t="s">
        <v>4039</v>
      </c>
      <c r="F1229" t="s">
        <v>4032</v>
      </c>
      <c r="G1229">
        <v>39856</v>
      </c>
    </row>
    <row r="1230" spans="1:7" x14ac:dyDescent="0.25">
      <c r="A1230" t="s">
        <v>2250</v>
      </c>
      <c r="B1230" t="s">
        <v>4033</v>
      </c>
      <c r="C1230" t="s">
        <v>4047</v>
      </c>
      <c r="D1230" t="s">
        <v>4045</v>
      </c>
      <c r="E1230" t="s">
        <v>4038</v>
      </c>
      <c r="F1230" t="s">
        <v>4032</v>
      </c>
      <c r="G1230">
        <v>39863</v>
      </c>
    </row>
    <row r="1231" spans="1:7" x14ac:dyDescent="0.25">
      <c r="A1231" t="s">
        <v>3647</v>
      </c>
      <c r="B1231" t="s">
        <v>4035</v>
      </c>
      <c r="C1231" t="s">
        <v>4048</v>
      </c>
      <c r="D1231" t="s">
        <v>4045</v>
      </c>
      <c r="E1231" t="s">
        <v>4038</v>
      </c>
      <c r="F1231" t="s">
        <v>4032</v>
      </c>
      <c r="G1231">
        <v>39869</v>
      </c>
    </row>
    <row r="1232" spans="1:7" x14ac:dyDescent="0.25">
      <c r="A1232" t="s">
        <v>2106</v>
      </c>
      <c r="B1232" t="s">
        <v>4033</v>
      </c>
      <c r="C1232" t="s">
        <v>4047</v>
      </c>
      <c r="D1232" t="s">
        <v>4045</v>
      </c>
      <c r="E1232" t="s">
        <v>4038</v>
      </c>
      <c r="F1232" t="s">
        <v>4034</v>
      </c>
      <c r="G1232">
        <v>39873</v>
      </c>
    </row>
    <row r="1233" spans="1:7" x14ac:dyDescent="0.25">
      <c r="A1233" t="s">
        <v>2351</v>
      </c>
      <c r="B1233" t="s">
        <v>4035</v>
      </c>
      <c r="C1233" t="s">
        <v>4047</v>
      </c>
      <c r="D1233" t="s">
        <v>4045</v>
      </c>
      <c r="E1233" t="s">
        <v>4038</v>
      </c>
      <c r="F1233" t="s">
        <v>4032</v>
      </c>
      <c r="G1233">
        <v>39874</v>
      </c>
    </row>
    <row r="1234" spans="1:7" x14ac:dyDescent="0.25">
      <c r="A1234" t="s">
        <v>1300</v>
      </c>
      <c r="B1234" t="s">
        <v>4033</v>
      </c>
      <c r="C1234" t="s">
        <v>4047</v>
      </c>
      <c r="D1234" t="s">
        <v>4045</v>
      </c>
      <c r="E1234" t="s">
        <v>4039</v>
      </c>
      <c r="F1234" t="s">
        <v>4032</v>
      </c>
      <c r="G1234">
        <v>39891</v>
      </c>
    </row>
    <row r="1235" spans="1:7" x14ac:dyDescent="0.25">
      <c r="A1235" t="s">
        <v>1109</v>
      </c>
      <c r="B1235" t="s">
        <v>4033</v>
      </c>
      <c r="C1235" t="s">
        <v>4049</v>
      </c>
      <c r="D1235" t="s">
        <v>4045</v>
      </c>
      <c r="E1235" t="s">
        <v>4039</v>
      </c>
      <c r="F1235" t="s">
        <v>4032</v>
      </c>
      <c r="G1235">
        <v>39893</v>
      </c>
    </row>
    <row r="1236" spans="1:7" x14ac:dyDescent="0.25">
      <c r="A1236" t="s">
        <v>2813</v>
      </c>
      <c r="B1236" t="s">
        <v>4035</v>
      </c>
      <c r="C1236" t="s">
        <v>4050</v>
      </c>
      <c r="D1236" t="s">
        <v>4045</v>
      </c>
      <c r="E1236" t="s">
        <v>4038</v>
      </c>
      <c r="F1236" t="s">
        <v>4032</v>
      </c>
      <c r="G1236">
        <v>39913</v>
      </c>
    </row>
    <row r="1237" spans="1:7" x14ac:dyDescent="0.25">
      <c r="A1237" t="s">
        <v>2770</v>
      </c>
      <c r="B1237" t="s">
        <v>4033</v>
      </c>
      <c r="C1237" t="s">
        <v>4048</v>
      </c>
      <c r="D1237" t="s">
        <v>4045</v>
      </c>
      <c r="E1237" t="s">
        <v>4039</v>
      </c>
      <c r="F1237" t="s">
        <v>4032</v>
      </c>
      <c r="G1237">
        <v>39918</v>
      </c>
    </row>
    <row r="1238" spans="1:7" x14ac:dyDescent="0.25">
      <c r="A1238" t="s">
        <v>881</v>
      </c>
      <c r="B1238" t="s">
        <v>4035</v>
      </c>
      <c r="C1238" t="s">
        <v>4049</v>
      </c>
      <c r="D1238" t="s">
        <v>4045</v>
      </c>
      <c r="E1238" t="s">
        <v>4039</v>
      </c>
      <c r="F1238" t="s">
        <v>4032</v>
      </c>
      <c r="G1238">
        <v>39920</v>
      </c>
    </row>
    <row r="1239" spans="1:7" x14ac:dyDescent="0.25">
      <c r="A1239" t="s">
        <v>1795</v>
      </c>
      <c r="B1239" t="s">
        <v>4035</v>
      </c>
      <c r="C1239" t="s">
        <v>4049</v>
      </c>
      <c r="D1239" t="s">
        <v>4045</v>
      </c>
      <c r="E1239" t="s">
        <v>4038</v>
      </c>
      <c r="F1239" t="s">
        <v>4032</v>
      </c>
      <c r="G1239">
        <v>39921</v>
      </c>
    </row>
    <row r="1240" spans="1:7" x14ac:dyDescent="0.25">
      <c r="A1240" t="s">
        <v>2105</v>
      </c>
      <c r="B1240" t="s">
        <v>4033</v>
      </c>
      <c r="C1240" t="s">
        <v>4050</v>
      </c>
      <c r="D1240" t="s">
        <v>4045</v>
      </c>
      <c r="E1240" t="s">
        <v>4039</v>
      </c>
      <c r="F1240" t="s">
        <v>4032</v>
      </c>
      <c r="G1240">
        <v>39922</v>
      </c>
    </row>
    <row r="1241" spans="1:7" x14ac:dyDescent="0.25">
      <c r="A1241" t="s">
        <v>2856</v>
      </c>
      <c r="B1241" t="s">
        <v>4035</v>
      </c>
      <c r="C1241" t="s">
        <v>4048</v>
      </c>
      <c r="D1241" t="s">
        <v>4045</v>
      </c>
      <c r="E1241" t="s">
        <v>4039</v>
      </c>
      <c r="F1241" t="s">
        <v>4032</v>
      </c>
      <c r="G1241">
        <v>39923</v>
      </c>
    </row>
    <row r="1242" spans="1:7" x14ac:dyDescent="0.25">
      <c r="A1242" t="s">
        <v>918</v>
      </c>
      <c r="B1242" t="s">
        <v>4033</v>
      </c>
      <c r="C1242" t="s">
        <v>4049</v>
      </c>
      <c r="D1242" t="s">
        <v>4045</v>
      </c>
      <c r="E1242" t="s">
        <v>4039</v>
      </c>
      <c r="F1242" t="s">
        <v>4032</v>
      </c>
      <c r="G1242">
        <v>39929</v>
      </c>
    </row>
    <row r="1243" spans="1:7" x14ac:dyDescent="0.25">
      <c r="A1243" t="s">
        <v>1812</v>
      </c>
      <c r="B1243" t="s">
        <v>4036</v>
      </c>
      <c r="C1243" t="s">
        <v>4047</v>
      </c>
      <c r="D1243" t="s">
        <v>4042</v>
      </c>
      <c r="E1243" t="s">
        <v>4039</v>
      </c>
      <c r="F1243" t="s">
        <v>4032</v>
      </c>
      <c r="G1243">
        <v>39938</v>
      </c>
    </row>
    <row r="1244" spans="1:7" x14ac:dyDescent="0.25">
      <c r="A1244" t="s">
        <v>3643</v>
      </c>
      <c r="B1244" t="s">
        <v>4033</v>
      </c>
      <c r="C1244" t="s">
        <v>4048</v>
      </c>
      <c r="D1244" t="s">
        <v>4045</v>
      </c>
      <c r="E1244" t="s">
        <v>4038</v>
      </c>
      <c r="F1244" t="s">
        <v>4032</v>
      </c>
      <c r="G1244">
        <v>39939</v>
      </c>
    </row>
    <row r="1245" spans="1:7" x14ac:dyDescent="0.25">
      <c r="A1245" t="s">
        <v>225</v>
      </c>
      <c r="B1245" t="s">
        <v>4035</v>
      </c>
      <c r="C1245" t="s">
        <v>4051</v>
      </c>
      <c r="D1245" t="s">
        <v>4042</v>
      </c>
      <c r="E1245" t="s">
        <v>4039</v>
      </c>
      <c r="F1245" t="s">
        <v>4032</v>
      </c>
      <c r="G1245">
        <v>39946</v>
      </c>
    </row>
    <row r="1246" spans="1:7" x14ac:dyDescent="0.25">
      <c r="A1246" t="s">
        <v>984</v>
      </c>
      <c r="B1246" t="s">
        <v>4033</v>
      </c>
      <c r="C1246" t="s">
        <v>4051</v>
      </c>
      <c r="D1246" t="s">
        <v>4045</v>
      </c>
      <c r="E1246" t="s">
        <v>4039</v>
      </c>
      <c r="F1246" t="s">
        <v>4032</v>
      </c>
      <c r="G1246">
        <v>39954</v>
      </c>
    </row>
    <row r="1247" spans="1:7" x14ac:dyDescent="0.25">
      <c r="A1247" t="s">
        <v>2310</v>
      </c>
      <c r="B1247" t="s">
        <v>4036</v>
      </c>
      <c r="C1247" t="s">
        <v>4047</v>
      </c>
      <c r="D1247" t="s">
        <v>4042</v>
      </c>
      <c r="E1247" t="s">
        <v>4039</v>
      </c>
      <c r="F1247" t="s">
        <v>4032</v>
      </c>
      <c r="G1247">
        <v>39960</v>
      </c>
    </row>
    <row r="1248" spans="1:7" x14ac:dyDescent="0.25">
      <c r="A1248" t="s">
        <v>2514</v>
      </c>
      <c r="B1248" t="s">
        <v>4031</v>
      </c>
      <c r="C1248" t="s">
        <v>4051</v>
      </c>
      <c r="D1248" t="s">
        <v>4043</v>
      </c>
      <c r="E1248" t="s">
        <v>4039</v>
      </c>
      <c r="F1248" t="s">
        <v>4032</v>
      </c>
      <c r="G1248">
        <v>39967</v>
      </c>
    </row>
    <row r="1249" spans="1:7" x14ac:dyDescent="0.25">
      <c r="A1249" t="s">
        <v>1367</v>
      </c>
      <c r="B1249" t="s">
        <v>4033</v>
      </c>
      <c r="C1249" t="s">
        <v>4051</v>
      </c>
      <c r="D1249" t="s">
        <v>4045</v>
      </c>
      <c r="E1249" t="s">
        <v>4038</v>
      </c>
      <c r="F1249" t="s">
        <v>4034</v>
      </c>
      <c r="G1249">
        <v>39973</v>
      </c>
    </row>
    <row r="1250" spans="1:7" x14ac:dyDescent="0.25">
      <c r="A1250" t="s">
        <v>1881</v>
      </c>
      <c r="B1250" t="s">
        <v>4035</v>
      </c>
      <c r="C1250" t="s">
        <v>4049</v>
      </c>
      <c r="D1250" t="s">
        <v>4045</v>
      </c>
      <c r="E1250" t="s">
        <v>4038</v>
      </c>
      <c r="F1250" t="s">
        <v>4032</v>
      </c>
      <c r="G1250">
        <v>39985</v>
      </c>
    </row>
    <row r="1251" spans="1:7" x14ac:dyDescent="0.25">
      <c r="A1251" t="s">
        <v>1751</v>
      </c>
      <c r="B1251" t="s">
        <v>4033</v>
      </c>
      <c r="C1251" t="s">
        <v>4051</v>
      </c>
      <c r="D1251" t="s">
        <v>4045</v>
      </c>
      <c r="E1251" t="s">
        <v>4038</v>
      </c>
      <c r="F1251" t="s">
        <v>4032</v>
      </c>
      <c r="G1251">
        <v>39989</v>
      </c>
    </row>
    <row r="1252" spans="1:7" x14ac:dyDescent="0.25">
      <c r="A1252" t="s">
        <v>809</v>
      </c>
      <c r="B1252" t="s">
        <v>4035</v>
      </c>
      <c r="C1252" t="s">
        <v>4049</v>
      </c>
      <c r="D1252" t="s">
        <v>4045</v>
      </c>
      <c r="E1252" t="s">
        <v>4039</v>
      </c>
      <c r="F1252" t="s">
        <v>4032</v>
      </c>
      <c r="G1252">
        <v>40001</v>
      </c>
    </row>
    <row r="1253" spans="1:7" x14ac:dyDescent="0.25">
      <c r="A1253" t="s">
        <v>2950</v>
      </c>
      <c r="B1253" t="s">
        <v>4035</v>
      </c>
      <c r="C1253" t="s">
        <v>4050</v>
      </c>
      <c r="D1253" t="s">
        <v>4042</v>
      </c>
      <c r="E1253" t="s">
        <v>4038</v>
      </c>
      <c r="F1253" t="s">
        <v>4032</v>
      </c>
      <c r="G1253">
        <v>40002</v>
      </c>
    </row>
    <row r="1254" spans="1:7" x14ac:dyDescent="0.25">
      <c r="A1254" t="s">
        <v>666</v>
      </c>
      <c r="B1254" t="s">
        <v>4033</v>
      </c>
      <c r="C1254" t="s">
        <v>4051</v>
      </c>
      <c r="D1254" t="s">
        <v>4045</v>
      </c>
      <c r="E1254" t="s">
        <v>4039</v>
      </c>
      <c r="F1254" t="s">
        <v>4032</v>
      </c>
      <c r="G1254">
        <v>40003</v>
      </c>
    </row>
    <row r="1255" spans="1:7" x14ac:dyDescent="0.25">
      <c r="A1255" t="s">
        <v>2207</v>
      </c>
      <c r="B1255" t="s">
        <v>4033</v>
      </c>
      <c r="C1255" t="s">
        <v>4050</v>
      </c>
      <c r="D1255" t="s">
        <v>4045</v>
      </c>
      <c r="E1255" t="s">
        <v>4039</v>
      </c>
      <c r="F1255" t="s">
        <v>4034</v>
      </c>
      <c r="G1255">
        <v>40006</v>
      </c>
    </row>
    <row r="1256" spans="1:7" x14ac:dyDescent="0.25">
      <c r="A1256" t="s">
        <v>4008</v>
      </c>
      <c r="B1256" t="s">
        <v>4031</v>
      </c>
      <c r="C1256" t="s">
        <v>4048</v>
      </c>
      <c r="D1256" t="s">
        <v>4043</v>
      </c>
      <c r="E1256" t="s">
        <v>4039</v>
      </c>
      <c r="F1256" t="s">
        <v>4034</v>
      </c>
      <c r="G1256">
        <v>40013</v>
      </c>
    </row>
    <row r="1257" spans="1:7" x14ac:dyDescent="0.25">
      <c r="A1257" t="s">
        <v>3585</v>
      </c>
      <c r="B1257" t="s">
        <v>4033</v>
      </c>
      <c r="C1257" t="s">
        <v>4048</v>
      </c>
      <c r="D1257" t="s">
        <v>4045</v>
      </c>
      <c r="E1257" t="s">
        <v>4038</v>
      </c>
      <c r="F1257" t="s">
        <v>4032</v>
      </c>
      <c r="G1257">
        <v>40019</v>
      </c>
    </row>
    <row r="1258" spans="1:7" x14ac:dyDescent="0.25">
      <c r="A1258" t="s">
        <v>1755</v>
      </c>
      <c r="B1258" t="s">
        <v>4035</v>
      </c>
      <c r="C1258" t="s">
        <v>4050</v>
      </c>
      <c r="D1258" t="s">
        <v>4045</v>
      </c>
      <c r="E1258" t="s">
        <v>4039</v>
      </c>
      <c r="F1258" t="s">
        <v>4032</v>
      </c>
      <c r="G1258">
        <v>40024</v>
      </c>
    </row>
    <row r="1259" spans="1:7" x14ac:dyDescent="0.25">
      <c r="A1259" t="s">
        <v>1091</v>
      </c>
      <c r="B1259" t="s">
        <v>4035</v>
      </c>
      <c r="C1259" t="s">
        <v>4051</v>
      </c>
      <c r="D1259" t="s">
        <v>4045</v>
      </c>
      <c r="E1259" t="s">
        <v>4038</v>
      </c>
      <c r="F1259" t="s">
        <v>4032</v>
      </c>
      <c r="G1259">
        <v>40025</v>
      </c>
    </row>
    <row r="1260" spans="1:7" x14ac:dyDescent="0.25">
      <c r="A1260" t="s">
        <v>1474</v>
      </c>
      <c r="B1260" t="s">
        <v>4033</v>
      </c>
      <c r="C1260" t="s">
        <v>4051</v>
      </c>
      <c r="D1260" t="s">
        <v>4045</v>
      </c>
      <c r="E1260" t="s">
        <v>4038</v>
      </c>
      <c r="F1260" t="s">
        <v>4032</v>
      </c>
      <c r="G1260">
        <v>40028</v>
      </c>
    </row>
    <row r="1261" spans="1:7" x14ac:dyDescent="0.25">
      <c r="A1261" t="s">
        <v>1144</v>
      </c>
      <c r="B1261" t="s">
        <v>4033</v>
      </c>
      <c r="C1261" t="s">
        <v>4049</v>
      </c>
      <c r="D1261" t="s">
        <v>4045</v>
      </c>
      <c r="E1261" t="s">
        <v>4039</v>
      </c>
      <c r="F1261" t="s">
        <v>4032</v>
      </c>
      <c r="G1261">
        <v>40041</v>
      </c>
    </row>
    <row r="1262" spans="1:7" x14ac:dyDescent="0.25">
      <c r="A1262" t="s">
        <v>1036</v>
      </c>
      <c r="B1262" t="s">
        <v>4033</v>
      </c>
      <c r="C1262" t="s">
        <v>4047</v>
      </c>
      <c r="D1262" t="s">
        <v>4045</v>
      </c>
      <c r="E1262" t="s">
        <v>4039</v>
      </c>
      <c r="F1262" t="s">
        <v>4032</v>
      </c>
      <c r="G1262">
        <v>40041</v>
      </c>
    </row>
    <row r="1263" spans="1:7" x14ac:dyDescent="0.25">
      <c r="A1263" t="s">
        <v>413</v>
      </c>
      <c r="B1263" t="s">
        <v>4033</v>
      </c>
      <c r="C1263" t="s">
        <v>4051</v>
      </c>
      <c r="D1263" t="s">
        <v>4045</v>
      </c>
      <c r="E1263" t="s">
        <v>4039</v>
      </c>
      <c r="F1263" t="s">
        <v>4032</v>
      </c>
      <c r="G1263">
        <v>40064</v>
      </c>
    </row>
    <row r="1264" spans="1:7" x14ac:dyDescent="0.25">
      <c r="A1264" t="s">
        <v>1157</v>
      </c>
      <c r="B1264" t="s">
        <v>4035</v>
      </c>
      <c r="C1264" t="s">
        <v>4051</v>
      </c>
      <c r="D1264" t="s">
        <v>4045</v>
      </c>
      <c r="E1264" t="s">
        <v>4038</v>
      </c>
      <c r="F1264" t="s">
        <v>4032</v>
      </c>
      <c r="G1264">
        <v>40067</v>
      </c>
    </row>
    <row r="1265" spans="1:7" x14ac:dyDescent="0.25">
      <c r="A1265" t="s">
        <v>878</v>
      </c>
      <c r="B1265" t="s">
        <v>4033</v>
      </c>
      <c r="C1265" t="s">
        <v>4051</v>
      </c>
      <c r="D1265" t="s">
        <v>4045</v>
      </c>
      <c r="E1265" t="s">
        <v>4039</v>
      </c>
      <c r="F1265" t="s">
        <v>4032</v>
      </c>
      <c r="G1265">
        <v>40069</v>
      </c>
    </row>
    <row r="1266" spans="1:7" x14ac:dyDescent="0.25">
      <c r="A1266" t="s">
        <v>658</v>
      </c>
      <c r="B1266" t="s">
        <v>4033</v>
      </c>
      <c r="C1266" t="s">
        <v>4051</v>
      </c>
      <c r="D1266" t="s">
        <v>4045</v>
      </c>
      <c r="E1266" t="s">
        <v>4039</v>
      </c>
      <c r="F1266" t="s">
        <v>4032</v>
      </c>
      <c r="G1266">
        <v>40071</v>
      </c>
    </row>
    <row r="1267" spans="1:7" x14ac:dyDescent="0.25">
      <c r="A1267" t="s">
        <v>3515</v>
      </c>
      <c r="B1267" t="s">
        <v>4033</v>
      </c>
      <c r="C1267" t="s">
        <v>4048</v>
      </c>
      <c r="D1267" t="s">
        <v>4045</v>
      </c>
      <c r="E1267" t="s">
        <v>4038</v>
      </c>
      <c r="F1267" t="s">
        <v>4034</v>
      </c>
      <c r="G1267">
        <v>40084</v>
      </c>
    </row>
    <row r="1268" spans="1:7" x14ac:dyDescent="0.25">
      <c r="A1268" t="s">
        <v>3767</v>
      </c>
      <c r="B1268" t="s">
        <v>4031</v>
      </c>
      <c r="C1268" t="s">
        <v>4049</v>
      </c>
      <c r="D1268" t="s">
        <v>4043</v>
      </c>
      <c r="E1268" t="s">
        <v>4038</v>
      </c>
      <c r="F1268" t="s">
        <v>4034</v>
      </c>
      <c r="G1268">
        <v>40093</v>
      </c>
    </row>
    <row r="1269" spans="1:7" x14ac:dyDescent="0.25">
      <c r="A1269" t="s">
        <v>1127</v>
      </c>
      <c r="B1269" t="s">
        <v>4033</v>
      </c>
      <c r="C1269" t="s">
        <v>4049</v>
      </c>
      <c r="D1269" t="s">
        <v>4045</v>
      </c>
      <c r="E1269" t="s">
        <v>4039</v>
      </c>
      <c r="F1269" t="s">
        <v>4032</v>
      </c>
      <c r="G1269">
        <v>40093</v>
      </c>
    </row>
    <row r="1270" spans="1:7" x14ac:dyDescent="0.25">
      <c r="A1270" t="s">
        <v>607</v>
      </c>
      <c r="B1270" t="s">
        <v>4035</v>
      </c>
      <c r="C1270" t="s">
        <v>4051</v>
      </c>
      <c r="D1270" t="s">
        <v>4045</v>
      </c>
      <c r="E1270" t="s">
        <v>4039</v>
      </c>
      <c r="F1270" t="s">
        <v>4034</v>
      </c>
      <c r="G1270">
        <v>40102</v>
      </c>
    </row>
    <row r="1271" spans="1:7" x14ac:dyDescent="0.25">
      <c r="A1271" t="s">
        <v>1391</v>
      </c>
      <c r="B1271" t="s">
        <v>4035</v>
      </c>
      <c r="C1271" t="s">
        <v>4049</v>
      </c>
      <c r="D1271" t="s">
        <v>4045</v>
      </c>
      <c r="E1271" t="s">
        <v>4038</v>
      </c>
      <c r="F1271" t="s">
        <v>4032</v>
      </c>
      <c r="G1271">
        <v>40111</v>
      </c>
    </row>
    <row r="1272" spans="1:7" x14ac:dyDescent="0.25">
      <c r="A1272" t="s">
        <v>2572</v>
      </c>
      <c r="B1272" t="s">
        <v>4035</v>
      </c>
      <c r="C1272" t="s">
        <v>4048</v>
      </c>
      <c r="D1272" t="s">
        <v>4042</v>
      </c>
      <c r="E1272" t="s">
        <v>4039</v>
      </c>
      <c r="F1272" t="s">
        <v>4032</v>
      </c>
      <c r="G1272">
        <v>40112</v>
      </c>
    </row>
    <row r="1273" spans="1:7" x14ac:dyDescent="0.25">
      <c r="A1273" t="s">
        <v>513</v>
      </c>
      <c r="B1273" t="s">
        <v>4035</v>
      </c>
      <c r="C1273" t="s">
        <v>4051</v>
      </c>
      <c r="D1273" t="s">
        <v>4045</v>
      </c>
      <c r="E1273" t="s">
        <v>4039</v>
      </c>
      <c r="F1273" t="s">
        <v>4032</v>
      </c>
      <c r="G1273">
        <v>40128</v>
      </c>
    </row>
    <row r="1274" spans="1:7" x14ac:dyDescent="0.25">
      <c r="A1274" t="s">
        <v>2902</v>
      </c>
      <c r="B1274" t="s">
        <v>4033</v>
      </c>
      <c r="C1274" t="s">
        <v>4048</v>
      </c>
      <c r="D1274" t="s">
        <v>4045</v>
      </c>
      <c r="E1274" t="s">
        <v>4039</v>
      </c>
      <c r="F1274" t="s">
        <v>4032</v>
      </c>
      <c r="G1274">
        <v>40133</v>
      </c>
    </row>
    <row r="1275" spans="1:7" x14ac:dyDescent="0.25">
      <c r="A1275" t="s">
        <v>1917</v>
      </c>
      <c r="B1275" t="s">
        <v>4035</v>
      </c>
      <c r="C1275" t="s">
        <v>4050</v>
      </c>
      <c r="D1275" t="s">
        <v>4045</v>
      </c>
      <c r="E1275" t="s">
        <v>4039</v>
      </c>
      <c r="F1275" t="s">
        <v>4032</v>
      </c>
      <c r="G1275">
        <v>40139</v>
      </c>
    </row>
    <row r="1276" spans="1:7" x14ac:dyDescent="0.25">
      <c r="A1276" t="s">
        <v>3348</v>
      </c>
      <c r="B1276" t="s">
        <v>4033</v>
      </c>
      <c r="C1276" t="s">
        <v>4048</v>
      </c>
      <c r="D1276" t="s">
        <v>4045</v>
      </c>
      <c r="E1276" t="s">
        <v>4038</v>
      </c>
      <c r="F1276" t="s">
        <v>4034</v>
      </c>
      <c r="G1276">
        <v>40142</v>
      </c>
    </row>
    <row r="1277" spans="1:7" x14ac:dyDescent="0.25">
      <c r="A1277" t="s">
        <v>2660</v>
      </c>
      <c r="B1277" t="s">
        <v>4035</v>
      </c>
      <c r="C1277" t="s">
        <v>4048</v>
      </c>
      <c r="D1277" t="s">
        <v>4045</v>
      </c>
      <c r="E1277" t="s">
        <v>4039</v>
      </c>
      <c r="F1277" t="s">
        <v>4032</v>
      </c>
      <c r="G1277">
        <v>40143</v>
      </c>
    </row>
    <row r="1278" spans="1:7" x14ac:dyDescent="0.25">
      <c r="A1278" t="s">
        <v>1268</v>
      </c>
      <c r="B1278" t="s">
        <v>4035</v>
      </c>
      <c r="C1278" t="s">
        <v>4051</v>
      </c>
      <c r="D1278" t="s">
        <v>4045</v>
      </c>
      <c r="E1278" t="s">
        <v>4038</v>
      </c>
      <c r="F1278" t="s">
        <v>4032</v>
      </c>
      <c r="G1278">
        <v>40143</v>
      </c>
    </row>
    <row r="1279" spans="1:7" x14ac:dyDescent="0.25">
      <c r="A1279" t="s">
        <v>3358</v>
      </c>
      <c r="B1279" t="s">
        <v>4033</v>
      </c>
      <c r="C1279" t="s">
        <v>4050</v>
      </c>
      <c r="D1279" t="s">
        <v>4045</v>
      </c>
      <c r="E1279" t="s">
        <v>4038</v>
      </c>
      <c r="F1279" t="s">
        <v>4032</v>
      </c>
      <c r="G1279">
        <v>40159</v>
      </c>
    </row>
    <row r="1280" spans="1:7" x14ac:dyDescent="0.25">
      <c r="A1280" t="s">
        <v>2486</v>
      </c>
      <c r="B1280" t="s">
        <v>4035</v>
      </c>
      <c r="C1280" t="s">
        <v>4048</v>
      </c>
      <c r="D1280" t="s">
        <v>4042</v>
      </c>
      <c r="E1280" t="s">
        <v>4039</v>
      </c>
      <c r="F1280" t="s">
        <v>4032</v>
      </c>
      <c r="G1280">
        <v>40163</v>
      </c>
    </row>
    <row r="1281" spans="1:7" x14ac:dyDescent="0.25">
      <c r="A1281" t="s">
        <v>1385</v>
      </c>
      <c r="B1281" t="s">
        <v>4033</v>
      </c>
      <c r="C1281" t="s">
        <v>4051</v>
      </c>
      <c r="D1281" t="s">
        <v>4045</v>
      </c>
      <c r="E1281" t="s">
        <v>4038</v>
      </c>
      <c r="F1281" t="s">
        <v>4032</v>
      </c>
      <c r="G1281">
        <v>40170</v>
      </c>
    </row>
    <row r="1282" spans="1:7" x14ac:dyDescent="0.25">
      <c r="A1282" t="s">
        <v>1846</v>
      </c>
      <c r="B1282" t="s">
        <v>4035</v>
      </c>
      <c r="C1282" t="s">
        <v>4047</v>
      </c>
      <c r="D1282" t="s">
        <v>4042</v>
      </c>
      <c r="E1282" t="s">
        <v>4038</v>
      </c>
      <c r="F1282" t="s">
        <v>4032</v>
      </c>
      <c r="G1282">
        <v>40181</v>
      </c>
    </row>
    <row r="1283" spans="1:7" x14ac:dyDescent="0.25">
      <c r="A1283" t="s">
        <v>684</v>
      </c>
      <c r="B1283" t="s">
        <v>4033</v>
      </c>
      <c r="C1283" t="s">
        <v>4051</v>
      </c>
      <c r="D1283" t="s">
        <v>4045</v>
      </c>
      <c r="E1283" t="s">
        <v>4039</v>
      </c>
      <c r="F1283" t="s">
        <v>4032</v>
      </c>
      <c r="G1283">
        <v>40182</v>
      </c>
    </row>
    <row r="1284" spans="1:7" x14ac:dyDescent="0.25">
      <c r="A1284" t="s">
        <v>3184</v>
      </c>
      <c r="B1284" t="s">
        <v>4031</v>
      </c>
      <c r="C1284" t="s">
        <v>4051</v>
      </c>
      <c r="D1284" t="s">
        <v>4043</v>
      </c>
      <c r="E1284" t="s">
        <v>4038</v>
      </c>
      <c r="F1284" t="s">
        <v>4034</v>
      </c>
      <c r="G1284">
        <v>40188</v>
      </c>
    </row>
    <row r="1285" spans="1:7" x14ac:dyDescent="0.25">
      <c r="A1285" t="s">
        <v>2746</v>
      </c>
      <c r="B1285" t="s">
        <v>4035</v>
      </c>
      <c r="C1285" t="s">
        <v>4050</v>
      </c>
      <c r="D1285" t="s">
        <v>4042</v>
      </c>
      <c r="E1285" t="s">
        <v>4038</v>
      </c>
      <c r="F1285" t="s">
        <v>4032</v>
      </c>
      <c r="G1285">
        <v>40197</v>
      </c>
    </row>
    <row r="1286" spans="1:7" x14ac:dyDescent="0.25">
      <c r="A1286" t="s">
        <v>3522</v>
      </c>
      <c r="B1286" t="s">
        <v>4035</v>
      </c>
      <c r="C1286" t="s">
        <v>4048</v>
      </c>
      <c r="D1286" t="s">
        <v>4045</v>
      </c>
      <c r="E1286" t="s">
        <v>4038</v>
      </c>
      <c r="F1286" t="s">
        <v>4032</v>
      </c>
      <c r="G1286">
        <v>40224</v>
      </c>
    </row>
    <row r="1287" spans="1:7" x14ac:dyDescent="0.25">
      <c r="A1287" t="s">
        <v>1509</v>
      </c>
      <c r="B1287" t="s">
        <v>4035</v>
      </c>
      <c r="C1287" t="s">
        <v>4049</v>
      </c>
      <c r="D1287" t="s">
        <v>4045</v>
      </c>
      <c r="E1287" t="s">
        <v>4038</v>
      </c>
      <c r="F1287" t="s">
        <v>4032</v>
      </c>
      <c r="G1287">
        <v>40228</v>
      </c>
    </row>
    <row r="1288" spans="1:7" x14ac:dyDescent="0.25">
      <c r="A1288" t="s">
        <v>1511</v>
      </c>
      <c r="B1288" t="s">
        <v>4033</v>
      </c>
      <c r="C1288" t="s">
        <v>4047</v>
      </c>
      <c r="D1288" t="s">
        <v>4045</v>
      </c>
      <c r="E1288" t="s">
        <v>4039</v>
      </c>
      <c r="F1288" t="s">
        <v>4034</v>
      </c>
      <c r="G1288">
        <v>40240</v>
      </c>
    </row>
    <row r="1289" spans="1:7" x14ac:dyDescent="0.25">
      <c r="A1289" t="s">
        <v>3078</v>
      </c>
      <c r="B1289" t="s">
        <v>4033</v>
      </c>
      <c r="C1289" t="s">
        <v>4048</v>
      </c>
      <c r="D1289" t="s">
        <v>4045</v>
      </c>
      <c r="E1289" t="s">
        <v>4039</v>
      </c>
      <c r="F1289" t="s">
        <v>4032</v>
      </c>
      <c r="G1289">
        <v>40243</v>
      </c>
    </row>
    <row r="1290" spans="1:7" x14ac:dyDescent="0.25">
      <c r="A1290" t="s">
        <v>3567</v>
      </c>
      <c r="B1290" t="s">
        <v>4036</v>
      </c>
      <c r="C1290" t="s">
        <v>4048</v>
      </c>
      <c r="D1290" t="s">
        <v>4042</v>
      </c>
      <c r="E1290" t="s">
        <v>4039</v>
      </c>
      <c r="F1290" t="s">
        <v>4032</v>
      </c>
      <c r="G1290">
        <v>40243</v>
      </c>
    </row>
    <row r="1291" spans="1:7" x14ac:dyDescent="0.25">
      <c r="A1291" t="s">
        <v>1570</v>
      </c>
      <c r="B1291" t="s">
        <v>4033</v>
      </c>
      <c r="C1291" t="s">
        <v>4047</v>
      </c>
      <c r="D1291" t="s">
        <v>4045</v>
      </c>
      <c r="E1291" t="s">
        <v>4039</v>
      </c>
      <c r="F1291" t="s">
        <v>4032</v>
      </c>
      <c r="G1291">
        <v>40257</v>
      </c>
    </row>
    <row r="1292" spans="1:7" x14ac:dyDescent="0.25">
      <c r="A1292" t="s">
        <v>685</v>
      </c>
      <c r="B1292" t="s">
        <v>4035</v>
      </c>
      <c r="C1292" t="s">
        <v>4051</v>
      </c>
      <c r="D1292" t="s">
        <v>4045</v>
      </c>
      <c r="E1292" t="s">
        <v>4039</v>
      </c>
      <c r="F1292" t="s">
        <v>4032</v>
      </c>
      <c r="G1292">
        <v>40258</v>
      </c>
    </row>
    <row r="1293" spans="1:7" x14ac:dyDescent="0.25">
      <c r="A1293" t="s">
        <v>1527</v>
      </c>
      <c r="B1293" t="s">
        <v>4035</v>
      </c>
      <c r="C1293" t="s">
        <v>4051</v>
      </c>
      <c r="D1293" t="s">
        <v>4045</v>
      </c>
      <c r="E1293" t="s">
        <v>4038</v>
      </c>
      <c r="F1293" t="s">
        <v>4032</v>
      </c>
      <c r="G1293">
        <v>40265</v>
      </c>
    </row>
    <row r="1294" spans="1:7" x14ac:dyDescent="0.25">
      <c r="A1294" t="s">
        <v>1908</v>
      </c>
      <c r="B1294" t="s">
        <v>4035</v>
      </c>
      <c r="C1294" t="s">
        <v>4047</v>
      </c>
      <c r="D1294" t="s">
        <v>4045</v>
      </c>
      <c r="E1294" t="s">
        <v>4038</v>
      </c>
      <c r="F1294" t="s">
        <v>4032</v>
      </c>
      <c r="G1294">
        <v>40269</v>
      </c>
    </row>
    <row r="1295" spans="1:7" x14ac:dyDescent="0.25">
      <c r="A1295" t="s">
        <v>1337</v>
      </c>
      <c r="B1295" t="s">
        <v>4035</v>
      </c>
      <c r="C1295" t="s">
        <v>4047</v>
      </c>
      <c r="D1295" t="s">
        <v>4042</v>
      </c>
      <c r="E1295" t="s">
        <v>4039</v>
      </c>
      <c r="F1295" t="s">
        <v>4032</v>
      </c>
      <c r="G1295">
        <v>40274</v>
      </c>
    </row>
    <row r="1296" spans="1:7" x14ac:dyDescent="0.25">
      <c r="A1296" t="s">
        <v>508</v>
      </c>
      <c r="B1296" t="s">
        <v>4033</v>
      </c>
      <c r="C1296" t="s">
        <v>4051</v>
      </c>
      <c r="D1296" t="s">
        <v>4045</v>
      </c>
      <c r="E1296" t="s">
        <v>4039</v>
      </c>
      <c r="F1296" t="s">
        <v>4034</v>
      </c>
      <c r="G1296">
        <v>40279</v>
      </c>
    </row>
    <row r="1297" spans="1:7" x14ac:dyDescent="0.25">
      <c r="A1297" t="s">
        <v>3498</v>
      </c>
      <c r="B1297" t="s">
        <v>4031</v>
      </c>
      <c r="C1297" t="s">
        <v>4051</v>
      </c>
      <c r="D1297" t="s">
        <v>4043</v>
      </c>
      <c r="E1297" t="s">
        <v>4038</v>
      </c>
      <c r="F1297" t="s">
        <v>4034</v>
      </c>
      <c r="G1297">
        <v>40288</v>
      </c>
    </row>
    <row r="1298" spans="1:7" x14ac:dyDescent="0.25">
      <c r="A1298" t="s">
        <v>1540</v>
      </c>
      <c r="B1298" t="s">
        <v>4035</v>
      </c>
      <c r="C1298" t="s">
        <v>4047</v>
      </c>
      <c r="D1298" t="s">
        <v>4045</v>
      </c>
      <c r="E1298" t="s">
        <v>4038</v>
      </c>
      <c r="F1298" t="s">
        <v>4032</v>
      </c>
      <c r="G1298">
        <v>40291</v>
      </c>
    </row>
    <row r="1299" spans="1:7" x14ac:dyDescent="0.25">
      <c r="A1299" t="s">
        <v>3946</v>
      </c>
      <c r="B1299" t="s">
        <v>4036</v>
      </c>
      <c r="C1299" t="s">
        <v>4048</v>
      </c>
      <c r="D1299" t="s">
        <v>4045</v>
      </c>
      <c r="E1299" t="s">
        <v>4038</v>
      </c>
      <c r="F1299" t="s">
        <v>4032</v>
      </c>
      <c r="G1299">
        <v>40291</v>
      </c>
    </row>
    <row r="1300" spans="1:7" x14ac:dyDescent="0.25">
      <c r="A1300" t="s">
        <v>2888</v>
      </c>
      <c r="B1300" t="s">
        <v>4033</v>
      </c>
      <c r="C1300" t="s">
        <v>4050</v>
      </c>
      <c r="D1300" t="s">
        <v>4045</v>
      </c>
      <c r="E1300" t="s">
        <v>4038</v>
      </c>
      <c r="F1300" t="s">
        <v>4032</v>
      </c>
      <c r="G1300">
        <v>40294</v>
      </c>
    </row>
    <row r="1301" spans="1:7" x14ac:dyDescent="0.25">
      <c r="A1301" t="s">
        <v>876</v>
      </c>
      <c r="B1301" t="s">
        <v>4035</v>
      </c>
      <c r="C1301" t="s">
        <v>4049</v>
      </c>
      <c r="D1301" t="s">
        <v>4045</v>
      </c>
      <c r="E1301" t="s">
        <v>4039</v>
      </c>
      <c r="F1301" t="s">
        <v>4032</v>
      </c>
      <c r="G1301">
        <v>40299</v>
      </c>
    </row>
    <row r="1302" spans="1:7" x14ac:dyDescent="0.25">
      <c r="A1302" t="s">
        <v>689</v>
      </c>
      <c r="B1302" t="s">
        <v>4035</v>
      </c>
      <c r="C1302" t="s">
        <v>4051</v>
      </c>
      <c r="D1302" t="s">
        <v>4045</v>
      </c>
      <c r="E1302" t="s">
        <v>4039</v>
      </c>
      <c r="F1302" t="s">
        <v>4032</v>
      </c>
      <c r="G1302">
        <v>40301</v>
      </c>
    </row>
    <row r="1303" spans="1:7" x14ac:dyDescent="0.25">
      <c r="A1303" t="s">
        <v>3660</v>
      </c>
      <c r="B1303" t="s">
        <v>4035</v>
      </c>
      <c r="C1303" t="s">
        <v>4048</v>
      </c>
      <c r="D1303" t="s">
        <v>4045</v>
      </c>
      <c r="E1303" t="s">
        <v>4038</v>
      </c>
      <c r="F1303" t="s">
        <v>4032</v>
      </c>
      <c r="G1303">
        <v>40304</v>
      </c>
    </row>
    <row r="1304" spans="1:7" x14ac:dyDescent="0.25">
      <c r="A1304" t="s">
        <v>3385</v>
      </c>
      <c r="B1304" t="s">
        <v>4035</v>
      </c>
      <c r="C1304" t="s">
        <v>4048</v>
      </c>
      <c r="D1304" t="s">
        <v>4045</v>
      </c>
      <c r="E1304" t="s">
        <v>4038</v>
      </c>
      <c r="F1304" t="s">
        <v>4032</v>
      </c>
      <c r="G1304">
        <v>40304</v>
      </c>
    </row>
    <row r="1305" spans="1:7" x14ac:dyDescent="0.25">
      <c r="A1305" t="s">
        <v>3309</v>
      </c>
      <c r="B1305" t="s">
        <v>4035</v>
      </c>
      <c r="C1305" t="s">
        <v>4048</v>
      </c>
      <c r="D1305" t="s">
        <v>4045</v>
      </c>
      <c r="E1305" t="s">
        <v>4038</v>
      </c>
      <c r="F1305" t="s">
        <v>4032</v>
      </c>
      <c r="G1305">
        <v>40312</v>
      </c>
    </row>
    <row r="1306" spans="1:7" x14ac:dyDescent="0.25">
      <c r="A1306" t="s">
        <v>504</v>
      </c>
      <c r="B1306" t="s">
        <v>4033</v>
      </c>
      <c r="C1306" t="s">
        <v>4051</v>
      </c>
      <c r="D1306" t="s">
        <v>4045</v>
      </c>
      <c r="E1306" t="s">
        <v>4039</v>
      </c>
      <c r="F1306" t="s">
        <v>4032</v>
      </c>
      <c r="G1306">
        <v>40322</v>
      </c>
    </row>
    <row r="1307" spans="1:7" x14ac:dyDescent="0.25">
      <c r="A1307" t="s">
        <v>1641</v>
      </c>
      <c r="B1307" t="s">
        <v>4036</v>
      </c>
      <c r="C1307" t="s">
        <v>4049</v>
      </c>
      <c r="D1307" t="s">
        <v>4042</v>
      </c>
      <c r="E1307" t="s">
        <v>4039</v>
      </c>
      <c r="F1307" t="s">
        <v>4032</v>
      </c>
      <c r="G1307">
        <v>40329</v>
      </c>
    </row>
    <row r="1308" spans="1:7" x14ac:dyDescent="0.25">
      <c r="A1308" t="s">
        <v>129</v>
      </c>
      <c r="B1308" t="s">
        <v>4035</v>
      </c>
      <c r="C1308" t="s">
        <v>4051</v>
      </c>
      <c r="D1308" t="s">
        <v>4045</v>
      </c>
      <c r="E1308" t="s">
        <v>4039</v>
      </c>
      <c r="F1308" t="s">
        <v>4032</v>
      </c>
      <c r="G1308">
        <v>40330</v>
      </c>
    </row>
    <row r="1309" spans="1:7" x14ac:dyDescent="0.25">
      <c r="A1309" t="s">
        <v>3320</v>
      </c>
      <c r="B1309" t="s">
        <v>4033</v>
      </c>
      <c r="C1309" t="s">
        <v>4048</v>
      </c>
      <c r="D1309" t="s">
        <v>4045</v>
      </c>
      <c r="E1309" t="s">
        <v>4039</v>
      </c>
      <c r="F1309" t="s">
        <v>4032</v>
      </c>
      <c r="G1309">
        <v>40334</v>
      </c>
    </row>
    <row r="1310" spans="1:7" x14ac:dyDescent="0.25">
      <c r="A1310" t="s">
        <v>2026</v>
      </c>
      <c r="B1310" t="s">
        <v>4036</v>
      </c>
      <c r="C1310" t="s">
        <v>4049</v>
      </c>
      <c r="D1310" t="s">
        <v>4042</v>
      </c>
      <c r="E1310" t="s">
        <v>4039</v>
      </c>
      <c r="F1310" t="s">
        <v>4032</v>
      </c>
      <c r="G1310">
        <v>40334</v>
      </c>
    </row>
    <row r="1311" spans="1:7" x14ac:dyDescent="0.25">
      <c r="A1311" t="s">
        <v>224</v>
      </c>
      <c r="B1311" t="s">
        <v>4035</v>
      </c>
      <c r="C1311" t="s">
        <v>4051</v>
      </c>
      <c r="D1311" t="s">
        <v>4045</v>
      </c>
      <c r="E1311" t="s">
        <v>4039</v>
      </c>
      <c r="F1311" t="s">
        <v>4032</v>
      </c>
      <c r="G1311">
        <v>40365</v>
      </c>
    </row>
    <row r="1312" spans="1:7" x14ac:dyDescent="0.25">
      <c r="A1312" t="s">
        <v>970</v>
      </c>
      <c r="B1312" t="s">
        <v>4033</v>
      </c>
      <c r="C1312" t="s">
        <v>4047</v>
      </c>
      <c r="D1312" t="s">
        <v>4045</v>
      </c>
      <c r="E1312" t="s">
        <v>4039</v>
      </c>
      <c r="F1312" t="s">
        <v>4032</v>
      </c>
      <c r="G1312">
        <v>40373</v>
      </c>
    </row>
    <row r="1313" spans="1:7" x14ac:dyDescent="0.25">
      <c r="A1313" t="s">
        <v>435</v>
      </c>
      <c r="B1313" t="s">
        <v>4035</v>
      </c>
      <c r="C1313" t="s">
        <v>4049</v>
      </c>
      <c r="D1313" t="s">
        <v>4042</v>
      </c>
      <c r="E1313" t="s">
        <v>4039</v>
      </c>
      <c r="F1313" t="s">
        <v>4032</v>
      </c>
      <c r="G1313">
        <v>40377</v>
      </c>
    </row>
    <row r="1314" spans="1:7" x14ac:dyDescent="0.25">
      <c r="A1314" t="s">
        <v>790</v>
      </c>
      <c r="B1314" t="s">
        <v>4033</v>
      </c>
      <c r="C1314" t="s">
        <v>4051</v>
      </c>
      <c r="D1314" t="s">
        <v>4045</v>
      </c>
      <c r="E1314" t="s">
        <v>4039</v>
      </c>
      <c r="F1314" t="s">
        <v>4032</v>
      </c>
      <c r="G1314">
        <v>40389</v>
      </c>
    </row>
    <row r="1315" spans="1:7" x14ac:dyDescent="0.25">
      <c r="A1315" t="s">
        <v>2836</v>
      </c>
      <c r="B1315" t="s">
        <v>4036</v>
      </c>
      <c r="C1315" t="s">
        <v>4047</v>
      </c>
      <c r="D1315" t="s">
        <v>4042</v>
      </c>
      <c r="E1315" t="s">
        <v>4038</v>
      </c>
      <c r="F1315" t="s">
        <v>4032</v>
      </c>
      <c r="G1315">
        <v>40391</v>
      </c>
    </row>
    <row r="1316" spans="1:7" x14ac:dyDescent="0.25">
      <c r="A1316" t="s">
        <v>1133</v>
      </c>
      <c r="B1316" t="s">
        <v>4035</v>
      </c>
      <c r="C1316" t="s">
        <v>4047</v>
      </c>
      <c r="D1316" t="s">
        <v>4042</v>
      </c>
      <c r="E1316" t="s">
        <v>4039</v>
      </c>
      <c r="F1316" t="s">
        <v>4032</v>
      </c>
      <c r="G1316">
        <v>40397</v>
      </c>
    </row>
    <row r="1317" spans="1:7" x14ac:dyDescent="0.25">
      <c r="A1317" t="s">
        <v>1210</v>
      </c>
      <c r="B1317" t="s">
        <v>4035</v>
      </c>
      <c r="C1317" t="s">
        <v>4047</v>
      </c>
      <c r="D1317" t="s">
        <v>4045</v>
      </c>
      <c r="E1317" t="s">
        <v>4039</v>
      </c>
      <c r="F1317" t="s">
        <v>4032</v>
      </c>
      <c r="G1317">
        <v>40400</v>
      </c>
    </row>
    <row r="1318" spans="1:7" x14ac:dyDescent="0.25">
      <c r="A1318" t="s">
        <v>2509</v>
      </c>
      <c r="B1318" t="s">
        <v>4036</v>
      </c>
      <c r="C1318" t="s">
        <v>4047</v>
      </c>
      <c r="D1318" t="s">
        <v>4045</v>
      </c>
      <c r="E1318" t="s">
        <v>4039</v>
      </c>
      <c r="F1318" t="s">
        <v>4032</v>
      </c>
      <c r="G1318">
        <v>40402</v>
      </c>
    </row>
    <row r="1319" spans="1:7" x14ac:dyDescent="0.25">
      <c r="A1319" t="s">
        <v>2871</v>
      </c>
      <c r="B1319" t="s">
        <v>4035</v>
      </c>
      <c r="C1319" t="s">
        <v>4048</v>
      </c>
      <c r="D1319" t="s">
        <v>4045</v>
      </c>
      <c r="E1319" t="s">
        <v>4039</v>
      </c>
      <c r="F1319" t="s">
        <v>4032</v>
      </c>
      <c r="G1319">
        <v>40404</v>
      </c>
    </row>
    <row r="1320" spans="1:7" x14ac:dyDescent="0.25">
      <c r="A1320" t="s">
        <v>3132</v>
      </c>
      <c r="B1320" t="s">
        <v>4035</v>
      </c>
      <c r="C1320" t="s">
        <v>4048</v>
      </c>
      <c r="D1320" t="s">
        <v>4045</v>
      </c>
      <c r="E1320" t="s">
        <v>4039</v>
      </c>
      <c r="F1320" t="s">
        <v>4032</v>
      </c>
      <c r="G1320">
        <v>40405</v>
      </c>
    </row>
    <row r="1321" spans="1:7" x14ac:dyDescent="0.25">
      <c r="A1321" t="s">
        <v>683</v>
      </c>
      <c r="B1321" t="s">
        <v>4035</v>
      </c>
      <c r="C1321" t="s">
        <v>4051</v>
      </c>
      <c r="D1321" t="s">
        <v>4042</v>
      </c>
      <c r="E1321" t="s">
        <v>4038</v>
      </c>
      <c r="F1321" t="s">
        <v>4032</v>
      </c>
      <c r="G1321">
        <v>40407</v>
      </c>
    </row>
    <row r="1322" spans="1:7" x14ac:dyDescent="0.25">
      <c r="A1322" t="s">
        <v>4022</v>
      </c>
      <c r="B1322" t="s">
        <v>4031</v>
      </c>
      <c r="C1322" t="s">
        <v>4048</v>
      </c>
      <c r="D1322" t="s">
        <v>4043</v>
      </c>
      <c r="E1322" t="s">
        <v>4038</v>
      </c>
      <c r="F1322" t="s">
        <v>4034</v>
      </c>
      <c r="G1322">
        <v>40408</v>
      </c>
    </row>
    <row r="1323" spans="1:7" x14ac:dyDescent="0.25">
      <c r="A1323" t="s">
        <v>1327</v>
      </c>
      <c r="B1323" t="s">
        <v>4035</v>
      </c>
      <c r="C1323" t="s">
        <v>4047</v>
      </c>
      <c r="D1323" t="s">
        <v>4045</v>
      </c>
      <c r="E1323" t="s">
        <v>4039</v>
      </c>
      <c r="F1323" t="s">
        <v>4034</v>
      </c>
      <c r="G1323">
        <v>40415</v>
      </c>
    </row>
    <row r="1324" spans="1:7" x14ac:dyDescent="0.25">
      <c r="A1324" t="s">
        <v>2992</v>
      </c>
      <c r="B1324" t="s">
        <v>4033</v>
      </c>
      <c r="C1324" t="s">
        <v>4048</v>
      </c>
      <c r="D1324" t="s">
        <v>4045</v>
      </c>
      <c r="E1324" t="s">
        <v>4039</v>
      </c>
      <c r="F1324" t="s">
        <v>4034</v>
      </c>
      <c r="G1324">
        <v>40424</v>
      </c>
    </row>
    <row r="1325" spans="1:7" x14ac:dyDescent="0.25">
      <c r="A1325" t="s">
        <v>648</v>
      </c>
      <c r="B1325" t="s">
        <v>4035</v>
      </c>
      <c r="C1325" t="s">
        <v>4051</v>
      </c>
      <c r="D1325" t="s">
        <v>4045</v>
      </c>
      <c r="E1325" t="s">
        <v>4039</v>
      </c>
      <c r="F1325" t="s">
        <v>4032</v>
      </c>
      <c r="G1325">
        <v>40432</v>
      </c>
    </row>
    <row r="1326" spans="1:7" x14ac:dyDescent="0.25">
      <c r="A1326" t="s">
        <v>3258</v>
      </c>
      <c r="B1326" t="s">
        <v>4036</v>
      </c>
      <c r="C1326" t="s">
        <v>4048</v>
      </c>
      <c r="D1326" t="s">
        <v>4042</v>
      </c>
      <c r="E1326" t="s">
        <v>4039</v>
      </c>
      <c r="F1326" t="s">
        <v>4032</v>
      </c>
      <c r="G1326">
        <v>40450</v>
      </c>
    </row>
    <row r="1327" spans="1:7" x14ac:dyDescent="0.25">
      <c r="A1327" t="s">
        <v>3713</v>
      </c>
      <c r="B1327" t="s">
        <v>4036</v>
      </c>
      <c r="C1327" t="s">
        <v>4050</v>
      </c>
      <c r="D1327" t="s">
        <v>4045</v>
      </c>
      <c r="E1327" t="s">
        <v>4038</v>
      </c>
      <c r="F1327" t="s">
        <v>4032</v>
      </c>
      <c r="G1327">
        <v>40470</v>
      </c>
    </row>
    <row r="1328" spans="1:7" x14ac:dyDescent="0.25">
      <c r="A1328" t="s">
        <v>1763</v>
      </c>
      <c r="B1328" t="s">
        <v>4035</v>
      </c>
      <c r="C1328" t="s">
        <v>4050</v>
      </c>
      <c r="D1328" t="s">
        <v>4042</v>
      </c>
      <c r="E1328" t="s">
        <v>4039</v>
      </c>
      <c r="F1328" t="s">
        <v>4032</v>
      </c>
      <c r="G1328">
        <v>40480</v>
      </c>
    </row>
    <row r="1329" spans="1:7" x14ac:dyDescent="0.25">
      <c r="A1329" t="s">
        <v>2578</v>
      </c>
      <c r="B1329" t="s">
        <v>4036</v>
      </c>
      <c r="C1329" t="s">
        <v>4047</v>
      </c>
      <c r="D1329" t="s">
        <v>4042</v>
      </c>
      <c r="E1329" t="s">
        <v>4039</v>
      </c>
      <c r="F1329" t="s">
        <v>4032</v>
      </c>
      <c r="G1329">
        <v>40484</v>
      </c>
    </row>
    <row r="1330" spans="1:7" x14ac:dyDescent="0.25">
      <c r="A1330" t="s">
        <v>299</v>
      </c>
      <c r="B1330" t="s">
        <v>4035</v>
      </c>
      <c r="C1330" t="s">
        <v>4051</v>
      </c>
      <c r="D1330" t="s">
        <v>4045</v>
      </c>
      <c r="E1330" t="s">
        <v>4039</v>
      </c>
      <c r="F1330" t="s">
        <v>4032</v>
      </c>
      <c r="G1330">
        <v>40492</v>
      </c>
    </row>
    <row r="1331" spans="1:7" x14ac:dyDescent="0.25">
      <c r="A1331" t="s">
        <v>2477</v>
      </c>
      <c r="B1331" t="s">
        <v>4035</v>
      </c>
      <c r="C1331" t="s">
        <v>4048</v>
      </c>
      <c r="D1331" t="s">
        <v>4045</v>
      </c>
      <c r="E1331" t="s">
        <v>4039</v>
      </c>
      <c r="F1331" t="s">
        <v>4032</v>
      </c>
      <c r="G1331">
        <v>40495</v>
      </c>
    </row>
    <row r="1332" spans="1:7" x14ac:dyDescent="0.25">
      <c r="A1332" t="s">
        <v>517</v>
      </c>
      <c r="B1332" t="s">
        <v>4035</v>
      </c>
      <c r="C1332" t="s">
        <v>4051</v>
      </c>
      <c r="D1332" t="s">
        <v>4045</v>
      </c>
      <c r="E1332" t="s">
        <v>4039</v>
      </c>
      <c r="F1332" t="s">
        <v>4032</v>
      </c>
      <c r="G1332">
        <v>40504</v>
      </c>
    </row>
    <row r="1333" spans="1:7" x14ac:dyDescent="0.25">
      <c r="A1333" t="s">
        <v>481</v>
      </c>
      <c r="B1333" t="s">
        <v>4033</v>
      </c>
      <c r="C1333" t="s">
        <v>4051</v>
      </c>
      <c r="D1333" t="s">
        <v>4045</v>
      </c>
      <c r="E1333" t="s">
        <v>4039</v>
      </c>
      <c r="F1333" t="s">
        <v>4032</v>
      </c>
      <c r="G1333">
        <v>40504</v>
      </c>
    </row>
    <row r="1334" spans="1:7" x14ac:dyDescent="0.25">
      <c r="A1334" t="s">
        <v>3927</v>
      </c>
      <c r="B1334" t="s">
        <v>4031</v>
      </c>
      <c r="C1334" t="s">
        <v>4048</v>
      </c>
      <c r="D1334" t="s">
        <v>4043</v>
      </c>
      <c r="E1334" t="s">
        <v>4039</v>
      </c>
      <c r="F1334" t="s">
        <v>4032</v>
      </c>
      <c r="G1334">
        <v>40506</v>
      </c>
    </row>
    <row r="1335" spans="1:7" x14ac:dyDescent="0.25">
      <c r="A1335" t="s">
        <v>1182</v>
      </c>
      <c r="B1335" t="s">
        <v>4035</v>
      </c>
      <c r="C1335" t="s">
        <v>4049</v>
      </c>
      <c r="D1335" t="s">
        <v>4045</v>
      </c>
      <c r="E1335" t="s">
        <v>4039</v>
      </c>
      <c r="F1335" t="s">
        <v>4032</v>
      </c>
      <c r="G1335">
        <v>40508</v>
      </c>
    </row>
    <row r="1336" spans="1:7" x14ac:dyDescent="0.25">
      <c r="A1336" t="s">
        <v>2112</v>
      </c>
      <c r="B1336" t="s">
        <v>4036</v>
      </c>
      <c r="C1336" t="s">
        <v>4049</v>
      </c>
      <c r="D1336" t="s">
        <v>4045</v>
      </c>
      <c r="E1336" t="s">
        <v>4039</v>
      </c>
      <c r="F1336" t="s">
        <v>4032</v>
      </c>
      <c r="G1336">
        <v>40518</v>
      </c>
    </row>
    <row r="1337" spans="1:7" x14ac:dyDescent="0.25">
      <c r="A1337" t="s">
        <v>2818</v>
      </c>
      <c r="B1337" t="s">
        <v>4035</v>
      </c>
      <c r="C1337" t="s">
        <v>4048</v>
      </c>
      <c r="D1337" t="s">
        <v>4045</v>
      </c>
      <c r="E1337" t="s">
        <v>4039</v>
      </c>
      <c r="F1337" t="s">
        <v>4032</v>
      </c>
      <c r="G1337">
        <v>40533</v>
      </c>
    </row>
    <row r="1338" spans="1:7" x14ac:dyDescent="0.25">
      <c r="A1338" t="s">
        <v>2172</v>
      </c>
      <c r="B1338" t="s">
        <v>4036</v>
      </c>
      <c r="C1338" t="s">
        <v>4049</v>
      </c>
      <c r="D1338" t="s">
        <v>4045</v>
      </c>
      <c r="E1338" t="s">
        <v>4039</v>
      </c>
      <c r="F1338" t="s">
        <v>4032</v>
      </c>
      <c r="G1338">
        <v>40533</v>
      </c>
    </row>
    <row r="1339" spans="1:7" x14ac:dyDescent="0.25">
      <c r="A1339" t="s">
        <v>2917</v>
      </c>
      <c r="B1339" t="s">
        <v>4033</v>
      </c>
      <c r="C1339" t="s">
        <v>4050</v>
      </c>
      <c r="D1339" t="s">
        <v>4045</v>
      </c>
      <c r="E1339" t="s">
        <v>4038</v>
      </c>
      <c r="F1339" t="s">
        <v>4032</v>
      </c>
      <c r="G1339">
        <v>40548</v>
      </c>
    </row>
    <row r="1340" spans="1:7" x14ac:dyDescent="0.25">
      <c r="A1340" t="s">
        <v>3565</v>
      </c>
      <c r="B1340" t="s">
        <v>4033</v>
      </c>
      <c r="C1340" t="s">
        <v>4048</v>
      </c>
      <c r="D1340" t="s">
        <v>4045</v>
      </c>
      <c r="E1340" t="s">
        <v>4038</v>
      </c>
      <c r="F1340" t="s">
        <v>4032</v>
      </c>
      <c r="G1340">
        <v>40550</v>
      </c>
    </row>
    <row r="1341" spans="1:7" x14ac:dyDescent="0.25">
      <c r="A1341" t="s">
        <v>1333</v>
      </c>
      <c r="B1341" t="s">
        <v>4035</v>
      </c>
      <c r="C1341" t="s">
        <v>4049</v>
      </c>
      <c r="D1341" t="s">
        <v>4045</v>
      </c>
      <c r="E1341" t="s">
        <v>4039</v>
      </c>
      <c r="F1341" t="s">
        <v>4032</v>
      </c>
      <c r="G1341">
        <v>40556</v>
      </c>
    </row>
    <row r="1342" spans="1:7" x14ac:dyDescent="0.25">
      <c r="A1342" t="s">
        <v>3324</v>
      </c>
      <c r="B1342" t="s">
        <v>4035</v>
      </c>
      <c r="C1342" t="s">
        <v>4050</v>
      </c>
      <c r="D1342" t="s">
        <v>4045</v>
      </c>
      <c r="E1342" t="s">
        <v>4038</v>
      </c>
      <c r="F1342" t="s">
        <v>4032</v>
      </c>
      <c r="G1342">
        <v>40562</v>
      </c>
    </row>
    <row r="1343" spans="1:7" x14ac:dyDescent="0.25">
      <c r="A1343" t="s">
        <v>2269</v>
      </c>
      <c r="B1343" t="s">
        <v>4035</v>
      </c>
      <c r="C1343" t="s">
        <v>4050</v>
      </c>
      <c r="D1343" t="s">
        <v>4042</v>
      </c>
      <c r="E1343" t="s">
        <v>4039</v>
      </c>
      <c r="F1343" t="s">
        <v>4032</v>
      </c>
      <c r="G1343">
        <v>40565</v>
      </c>
    </row>
    <row r="1344" spans="1:7" x14ac:dyDescent="0.25">
      <c r="A1344" t="s">
        <v>3373</v>
      </c>
      <c r="B1344" t="s">
        <v>4033</v>
      </c>
      <c r="C1344" t="s">
        <v>4048</v>
      </c>
      <c r="D1344" t="s">
        <v>4045</v>
      </c>
      <c r="E1344" t="s">
        <v>4038</v>
      </c>
      <c r="F1344" t="s">
        <v>4032</v>
      </c>
      <c r="G1344">
        <v>40586</v>
      </c>
    </row>
    <row r="1345" spans="1:7" x14ac:dyDescent="0.25">
      <c r="A1345" t="s">
        <v>3044</v>
      </c>
      <c r="B1345" t="s">
        <v>4033</v>
      </c>
      <c r="C1345" t="s">
        <v>4048</v>
      </c>
      <c r="D1345" t="s">
        <v>4045</v>
      </c>
      <c r="E1345" t="s">
        <v>4039</v>
      </c>
      <c r="F1345" t="s">
        <v>4034</v>
      </c>
      <c r="G1345">
        <v>40589</v>
      </c>
    </row>
    <row r="1346" spans="1:7" x14ac:dyDescent="0.25">
      <c r="A1346" t="s">
        <v>498</v>
      </c>
      <c r="B1346" t="s">
        <v>4033</v>
      </c>
      <c r="C1346" t="s">
        <v>4051</v>
      </c>
      <c r="D1346" t="s">
        <v>4045</v>
      </c>
      <c r="E1346" t="s">
        <v>4039</v>
      </c>
      <c r="F1346" t="s">
        <v>4032</v>
      </c>
      <c r="G1346">
        <v>40590</v>
      </c>
    </row>
    <row r="1347" spans="1:7" x14ac:dyDescent="0.25">
      <c r="A1347" t="s">
        <v>1024</v>
      </c>
      <c r="B1347" t="s">
        <v>4035</v>
      </c>
      <c r="C1347" t="s">
        <v>4051</v>
      </c>
      <c r="D1347" t="s">
        <v>4045</v>
      </c>
      <c r="E1347" t="s">
        <v>4038</v>
      </c>
      <c r="F1347" t="s">
        <v>4032</v>
      </c>
      <c r="G1347">
        <v>40592</v>
      </c>
    </row>
    <row r="1348" spans="1:7" x14ac:dyDescent="0.25">
      <c r="A1348" t="s">
        <v>3976</v>
      </c>
      <c r="B1348" t="s">
        <v>4031</v>
      </c>
      <c r="C1348" t="s">
        <v>4048</v>
      </c>
      <c r="D1348" t="s">
        <v>4043</v>
      </c>
      <c r="E1348" t="s">
        <v>4039</v>
      </c>
      <c r="F1348" t="s">
        <v>4034</v>
      </c>
      <c r="G1348">
        <v>40600</v>
      </c>
    </row>
    <row r="1349" spans="1:7" x14ac:dyDescent="0.25">
      <c r="A1349" t="s">
        <v>3030</v>
      </c>
      <c r="B1349" t="s">
        <v>4033</v>
      </c>
      <c r="C1349" t="s">
        <v>4048</v>
      </c>
      <c r="D1349" t="s">
        <v>4045</v>
      </c>
      <c r="E1349" t="s">
        <v>4039</v>
      </c>
      <c r="F1349" t="s">
        <v>4032</v>
      </c>
      <c r="G1349">
        <v>40624</v>
      </c>
    </row>
    <row r="1350" spans="1:7" x14ac:dyDescent="0.25">
      <c r="A1350" t="s">
        <v>3689</v>
      </c>
      <c r="B1350" t="s">
        <v>4031</v>
      </c>
      <c r="C1350" t="s">
        <v>4047</v>
      </c>
      <c r="D1350" t="s">
        <v>4043</v>
      </c>
      <c r="E1350" t="s">
        <v>4038</v>
      </c>
      <c r="F1350" t="s">
        <v>4032</v>
      </c>
      <c r="G1350">
        <v>40630</v>
      </c>
    </row>
    <row r="1351" spans="1:7" x14ac:dyDescent="0.25">
      <c r="A1351" t="s">
        <v>3541</v>
      </c>
      <c r="B1351" t="s">
        <v>4035</v>
      </c>
      <c r="C1351" t="s">
        <v>4048</v>
      </c>
      <c r="D1351" t="s">
        <v>4045</v>
      </c>
      <c r="E1351" t="s">
        <v>4038</v>
      </c>
      <c r="F1351" t="s">
        <v>4032</v>
      </c>
      <c r="G1351">
        <v>40631</v>
      </c>
    </row>
    <row r="1352" spans="1:7" x14ac:dyDescent="0.25">
      <c r="A1352" t="s">
        <v>1541</v>
      </c>
      <c r="B1352" t="s">
        <v>4035</v>
      </c>
      <c r="C1352" t="s">
        <v>4049</v>
      </c>
      <c r="D1352" t="s">
        <v>4045</v>
      </c>
      <c r="E1352" t="s">
        <v>4038</v>
      </c>
      <c r="F1352" t="s">
        <v>4032</v>
      </c>
      <c r="G1352">
        <v>40636</v>
      </c>
    </row>
    <row r="1353" spans="1:7" x14ac:dyDescent="0.25">
      <c r="A1353" t="s">
        <v>3479</v>
      </c>
      <c r="B1353" t="s">
        <v>4033</v>
      </c>
      <c r="C1353" t="s">
        <v>4048</v>
      </c>
      <c r="D1353" t="s">
        <v>4045</v>
      </c>
      <c r="E1353" t="s">
        <v>4038</v>
      </c>
      <c r="F1353" t="s">
        <v>4034</v>
      </c>
      <c r="G1353">
        <v>40637</v>
      </c>
    </row>
    <row r="1354" spans="1:7" x14ac:dyDescent="0.25">
      <c r="A1354" t="s">
        <v>490</v>
      </c>
      <c r="B1354" t="s">
        <v>4035</v>
      </c>
      <c r="C1354" t="s">
        <v>4049</v>
      </c>
      <c r="D1354" t="s">
        <v>4045</v>
      </c>
      <c r="E1354" t="s">
        <v>4039</v>
      </c>
      <c r="F1354" t="s">
        <v>4032</v>
      </c>
      <c r="G1354">
        <v>40638</v>
      </c>
    </row>
    <row r="1355" spans="1:7" x14ac:dyDescent="0.25">
      <c r="A1355" t="s">
        <v>1023</v>
      </c>
      <c r="B1355" t="s">
        <v>4033</v>
      </c>
      <c r="C1355" t="s">
        <v>4049</v>
      </c>
      <c r="D1355" t="s">
        <v>4045</v>
      </c>
      <c r="E1355" t="s">
        <v>4039</v>
      </c>
      <c r="F1355" t="s">
        <v>4032</v>
      </c>
      <c r="G1355">
        <v>40638</v>
      </c>
    </row>
    <row r="1356" spans="1:7" x14ac:dyDescent="0.25">
      <c r="A1356" t="s">
        <v>833</v>
      </c>
      <c r="B1356" t="s">
        <v>4035</v>
      </c>
      <c r="C1356" t="s">
        <v>4051</v>
      </c>
      <c r="D1356" t="s">
        <v>4045</v>
      </c>
      <c r="E1356" t="s">
        <v>4039</v>
      </c>
      <c r="F1356" t="s">
        <v>4032</v>
      </c>
      <c r="G1356">
        <v>40641</v>
      </c>
    </row>
    <row r="1357" spans="1:7" x14ac:dyDescent="0.25">
      <c r="A1357" t="s">
        <v>3253</v>
      </c>
      <c r="B1357" t="s">
        <v>4035</v>
      </c>
      <c r="C1357" t="s">
        <v>4048</v>
      </c>
      <c r="D1357" t="s">
        <v>4045</v>
      </c>
      <c r="E1357" t="s">
        <v>4039</v>
      </c>
      <c r="F1357" t="s">
        <v>4034</v>
      </c>
      <c r="G1357">
        <v>40650</v>
      </c>
    </row>
    <row r="1358" spans="1:7" x14ac:dyDescent="0.25">
      <c r="A1358" t="s">
        <v>2987</v>
      </c>
      <c r="B1358" t="s">
        <v>4033</v>
      </c>
      <c r="C1358" t="s">
        <v>4050</v>
      </c>
      <c r="D1358" t="s">
        <v>4045</v>
      </c>
      <c r="E1358" t="s">
        <v>4038</v>
      </c>
      <c r="F1358" t="s">
        <v>4032</v>
      </c>
      <c r="G1358">
        <v>40654</v>
      </c>
    </row>
    <row r="1359" spans="1:7" x14ac:dyDescent="0.25">
      <c r="A1359" t="s">
        <v>2614</v>
      </c>
      <c r="B1359" t="s">
        <v>4036</v>
      </c>
      <c r="C1359" t="s">
        <v>4047</v>
      </c>
      <c r="D1359" t="s">
        <v>4042</v>
      </c>
      <c r="E1359" t="s">
        <v>4039</v>
      </c>
      <c r="F1359" t="s">
        <v>4032</v>
      </c>
      <c r="G1359">
        <v>40658</v>
      </c>
    </row>
    <row r="1360" spans="1:7" x14ac:dyDescent="0.25">
      <c r="A1360" t="s">
        <v>907</v>
      </c>
      <c r="B1360" t="s">
        <v>4035</v>
      </c>
      <c r="C1360" t="s">
        <v>4049</v>
      </c>
      <c r="D1360" t="s">
        <v>4045</v>
      </c>
      <c r="E1360" t="s">
        <v>4039</v>
      </c>
      <c r="F1360" t="s">
        <v>4034</v>
      </c>
      <c r="G1360">
        <v>40662</v>
      </c>
    </row>
    <row r="1361" spans="1:7" x14ac:dyDescent="0.25">
      <c r="A1361" t="s">
        <v>520</v>
      </c>
      <c r="B1361" t="s">
        <v>4035</v>
      </c>
      <c r="C1361" t="s">
        <v>4049</v>
      </c>
      <c r="D1361" t="s">
        <v>4045</v>
      </c>
      <c r="E1361" t="s">
        <v>4039</v>
      </c>
      <c r="F1361" t="s">
        <v>4032</v>
      </c>
      <c r="G1361">
        <v>40680</v>
      </c>
    </row>
    <row r="1362" spans="1:7" x14ac:dyDescent="0.25">
      <c r="A1362" t="s">
        <v>1163</v>
      </c>
      <c r="B1362" t="s">
        <v>4033</v>
      </c>
      <c r="C1362" t="s">
        <v>4047</v>
      </c>
      <c r="D1362" t="s">
        <v>4045</v>
      </c>
      <c r="E1362" t="s">
        <v>4039</v>
      </c>
      <c r="F1362" t="s">
        <v>4032</v>
      </c>
      <c r="G1362">
        <v>40683</v>
      </c>
    </row>
    <row r="1363" spans="1:7" x14ac:dyDescent="0.25">
      <c r="A1363" t="s">
        <v>2173</v>
      </c>
      <c r="B1363" t="s">
        <v>4033</v>
      </c>
      <c r="C1363" t="s">
        <v>4050</v>
      </c>
      <c r="D1363" t="s">
        <v>4045</v>
      </c>
      <c r="E1363" t="s">
        <v>4039</v>
      </c>
      <c r="F1363" t="s">
        <v>4032</v>
      </c>
      <c r="G1363">
        <v>40685</v>
      </c>
    </row>
    <row r="1364" spans="1:7" x14ac:dyDescent="0.25">
      <c r="A1364" t="s">
        <v>2198</v>
      </c>
      <c r="B1364" t="s">
        <v>4035</v>
      </c>
      <c r="C1364" t="s">
        <v>4050</v>
      </c>
      <c r="D1364" t="s">
        <v>4045</v>
      </c>
      <c r="E1364" t="s">
        <v>4039</v>
      </c>
      <c r="F1364" t="s">
        <v>4032</v>
      </c>
      <c r="G1364">
        <v>40687</v>
      </c>
    </row>
    <row r="1365" spans="1:7" x14ac:dyDescent="0.25">
      <c r="A1365" t="s">
        <v>1711</v>
      </c>
      <c r="B1365" t="s">
        <v>4036</v>
      </c>
      <c r="C1365" t="s">
        <v>4049</v>
      </c>
      <c r="D1365" t="s">
        <v>4042</v>
      </c>
      <c r="E1365" t="s">
        <v>4039</v>
      </c>
      <c r="F1365" t="s">
        <v>4032</v>
      </c>
      <c r="G1365">
        <v>40690</v>
      </c>
    </row>
    <row r="1366" spans="1:7" x14ac:dyDescent="0.25">
      <c r="A1366" t="s">
        <v>1331</v>
      </c>
      <c r="B1366" t="s">
        <v>4035</v>
      </c>
      <c r="C1366" t="s">
        <v>4049</v>
      </c>
      <c r="D1366" t="s">
        <v>4045</v>
      </c>
      <c r="E1366" t="s">
        <v>4038</v>
      </c>
      <c r="F1366" t="s">
        <v>4032</v>
      </c>
      <c r="G1366">
        <v>40693</v>
      </c>
    </row>
    <row r="1367" spans="1:7" x14ac:dyDescent="0.25">
      <c r="A1367" t="s">
        <v>1372</v>
      </c>
      <c r="B1367" t="s">
        <v>4036</v>
      </c>
      <c r="C1367" t="s">
        <v>4051</v>
      </c>
      <c r="D1367" t="s">
        <v>4042</v>
      </c>
      <c r="E1367" t="s">
        <v>4039</v>
      </c>
      <c r="F1367" t="s">
        <v>4032</v>
      </c>
      <c r="G1367">
        <v>40705</v>
      </c>
    </row>
    <row r="1368" spans="1:7" x14ac:dyDescent="0.25">
      <c r="A1368" t="s">
        <v>1468</v>
      </c>
      <c r="B1368" t="s">
        <v>4035</v>
      </c>
      <c r="C1368" t="s">
        <v>4051</v>
      </c>
      <c r="D1368" t="s">
        <v>4045</v>
      </c>
      <c r="E1368" t="s">
        <v>4038</v>
      </c>
      <c r="F1368" t="s">
        <v>4032</v>
      </c>
      <c r="G1368">
        <v>40707</v>
      </c>
    </row>
    <row r="1369" spans="1:7" x14ac:dyDescent="0.25">
      <c r="A1369" t="s">
        <v>484</v>
      </c>
      <c r="B1369" t="s">
        <v>4035</v>
      </c>
      <c r="C1369" t="s">
        <v>4051</v>
      </c>
      <c r="D1369" t="s">
        <v>4045</v>
      </c>
      <c r="E1369" t="s">
        <v>4039</v>
      </c>
      <c r="F1369" t="s">
        <v>4032</v>
      </c>
      <c r="G1369">
        <v>40707</v>
      </c>
    </row>
    <row r="1370" spans="1:7" x14ac:dyDescent="0.25">
      <c r="A1370" t="s">
        <v>2146</v>
      </c>
      <c r="B1370" t="s">
        <v>4035</v>
      </c>
      <c r="C1370" t="s">
        <v>4050</v>
      </c>
      <c r="D1370" t="s">
        <v>4045</v>
      </c>
      <c r="E1370" t="s">
        <v>4039</v>
      </c>
      <c r="F1370" t="s">
        <v>4032</v>
      </c>
      <c r="G1370">
        <v>40724</v>
      </c>
    </row>
    <row r="1371" spans="1:7" x14ac:dyDescent="0.25">
      <c r="A1371" t="s">
        <v>2426</v>
      </c>
      <c r="B1371" t="s">
        <v>4036</v>
      </c>
      <c r="C1371" t="s">
        <v>4047</v>
      </c>
      <c r="D1371" t="s">
        <v>4045</v>
      </c>
      <c r="E1371" t="s">
        <v>4039</v>
      </c>
      <c r="F1371" t="s">
        <v>4032</v>
      </c>
      <c r="G1371">
        <v>40728</v>
      </c>
    </row>
    <row r="1372" spans="1:7" x14ac:dyDescent="0.25">
      <c r="A1372" t="s">
        <v>2050</v>
      </c>
      <c r="B1372" t="s">
        <v>4035</v>
      </c>
      <c r="C1372" t="s">
        <v>4047</v>
      </c>
      <c r="D1372" t="s">
        <v>4045</v>
      </c>
      <c r="E1372" t="s">
        <v>4038</v>
      </c>
      <c r="F1372" t="s">
        <v>4032</v>
      </c>
      <c r="G1372">
        <v>40732</v>
      </c>
    </row>
    <row r="1373" spans="1:7" x14ac:dyDescent="0.25">
      <c r="A1373" t="s">
        <v>1041</v>
      </c>
      <c r="B1373" t="s">
        <v>4035</v>
      </c>
      <c r="C1373" t="s">
        <v>4047</v>
      </c>
      <c r="D1373" t="s">
        <v>4045</v>
      </c>
      <c r="E1373" t="s">
        <v>4039</v>
      </c>
      <c r="F1373" t="s">
        <v>4032</v>
      </c>
      <c r="G1373">
        <v>40736</v>
      </c>
    </row>
    <row r="1374" spans="1:7" x14ac:dyDescent="0.25">
      <c r="A1374" t="s">
        <v>492</v>
      </c>
      <c r="B1374" t="s">
        <v>4033</v>
      </c>
      <c r="C1374" t="s">
        <v>4051</v>
      </c>
      <c r="D1374" t="s">
        <v>4045</v>
      </c>
      <c r="E1374" t="s">
        <v>4039</v>
      </c>
      <c r="F1374" t="s">
        <v>4032</v>
      </c>
      <c r="G1374">
        <v>40756</v>
      </c>
    </row>
    <row r="1375" spans="1:7" x14ac:dyDescent="0.25">
      <c r="A1375" t="s">
        <v>2988</v>
      </c>
      <c r="B1375" t="s">
        <v>4031</v>
      </c>
      <c r="C1375" t="s">
        <v>4049</v>
      </c>
      <c r="D1375" t="s">
        <v>4043</v>
      </c>
      <c r="E1375" t="s">
        <v>4039</v>
      </c>
      <c r="F1375" t="s">
        <v>4034</v>
      </c>
      <c r="G1375">
        <v>40780</v>
      </c>
    </row>
    <row r="1376" spans="1:7" x14ac:dyDescent="0.25">
      <c r="A1376" t="s">
        <v>3157</v>
      </c>
      <c r="B1376" t="s">
        <v>4036</v>
      </c>
      <c r="C1376" t="s">
        <v>4047</v>
      </c>
      <c r="D1376" t="s">
        <v>4045</v>
      </c>
      <c r="E1376" t="s">
        <v>4038</v>
      </c>
      <c r="F1376" t="s">
        <v>4032</v>
      </c>
      <c r="G1376">
        <v>40792</v>
      </c>
    </row>
    <row r="1377" spans="1:7" x14ac:dyDescent="0.25">
      <c r="A1377" t="s">
        <v>3411</v>
      </c>
      <c r="B1377" t="s">
        <v>4031</v>
      </c>
      <c r="C1377" t="s">
        <v>4051</v>
      </c>
      <c r="D1377" t="s">
        <v>4043</v>
      </c>
      <c r="E1377" t="s">
        <v>4038</v>
      </c>
      <c r="F1377" t="s">
        <v>4034</v>
      </c>
      <c r="G1377">
        <v>40797</v>
      </c>
    </row>
    <row r="1378" spans="1:7" x14ac:dyDescent="0.25">
      <c r="A1378" t="s">
        <v>2839</v>
      </c>
      <c r="B1378" t="s">
        <v>4033</v>
      </c>
      <c r="C1378" t="s">
        <v>4050</v>
      </c>
      <c r="D1378" t="s">
        <v>4045</v>
      </c>
      <c r="E1378" t="s">
        <v>4038</v>
      </c>
      <c r="F1378" t="s">
        <v>4032</v>
      </c>
      <c r="G1378">
        <v>40800</v>
      </c>
    </row>
    <row r="1379" spans="1:7" x14ac:dyDescent="0.25">
      <c r="A1379" t="s">
        <v>3200</v>
      </c>
      <c r="B1379" t="s">
        <v>4035</v>
      </c>
      <c r="C1379" t="s">
        <v>4050</v>
      </c>
      <c r="D1379" t="s">
        <v>4045</v>
      </c>
      <c r="E1379" t="s">
        <v>4038</v>
      </c>
      <c r="F1379" t="s">
        <v>4032</v>
      </c>
      <c r="G1379">
        <v>40818</v>
      </c>
    </row>
    <row r="1380" spans="1:7" x14ac:dyDescent="0.25">
      <c r="A1380" t="s">
        <v>958</v>
      </c>
      <c r="B1380" t="s">
        <v>4033</v>
      </c>
      <c r="C1380" t="s">
        <v>4049</v>
      </c>
      <c r="D1380" t="s">
        <v>4045</v>
      </c>
      <c r="E1380" t="s">
        <v>4039</v>
      </c>
      <c r="F1380" t="s">
        <v>4034</v>
      </c>
      <c r="G1380">
        <v>40824</v>
      </c>
    </row>
    <row r="1381" spans="1:7" x14ac:dyDescent="0.25">
      <c r="A1381" t="s">
        <v>2806</v>
      </c>
      <c r="B1381" t="s">
        <v>4033</v>
      </c>
      <c r="C1381" t="s">
        <v>4050</v>
      </c>
      <c r="D1381" t="s">
        <v>4045</v>
      </c>
      <c r="E1381" t="s">
        <v>4038</v>
      </c>
      <c r="F1381" t="s">
        <v>4032</v>
      </c>
      <c r="G1381">
        <v>40827</v>
      </c>
    </row>
    <row r="1382" spans="1:7" x14ac:dyDescent="0.25">
      <c r="A1382" t="s">
        <v>1408</v>
      </c>
      <c r="B1382" t="s">
        <v>4035</v>
      </c>
      <c r="C1382" t="s">
        <v>4049</v>
      </c>
      <c r="D1382" t="s">
        <v>4045</v>
      </c>
      <c r="E1382" t="s">
        <v>4038</v>
      </c>
      <c r="F1382" t="s">
        <v>4032</v>
      </c>
      <c r="G1382">
        <v>40831</v>
      </c>
    </row>
    <row r="1383" spans="1:7" x14ac:dyDescent="0.25">
      <c r="A1383" t="s">
        <v>3207</v>
      </c>
      <c r="B1383" t="s">
        <v>4036</v>
      </c>
      <c r="C1383" t="s">
        <v>4049</v>
      </c>
      <c r="D1383" t="s">
        <v>4045</v>
      </c>
      <c r="E1383" t="s">
        <v>4038</v>
      </c>
      <c r="F1383" t="s">
        <v>4032</v>
      </c>
      <c r="G1383">
        <v>40832</v>
      </c>
    </row>
    <row r="1384" spans="1:7" x14ac:dyDescent="0.25">
      <c r="A1384" t="s">
        <v>3057</v>
      </c>
      <c r="B1384" t="s">
        <v>4036</v>
      </c>
      <c r="C1384" t="s">
        <v>4047</v>
      </c>
      <c r="D1384" t="s">
        <v>4045</v>
      </c>
      <c r="E1384" t="s">
        <v>4038</v>
      </c>
      <c r="F1384" t="s">
        <v>4032</v>
      </c>
      <c r="G1384">
        <v>40838</v>
      </c>
    </row>
    <row r="1385" spans="1:7" x14ac:dyDescent="0.25">
      <c r="A1385" t="s">
        <v>1447</v>
      </c>
      <c r="B1385" t="s">
        <v>4036</v>
      </c>
      <c r="C1385" t="s">
        <v>4051</v>
      </c>
      <c r="D1385" t="s">
        <v>4042</v>
      </c>
      <c r="E1385" t="s">
        <v>4039</v>
      </c>
      <c r="F1385" t="s">
        <v>4032</v>
      </c>
      <c r="G1385">
        <v>40838</v>
      </c>
    </row>
    <row r="1386" spans="1:7" x14ac:dyDescent="0.25">
      <c r="A1386" t="s">
        <v>1804</v>
      </c>
      <c r="B1386" t="s">
        <v>4035</v>
      </c>
      <c r="C1386" t="s">
        <v>4050</v>
      </c>
      <c r="D1386" t="s">
        <v>4042</v>
      </c>
      <c r="E1386" t="s">
        <v>4039</v>
      </c>
      <c r="F1386" t="s">
        <v>4032</v>
      </c>
      <c r="G1386">
        <v>40840</v>
      </c>
    </row>
    <row r="1387" spans="1:7" x14ac:dyDescent="0.25">
      <c r="A1387" t="s">
        <v>3314</v>
      </c>
      <c r="B1387" t="s">
        <v>4031</v>
      </c>
      <c r="C1387" t="s">
        <v>4049</v>
      </c>
      <c r="D1387" t="s">
        <v>4043</v>
      </c>
      <c r="E1387" t="s">
        <v>4039</v>
      </c>
      <c r="F1387" t="s">
        <v>4034</v>
      </c>
      <c r="G1387">
        <v>40840</v>
      </c>
    </row>
    <row r="1388" spans="1:7" x14ac:dyDescent="0.25">
      <c r="A1388" t="s">
        <v>1815</v>
      </c>
      <c r="B1388" t="s">
        <v>4033</v>
      </c>
      <c r="C1388" t="s">
        <v>4047</v>
      </c>
      <c r="D1388" t="s">
        <v>4045</v>
      </c>
      <c r="E1388" t="s">
        <v>4039</v>
      </c>
      <c r="F1388" t="s">
        <v>4034</v>
      </c>
      <c r="G1388">
        <v>40850</v>
      </c>
    </row>
    <row r="1389" spans="1:7" x14ac:dyDescent="0.25">
      <c r="A1389" t="s">
        <v>1392</v>
      </c>
      <c r="B1389" t="s">
        <v>4036</v>
      </c>
      <c r="C1389" t="s">
        <v>4051</v>
      </c>
      <c r="D1389" t="s">
        <v>4042</v>
      </c>
      <c r="E1389" t="s">
        <v>4039</v>
      </c>
      <c r="F1389" t="s">
        <v>4032</v>
      </c>
      <c r="G1389">
        <v>40852</v>
      </c>
    </row>
    <row r="1390" spans="1:7" x14ac:dyDescent="0.25">
      <c r="A1390" t="s">
        <v>3063</v>
      </c>
      <c r="B1390" t="s">
        <v>4035</v>
      </c>
      <c r="C1390" t="s">
        <v>4048</v>
      </c>
      <c r="D1390" t="s">
        <v>4045</v>
      </c>
      <c r="E1390" t="s">
        <v>4039</v>
      </c>
      <c r="F1390" t="s">
        <v>4032</v>
      </c>
      <c r="G1390">
        <v>40865</v>
      </c>
    </row>
    <row r="1391" spans="1:7" x14ac:dyDescent="0.25">
      <c r="A1391" t="s">
        <v>1038</v>
      </c>
      <c r="B1391" t="s">
        <v>4033</v>
      </c>
      <c r="C1391" t="s">
        <v>4051</v>
      </c>
      <c r="D1391" t="s">
        <v>4045</v>
      </c>
      <c r="E1391" t="s">
        <v>4038</v>
      </c>
      <c r="F1391" t="s">
        <v>4032</v>
      </c>
      <c r="G1391">
        <v>40865</v>
      </c>
    </row>
    <row r="1392" spans="1:7" x14ac:dyDescent="0.25">
      <c r="A1392" t="s">
        <v>2233</v>
      </c>
      <c r="B1392" t="s">
        <v>4033</v>
      </c>
      <c r="C1392" t="s">
        <v>4047</v>
      </c>
      <c r="D1392" t="s">
        <v>4045</v>
      </c>
      <c r="E1392" t="s">
        <v>4038</v>
      </c>
      <c r="F1392" t="s">
        <v>4032</v>
      </c>
      <c r="G1392">
        <v>40879</v>
      </c>
    </row>
    <row r="1393" spans="1:7" x14ac:dyDescent="0.25">
      <c r="A1393" t="s">
        <v>2383</v>
      </c>
      <c r="B1393" t="s">
        <v>4036</v>
      </c>
      <c r="C1393" t="s">
        <v>4051</v>
      </c>
      <c r="D1393" t="s">
        <v>4042</v>
      </c>
      <c r="E1393" t="s">
        <v>4038</v>
      </c>
      <c r="F1393" t="s">
        <v>4032</v>
      </c>
      <c r="G1393">
        <v>40906</v>
      </c>
    </row>
    <row r="1394" spans="1:7" x14ac:dyDescent="0.25">
      <c r="A1394" t="s">
        <v>2745</v>
      </c>
      <c r="B1394" t="s">
        <v>4035</v>
      </c>
      <c r="C1394" t="s">
        <v>4050</v>
      </c>
      <c r="D1394" t="s">
        <v>4045</v>
      </c>
      <c r="E1394" t="s">
        <v>4038</v>
      </c>
      <c r="F1394" t="s">
        <v>4032</v>
      </c>
      <c r="G1394">
        <v>40926</v>
      </c>
    </row>
    <row r="1395" spans="1:7" x14ac:dyDescent="0.25">
      <c r="A1395" t="s">
        <v>633</v>
      </c>
      <c r="B1395" t="s">
        <v>4035</v>
      </c>
      <c r="C1395" t="s">
        <v>4051</v>
      </c>
      <c r="D1395" t="s">
        <v>4045</v>
      </c>
      <c r="E1395" t="s">
        <v>4039</v>
      </c>
      <c r="F1395" t="s">
        <v>4032</v>
      </c>
      <c r="G1395">
        <v>40937</v>
      </c>
    </row>
    <row r="1396" spans="1:7" x14ac:dyDescent="0.25">
      <c r="A1396" t="s">
        <v>3383</v>
      </c>
      <c r="B1396" t="s">
        <v>4036</v>
      </c>
      <c r="C1396" t="s">
        <v>4050</v>
      </c>
      <c r="D1396" t="s">
        <v>4045</v>
      </c>
      <c r="E1396" t="s">
        <v>4039</v>
      </c>
      <c r="F1396" t="s">
        <v>4032</v>
      </c>
      <c r="G1396">
        <v>40952</v>
      </c>
    </row>
    <row r="1397" spans="1:7" x14ac:dyDescent="0.25">
      <c r="A1397" t="s">
        <v>909</v>
      </c>
      <c r="B1397" t="s">
        <v>4035</v>
      </c>
      <c r="C1397" t="s">
        <v>4051</v>
      </c>
      <c r="D1397" t="s">
        <v>4045</v>
      </c>
      <c r="E1397" t="s">
        <v>4039</v>
      </c>
      <c r="F1397" t="s">
        <v>4032</v>
      </c>
      <c r="G1397">
        <v>40953</v>
      </c>
    </row>
    <row r="1398" spans="1:7" x14ac:dyDescent="0.25">
      <c r="A1398" t="s">
        <v>906</v>
      </c>
      <c r="B1398" t="s">
        <v>4033</v>
      </c>
      <c r="C1398" t="s">
        <v>4049</v>
      </c>
      <c r="D1398" t="s">
        <v>4045</v>
      </c>
      <c r="E1398" t="s">
        <v>4039</v>
      </c>
      <c r="F1398" t="s">
        <v>4032</v>
      </c>
      <c r="G1398">
        <v>40953</v>
      </c>
    </row>
    <row r="1399" spans="1:7" x14ac:dyDescent="0.25">
      <c r="A1399" t="s">
        <v>2790</v>
      </c>
      <c r="B1399" t="s">
        <v>4035</v>
      </c>
      <c r="C1399" t="s">
        <v>4048</v>
      </c>
      <c r="D1399" t="s">
        <v>4045</v>
      </c>
      <c r="E1399" t="s">
        <v>4039</v>
      </c>
      <c r="F1399" t="s">
        <v>4032</v>
      </c>
      <c r="G1399">
        <v>40956</v>
      </c>
    </row>
    <row r="1400" spans="1:7" x14ac:dyDescent="0.25">
      <c r="A1400" t="s">
        <v>2740</v>
      </c>
      <c r="B1400" t="s">
        <v>4035</v>
      </c>
      <c r="C1400" t="s">
        <v>4050</v>
      </c>
      <c r="D1400" t="s">
        <v>4045</v>
      </c>
      <c r="E1400" t="s">
        <v>4038</v>
      </c>
      <c r="F1400" t="s">
        <v>4032</v>
      </c>
      <c r="G1400">
        <v>40962</v>
      </c>
    </row>
    <row r="1401" spans="1:7" x14ac:dyDescent="0.25">
      <c r="A1401" t="s">
        <v>3288</v>
      </c>
      <c r="B1401" t="s">
        <v>4033</v>
      </c>
      <c r="C1401" t="s">
        <v>4048</v>
      </c>
      <c r="D1401" t="s">
        <v>4045</v>
      </c>
      <c r="E1401" t="s">
        <v>4039</v>
      </c>
      <c r="F1401" t="s">
        <v>4032</v>
      </c>
      <c r="G1401">
        <v>40965</v>
      </c>
    </row>
    <row r="1402" spans="1:7" x14ac:dyDescent="0.25">
      <c r="A1402" t="s">
        <v>3953</v>
      </c>
      <c r="B1402" t="s">
        <v>4036</v>
      </c>
      <c r="C1402" t="s">
        <v>4048</v>
      </c>
      <c r="D1402" t="s">
        <v>4045</v>
      </c>
      <c r="E1402" t="s">
        <v>4038</v>
      </c>
      <c r="F1402" t="s">
        <v>4032</v>
      </c>
      <c r="G1402">
        <v>40966</v>
      </c>
    </row>
    <row r="1403" spans="1:7" x14ac:dyDescent="0.25">
      <c r="A1403" t="s">
        <v>2083</v>
      </c>
      <c r="B1403" t="s">
        <v>4035</v>
      </c>
      <c r="C1403" t="s">
        <v>4050</v>
      </c>
      <c r="D1403" t="s">
        <v>4045</v>
      </c>
      <c r="E1403" t="s">
        <v>4039</v>
      </c>
      <c r="F1403" t="s">
        <v>4032</v>
      </c>
      <c r="G1403">
        <v>40969</v>
      </c>
    </row>
    <row r="1404" spans="1:7" x14ac:dyDescent="0.25">
      <c r="A1404" t="s">
        <v>1394</v>
      </c>
      <c r="B1404" t="s">
        <v>4035</v>
      </c>
      <c r="C1404" t="s">
        <v>4047</v>
      </c>
      <c r="D1404" t="s">
        <v>4042</v>
      </c>
      <c r="E1404" t="s">
        <v>4038</v>
      </c>
      <c r="F1404" t="s">
        <v>4032</v>
      </c>
      <c r="G1404">
        <v>40986</v>
      </c>
    </row>
    <row r="1405" spans="1:7" x14ac:dyDescent="0.25">
      <c r="A1405" t="s">
        <v>3472</v>
      </c>
      <c r="B1405" t="s">
        <v>4035</v>
      </c>
      <c r="C1405" t="s">
        <v>4048</v>
      </c>
      <c r="D1405" t="s">
        <v>4045</v>
      </c>
      <c r="E1405" t="s">
        <v>4038</v>
      </c>
      <c r="F1405" t="s">
        <v>4032</v>
      </c>
      <c r="G1405">
        <v>40989</v>
      </c>
    </row>
    <row r="1406" spans="1:7" x14ac:dyDescent="0.25">
      <c r="A1406" t="s">
        <v>3997</v>
      </c>
      <c r="B1406" t="s">
        <v>4031</v>
      </c>
      <c r="C1406" t="s">
        <v>4050</v>
      </c>
      <c r="D1406" t="s">
        <v>4043</v>
      </c>
      <c r="E1406" t="s">
        <v>4038</v>
      </c>
      <c r="F1406" t="s">
        <v>4032</v>
      </c>
      <c r="G1406">
        <v>40990</v>
      </c>
    </row>
    <row r="1407" spans="1:7" x14ac:dyDescent="0.25">
      <c r="A1407" t="s">
        <v>3849</v>
      </c>
      <c r="B1407" t="s">
        <v>4031</v>
      </c>
      <c r="C1407" t="s">
        <v>4047</v>
      </c>
      <c r="D1407" t="s">
        <v>4043</v>
      </c>
      <c r="E1407" t="s">
        <v>4038</v>
      </c>
      <c r="F1407" t="s">
        <v>4034</v>
      </c>
      <c r="G1407">
        <v>41018</v>
      </c>
    </row>
    <row r="1408" spans="1:7" x14ac:dyDescent="0.25">
      <c r="A1408" t="s">
        <v>2290</v>
      </c>
      <c r="B1408" t="s">
        <v>4036</v>
      </c>
      <c r="C1408" t="s">
        <v>4051</v>
      </c>
      <c r="D1408" t="s">
        <v>4045</v>
      </c>
      <c r="E1408" t="s">
        <v>4038</v>
      </c>
      <c r="F1408" t="s">
        <v>4032</v>
      </c>
      <c r="G1408">
        <v>41022</v>
      </c>
    </row>
    <row r="1409" spans="1:7" x14ac:dyDescent="0.25">
      <c r="A1409" t="s">
        <v>3111</v>
      </c>
      <c r="B1409" t="s">
        <v>4031</v>
      </c>
      <c r="C1409" t="s">
        <v>4051</v>
      </c>
      <c r="D1409" t="s">
        <v>4043</v>
      </c>
      <c r="E1409" t="s">
        <v>4039</v>
      </c>
      <c r="F1409" t="s">
        <v>4034</v>
      </c>
      <c r="G1409">
        <v>41022</v>
      </c>
    </row>
    <row r="1410" spans="1:7" x14ac:dyDescent="0.25">
      <c r="A1410" t="s">
        <v>1396</v>
      </c>
      <c r="B1410" t="s">
        <v>4035</v>
      </c>
      <c r="C1410" t="s">
        <v>4051</v>
      </c>
      <c r="D1410" t="s">
        <v>4045</v>
      </c>
      <c r="E1410" t="s">
        <v>4038</v>
      </c>
      <c r="F1410" t="s">
        <v>4032</v>
      </c>
      <c r="G1410">
        <v>41023</v>
      </c>
    </row>
    <row r="1411" spans="1:7" x14ac:dyDescent="0.25">
      <c r="A1411" t="s">
        <v>3462</v>
      </c>
      <c r="B1411" t="s">
        <v>4035</v>
      </c>
      <c r="C1411" t="s">
        <v>4048</v>
      </c>
      <c r="D1411" t="s">
        <v>4045</v>
      </c>
      <c r="E1411" t="s">
        <v>4038</v>
      </c>
      <c r="F1411" t="s">
        <v>4032</v>
      </c>
      <c r="G1411">
        <v>41027</v>
      </c>
    </row>
    <row r="1412" spans="1:7" x14ac:dyDescent="0.25">
      <c r="A1412" t="s">
        <v>2263</v>
      </c>
      <c r="B1412" t="s">
        <v>4035</v>
      </c>
      <c r="C1412" t="s">
        <v>4050</v>
      </c>
      <c r="D1412" t="s">
        <v>4045</v>
      </c>
      <c r="E1412" t="s">
        <v>4039</v>
      </c>
      <c r="F1412" t="s">
        <v>4032</v>
      </c>
      <c r="G1412">
        <v>41028</v>
      </c>
    </row>
    <row r="1413" spans="1:7" x14ac:dyDescent="0.25">
      <c r="A1413" t="s">
        <v>3224</v>
      </c>
      <c r="B1413" t="s">
        <v>4033</v>
      </c>
      <c r="C1413" t="s">
        <v>4050</v>
      </c>
      <c r="D1413" t="s">
        <v>4045</v>
      </c>
      <c r="E1413" t="s">
        <v>4038</v>
      </c>
      <c r="F1413" t="s">
        <v>4032</v>
      </c>
      <c r="G1413">
        <v>41039</v>
      </c>
    </row>
    <row r="1414" spans="1:7" x14ac:dyDescent="0.25">
      <c r="A1414" t="s">
        <v>967</v>
      </c>
      <c r="B1414" t="s">
        <v>4033</v>
      </c>
      <c r="C1414" t="s">
        <v>4049</v>
      </c>
      <c r="D1414" t="s">
        <v>4045</v>
      </c>
      <c r="E1414" t="s">
        <v>4039</v>
      </c>
      <c r="F1414" t="s">
        <v>4032</v>
      </c>
      <c r="G1414">
        <v>41039</v>
      </c>
    </row>
    <row r="1415" spans="1:7" x14ac:dyDescent="0.25">
      <c r="A1415" t="s">
        <v>3342</v>
      </c>
      <c r="B1415" t="s">
        <v>4035</v>
      </c>
      <c r="C1415" t="s">
        <v>4048</v>
      </c>
      <c r="D1415" t="s">
        <v>4045</v>
      </c>
      <c r="E1415" t="s">
        <v>4038</v>
      </c>
      <c r="F1415" t="s">
        <v>4032</v>
      </c>
      <c r="G1415">
        <v>41041</v>
      </c>
    </row>
    <row r="1416" spans="1:7" x14ac:dyDescent="0.25">
      <c r="A1416" t="s">
        <v>1718</v>
      </c>
      <c r="B1416" t="s">
        <v>4033</v>
      </c>
      <c r="C1416" t="s">
        <v>4050</v>
      </c>
      <c r="D1416" t="s">
        <v>4045</v>
      </c>
      <c r="E1416" t="s">
        <v>4039</v>
      </c>
      <c r="F1416" t="s">
        <v>4032</v>
      </c>
      <c r="G1416">
        <v>41043</v>
      </c>
    </row>
    <row r="1417" spans="1:7" x14ac:dyDescent="0.25">
      <c r="A1417" t="s">
        <v>2472</v>
      </c>
      <c r="B1417" t="s">
        <v>4035</v>
      </c>
      <c r="C1417" t="s">
        <v>4050</v>
      </c>
      <c r="D1417" t="s">
        <v>4045</v>
      </c>
      <c r="E1417" t="s">
        <v>4039</v>
      </c>
      <c r="F1417" t="s">
        <v>4032</v>
      </c>
      <c r="G1417">
        <v>41069</v>
      </c>
    </row>
    <row r="1418" spans="1:7" x14ac:dyDescent="0.25">
      <c r="A1418" t="s">
        <v>3389</v>
      </c>
      <c r="B1418" t="s">
        <v>4035</v>
      </c>
      <c r="C1418" t="s">
        <v>4048</v>
      </c>
      <c r="D1418" t="s">
        <v>4045</v>
      </c>
      <c r="E1418" t="s">
        <v>4039</v>
      </c>
      <c r="F1418" t="s">
        <v>4032</v>
      </c>
      <c r="G1418">
        <v>41080</v>
      </c>
    </row>
    <row r="1419" spans="1:7" x14ac:dyDescent="0.25">
      <c r="A1419" t="s">
        <v>3663</v>
      </c>
      <c r="B1419" t="s">
        <v>4033</v>
      </c>
      <c r="C1419" t="s">
        <v>4048</v>
      </c>
      <c r="D1419" t="s">
        <v>4045</v>
      </c>
      <c r="E1419" t="s">
        <v>4038</v>
      </c>
      <c r="F1419" t="s">
        <v>4032</v>
      </c>
      <c r="G1419">
        <v>41093</v>
      </c>
    </row>
    <row r="1420" spans="1:7" x14ac:dyDescent="0.25">
      <c r="A1420" t="s">
        <v>1967</v>
      </c>
      <c r="B1420" t="s">
        <v>4036</v>
      </c>
      <c r="C1420" t="s">
        <v>4047</v>
      </c>
      <c r="D1420" t="s">
        <v>4042</v>
      </c>
      <c r="E1420" t="s">
        <v>4039</v>
      </c>
      <c r="F1420" t="s">
        <v>4032</v>
      </c>
      <c r="G1420">
        <v>41094</v>
      </c>
    </row>
    <row r="1421" spans="1:7" x14ac:dyDescent="0.25">
      <c r="A1421" t="s">
        <v>2976</v>
      </c>
      <c r="B1421" t="s">
        <v>4031</v>
      </c>
      <c r="C1421" t="s">
        <v>4051</v>
      </c>
      <c r="D1421" t="s">
        <v>4043</v>
      </c>
      <c r="E1421" t="s">
        <v>4039</v>
      </c>
      <c r="F1421" t="s">
        <v>4034</v>
      </c>
      <c r="G1421">
        <v>41098</v>
      </c>
    </row>
    <row r="1422" spans="1:7" x14ac:dyDescent="0.25">
      <c r="A1422" t="s">
        <v>2943</v>
      </c>
      <c r="B1422" t="s">
        <v>4035</v>
      </c>
      <c r="C1422" t="s">
        <v>4048</v>
      </c>
      <c r="D1422" t="s">
        <v>4045</v>
      </c>
      <c r="E1422" t="s">
        <v>4039</v>
      </c>
      <c r="F1422" t="s">
        <v>4032</v>
      </c>
      <c r="G1422">
        <v>41109</v>
      </c>
    </row>
    <row r="1423" spans="1:7" x14ac:dyDescent="0.25">
      <c r="A1423" t="s">
        <v>1410</v>
      </c>
      <c r="B1423" t="s">
        <v>4033</v>
      </c>
      <c r="C1423" t="s">
        <v>4047</v>
      </c>
      <c r="D1423" t="s">
        <v>4045</v>
      </c>
      <c r="E1423" t="s">
        <v>4039</v>
      </c>
      <c r="F1423" t="s">
        <v>4032</v>
      </c>
      <c r="G1423">
        <v>41112</v>
      </c>
    </row>
    <row r="1424" spans="1:7" x14ac:dyDescent="0.25">
      <c r="A1424" t="s">
        <v>2611</v>
      </c>
      <c r="B1424" t="s">
        <v>4033</v>
      </c>
      <c r="C1424" t="s">
        <v>4050</v>
      </c>
      <c r="D1424" t="s">
        <v>4045</v>
      </c>
      <c r="E1424" t="s">
        <v>4039</v>
      </c>
      <c r="F1424" t="s">
        <v>4032</v>
      </c>
      <c r="G1424">
        <v>41112</v>
      </c>
    </row>
    <row r="1425" spans="1:7" x14ac:dyDescent="0.25">
      <c r="A1425" t="s">
        <v>3187</v>
      </c>
      <c r="B1425" t="s">
        <v>4033</v>
      </c>
      <c r="C1425" t="s">
        <v>4048</v>
      </c>
      <c r="D1425" t="s">
        <v>4045</v>
      </c>
      <c r="E1425" t="s">
        <v>4039</v>
      </c>
      <c r="F1425" t="s">
        <v>4032</v>
      </c>
      <c r="G1425">
        <v>41116</v>
      </c>
    </row>
    <row r="1426" spans="1:7" x14ac:dyDescent="0.25">
      <c r="A1426" t="s">
        <v>1528</v>
      </c>
      <c r="B1426" t="s">
        <v>4035</v>
      </c>
      <c r="C1426" t="s">
        <v>4047</v>
      </c>
      <c r="D1426" t="s">
        <v>4045</v>
      </c>
      <c r="E1426" t="s">
        <v>4039</v>
      </c>
      <c r="F1426" t="s">
        <v>4032</v>
      </c>
      <c r="G1426">
        <v>41119</v>
      </c>
    </row>
    <row r="1427" spans="1:7" x14ac:dyDescent="0.25">
      <c r="A1427" t="s">
        <v>2025</v>
      </c>
      <c r="B1427" t="s">
        <v>4035</v>
      </c>
      <c r="C1427" t="s">
        <v>4047</v>
      </c>
      <c r="D1427" t="s">
        <v>4045</v>
      </c>
      <c r="E1427" t="s">
        <v>4038</v>
      </c>
      <c r="F1427" t="s">
        <v>4032</v>
      </c>
      <c r="G1427">
        <v>41121</v>
      </c>
    </row>
    <row r="1428" spans="1:7" x14ac:dyDescent="0.25">
      <c r="A1428" t="s">
        <v>2914</v>
      </c>
      <c r="B1428" t="s">
        <v>4031</v>
      </c>
      <c r="C1428" t="s">
        <v>4051</v>
      </c>
      <c r="D1428" t="s">
        <v>4043</v>
      </c>
      <c r="E1428" t="s">
        <v>4039</v>
      </c>
      <c r="F1428" t="s">
        <v>4032</v>
      </c>
      <c r="G1428">
        <v>41125</v>
      </c>
    </row>
    <row r="1429" spans="1:7" x14ac:dyDescent="0.25">
      <c r="A1429" t="s">
        <v>682</v>
      </c>
      <c r="B1429" t="s">
        <v>4033</v>
      </c>
      <c r="C1429" t="s">
        <v>4051</v>
      </c>
      <c r="D1429" t="s">
        <v>4045</v>
      </c>
      <c r="E1429" t="s">
        <v>4039</v>
      </c>
      <c r="F1429" t="s">
        <v>4034</v>
      </c>
      <c r="G1429">
        <v>41126</v>
      </c>
    </row>
    <row r="1430" spans="1:7" x14ac:dyDescent="0.25">
      <c r="A1430" t="s">
        <v>3592</v>
      </c>
      <c r="B1430" t="s">
        <v>4036</v>
      </c>
      <c r="C1430" t="s">
        <v>4050</v>
      </c>
      <c r="D1430" t="s">
        <v>4045</v>
      </c>
      <c r="E1430" t="s">
        <v>4038</v>
      </c>
      <c r="F1430" t="s">
        <v>4032</v>
      </c>
      <c r="G1430">
        <v>41134</v>
      </c>
    </row>
    <row r="1431" spans="1:7" x14ac:dyDescent="0.25">
      <c r="A1431" t="s">
        <v>1547</v>
      </c>
      <c r="B1431" t="s">
        <v>4036</v>
      </c>
      <c r="C1431" t="s">
        <v>4049</v>
      </c>
      <c r="D1431" t="s">
        <v>4042</v>
      </c>
      <c r="E1431" t="s">
        <v>4039</v>
      </c>
      <c r="F1431" t="s">
        <v>4032</v>
      </c>
      <c r="G1431">
        <v>41151</v>
      </c>
    </row>
    <row r="1432" spans="1:7" x14ac:dyDescent="0.25">
      <c r="A1432" t="s">
        <v>3735</v>
      </c>
      <c r="B1432" t="s">
        <v>4031</v>
      </c>
      <c r="C1432" t="s">
        <v>4047</v>
      </c>
      <c r="D1432" t="s">
        <v>4043</v>
      </c>
      <c r="E1432" t="s">
        <v>4039</v>
      </c>
      <c r="F1432" t="s">
        <v>4034</v>
      </c>
      <c r="G1432">
        <v>41171</v>
      </c>
    </row>
    <row r="1433" spans="1:7" x14ac:dyDescent="0.25">
      <c r="A1433" t="s">
        <v>2299</v>
      </c>
      <c r="B1433" t="s">
        <v>4033</v>
      </c>
      <c r="C1433" t="s">
        <v>4050</v>
      </c>
      <c r="D1433" t="s">
        <v>4045</v>
      </c>
      <c r="E1433" t="s">
        <v>4039</v>
      </c>
      <c r="F1433" t="s">
        <v>4032</v>
      </c>
      <c r="G1433">
        <v>41175</v>
      </c>
    </row>
    <row r="1434" spans="1:7" x14ac:dyDescent="0.25">
      <c r="A1434" t="s">
        <v>2557</v>
      </c>
      <c r="B1434" t="s">
        <v>4035</v>
      </c>
      <c r="C1434" t="s">
        <v>4050</v>
      </c>
      <c r="D1434" t="s">
        <v>4045</v>
      </c>
      <c r="E1434" t="s">
        <v>4038</v>
      </c>
      <c r="F1434" t="s">
        <v>4032</v>
      </c>
      <c r="G1434">
        <v>41179</v>
      </c>
    </row>
    <row r="1435" spans="1:7" x14ac:dyDescent="0.25">
      <c r="A1435" t="s">
        <v>2152</v>
      </c>
      <c r="B1435" t="s">
        <v>4035</v>
      </c>
      <c r="C1435" t="s">
        <v>4047</v>
      </c>
      <c r="D1435" t="s">
        <v>4045</v>
      </c>
      <c r="E1435" t="s">
        <v>4038</v>
      </c>
      <c r="F1435" t="s">
        <v>4032</v>
      </c>
      <c r="G1435">
        <v>41182</v>
      </c>
    </row>
    <row r="1436" spans="1:7" x14ac:dyDescent="0.25">
      <c r="A1436" t="s">
        <v>3387</v>
      </c>
      <c r="B1436" t="s">
        <v>4035</v>
      </c>
      <c r="C1436" t="s">
        <v>4048</v>
      </c>
      <c r="D1436" t="s">
        <v>4045</v>
      </c>
      <c r="E1436" t="s">
        <v>4038</v>
      </c>
      <c r="F1436" t="s">
        <v>4032</v>
      </c>
      <c r="G1436">
        <v>41209</v>
      </c>
    </row>
    <row r="1437" spans="1:7" x14ac:dyDescent="0.25">
      <c r="A1437" t="s">
        <v>3106</v>
      </c>
      <c r="B1437" t="s">
        <v>4035</v>
      </c>
      <c r="C1437" t="s">
        <v>4050</v>
      </c>
      <c r="D1437" t="s">
        <v>4045</v>
      </c>
      <c r="E1437" t="s">
        <v>4038</v>
      </c>
      <c r="F1437" t="s">
        <v>4032</v>
      </c>
      <c r="G1437">
        <v>41225</v>
      </c>
    </row>
    <row r="1438" spans="1:7" x14ac:dyDescent="0.25">
      <c r="A1438" t="s">
        <v>1785</v>
      </c>
      <c r="B1438" t="s">
        <v>4036</v>
      </c>
      <c r="C1438" t="s">
        <v>4049</v>
      </c>
      <c r="D1438" t="s">
        <v>4042</v>
      </c>
      <c r="E1438" t="s">
        <v>4039</v>
      </c>
      <c r="F1438" t="s">
        <v>4032</v>
      </c>
      <c r="G1438">
        <v>41227</v>
      </c>
    </row>
    <row r="1439" spans="1:7" x14ac:dyDescent="0.25">
      <c r="A1439" t="s">
        <v>3572</v>
      </c>
      <c r="B1439" t="s">
        <v>4035</v>
      </c>
      <c r="C1439" t="s">
        <v>4048</v>
      </c>
      <c r="D1439" t="s">
        <v>4045</v>
      </c>
      <c r="E1439" t="s">
        <v>4038</v>
      </c>
      <c r="F1439" t="s">
        <v>4032</v>
      </c>
      <c r="G1439">
        <v>41230</v>
      </c>
    </row>
    <row r="1440" spans="1:7" x14ac:dyDescent="0.25">
      <c r="A1440" t="s">
        <v>794</v>
      </c>
      <c r="B1440" t="s">
        <v>4035</v>
      </c>
      <c r="C1440" t="s">
        <v>4049</v>
      </c>
      <c r="D1440" t="s">
        <v>4045</v>
      </c>
      <c r="E1440" t="s">
        <v>4039</v>
      </c>
      <c r="F1440" t="s">
        <v>4032</v>
      </c>
      <c r="G1440">
        <v>41235</v>
      </c>
    </row>
    <row r="1441" spans="1:7" x14ac:dyDescent="0.25">
      <c r="A1441" t="s">
        <v>3119</v>
      </c>
      <c r="B1441" t="s">
        <v>4033</v>
      </c>
      <c r="C1441" t="s">
        <v>4048</v>
      </c>
      <c r="D1441" t="s">
        <v>4045</v>
      </c>
      <c r="E1441" t="s">
        <v>4039</v>
      </c>
      <c r="F1441" t="s">
        <v>4032</v>
      </c>
      <c r="G1441">
        <v>41247</v>
      </c>
    </row>
    <row r="1442" spans="1:7" x14ac:dyDescent="0.25">
      <c r="A1442" t="s">
        <v>2273</v>
      </c>
      <c r="B1442" t="s">
        <v>4036</v>
      </c>
      <c r="C1442" t="s">
        <v>4049</v>
      </c>
      <c r="D1442" t="s">
        <v>4042</v>
      </c>
      <c r="E1442" t="s">
        <v>4038</v>
      </c>
      <c r="F1442" t="s">
        <v>4032</v>
      </c>
      <c r="G1442">
        <v>41261</v>
      </c>
    </row>
    <row r="1443" spans="1:7" x14ac:dyDescent="0.25">
      <c r="A1443" t="s">
        <v>1874</v>
      </c>
      <c r="B1443" t="s">
        <v>4033</v>
      </c>
      <c r="C1443" t="s">
        <v>4049</v>
      </c>
      <c r="D1443" t="s">
        <v>4045</v>
      </c>
      <c r="E1443" t="s">
        <v>4038</v>
      </c>
      <c r="F1443" t="s">
        <v>4032</v>
      </c>
      <c r="G1443">
        <v>41271</v>
      </c>
    </row>
    <row r="1444" spans="1:7" x14ac:dyDescent="0.25">
      <c r="A1444" t="s">
        <v>1932</v>
      </c>
      <c r="B1444" t="s">
        <v>4036</v>
      </c>
      <c r="C1444" t="s">
        <v>4049</v>
      </c>
      <c r="D1444" t="s">
        <v>4042</v>
      </c>
      <c r="E1444" t="s">
        <v>4039</v>
      </c>
      <c r="F1444" t="s">
        <v>4032</v>
      </c>
      <c r="G1444">
        <v>41288</v>
      </c>
    </row>
    <row r="1445" spans="1:7" x14ac:dyDescent="0.25">
      <c r="A1445" t="s">
        <v>1992</v>
      </c>
      <c r="B1445" t="s">
        <v>4036</v>
      </c>
      <c r="C1445" t="s">
        <v>4049</v>
      </c>
      <c r="D1445" t="s">
        <v>4045</v>
      </c>
      <c r="E1445" t="s">
        <v>4039</v>
      </c>
      <c r="F1445" t="s">
        <v>4032</v>
      </c>
      <c r="G1445">
        <v>41297</v>
      </c>
    </row>
    <row r="1446" spans="1:7" x14ac:dyDescent="0.25">
      <c r="A1446" t="s">
        <v>1930</v>
      </c>
      <c r="B1446" t="s">
        <v>4033</v>
      </c>
      <c r="C1446" t="s">
        <v>4047</v>
      </c>
      <c r="D1446" t="s">
        <v>4045</v>
      </c>
      <c r="E1446" t="s">
        <v>4038</v>
      </c>
      <c r="F1446" t="s">
        <v>4032</v>
      </c>
      <c r="G1446">
        <v>41298</v>
      </c>
    </row>
    <row r="1447" spans="1:7" x14ac:dyDescent="0.25">
      <c r="A1447" t="s">
        <v>3967</v>
      </c>
      <c r="B1447" t="s">
        <v>4031</v>
      </c>
      <c r="C1447" t="s">
        <v>4050</v>
      </c>
      <c r="D1447" t="s">
        <v>4043</v>
      </c>
      <c r="E1447" t="s">
        <v>4038</v>
      </c>
      <c r="F1447" t="s">
        <v>4034</v>
      </c>
      <c r="G1447">
        <v>41304</v>
      </c>
    </row>
    <row r="1448" spans="1:7" x14ac:dyDescent="0.25">
      <c r="A1448" t="s">
        <v>1911</v>
      </c>
      <c r="B1448" t="s">
        <v>4033</v>
      </c>
      <c r="C1448" t="s">
        <v>4049</v>
      </c>
      <c r="D1448" t="s">
        <v>4045</v>
      </c>
      <c r="E1448" t="s">
        <v>4038</v>
      </c>
      <c r="F1448" t="s">
        <v>4032</v>
      </c>
      <c r="G1448">
        <v>41307</v>
      </c>
    </row>
    <row r="1449" spans="1:7" x14ac:dyDescent="0.25">
      <c r="A1449" t="s">
        <v>3297</v>
      </c>
      <c r="B1449" t="s">
        <v>4036</v>
      </c>
      <c r="C1449" t="s">
        <v>4047</v>
      </c>
      <c r="D1449" t="s">
        <v>4042</v>
      </c>
      <c r="E1449" t="s">
        <v>4038</v>
      </c>
      <c r="F1449" t="s">
        <v>4032</v>
      </c>
      <c r="G1449">
        <v>41318</v>
      </c>
    </row>
    <row r="1450" spans="1:7" x14ac:dyDescent="0.25">
      <c r="A1450" t="s">
        <v>2104</v>
      </c>
      <c r="B1450" t="s">
        <v>4036</v>
      </c>
      <c r="C1450" t="s">
        <v>4047</v>
      </c>
      <c r="D1450" t="s">
        <v>4042</v>
      </c>
      <c r="E1450" t="s">
        <v>4039</v>
      </c>
      <c r="F1450" t="s">
        <v>4032</v>
      </c>
      <c r="G1450">
        <v>41325</v>
      </c>
    </row>
    <row r="1451" spans="1:7" x14ac:dyDescent="0.25">
      <c r="A1451" t="s">
        <v>1587</v>
      </c>
      <c r="B1451" t="s">
        <v>4035</v>
      </c>
      <c r="C1451" t="s">
        <v>4050</v>
      </c>
      <c r="D1451" t="s">
        <v>4045</v>
      </c>
      <c r="E1451" t="s">
        <v>4039</v>
      </c>
      <c r="F1451" t="s">
        <v>4032</v>
      </c>
      <c r="G1451">
        <v>41328</v>
      </c>
    </row>
    <row r="1452" spans="1:7" x14ac:dyDescent="0.25">
      <c r="A1452" t="s">
        <v>3167</v>
      </c>
      <c r="B1452" t="s">
        <v>4035</v>
      </c>
      <c r="C1452" t="s">
        <v>4048</v>
      </c>
      <c r="D1452" t="s">
        <v>4045</v>
      </c>
      <c r="E1452" t="s">
        <v>4038</v>
      </c>
      <c r="F1452" t="s">
        <v>4032</v>
      </c>
      <c r="G1452">
        <v>41342</v>
      </c>
    </row>
    <row r="1453" spans="1:7" x14ac:dyDescent="0.25">
      <c r="A1453" t="s">
        <v>1136</v>
      </c>
      <c r="B1453" t="s">
        <v>4035</v>
      </c>
      <c r="C1453" t="s">
        <v>4051</v>
      </c>
      <c r="D1453" t="s">
        <v>4045</v>
      </c>
      <c r="E1453" t="s">
        <v>4038</v>
      </c>
      <c r="F1453" t="s">
        <v>4032</v>
      </c>
      <c r="G1453">
        <v>41343</v>
      </c>
    </row>
    <row r="1454" spans="1:7" x14ac:dyDescent="0.25">
      <c r="A1454" t="s">
        <v>3633</v>
      </c>
      <c r="B1454" t="s">
        <v>4033</v>
      </c>
      <c r="C1454" t="s">
        <v>4048</v>
      </c>
      <c r="D1454" t="s">
        <v>4045</v>
      </c>
      <c r="E1454" t="s">
        <v>4038</v>
      </c>
      <c r="F1454" t="s">
        <v>4032</v>
      </c>
      <c r="G1454">
        <v>41350</v>
      </c>
    </row>
    <row r="1455" spans="1:7" x14ac:dyDescent="0.25">
      <c r="A1455" t="s">
        <v>1102</v>
      </c>
      <c r="B1455" t="s">
        <v>4035</v>
      </c>
      <c r="C1455" t="s">
        <v>4051</v>
      </c>
      <c r="D1455" t="s">
        <v>4045</v>
      </c>
      <c r="E1455" t="s">
        <v>4038</v>
      </c>
      <c r="F1455" t="s">
        <v>4032</v>
      </c>
      <c r="G1455">
        <v>41352</v>
      </c>
    </row>
    <row r="1456" spans="1:7" x14ac:dyDescent="0.25">
      <c r="A1456" t="s">
        <v>2833</v>
      </c>
      <c r="B1456" t="s">
        <v>4035</v>
      </c>
      <c r="C1456" t="s">
        <v>4048</v>
      </c>
      <c r="D1456" t="s">
        <v>4045</v>
      </c>
      <c r="E1456" t="s">
        <v>4039</v>
      </c>
      <c r="F1456" t="s">
        <v>4032</v>
      </c>
      <c r="G1456">
        <v>41373</v>
      </c>
    </row>
    <row r="1457" spans="1:7" x14ac:dyDescent="0.25">
      <c r="A1457" t="s">
        <v>3067</v>
      </c>
      <c r="B1457" t="s">
        <v>4033</v>
      </c>
      <c r="C1457" t="s">
        <v>4048</v>
      </c>
      <c r="D1457" t="s">
        <v>4045</v>
      </c>
      <c r="E1457" t="s">
        <v>4039</v>
      </c>
      <c r="F1457" t="s">
        <v>4032</v>
      </c>
      <c r="G1457">
        <v>41407</v>
      </c>
    </row>
    <row r="1458" spans="1:7" x14ac:dyDescent="0.25">
      <c r="A1458" t="s">
        <v>2802</v>
      </c>
      <c r="B1458" t="s">
        <v>4033</v>
      </c>
      <c r="C1458" t="s">
        <v>4048</v>
      </c>
      <c r="D1458" t="s">
        <v>4045</v>
      </c>
      <c r="E1458" t="s">
        <v>4039</v>
      </c>
      <c r="F1458" t="s">
        <v>4032</v>
      </c>
      <c r="G1458">
        <v>41413</v>
      </c>
    </row>
    <row r="1459" spans="1:7" x14ac:dyDescent="0.25">
      <c r="A1459" t="s">
        <v>2628</v>
      </c>
      <c r="B1459" t="s">
        <v>4035</v>
      </c>
      <c r="C1459" t="s">
        <v>4048</v>
      </c>
      <c r="D1459" t="s">
        <v>4045</v>
      </c>
      <c r="E1459" t="s">
        <v>4039</v>
      </c>
      <c r="F1459" t="s">
        <v>4034</v>
      </c>
      <c r="G1459">
        <v>41423</v>
      </c>
    </row>
    <row r="1460" spans="1:7" x14ac:dyDescent="0.25">
      <c r="A1460" t="s">
        <v>2344</v>
      </c>
      <c r="B1460" t="s">
        <v>4033</v>
      </c>
      <c r="C1460" t="s">
        <v>4050</v>
      </c>
      <c r="D1460" t="s">
        <v>4045</v>
      </c>
      <c r="E1460" t="s">
        <v>4039</v>
      </c>
      <c r="F1460" t="s">
        <v>4032</v>
      </c>
      <c r="G1460">
        <v>41461</v>
      </c>
    </row>
    <row r="1461" spans="1:7" x14ac:dyDescent="0.25">
      <c r="A1461" t="s">
        <v>1135</v>
      </c>
      <c r="B1461" t="s">
        <v>4035</v>
      </c>
      <c r="C1461" t="s">
        <v>4047</v>
      </c>
      <c r="D1461" t="s">
        <v>4045</v>
      </c>
      <c r="E1461" t="s">
        <v>4039</v>
      </c>
      <c r="F1461" t="s">
        <v>4032</v>
      </c>
      <c r="G1461">
        <v>41466</v>
      </c>
    </row>
    <row r="1462" spans="1:7" x14ac:dyDescent="0.25">
      <c r="A1462" t="s">
        <v>1089</v>
      </c>
      <c r="B1462" t="s">
        <v>4035</v>
      </c>
      <c r="C1462" t="s">
        <v>4051</v>
      </c>
      <c r="D1462" t="s">
        <v>4045</v>
      </c>
      <c r="E1462" t="s">
        <v>4038</v>
      </c>
      <c r="F1462" t="s">
        <v>4032</v>
      </c>
      <c r="G1462">
        <v>41484</v>
      </c>
    </row>
    <row r="1463" spans="1:7" x14ac:dyDescent="0.25">
      <c r="A1463" t="s">
        <v>1042</v>
      </c>
      <c r="B1463" t="s">
        <v>4035</v>
      </c>
      <c r="C1463" t="s">
        <v>4049</v>
      </c>
      <c r="D1463" t="s">
        <v>4045</v>
      </c>
      <c r="E1463" t="s">
        <v>4039</v>
      </c>
      <c r="F1463" t="s">
        <v>4032</v>
      </c>
      <c r="G1463">
        <v>41493</v>
      </c>
    </row>
    <row r="1464" spans="1:7" x14ac:dyDescent="0.25">
      <c r="A1464" t="s">
        <v>3648</v>
      </c>
      <c r="B1464" t="s">
        <v>4036</v>
      </c>
      <c r="C1464" t="s">
        <v>4048</v>
      </c>
      <c r="D1464" t="s">
        <v>4045</v>
      </c>
      <c r="E1464" t="s">
        <v>4039</v>
      </c>
      <c r="F1464" t="s">
        <v>4032</v>
      </c>
      <c r="G1464">
        <v>41500</v>
      </c>
    </row>
    <row r="1465" spans="1:7" x14ac:dyDescent="0.25">
      <c r="A1465" t="s">
        <v>2854</v>
      </c>
      <c r="B1465" t="s">
        <v>4036</v>
      </c>
      <c r="C1465" t="s">
        <v>4051</v>
      </c>
      <c r="D1465" t="s">
        <v>4045</v>
      </c>
      <c r="E1465" t="s">
        <v>4038</v>
      </c>
      <c r="F1465" t="s">
        <v>4032</v>
      </c>
      <c r="G1465">
        <v>41504</v>
      </c>
    </row>
    <row r="1466" spans="1:7" x14ac:dyDescent="0.25">
      <c r="A1466" t="s">
        <v>1561</v>
      </c>
      <c r="B1466" t="s">
        <v>4035</v>
      </c>
      <c r="C1466" t="s">
        <v>4047</v>
      </c>
      <c r="D1466" t="s">
        <v>4045</v>
      </c>
      <c r="E1466" t="s">
        <v>4039</v>
      </c>
      <c r="F1466" t="s">
        <v>4032</v>
      </c>
      <c r="G1466">
        <v>41505</v>
      </c>
    </row>
    <row r="1467" spans="1:7" x14ac:dyDescent="0.25">
      <c r="A1467" t="s">
        <v>1356</v>
      </c>
      <c r="B1467" t="s">
        <v>4035</v>
      </c>
      <c r="C1467" t="s">
        <v>4051</v>
      </c>
      <c r="D1467" t="s">
        <v>4045</v>
      </c>
      <c r="E1467" t="s">
        <v>4038</v>
      </c>
      <c r="F1467" t="s">
        <v>4032</v>
      </c>
      <c r="G1467">
        <v>41508</v>
      </c>
    </row>
    <row r="1468" spans="1:7" x14ac:dyDescent="0.25">
      <c r="A1468" t="s">
        <v>1987</v>
      </c>
      <c r="B1468" t="s">
        <v>4035</v>
      </c>
      <c r="C1468" t="s">
        <v>4049</v>
      </c>
      <c r="D1468" t="s">
        <v>4045</v>
      </c>
      <c r="E1468" t="s">
        <v>4038</v>
      </c>
      <c r="F1468" t="s">
        <v>4032</v>
      </c>
      <c r="G1468">
        <v>41512</v>
      </c>
    </row>
    <row r="1469" spans="1:7" x14ac:dyDescent="0.25">
      <c r="A1469" t="s">
        <v>3178</v>
      </c>
      <c r="B1469" t="s">
        <v>4035</v>
      </c>
      <c r="C1469" t="s">
        <v>4048</v>
      </c>
      <c r="D1469" t="s">
        <v>4045</v>
      </c>
      <c r="E1469" t="s">
        <v>4039</v>
      </c>
      <c r="F1469" t="s">
        <v>4032</v>
      </c>
      <c r="G1469">
        <v>41514</v>
      </c>
    </row>
    <row r="1470" spans="1:7" x14ac:dyDescent="0.25">
      <c r="A1470" t="s">
        <v>1685</v>
      </c>
      <c r="B1470" t="s">
        <v>4033</v>
      </c>
      <c r="C1470" t="s">
        <v>4049</v>
      </c>
      <c r="D1470" t="s">
        <v>4045</v>
      </c>
      <c r="E1470" t="s">
        <v>4038</v>
      </c>
      <c r="F1470" t="s">
        <v>4032</v>
      </c>
      <c r="G1470">
        <v>41525</v>
      </c>
    </row>
    <row r="1471" spans="1:7" x14ac:dyDescent="0.25">
      <c r="A1471" t="s">
        <v>3736</v>
      </c>
      <c r="B1471" t="s">
        <v>4036</v>
      </c>
      <c r="C1471" t="s">
        <v>4048</v>
      </c>
      <c r="D1471" t="s">
        <v>4045</v>
      </c>
      <c r="E1471" t="s">
        <v>4039</v>
      </c>
      <c r="F1471" t="s">
        <v>4032</v>
      </c>
      <c r="G1471">
        <v>41532</v>
      </c>
    </row>
    <row r="1472" spans="1:7" x14ac:dyDescent="0.25">
      <c r="A1472" t="s">
        <v>2315</v>
      </c>
      <c r="B1472" t="s">
        <v>4036</v>
      </c>
      <c r="C1472" t="s">
        <v>4047</v>
      </c>
      <c r="D1472" t="s">
        <v>4042</v>
      </c>
      <c r="E1472" t="s">
        <v>4039</v>
      </c>
      <c r="F1472" t="s">
        <v>4032</v>
      </c>
      <c r="G1472">
        <v>41536</v>
      </c>
    </row>
    <row r="1473" spans="1:7" x14ac:dyDescent="0.25">
      <c r="A1473" t="s">
        <v>1407</v>
      </c>
      <c r="B1473" t="s">
        <v>4036</v>
      </c>
      <c r="C1473" t="s">
        <v>4051</v>
      </c>
      <c r="D1473" t="s">
        <v>4045</v>
      </c>
      <c r="E1473" t="s">
        <v>4039</v>
      </c>
      <c r="F1473" t="s">
        <v>4034</v>
      </c>
      <c r="G1473">
        <v>41537</v>
      </c>
    </row>
    <row r="1474" spans="1:7" x14ac:dyDescent="0.25">
      <c r="A1474" t="s">
        <v>3091</v>
      </c>
      <c r="B1474" t="s">
        <v>4033</v>
      </c>
      <c r="C1474" t="s">
        <v>4048</v>
      </c>
      <c r="D1474" t="s">
        <v>4045</v>
      </c>
      <c r="E1474" t="s">
        <v>4039</v>
      </c>
      <c r="F1474" t="s">
        <v>4032</v>
      </c>
      <c r="G1474">
        <v>41539</v>
      </c>
    </row>
    <row r="1475" spans="1:7" x14ac:dyDescent="0.25">
      <c r="A1475" t="s">
        <v>3594</v>
      </c>
      <c r="B1475" t="s">
        <v>4033</v>
      </c>
      <c r="C1475" t="s">
        <v>4048</v>
      </c>
      <c r="D1475" t="s">
        <v>4045</v>
      </c>
      <c r="E1475" t="s">
        <v>4038</v>
      </c>
      <c r="F1475" t="s">
        <v>4032</v>
      </c>
      <c r="G1475">
        <v>41540</v>
      </c>
    </row>
    <row r="1476" spans="1:7" x14ac:dyDescent="0.25">
      <c r="A1476" t="s">
        <v>2792</v>
      </c>
      <c r="B1476" t="s">
        <v>4035</v>
      </c>
      <c r="C1476" t="s">
        <v>4050</v>
      </c>
      <c r="D1476" t="s">
        <v>4045</v>
      </c>
      <c r="E1476" t="s">
        <v>4038</v>
      </c>
      <c r="F1476" t="s">
        <v>4032</v>
      </c>
      <c r="G1476">
        <v>41561</v>
      </c>
    </row>
    <row r="1477" spans="1:7" x14ac:dyDescent="0.25">
      <c r="A1477" t="s">
        <v>1183</v>
      </c>
      <c r="B1477" t="s">
        <v>4035</v>
      </c>
      <c r="C1477" t="s">
        <v>4049</v>
      </c>
      <c r="D1477" t="s">
        <v>4045</v>
      </c>
      <c r="E1477" t="s">
        <v>4039</v>
      </c>
      <c r="F1477" t="s">
        <v>4032</v>
      </c>
      <c r="G1477">
        <v>41563</v>
      </c>
    </row>
    <row r="1478" spans="1:7" x14ac:dyDescent="0.25">
      <c r="A1478" t="s">
        <v>1762</v>
      </c>
      <c r="B1478" t="s">
        <v>4033</v>
      </c>
      <c r="C1478" t="s">
        <v>4051</v>
      </c>
      <c r="D1478" t="s">
        <v>4045</v>
      </c>
      <c r="E1478" t="s">
        <v>4038</v>
      </c>
      <c r="F1478" t="s">
        <v>4032</v>
      </c>
      <c r="G1478">
        <v>41564</v>
      </c>
    </row>
    <row r="1479" spans="1:7" x14ac:dyDescent="0.25">
      <c r="A1479" t="s">
        <v>3160</v>
      </c>
      <c r="B1479" t="s">
        <v>4035</v>
      </c>
      <c r="C1479" t="s">
        <v>4048</v>
      </c>
      <c r="D1479" t="s">
        <v>4045</v>
      </c>
      <c r="E1479" t="s">
        <v>4039</v>
      </c>
      <c r="F1479" t="s">
        <v>4032</v>
      </c>
      <c r="G1479">
        <v>41569</v>
      </c>
    </row>
    <row r="1480" spans="1:7" x14ac:dyDescent="0.25">
      <c r="A1480" t="s">
        <v>3905</v>
      </c>
      <c r="B1480" t="s">
        <v>4031</v>
      </c>
      <c r="C1480" t="s">
        <v>4050</v>
      </c>
      <c r="D1480" t="s">
        <v>4043</v>
      </c>
      <c r="E1480" t="s">
        <v>4039</v>
      </c>
      <c r="F1480" t="s">
        <v>4034</v>
      </c>
      <c r="G1480">
        <v>41579</v>
      </c>
    </row>
    <row r="1481" spans="1:7" x14ac:dyDescent="0.25">
      <c r="A1481" t="s">
        <v>2138</v>
      </c>
      <c r="B1481" t="s">
        <v>4035</v>
      </c>
      <c r="C1481" t="s">
        <v>4047</v>
      </c>
      <c r="D1481" t="s">
        <v>4045</v>
      </c>
      <c r="E1481" t="s">
        <v>4038</v>
      </c>
      <c r="F1481" t="s">
        <v>4032</v>
      </c>
      <c r="G1481">
        <v>41586</v>
      </c>
    </row>
    <row r="1482" spans="1:7" x14ac:dyDescent="0.25">
      <c r="A1482" t="s">
        <v>3228</v>
      </c>
      <c r="B1482" t="s">
        <v>4035</v>
      </c>
      <c r="C1482" t="s">
        <v>4048</v>
      </c>
      <c r="D1482" t="s">
        <v>4045</v>
      </c>
      <c r="E1482" t="s">
        <v>4039</v>
      </c>
      <c r="F1482" t="s">
        <v>4032</v>
      </c>
      <c r="G1482">
        <v>41629</v>
      </c>
    </row>
    <row r="1483" spans="1:7" x14ac:dyDescent="0.25">
      <c r="A1483" t="s">
        <v>1083</v>
      </c>
      <c r="B1483" t="s">
        <v>4035</v>
      </c>
      <c r="C1483" t="s">
        <v>4047</v>
      </c>
      <c r="D1483" t="s">
        <v>4045</v>
      </c>
      <c r="E1483" t="s">
        <v>4039</v>
      </c>
      <c r="F1483" t="s">
        <v>4032</v>
      </c>
      <c r="G1483">
        <v>41631</v>
      </c>
    </row>
    <row r="1484" spans="1:7" x14ac:dyDescent="0.25">
      <c r="A1484" t="s">
        <v>2072</v>
      </c>
      <c r="B1484" t="s">
        <v>4036</v>
      </c>
      <c r="C1484" t="s">
        <v>4051</v>
      </c>
      <c r="D1484" t="s">
        <v>4045</v>
      </c>
      <c r="E1484" t="s">
        <v>4039</v>
      </c>
      <c r="F1484" t="s">
        <v>4032</v>
      </c>
      <c r="G1484">
        <v>41642</v>
      </c>
    </row>
    <row r="1485" spans="1:7" x14ac:dyDescent="0.25">
      <c r="A1485" t="s">
        <v>3607</v>
      </c>
      <c r="B1485" t="s">
        <v>4033</v>
      </c>
      <c r="C1485" t="s">
        <v>4048</v>
      </c>
      <c r="D1485" t="s">
        <v>4045</v>
      </c>
      <c r="E1485" t="s">
        <v>4038</v>
      </c>
      <c r="F1485" t="s">
        <v>4034</v>
      </c>
      <c r="G1485">
        <v>41656</v>
      </c>
    </row>
    <row r="1486" spans="1:7" x14ac:dyDescent="0.25">
      <c r="A1486" t="s">
        <v>3096</v>
      </c>
      <c r="B1486" t="s">
        <v>4035</v>
      </c>
      <c r="C1486" t="s">
        <v>4048</v>
      </c>
      <c r="D1486" t="s">
        <v>4045</v>
      </c>
      <c r="E1486" t="s">
        <v>4039</v>
      </c>
      <c r="F1486" t="s">
        <v>4032</v>
      </c>
      <c r="G1486">
        <v>41659</v>
      </c>
    </row>
    <row r="1487" spans="1:7" x14ac:dyDescent="0.25">
      <c r="A1487" t="s">
        <v>939</v>
      </c>
      <c r="B1487" t="s">
        <v>4035</v>
      </c>
      <c r="C1487" t="s">
        <v>4049</v>
      </c>
      <c r="D1487" t="s">
        <v>4045</v>
      </c>
      <c r="E1487" t="s">
        <v>4038</v>
      </c>
      <c r="F1487" t="s">
        <v>4032</v>
      </c>
      <c r="G1487">
        <v>41683</v>
      </c>
    </row>
    <row r="1488" spans="1:7" x14ac:dyDescent="0.25">
      <c r="A1488" t="s">
        <v>1366</v>
      </c>
      <c r="B1488" t="s">
        <v>4036</v>
      </c>
      <c r="C1488" t="s">
        <v>4051</v>
      </c>
      <c r="D1488" t="s">
        <v>4045</v>
      </c>
      <c r="E1488" t="s">
        <v>4039</v>
      </c>
      <c r="F1488" t="s">
        <v>4032</v>
      </c>
      <c r="G1488">
        <v>41683</v>
      </c>
    </row>
    <row r="1489" spans="1:7" x14ac:dyDescent="0.25">
      <c r="A1489" t="s">
        <v>3079</v>
      </c>
      <c r="B1489" t="s">
        <v>4035</v>
      </c>
      <c r="C1489" t="s">
        <v>4048</v>
      </c>
      <c r="D1489" t="s">
        <v>4045</v>
      </c>
      <c r="E1489" t="s">
        <v>4039</v>
      </c>
      <c r="F1489" t="s">
        <v>4032</v>
      </c>
      <c r="G1489">
        <v>41689</v>
      </c>
    </row>
    <row r="1490" spans="1:7" x14ac:dyDescent="0.25">
      <c r="A1490" t="s">
        <v>934</v>
      </c>
      <c r="B1490" t="s">
        <v>4035</v>
      </c>
      <c r="C1490" t="s">
        <v>4049</v>
      </c>
      <c r="D1490" t="s">
        <v>4045</v>
      </c>
      <c r="E1490" t="s">
        <v>4039</v>
      </c>
      <c r="F1490" t="s">
        <v>4034</v>
      </c>
      <c r="G1490">
        <v>41693</v>
      </c>
    </row>
    <row r="1491" spans="1:7" x14ac:dyDescent="0.25">
      <c r="A1491" t="s">
        <v>3818</v>
      </c>
      <c r="B1491" t="s">
        <v>4031</v>
      </c>
      <c r="C1491" t="s">
        <v>4049</v>
      </c>
      <c r="D1491" t="s">
        <v>4043</v>
      </c>
      <c r="E1491" t="s">
        <v>4038</v>
      </c>
      <c r="F1491" t="s">
        <v>4032</v>
      </c>
      <c r="G1491">
        <v>41700</v>
      </c>
    </row>
    <row r="1492" spans="1:7" x14ac:dyDescent="0.25">
      <c r="A1492" t="s">
        <v>3825</v>
      </c>
      <c r="B1492" t="s">
        <v>4031</v>
      </c>
      <c r="C1492" t="s">
        <v>4050</v>
      </c>
      <c r="D1492" t="s">
        <v>4043</v>
      </c>
      <c r="E1492" t="s">
        <v>4039</v>
      </c>
      <c r="F1492" t="s">
        <v>4034</v>
      </c>
      <c r="G1492">
        <v>41710</v>
      </c>
    </row>
    <row r="1493" spans="1:7" x14ac:dyDescent="0.25">
      <c r="A1493" t="s">
        <v>1597</v>
      </c>
      <c r="B1493" t="s">
        <v>4035</v>
      </c>
      <c r="C1493" t="s">
        <v>4047</v>
      </c>
      <c r="D1493" t="s">
        <v>4045</v>
      </c>
      <c r="E1493" t="s">
        <v>4039</v>
      </c>
      <c r="F1493" t="s">
        <v>4034</v>
      </c>
      <c r="G1493">
        <v>41715</v>
      </c>
    </row>
    <row r="1494" spans="1:7" x14ac:dyDescent="0.25">
      <c r="A1494" t="s">
        <v>4006</v>
      </c>
      <c r="B1494" t="s">
        <v>4031</v>
      </c>
      <c r="C1494" t="s">
        <v>4050</v>
      </c>
      <c r="D1494" t="s">
        <v>4043</v>
      </c>
      <c r="E1494" t="s">
        <v>4038</v>
      </c>
      <c r="F1494" t="s">
        <v>4034</v>
      </c>
      <c r="G1494">
        <v>41718</v>
      </c>
    </row>
    <row r="1495" spans="1:7" x14ac:dyDescent="0.25">
      <c r="A1495" t="s">
        <v>611</v>
      </c>
      <c r="B1495" t="s">
        <v>4035</v>
      </c>
      <c r="C1495" t="s">
        <v>4051</v>
      </c>
      <c r="D1495" t="s">
        <v>4045</v>
      </c>
      <c r="E1495" t="s">
        <v>4039</v>
      </c>
      <c r="F1495" t="s">
        <v>4032</v>
      </c>
      <c r="G1495">
        <v>41736</v>
      </c>
    </row>
    <row r="1496" spans="1:7" x14ac:dyDescent="0.25">
      <c r="A1496" t="s">
        <v>2959</v>
      </c>
      <c r="B1496" t="s">
        <v>4036</v>
      </c>
      <c r="C1496" t="s">
        <v>4049</v>
      </c>
      <c r="D1496" t="s">
        <v>4045</v>
      </c>
      <c r="E1496" t="s">
        <v>4038</v>
      </c>
      <c r="F1496" t="s">
        <v>4032</v>
      </c>
      <c r="G1496">
        <v>41744</v>
      </c>
    </row>
    <row r="1497" spans="1:7" x14ac:dyDescent="0.25">
      <c r="A1497" t="s">
        <v>2449</v>
      </c>
      <c r="B1497" t="s">
        <v>4035</v>
      </c>
      <c r="C1497" t="s">
        <v>4048</v>
      </c>
      <c r="D1497" t="s">
        <v>4045</v>
      </c>
      <c r="E1497" t="s">
        <v>4039</v>
      </c>
      <c r="F1497" t="s">
        <v>4032</v>
      </c>
      <c r="G1497">
        <v>41756</v>
      </c>
    </row>
    <row r="1498" spans="1:7" x14ac:dyDescent="0.25">
      <c r="A1498" t="s">
        <v>2357</v>
      </c>
      <c r="B1498" t="s">
        <v>4036</v>
      </c>
      <c r="C1498" t="s">
        <v>4051</v>
      </c>
      <c r="D1498" t="s">
        <v>4042</v>
      </c>
      <c r="E1498" t="s">
        <v>4038</v>
      </c>
      <c r="F1498" t="s">
        <v>4032</v>
      </c>
      <c r="G1498">
        <v>41760</v>
      </c>
    </row>
    <row r="1499" spans="1:7" x14ac:dyDescent="0.25">
      <c r="A1499" t="s">
        <v>1766</v>
      </c>
      <c r="B1499" t="s">
        <v>4033</v>
      </c>
      <c r="C1499" t="s">
        <v>4047</v>
      </c>
      <c r="D1499" t="s">
        <v>4045</v>
      </c>
      <c r="E1499" t="s">
        <v>4039</v>
      </c>
      <c r="F1499" t="s">
        <v>4032</v>
      </c>
      <c r="G1499">
        <v>41763</v>
      </c>
    </row>
    <row r="1500" spans="1:7" x14ac:dyDescent="0.25">
      <c r="A1500" t="s">
        <v>3138</v>
      </c>
      <c r="B1500" t="s">
        <v>4036</v>
      </c>
      <c r="C1500" t="s">
        <v>4047</v>
      </c>
      <c r="D1500" t="s">
        <v>4045</v>
      </c>
      <c r="E1500" t="s">
        <v>4038</v>
      </c>
      <c r="F1500" t="s">
        <v>4032</v>
      </c>
      <c r="G1500">
        <v>41773</v>
      </c>
    </row>
    <row r="1501" spans="1:7" x14ac:dyDescent="0.25">
      <c r="A1501" t="s">
        <v>3786</v>
      </c>
      <c r="B1501" t="s">
        <v>4031</v>
      </c>
      <c r="C1501" t="s">
        <v>4050</v>
      </c>
      <c r="D1501" t="s">
        <v>4043</v>
      </c>
      <c r="E1501" t="s">
        <v>4039</v>
      </c>
      <c r="F1501" t="s">
        <v>4034</v>
      </c>
      <c r="G1501">
        <v>41779</v>
      </c>
    </row>
    <row r="1502" spans="1:7" x14ac:dyDescent="0.25">
      <c r="A1502" t="s">
        <v>3053</v>
      </c>
      <c r="B1502" t="s">
        <v>4035</v>
      </c>
      <c r="C1502" t="s">
        <v>4048</v>
      </c>
      <c r="D1502" t="s">
        <v>4045</v>
      </c>
      <c r="E1502" t="s">
        <v>4039</v>
      </c>
      <c r="F1502" t="s">
        <v>4032</v>
      </c>
      <c r="G1502">
        <v>41780</v>
      </c>
    </row>
    <row r="1503" spans="1:7" x14ac:dyDescent="0.25">
      <c r="A1503" t="s">
        <v>3804</v>
      </c>
      <c r="B1503" t="s">
        <v>4031</v>
      </c>
      <c r="C1503" t="s">
        <v>4049</v>
      </c>
      <c r="D1503" t="s">
        <v>4043</v>
      </c>
      <c r="E1503" t="s">
        <v>4038</v>
      </c>
      <c r="F1503" t="s">
        <v>4032</v>
      </c>
      <c r="G1503">
        <v>41789</v>
      </c>
    </row>
    <row r="1504" spans="1:7" x14ac:dyDescent="0.25">
      <c r="A1504" t="s">
        <v>211</v>
      </c>
      <c r="B1504" t="s">
        <v>4035</v>
      </c>
      <c r="C1504" t="s">
        <v>4051</v>
      </c>
      <c r="D1504" t="s">
        <v>4045</v>
      </c>
      <c r="E1504" t="s">
        <v>4039</v>
      </c>
      <c r="F1504" t="s">
        <v>4032</v>
      </c>
      <c r="G1504">
        <v>41796</v>
      </c>
    </row>
    <row r="1505" spans="1:7" x14ac:dyDescent="0.25">
      <c r="A1505" t="s">
        <v>1280</v>
      </c>
      <c r="B1505" t="s">
        <v>4035</v>
      </c>
      <c r="C1505" t="s">
        <v>4049</v>
      </c>
      <c r="D1505" t="s">
        <v>4045</v>
      </c>
      <c r="E1505" t="s">
        <v>4038</v>
      </c>
      <c r="F1505" t="s">
        <v>4032</v>
      </c>
      <c r="G1505">
        <v>41800</v>
      </c>
    </row>
    <row r="1506" spans="1:7" x14ac:dyDescent="0.25">
      <c r="A1506" t="s">
        <v>2912</v>
      </c>
      <c r="B1506" t="s">
        <v>4031</v>
      </c>
      <c r="C1506" t="s">
        <v>4049</v>
      </c>
      <c r="D1506" t="s">
        <v>4043</v>
      </c>
      <c r="E1506" t="s">
        <v>4039</v>
      </c>
      <c r="F1506" t="s">
        <v>4034</v>
      </c>
      <c r="G1506">
        <v>41821</v>
      </c>
    </row>
    <row r="1507" spans="1:7" x14ac:dyDescent="0.25">
      <c r="A1507" t="s">
        <v>806</v>
      </c>
      <c r="B1507" t="s">
        <v>4035</v>
      </c>
      <c r="C1507" t="s">
        <v>4049</v>
      </c>
      <c r="D1507" t="s">
        <v>4045</v>
      </c>
      <c r="E1507" t="s">
        <v>4039</v>
      </c>
      <c r="F1507" t="s">
        <v>4032</v>
      </c>
      <c r="G1507">
        <v>41825</v>
      </c>
    </row>
    <row r="1508" spans="1:7" x14ac:dyDescent="0.25">
      <c r="A1508" t="s">
        <v>3231</v>
      </c>
      <c r="B1508" t="s">
        <v>4036</v>
      </c>
      <c r="C1508" t="s">
        <v>4047</v>
      </c>
      <c r="D1508" t="s">
        <v>4042</v>
      </c>
      <c r="E1508" t="s">
        <v>4038</v>
      </c>
      <c r="F1508" t="s">
        <v>4032</v>
      </c>
      <c r="G1508">
        <v>41831</v>
      </c>
    </row>
    <row r="1509" spans="1:7" x14ac:dyDescent="0.25">
      <c r="A1509" t="s">
        <v>1581</v>
      </c>
      <c r="B1509" t="s">
        <v>4036</v>
      </c>
      <c r="C1509" t="s">
        <v>4051</v>
      </c>
      <c r="D1509" t="s">
        <v>4045</v>
      </c>
      <c r="E1509" t="s">
        <v>4039</v>
      </c>
      <c r="F1509" t="s">
        <v>4032</v>
      </c>
      <c r="G1509">
        <v>41845</v>
      </c>
    </row>
    <row r="1510" spans="1:7" x14ac:dyDescent="0.25">
      <c r="A1510" t="s">
        <v>240</v>
      </c>
      <c r="B1510" t="s">
        <v>4035</v>
      </c>
      <c r="C1510" t="s">
        <v>4051</v>
      </c>
      <c r="D1510" t="s">
        <v>4045</v>
      </c>
      <c r="E1510" t="s">
        <v>4039</v>
      </c>
      <c r="F1510" t="s">
        <v>4032</v>
      </c>
      <c r="G1510">
        <v>41846</v>
      </c>
    </row>
    <row r="1511" spans="1:7" x14ac:dyDescent="0.25">
      <c r="A1511" t="s">
        <v>3613</v>
      </c>
      <c r="B1511" t="s">
        <v>4031</v>
      </c>
      <c r="C1511" t="s">
        <v>4047</v>
      </c>
      <c r="D1511" t="s">
        <v>4043</v>
      </c>
      <c r="E1511" t="s">
        <v>4039</v>
      </c>
      <c r="F1511" t="s">
        <v>4032</v>
      </c>
      <c r="G1511">
        <v>41857</v>
      </c>
    </row>
    <row r="1512" spans="1:7" x14ac:dyDescent="0.25">
      <c r="A1512" t="s">
        <v>2708</v>
      </c>
      <c r="B1512" t="s">
        <v>4035</v>
      </c>
      <c r="C1512" t="s">
        <v>4048</v>
      </c>
      <c r="D1512" t="s">
        <v>4045</v>
      </c>
      <c r="E1512" t="s">
        <v>4039</v>
      </c>
      <c r="F1512" t="s">
        <v>4032</v>
      </c>
      <c r="G1512">
        <v>41859</v>
      </c>
    </row>
    <row r="1513" spans="1:7" x14ac:dyDescent="0.25">
      <c r="A1513" t="s">
        <v>1918</v>
      </c>
      <c r="B1513" t="s">
        <v>4036</v>
      </c>
      <c r="C1513" t="s">
        <v>4049</v>
      </c>
      <c r="D1513" t="s">
        <v>4045</v>
      </c>
      <c r="E1513" t="s">
        <v>4039</v>
      </c>
      <c r="F1513" t="s">
        <v>4032</v>
      </c>
      <c r="G1513">
        <v>41877</v>
      </c>
    </row>
    <row r="1514" spans="1:7" x14ac:dyDescent="0.25">
      <c r="A1514" t="s">
        <v>3758</v>
      </c>
      <c r="B1514" t="s">
        <v>4036</v>
      </c>
      <c r="C1514" t="s">
        <v>4048</v>
      </c>
      <c r="D1514" t="s">
        <v>4045</v>
      </c>
      <c r="E1514" t="s">
        <v>4038</v>
      </c>
      <c r="F1514" t="s">
        <v>4032</v>
      </c>
      <c r="G1514">
        <v>41879</v>
      </c>
    </row>
    <row r="1515" spans="1:7" x14ac:dyDescent="0.25">
      <c r="A1515" t="s">
        <v>3174</v>
      </c>
      <c r="B1515" t="s">
        <v>4036</v>
      </c>
      <c r="C1515" t="s">
        <v>4050</v>
      </c>
      <c r="D1515" t="s">
        <v>4045</v>
      </c>
      <c r="E1515" t="s">
        <v>4039</v>
      </c>
      <c r="F1515" t="s">
        <v>4032</v>
      </c>
      <c r="G1515">
        <v>41893</v>
      </c>
    </row>
    <row r="1516" spans="1:7" x14ac:dyDescent="0.25">
      <c r="A1516" t="s">
        <v>3375</v>
      </c>
      <c r="B1516" t="s">
        <v>4033</v>
      </c>
      <c r="C1516" t="s">
        <v>4048</v>
      </c>
      <c r="D1516" t="s">
        <v>4045</v>
      </c>
      <c r="E1516" t="s">
        <v>4038</v>
      </c>
      <c r="F1516" t="s">
        <v>4032</v>
      </c>
      <c r="G1516">
        <v>41894</v>
      </c>
    </row>
    <row r="1517" spans="1:7" x14ac:dyDescent="0.25">
      <c r="A1517" t="s">
        <v>796</v>
      </c>
      <c r="B1517" t="s">
        <v>4035</v>
      </c>
      <c r="C1517" t="s">
        <v>4049</v>
      </c>
      <c r="D1517" t="s">
        <v>4045</v>
      </c>
      <c r="E1517" t="s">
        <v>4039</v>
      </c>
      <c r="F1517" t="s">
        <v>4032</v>
      </c>
      <c r="G1517">
        <v>41910</v>
      </c>
    </row>
    <row r="1518" spans="1:7" x14ac:dyDescent="0.25">
      <c r="A1518" t="s">
        <v>755</v>
      </c>
      <c r="B1518" t="s">
        <v>4035</v>
      </c>
      <c r="C1518" t="s">
        <v>4049</v>
      </c>
      <c r="D1518" t="s">
        <v>4045</v>
      </c>
      <c r="E1518" t="s">
        <v>4039</v>
      </c>
      <c r="F1518" t="s">
        <v>4032</v>
      </c>
      <c r="G1518">
        <v>41913</v>
      </c>
    </row>
    <row r="1519" spans="1:7" x14ac:dyDescent="0.25">
      <c r="A1519" t="s">
        <v>3539</v>
      </c>
      <c r="B1519" t="s">
        <v>4036</v>
      </c>
      <c r="C1519" t="s">
        <v>4048</v>
      </c>
      <c r="D1519" t="s">
        <v>4045</v>
      </c>
      <c r="E1519" t="s">
        <v>4039</v>
      </c>
      <c r="F1519" t="s">
        <v>4032</v>
      </c>
      <c r="G1519">
        <v>41921</v>
      </c>
    </row>
    <row r="1520" spans="1:7" x14ac:dyDescent="0.25">
      <c r="A1520" t="s">
        <v>1986</v>
      </c>
      <c r="B1520" t="s">
        <v>4035</v>
      </c>
      <c r="C1520" t="s">
        <v>4050</v>
      </c>
      <c r="D1520" t="s">
        <v>4045</v>
      </c>
      <c r="E1520" t="s">
        <v>4039</v>
      </c>
      <c r="F1520" t="s">
        <v>4032</v>
      </c>
      <c r="G1520">
        <v>41929</v>
      </c>
    </row>
    <row r="1521" spans="1:7" x14ac:dyDescent="0.25">
      <c r="A1521" t="s">
        <v>3366</v>
      </c>
      <c r="B1521" t="s">
        <v>4035</v>
      </c>
      <c r="C1521" t="s">
        <v>4048</v>
      </c>
      <c r="D1521" t="s">
        <v>4045</v>
      </c>
      <c r="E1521" t="s">
        <v>4038</v>
      </c>
      <c r="F1521" t="s">
        <v>4032</v>
      </c>
      <c r="G1521">
        <v>41934</v>
      </c>
    </row>
    <row r="1522" spans="1:7" x14ac:dyDescent="0.25">
      <c r="A1522" t="s">
        <v>2908</v>
      </c>
      <c r="B1522" t="s">
        <v>4036</v>
      </c>
      <c r="C1522" t="s">
        <v>4051</v>
      </c>
      <c r="D1522" t="s">
        <v>4045</v>
      </c>
      <c r="E1522" t="s">
        <v>4038</v>
      </c>
      <c r="F1522" t="s">
        <v>4032</v>
      </c>
      <c r="G1522">
        <v>41940</v>
      </c>
    </row>
    <row r="1523" spans="1:7" x14ac:dyDescent="0.25">
      <c r="A1523" t="s">
        <v>3501</v>
      </c>
      <c r="B1523" t="s">
        <v>4035</v>
      </c>
      <c r="C1523" t="s">
        <v>4048</v>
      </c>
      <c r="D1523" t="s">
        <v>4045</v>
      </c>
      <c r="E1523" t="s">
        <v>4038</v>
      </c>
      <c r="F1523" t="s">
        <v>4032</v>
      </c>
      <c r="G1523">
        <v>41951</v>
      </c>
    </row>
    <row r="1524" spans="1:7" x14ac:dyDescent="0.25">
      <c r="A1524" t="s">
        <v>2129</v>
      </c>
      <c r="B1524" t="s">
        <v>4036</v>
      </c>
      <c r="C1524" t="s">
        <v>4051</v>
      </c>
      <c r="D1524" t="s">
        <v>4042</v>
      </c>
      <c r="E1524" t="s">
        <v>4039</v>
      </c>
      <c r="F1524" t="s">
        <v>4032</v>
      </c>
      <c r="G1524">
        <v>41953</v>
      </c>
    </row>
    <row r="1525" spans="1:7" x14ac:dyDescent="0.25">
      <c r="A1525" t="s">
        <v>2175</v>
      </c>
      <c r="B1525" t="s">
        <v>4036</v>
      </c>
      <c r="C1525" t="s">
        <v>4049</v>
      </c>
      <c r="D1525" t="s">
        <v>4045</v>
      </c>
      <c r="E1525" t="s">
        <v>4039</v>
      </c>
      <c r="F1525" t="s">
        <v>4032</v>
      </c>
      <c r="G1525">
        <v>41966</v>
      </c>
    </row>
    <row r="1526" spans="1:7" x14ac:dyDescent="0.25">
      <c r="A1526" t="s">
        <v>3349</v>
      </c>
      <c r="B1526" t="s">
        <v>4036</v>
      </c>
      <c r="C1526" t="s">
        <v>4050</v>
      </c>
      <c r="D1526" t="s">
        <v>4045</v>
      </c>
      <c r="E1526" t="s">
        <v>4039</v>
      </c>
      <c r="F1526" t="s">
        <v>4032</v>
      </c>
      <c r="G1526">
        <v>41972</v>
      </c>
    </row>
    <row r="1527" spans="1:7" x14ac:dyDescent="0.25">
      <c r="A1527" t="s">
        <v>1578</v>
      </c>
      <c r="B1527" t="s">
        <v>4033</v>
      </c>
      <c r="C1527" t="s">
        <v>4051</v>
      </c>
      <c r="D1527" t="s">
        <v>4045</v>
      </c>
      <c r="E1527" t="s">
        <v>4038</v>
      </c>
      <c r="F1527" t="s">
        <v>4032</v>
      </c>
      <c r="G1527">
        <v>41973</v>
      </c>
    </row>
    <row r="1528" spans="1:7" x14ac:dyDescent="0.25">
      <c r="A1528" t="s">
        <v>3181</v>
      </c>
      <c r="B1528" t="s">
        <v>4035</v>
      </c>
      <c r="C1528" t="s">
        <v>4048</v>
      </c>
      <c r="D1528" t="s">
        <v>4045</v>
      </c>
      <c r="E1528" t="s">
        <v>4039</v>
      </c>
      <c r="F1528" t="s">
        <v>4032</v>
      </c>
      <c r="G1528">
        <v>41991</v>
      </c>
    </row>
    <row r="1529" spans="1:7" x14ac:dyDescent="0.25">
      <c r="A1529" t="s">
        <v>2638</v>
      </c>
      <c r="B1529" t="s">
        <v>4036</v>
      </c>
      <c r="C1529" t="s">
        <v>4047</v>
      </c>
      <c r="D1529" t="s">
        <v>4042</v>
      </c>
      <c r="E1529" t="s">
        <v>4039</v>
      </c>
      <c r="F1529" t="s">
        <v>4032</v>
      </c>
      <c r="G1529">
        <v>41992</v>
      </c>
    </row>
    <row r="1530" spans="1:7" x14ac:dyDescent="0.25">
      <c r="A1530" t="s">
        <v>1120</v>
      </c>
      <c r="B1530" t="s">
        <v>4035</v>
      </c>
      <c r="C1530" t="s">
        <v>4049</v>
      </c>
      <c r="D1530" t="s">
        <v>4045</v>
      </c>
      <c r="E1530" t="s">
        <v>4039</v>
      </c>
      <c r="F1530" t="s">
        <v>4032</v>
      </c>
      <c r="G1530">
        <v>42018</v>
      </c>
    </row>
    <row r="1531" spans="1:7" x14ac:dyDescent="0.25">
      <c r="A1531" t="s">
        <v>2873</v>
      </c>
      <c r="B1531" t="s">
        <v>4035</v>
      </c>
      <c r="C1531" t="s">
        <v>4048</v>
      </c>
      <c r="D1531" t="s">
        <v>4045</v>
      </c>
      <c r="E1531" t="s">
        <v>4039</v>
      </c>
      <c r="F1531" t="s">
        <v>4034</v>
      </c>
      <c r="G1531">
        <v>42028</v>
      </c>
    </row>
    <row r="1532" spans="1:7" x14ac:dyDescent="0.25">
      <c r="A1532" t="s">
        <v>3958</v>
      </c>
      <c r="B1532" t="s">
        <v>4031</v>
      </c>
      <c r="C1532" t="s">
        <v>4048</v>
      </c>
      <c r="D1532" t="s">
        <v>4043</v>
      </c>
      <c r="E1532" t="s">
        <v>4039</v>
      </c>
      <c r="F1532" t="s">
        <v>4034</v>
      </c>
      <c r="G1532">
        <v>42035</v>
      </c>
    </row>
    <row r="1533" spans="1:7" x14ac:dyDescent="0.25">
      <c r="A1533" t="s">
        <v>2384</v>
      </c>
      <c r="B1533" t="s">
        <v>4036</v>
      </c>
      <c r="C1533" t="s">
        <v>4047</v>
      </c>
      <c r="D1533" t="s">
        <v>4045</v>
      </c>
      <c r="E1533" t="s">
        <v>4039</v>
      </c>
      <c r="F1533" t="s">
        <v>4032</v>
      </c>
      <c r="G1533">
        <v>42036</v>
      </c>
    </row>
    <row r="1534" spans="1:7" x14ac:dyDescent="0.25">
      <c r="A1534" t="s">
        <v>2401</v>
      </c>
      <c r="B1534" t="s">
        <v>4035</v>
      </c>
      <c r="C1534" t="s">
        <v>4050</v>
      </c>
      <c r="D1534" t="s">
        <v>4045</v>
      </c>
      <c r="E1534" t="s">
        <v>4038</v>
      </c>
      <c r="F1534" t="s">
        <v>4032</v>
      </c>
      <c r="G1534">
        <v>42036</v>
      </c>
    </row>
    <row r="1535" spans="1:7" x14ac:dyDescent="0.25">
      <c r="A1535" t="s">
        <v>1040</v>
      </c>
      <c r="B1535" t="s">
        <v>4035</v>
      </c>
      <c r="C1535" t="s">
        <v>4051</v>
      </c>
      <c r="D1535" t="s">
        <v>4045</v>
      </c>
      <c r="E1535" t="s">
        <v>4038</v>
      </c>
      <c r="F1535" t="s">
        <v>4032</v>
      </c>
      <c r="G1535">
        <v>42038</v>
      </c>
    </row>
    <row r="1536" spans="1:7" x14ac:dyDescent="0.25">
      <c r="A1536" t="s">
        <v>3896</v>
      </c>
      <c r="B1536" t="s">
        <v>4036</v>
      </c>
      <c r="C1536" t="s">
        <v>4048</v>
      </c>
      <c r="D1536" t="s">
        <v>4042</v>
      </c>
      <c r="E1536" t="s">
        <v>4038</v>
      </c>
      <c r="F1536" t="s">
        <v>4032</v>
      </c>
      <c r="G1536">
        <v>42040</v>
      </c>
    </row>
    <row r="1537" spans="1:7" x14ac:dyDescent="0.25">
      <c r="A1537" t="s">
        <v>1192</v>
      </c>
      <c r="B1537" t="s">
        <v>4035</v>
      </c>
      <c r="C1537" t="s">
        <v>4051</v>
      </c>
      <c r="D1537" t="s">
        <v>4045</v>
      </c>
      <c r="E1537" t="s">
        <v>4038</v>
      </c>
      <c r="F1537" t="s">
        <v>4032</v>
      </c>
      <c r="G1537">
        <v>42078</v>
      </c>
    </row>
    <row r="1538" spans="1:7" x14ac:dyDescent="0.25">
      <c r="A1538" t="s">
        <v>845</v>
      </c>
      <c r="B1538" t="s">
        <v>4035</v>
      </c>
      <c r="C1538" t="s">
        <v>4049</v>
      </c>
      <c r="D1538" t="s">
        <v>4045</v>
      </c>
      <c r="E1538" t="s">
        <v>4039</v>
      </c>
      <c r="F1538" t="s">
        <v>4032</v>
      </c>
      <c r="G1538">
        <v>42079</v>
      </c>
    </row>
    <row r="1539" spans="1:7" x14ac:dyDescent="0.25">
      <c r="A1539" t="s">
        <v>938</v>
      </c>
      <c r="B1539" t="s">
        <v>4035</v>
      </c>
      <c r="C1539" t="s">
        <v>4049</v>
      </c>
      <c r="D1539" t="s">
        <v>4045</v>
      </c>
      <c r="E1539" t="s">
        <v>4039</v>
      </c>
      <c r="F1539" t="s">
        <v>4032</v>
      </c>
      <c r="G1539">
        <v>42082</v>
      </c>
    </row>
    <row r="1540" spans="1:7" x14ac:dyDescent="0.25">
      <c r="A1540" t="s">
        <v>493</v>
      </c>
      <c r="B1540" t="s">
        <v>4035</v>
      </c>
      <c r="C1540" t="s">
        <v>4051</v>
      </c>
      <c r="D1540" t="s">
        <v>4045</v>
      </c>
      <c r="E1540" t="s">
        <v>4039</v>
      </c>
      <c r="F1540" t="s">
        <v>4032</v>
      </c>
      <c r="G1540">
        <v>42082</v>
      </c>
    </row>
    <row r="1541" spans="1:7" x14ac:dyDescent="0.25">
      <c r="A1541" t="s">
        <v>3271</v>
      </c>
      <c r="B1541" t="s">
        <v>4031</v>
      </c>
      <c r="C1541" t="s">
        <v>4047</v>
      </c>
      <c r="D1541" t="s">
        <v>4043</v>
      </c>
      <c r="E1541" t="s">
        <v>4039</v>
      </c>
      <c r="F1541" t="s">
        <v>4032</v>
      </c>
      <c r="G1541">
        <v>42092</v>
      </c>
    </row>
    <row r="1542" spans="1:7" x14ac:dyDescent="0.25">
      <c r="A1542" t="s">
        <v>1266</v>
      </c>
      <c r="B1542" t="s">
        <v>4035</v>
      </c>
      <c r="C1542" t="s">
        <v>4047</v>
      </c>
      <c r="D1542" t="s">
        <v>4045</v>
      </c>
      <c r="E1542" t="s">
        <v>4039</v>
      </c>
      <c r="F1542" t="s">
        <v>4032</v>
      </c>
      <c r="G1542">
        <v>42094</v>
      </c>
    </row>
    <row r="1543" spans="1:7" x14ac:dyDescent="0.25">
      <c r="A1543" t="s">
        <v>1359</v>
      </c>
      <c r="B1543" t="s">
        <v>4035</v>
      </c>
      <c r="C1543" t="s">
        <v>4051</v>
      </c>
      <c r="D1543" t="s">
        <v>4045</v>
      </c>
      <c r="E1543" t="s">
        <v>4038</v>
      </c>
      <c r="F1543" t="s">
        <v>4032</v>
      </c>
      <c r="G1543">
        <v>42095</v>
      </c>
    </row>
    <row r="1544" spans="1:7" x14ac:dyDescent="0.25">
      <c r="A1544" t="s">
        <v>1229</v>
      </c>
      <c r="B1544" t="s">
        <v>4035</v>
      </c>
      <c r="C1544" t="s">
        <v>4047</v>
      </c>
      <c r="D1544" t="s">
        <v>4045</v>
      </c>
      <c r="E1544" t="s">
        <v>4039</v>
      </c>
      <c r="F1544" t="s">
        <v>4032</v>
      </c>
      <c r="G1544">
        <v>42100</v>
      </c>
    </row>
    <row r="1545" spans="1:7" x14ac:dyDescent="0.25">
      <c r="A1545" t="s">
        <v>2777</v>
      </c>
      <c r="B1545" t="s">
        <v>4035</v>
      </c>
      <c r="C1545" t="s">
        <v>4048</v>
      </c>
      <c r="D1545" t="s">
        <v>4045</v>
      </c>
      <c r="E1545" t="s">
        <v>4039</v>
      </c>
      <c r="F1545" t="s">
        <v>4034</v>
      </c>
      <c r="G1545">
        <v>42107</v>
      </c>
    </row>
    <row r="1546" spans="1:7" x14ac:dyDescent="0.25">
      <c r="A1546" t="s">
        <v>3101</v>
      </c>
      <c r="B1546" t="s">
        <v>4035</v>
      </c>
      <c r="C1546" t="s">
        <v>4048</v>
      </c>
      <c r="D1546" t="s">
        <v>4045</v>
      </c>
      <c r="E1546" t="s">
        <v>4039</v>
      </c>
      <c r="F1546" t="s">
        <v>4032</v>
      </c>
      <c r="G1546">
        <v>42110</v>
      </c>
    </row>
    <row r="1547" spans="1:7" x14ac:dyDescent="0.25">
      <c r="A1547" t="s">
        <v>3755</v>
      </c>
      <c r="B1547" t="s">
        <v>4036</v>
      </c>
      <c r="C1547" t="s">
        <v>4048</v>
      </c>
      <c r="D1547" t="s">
        <v>4045</v>
      </c>
      <c r="E1547" t="s">
        <v>4039</v>
      </c>
      <c r="F1547" t="s">
        <v>4032</v>
      </c>
      <c r="G1547">
        <v>42114</v>
      </c>
    </row>
    <row r="1548" spans="1:7" x14ac:dyDescent="0.25">
      <c r="A1548" t="s">
        <v>3333</v>
      </c>
      <c r="B1548" t="s">
        <v>4035</v>
      </c>
      <c r="C1548" t="s">
        <v>4048</v>
      </c>
      <c r="D1548" t="s">
        <v>4045</v>
      </c>
      <c r="E1548" t="s">
        <v>4039</v>
      </c>
      <c r="F1548" t="s">
        <v>4032</v>
      </c>
      <c r="G1548">
        <v>42134</v>
      </c>
    </row>
    <row r="1549" spans="1:7" x14ac:dyDescent="0.25">
      <c r="A1549" t="s">
        <v>3347</v>
      </c>
      <c r="B1549" t="s">
        <v>4031</v>
      </c>
      <c r="C1549" t="s">
        <v>4049</v>
      </c>
      <c r="D1549" t="s">
        <v>4043</v>
      </c>
      <c r="E1549" t="s">
        <v>4039</v>
      </c>
      <c r="F1549" t="s">
        <v>4032</v>
      </c>
      <c r="G1549">
        <v>42142</v>
      </c>
    </row>
    <row r="1550" spans="1:7" x14ac:dyDescent="0.25">
      <c r="A1550" t="s">
        <v>500</v>
      </c>
      <c r="B1550" t="s">
        <v>4035</v>
      </c>
      <c r="C1550" t="s">
        <v>4051</v>
      </c>
      <c r="D1550" t="s">
        <v>4045</v>
      </c>
      <c r="E1550" t="s">
        <v>4039</v>
      </c>
      <c r="F1550" t="s">
        <v>4032</v>
      </c>
      <c r="G1550">
        <v>42157</v>
      </c>
    </row>
    <row r="1551" spans="1:7" x14ac:dyDescent="0.25">
      <c r="A1551" t="s">
        <v>3014</v>
      </c>
      <c r="B1551" t="s">
        <v>4035</v>
      </c>
      <c r="C1551" t="s">
        <v>4048</v>
      </c>
      <c r="D1551" t="s">
        <v>4045</v>
      </c>
      <c r="E1551" t="s">
        <v>4039</v>
      </c>
      <c r="F1551" t="s">
        <v>4032</v>
      </c>
      <c r="G1551">
        <v>42158</v>
      </c>
    </row>
    <row r="1552" spans="1:7" x14ac:dyDescent="0.25">
      <c r="A1552" t="s">
        <v>425</v>
      </c>
      <c r="B1552" t="s">
        <v>4035</v>
      </c>
      <c r="C1552" t="s">
        <v>4051</v>
      </c>
      <c r="D1552" t="s">
        <v>4045</v>
      </c>
      <c r="E1552" t="s">
        <v>4039</v>
      </c>
      <c r="F1552" t="s">
        <v>4032</v>
      </c>
      <c r="G1552">
        <v>42165</v>
      </c>
    </row>
    <row r="1553" spans="1:7" x14ac:dyDescent="0.25">
      <c r="A1553" t="s">
        <v>3204</v>
      </c>
      <c r="B1553" t="s">
        <v>4035</v>
      </c>
      <c r="C1553" t="s">
        <v>4048</v>
      </c>
      <c r="D1553" t="s">
        <v>4045</v>
      </c>
      <c r="E1553" t="s">
        <v>4039</v>
      </c>
      <c r="F1553" t="s">
        <v>4032</v>
      </c>
      <c r="G1553">
        <v>42170</v>
      </c>
    </row>
    <row r="1554" spans="1:7" x14ac:dyDescent="0.25">
      <c r="A1554" t="s">
        <v>795</v>
      </c>
      <c r="B1554" t="s">
        <v>4035</v>
      </c>
      <c r="C1554" t="s">
        <v>4051</v>
      </c>
      <c r="D1554" t="s">
        <v>4045</v>
      </c>
      <c r="E1554" t="s">
        <v>4038</v>
      </c>
      <c r="F1554" t="s">
        <v>4032</v>
      </c>
      <c r="G1554">
        <v>42172</v>
      </c>
    </row>
    <row r="1555" spans="1:7" x14ac:dyDescent="0.25">
      <c r="A1555" t="s">
        <v>1558</v>
      </c>
      <c r="B1555" t="s">
        <v>4035</v>
      </c>
      <c r="C1555" t="s">
        <v>4051</v>
      </c>
      <c r="D1555" t="s">
        <v>4045</v>
      </c>
      <c r="E1555" t="s">
        <v>4038</v>
      </c>
      <c r="F1555" t="s">
        <v>4032</v>
      </c>
      <c r="G1555">
        <v>42173</v>
      </c>
    </row>
    <row r="1556" spans="1:7" x14ac:dyDescent="0.25">
      <c r="A1556" t="s">
        <v>855</v>
      </c>
      <c r="B1556" t="s">
        <v>4035</v>
      </c>
      <c r="C1556" t="s">
        <v>4051</v>
      </c>
      <c r="D1556" t="s">
        <v>4045</v>
      </c>
      <c r="E1556" t="s">
        <v>4038</v>
      </c>
      <c r="F1556" t="s">
        <v>4032</v>
      </c>
      <c r="G1556">
        <v>42173</v>
      </c>
    </row>
    <row r="1557" spans="1:7" x14ac:dyDescent="0.25">
      <c r="A1557" t="s">
        <v>3975</v>
      </c>
      <c r="B1557" t="s">
        <v>4031</v>
      </c>
      <c r="C1557" t="s">
        <v>4048</v>
      </c>
      <c r="D1557" t="s">
        <v>4043</v>
      </c>
      <c r="E1557" t="s">
        <v>4039</v>
      </c>
      <c r="F1557" t="s">
        <v>4034</v>
      </c>
      <c r="G1557">
        <v>42178</v>
      </c>
    </row>
    <row r="1558" spans="1:7" x14ac:dyDescent="0.25">
      <c r="A1558" t="s">
        <v>2309</v>
      </c>
      <c r="B1558" t="s">
        <v>4035</v>
      </c>
      <c r="C1558" t="s">
        <v>4050</v>
      </c>
      <c r="D1558" t="s">
        <v>4045</v>
      </c>
      <c r="E1558" t="s">
        <v>4039</v>
      </c>
      <c r="F1558" t="s">
        <v>4034</v>
      </c>
      <c r="G1558">
        <v>42184</v>
      </c>
    </row>
    <row r="1559" spans="1:7" x14ac:dyDescent="0.25">
      <c r="A1559" t="s">
        <v>322</v>
      </c>
      <c r="B1559" t="s">
        <v>4035</v>
      </c>
      <c r="C1559" t="s">
        <v>4051</v>
      </c>
      <c r="D1559" t="s">
        <v>4045</v>
      </c>
      <c r="E1559" t="s">
        <v>4039</v>
      </c>
      <c r="F1559" t="s">
        <v>4032</v>
      </c>
      <c r="G1559">
        <v>42198</v>
      </c>
    </row>
    <row r="1560" spans="1:7" x14ac:dyDescent="0.25">
      <c r="A1560" t="s">
        <v>2210</v>
      </c>
      <c r="B1560" t="s">
        <v>4035</v>
      </c>
      <c r="C1560" t="s">
        <v>4047</v>
      </c>
      <c r="D1560" t="s">
        <v>4045</v>
      </c>
      <c r="E1560" t="s">
        <v>4038</v>
      </c>
      <c r="F1560" t="s">
        <v>4032</v>
      </c>
      <c r="G1560">
        <v>42210</v>
      </c>
    </row>
    <row r="1561" spans="1:7" x14ac:dyDescent="0.25">
      <c r="A1561" t="s">
        <v>3768</v>
      </c>
      <c r="B1561" t="s">
        <v>4031</v>
      </c>
      <c r="C1561" t="s">
        <v>4051</v>
      </c>
      <c r="D1561" t="s">
        <v>4043</v>
      </c>
      <c r="E1561" t="s">
        <v>4038</v>
      </c>
      <c r="F1561" t="s">
        <v>4034</v>
      </c>
      <c r="G1561">
        <v>42220</v>
      </c>
    </row>
    <row r="1562" spans="1:7" x14ac:dyDescent="0.25">
      <c r="A1562" t="s">
        <v>2797</v>
      </c>
      <c r="B1562" t="s">
        <v>4035</v>
      </c>
      <c r="C1562" t="s">
        <v>4050</v>
      </c>
      <c r="D1562" t="s">
        <v>4045</v>
      </c>
      <c r="E1562" t="s">
        <v>4038</v>
      </c>
      <c r="F1562" t="s">
        <v>4032</v>
      </c>
      <c r="G1562">
        <v>42236</v>
      </c>
    </row>
    <row r="1563" spans="1:7" x14ac:dyDescent="0.25">
      <c r="A1563" t="s">
        <v>2685</v>
      </c>
      <c r="B1563" t="s">
        <v>4035</v>
      </c>
      <c r="C1563" t="s">
        <v>4048</v>
      </c>
      <c r="D1563" t="s">
        <v>4045</v>
      </c>
      <c r="E1563" t="s">
        <v>4039</v>
      </c>
      <c r="F1563" t="s">
        <v>4032</v>
      </c>
      <c r="G1563">
        <v>42248</v>
      </c>
    </row>
    <row r="1564" spans="1:7" x14ac:dyDescent="0.25">
      <c r="A1564" t="s">
        <v>628</v>
      </c>
      <c r="B1564" t="s">
        <v>4035</v>
      </c>
      <c r="C1564" t="s">
        <v>4047</v>
      </c>
      <c r="D1564" t="s">
        <v>4045</v>
      </c>
      <c r="E1564" t="s">
        <v>4039</v>
      </c>
      <c r="F1564" t="s">
        <v>4032</v>
      </c>
      <c r="G1564">
        <v>42253</v>
      </c>
    </row>
    <row r="1565" spans="1:7" x14ac:dyDescent="0.25">
      <c r="A1565" t="s">
        <v>3628</v>
      </c>
      <c r="B1565" t="s">
        <v>4031</v>
      </c>
      <c r="C1565" t="s">
        <v>4051</v>
      </c>
      <c r="D1565" t="s">
        <v>4043</v>
      </c>
      <c r="E1565" t="s">
        <v>4038</v>
      </c>
      <c r="F1565" t="s">
        <v>4032</v>
      </c>
      <c r="G1565">
        <v>42267</v>
      </c>
    </row>
    <row r="1566" spans="1:7" x14ac:dyDescent="0.25">
      <c r="A1566" t="s">
        <v>2960</v>
      </c>
      <c r="B1566" t="s">
        <v>4035</v>
      </c>
      <c r="C1566" t="s">
        <v>4048</v>
      </c>
      <c r="D1566" t="s">
        <v>4045</v>
      </c>
      <c r="E1566" t="s">
        <v>4039</v>
      </c>
      <c r="F1566" t="s">
        <v>4032</v>
      </c>
      <c r="G1566">
        <v>42267</v>
      </c>
    </row>
    <row r="1567" spans="1:7" x14ac:dyDescent="0.25">
      <c r="A1567" t="s">
        <v>2942</v>
      </c>
      <c r="B1567" t="s">
        <v>4031</v>
      </c>
      <c r="C1567" t="s">
        <v>4051</v>
      </c>
      <c r="D1567" t="s">
        <v>4043</v>
      </c>
      <c r="E1567" t="s">
        <v>4039</v>
      </c>
      <c r="F1567" t="s">
        <v>4034</v>
      </c>
      <c r="G1567">
        <v>42280</v>
      </c>
    </row>
    <row r="1568" spans="1:7" x14ac:dyDescent="0.25">
      <c r="A1568" t="s">
        <v>667</v>
      </c>
      <c r="B1568" t="s">
        <v>4035</v>
      </c>
      <c r="C1568" t="s">
        <v>4049</v>
      </c>
      <c r="D1568" t="s">
        <v>4045</v>
      </c>
      <c r="E1568" t="s">
        <v>4039</v>
      </c>
      <c r="F1568" t="s">
        <v>4032</v>
      </c>
      <c r="G1568">
        <v>42280</v>
      </c>
    </row>
    <row r="1569" spans="1:7" x14ac:dyDescent="0.25">
      <c r="A1569" t="s">
        <v>1877</v>
      </c>
      <c r="B1569" t="s">
        <v>4035</v>
      </c>
      <c r="C1569" t="s">
        <v>4050</v>
      </c>
      <c r="D1569" t="s">
        <v>4045</v>
      </c>
      <c r="E1569" t="s">
        <v>4039</v>
      </c>
      <c r="F1569" t="s">
        <v>4032</v>
      </c>
      <c r="G1569">
        <v>42291</v>
      </c>
    </row>
    <row r="1570" spans="1:7" x14ac:dyDescent="0.25">
      <c r="A1570" t="s">
        <v>1898</v>
      </c>
      <c r="B1570" t="s">
        <v>4035</v>
      </c>
      <c r="C1570" t="s">
        <v>4049</v>
      </c>
      <c r="D1570" t="s">
        <v>4045</v>
      </c>
      <c r="E1570" t="s">
        <v>4038</v>
      </c>
      <c r="F1570" t="s">
        <v>4032</v>
      </c>
      <c r="G1570">
        <v>42300</v>
      </c>
    </row>
    <row r="1571" spans="1:7" x14ac:dyDescent="0.25">
      <c r="A1571" t="s">
        <v>3749</v>
      </c>
      <c r="B1571" t="s">
        <v>4036</v>
      </c>
      <c r="C1571" t="s">
        <v>4050</v>
      </c>
      <c r="D1571" t="s">
        <v>4045</v>
      </c>
      <c r="E1571" t="s">
        <v>4038</v>
      </c>
      <c r="F1571" t="s">
        <v>4032</v>
      </c>
      <c r="G1571">
        <v>42303</v>
      </c>
    </row>
    <row r="1572" spans="1:7" x14ac:dyDescent="0.25">
      <c r="A1572" t="s">
        <v>320</v>
      </c>
      <c r="B1572" t="s">
        <v>4035</v>
      </c>
      <c r="C1572" t="s">
        <v>4051</v>
      </c>
      <c r="D1572" t="s">
        <v>4045</v>
      </c>
      <c r="E1572" t="s">
        <v>4039</v>
      </c>
      <c r="F1572" t="s">
        <v>4032</v>
      </c>
      <c r="G1572">
        <v>42307</v>
      </c>
    </row>
    <row r="1573" spans="1:7" x14ac:dyDescent="0.25">
      <c r="A1573" t="s">
        <v>3407</v>
      </c>
      <c r="B1573" t="s">
        <v>4035</v>
      </c>
      <c r="C1573" t="s">
        <v>4048</v>
      </c>
      <c r="D1573" t="s">
        <v>4045</v>
      </c>
      <c r="E1573" t="s">
        <v>4038</v>
      </c>
      <c r="F1573" t="s">
        <v>4032</v>
      </c>
      <c r="G1573">
        <v>42313</v>
      </c>
    </row>
    <row r="1574" spans="1:7" x14ac:dyDescent="0.25">
      <c r="A1574" t="s">
        <v>2462</v>
      </c>
      <c r="B1574" t="s">
        <v>4036</v>
      </c>
      <c r="C1574" t="s">
        <v>4047</v>
      </c>
      <c r="D1574" t="s">
        <v>4045</v>
      </c>
      <c r="E1574" t="s">
        <v>4039</v>
      </c>
      <c r="F1574" t="s">
        <v>4032</v>
      </c>
      <c r="G1574">
        <v>42334</v>
      </c>
    </row>
    <row r="1575" spans="1:7" x14ac:dyDescent="0.25">
      <c r="A1575" t="s">
        <v>1016</v>
      </c>
      <c r="B1575" t="s">
        <v>4035</v>
      </c>
      <c r="C1575" t="s">
        <v>4047</v>
      </c>
      <c r="D1575" t="s">
        <v>4045</v>
      </c>
      <c r="E1575" t="s">
        <v>4039</v>
      </c>
      <c r="F1575" t="s">
        <v>4032</v>
      </c>
      <c r="G1575">
        <v>42341</v>
      </c>
    </row>
    <row r="1576" spans="1:7" x14ac:dyDescent="0.25">
      <c r="A1576" t="s">
        <v>1658</v>
      </c>
      <c r="B1576" t="s">
        <v>4035</v>
      </c>
      <c r="C1576" t="s">
        <v>4049</v>
      </c>
      <c r="D1576" t="s">
        <v>4045</v>
      </c>
      <c r="E1576" t="s">
        <v>4038</v>
      </c>
      <c r="F1576" t="s">
        <v>4032</v>
      </c>
      <c r="G1576">
        <v>42342</v>
      </c>
    </row>
    <row r="1577" spans="1:7" x14ac:dyDescent="0.25">
      <c r="A1577" t="s">
        <v>1843</v>
      </c>
      <c r="B1577" t="s">
        <v>4036</v>
      </c>
      <c r="C1577" t="s">
        <v>4051</v>
      </c>
      <c r="D1577" t="s">
        <v>4045</v>
      </c>
      <c r="E1577" t="s">
        <v>4039</v>
      </c>
      <c r="F1577" t="s">
        <v>4032</v>
      </c>
      <c r="G1577">
        <v>42354</v>
      </c>
    </row>
    <row r="1578" spans="1:7" x14ac:dyDescent="0.25">
      <c r="A1578" t="s">
        <v>1124</v>
      </c>
      <c r="B1578" t="s">
        <v>4035</v>
      </c>
      <c r="C1578" t="s">
        <v>4051</v>
      </c>
      <c r="D1578" t="s">
        <v>4045</v>
      </c>
      <c r="E1578" t="s">
        <v>4038</v>
      </c>
      <c r="F1578" t="s">
        <v>4032</v>
      </c>
      <c r="G1578">
        <v>42364</v>
      </c>
    </row>
    <row r="1579" spans="1:7" x14ac:dyDescent="0.25">
      <c r="A1579" t="s">
        <v>1003</v>
      </c>
      <c r="B1579" t="s">
        <v>4035</v>
      </c>
      <c r="C1579" t="s">
        <v>4047</v>
      </c>
      <c r="D1579" t="s">
        <v>4045</v>
      </c>
      <c r="E1579" t="s">
        <v>4039</v>
      </c>
      <c r="F1579" t="s">
        <v>4032</v>
      </c>
      <c r="G1579">
        <v>42372</v>
      </c>
    </row>
    <row r="1580" spans="1:7" x14ac:dyDescent="0.25">
      <c r="A1580" t="s">
        <v>2998</v>
      </c>
      <c r="B1580" t="s">
        <v>4035</v>
      </c>
      <c r="C1580" t="s">
        <v>4048</v>
      </c>
      <c r="D1580" t="s">
        <v>4045</v>
      </c>
      <c r="E1580" t="s">
        <v>4039</v>
      </c>
      <c r="F1580" t="s">
        <v>4032</v>
      </c>
      <c r="G1580">
        <v>42393</v>
      </c>
    </row>
    <row r="1581" spans="1:7" x14ac:dyDescent="0.25">
      <c r="A1581" t="s">
        <v>2800</v>
      </c>
      <c r="B1581" t="s">
        <v>4035</v>
      </c>
      <c r="C1581" t="s">
        <v>4048</v>
      </c>
      <c r="D1581" t="s">
        <v>4045</v>
      </c>
      <c r="E1581" t="s">
        <v>4039</v>
      </c>
      <c r="F1581" t="s">
        <v>4032</v>
      </c>
      <c r="G1581">
        <v>42419</v>
      </c>
    </row>
    <row r="1582" spans="1:7" x14ac:dyDescent="0.25">
      <c r="A1582" t="s">
        <v>3711</v>
      </c>
      <c r="B1582" t="s">
        <v>4031</v>
      </c>
      <c r="C1582" t="s">
        <v>4047</v>
      </c>
      <c r="D1582" t="s">
        <v>4043</v>
      </c>
      <c r="E1582" t="s">
        <v>4039</v>
      </c>
      <c r="F1582" t="s">
        <v>4034</v>
      </c>
      <c r="G1582">
        <v>42435</v>
      </c>
    </row>
    <row r="1583" spans="1:7" x14ac:dyDescent="0.25">
      <c r="A1583" t="s">
        <v>1831</v>
      </c>
      <c r="B1583" t="s">
        <v>4035</v>
      </c>
      <c r="C1583" t="s">
        <v>4050</v>
      </c>
      <c r="D1583" t="s">
        <v>4045</v>
      </c>
      <c r="E1583" t="s">
        <v>4039</v>
      </c>
      <c r="F1583" t="s">
        <v>4032</v>
      </c>
      <c r="G1583">
        <v>42440</v>
      </c>
    </row>
    <row r="1584" spans="1:7" x14ac:dyDescent="0.25">
      <c r="A1584" t="s">
        <v>217</v>
      </c>
      <c r="B1584" t="s">
        <v>4035</v>
      </c>
      <c r="C1584" t="s">
        <v>4051</v>
      </c>
      <c r="D1584" t="s">
        <v>4045</v>
      </c>
      <c r="E1584" t="s">
        <v>4039</v>
      </c>
      <c r="F1584" t="s">
        <v>4032</v>
      </c>
      <c r="G1584">
        <v>42441</v>
      </c>
    </row>
    <row r="1585" spans="1:7" x14ac:dyDescent="0.25">
      <c r="A1585" t="s">
        <v>2662</v>
      </c>
      <c r="B1585" t="s">
        <v>4035</v>
      </c>
      <c r="C1585" t="s">
        <v>4050</v>
      </c>
      <c r="D1585" t="s">
        <v>4045</v>
      </c>
      <c r="E1585" t="s">
        <v>4038</v>
      </c>
      <c r="F1585" t="s">
        <v>4032</v>
      </c>
      <c r="G1585">
        <v>42442</v>
      </c>
    </row>
    <row r="1586" spans="1:7" x14ac:dyDescent="0.25">
      <c r="A1586" t="s">
        <v>1810</v>
      </c>
      <c r="B1586" t="s">
        <v>4035</v>
      </c>
      <c r="C1586" t="s">
        <v>4050</v>
      </c>
      <c r="D1586" t="s">
        <v>4045</v>
      </c>
      <c r="E1586" t="s">
        <v>4039</v>
      </c>
      <c r="F1586" t="s">
        <v>4032</v>
      </c>
      <c r="G1586">
        <v>42466</v>
      </c>
    </row>
    <row r="1587" spans="1:7" x14ac:dyDescent="0.25">
      <c r="A1587" t="s">
        <v>3507</v>
      </c>
      <c r="B1587" t="s">
        <v>4031</v>
      </c>
      <c r="C1587" t="s">
        <v>4049</v>
      </c>
      <c r="D1587" t="s">
        <v>4043</v>
      </c>
      <c r="E1587" t="s">
        <v>4039</v>
      </c>
      <c r="F1587" t="s">
        <v>4034</v>
      </c>
      <c r="G1587">
        <v>42478</v>
      </c>
    </row>
    <row r="1588" spans="1:7" x14ac:dyDescent="0.25">
      <c r="A1588" t="s">
        <v>2362</v>
      </c>
      <c r="B1588" t="s">
        <v>4036</v>
      </c>
      <c r="C1588" t="s">
        <v>4051</v>
      </c>
      <c r="D1588" t="s">
        <v>4045</v>
      </c>
      <c r="E1588" t="s">
        <v>4038</v>
      </c>
      <c r="F1588" t="s">
        <v>4032</v>
      </c>
      <c r="G1588">
        <v>42479</v>
      </c>
    </row>
    <row r="1589" spans="1:7" x14ac:dyDescent="0.25">
      <c r="A1589" t="s">
        <v>3011</v>
      </c>
      <c r="B1589" t="s">
        <v>4036</v>
      </c>
      <c r="C1589" t="s">
        <v>4047</v>
      </c>
      <c r="D1589" t="s">
        <v>4045</v>
      </c>
      <c r="E1589" t="s">
        <v>4038</v>
      </c>
      <c r="F1589" t="s">
        <v>4032</v>
      </c>
      <c r="G1589">
        <v>42488</v>
      </c>
    </row>
    <row r="1590" spans="1:7" x14ac:dyDescent="0.25">
      <c r="A1590" t="s">
        <v>2536</v>
      </c>
      <c r="B1590" t="s">
        <v>4036</v>
      </c>
      <c r="C1590" t="s">
        <v>4047</v>
      </c>
      <c r="D1590" t="s">
        <v>4045</v>
      </c>
      <c r="E1590" t="s">
        <v>4039</v>
      </c>
      <c r="F1590" t="s">
        <v>4032</v>
      </c>
      <c r="G1590">
        <v>42512</v>
      </c>
    </row>
    <row r="1591" spans="1:7" x14ac:dyDescent="0.25">
      <c r="A1591" t="s">
        <v>2487</v>
      </c>
      <c r="B1591" t="s">
        <v>4036</v>
      </c>
      <c r="C1591" t="s">
        <v>4049</v>
      </c>
      <c r="D1591" t="s">
        <v>4045</v>
      </c>
      <c r="E1591" t="s">
        <v>4039</v>
      </c>
      <c r="F1591" t="s">
        <v>4032</v>
      </c>
      <c r="G1591">
        <v>42533</v>
      </c>
    </row>
    <row r="1592" spans="1:7" x14ac:dyDescent="0.25">
      <c r="A1592" t="s">
        <v>554</v>
      </c>
      <c r="B1592" t="s">
        <v>4035</v>
      </c>
      <c r="C1592" t="s">
        <v>4051</v>
      </c>
      <c r="D1592" t="s">
        <v>4045</v>
      </c>
      <c r="E1592" t="s">
        <v>4039</v>
      </c>
      <c r="F1592" t="s">
        <v>4032</v>
      </c>
      <c r="G1592">
        <v>42560</v>
      </c>
    </row>
    <row r="1593" spans="1:7" x14ac:dyDescent="0.25">
      <c r="A1593" t="s">
        <v>1692</v>
      </c>
      <c r="B1593" t="s">
        <v>4035</v>
      </c>
      <c r="C1593" t="s">
        <v>4050</v>
      </c>
      <c r="D1593" t="s">
        <v>4045</v>
      </c>
      <c r="E1593" t="s">
        <v>4039</v>
      </c>
      <c r="F1593" t="s">
        <v>4032</v>
      </c>
      <c r="G1593">
        <v>42564</v>
      </c>
    </row>
    <row r="1594" spans="1:7" x14ac:dyDescent="0.25">
      <c r="A1594" t="s">
        <v>3502</v>
      </c>
      <c r="B1594" t="s">
        <v>4031</v>
      </c>
      <c r="C1594" t="s">
        <v>4047</v>
      </c>
      <c r="D1594" t="s">
        <v>4043</v>
      </c>
      <c r="E1594" t="s">
        <v>4039</v>
      </c>
      <c r="F1594" t="s">
        <v>4034</v>
      </c>
      <c r="G1594">
        <v>42578</v>
      </c>
    </row>
    <row r="1595" spans="1:7" x14ac:dyDescent="0.25">
      <c r="A1595" t="s">
        <v>1826</v>
      </c>
      <c r="B1595" t="s">
        <v>4035</v>
      </c>
      <c r="C1595" t="s">
        <v>4049</v>
      </c>
      <c r="D1595" t="s">
        <v>4045</v>
      </c>
      <c r="E1595" t="s">
        <v>4038</v>
      </c>
      <c r="F1595" t="s">
        <v>4032</v>
      </c>
      <c r="G1595">
        <v>42583</v>
      </c>
    </row>
    <row r="1596" spans="1:7" x14ac:dyDescent="0.25">
      <c r="A1596" t="s">
        <v>3012</v>
      </c>
      <c r="B1596" t="s">
        <v>4036</v>
      </c>
      <c r="C1596" t="s">
        <v>4047</v>
      </c>
      <c r="D1596" t="s">
        <v>4042</v>
      </c>
      <c r="E1596" t="s">
        <v>4038</v>
      </c>
      <c r="F1596" t="s">
        <v>4032</v>
      </c>
      <c r="G1596">
        <v>42586</v>
      </c>
    </row>
    <row r="1597" spans="1:7" x14ac:dyDescent="0.25">
      <c r="A1597" t="s">
        <v>3694</v>
      </c>
      <c r="B1597" t="s">
        <v>4036</v>
      </c>
      <c r="C1597" t="s">
        <v>4050</v>
      </c>
      <c r="D1597" t="s">
        <v>4045</v>
      </c>
      <c r="E1597" t="s">
        <v>4038</v>
      </c>
      <c r="F1597" t="s">
        <v>4032</v>
      </c>
      <c r="G1597">
        <v>42587</v>
      </c>
    </row>
    <row r="1598" spans="1:7" x14ac:dyDescent="0.25">
      <c r="A1598" t="s">
        <v>3969</v>
      </c>
      <c r="B1598" t="s">
        <v>4031</v>
      </c>
      <c r="C1598" t="s">
        <v>4048</v>
      </c>
      <c r="D1598" t="s">
        <v>4043</v>
      </c>
      <c r="E1598" t="s">
        <v>4039</v>
      </c>
      <c r="F1598" t="s">
        <v>4034</v>
      </c>
      <c r="G1598">
        <v>42599</v>
      </c>
    </row>
    <row r="1599" spans="1:7" x14ac:dyDescent="0.25">
      <c r="A1599" t="s">
        <v>3212</v>
      </c>
      <c r="B1599" t="s">
        <v>4035</v>
      </c>
      <c r="C1599" t="s">
        <v>4050</v>
      </c>
      <c r="D1599" t="s">
        <v>4045</v>
      </c>
      <c r="E1599" t="s">
        <v>4038</v>
      </c>
      <c r="F1599" t="s">
        <v>4032</v>
      </c>
      <c r="G1599">
        <v>42633</v>
      </c>
    </row>
    <row r="1600" spans="1:7" x14ac:dyDescent="0.25">
      <c r="A1600" t="s">
        <v>3523</v>
      </c>
      <c r="B1600" t="s">
        <v>4035</v>
      </c>
      <c r="C1600" t="s">
        <v>4048</v>
      </c>
      <c r="D1600" t="s">
        <v>4045</v>
      </c>
      <c r="E1600" t="s">
        <v>4038</v>
      </c>
      <c r="F1600" t="s">
        <v>4032</v>
      </c>
      <c r="G1600">
        <v>42641</v>
      </c>
    </row>
    <row r="1601" spans="1:7" x14ac:dyDescent="0.25">
      <c r="A1601" t="s">
        <v>2936</v>
      </c>
      <c r="B1601" t="s">
        <v>4036</v>
      </c>
      <c r="C1601" t="s">
        <v>4051</v>
      </c>
      <c r="D1601" t="s">
        <v>4045</v>
      </c>
      <c r="E1601" t="s">
        <v>4038</v>
      </c>
      <c r="F1601" t="s">
        <v>4032</v>
      </c>
      <c r="G1601">
        <v>42702</v>
      </c>
    </row>
    <row r="1602" spans="1:7" x14ac:dyDescent="0.25">
      <c r="A1602" t="s">
        <v>3843</v>
      </c>
      <c r="B1602" t="s">
        <v>4036</v>
      </c>
      <c r="C1602" t="s">
        <v>4050</v>
      </c>
      <c r="D1602" t="s">
        <v>4045</v>
      </c>
      <c r="E1602" t="s">
        <v>4038</v>
      </c>
      <c r="F1602" t="s">
        <v>4032</v>
      </c>
      <c r="G1602">
        <v>42705</v>
      </c>
    </row>
    <row r="1603" spans="1:7" x14ac:dyDescent="0.25">
      <c r="A1603" t="s">
        <v>1265</v>
      </c>
      <c r="B1603" t="s">
        <v>4035</v>
      </c>
      <c r="C1603" t="s">
        <v>4051</v>
      </c>
      <c r="D1603" t="s">
        <v>4045</v>
      </c>
      <c r="E1603" t="s">
        <v>4038</v>
      </c>
      <c r="F1603" t="s">
        <v>4032</v>
      </c>
      <c r="G1603">
        <v>42707</v>
      </c>
    </row>
    <row r="1604" spans="1:7" x14ac:dyDescent="0.25">
      <c r="A1604" t="s">
        <v>2617</v>
      </c>
      <c r="B1604" t="s">
        <v>4035</v>
      </c>
      <c r="C1604" t="s">
        <v>4050</v>
      </c>
      <c r="D1604" t="s">
        <v>4045</v>
      </c>
      <c r="E1604" t="s">
        <v>4038</v>
      </c>
      <c r="F1604" t="s">
        <v>4032</v>
      </c>
      <c r="G1604">
        <v>42710</v>
      </c>
    </row>
    <row r="1605" spans="1:7" x14ac:dyDescent="0.25">
      <c r="A1605" t="s">
        <v>1178</v>
      </c>
      <c r="B1605" t="s">
        <v>4036</v>
      </c>
      <c r="C1605" t="s">
        <v>4051</v>
      </c>
      <c r="D1605" t="s">
        <v>4042</v>
      </c>
      <c r="E1605" t="s">
        <v>4039</v>
      </c>
      <c r="F1605" t="s">
        <v>4032</v>
      </c>
      <c r="G1605">
        <v>42710</v>
      </c>
    </row>
    <row r="1606" spans="1:7" x14ac:dyDescent="0.25">
      <c r="A1606" t="s">
        <v>1000</v>
      </c>
      <c r="B1606" t="s">
        <v>4036</v>
      </c>
      <c r="C1606" t="s">
        <v>4051</v>
      </c>
      <c r="D1606" t="s">
        <v>4042</v>
      </c>
      <c r="E1606" t="s">
        <v>4039</v>
      </c>
      <c r="F1606" t="s">
        <v>4032</v>
      </c>
      <c r="G1606">
        <v>42711</v>
      </c>
    </row>
    <row r="1607" spans="1:7" x14ac:dyDescent="0.25">
      <c r="A1607" t="s">
        <v>289</v>
      </c>
      <c r="B1607" t="s">
        <v>4035</v>
      </c>
      <c r="C1607" t="s">
        <v>4051</v>
      </c>
      <c r="D1607" t="s">
        <v>4045</v>
      </c>
      <c r="E1607" t="s">
        <v>4039</v>
      </c>
      <c r="F1607" t="s">
        <v>4032</v>
      </c>
      <c r="G1607">
        <v>42724</v>
      </c>
    </row>
    <row r="1608" spans="1:7" x14ac:dyDescent="0.25">
      <c r="A1608" t="s">
        <v>2768</v>
      </c>
      <c r="B1608" t="s">
        <v>4035</v>
      </c>
      <c r="C1608" t="s">
        <v>4048</v>
      </c>
      <c r="D1608" t="s">
        <v>4045</v>
      </c>
      <c r="E1608" t="s">
        <v>4039</v>
      </c>
      <c r="F1608" t="s">
        <v>4032</v>
      </c>
      <c r="G1608">
        <v>42768</v>
      </c>
    </row>
    <row r="1609" spans="1:7" x14ac:dyDescent="0.25">
      <c r="A1609" t="s">
        <v>786</v>
      </c>
      <c r="B1609" t="s">
        <v>4035</v>
      </c>
      <c r="C1609" t="s">
        <v>4047</v>
      </c>
      <c r="D1609" t="s">
        <v>4045</v>
      </c>
      <c r="E1609" t="s">
        <v>4039</v>
      </c>
      <c r="F1609" t="s">
        <v>4032</v>
      </c>
      <c r="G1609">
        <v>42778</v>
      </c>
    </row>
    <row r="1610" spans="1:7" x14ac:dyDescent="0.25">
      <c r="A1610" t="s">
        <v>3082</v>
      </c>
      <c r="B1610" t="s">
        <v>4036</v>
      </c>
      <c r="C1610" t="s">
        <v>4050</v>
      </c>
      <c r="D1610" t="s">
        <v>4045</v>
      </c>
      <c r="E1610" t="s">
        <v>4039</v>
      </c>
      <c r="F1610" t="s">
        <v>4032</v>
      </c>
      <c r="G1610">
        <v>42785</v>
      </c>
    </row>
    <row r="1611" spans="1:7" x14ac:dyDescent="0.25">
      <c r="A1611" t="s">
        <v>1838</v>
      </c>
      <c r="B1611" t="s">
        <v>4036</v>
      </c>
      <c r="C1611" t="s">
        <v>4049</v>
      </c>
      <c r="D1611" t="s">
        <v>4045</v>
      </c>
      <c r="E1611" t="s">
        <v>4039</v>
      </c>
      <c r="F1611" t="s">
        <v>4032</v>
      </c>
      <c r="G1611">
        <v>42789</v>
      </c>
    </row>
    <row r="1612" spans="1:7" x14ac:dyDescent="0.25">
      <c r="A1612" t="s">
        <v>2022</v>
      </c>
      <c r="B1612" t="s">
        <v>4035</v>
      </c>
      <c r="C1612" t="s">
        <v>4050</v>
      </c>
      <c r="D1612" t="s">
        <v>4045</v>
      </c>
      <c r="E1612" t="s">
        <v>4039</v>
      </c>
      <c r="F1612" t="s">
        <v>4034</v>
      </c>
      <c r="G1612">
        <v>42796</v>
      </c>
    </row>
    <row r="1613" spans="1:7" x14ac:dyDescent="0.25">
      <c r="A1613" t="s">
        <v>528</v>
      </c>
      <c r="B1613" t="s">
        <v>4035</v>
      </c>
      <c r="C1613" t="s">
        <v>4051</v>
      </c>
      <c r="D1613" t="s">
        <v>4045</v>
      </c>
      <c r="E1613" t="s">
        <v>4039</v>
      </c>
      <c r="F1613" t="s">
        <v>4034</v>
      </c>
      <c r="G1613">
        <v>42825</v>
      </c>
    </row>
    <row r="1614" spans="1:7" x14ac:dyDescent="0.25">
      <c r="A1614" t="s">
        <v>2918</v>
      </c>
      <c r="B1614" t="s">
        <v>4035</v>
      </c>
      <c r="C1614" t="s">
        <v>4050</v>
      </c>
      <c r="D1614" t="s">
        <v>4045</v>
      </c>
      <c r="E1614" t="s">
        <v>4038</v>
      </c>
      <c r="F1614" t="s">
        <v>4032</v>
      </c>
      <c r="G1614">
        <v>42861</v>
      </c>
    </row>
    <row r="1615" spans="1:7" x14ac:dyDescent="0.25">
      <c r="A1615" t="s">
        <v>2403</v>
      </c>
      <c r="B1615" t="s">
        <v>4035</v>
      </c>
      <c r="C1615" t="s">
        <v>4047</v>
      </c>
      <c r="D1615" t="s">
        <v>4045</v>
      </c>
      <c r="E1615" t="s">
        <v>4038</v>
      </c>
      <c r="F1615" t="s">
        <v>4032</v>
      </c>
      <c r="G1615">
        <v>42884</v>
      </c>
    </row>
    <row r="1616" spans="1:7" x14ac:dyDescent="0.25">
      <c r="A1616" t="s">
        <v>631</v>
      </c>
      <c r="B1616" t="s">
        <v>4035</v>
      </c>
      <c r="C1616" t="s">
        <v>4051</v>
      </c>
      <c r="D1616" t="s">
        <v>4045</v>
      </c>
      <c r="E1616" t="s">
        <v>4039</v>
      </c>
      <c r="F1616" t="s">
        <v>4032</v>
      </c>
      <c r="G1616">
        <v>42892</v>
      </c>
    </row>
    <row r="1617" spans="1:7" x14ac:dyDescent="0.25">
      <c r="A1617" t="s">
        <v>3344</v>
      </c>
      <c r="B1617" t="s">
        <v>4035</v>
      </c>
      <c r="C1617" t="s">
        <v>4048</v>
      </c>
      <c r="D1617" t="s">
        <v>4045</v>
      </c>
      <c r="E1617" t="s">
        <v>4038</v>
      </c>
      <c r="F1617" t="s">
        <v>4032</v>
      </c>
      <c r="G1617">
        <v>42914</v>
      </c>
    </row>
    <row r="1618" spans="1:7" x14ac:dyDescent="0.25">
      <c r="A1618" t="s">
        <v>982</v>
      </c>
      <c r="B1618" t="s">
        <v>4035</v>
      </c>
      <c r="C1618" t="s">
        <v>4049</v>
      </c>
      <c r="D1618" t="s">
        <v>4045</v>
      </c>
      <c r="E1618" t="s">
        <v>4039</v>
      </c>
      <c r="F1618" t="s">
        <v>4032</v>
      </c>
      <c r="G1618">
        <v>42937</v>
      </c>
    </row>
    <row r="1619" spans="1:7" x14ac:dyDescent="0.25">
      <c r="A1619" t="s">
        <v>3322</v>
      </c>
      <c r="B1619" t="s">
        <v>4035</v>
      </c>
      <c r="C1619" t="s">
        <v>4048</v>
      </c>
      <c r="D1619" t="s">
        <v>4045</v>
      </c>
      <c r="E1619" t="s">
        <v>4038</v>
      </c>
      <c r="F1619" t="s">
        <v>4032</v>
      </c>
      <c r="G1619">
        <v>42943</v>
      </c>
    </row>
    <row r="1620" spans="1:7" x14ac:dyDescent="0.25">
      <c r="A1620" t="s">
        <v>1914</v>
      </c>
      <c r="B1620" t="s">
        <v>4036</v>
      </c>
      <c r="C1620" t="s">
        <v>4049</v>
      </c>
      <c r="D1620" t="s">
        <v>4042</v>
      </c>
      <c r="E1620" t="s">
        <v>4039</v>
      </c>
      <c r="F1620" t="s">
        <v>4032</v>
      </c>
      <c r="G1620">
        <v>42985</v>
      </c>
    </row>
    <row r="1621" spans="1:7" x14ac:dyDescent="0.25">
      <c r="A1621" t="s">
        <v>734</v>
      </c>
      <c r="B1621" t="s">
        <v>4035</v>
      </c>
      <c r="C1621" t="s">
        <v>4051</v>
      </c>
      <c r="D1621" t="s">
        <v>4045</v>
      </c>
      <c r="E1621" t="s">
        <v>4038</v>
      </c>
      <c r="F1621" t="s">
        <v>4032</v>
      </c>
      <c r="G1621">
        <v>42988</v>
      </c>
    </row>
    <row r="1622" spans="1:7" x14ac:dyDescent="0.25">
      <c r="A1622" t="s">
        <v>2633</v>
      </c>
      <c r="B1622" t="s">
        <v>4035</v>
      </c>
      <c r="C1622" t="s">
        <v>4048</v>
      </c>
      <c r="D1622" t="s">
        <v>4045</v>
      </c>
      <c r="E1622" t="s">
        <v>4039</v>
      </c>
      <c r="F1622" t="s">
        <v>4034</v>
      </c>
      <c r="G1622">
        <v>42996</v>
      </c>
    </row>
    <row r="1623" spans="1:7" x14ac:dyDescent="0.25">
      <c r="A1623" t="s">
        <v>3202</v>
      </c>
      <c r="B1623" t="s">
        <v>4035</v>
      </c>
      <c r="C1623" t="s">
        <v>4048</v>
      </c>
      <c r="D1623" t="s">
        <v>4045</v>
      </c>
      <c r="E1623" t="s">
        <v>4039</v>
      </c>
      <c r="F1623" t="s">
        <v>4032</v>
      </c>
      <c r="G1623">
        <v>43055</v>
      </c>
    </row>
    <row r="1624" spans="1:7" x14ac:dyDescent="0.25">
      <c r="A1624" t="s">
        <v>2824</v>
      </c>
      <c r="B1624" t="s">
        <v>4035</v>
      </c>
      <c r="C1624" t="s">
        <v>4048</v>
      </c>
      <c r="D1624" t="s">
        <v>4045</v>
      </c>
      <c r="E1624" t="s">
        <v>4039</v>
      </c>
      <c r="F1624" t="s">
        <v>4032</v>
      </c>
      <c r="G1624">
        <v>43072</v>
      </c>
    </row>
    <row r="1625" spans="1:7" x14ac:dyDescent="0.25">
      <c r="A1625" t="s">
        <v>385</v>
      </c>
      <c r="B1625" t="s">
        <v>4035</v>
      </c>
      <c r="C1625" t="s">
        <v>4051</v>
      </c>
      <c r="D1625" t="s">
        <v>4045</v>
      </c>
      <c r="E1625" t="s">
        <v>4039</v>
      </c>
      <c r="F1625" t="s">
        <v>4032</v>
      </c>
      <c r="G1625">
        <v>43081</v>
      </c>
    </row>
    <row r="1626" spans="1:7" x14ac:dyDescent="0.25">
      <c r="A1626" t="s">
        <v>2270</v>
      </c>
      <c r="B1626" t="s">
        <v>4035</v>
      </c>
      <c r="C1626" t="s">
        <v>4050</v>
      </c>
      <c r="D1626" t="s">
        <v>4045</v>
      </c>
      <c r="E1626" t="s">
        <v>4039</v>
      </c>
      <c r="F1626" t="s">
        <v>4032</v>
      </c>
      <c r="G1626">
        <v>43098</v>
      </c>
    </row>
    <row r="1627" spans="1:7" x14ac:dyDescent="0.25">
      <c r="A1627" t="s">
        <v>693</v>
      </c>
      <c r="B1627" t="s">
        <v>4035</v>
      </c>
      <c r="C1627" t="s">
        <v>4051</v>
      </c>
      <c r="D1627" t="s">
        <v>4045</v>
      </c>
      <c r="E1627" t="s">
        <v>4039</v>
      </c>
      <c r="F1627" t="s">
        <v>4034</v>
      </c>
      <c r="G1627">
        <v>43101</v>
      </c>
    </row>
    <row r="1628" spans="1:7" x14ac:dyDescent="0.25">
      <c r="A1628" t="s">
        <v>2683</v>
      </c>
      <c r="B1628" t="s">
        <v>4035</v>
      </c>
      <c r="C1628" t="s">
        <v>4048</v>
      </c>
      <c r="D1628" t="s">
        <v>4045</v>
      </c>
      <c r="E1628" t="s">
        <v>4039</v>
      </c>
      <c r="F1628" t="s">
        <v>4034</v>
      </c>
      <c r="G1628">
        <v>43112</v>
      </c>
    </row>
    <row r="1629" spans="1:7" x14ac:dyDescent="0.25">
      <c r="A1629" t="s">
        <v>2761</v>
      </c>
      <c r="B1629" t="s">
        <v>4035</v>
      </c>
      <c r="C1629" t="s">
        <v>4048</v>
      </c>
      <c r="D1629" t="s">
        <v>4045</v>
      </c>
      <c r="E1629" t="s">
        <v>4039</v>
      </c>
      <c r="F1629" t="s">
        <v>4032</v>
      </c>
      <c r="G1629">
        <v>43114</v>
      </c>
    </row>
    <row r="1630" spans="1:7" x14ac:dyDescent="0.25">
      <c r="A1630" t="s">
        <v>801</v>
      </c>
      <c r="B1630" t="s">
        <v>4035</v>
      </c>
      <c r="C1630" t="s">
        <v>4049</v>
      </c>
      <c r="D1630" t="s">
        <v>4045</v>
      </c>
      <c r="E1630" t="s">
        <v>4039</v>
      </c>
      <c r="F1630" t="s">
        <v>4032</v>
      </c>
      <c r="G1630">
        <v>43122</v>
      </c>
    </row>
    <row r="1631" spans="1:7" x14ac:dyDescent="0.25">
      <c r="A1631" t="s">
        <v>3398</v>
      </c>
      <c r="B1631" t="s">
        <v>4036</v>
      </c>
      <c r="C1631" t="s">
        <v>4047</v>
      </c>
      <c r="D1631" t="s">
        <v>4045</v>
      </c>
      <c r="E1631" t="s">
        <v>4038</v>
      </c>
      <c r="F1631" t="s">
        <v>4032</v>
      </c>
      <c r="G1631">
        <v>43124</v>
      </c>
    </row>
    <row r="1632" spans="1:7" x14ac:dyDescent="0.25">
      <c r="A1632" t="s">
        <v>3797</v>
      </c>
      <c r="B1632" t="s">
        <v>4036</v>
      </c>
      <c r="C1632" t="s">
        <v>4048</v>
      </c>
      <c r="D1632" t="s">
        <v>4045</v>
      </c>
      <c r="E1632" t="s">
        <v>4039</v>
      </c>
      <c r="F1632" t="s">
        <v>4032</v>
      </c>
      <c r="G1632">
        <v>43126</v>
      </c>
    </row>
    <row r="1633" spans="1:7" x14ac:dyDescent="0.25">
      <c r="A1633" t="s">
        <v>2872</v>
      </c>
      <c r="B1633" t="s">
        <v>4036</v>
      </c>
      <c r="C1633" t="s">
        <v>4047</v>
      </c>
      <c r="D1633" t="s">
        <v>4045</v>
      </c>
      <c r="E1633" t="s">
        <v>4038</v>
      </c>
      <c r="F1633" t="s">
        <v>4032</v>
      </c>
      <c r="G1633">
        <v>43138</v>
      </c>
    </row>
    <row r="1634" spans="1:7" x14ac:dyDescent="0.25">
      <c r="A1634" t="s">
        <v>2056</v>
      </c>
      <c r="B1634" t="s">
        <v>4035</v>
      </c>
      <c r="C1634" t="s">
        <v>4047</v>
      </c>
      <c r="D1634" t="s">
        <v>4045</v>
      </c>
      <c r="E1634" t="s">
        <v>4038</v>
      </c>
      <c r="F1634" t="s">
        <v>4032</v>
      </c>
      <c r="G1634">
        <v>43141</v>
      </c>
    </row>
    <row r="1635" spans="1:7" x14ac:dyDescent="0.25">
      <c r="A1635" t="s">
        <v>3959</v>
      </c>
      <c r="B1635" t="s">
        <v>4036</v>
      </c>
      <c r="C1635" t="s">
        <v>4048</v>
      </c>
      <c r="D1635" t="s">
        <v>4045</v>
      </c>
      <c r="E1635" t="s">
        <v>4038</v>
      </c>
      <c r="F1635" t="s">
        <v>4032</v>
      </c>
      <c r="G1635">
        <v>43144</v>
      </c>
    </row>
    <row r="1636" spans="1:7" x14ac:dyDescent="0.25">
      <c r="A1636" t="s">
        <v>2952</v>
      </c>
      <c r="B1636" t="s">
        <v>4035</v>
      </c>
      <c r="C1636" t="s">
        <v>4048</v>
      </c>
      <c r="D1636" t="s">
        <v>4045</v>
      </c>
      <c r="E1636" t="s">
        <v>4039</v>
      </c>
      <c r="F1636" t="s">
        <v>4032</v>
      </c>
      <c r="G1636">
        <v>43163</v>
      </c>
    </row>
    <row r="1637" spans="1:7" x14ac:dyDescent="0.25">
      <c r="A1637" t="s">
        <v>639</v>
      </c>
      <c r="B1637" t="s">
        <v>4035</v>
      </c>
      <c r="C1637" t="s">
        <v>4051</v>
      </c>
      <c r="D1637" t="s">
        <v>4045</v>
      </c>
      <c r="E1637" t="s">
        <v>4039</v>
      </c>
      <c r="F1637" t="s">
        <v>4032</v>
      </c>
      <c r="G1637">
        <v>43164</v>
      </c>
    </row>
    <row r="1638" spans="1:7" x14ac:dyDescent="0.25">
      <c r="A1638" t="s">
        <v>3491</v>
      </c>
      <c r="B1638" t="s">
        <v>4035</v>
      </c>
      <c r="C1638" t="s">
        <v>4048</v>
      </c>
      <c r="D1638" t="s">
        <v>4045</v>
      </c>
      <c r="E1638" t="s">
        <v>4038</v>
      </c>
      <c r="F1638" t="s">
        <v>4032</v>
      </c>
      <c r="G1638">
        <v>43164</v>
      </c>
    </row>
    <row r="1639" spans="1:7" x14ac:dyDescent="0.25">
      <c r="A1639" t="s">
        <v>3215</v>
      </c>
      <c r="B1639" t="s">
        <v>4036</v>
      </c>
      <c r="C1639" t="s">
        <v>4047</v>
      </c>
      <c r="D1639" t="s">
        <v>4045</v>
      </c>
      <c r="E1639" t="s">
        <v>4038</v>
      </c>
      <c r="F1639" t="s">
        <v>4032</v>
      </c>
      <c r="G1639">
        <v>43167</v>
      </c>
    </row>
    <row r="1640" spans="1:7" x14ac:dyDescent="0.25">
      <c r="A1640" t="s">
        <v>3700</v>
      </c>
      <c r="B1640" t="s">
        <v>4036</v>
      </c>
      <c r="C1640" t="s">
        <v>4048</v>
      </c>
      <c r="D1640" t="s">
        <v>4042</v>
      </c>
      <c r="E1640" t="s">
        <v>4039</v>
      </c>
      <c r="F1640" t="s">
        <v>4032</v>
      </c>
      <c r="G1640">
        <v>43204</v>
      </c>
    </row>
    <row r="1641" spans="1:7" x14ac:dyDescent="0.25">
      <c r="A1641" t="s">
        <v>935</v>
      </c>
      <c r="B1641" t="s">
        <v>4035</v>
      </c>
      <c r="C1641" t="s">
        <v>4047</v>
      </c>
      <c r="D1641" t="s">
        <v>4045</v>
      </c>
      <c r="E1641" t="s">
        <v>4039</v>
      </c>
      <c r="F1641" t="s">
        <v>4034</v>
      </c>
      <c r="G1641">
        <v>43218</v>
      </c>
    </row>
    <row r="1642" spans="1:7" x14ac:dyDescent="0.25">
      <c r="A1642" t="s">
        <v>992</v>
      </c>
      <c r="B1642" t="s">
        <v>4035</v>
      </c>
      <c r="C1642" t="s">
        <v>4047</v>
      </c>
      <c r="D1642" t="s">
        <v>4045</v>
      </c>
      <c r="E1642" t="s">
        <v>4039</v>
      </c>
      <c r="F1642" t="s">
        <v>4032</v>
      </c>
      <c r="G1642">
        <v>43251</v>
      </c>
    </row>
    <row r="1643" spans="1:7" x14ac:dyDescent="0.25">
      <c r="A1643" t="s">
        <v>1678</v>
      </c>
      <c r="B1643" t="s">
        <v>4036</v>
      </c>
      <c r="C1643" t="s">
        <v>4051</v>
      </c>
      <c r="D1643" t="s">
        <v>4045</v>
      </c>
      <c r="E1643" t="s">
        <v>4039</v>
      </c>
      <c r="F1643" t="s">
        <v>4032</v>
      </c>
      <c r="G1643">
        <v>43259</v>
      </c>
    </row>
    <row r="1644" spans="1:7" x14ac:dyDescent="0.25">
      <c r="A1644" t="s">
        <v>652</v>
      </c>
      <c r="B1644" t="s">
        <v>4035</v>
      </c>
      <c r="C1644" t="s">
        <v>4051</v>
      </c>
      <c r="D1644" t="s">
        <v>4045</v>
      </c>
      <c r="E1644" t="s">
        <v>4039</v>
      </c>
      <c r="F1644" t="s">
        <v>4032</v>
      </c>
      <c r="G1644">
        <v>43264</v>
      </c>
    </row>
    <row r="1645" spans="1:7" x14ac:dyDescent="0.25">
      <c r="A1645" t="s">
        <v>3345</v>
      </c>
      <c r="B1645" t="s">
        <v>4035</v>
      </c>
      <c r="C1645" t="s">
        <v>4048</v>
      </c>
      <c r="D1645" t="s">
        <v>4045</v>
      </c>
      <c r="E1645" t="s">
        <v>4038</v>
      </c>
      <c r="F1645" t="s">
        <v>4032</v>
      </c>
      <c r="G1645">
        <v>43283</v>
      </c>
    </row>
    <row r="1646" spans="1:7" x14ac:dyDescent="0.25">
      <c r="A1646" t="s">
        <v>2434</v>
      </c>
      <c r="B1646" t="s">
        <v>4036</v>
      </c>
      <c r="C1646" t="s">
        <v>4047</v>
      </c>
      <c r="D1646" t="s">
        <v>4045</v>
      </c>
      <c r="E1646" t="s">
        <v>4039</v>
      </c>
      <c r="F1646" t="s">
        <v>4032</v>
      </c>
      <c r="G1646">
        <v>43284</v>
      </c>
    </row>
    <row r="1647" spans="1:7" x14ac:dyDescent="0.25">
      <c r="A1647" t="s">
        <v>3617</v>
      </c>
      <c r="B1647" t="s">
        <v>4035</v>
      </c>
      <c r="C1647" t="s">
        <v>4048</v>
      </c>
      <c r="D1647" t="s">
        <v>4045</v>
      </c>
      <c r="E1647" t="s">
        <v>4038</v>
      </c>
      <c r="F1647" t="s">
        <v>4032</v>
      </c>
      <c r="G1647">
        <v>43327</v>
      </c>
    </row>
    <row r="1648" spans="1:7" x14ac:dyDescent="0.25">
      <c r="A1648" t="s">
        <v>1121</v>
      </c>
      <c r="B1648" t="s">
        <v>4035</v>
      </c>
      <c r="C1648" t="s">
        <v>4047</v>
      </c>
      <c r="D1648" t="s">
        <v>4045</v>
      </c>
      <c r="E1648" t="s">
        <v>4039</v>
      </c>
      <c r="F1648" t="s">
        <v>4032</v>
      </c>
      <c r="G1648">
        <v>43340</v>
      </c>
    </row>
    <row r="1649" spans="1:7" x14ac:dyDescent="0.25">
      <c r="A1649" t="s">
        <v>2463</v>
      </c>
      <c r="B1649" t="s">
        <v>4035</v>
      </c>
      <c r="C1649" t="s">
        <v>4050</v>
      </c>
      <c r="D1649" t="s">
        <v>4045</v>
      </c>
      <c r="E1649" t="s">
        <v>4039</v>
      </c>
      <c r="F1649" t="s">
        <v>4032</v>
      </c>
      <c r="G1649">
        <v>43348</v>
      </c>
    </row>
    <row r="1650" spans="1:7" x14ac:dyDescent="0.25">
      <c r="A1650" t="s">
        <v>973</v>
      </c>
      <c r="B1650" t="s">
        <v>4035</v>
      </c>
      <c r="C1650" t="s">
        <v>4047</v>
      </c>
      <c r="D1650" t="s">
        <v>4045</v>
      </c>
      <c r="E1650" t="s">
        <v>4039</v>
      </c>
      <c r="F1650" t="s">
        <v>4032</v>
      </c>
      <c r="G1650">
        <v>43390</v>
      </c>
    </row>
    <row r="1651" spans="1:7" x14ac:dyDescent="0.25">
      <c r="A1651" t="s">
        <v>3133</v>
      </c>
      <c r="B1651" t="s">
        <v>4036</v>
      </c>
      <c r="C1651" t="s">
        <v>4050</v>
      </c>
      <c r="D1651" t="s">
        <v>4045</v>
      </c>
      <c r="E1651" t="s">
        <v>4039</v>
      </c>
      <c r="F1651" t="s">
        <v>4032</v>
      </c>
      <c r="G1651">
        <v>43443</v>
      </c>
    </row>
    <row r="1652" spans="1:7" x14ac:dyDescent="0.25">
      <c r="A1652" t="s">
        <v>2751</v>
      </c>
      <c r="B1652" t="s">
        <v>4036</v>
      </c>
      <c r="C1652" t="s">
        <v>4051</v>
      </c>
      <c r="D1652" t="s">
        <v>4045</v>
      </c>
      <c r="E1652" t="s">
        <v>4038</v>
      </c>
      <c r="F1652" t="s">
        <v>4032</v>
      </c>
      <c r="G1652">
        <v>43461</v>
      </c>
    </row>
    <row r="1653" spans="1:7" x14ac:dyDescent="0.25">
      <c r="A1653" t="s">
        <v>1950</v>
      </c>
      <c r="B1653" t="s">
        <v>4035</v>
      </c>
      <c r="C1653" t="s">
        <v>4050</v>
      </c>
      <c r="D1653" t="s">
        <v>4045</v>
      </c>
      <c r="E1653" t="s">
        <v>4039</v>
      </c>
      <c r="F1653" t="s">
        <v>4032</v>
      </c>
      <c r="G1653">
        <v>43507</v>
      </c>
    </row>
    <row r="1654" spans="1:7" x14ac:dyDescent="0.25">
      <c r="A1654" t="s">
        <v>890</v>
      </c>
      <c r="B1654" t="s">
        <v>4035</v>
      </c>
      <c r="C1654" t="s">
        <v>4051</v>
      </c>
      <c r="D1654" t="s">
        <v>4045</v>
      </c>
      <c r="E1654" t="s">
        <v>4038</v>
      </c>
      <c r="F1654" t="s">
        <v>4032</v>
      </c>
      <c r="G1654">
        <v>43530</v>
      </c>
    </row>
    <row r="1655" spans="1:7" x14ac:dyDescent="0.25">
      <c r="A1655" t="s">
        <v>1747</v>
      </c>
      <c r="B1655" t="s">
        <v>4035</v>
      </c>
      <c r="C1655" t="s">
        <v>4051</v>
      </c>
      <c r="D1655" t="s">
        <v>4045</v>
      </c>
      <c r="E1655" t="s">
        <v>4038</v>
      </c>
      <c r="F1655" t="s">
        <v>4032</v>
      </c>
      <c r="G1655">
        <v>43642</v>
      </c>
    </row>
    <row r="1656" spans="1:7" x14ac:dyDescent="0.25">
      <c r="A1656" t="s">
        <v>328</v>
      </c>
      <c r="B1656" t="s">
        <v>4035</v>
      </c>
      <c r="C1656" t="s">
        <v>4051</v>
      </c>
      <c r="D1656" t="s">
        <v>4045</v>
      </c>
      <c r="E1656" t="s">
        <v>4039</v>
      </c>
      <c r="F1656" t="s">
        <v>4032</v>
      </c>
      <c r="G1656">
        <v>43657</v>
      </c>
    </row>
    <row r="1657" spans="1:7" x14ac:dyDescent="0.25">
      <c r="A1657" t="s">
        <v>2455</v>
      </c>
      <c r="B1657" t="s">
        <v>4036</v>
      </c>
      <c r="C1657" t="s">
        <v>4047</v>
      </c>
      <c r="D1657" t="s">
        <v>4045</v>
      </c>
      <c r="E1657" t="s">
        <v>4039</v>
      </c>
      <c r="F1657" t="s">
        <v>4032</v>
      </c>
      <c r="G1657">
        <v>43675</v>
      </c>
    </row>
    <row r="1658" spans="1:7" x14ac:dyDescent="0.25">
      <c r="A1658" t="s">
        <v>1383</v>
      </c>
      <c r="B1658" t="s">
        <v>4035</v>
      </c>
      <c r="C1658" t="s">
        <v>4049</v>
      </c>
      <c r="D1658" t="s">
        <v>4045</v>
      </c>
      <c r="E1658" t="s">
        <v>4038</v>
      </c>
      <c r="F1658" t="s">
        <v>4032</v>
      </c>
      <c r="G1658">
        <v>43692</v>
      </c>
    </row>
    <row r="1659" spans="1:7" x14ac:dyDescent="0.25">
      <c r="A1659" t="s">
        <v>2001</v>
      </c>
      <c r="B1659" t="s">
        <v>4035</v>
      </c>
      <c r="C1659" t="s">
        <v>4050</v>
      </c>
      <c r="D1659" t="s">
        <v>4045</v>
      </c>
      <c r="E1659" t="s">
        <v>4039</v>
      </c>
      <c r="F1659" t="s">
        <v>4032</v>
      </c>
      <c r="G1659">
        <v>43703</v>
      </c>
    </row>
    <row r="1660" spans="1:7" x14ac:dyDescent="0.25">
      <c r="A1660" t="s">
        <v>1865</v>
      </c>
      <c r="B1660" t="s">
        <v>4035</v>
      </c>
      <c r="C1660" t="s">
        <v>4050</v>
      </c>
      <c r="D1660" t="s">
        <v>4045</v>
      </c>
      <c r="E1660" t="s">
        <v>4039</v>
      </c>
      <c r="F1660" t="s">
        <v>4032</v>
      </c>
      <c r="G1660">
        <v>43705</v>
      </c>
    </row>
    <row r="1661" spans="1:7" x14ac:dyDescent="0.25">
      <c r="A1661" t="s">
        <v>3203</v>
      </c>
      <c r="B1661" t="s">
        <v>4035</v>
      </c>
      <c r="C1661" t="s">
        <v>4048</v>
      </c>
      <c r="D1661" t="s">
        <v>4045</v>
      </c>
      <c r="E1661" t="s">
        <v>4039</v>
      </c>
      <c r="F1661" t="s">
        <v>4032</v>
      </c>
      <c r="G1661">
        <v>43711</v>
      </c>
    </row>
    <row r="1662" spans="1:7" x14ac:dyDescent="0.25">
      <c r="A1662" t="s">
        <v>2020</v>
      </c>
      <c r="B1662" t="s">
        <v>4036</v>
      </c>
      <c r="C1662" t="s">
        <v>4047</v>
      </c>
      <c r="D1662" t="s">
        <v>4045</v>
      </c>
      <c r="E1662" t="s">
        <v>4039</v>
      </c>
      <c r="F1662" t="s">
        <v>4032</v>
      </c>
      <c r="G1662">
        <v>43738</v>
      </c>
    </row>
    <row r="1663" spans="1:7" x14ac:dyDescent="0.25">
      <c r="A1663" t="s">
        <v>2286</v>
      </c>
      <c r="B1663" t="s">
        <v>4035</v>
      </c>
      <c r="C1663" t="s">
        <v>4047</v>
      </c>
      <c r="D1663" t="s">
        <v>4045</v>
      </c>
      <c r="E1663" t="s">
        <v>4038</v>
      </c>
      <c r="F1663" t="s">
        <v>4032</v>
      </c>
      <c r="G1663">
        <v>43740</v>
      </c>
    </row>
    <row r="1664" spans="1:7" x14ac:dyDescent="0.25">
      <c r="A1664" t="s">
        <v>3217</v>
      </c>
      <c r="B1664" t="s">
        <v>4036</v>
      </c>
      <c r="C1664" t="s">
        <v>4047</v>
      </c>
      <c r="D1664" t="s">
        <v>4045</v>
      </c>
      <c r="E1664" t="s">
        <v>4038</v>
      </c>
      <c r="F1664" t="s">
        <v>4032</v>
      </c>
      <c r="G1664">
        <v>43740</v>
      </c>
    </row>
    <row r="1665" spans="1:7" x14ac:dyDescent="0.25">
      <c r="A1665" t="s">
        <v>585</v>
      </c>
      <c r="B1665" t="s">
        <v>4035</v>
      </c>
      <c r="C1665" t="s">
        <v>4049</v>
      </c>
      <c r="D1665" t="s">
        <v>4045</v>
      </c>
      <c r="E1665" t="s">
        <v>4039</v>
      </c>
      <c r="F1665" t="s">
        <v>4032</v>
      </c>
      <c r="G1665">
        <v>43776</v>
      </c>
    </row>
    <row r="1666" spans="1:7" x14ac:dyDescent="0.25">
      <c r="A1666" t="s">
        <v>1328</v>
      </c>
      <c r="B1666" t="s">
        <v>4035</v>
      </c>
      <c r="C1666" t="s">
        <v>4049</v>
      </c>
      <c r="D1666" t="s">
        <v>4045</v>
      </c>
      <c r="E1666" t="s">
        <v>4038</v>
      </c>
      <c r="F1666" t="s">
        <v>4032</v>
      </c>
      <c r="G1666">
        <v>43780</v>
      </c>
    </row>
    <row r="1667" spans="1:7" x14ac:dyDescent="0.25">
      <c r="A1667" t="s">
        <v>568</v>
      </c>
      <c r="B1667" t="s">
        <v>4035</v>
      </c>
      <c r="C1667" t="s">
        <v>4051</v>
      </c>
      <c r="D1667" t="s">
        <v>4045</v>
      </c>
      <c r="E1667" t="s">
        <v>4039</v>
      </c>
      <c r="F1667" t="s">
        <v>4032</v>
      </c>
      <c r="G1667">
        <v>43849</v>
      </c>
    </row>
    <row r="1668" spans="1:7" x14ac:dyDescent="0.25">
      <c r="A1668" t="s">
        <v>1518</v>
      </c>
      <c r="B1668" t="s">
        <v>4035</v>
      </c>
      <c r="C1668" t="s">
        <v>4049</v>
      </c>
      <c r="D1668" t="s">
        <v>4045</v>
      </c>
      <c r="E1668" t="s">
        <v>4038</v>
      </c>
      <c r="F1668" t="s">
        <v>4032</v>
      </c>
      <c r="G1668">
        <v>43865</v>
      </c>
    </row>
    <row r="1669" spans="1:7" x14ac:dyDescent="0.25">
      <c r="A1669" t="s">
        <v>3319</v>
      </c>
      <c r="B1669" t="s">
        <v>4035</v>
      </c>
      <c r="C1669" t="s">
        <v>4048</v>
      </c>
      <c r="D1669" t="s">
        <v>4045</v>
      </c>
      <c r="E1669" t="s">
        <v>4039</v>
      </c>
      <c r="F1669" t="s">
        <v>4032</v>
      </c>
      <c r="G1669">
        <v>43879</v>
      </c>
    </row>
    <row r="1670" spans="1:7" x14ac:dyDescent="0.25">
      <c r="A1670" t="s">
        <v>2497</v>
      </c>
      <c r="B1670" t="s">
        <v>4036</v>
      </c>
      <c r="C1670" t="s">
        <v>4047</v>
      </c>
      <c r="D1670" t="s">
        <v>4045</v>
      </c>
      <c r="E1670" t="s">
        <v>4039</v>
      </c>
      <c r="F1670" t="s">
        <v>4032</v>
      </c>
      <c r="G1670">
        <v>43884</v>
      </c>
    </row>
    <row r="1671" spans="1:7" x14ac:dyDescent="0.25">
      <c r="A1671" t="s">
        <v>2160</v>
      </c>
      <c r="B1671" t="s">
        <v>4036</v>
      </c>
      <c r="C1671" t="s">
        <v>4049</v>
      </c>
      <c r="D1671" t="s">
        <v>4045</v>
      </c>
      <c r="E1671" t="s">
        <v>4039</v>
      </c>
      <c r="F1671" t="s">
        <v>4032</v>
      </c>
      <c r="G1671">
        <v>43941</v>
      </c>
    </row>
    <row r="1672" spans="1:7" x14ac:dyDescent="0.25">
      <c r="A1672" t="s">
        <v>893</v>
      </c>
      <c r="B1672" t="s">
        <v>4035</v>
      </c>
      <c r="C1672" t="s">
        <v>4051</v>
      </c>
      <c r="D1672" t="s">
        <v>4045</v>
      </c>
      <c r="E1672" t="s">
        <v>4038</v>
      </c>
      <c r="F1672" t="s">
        <v>4032</v>
      </c>
      <c r="G1672">
        <v>43973</v>
      </c>
    </row>
    <row r="1673" spans="1:7" x14ac:dyDescent="0.25">
      <c r="A1673" t="s">
        <v>411</v>
      </c>
      <c r="B1673" t="s">
        <v>4035</v>
      </c>
      <c r="C1673" t="s">
        <v>4051</v>
      </c>
      <c r="D1673" t="s">
        <v>4045</v>
      </c>
      <c r="E1673" t="s">
        <v>4039</v>
      </c>
      <c r="F1673" t="s">
        <v>4032</v>
      </c>
      <c r="G1673">
        <v>44030</v>
      </c>
    </row>
    <row r="1674" spans="1:7" x14ac:dyDescent="0.25">
      <c r="A1674" t="s">
        <v>1440</v>
      </c>
      <c r="B1674" t="s">
        <v>4035</v>
      </c>
      <c r="C1674" t="s">
        <v>4047</v>
      </c>
      <c r="D1674" t="s">
        <v>4045</v>
      </c>
      <c r="E1674" t="s">
        <v>4039</v>
      </c>
      <c r="F1674" t="s">
        <v>4032</v>
      </c>
      <c r="G1674">
        <v>44071</v>
      </c>
    </row>
    <row r="1675" spans="1:7" x14ac:dyDescent="0.25">
      <c r="A1675" t="s">
        <v>1816</v>
      </c>
      <c r="B1675" t="s">
        <v>4036</v>
      </c>
      <c r="C1675" t="s">
        <v>4049</v>
      </c>
      <c r="D1675" t="s">
        <v>4045</v>
      </c>
      <c r="E1675" t="s">
        <v>4039</v>
      </c>
      <c r="F1675" t="s">
        <v>4032</v>
      </c>
      <c r="G1675">
        <v>44084</v>
      </c>
    </row>
    <row r="1676" spans="1:7" x14ac:dyDescent="0.25">
      <c r="A1676" t="s">
        <v>917</v>
      </c>
      <c r="B1676" t="s">
        <v>4035</v>
      </c>
      <c r="C1676" t="s">
        <v>4049</v>
      </c>
      <c r="D1676" t="s">
        <v>4045</v>
      </c>
      <c r="E1676" t="s">
        <v>4039</v>
      </c>
      <c r="F1676" t="s">
        <v>4032</v>
      </c>
      <c r="G1676">
        <v>44121</v>
      </c>
    </row>
    <row r="1677" spans="1:7" x14ac:dyDescent="0.25">
      <c r="A1677" t="s">
        <v>2598</v>
      </c>
      <c r="B1677" t="s">
        <v>4035</v>
      </c>
      <c r="C1677" t="s">
        <v>4048</v>
      </c>
      <c r="D1677" t="s">
        <v>4045</v>
      </c>
      <c r="E1677" t="s">
        <v>4039</v>
      </c>
      <c r="F1677" t="s">
        <v>4032</v>
      </c>
      <c r="G1677">
        <v>44152</v>
      </c>
    </row>
    <row r="1678" spans="1:7" x14ac:dyDescent="0.25">
      <c r="A1678" t="s">
        <v>2841</v>
      </c>
      <c r="B1678" t="s">
        <v>4035</v>
      </c>
      <c r="C1678" t="s">
        <v>4048</v>
      </c>
      <c r="D1678" t="s">
        <v>4045</v>
      </c>
      <c r="E1678" t="s">
        <v>4039</v>
      </c>
      <c r="F1678" t="s">
        <v>4032</v>
      </c>
      <c r="G1678">
        <v>44157</v>
      </c>
    </row>
    <row r="1679" spans="1:7" x14ac:dyDescent="0.25">
      <c r="A1679" t="s">
        <v>2563</v>
      </c>
      <c r="B1679" t="s">
        <v>4036</v>
      </c>
      <c r="C1679" t="s">
        <v>4051</v>
      </c>
      <c r="D1679" t="s">
        <v>4045</v>
      </c>
      <c r="E1679" t="s">
        <v>4038</v>
      </c>
      <c r="F1679" t="s">
        <v>4032</v>
      </c>
      <c r="G1679">
        <v>44175</v>
      </c>
    </row>
    <row r="1680" spans="1:7" x14ac:dyDescent="0.25">
      <c r="A1680" t="s">
        <v>821</v>
      </c>
      <c r="B1680" t="s">
        <v>4035</v>
      </c>
      <c r="C1680" t="s">
        <v>4049</v>
      </c>
      <c r="D1680" t="s">
        <v>4045</v>
      </c>
      <c r="E1680" t="s">
        <v>4039</v>
      </c>
      <c r="F1680" t="s">
        <v>4032</v>
      </c>
      <c r="G1680">
        <v>44179</v>
      </c>
    </row>
    <row r="1681" spans="1:7" x14ac:dyDescent="0.25">
      <c r="A1681" t="s">
        <v>1655</v>
      </c>
      <c r="B1681" t="s">
        <v>4036</v>
      </c>
      <c r="C1681" t="s">
        <v>4051</v>
      </c>
      <c r="D1681" t="s">
        <v>4045</v>
      </c>
      <c r="E1681" t="s">
        <v>4039</v>
      </c>
      <c r="F1681" t="s">
        <v>4032</v>
      </c>
      <c r="G1681">
        <v>44191</v>
      </c>
    </row>
    <row r="1682" spans="1:7" x14ac:dyDescent="0.25">
      <c r="A1682" t="s">
        <v>1501</v>
      </c>
      <c r="B1682" t="s">
        <v>4036</v>
      </c>
      <c r="C1682" t="s">
        <v>4051</v>
      </c>
      <c r="D1682" t="s">
        <v>4045</v>
      </c>
      <c r="E1682" t="s">
        <v>4039</v>
      </c>
      <c r="F1682" t="s">
        <v>4032</v>
      </c>
      <c r="G1682">
        <v>44203</v>
      </c>
    </row>
    <row r="1683" spans="1:7" x14ac:dyDescent="0.25">
      <c r="A1683" t="s">
        <v>1506</v>
      </c>
      <c r="B1683" t="s">
        <v>4036</v>
      </c>
      <c r="C1683" t="s">
        <v>4051</v>
      </c>
      <c r="D1683" t="s">
        <v>4045</v>
      </c>
      <c r="E1683" t="s">
        <v>4039</v>
      </c>
      <c r="F1683" t="s">
        <v>4032</v>
      </c>
      <c r="G1683">
        <v>44208</v>
      </c>
    </row>
    <row r="1684" spans="1:7" x14ac:dyDescent="0.25">
      <c r="A1684" t="s">
        <v>1876</v>
      </c>
      <c r="B1684" t="s">
        <v>4035</v>
      </c>
      <c r="C1684" t="s">
        <v>4050</v>
      </c>
      <c r="D1684" t="s">
        <v>4045</v>
      </c>
      <c r="E1684" t="s">
        <v>4039</v>
      </c>
      <c r="F1684" t="s">
        <v>4032</v>
      </c>
      <c r="G1684">
        <v>44253</v>
      </c>
    </row>
    <row r="1685" spans="1:7" x14ac:dyDescent="0.25">
      <c r="A1685" t="s">
        <v>1684</v>
      </c>
      <c r="B1685" t="s">
        <v>4036</v>
      </c>
      <c r="C1685" t="s">
        <v>4051</v>
      </c>
      <c r="D1685" t="s">
        <v>4045</v>
      </c>
      <c r="E1685" t="s">
        <v>4039</v>
      </c>
      <c r="F1685" t="s">
        <v>4032</v>
      </c>
      <c r="G1685">
        <v>44322</v>
      </c>
    </row>
    <row r="1686" spans="1:7" x14ac:dyDescent="0.25">
      <c r="A1686" t="s">
        <v>3932</v>
      </c>
      <c r="B1686" t="s">
        <v>4036</v>
      </c>
      <c r="C1686" t="s">
        <v>4048</v>
      </c>
      <c r="D1686" t="s">
        <v>4045</v>
      </c>
      <c r="E1686" t="s">
        <v>4038</v>
      </c>
      <c r="F1686" t="s">
        <v>4032</v>
      </c>
      <c r="G1686">
        <v>44349</v>
      </c>
    </row>
    <row r="1687" spans="1:7" x14ac:dyDescent="0.25">
      <c r="A1687" t="s">
        <v>647</v>
      </c>
      <c r="B1687" t="s">
        <v>4035</v>
      </c>
      <c r="C1687" t="s">
        <v>4049</v>
      </c>
      <c r="D1687" t="s">
        <v>4045</v>
      </c>
      <c r="E1687" t="s">
        <v>4039</v>
      </c>
      <c r="F1687" t="s">
        <v>4032</v>
      </c>
      <c r="G1687">
        <v>44390</v>
      </c>
    </row>
    <row r="1688" spans="1:7" x14ac:dyDescent="0.25">
      <c r="A1688" t="s">
        <v>2814</v>
      </c>
      <c r="B1688" t="s">
        <v>4035</v>
      </c>
      <c r="C1688" t="s">
        <v>4050</v>
      </c>
      <c r="D1688" t="s">
        <v>4045</v>
      </c>
      <c r="E1688" t="s">
        <v>4038</v>
      </c>
      <c r="F1688" t="s">
        <v>4032</v>
      </c>
      <c r="G1688">
        <v>44408</v>
      </c>
    </row>
    <row r="1689" spans="1:7" x14ac:dyDescent="0.25">
      <c r="A1689" t="s">
        <v>1682</v>
      </c>
      <c r="B1689" t="s">
        <v>4036</v>
      </c>
      <c r="C1689" t="s">
        <v>4051</v>
      </c>
      <c r="D1689" t="s">
        <v>4045</v>
      </c>
      <c r="E1689" t="s">
        <v>4039</v>
      </c>
      <c r="F1689" t="s">
        <v>4032</v>
      </c>
      <c r="G1689">
        <v>44513</v>
      </c>
    </row>
    <row r="1690" spans="1:7" x14ac:dyDescent="0.25">
      <c r="A1690" t="s">
        <v>3433</v>
      </c>
      <c r="B1690" t="s">
        <v>4035</v>
      </c>
      <c r="C1690" t="s">
        <v>4048</v>
      </c>
      <c r="D1690" t="s">
        <v>4045</v>
      </c>
      <c r="E1690" t="s">
        <v>4038</v>
      </c>
      <c r="F1690" t="s">
        <v>4032</v>
      </c>
      <c r="G1690">
        <v>44561</v>
      </c>
    </row>
    <row r="1691" spans="1:7" x14ac:dyDescent="0.25">
      <c r="A1691" t="s">
        <v>2579</v>
      </c>
      <c r="B1691" t="s">
        <v>4035</v>
      </c>
      <c r="C1691" t="s">
        <v>4050</v>
      </c>
      <c r="D1691" t="s">
        <v>4045</v>
      </c>
      <c r="E1691" t="s">
        <v>4038</v>
      </c>
      <c r="F1691" t="s">
        <v>4032</v>
      </c>
      <c r="G1691">
        <v>44570</v>
      </c>
    </row>
    <row r="1692" spans="1:7" x14ac:dyDescent="0.25">
      <c r="A1692" t="s">
        <v>3642</v>
      </c>
      <c r="B1692" t="s">
        <v>4036</v>
      </c>
      <c r="C1692" t="s">
        <v>4048</v>
      </c>
      <c r="D1692" t="s">
        <v>4045</v>
      </c>
      <c r="E1692" t="s">
        <v>4039</v>
      </c>
      <c r="F1692" t="s">
        <v>4032</v>
      </c>
      <c r="G1692">
        <v>44587</v>
      </c>
    </row>
    <row r="1693" spans="1:7" x14ac:dyDescent="0.25">
      <c r="A1693" t="s">
        <v>2508</v>
      </c>
      <c r="B1693" t="s">
        <v>4036</v>
      </c>
      <c r="C1693" t="s">
        <v>4047</v>
      </c>
      <c r="D1693" t="s">
        <v>4045</v>
      </c>
      <c r="E1693" t="s">
        <v>4039</v>
      </c>
      <c r="F1693" t="s">
        <v>4032</v>
      </c>
      <c r="G1693">
        <v>44607</v>
      </c>
    </row>
    <row r="1694" spans="1:7" x14ac:dyDescent="0.25">
      <c r="A1694" t="s">
        <v>2560</v>
      </c>
      <c r="B1694" t="s">
        <v>4036</v>
      </c>
      <c r="C1694" t="s">
        <v>4047</v>
      </c>
      <c r="D1694" t="s">
        <v>4045</v>
      </c>
      <c r="E1694" t="s">
        <v>4039</v>
      </c>
      <c r="F1694" t="s">
        <v>4032</v>
      </c>
      <c r="G1694">
        <v>44620</v>
      </c>
    </row>
    <row r="1695" spans="1:7" x14ac:dyDescent="0.25">
      <c r="A1695" t="s">
        <v>2343</v>
      </c>
      <c r="B1695" t="s">
        <v>4036</v>
      </c>
      <c r="C1695" t="s">
        <v>4049</v>
      </c>
      <c r="D1695" t="s">
        <v>4045</v>
      </c>
      <c r="E1695" t="s">
        <v>4039</v>
      </c>
      <c r="F1695" t="s">
        <v>4032</v>
      </c>
      <c r="G1695">
        <v>44644</v>
      </c>
    </row>
    <row r="1696" spans="1:7" x14ac:dyDescent="0.25">
      <c r="A1696" t="s">
        <v>3590</v>
      </c>
      <c r="B1696" t="s">
        <v>4035</v>
      </c>
      <c r="C1696" t="s">
        <v>4048</v>
      </c>
      <c r="D1696" t="s">
        <v>4045</v>
      </c>
      <c r="E1696" t="s">
        <v>4038</v>
      </c>
      <c r="F1696" t="s">
        <v>4032</v>
      </c>
      <c r="G1696">
        <v>44692</v>
      </c>
    </row>
    <row r="1697" spans="1:7" x14ac:dyDescent="0.25">
      <c r="A1697" t="s">
        <v>872</v>
      </c>
      <c r="B1697" t="s">
        <v>4035</v>
      </c>
      <c r="C1697" t="s">
        <v>4051</v>
      </c>
      <c r="D1697" t="s">
        <v>4045</v>
      </c>
      <c r="E1697" t="s">
        <v>4038</v>
      </c>
      <c r="F1697" t="s">
        <v>4032</v>
      </c>
      <c r="G1697">
        <v>44718</v>
      </c>
    </row>
    <row r="1698" spans="1:7" x14ac:dyDescent="0.25">
      <c r="A1698" t="s">
        <v>3931</v>
      </c>
      <c r="B1698" t="s">
        <v>4036</v>
      </c>
      <c r="C1698" t="s">
        <v>4048</v>
      </c>
      <c r="D1698" t="s">
        <v>4045</v>
      </c>
      <c r="E1698" t="s">
        <v>4038</v>
      </c>
      <c r="F1698" t="s">
        <v>4032</v>
      </c>
      <c r="G1698">
        <v>44719</v>
      </c>
    </row>
    <row r="1699" spans="1:7" x14ac:dyDescent="0.25">
      <c r="A1699" t="s">
        <v>1075</v>
      </c>
      <c r="B1699" t="s">
        <v>4035</v>
      </c>
      <c r="C1699" t="s">
        <v>4047</v>
      </c>
      <c r="D1699" t="s">
        <v>4045</v>
      </c>
      <c r="E1699" t="s">
        <v>4039</v>
      </c>
      <c r="F1699" t="s">
        <v>4032</v>
      </c>
      <c r="G1699">
        <v>44719</v>
      </c>
    </row>
    <row r="1700" spans="1:7" x14ac:dyDescent="0.25">
      <c r="A1700" t="s">
        <v>1415</v>
      </c>
      <c r="B1700" t="s">
        <v>4035</v>
      </c>
      <c r="C1700" t="s">
        <v>4049</v>
      </c>
      <c r="D1700" t="s">
        <v>4045</v>
      </c>
      <c r="E1700" t="s">
        <v>4038</v>
      </c>
      <c r="F1700" t="s">
        <v>4032</v>
      </c>
      <c r="G1700">
        <v>44722</v>
      </c>
    </row>
    <row r="1701" spans="1:7" x14ac:dyDescent="0.25">
      <c r="A1701" t="s">
        <v>1868</v>
      </c>
      <c r="B1701" t="s">
        <v>4031</v>
      </c>
      <c r="C1701" t="s">
        <v>4049</v>
      </c>
      <c r="D1701" t="s">
        <v>4044</v>
      </c>
      <c r="E1701" t="s">
        <v>4038</v>
      </c>
      <c r="F1701" t="s">
        <v>4034</v>
      </c>
      <c r="G1701">
        <v>44742</v>
      </c>
    </row>
    <row r="1702" spans="1:7" x14ac:dyDescent="0.25">
      <c r="A1702" t="s">
        <v>1665</v>
      </c>
      <c r="B1702" t="s">
        <v>4036</v>
      </c>
      <c r="C1702" t="s">
        <v>4051</v>
      </c>
      <c r="D1702" t="s">
        <v>4045</v>
      </c>
      <c r="E1702" t="s">
        <v>4039</v>
      </c>
      <c r="F1702" t="s">
        <v>4032</v>
      </c>
      <c r="G1702">
        <v>44793</v>
      </c>
    </row>
    <row r="1703" spans="1:7" x14ac:dyDescent="0.25">
      <c r="A1703" t="s">
        <v>2556</v>
      </c>
      <c r="B1703" t="s">
        <v>4035</v>
      </c>
      <c r="C1703" t="s">
        <v>4050</v>
      </c>
      <c r="D1703" t="s">
        <v>4045</v>
      </c>
      <c r="E1703" t="s">
        <v>4039</v>
      </c>
      <c r="F1703" t="s">
        <v>4032</v>
      </c>
      <c r="G1703">
        <v>44846</v>
      </c>
    </row>
    <row r="1704" spans="1:7" x14ac:dyDescent="0.25">
      <c r="A1704" t="s">
        <v>2067</v>
      </c>
      <c r="B1704" t="s">
        <v>4035</v>
      </c>
      <c r="C1704" t="s">
        <v>4050</v>
      </c>
      <c r="D1704" t="s">
        <v>4045</v>
      </c>
      <c r="E1704" t="s">
        <v>4039</v>
      </c>
      <c r="F1704" t="s">
        <v>4032</v>
      </c>
      <c r="G1704">
        <v>44889</v>
      </c>
    </row>
    <row r="1705" spans="1:7" x14ac:dyDescent="0.25">
      <c r="A1705" t="s">
        <v>3763</v>
      </c>
      <c r="B1705" t="s">
        <v>4036</v>
      </c>
      <c r="C1705" t="s">
        <v>4048</v>
      </c>
      <c r="D1705" t="s">
        <v>4045</v>
      </c>
      <c r="E1705" t="s">
        <v>4039</v>
      </c>
      <c r="F1705" t="s">
        <v>4032</v>
      </c>
      <c r="G1705">
        <v>44896</v>
      </c>
    </row>
    <row r="1706" spans="1:7" x14ac:dyDescent="0.25">
      <c r="A1706" t="s">
        <v>1671</v>
      </c>
      <c r="B1706" t="s">
        <v>4035</v>
      </c>
      <c r="C1706" t="s">
        <v>4050</v>
      </c>
      <c r="D1706" t="s">
        <v>4045</v>
      </c>
      <c r="E1706" t="s">
        <v>4039</v>
      </c>
      <c r="F1706" t="s">
        <v>4034</v>
      </c>
      <c r="G1706">
        <v>44896</v>
      </c>
    </row>
    <row r="1707" spans="1:7" x14ac:dyDescent="0.25">
      <c r="A1707" t="s">
        <v>1313</v>
      </c>
      <c r="B1707" t="s">
        <v>4031</v>
      </c>
      <c r="C1707" t="s">
        <v>4049</v>
      </c>
      <c r="D1707" t="s">
        <v>4044</v>
      </c>
      <c r="E1707" t="s">
        <v>4038</v>
      </c>
      <c r="F1707" t="s">
        <v>4034</v>
      </c>
      <c r="G1707">
        <v>44925</v>
      </c>
    </row>
    <row r="1708" spans="1:7" x14ac:dyDescent="0.25">
      <c r="A1708" t="s">
        <v>3757</v>
      </c>
      <c r="B1708" t="s">
        <v>4036</v>
      </c>
      <c r="C1708" t="s">
        <v>4048</v>
      </c>
      <c r="D1708" t="s">
        <v>4045</v>
      </c>
      <c r="E1708" t="s">
        <v>4039</v>
      </c>
      <c r="F1708" t="s">
        <v>4034</v>
      </c>
      <c r="G1708">
        <v>44943</v>
      </c>
    </row>
    <row r="1709" spans="1:7" x14ac:dyDescent="0.25">
      <c r="A1709" t="s">
        <v>2887</v>
      </c>
      <c r="B1709" t="s">
        <v>4036</v>
      </c>
      <c r="C1709" t="s">
        <v>4050</v>
      </c>
      <c r="D1709" t="s">
        <v>4045</v>
      </c>
      <c r="E1709" t="s">
        <v>4039</v>
      </c>
      <c r="F1709" t="s">
        <v>4032</v>
      </c>
      <c r="G1709">
        <v>44984</v>
      </c>
    </row>
    <row r="1710" spans="1:7" x14ac:dyDescent="0.25">
      <c r="A1710" t="s">
        <v>2392</v>
      </c>
      <c r="B1710" t="s">
        <v>4036</v>
      </c>
      <c r="C1710" t="s">
        <v>4049</v>
      </c>
      <c r="D1710" t="s">
        <v>4045</v>
      </c>
      <c r="E1710" t="s">
        <v>4039</v>
      </c>
      <c r="F1710" t="s">
        <v>4032</v>
      </c>
      <c r="G1710">
        <v>44992</v>
      </c>
    </row>
    <row r="1711" spans="1:7" x14ac:dyDescent="0.25">
      <c r="A1711" t="s">
        <v>2108</v>
      </c>
      <c r="B1711" t="s">
        <v>4035</v>
      </c>
      <c r="C1711" t="s">
        <v>4050</v>
      </c>
      <c r="D1711" t="s">
        <v>4045</v>
      </c>
      <c r="E1711" t="s">
        <v>4039</v>
      </c>
      <c r="F1711" t="s">
        <v>4032</v>
      </c>
      <c r="G1711">
        <v>45001</v>
      </c>
    </row>
    <row r="1712" spans="1:7" x14ac:dyDescent="0.25">
      <c r="A1712" t="s">
        <v>3705</v>
      </c>
      <c r="B1712" t="s">
        <v>4036</v>
      </c>
      <c r="C1712" t="s">
        <v>4048</v>
      </c>
      <c r="D1712" t="s">
        <v>4045</v>
      </c>
      <c r="E1712" t="s">
        <v>4039</v>
      </c>
      <c r="F1712" t="s">
        <v>4032</v>
      </c>
      <c r="G1712">
        <v>45031</v>
      </c>
    </row>
    <row r="1713" spans="1:7" x14ac:dyDescent="0.25">
      <c r="A1713" t="s">
        <v>445</v>
      </c>
      <c r="B1713" t="s">
        <v>4035</v>
      </c>
      <c r="C1713" t="s">
        <v>4051</v>
      </c>
      <c r="D1713" t="s">
        <v>4045</v>
      </c>
      <c r="E1713" t="s">
        <v>4039</v>
      </c>
      <c r="F1713" t="s">
        <v>4032</v>
      </c>
      <c r="G1713">
        <v>45061</v>
      </c>
    </row>
    <row r="1714" spans="1:7" x14ac:dyDescent="0.25">
      <c r="A1714" t="s">
        <v>3488</v>
      </c>
      <c r="B1714" t="s">
        <v>4036</v>
      </c>
      <c r="C1714" t="s">
        <v>4047</v>
      </c>
      <c r="D1714" t="s">
        <v>4045</v>
      </c>
      <c r="E1714" t="s">
        <v>4038</v>
      </c>
      <c r="F1714" t="s">
        <v>4032</v>
      </c>
      <c r="G1714">
        <v>45150</v>
      </c>
    </row>
    <row r="1715" spans="1:7" x14ac:dyDescent="0.25">
      <c r="A1715" t="s">
        <v>3218</v>
      </c>
      <c r="B1715" t="s">
        <v>4036</v>
      </c>
      <c r="C1715" t="s">
        <v>4049</v>
      </c>
      <c r="D1715" t="s">
        <v>4045</v>
      </c>
      <c r="E1715" t="s">
        <v>4038</v>
      </c>
      <c r="F1715" t="s">
        <v>4032</v>
      </c>
      <c r="G1715">
        <v>45162</v>
      </c>
    </row>
    <row r="1716" spans="1:7" x14ac:dyDescent="0.25">
      <c r="A1716" t="s">
        <v>2494</v>
      </c>
      <c r="B1716" t="s">
        <v>4031</v>
      </c>
      <c r="C1716" t="s">
        <v>4048</v>
      </c>
      <c r="D1716" t="s">
        <v>4044</v>
      </c>
      <c r="E1716" t="s">
        <v>4039</v>
      </c>
      <c r="F1716" t="s">
        <v>4032</v>
      </c>
      <c r="G1716">
        <v>45218</v>
      </c>
    </row>
    <row r="1717" spans="1:7" x14ac:dyDescent="0.25">
      <c r="A1717" t="s">
        <v>1945</v>
      </c>
      <c r="B1717" t="s">
        <v>4031</v>
      </c>
      <c r="C1717" t="s">
        <v>4047</v>
      </c>
      <c r="D1717" t="s">
        <v>4044</v>
      </c>
      <c r="E1717" t="s">
        <v>4038</v>
      </c>
      <c r="F1717" t="s">
        <v>4034</v>
      </c>
      <c r="G1717">
        <v>45231</v>
      </c>
    </row>
    <row r="1718" spans="1:7" x14ac:dyDescent="0.25">
      <c r="A1718" t="s">
        <v>2821</v>
      </c>
      <c r="B1718" t="s">
        <v>4036</v>
      </c>
      <c r="C1718" t="s">
        <v>4050</v>
      </c>
      <c r="D1718" t="s">
        <v>4045</v>
      </c>
      <c r="E1718" t="s">
        <v>4039</v>
      </c>
      <c r="F1718" t="s">
        <v>4032</v>
      </c>
      <c r="G1718">
        <v>45293</v>
      </c>
    </row>
    <row r="1719" spans="1:7" x14ac:dyDescent="0.25">
      <c r="A1719" t="s">
        <v>1821</v>
      </c>
      <c r="B1719" t="s">
        <v>4031</v>
      </c>
      <c r="C1719" t="s">
        <v>4049</v>
      </c>
      <c r="D1719" t="s">
        <v>4044</v>
      </c>
      <c r="E1719" t="s">
        <v>4038</v>
      </c>
      <c r="F1719" t="s">
        <v>4032</v>
      </c>
      <c r="G1719">
        <v>45330</v>
      </c>
    </row>
    <row r="1720" spans="1:7" x14ac:dyDescent="0.25">
      <c r="A1720" t="s">
        <v>2586</v>
      </c>
      <c r="B1720" t="s">
        <v>4035</v>
      </c>
      <c r="C1720" t="s">
        <v>4048</v>
      </c>
      <c r="D1720" t="s">
        <v>4045</v>
      </c>
      <c r="E1720" t="s">
        <v>4039</v>
      </c>
      <c r="F1720" t="s">
        <v>4032</v>
      </c>
      <c r="G1720">
        <v>45340</v>
      </c>
    </row>
    <row r="1721" spans="1:7" x14ac:dyDescent="0.25">
      <c r="A1721" t="s">
        <v>3901</v>
      </c>
      <c r="B1721" t="s">
        <v>4036</v>
      </c>
      <c r="C1721" t="s">
        <v>4048</v>
      </c>
      <c r="D1721" t="s">
        <v>4045</v>
      </c>
      <c r="E1721" t="s">
        <v>4038</v>
      </c>
      <c r="F1721" t="s">
        <v>4032</v>
      </c>
      <c r="G1721">
        <v>45365</v>
      </c>
    </row>
    <row r="1722" spans="1:7" x14ac:dyDescent="0.25">
      <c r="A1722" t="s">
        <v>440</v>
      </c>
      <c r="B1722" t="s">
        <v>4031</v>
      </c>
      <c r="C1722" t="s">
        <v>4051</v>
      </c>
      <c r="D1722" t="s">
        <v>4044</v>
      </c>
      <c r="E1722" t="s">
        <v>4039</v>
      </c>
      <c r="F1722" t="s">
        <v>4034</v>
      </c>
      <c r="G1722">
        <v>45367</v>
      </c>
    </row>
    <row r="1723" spans="1:7" x14ac:dyDescent="0.25">
      <c r="A1723" t="s">
        <v>437</v>
      </c>
      <c r="B1723" t="s">
        <v>4031</v>
      </c>
      <c r="C1723" t="s">
        <v>4051</v>
      </c>
      <c r="D1723" t="s">
        <v>4044</v>
      </c>
      <c r="E1723" t="s">
        <v>4039</v>
      </c>
      <c r="F1723" t="s">
        <v>4032</v>
      </c>
      <c r="G1723">
        <v>45425</v>
      </c>
    </row>
    <row r="1724" spans="1:7" x14ac:dyDescent="0.25">
      <c r="A1724" t="s">
        <v>531</v>
      </c>
      <c r="B1724" t="s">
        <v>4031</v>
      </c>
      <c r="C1724" t="s">
        <v>4051</v>
      </c>
      <c r="D1724" t="s">
        <v>4044</v>
      </c>
      <c r="E1724" t="s">
        <v>4039</v>
      </c>
      <c r="F1724" t="s">
        <v>4032</v>
      </c>
      <c r="G1724">
        <v>45444</v>
      </c>
    </row>
    <row r="1725" spans="1:7" x14ac:dyDescent="0.25">
      <c r="A1725" t="s">
        <v>1388</v>
      </c>
      <c r="B1725" t="s">
        <v>4031</v>
      </c>
      <c r="C1725" t="s">
        <v>4051</v>
      </c>
      <c r="D1725" t="s">
        <v>4044</v>
      </c>
      <c r="E1725" t="s">
        <v>4038</v>
      </c>
      <c r="F1725" t="s">
        <v>4034</v>
      </c>
      <c r="G1725">
        <v>45513</v>
      </c>
    </row>
    <row r="1726" spans="1:7" x14ac:dyDescent="0.25">
      <c r="A1726" t="s">
        <v>3006</v>
      </c>
      <c r="B1726" t="s">
        <v>4035</v>
      </c>
      <c r="C1726" t="s">
        <v>4048</v>
      </c>
      <c r="D1726" t="s">
        <v>4045</v>
      </c>
      <c r="E1726" t="s">
        <v>4039</v>
      </c>
      <c r="F1726" t="s">
        <v>4032</v>
      </c>
      <c r="G1726">
        <v>45523</v>
      </c>
    </row>
    <row r="1727" spans="1:7" x14ac:dyDescent="0.25">
      <c r="A1727" t="s">
        <v>603</v>
      </c>
      <c r="B1727" t="s">
        <v>4031</v>
      </c>
      <c r="C1727" t="s">
        <v>4049</v>
      </c>
      <c r="D1727" t="s">
        <v>4044</v>
      </c>
      <c r="E1727" t="s">
        <v>4039</v>
      </c>
      <c r="F1727" t="s">
        <v>4032</v>
      </c>
      <c r="G1727">
        <v>45573</v>
      </c>
    </row>
    <row r="1728" spans="1:7" x14ac:dyDescent="0.25">
      <c r="A1728" t="s">
        <v>1239</v>
      </c>
      <c r="B1728" t="s">
        <v>4031</v>
      </c>
      <c r="C1728" t="s">
        <v>4047</v>
      </c>
      <c r="D1728" t="s">
        <v>4044</v>
      </c>
      <c r="E1728" t="s">
        <v>4039</v>
      </c>
      <c r="F1728" t="s">
        <v>4034</v>
      </c>
      <c r="G1728">
        <v>45584</v>
      </c>
    </row>
    <row r="1729" spans="1:7" x14ac:dyDescent="0.25">
      <c r="A1729" t="s">
        <v>527</v>
      </c>
      <c r="B1729" t="s">
        <v>4031</v>
      </c>
      <c r="C1729" t="s">
        <v>4051</v>
      </c>
      <c r="D1729" t="s">
        <v>4044</v>
      </c>
      <c r="E1729" t="s">
        <v>4039</v>
      </c>
      <c r="F1729" t="s">
        <v>4034</v>
      </c>
      <c r="G1729">
        <v>45613</v>
      </c>
    </row>
    <row r="1730" spans="1:7" x14ac:dyDescent="0.25">
      <c r="A1730" t="s">
        <v>2062</v>
      </c>
      <c r="B1730" t="s">
        <v>4035</v>
      </c>
      <c r="C1730" t="s">
        <v>4050</v>
      </c>
      <c r="D1730" t="s">
        <v>4045</v>
      </c>
      <c r="E1730" t="s">
        <v>4039</v>
      </c>
      <c r="F1730" t="s">
        <v>4032</v>
      </c>
      <c r="G1730">
        <v>45720</v>
      </c>
    </row>
    <row r="1731" spans="1:7" x14ac:dyDescent="0.25">
      <c r="A1731" t="s">
        <v>2087</v>
      </c>
      <c r="B1731" t="s">
        <v>4031</v>
      </c>
      <c r="C1731" t="s">
        <v>4047</v>
      </c>
      <c r="D1731" t="s">
        <v>4044</v>
      </c>
      <c r="E1731" t="s">
        <v>4038</v>
      </c>
      <c r="F1731" t="s">
        <v>4034</v>
      </c>
      <c r="G1731">
        <v>45720</v>
      </c>
    </row>
    <row r="1732" spans="1:7" x14ac:dyDescent="0.25">
      <c r="A1732" t="s">
        <v>3081</v>
      </c>
      <c r="B1732" t="s">
        <v>4036</v>
      </c>
      <c r="C1732" t="s">
        <v>4049</v>
      </c>
      <c r="D1732" t="s">
        <v>4045</v>
      </c>
      <c r="E1732" t="s">
        <v>4038</v>
      </c>
      <c r="F1732" t="s">
        <v>4032</v>
      </c>
      <c r="G1732">
        <v>45796</v>
      </c>
    </row>
    <row r="1733" spans="1:7" x14ac:dyDescent="0.25">
      <c r="A1733" t="s">
        <v>2705</v>
      </c>
      <c r="B1733" t="s">
        <v>4036</v>
      </c>
      <c r="C1733" t="s">
        <v>4049</v>
      </c>
      <c r="D1733" t="s">
        <v>4045</v>
      </c>
      <c r="E1733" t="s">
        <v>4038</v>
      </c>
      <c r="F1733" t="s">
        <v>4032</v>
      </c>
      <c r="G1733">
        <v>45802</v>
      </c>
    </row>
    <row r="1734" spans="1:7" x14ac:dyDescent="0.25">
      <c r="A1734" t="s">
        <v>1304</v>
      </c>
      <c r="B1734" t="s">
        <v>4031</v>
      </c>
      <c r="C1734" t="s">
        <v>4049</v>
      </c>
      <c r="D1734" t="s">
        <v>4044</v>
      </c>
      <c r="E1734" t="s">
        <v>4038</v>
      </c>
      <c r="F1734" t="s">
        <v>4034</v>
      </c>
      <c r="G1734">
        <v>45848</v>
      </c>
    </row>
    <row r="1735" spans="1:7" x14ac:dyDescent="0.25">
      <c r="A1735" t="s">
        <v>871</v>
      </c>
      <c r="B1735" t="s">
        <v>4031</v>
      </c>
      <c r="C1735" t="s">
        <v>4051</v>
      </c>
      <c r="D1735" t="s">
        <v>4044</v>
      </c>
      <c r="E1735" t="s">
        <v>4038</v>
      </c>
      <c r="F1735" t="s">
        <v>4034</v>
      </c>
      <c r="G1735">
        <v>45861</v>
      </c>
    </row>
    <row r="1736" spans="1:7" x14ac:dyDescent="0.25">
      <c r="A1736" t="s">
        <v>2901</v>
      </c>
      <c r="B1736" t="s">
        <v>4031</v>
      </c>
      <c r="C1736" t="s">
        <v>4050</v>
      </c>
      <c r="D1736" t="s">
        <v>4044</v>
      </c>
      <c r="E1736" t="s">
        <v>4039</v>
      </c>
      <c r="F1736" t="s">
        <v>4034</v>
      </c>
      <c r="G1736">
        <v>45920</v>
      </c>
    </row>
    <row r="1737" spans="1:7" x14ac:dyDescent="0.25">
      <c r="A1737" t="s">
        <v>2442</v>
      </c>
      <c r="B1737" t="s">
        <v>4031</v>
      </c>
      <c r="C1737" t="s">
        <v>4050</v>
      </c>
      <c r="D1737" t="s">
        <v>4044</v>
      </c>
      <c r="E1737" t="s">
        <v>4039</v>
      </c>
      <c r="F1737" t="s">
        <v>4032</v>
      </c>
      <c r="G1737">
        <v>45933</v>
      </c>
    </row>
    <row r="1738" spans="1:7" x14ac:dyDescent="0.25">
      <c r="A1738" t="s">
        <v>1077</v>
      </c>
      <c r="B1738" t="s">
        <v>4031</v>
      </c>
      <c r="C1738" t="s">
        <v>4051</v>
      </c>
      <c r="D1738" t="s">
        <v>4044</v>
      </c>
      <c r="E1738" t="s">
        <v>4038</v>
      </c>
      <c r="F1738" t="s">
        <v>4034</v>
      </c>
      <c r="G1738">
        <v>45952</v>
      </c>
    </row>
    <row r="1739" spans="1:7" x14ac:dyDescent="0.25">
      <c r="A1739" t="s">
        <v>2658</v>
      </c>
      <c r="B1739" t="s">
        <v>4031</v>
      </c>
      <c r="C1739" t="s">
        <v>4050</v>
      </c>
      <c r="D1739" t="s">
        <v>4044</v>
      </c>
      <c r="E1739" t="s">
        <v>4039</v>
      </c>
      <c r="F1739" t="s">
        <v>4034</v>
      </c>
      <c r="G1739">
        <v>45966</v>
      </c>
    </row>
    <row r="1740" spans="1:7" x14ac:dyDescent="0.25">
      <c r="A1740" t="s">
        <v>1705</v>
      </c>
      <c r="B1740" t="s">
        <v>4031</v>
      </c>
      <c r="C1740" t="s">
        <v>4049</v>
      </c>
      <c r="D1740" t="s">
        <v>4044</v>
      </c>
      <c r="E1740" t="s">
        <v>4038</v>
      </c>
      <c r="F1740" t="s">
        <v>4034</v>
      </c>
      <c r="G1740">
        <v>45990</v>
      </c>
    </row>
    <row r="1741" spans="1:7" x14ac:dyDescent="0.25">
      <c r="A1741" t="s">
        <v>2684</v>
      </c>
      <c r="B1741" t="s">
        <v>4036</v>
      </c>
      <c r="C1741" t="s">
        <v>4047</v>
      </c>
      <c r="D1741" t="s">
        <v>4045</v>
      </c>
      <c r="E1741" t="s">
        <v>4039</v>
      </c>
      <c r="F1741" t="s">
        <v>4032</v>
      </c>
      <c r="G1741">
        <v>46009</v>
      </c>
    </row>
    <row r="1742" spans="1:7" x14ac:dyDescent="0.25">
      <c r="A1742" t="s">
        <v>1293</v>
      </c>
      <c r="B1742" t="s">
        <v>4031</v>
      </c>
      <c r="C1742" t="s">
        <v>4049</v>
      </c>
      <c r="D1742" t="s">
        <v>4044</v>
      </c>
      <c r="E1742" t="s">
        <v>4038</v>
      </c>
      <c r="F1742" t="s">
        <v>4034</v>
      </c>
      <c r="G1742">
        <v>46022</v>
      </c>
    </row>
    <row r="1743" spans="1:7" x14ac:dyDescent="0.25">
      <c r="A1743" t="s">
        <v>919</v>
      </c>
      <c r="B1743" t="s">
        <v>4031</v>
      </c>
      <c r="C1743" t="s">
        <v>4047</v>
      </c>
      <c r="D1743" t="s">
        <v>4044</v>
      </c>
      <c r="E1743" t="s">
        <v>4039</v>
      </c>
      <c r="F1743" t="s">
        <v>4034</v>
      </c>
      <c r="G1743">
        <v>46031</v>
      </c>
    </row>
    <row r="1744" spans="1:7" x14ac:dyDescent="0.25">
      <c r="A1744" t="s">
        <v>2301</v>
      </c>
      <c r="B1744" t="s">
        <v>4031</v>
      </c>
      <c r="C1744" t="s">
        <v>4050</v>
      </c>
      <c r="D1744" t="s">
        <v>4044</v>
      </c>
      <c r="E1744" t="s">
        <v>4039</v>
      </c>
      <c r="F1744" t="s">
        <v>4034</v>
      </c>
      <c r="G1744">
        <v>46043</v>
      </c>
    </row>
    <row r="1745" spans="1:7" x14ac:dyDescent="0.25">
      <c r="A1745" t="s">
        <v>3400</v>
      </c>
      <c r="B1745" t="s">
        <v>4031</v>
      </c>
      <c r="C1745" t="s">
        <v>4048</v>
      </c>
      <c r="D1745" t="s">
        <v>4044</v>
      </c>
      <c r="E1745" t="s">
        <v>4038</v>
      </c>
      <c r="F1745" t="s">
        <v>4034</v>
      </c>
      <c r="G1745">
        <v>46072</v>
      </c>
    </row>
    <row r="1746" spans="1:7" x14ac:dyDescent="0.25">
      <c r="A1746" t="s">
        <v>3327</v>
      </c>
      <c r="B1746" t="s">
        <v>4031</v>
      </c>
      <c r="C1746" t="s">
        <v>4050</v>
      </c>
      <c r="D1746" t="s">
        <v>4044</v>
      </c>
      <c r="E1746" t="s">
        <v>4038</v>
      </c>
      <c r="F1746" t="s">
        <v>4034</v>
      </c>
      <c r="G1746">
        <v>46099</v>
      </c>
    </row>
    <row r="1747" spans="1:7" x14ac:dyDescent="0.25">
      <c r="A1747" t="s">
        <v>699</v>
      </c>
      <c r="B1747" t="s">
        <v>4031</v>
      </c>
      <c r="C1747" t="s">
        <v>4051</v>
      </c>
      <c r="D1747" t="s">
        <v>4044</v>
      </c>
      <c r="E1747" t="s">
        <v>4039</v>
      </c>
      <c r="F1747" t="s">
        <v>4034</v>
      </c>
      <c r="G1747">
        <v>46101</v>
      </c>
    </row>
    <row r="1748" spans="1:7" x14ac:dyDescent="0.25">
      <c r="A1748" t="s">
        <v>1582</v>
      </c>
      <c r="B1748" t="s">
        <v>4031</v>
      </c>
      <c r="C1748" t="s">
        <v>4047</v>
      </c>
      <c r="D1748" t="s">
        <v>4044</v>
      </c>
      <c r="E1748" t="s">
        <v>4039</v>
      </c>
      <c r="F1748" t="s">
        <v>4034</v>
      </c>
      <c r="G1748">
        <v>46132</v>
      </c>
    </row>
    <row r="1749" spans="1:7" x14ac:dyDescent="0.25">
      <c r="A1749" t="s">
        <v>2584</v>
      </c>
      <c r="B1749" t="s">
        <v>4036</v>
      </c>
      <c r="C1749" t="s">
        <v>4047</v>
      </c>
      <c r="D1749" t="s">
        <v>4045</v>
      </c>
      <c r="E1749" t="s">
        <v>4039</v>
      </c>
      <c r="F1749" t="s">
        <v>4032</v>
      </c>
      <c r="G1749">
        <v>46183</v>
      </c>
    </row>
    <row r="1750" spans="1:7" x14ac:dyDescent="0.25">
      <c r="A1750" t="s">
        <v>769</v>
      </c>
      <c r="B1750" t="s">
        <v>4031</v>
      </c>
      <c r="C1750" t="s">
        <v>4051</v>
      </c>
      <c r="D1750" t="s">
        <v>4044</v>
      </c>
      <c r="E1750" t="s">
        <v>4038</v>
      </c>
      <c r="F1750" t="s">
        <v>4034</v>
      </c>
      <c r="G1750">
        <v>46185</v>
      </c>
    </row>
    <row r="1751" spans="1:7" x14ac:dyDescent="0.25">
      <c r="A1751" t="s">
        <v>1150</v>
      </c>
      <c r="B1751" t="s">
        <v>4031</v>
      </c>
      <c r="C1751" t="s">
        <v>4051</v>
      </c>
      <c r="D1751" t="s">
        <v>4044</v>
      </c>
      <c r="E1751" t="s">
        <v>4038</v>
      </c>
      <c r="F1751" t="s">
        <v>4034</v>
      </c>
      <c r="G1751">
        <v>46211</v>
      </c>
    </row>
    <row r="1752" spans="1:7" x14ac:dyDescent="0.25">
      <c r="A1752" t="s">
        <v>377</v>
      </c>
      <c r="B1752" t="s">
        <v>4031</v>
      </c>
      <c r="C1752" t="s">
        <v>4051</v>
      </c>
      <c r="D1752" t="s">
        <v>4044</v>
      </c>
      <c r="E1752" t="s">
        <v>4039</v>
      </c>
      <c r="F1752" t="s">
        <v>4034</v>
      </c>
      <c r="G1752">
        <v>46246</v>
      </c>
    </row>
    <row r="1753" spans="1:7" x14ac:dyDescent="0.25">
      <c r="A1753" t="s">
        <v>1312</v>
      </c>
      <c r="B1753" t="s">
        <v>4031</v>
      </c>
      <c r="C1753" t="s">
        <v>4051</v>
      </c>
      <c r="D1753" t="s">
        <v>4044</v>
      </c>
      <c r="E1753" t="s">
        <v>4038</v>
      </c>
      <c r="F1753" t="s">
        <v>4034</v>
      </c>
      <c r="G1753">
        <v>46253</v>
      </c>
    </row>
    <row r="1754" spans="1:7" x14ac:dyDescent="0.25">
      <c r="A1754" t="s">
        <v>1073</v>
      </c>
      <c r="B1754" t="s">
        <v>4031</v>
      </c>
      <c r="C1754" t="s">
        <v>4051</v>
      </c>
      <c r="D1754" t="s">
        <v>4044</v>
      </c>
      <c r="E1754" t="s">
        <v>4038</v>
      </c>
      <c r="F1754" t="s">
        <v>4034</v>
      </c>
      <c r="G1754">
        <v>46271</v>
      </c>
    </row>
    <row r="1755" spans="1:7" x14ac:dyDescent="0.25">
      <c r="A1755" t="s">
        <v>1349</v>
      </c>
      <c r="B1755" t="s">
        <v>4031</v>
      </c>
      <c r="C1755" t="s">
        <v>4047</v>
      </c>
      <c r="D1755" t="s">
        <v>4044</v>
      </c>
      <c r="E1755" t="s">
        <v>4039</v>
      </c>
      <c r="F1755" t="s">
        <v>4034</v>
      </c>
      <c r="G1755">
        <v>46282</v>
      </c>
    </row>
    <row r="1756" spans="1:7" x14ac:dyDescent="0.25">
      <c r="A1756" t="s">
        <v>1517</v>
      </c>
      <c r="B1756" t="s">
        <v>4031</v>
      </c>
      <c r="C1756" t="s">
        <v>4051</v>
      </c>
      <c r="D1756" t="s">
        <v>4044</v>
      </c>
      <c r="E1756" t="s">
        <v>4038</v>
      </c>
      <c r="F1756" t="s">
        <v>4034</v>
      </c>
      <c r="G1756">
        <v>46294</v>
      </c>
    </row>
    <row r="1757" spans="1:7" x14ac:dyDescent="0.25">
      <c r="A1757" t="s">
        <v>954</v>
      </c>
      <c r="B1757" t="s">
        <v>4031</v>
      </c>
      <c r="C1757" t="s">
        <v>4051</v>
      </c>
      <c r="D1757" t="s">
        <v>4044</v>
      </c>
      <c r="E1757" t="s">
        <v>4038</v>
      </c>
      <c r="F1757" t="s">
        <v>4032</v>
      </c>
      <c r="G1757">
        <v>46302</v>
      </c>
    </row>
    <row r="1758" spans="1:7" x14ac:dyDescent="0.25">
      <c r="A1758" t="s">
        <v>1231</v>
      </c>
      <c r="B1758" t="s">
        <v>4031</v>
      </c>
      <c r="C1758" t="s">
        <v>4047</v>
      </c>
      <c r="D1758" t="s">
        <v>4044</v>
      </c>
      <c r="E1758" t="s">
        <v>4039</v>
      </c>
      <c r="F1758" t="s">
        <v>4034</v>
      </c>
      <c r="G1758">
        <v>46345</v>
      </c>
    </row>
    <row r="1759" spans="1:7" x14ac:dyDescent="0.25">
      <c r="A1759" t="s">
        <v>3004</v>
      </c>
      <c r="B1759" t="s">
        <v>4031</v>
      </c>
      <c r="C1759" t="s">
        <v>4050</v>
      </c>
      <c r="D1759" t="s">
        <v>4044</v>
      </c>
      <c r="E1759" t="s">
        <v>4038</v>
      </c>
      <c r="F1759" t="s">
        <v>4034</v>
      </c>
      <c r="G1759">
        <v>46345</v>
      </c>
    </row>
    <row r="1760" spans="1:7" x14ac:dyDescent="0.25">
      <c r="A1760" t="s">
        <v>1180</v>
      </c>
      <c r="B1760" t="s">
        <v>4031</v>
      </c>
      <c r="C1760" t="s">
        <v>4047</v>
      </c>
      <c r="D1760" t="s">
        <v>4044</v>
      </c>
      <c r="E1760" t="s">
        <v>4039</v>
      </c>
      <c r="F1760" t="s">
        <v>4034</v>
      </c>
      <c r="G1760">
        <v>46358</v>
      </c>
    </row>
    <row r="1761" spans="1:7" x14ac:dyDescent="0.25">
      <c r="A1761" t="s">
        <v>743</v>
      </c>
      <c r="B1761" t="s">
        <v>4031</v>
      </c>
      <c r="C1761" t="s">
        <v>4049</v>
      </c>
      <c r="D1761" t="s">
        <v>4044</v>
      </c>
      <c r="E1761" t="s">
        <v>4039</v>
      </c>
      <c r="F1761" t="s">
        <v>4034</v>
      </c>
      <c r="G1761">
        <v>46360</v>
      </c>
    </row>
    <row r="1762" spans="1:7" x14ac:dyDescent="0.25">
      <c r="A1762" t="s">
        <v>976</v>
      </c>
      <c r="B1762" t="s">
        <v>4031</v>
      </c>
      <c r="C1762" t="s">
        <v>4049</v>
      </c>
      <c r="D1762" t="s">
        <v>4044</v>
      </c>
      <c r="E1762" t="s">
        <v>4039</v>
      </c>
      <c r="F1762" t="s">
        <v>4034</v>
      </c>
      <c r="G1762">
        <v>46423</v>
      </c>
    </row>
    <row r="1763" spans="1:7" x14ac:dyDescent="0.25">
      <c r="A1763" t="s">
        <v>892</v>
      </c>
      <c r="B1763" t="s">
        <v>4031</v>
      </c>
      <c r="C1763" t="s">
        <v>4051</v>
      </c>
      <c r="D1763" t="s">
        <v>4044</v>
      </c>
      <c r="E1763" t="s">
        <v>4038</v>
      </c>
      <c r="F1763" t="s">
        <v>4034</v>
      </c>
      <c r="G1763">
        <v>46434</v>
      </c>
    </row>
    <row r="1764" spans="1:7" x14ac:dyDescent="0.25">
      <c r="A1764" t="s">
        <v>2827</v>
      </c>
      <c r="B1764" t="s">
        <v>4031</v>
      </c>
      <c r="C1764" t="s">
        <v>4050</v>
      </c>
      <c r="D1764" t="s">
        <v>4044</v>
      </c>
      <c r="E1764" t="s">
        <v>4039</v>
      </c>
      <c r="F1764" t="s">
        <v>4032</v>
      </c>
      <c r="G1764">
        <v>46437</v>
      </c>
    </row>
    <row r="1765" spans="1:7" x14ac:dyDescent="0.25">
      <c r="A1765" t="s">
        <v>1200</v>
      </c>
      <c r="B1765" t="s">
        <v>4031</v>
      </c>
      <c r="C1765" t="s">
        <v>4049</v>
      </c>
      <c r="D1765" t="s">
        <v>4044</v>
      </c>
      <c r="E1765" t="s">
        <v>4039</v>
      </c>
      <c r="F1765" t="s">
        <v>4034</v>
      </c>
      <c r="G1765">
        <v>46453</v>
      </c>
    </row>
    <row r="1766" spans="1:7" x14ac:dyDescent="0.25">
      <c r="A1766" t="s">
        <v>2585</v>
      </c>
      <c r="B1766" t="s">
        <v>4031</v>
      </c>
      <c r="C1766" t="s">
        <v>4050</v>
      </c>
      <c r="D1766" t="s">
        <v>4044</v>
      </c>
      <c r="E1766" t="s">
        <v>4039</v>
      </c>
      <c r="F1766" t="s">
        <v>4032</v>
      </c>
      <c r="G1766">
        <v>46461</v>
      </c>
    </row>
    <row r="1767" spans="1:7" x14ac:dyDescent="0.25">
      <c r="A1767" t="s">
        <v>2643</v>
      </c>
      <c r="B1767" t="s">
        <v>4036</v>
      </c>
      <c r="C1767" t="s">
        <v>4051</v>
      </c>
      <c r="D1767" t="s">
        <v>4045</v>
      </c>
      <c r="E1767" t="s">
        <v>4038</v>
      </c>
      <c r="F1767" t="s">
        <v>4032</v>
      </c>
      <c r="G1767">
        <v>46492</v>
      </c>
    </row>
    <row r="1768" spans="1:7" x14ac:dyDescent="0.25">
      <c r="A1768" t="s">
        <v>324</v>
      </c>
      <c r="B1768" t="s">
        <v>4031</v>
      </c>
      <c r="C1768" t="s">
        <v>4051</v>
      </c>
      <c r="D1768" t="s">
        <v>4044</v>
      </c>
      <c r="E1768" t="s">
        <v>4039</v>
      </c>
      <c r="F1768" t="s">
        <v>4034</v>
      </c>
      <c r="G1768">
        <v>46579</v>
      </c>
    </row>
    <row r="1769" spans="1:7" x14ac:dyDescent="0.25">
      <c r="A1769" t="s">
        <v>454</v>
      </c>
      <c r="B1769" t="s">
        <v>4031</v>
      </c>
      <c r="C1769" t="s">
        <v>4049</v>
      </c>
      <c r="D1769" t="s">
        <v>4044</v>
      </c>
      <c r="E1769" t="s">
        <v>4039</v>
      </c>
      <c r="F1769" t="s">
        <v>4034</v>
      </c>
      <c r="G1769">
        <v>46586</v>
      </c>
    </row>
    <row r="1770" spans="1:7" x14ac:dyDescent="0.25">
      <c r="A1770" t="s">
        <v>1952</v>
      </c>
      <c r="B1770" t="s">
        <v>4036</v>
      </c>
      <c r="C1770" t="s">
        <v>4051</v>
      </c>
      <c r="D1770" t="s">
        <v>4045</v>
      </c>
      <c r="E1770" t="s">
        <v>4039</v>
      </c>
      <c r="F1770" t="s">
        <v>4032</v>
      </c>
      <c r="G1770">
        <v>46599</v>
      </c>
    </row>
    <row r="1771" spans="1:7" x14ac:dyDescent="0.25">
      <c r="A1771" t="s">
        <v>2251</v>
      </c>
      <c r="B1771" t="s">
        <v>4031</v>
      </c>
      <c r="C1771" t="s">
        <v>4047</v>
      </c>
      <c r="D1771" t="s">
        <v>4044</v>
      </c>
      <c r="E1771" t="s">
        <v>4038</v>
      </c>
      <c r="F1771" t="s">
        <v>4032</v>
      </c>
      <c r="G1771">
        <v>46607</v>
      </c>
    </row>
    <row r="1772" spans="1:7" x14ac:dyDescent="0.25">
      <c r="A1772" t="s">
        <v>651</v>
      </c>
      <c r="B1772" t="s">
        <v>4031</v>
      </c>
      <c r="C1772" t="s">
        <v>4049</v>
      </c>
      <c r="D1772" t="s">
        <v>4044</v>
      </c>
      <c r="E1772" t="s">
        <v>4039</v>
      </c>
      <c r="F1772" t="s">
        <v>4034</v>
      </c>
      <c r="G1772">
        <v>46616</v>
      </c>
    </row>
    <row r="1773" spans="1:7" x14ac:dyDescent="0.25">
      <c r="A1773" t="s">
        <v>1902</v>
      </c>
      <c r="B1773" t="s">
        <v>4031</v>
      </c>
      <c r="C1773" t="s">
        <v>4047</v>
      </c>
      <c r="D1773" t="s">
        <v>4044</v>
      </c>
      <c r="E1773" t="s">
        <v>4038</v>
      </c>
      <c r="F1773" t="s">
        <v>4034</v>
      </c>
      <c r="G1773">
        <v>46623</v>
      </c>
    </row>
    <row r="1774" spans="1:7" x14ac:dyDescent="0.25">
      <c r="A1774" t="s">
        <v>1299</v>
      </c>
      <c r="B1774" t="s">
        <v>4031</v>
      </c>
      <c r="C1774" t="s">
        <v>4051</v>
      </c>
      <c r="D1774" t="s">
        <v>4044</v>
      </c>
      <c r="E1774" t="s">
        <v>4038</v>
      </c>
      <c r="F1774" t="s">
        <v>4034</v>
      </c>
      <c r="G1774">
        <v>46623</v>
      </c>
    </row>
    <row r="1775" spans="1:7" x14ac:dyDescent="0.25">
      <c r="A1775" t="s">
        <v>3069</v>
      </c>
      <c r="B1775" t="s">
        <v>4031</v>
      </c>
      <c r="C1775" t="s">
        <v>4048</v>
      </c>
      <c r="D1775" t="s">
        <v>4044</v>
      </c>
      <c r="E1775" t="s">
        <v>4039</v>
      </c>
      <c r="F1775" t="s">
        <v>4034</v>
      </c>
      <c r="G1775">
        <v>46648</v>
      </c>
    </row>
    <row r="1776" spans="1:7" x14ac:dyDescent="0.25">
      <c r="A1776" t="s">
        <v>2313</v>
      </c>
      <c r="B1776" t="s">
        <v>4036</v>
      </c>
      <c r="C1776" t="s">
        <v>4049</v>
      </c>
      <c r="D1776" t="s">
        <v>4045</v>
      </c>
      <c r="E1776" t="s">
        <v>4039</v>
      </c>
      <c r="F1776" t="s">
        <v>4032</v>
      </c>
      <c r="G1776">
        <v>46653</v>
      </c>
    </row>
    <row r="1777" spans="1:7" x14ac:dyDescent="0.25">
      <c r="A1777" t="s">
        <v>1672</v>
      </c>
      <c r="B1777" t="s">
        <v>4036</v>
      </c>
      <c r="C1777" t="s">
        <v>4051</v>
      </c>
      <c r="D1777" t="s">
        <v>4045</v>
      </c>
      <c r="E1777" t="s">
        <v>4039</v>
      </c>
      <c r="F1777" t="s">
        <v>4032</v>
      </c>
      <c r="G1777">
        <v>46665</v>
      </c>
    </row>
    <row r="1778" spans="1:7" x14ac:dyDescent="0.25">
      <c r="A1778" t="s">
        <v>1870</v>
      </c>
      <c r="B1778" t="s">
        <v>4031</v>
      </c>
      <c r="C1778" t="s">
        <v>4050</v>
      </c>
      <c r="D1778" t="s">
        <v>4044</v>
      </c>
      <c r="E1778" t="s">
        <v>4039</v>
      </c>
      <c r="F1778" t="s">
        <v>4034</v>
      </c>
      <c r="G1778">
        <v>46666</v>
      </c>
    </row>
    <row r="1779" spans="1:7" x14ac:dyDescent="0.25">
      <c r="A1779" t="s">
        <v>2946</v>
      </c>
      <c r="B1779" t="s">
        <v>4031</v>
      </c>
      <c r="C1779" t="s">
        <v>4048</v>
      </c>
      <c r="D1779" t="s">
        <v>4044</v>
      </c>
      <c r="E1779" t="s">
        <v>4039</v>
      </c>
      <c r="F1779" t="s">
        <v>4032</v>
      </c>
      <c r="G1779">
        <v>46704</v>
      </c>
    </row>
    <row r="1780" spans="1:7" x14ac:dyDescent="0.25">
      <c r="A1780" t="s">
        <v>2829</v>
      </c>
      <c r="B1780" t="s">
        <v>4031</v>
      </c>
      <c r="C1780" t="s">
        <v>4048</v>
      </c>
      <c r="D1780" t="s">
        <v>4044</v>
      </c>
      <c r="E1780" t="s">
        <v>4039</v>
      </c>
      <c r="F1780" t="s">
        <v>4032</v>
      </c>
      <c r="G1780">
        <v>46705</v>
      </c>
    </row>
    <row r="1781" spans="1:7" x14ac:dyDescent="0.25">
      <c r="A1781" t="s">
        <v>3242</v>
      </c>
      <c r="B1781" t="s">
        <v>4031</v>
      </c>
      <c r="C1781" t="s">
        <v>4050</v>
      </c>
      <c r="D1781" t="s">
        <v>4044</v>
      </c>
      <c r="E1781" t="s">
        <v>4038</v>
      </c>
      <c r="F1781" t="s">
        <v>4034</v>
      </c>
      <c r="G1781">
        <v>46712</v>
      </c>
    </row>
    <row r="1782" spans="1:7" x14ac:dyDescent="0.25">
      <c r="A1782" t="s">
        <v>753</v>
      </c>
      <c r="B1782" t="s">
        <v>4031</v>
      </c>
      <c r="C1782" t="s">
        <v>4051</v>
      </c>
      <c r="D1782" t="s">
        <v>4044</v>
      </c>
      <c r="E1782" t="s">
        <v>4039</v>
      </c>
      <c r="F1782" t="s">
        <v>4032</v>
      </c>
      <c r="G1782">
        <v>46713</v>
      </c>
    </row>
    <row r="1783" spans="1:7" x14ac:dyDescent="0.25">
      <c r="A1783" t="s">
        <v>1434</v>
      </c>
      <c r="B1783" t="s">
        <v>4031</v>
      </c>
      <c r="C1783" t="s">
        <v>4051</v>
      </c>
      <c r="D1783" t="s">
        <v>4044</v>
      </c>
      <c r="E1783" t="s">
        <v>4038</v>
      </c>
      <c r="F1783" t="s">
        <v>4034</v>
      </c>
      <c r="G1783">
        <v>46729</v>
      </c>
    </row>
    <row r="1784" spans="1:7" x14ac:dyDescent="0.25">
      <c r="A1784" t="s">
        <v>263</v>
      </c>
      <c r="B1784" t="s">
        <v>4031</v>
      </c>
      <c r="C1784" t="s">
        <v>4051</v>
      </c>
      <c r="D1784" t="s">
        <v>4044</v>
      </c>
      <c r="E1784" t="s">
        <v>4039</v>
      </c>
      <c r="F1784" t="s">
        <v>4034</v>
      </c>
      <c r="G1784">
        <v>46729</v>
      </c>
    </row>
    <row r="1785" spans="1:7" x14ac:dyDescent="0.25">
      <c r="A1785" t="s">
        <v>696</v>
      </c>
      <c r="B1785" t="s">
        <v>4031</v>
      </c>
      <c r="C1785" t="s">
        <v>4051</v>
      </c>
      <c r="D1785" t="s">
        <v>4044</v>
      </c>
      <c r="E1785" t="s">
        <v>4039</v>
      </c>
      <c r="F1785" t="s">
        <v>4032</v>
      </c>
      <c r="G1785">
        <v>46732</v>
      </c>
    </row>
    <row r="1786" spans="1:7" x14ac:dyDescent="0.25">
      <c r="A1786" t="s">
        <v>1969</v>
      </c>
      <c r="B1786" t="s">
        <v>4031</v>
      </c>
      <c r="C1786" t="s">
        <v>4047</v>
      </c>
      <c r="D1786" t="s">
        <v>4044</v>
      </c>
      <c r="E1786" t="s">
        <v>4038</v>
      </c>
      <c r="F1786" t="s">
        <v>4034</v>
      </c>
      <c r="G1786">
        <v>46740</v>
      </c>
    </row>
    <row r="1787" spans="1:7" x14ac:dyDescent="0.25">
      <c r="A1787" t="s">
        <v>1849</v>
      </c>
      <c r="B1787" t="s">
        <v>4031</v>
      </c>
      <c r="C1787" t="s">
        <v>4050</v>
      </c>
      <c r="D1787" t="s">
        <v>4044</v>
      </c>
      <c r="E1787" t="s">
        <v>4039</v>
      </c>
      <c r="F1787" t="s">
        <v>4032</v>
      </c>
      <c r="G1787">
        <v>46753</v>
      </c>
    </row>
    <row r="1788" spans="1:7" x14ac:dyDescent="0.25">
      <c r="A1788" t="s">
        <v>1429</v>
      </c>
      <c r="B1788" t="s">
        <v>4031</v>
      </c>
      <c r="C1788" t="s">
        <v>4047</v>
      </c>
      <c r="D1788" t="s">
        <v>4044</v>
      </c>
      <c r="E1788" t="s">
        <v>4039</v>
      </c>
      <c r="F1788" t="s">
        <v>4032</v>
      </c>
      <c r="G1788">
        <v>46756</v>
      </c>
    </row>
    <row r="1789" spans="1:7" x14ac:dyDescent="0.25">
      <c r="A1789" t="s">
        <v>1688</v>
      </c>
      <c r="B1789" t="s">
        <v>4036</v>
      </c>
      <c r="C1789" t="s">
        <v>4051</v>
      </c>
      <c r="D1789" t="s">
        <v>4045</v>
      </c>
      <c r="E1789" t="s">
        <v>4039</v>
      </c>
      <c r="F1789" t="s">
        <v>4032</v>
      </c>
      <c r="G1789">
        <v>46791</v>
      </c>
    </row>
    <row r="1790" spans="1:7" x14ac:dyDescent="0.25">
      <c r="A1790" t="s">
        <v>675</v>
      </c>
      <c r="B1790" t="s">
        <v>4031</v>
      </c>
      <c r="C1790" t="s">
        <v>4051</v>
      </c>
      <c r="D1790" t="s">
        <v>4044</v>
      </c>
      <c r="E1790" t="s">
        <v>4039</v>
      </c>
      <c r="F1790" t="s">
        <v>4034</v>
      </c>
      <c r="G1790">
        <v>46791</v>
      </c>
    </row>
    <row r="1791" spans="1:7" x14ac:dyDescent="0.25">
      <c r="A1791" t="s">
        <v>1419</v>
      </c>
      <c r="B1791" t="s">
        <v>4031</v>
      </c>
      <c r="C1791" t="s">
        <v>4049</v>
      </c>
      <c r="D1791" t="s">
        <v>4044</v>
      </c>
      <c r="E1791" t="s">
        <v>4038</v>
      </c>
      <c r="F1791" t="s">
        <v>4034</v>
      </c>
      <c r="G1791">
        <v>46807</v>
      </c>
    </row>
    <row r="1792" spans="1:7" x14ac:dyDescent="0.25">
      <c r="A1792" t="s">
        <v>2574</v>
      </c>
      <c r="B1792" t="s">
        <v>4031</v>
      </c>
      <c r="C1792" t="s">
        <v>4050</v>
      </c>
      <c r="D1792" t="s">
        <v>4044</v>
      </c>
      <c r="E1792" t="s">
        <v>4038</v>
      </c>
      <c r="F1792" t="s">
        <v>4034</v>
      </c>
      <c r="G1792">
        <v>46812</v>
      </c>
    </row>
    <row r="1793" spans="1:7" x14ac:dyDescent="0.25">
      <c r="A1793" t="s">
        <v>2775</v>
      </c>
      <c r="B1793" t="s">
        <v>4031</v>
      </c>
      <c r="C1793" t="s">
        <v>4050</v>
      </c>
      <c r="D1793" t="s">
        <v>4044</v>
      </c>
      <c r="E1793" t="s">
        <v>4038</v>
      </c>
      <c r="F1793" t="s">
        <v>4032</v>
      </c>
      <c r="G1793">
        <v>46827</v>
      </c>
    </row>
    <row r="1794" spans="1:7" x14ac:dyDescent="0.25">
      <c r="A1794" t="s">
        <v>3302</v>
      </c>
      <c r="B1794" t="s">
        <v>4031</v>
      </c>
      <c r="C1794" t="s">
        <v>4048</v>
      </c>
      <c r="D1794" t="s">
        <v>4044</v>
      </c>
      <c r="E1794" t="s">
        <v>4039</v>
      </c>
      <c r="F1794" t="s">
        <v>4034</v>
      </c>
      <c r="G1794">
        <v>46827</v>
      </c>
    </row>
    <row r="1795" spans="1:7" x14ac:dyDescent="0.25">
      <c r="A1795" t="s">
        <v>710</v>
      </c>
      <c r="B1795" t="s">
        <v>4031</v>
      </c>
      <c r="C1795" t="s">
        <v>4051</v>
      </c>
      <c r="D1795" t="s">
        <v>4044</v>
      </c>
      <c r="E1795" t="s">
        <v>4039</v>
      </c>
      <c r="F1795" t="s">
        <v>4032</v>
      </c>
      <c r="G1795">
        <v>46854</v>
      </c>
    </row>
    <row r="1796" spans="1:7" x14ac:dyDescent="0.25">
      <c r="A1796" t="s">
        <v>2028</v>
      </c>
      <c r="B1796" t="s">
        <v>4031</v>
      </c>
      <c r="C1796" t="s">
        <v>4050</v>
      </c>
      <c r="D1796" t="s">
        <v>4044</v>
      </c>
      <c r="E1796" t="s">
        <v>4039</v>
      </c>
      <c r="F1796" t="s">
        <v>4032</v>
      </c>
      <c r="G1796">
        <v>46876</v>
      </c>
    </row>
    <row r="1797" spans="1:7" x14ac:dyDescent="0.25">
      <c r="A1797" t="s">
        <v>2027</v>
      </c>
      <c r="B1797" t="s">
        <v>4031</v>
      </c>
      <c r="C1797" t="s">
        <v>4050</v>
      </c>
      <c r="D1797" t="s">
        <v>4044</v>
      </c>
      <c r="E1797" t="s">
        <v>4039</v>
      </c>
      <c r="F1797" t="s">
        <v>4034</v>
      </c>
      <c r="G1797">
        <v>46878</v>
      </c>
    </row>
    <row r="1798" spans="1:7" x14ac:dyDescent="0.25">
      <c r="A1798" t="s">
        <v>2675</v>
      </c>
      <c r="B1798" t="s">
        <v>4036</v>
      </c>
      <c r="C1798" t="s">
        <v>4051</v>
      </c>
      <c r="D1798" t="s">
        <v>4045</v>
      </c>
      <c r="E1798" t="s">
        <v>4038</v>
      </c>
      <c r="F1798" t="s">
        <v>4032</v>
      </c>
      <c r="G1798">
        <v>46889</v>
      </c>
    </row>
    <row r="1799" spans="1:7" x14ac:dyDescent="0.25">
      <c r="A1799" t="s">
        <v>2995</v>
      </c>
      <c r="B1799" t="s">
        <v>4036</v>
      </c>
      <c r="C1799" t="s">
        <v>4049</v>
      </c>
      <c r="D1799" t="s">
        <v>4045</v>
      </c>
      <c r="E1799" t="s">
        <v>4038</v>
      </c>
      <c r="F1799" t="s">
        <v>4032</v>
      </c>
      <c r="G1799">
        <v>46913</v>
      </c>
    </row>
    <row r="1800" spans="1:7" x14ac:dyDescent="0.25">
      <c r="A1800" t="s">
        <v>3055</v>
      </c>
      <c r="B1800" t="s">
        <v>4031</v>
      </c>
      <c r="C1800" t="s">
        <v>4048</v>
      </c>
      <c r="D1800" t="s">
        <v>4044</v>
      </c>
      <c r="E1800" t="s">
        <v>4039</v>
      </c>
      <c r="F1800" t="s">
        <v>4034</v>
      </c>
      <c r="G1800">
        <v>46929</v>
      </c>
    </row>
    <row r="1801" spans="1:7" x14ac:dyDescent="0.25">
      <c r="A1801" t="s">
        <v>550</v>
      </c>
      <c r="B1801" t="s">
        <v>4031</v>
      </c>
      <c r="C1801" t="s">
        <v>4051</v>
      </c>
      <c r="D1801" t="s">
        <v>4044</v>
      </c>
      <c r="E1801" t="s">
        <v>4039</v>
      </c>
      <c r="F1801" t="s">
        <v>4034</v>
      </c>
      <c r="G1801">
        <v>46971</v>
      </c>
    </row>
    <row r="1802" spans="1:7" x14ac:dyDescent="0.25">
      <c r="A1802" t="s">
        <v>711</v>
      </c>
      <c r="B1802" t="s">
        <v>4031</v>
      </c>
      <c r="C1802" t="s">
        <v>4049</v>
      </c>
      <c r="D1802" t="s">
        <v>4044</v>
      </c>
      <c r="E1802" t="s">
        <v>4039</v>
      </c>
      <c r="F1802" t="s">
        <v>4034</v>
      </c>
      <c r="G1802">
        <v>47026</v>
      </c>
    </row>
    <row r="1803" spans="1:7" x14ac:dyDescent="0.25">
      <c r="A1803" t="s">
        <v>832</v>
      </c>
      <c r="B1803" t="s">
        <v>4031</v>
      </c>
      <c r="C1803" t="s">
        <v>4049</v>
      </c>
      <c r="D1803" t="s">
        <v>4044</v>
      </c>
      <c r="E1803" t="s">
        <v>4039</v>
      </c>
      <c r="F1803" t="s">
        <v>4032</v>
      </c>
      <c r="G1803">
        <v>47053</v>
      </c>
    </row>
    <row r="1804" spans="1:7" x14ac:dyDescent="0.25">
      <c r="A1804" t="s">
        <v>1221</v>
      </c>
      <c r="B1804" t="s">
        <v>4031</v>
      </c>
      <c r="C1804" t="s">
        <v>4047</v>
      </c>
      <c r="D1804" t="s">
        <v>4044</v>
      </c>
      <c r="E1804" t="s">
        <v>4039</v>
      </c>
      <c r="F1804" t="s">
        <v>4034</v>
      </c>
      <c r="G1804">
        <v>47055</v>
      </c>
    </row>
    <row r="1805" spans="1:7" x14ac:dyDescent="0.25">
      <c r="A1805" t="s">
        <v>2679</v>
      </c>
      <c r="B1805" t="s">
        <v>4031</v>
      </c>
      <c r="C1805" t="s">
        <v>4048</v>
      </c>
      <c r="D1805" t="s">
        <v>4044</v>
      </c>
      <c r="E1805" t="s">
        <v>4039</v>
      </c>
      <c r="F1805" t="s">
        <v>4034</v>
      </c>
      <c r="G1805">
        <v>47058</v>
      </c>
    </row>
    <row r="1806" spans="1:7" x14ac:dyDescent="0.25">
      <c r="A1806" t="s">
        <v>3710</v>
      </c>
      <c r="B1806" t="s">
        <v>4036</v>
      </c>
      <c r="C1806" t="s">
        <v>4048</v>
      </c>
      <c r="D1806" t="s">
        <v>4045</v>
      </c>
      <c r="E1806" t="s">
        <v>4039</v>
      </c>
      <c r="F1806" t="s">
        <v>4032</v>
      </c>
      <c r="G1806">
        <v>47085</v>
      </c>
    </row>
    <row r="1807" spans="1:7" x14ac:dyDescent="0.25">
      <c r="A1807" t="s">
        <v>399</v>
      </c>
      <c r="B1807" t="s">
        <v>4031</v>
      </c>
      <c r="C1807" t="s">
        <v>4051</v>
      </c>
      <c r="D1807" t="s">
        <v>4044</v>
      </c>
      <c r="E1807" t="s">
        <v>4039</v>
      </c>
      <c r="F1807" t="s">
        <v>4034</v>
      </c>
      <c r="G1807">
        <v>47097</v>
      </c>
    </row>
    <row r="1808" spans="1:7" x14ac:dyDescent="0.25">
      <c r="A1808" t="s">
        <v>1947</v>
      </c>
      <c r="B1808" t="s">
        <v>4031</v>
      </c>
      <c r="C1808" t="s">
        <v>4047</v>
      </c>
      <c r="D1808" t="s">
        <v>4044</v>
      </c>
      <c r="E1808" t="s">
        <v>4038</v>
      </c>
      <c r="F1808" t="s">
        <v>4032</v>
      </c>
      <c r="G1808">
        <v>47113</v>
      </c>
    </row>
    <row r="1809" spans="1:7" x14ac:dyDescent="0.25">
      <c r="A1809" t="s">
        <v>3702</v>
      </c>
      <c r="B1809" t="s">
        <v>4036</v>
      </c>
      <c r="C1809" t="s">
        <v>4050</v>
      </c>
      <c r="D1809" t="s">
        <v>4045</v>
      </c>
      <c r="E1809" t="s">
        <v>4038</v>
      </c>
      <c r="F1809" t="s">
        <v>4032</v>
      </c>
      <c r="G1809">
        <v>47127</v>
      </c>
    </row>
    <row r="1810" spans="1:7" x14ac:dyDescent="0.25">
      <c r="A1810" t="s">
        <v>586</v>
      </c>
      <c r="B1810" t="s">
        <v>4031</v>
      </c>
      <c r="C1810" t="s">
        <v>4051</v>
      </c>
      <c r="D1810" t="s">
        <v>4044</v>
      </c>
      <c r="E1810" t="s">
        <v>4039</v>
      </c>
      <c r="F1810" t="s">
        <v>4034</v>
      </c>
      <c r="G1810">
        <v>47148</v>
      </c>
    </row>
    <row r="1811" spans="1:7" x14ac:dyDescent="0.25">
      <c r="A1811" t="s">
        <v>1616</v>
      </c>
      <c r="B1811" t="s">
        <v>4031</v>
      </c>
      <c r="C1811" t="s">
        <v>4049</v>
      </c>
      <c r="D1811" t="s">
        <v>4044</v>
      </c>
      <c r="E1811" t="s">
        <v>4038</v>
      </c>
      <c r="F1811" t="s">
        <v>4034</v>
      </c>
      <c r="G1811">
        <v>47151</v>
      </c>
    </row>
    <row r="1812" spans="1:7" x14ac:dyDescent="0.25">
      <c r="A1812" t="s">
        <v>2673</v>
      </c>
      <c r="B1812" t="s">
        <v>4031</v>
      </c>
      <c r="C1812" t="s">
        <v>4050</v>
      </c>
      <c r="D1812" t="s">
        <v>4044</v>
      </c>
      <c r="E1812" t="s">
        <v>4038</v>
      </c>
      <c r="F1812" t="s">
        <v>4034</v>
      </c>
      <c r="G1812">
        <v>47160</v>
      </c>
    </row>
    <row r="1813" spans="1:7" x14ac:dyDescent="0.25">
      <c r="A1813" t="s">
        <v>2627</v>
      </c>
      <c r="B1813" t="s">
        <v>4036</v>
      </c>
      <c r="C1813" t="s">
        <v>4047</v>
      </c>
      <c r="D1813" t="s">
        <v>4045</v>
      </c>
      <c r="E1813" t="s">
        <v>4039</v>
      </c>
      <c r="F1813" t="s">
        <v>4032</v>
      </c>
      <c r="G1813">
        <v>47192</v>
      </c>
    </row>
    <row r="1814" spans="1:7" x14ac:dyDescent="0.25">
      <c r="A1814" t="s">
        <v>2513</v>
      </c>
      <c r="B1814" t="s">
        <v>4036</v>
      </c>
      <c r="C1814" t="s">
        <v>4047</v>
      </c>
      <c r="D1814" t="s">
        <v>4045</v>
      </c>
      <c r="E1814" t="s">
        <v>4039</v>
      </c>
      <c r="F1814" t="s">
        <v>4032</v>
      </c>
      <c r="G1814">
        <v>47210</v>
      </c>
    </row>
    <row r="1815" spans="1:7" x14ac:dyDescent="0.25">
      <c r="A1815" t="s">
        <v>1297</v>
      </c>
      <c r="B1815" t="s">
        <v>4031</v>
      </c>
      <c r="C1815" t="s">
        <v>4051</v>
      </c>
      <c r="D1815" t="s">
        <v>4044</v>
      </c>
      <c r="E1815" t="s">
        <v>4038</v>
      </c>
      <c r="F1815" t="s">
        <v>4034</v>
      </c>
      <c r="G1815">
        <v>47229</v>
      </c>
    </row>
    <row r="1816" spans="1:7" x14ac:dyDescent="0.25">
      <c r="A1816" t="s">
        <v>2007</v>
      </c>
      <c r="B1816" t="s">
        <v>4031</v>
      </c>
      <c r="C1816" t="s">
        <v>4047</v>
      </c>
      <c r="D1816" t="s">
        <v>4044</v>
      </c>
      <c r="E1816" t="s">
        <v>4038</v>
      </c>
      <c r="F1816" t="s">
        <v>4032</v>
      </c>
      <c r="G1816">
        <v>47244</v>
      </c>
    </row>
    <row r="1817" spans="1:7" x14ac:dyDescent="0.25">
      <c r="A1817" t="s">
        <v>3552</v>
      </c>
      <c r="B1817" t="s">
        <v>4031</v>
      </c>
      <c r="C1817" t="s">
        <v>4048</v>
      </c>
      <c r="D1817" t="s">
        <v>4044</v>
      </c>
      <c r="E1817" t="s">
        <v>4038</v>
      </c>
      <c r="F1817" t="s">
        <v>4032</v>
      </c>
      <c r="G1817">
        <v>47244</v>
      </c>
    </row>
    <row r="1818" spans="1:7" x14ac:dyDescent="0.25">
      <c r="A1818" t="s">
        <v>1746</v>
      </c>
      <c r="B1818" t="s">
        <v>4036</v>
      </c>
      <c r="C1818" t="s">
        <v>4051</v>
      </c>
      <c r="D1818" t="s">
        <v>4045</v>
      </c>
      <c r="E1818" t="s">
        <v>4039</v>
      </c>
      <c r="F1818" t="s">
        <v>4032</v>
      </c>
      <c r="G1818">
        <v>47265</v>
      </c>
    </row>
    <row r="1819" spans="1:7" x14ac:dyDescent="0.25">
      <c r="A1819" t="s">
        <v>858</v>
      </c>
      <c r="B1819" t="s">
        <v>4031</v>
      </c>
      <c r="C1819" t="s">
        <v>4051</v>
      </c>
      <c r="D1819" t="s">
        <v>4044</v>
      </c>
      <c r="E1819" t="s">
        <v>4038</v>
      </c>
      <c r="F1819" t="s">
        <v>4034</v>
      </c>
      <c r="G1819">
        <v>47302</v>
      </c>
    </row>
    <row r="1820" spans="1:7" x14ac:dyDescent="0.25">
      <c r="A1820" t="s">
        <v>1079</v>
      </c>
      <c r="B1820" t="s">
        <v>4031</v>
      </c>
      <c r="C1820" t="s">
        <v>4051</v>
      </c>
      <c r="D1820" t="s">
        <v>4044</v>
      </c>
      <c r="E1820" t="s">
        <v>4038</v>
      </c>
      <c r="F1820" t="s">
        <v>4032</v>
      </c>
      <c r="G1820">
        <v>47304</v>
      </c>
    </row>
    <row r="1821" spans="1:7" x14ac:dyDescent="0.25">
      <c r="A1821" t="s">
        <v>1232</v>
      </c>
      <c r="B1821" t="s">
        <v>4031</v>
      </c>
      <c r="C1821" t="s">
        <v>4049</v>
      </c>
      <c r="D1821" t="s">
        <v>4044</v>
      </c>
      <c r="E1821" t="s">
        <v>4039</v>
      </c>
      <c r="F1821" t="s">
        <v>4034</v>
      </c>
      <c r="G1821">
        <v>47333</v>
      </c>
    </row>
    <row r="1822" spans="1:7" x14ac:dyDescent="0.25">
      <c r="A1822" t="s">
        <v>467</v>
      </c>
      <c r="B1822" t="s">
        <v>4031</v>
      </c>
      <c r="C1822" t="s">
        <v>4051</v>
      </c>
      <c r="D1822" t="s">
        <v>4044</v>
      </c>
      <c r="E1822" t="s">
        <v>4039</v>
      </c>
      <c r="F1822" t="s">
        <v>4032</v>
      </c>
      <c r="G1822">
        <v>47336</v>
      </c>
    </row>
    <row r="1823" spans="1:7" x14ac:dyDescent="0.25">
      <c r="A1823" t="s">
        <v>1907</v>
      </c>
      <c r="B1823" t="s">
        <v>4031</v>
      </c>
      <c r="C1823" t="s">
        <v>4049</v>
      </c>
      <c r="D1823" t="s">
        <v>4044</v>
      </c>
      <c r="E1823" t="s">
        <v>4038</v>
      </c>
      <c r="F1823" t="s">
        <v>4032</v>
      </c>
      <c r="G1823">
        <v>47347</v>
      </c>
    </row>
    <row r="1824" spans="1:7" x14ac:dyDescent="0.25">
      <c r="A1824" t="s">
        <v>2097</v>
      </c>
      <c r="B1824" t="s">
        <v>4036</v>
      </c>
      <c r="C1824" t="s">
        <v>4051</v>
      </c>
      <c r="D1824" t="s">
        <v>4045</v>
      </c>
      <c r="E1824" t="s">
        <v>4038</v>
      </c>
      <c r="F1824" t="s">
        <v>4032</v>
      </c>
      <c r="G1824">
        <v>47352</v>
      </c>
    </row>
    <row r="1825" spans="1:7" x14ac:dyDescent="0.25">
      <c r="A1825" t="s">
        <v>870</v>
      </c>
      <c r="B1825" t="s">
        <v>4031</v>
      </c>
      <c r="C1825" t="s">
        <v>4051</v>
      </c>
      <c r="D1825" t="s">
        <v>4044</v>
      </c>
      <c r="E1825" t="s">
        <v>4039</v>
      </c>
      <c r="F1825" t="s">
        <v>4034</v>
      </c>
      <c r="G1825">
        <v>47355</v>
      </c>
    </row>
    <row r="1826" spans="1:7" x14ac:dyDescent="0.25">
      <c r="A1826" t="s">
        <v>896</v>
      </c>
      <c r="B1826" t="s">
        <v>4031</v>
      </c>
      <c r="C1826" t="s">
        <v>4049</v>
      </c>
      <c r="D1826" t="s">
        <v>4044</v>
      </c>
      <c r="E1826" t="s">
        <v>4039</v>
      </c>
      <c r="F1826" t="s">
        <v>4032</v>
      </c>
      <c r="G1826">
        <v>47406</v>
      </c>
    </row>
    <row r="1827" spans="1:7" x14ac:dyDescent="0.25">
      <c r="A1827" t="s">
        <v>2035</v>
      </c>
      <c r="B1827" t="s">
        <v>4031</v>
      </c>
      <c r="C1827" t="s">
        <v>4047</v>
      </c>
      <c r="D1827" t="s">
        <v>4044</v>
      </c>
      <c r="E1827" t="s">
        <v>4038</v>
      </c>
      <c r="F1827" t="s">
        <v>4032</v>
      </c>
      <c r="G1827">
        <v>47407</v>
      </c>
    </row>
    <row r="1828" spans="1:7" x14ac:dyDescent="0.25">
      <c r="A1828" t="s">
        <v>3600</v>
      </c>
      <c r="B1828" t="s">
        <v>4036</v>
      </c>
      <c r="C1828" t="s">
        <v>4048</v>
      </c>
      <c r="D1828" t="s">
        <v>4045</v>
      </c>
      <c r="E1828" t="s">
        <v>4039</v>
      </c>
      <c r="F1828" t="s">
        <v>4032</v>
      </c>
      <c r="G1828">
        <v>47415</v>
      </c>
    </row>
    <row r="1829" spans="1:7" x14ac:dyDescent="0.25">
      <c r="A1829" t="s">
        <v>1224</v>
      </c>
      <c r="B1829" t="s">
        <v>4031</v>
      </c>
      <c r="C1829" t="s">
        <v>4049</v>
      </c>
      <c r="D1829" t="s">
        <v>4044</v>
      </c>
      <c r="E1829" t="s">
        <v>4039</v>
      </c>
      <c r="F1829" t="s">
        <v>4032</v>
      </c>
      <c r="G1829">
        <v>47439</v>
      </c>
    </row>
    <row r="1830" spans="1:7" x14ac:dyDescent="0.25">
      <c r="A1830" t="s">
        <v>999</v>
      </c>
      <c r="B1830" t="s">
        <v>4031</v>
      </c>
      <c r="C1830" t="s">
        <v>4051</v>
      </c>
      <c r="D1830" t="s">
        <v>4044</v>
      </c>
      <c r="E1830" t="s">
        <v>4039</v>
      </c>
      <c r="F1830" t="s">
        <v>4034</v>
      </c>
      <c r="G1830">
        <v>47444</v>
      </c>
    </row>
    <row r="1831" spans="1:7" x14ac:dyDescent="0.25">
      <c r="A1831" t="s">
        <v>1668</v>
      </c>
      <c r="B1831" t="s">
        <v>4036</v>
      </c>
      <c r="C1831" t="s">
        <v>4049</v>
      </c>
      <c r="D1831" t="s">
        <v>4045</v>
      </c>
      <c r="E1831" t="s">
        <v>4039</v>
      </c>
      <c r="F1831" t="s">
        <v>4032</v>
      </c>
      <c r="G1831">
        <v>47449</v>
      </c>
    </row>
    <row r="1832" spans="1:7" x14ac:dyDescent="0.25">
      <c r="A1832" t="s">
        <v>409</v>
      </c>
      <c r="B1832" t="s">
        <v>4031</v>
      </c>
      <c r="C1832" t="s">
        <v>4051</v>
      </c>
      <c r="D1832" t="s">
        <v>4044</v>
      </c>
      <c r="E1832" t="s">
        <v>4039</v>
      </c>
      <c r="F1832" t="s">
        <v>4034</v>
      </c>
      <c r="G1832">
        <v>47466</v>
      </c>
    </row>
    <row r="1833" spans="1:7" x14ac:dyDescent="0.25">
      <c r="A1833" t="s">
        <v>258</v>
      </c>
      <c r="B1833" t="s">
        <v>4031</v>
      </c>
      <c r="C1833" t="s">
        <v>4051</v>
      </c>
      <c r="D1833" t="s">
        <v>4044</v>
      </c>
      <c r="E1833" t="s">
        <v>4039</v>
      </c>
      <c r="F1833" t="s">
        <v>4034</v>
      </c>
      <c r="G1833">
        <v>47507</v>
      </c>
    </row>
    <row r="1834" spans="1:7" x14ac:dyDescent="0.25">
      <c r="A1834" t="s">
        <v>302</v>
      </c>
      <c r="B1834" t="s">
        <v>4031</v>
      </c>
      <c r="C1834" t="s">
        <v>4051</v>
      </c>
      <c r="D1834" t="s">
        <v>4044</v>
      </c>
      <c r="E1834" t="s">
        <v>4039</v>
      </c>
      <c r="F1834" t="s">
        <v>4034</v>
      </c>
      <c r="G1834">
        <v>47579</v>
      </c>
    </row>
    <row r="1835" spans="1:7" x14ac:dyDescent="0.25">
      <c r="A1835" t="s">
        <v>931</v>
      </c>
      <c r="B1835" t="s">
        <v>4031</v>
      </c>
      <c r="C1835" t="s">
        <v>4051</v>
      </c>
      <c r="D1835" t="s">
        <v>4044</v>
      </c>
      <c r="E1835" t="s">
        <v>4038</v>
      </c>
      <c r="F1835" t="s">
        <v>4032</v>
      </c>
      <c r="G1835">
        <v>47584</v>
      </c>
    </row>
    <row r="1836" spans="1:7" x14ac:dyDescent="0.25">
      <c r="A1836" t="s">
        <v>746</v>
      </c>
      <c r="B1836" t="s">
        <v>4031</v>
      </c>
      <c r="C1836" t="s">
        <v>4051</v>
      </c>
      <c r="D1836" t="s">
        <v>4044</v>
      </c>
      <c r="E1836" t="s">
        <v>4039</v>
      </c>
      <c r="F1836" t="s">
        <v>4032</v>
      </c>
      <c r="G1836">
        <v>47586</v>
      </c>
    </row>
    <row r="1837" spans="1:7" x14ac:dyDescent="0.25">
      <c r="A1837" t="s">
        <v>1005</v>
      </c>
      <c r="B1837" t="s">
        <v>4031</v>
      </c>
      <c r="C1837" t="s">
        <v>4051</v>
      </c>
      <c r="D1837" t="s">
        <v>4044</v>
      </c>
      <c r="E1837" t="s">
        <v>4038</v>
      </c>
      <c r="F1837" t="s">
        <v>4034</v>
      </c>
      <c r="G1837">
        <v>47587</v>
      </c>
    </row>
    <row r="1838" spans="1:7" x14ac:dyDescent="0.25">
      <c r="A1838" t="s">
        <v>2898</v>
      </c>
      <c r="B1838" t="s">
        <v>4031</v>
      </c>
      <c r="C1838" t="s">
        <v>4050</v>
      </c>
      <c r="D1838" t="s">
        <v>4044</v>
      </c>
      <c r="E1838" t="s">
        <v>4038</v>
      </c>
      <c r="F1838" t="s">
        <v>4034</v>
      </c>
      <c r="G1838">
        <v>47599</v>
      </c>
    </row>
    <row r="1839" spans="1:7" x14ac:dyDescent="0.25">
      <c r="A1839" t="s">
        <v>3422</v>
      </c>
      <c r="B1839" t="s">
        <v>4031</v>
      </c>
      <c r="C1839" t="s">
        <v>4048</v>
      </c>
      <c r="D1839" t="s">
        <v>4044</v>
      </c>
      <c r="E1839" t="s">
        <v>4038</v>
      </c>
      <c r="F1839" t="s">
        <v>4032</v>
      </c>
      <c r="G1839">
        <v>47604</v>
      </c>
    </row>
    <row r="1840" spans="1:7" x14ac:dyDescent="0.25">
      <c r="A1840" t="s">
        <v>1422</v>
      </c>
      <c r="B1840" t="s">
        <v>4031</v>
      </c>
      <c r="C1840" t="s">
        <v>4051</v>
      </c>
      <c r="D1840" t="s">
        <v>4044</v>
      </c>
      <c r="E1840" t="s">
        <v>4038</v>
      </c>
      <c r="F1840" t="s">
        <v>4034</v>
      </c>
      <c r="G1840">
        <v>47611</v>
      </c>
    </row>
    <row r="1841" spans="1:7" x14ac:dyDescent="0.25">
      <c r="A1841" t="s">
        <v>3467</v>
      </c>
      <c r="B1841" t="s">
        <v>4031</v>
      </c>
      <c r="C1841" t="s">
        <v>4048</v>
      </c>
      <c r="D1841" t="s">
        <v>4044</v>
      </c>
      <c r="E1841" t="s">
        <v>4038</v>
      </c>
      <c r="F1841" t="s">
        <v>4034</v>
      </c>
      <c r="G1841">
        <v>47614</v>
      </c>
    </row>
    <row r="1842" spans="1:7" x14ac:dyDescent="0.25">
      <c r="A1842" t="s">
        <v>3490</v>
      </c>
      <c r="B1842" t="s">
        <v>4031</v>
      </c>
      <c r="C1842" t="s">
        <v>4048</v>
      </c>
      <c r="D1842" t="s">
        <v>4044</v>
      </c>
      <c r="E1842" t="s">
        <v>4038</v>
      </c>
      <c r="F1842" t="s">
        <v>4034</v>
      </c>
      <c r="G1842">
        <v>47650</v>
      </c>
    </row>
    <row r="1843" spans="1:7" x14ac:dyDescent="0.25">
      <c r="A1843" t="s">
        <v>2533</v>
      </c>
      <c r="B1843" t="s">
        <v>4031</v>
      </c>
      <c r="C1843" t="s">
        <v>4050</v>
      </c>
      <c r="D1843" t="s">
        <v>4044</v>
      </c>
      <c r="E1843" t="s">
        <v>4038</v>
      </c>
      <c r="F1843" t="s">
        <v>4034</v>
      </c>
      <c r="G1843">
        <v>47660</v>
      </c>
    </row>
    <row r="1844" spans="1:7" x14ac:dyDescent="0.25">
      <c r="A1844" t="s">
        <v>1513</v>
      </c>
      <c r="B1844" t="s">
        <v>4031</v>
      </c>
      <c r="C1844" t="s">
        <v>4051</v>
      </c>
      <c r="D1844" t="s">
        <v>4044</v>
      </c>
      <c r="E1844" t="s">
        <v>4038</v>
      </c>
      <c r="F1844" t="s">
        <v>4032</v>
      </c>
      <c r="G1844">
        <v>47667</v>
      </c>
    </row>
    <row r="1845" spans="1:7" x14ac:dyDescent="0.25">
      <c r="A1845" t="s">
        <v>3390</v>
      </c>
      <c r="B1845" t="s">
        <v>4031</v>
      </c>
      <c r="C1845" t="s">
        <v>4048</v>
      </c>
      <c r="D1845" t="s">
        <v>4044</v>
      </c>
      <c r="E1845" t="s">
        <v>4038</v>
      </c>
      <c r="F1845" t="s">
        <v>4034</v>
      </c>
      <c r="G1845">
        <v>47672</v>
      </c>
    </row>
    <row r="1846" spans="1:7" x14ac:dyDescent="0.25">
      <c r="A1846" t="s">
        <v>1864</v>
      </c>
      <c r="B1846" t="s">
        <v>4031</v>
      </c>
      <c r="C1846" t="s">
        <v>4050</v>
      </c>
      <c r="D1846" t="s">
        <v>4044</v>
      </c>
      <c r="E1846" t="s">
        <v>4039</v>
      </c>
      <c r="F1846" t="s">
        <v>4034</v>
      </c>
      <c r="G1846">
        <v>47682</v>
      </c>
    </row>
    <row r="1847" spans="1:7" x14ac:dyDescent="0.25">
      <c r="A1847" t="s">
        <v>3402</v>
      </c>
      <c r="B1847" t="s">
        <v>4031</v>
      </c>
      <c r="C1847" t="s">
        <v>4048</v>
      </c>
      <c r="D1847" t="s">
        <v>4044</v>
      </c>
      <c r="E1847" t="s">
        <v>4038</v>
      </c>
      <c r="F1847" t="s">
        <v>4034</v>
      </c>
      <c r="G1847">
        <v>47722</v>
      </c>
    </row>
    <row r="1848" spans="1:7" x14ac:dyDescent="0.25">
      <c r="A1848" t="s">
        <v>1346</v>
      </c>
      <c r="B1848" t="s">
        <v>4031</v>
      </c>
      <c r="C1848" t="s">
        <v>4047</v>
      </c>
      <c r="D1848" t="s">
        <v>4044</v>
      </c>
      <c r="E1848" t="s">
        <v>4039</v>
      </c>
      <c r="F1848" t="s">
        <v>4032</v>
      </c>
      <c r="G1848">
        <v>47732</v>
      </c>
    </row>
    <row r="1849" spans="1:7" x14ac:dyDescent="0.25">
      <c r="A1849" t="s">
        <v>1218</v>
      </c>
      <c r="B1849" t="s">
        <v>4031</v>
      </c>
      <c r="C1849" t="s">
        <v>4051</v>
      </c>
      <c r="D1849" t="s">
        <v>4044</v>
      </c>
      <c r="E1849" t="s">
        <v>4038</v>
      </c>
      <c r="F1849" t="s">
        <v>4034</v>
      </c>
      <c r="G1849">
        <v>47773</v>
      </c>
    </row>
    <row r="1850" spans="1:7" x14ac:dyDescent="0.25">
      <c r="A1850" t="s">
        <v>2528</v>
      </c>
      <c r="B1850" t="s">
        <v>4031</v>
      </c>
      <c r="C1850" t="s">
        <v>4050</v>
      </c>
      <c r="D1850" t="s">
        <v>4044</v>
      </c>
      <c r="E1850" t="s">
        <v>4039</v>
      </c>
      <c r="F1850" t="s">
        <v>4034</v>
      </c>
      <c r="G1850">
        <v>47795</v>
      </c>
    </row>
    <row r="1851" spans="1:7" x14ac:dyDescent="0.25">
      <c r="A1851" t="s">
        <v>1433</v>
      </c>
      <c r="B1851" t="s">
        <v>4031</v>
      </c>
      <c r="C1851" t="s">
        <v>4051</v>
      </c>
      <c r="D1851" t="s">
        <v>4044</v>
      </c>
      <c r="E1851" t="s">
        <v>4038</v>
      </c>
      <c r="F1851" t="s">
        <v>4034</v>
      </c>
      <c r="G1851">
        <v>47814</v>
      </c>
    </row>
    <row r="1852" spans="1:7" x14ac:dyDescent="0.25">
      <c r="A1852" t="s">
        <v>262</v>
      </c>
      <c r="B1852" t="s">
        <v>4031</v>
      </c>
      <c r="C1852" t="s">
        <v>4049</v>
      </c>
      <c r="D1852" t="s">
        <v>4044</v>
      </c>
      <c r="E1852" t="s">
        <v>4039</v>
      </c>
      <c r="F1852" t="s">
        <v>4034</v>
      </c>
      <c r="G1852">
        <v>47817</v>
      </c>
    </row>
    <row r="1853" spans="1:7" x14ac:dyDescent="0.25">
      <c r="A1853" t="s">
        <v>812</v>
      </c>
      <c r="B1853" t="s">
        <v>4031</v>
      </c>
      <c r="C1853" t="s">
        <v>4051</v>
      </c>
      <c r="D1853" t="s">
        <v>4044</v>
      </c>
      <c r="E1853" t="s">
        <v>4038</v>
      </c>
      <c r="F1853" t="s">
        <v>4034</v>
      </c>
      <c r="G1853">
        <v>47830</v>
      </c>
    </row>
    <row r="1854" spans="1:7" x14ac:dyDescent="0.25">
      <c r="A1854" t="s">
        <v>1680</v>
      </c>
      <c r="B1854" t="s">
        <v>4031</v>
      </c>
      <c r="C1854" t="s">
        <v>4049</v>
      </c>
      <c r="D1854" t="s">
        <v>4044</v>
      </c>
      <c r="E1854" t="s">
        <v>4038</v>
      </c>
      <c r="F1854" t="s">
        <v>4032</v>
      </c>
      <c r="G1854">
        <v>47840</v>
      </c>
    </row>
    <row r="1855" spans="1:7" x14ac:dyDescent="0.25">
      <c r="A1855" t="s">
        <v>2755</v>
      </c>
      <c r="B1855" t="s">
        <v>4036</v>
      </c>
      <c r="C1855" t="s">
        <v>4049</v>
      </c>
      <c r="D1855" t="s">
        <v>4045</v>
      </c>
      <c r="E1855" t="s">
        <v>4038</v>
      </c>
      <c r="F1855" t="s">
        <v>4032</v>
      </c>
      <c r="G1855">
        <v>47862</v>
      </c>
    </row>
    <row r="1856" spans="1:7" x14ac:dyDescent="0.25">
      <c r="A1856" t="s">
        <v>1285</v>
      </c>
      <c r="B1856" t="s">
        <v>4036</v>
      </c>
      <c r="C1856" t="s">
        <v>4051</v>
      </c>
      <c r="D1856" t="s">
        <v>4045</v>
      </c>
      <c r="E1856" t="s">
        <v>4039</v>
      </c>
      <c r="F1856" t="s">
        <v>4032</v>
      </c>
      <c r="G1856">
        <v>47863</v>
      </c>
    </row>
    <row r="1857" spans="1:7" x14ac:dyDescent="0.25">
      <c r="A1857" t="s">
        <v>419</v>
      </c>
      <c r="B1857" t="s">
        <v>4031</v>
      </c>
      <c r="C1857" t="s">
        <v>4051</v>
      </c>
      <c r="D1857" t="s">
        <v>4044</v>
      </c>
      <c r="E1857" t="s">
        <v>4039</v>
      </c>
      <c r="F1857" t="s">
        <v>4034</v>
      </c>
      <c r="G1857">
        <v>47866</v>
      </c>
    </row>
    <row r="1858" spans="1:7" x14ac:dyDescent="0.25">
      <c r="A1858" t="s">
        <v>311</v>
      </c>
      <c r="B1858" t="s">
        <v>4031</v>
      </c>
      <c r="C1858" t="s">
        <v>4051</v>
      </c>
      <c r="D1858" t="s">
        <v>4044</v>
      </c>
      <c r="E1858" t="s">
        <v>4039</v>
      </c>
      <c r="F1858" t="s">
        <v>4032</v>
      </c>
      <c r="G1858">
        <v>47879</v>
      </c>
    </row>
    <row r="1859" spans="1:7" x14ac:dyDescent="0.25">
      <c r="A1859" t="s">
        <v>1997</v>
      </c>
      <c r="B1859" t="s">
        <v>4036</v>
      </c>
      <c r="C1859" t="s">
        <v>4049</v>
      </c>
      <c r="D1859" t="s">
        <v>4045</v>
      </c>
      <c r="E1859" t="s">
        <v>4039</v>
      </c>
      <c r="F1859" t="s">
        <v>4032</v>
      </c>
      <c r="G1859">
        <v>47884</v>
      </c>
    </row>
    <row r="1860" spans="1:7" x14ac:dyDescent="0.25">
      <c r="A1860" t="s">
        <v>2817</v>
      </c>
      <c r="B1860" t="s">
        <v>4031</v>
      </c>
      <c r="C1860" t="s">
        <v>4050</v>
      </c>
      <c r="D1860" t="s">
        <v>4044</v>
      </c>
      <c r="E1860" t="s">
        <v>4038</v>
      </c>
      <c r="F1860" t="s">
        <v>4034</v>
      </c>
      <c r="G1860">
        <v>47933</v>
      </c>
    </row>
    <row r="1861" spans="1:7" x14ac:dyDescent="0.25">
      <c r="A1861" t="s">
        <v>346</v>
      </c>
      <c r="B1861" t="s">
        <v>4031</v>
      </c>
      <c r="C1861" t="s">
        <v>4051</v>
      </c>
      <c r="D1861" t="s">
        <v>4044</v>
      </c>
      <c r="E1861" t="s">
        <v>4039</v>
      </c>
      <c r="F1861" t="s">
        <v>4034</v>
      </c>
      <c r="G1861">
        <v>47939</v>
      </c>
    </row>
    <row r="1862" spans="1:7" x14ac:dyDescent="0.25">
      <c r="A1862" t="s">
        <v>3270</v>
      </c>
      <c r="B1862" t="s">
        <v>4031</v>
      </c>
      <c r="C1862" t="s">
        <v>4048</v>
      </c>
      <c r="D1862" t="s">
        <v>4044</v>
      </c>
      <c r="E1862" t="s">
        <v>4039</v>
      </c>
      <c r="F1862" t="s">
        <v>4034</v>
      </c>
      <c r="G1862">
        <v>47939</v>
      </c>
    </row>
    <row r="1863" spans="1:7" x14ac:dyDescent="0.25">
      <c r="A1863" t="s">
        <v>1108</v>
      </c>
      <c r="B1863" t="s">
        <v>4031</v>
      </c>
      <c r="C1863" t="s">
        <v>4049</v>
      </c>
      <c r="D1863" t="s">
        <v>4044</v>
      </c>
      <c r="E1863" t="s">
        <v>4039</v>
      </c>
      <c r="F1863" t="s">
        <v>4032</v>
      </c>
      <c r="G1863">
        <v>47945</v>
      </c>
    </row>
    <row r="1864" spans="1:7" x14ac:dyDescent="0.25">
      <c r="A1864" t="s">
        <v>1167</v>
      </c>
      <c r="B1864" t="s">
        <v>4031</v>
      </c>
      <c r="C1864" t="s">
        <v>4051</v>
      </c>
      <c r="D1864" t="s">
        <v>4044</v>
      </c>
      <c r="E1864" t="s">
        <v>4038</v>
      </c>
      <c r="F1864" t="s">
        <v>4034</v>
      </c>
      <c r="G1864">
        <v>47959</v>
      </c>
    </row>
    <row r="1865" spans="1:7" x14ac:dyDescent="0.25">
      <c r="A1865" t="s">
        <v>950</v>
      </c>
      <c r="B1865" t="s">
        <v>4031</v>
      </c>
      <c r="C1865" t="s">
        <v>4047</v>
      </c>
      <c r="D1865" t="s">
        <v>4044</v>
      </c>
      <c r="E1865" t="s">
        <v>4039</v>
      </c>
      <c r="F1865" t="s">
        <v>4032</v>
      </c>
      <c r="G1865">
        <v>47988</v>
      </c>
    </row>
    <row r="1866" spans="1:7" x14ac:dyDescent="0.25">
      <c r="A1866" t="s">
        <v>3300</v>
      </c>
      <c r="B1866" t="s">
        <v>4036</v>
      </c>
      <c r="C1866" t="s">
        <v>4050</v>
      </c>
      <c r="D1866" t="s">
        <v>4045</v>
      </c>
      <c r="E1866" t="s">
        <v>4039</v>
      </c>
      <c r="F1866" t="s">
        <v>4032</v>
      </c>
      <c r="G1866">
        <v>48057</v>
      </c>
    </row>
    <row r="1867" spans="1:7" x14ac:dyDescent="0.25">
      <c r="A1867" t="s">
        <v>3029</v>
      </c>
      <c r="B1867" t="s">
        <v>4031</v>
      </c>
      <c r="C1867" t="s">
        <v>4050</v>
      </c>
      <c r="D1867" t="s">
        <v>4044</v>
      </c>
      <c r="E1867" t="s">
        <v>4038</v>
      </c>
      <c r="F1867" t="s">
        <v>4032</v>
      </c>
      <c r="G1867">
        <v>48066</v>
      </c>
    </row>
    <row r="1868" spans="1:7" x14ac:dyDescent="0.25">
      <c r="A1868" t="s">
        <v>2721</v>
      </c>
      <c r="B1868" t="s">
        <v>4031</v>
      </c>
      <c r="C1868" t="s">
        <v>4048</v>
      </c>
      <c r="D1868" t="s">
        <v>4044</v>
      </c>
      <c r="E1868" t="s">
        <v>4039</v>
      </c>
      <c r="F1868" t="s">
        <v>4034</v>
      </c>
      <c r="G1868">
        <v>48072</v>
      </c>
    </row>
    <row r="1869" spans="1:7" x14ac:dyDescent="0.25">
      <c r="A1869" t="s">
        <v>2928</v>
      </c>
      <c r="B1869" t="s">
        <v>4031</v>
      </c>
      <c r="C1869" t="s">
        <v>4048</v>
      </c>
      <c r="D1869" t="s">
        <v>4044</v>
      </c>
      <c r="E1869" t="s">
        <v>4039</v>
      </c>
      <c r="F1869" t="s">
        <v>4034</v>
      </c>
      <c r="G1869">
        <v>48085</v>
      </c>
    </row>
    <row r="1870" spans="1:7" x14ac:dyDescent="0.25">
      <c r="A1870" t="s">
        <v>3605</v>
      </c>
      <c r="B1870" t="s">
        <v>4031</v>
      </c>
      <c r="C1870" t="s">
        <v>4048</v>
      </c>
      <c r="D1870" t="s">
        <v>4044</v>
      </c>
      <c r="E1870" t="s">
        <v>4038</v>
      </c>
      <c r="F1870" t="s">
        <v>4034</v>
      </c>
      <c r="G1870">
        <v>48113</v>
      </c>
    </row>
    <row r="1871" spans="1:7" x14ac:dyDescent="0.25">
      <c r="A1871" t="s">
        <v>1523</v>
      </c>
      <c r="B1871" t="s">
        <v>4031</v>
      </c>
      <c r="C1871" t="s">
        <v>4051</v>
      </c>
      <c r="D1871" t="s">
        <v>4044</v>
      </c>
      <c r="E1871" t="s">
        <v>4038</v>
      </c>
      <c r="F1871" t="s">
        <v>4034</v>
      </c>
      <c r="G1871">
        <v>48114</v>
      </c>
    </row>
    <row r="1872" spans="1:7" x14ac:dyDescent="0.25">
      <c r="A1872" t="s">
        <v>2021</v>
      </c>
      <c r="B1872" t="s">
        <v>4031</v>
      </c>
      <c r="C1872" t="s">
        <v>4047</v>
      </c>
      <c r="D1872" t="s">
        <v>4044</v>
      </c>
      <c r="E1872" t="s">
        <v>4038</v>
      </c>
      <c r="F1872" t="s">
        <v>4034</v>
      </c>
      <c r="G1872">
        <v>48114</v>
      </c>
    </row>
    <row r="1873" spans="1:7" x14ac:dyDescent="0.25">
      <c r="A1873" t="s">
        <v>2664</v>
      </c>
      <c r="B1873" t="s">
        <v>4031</v>
      </c>
      <c r="C1873" t="s">
        <v>4048</v>
      </c>
      <c r="D1873" t="s">
        <v>4044</v>
      </c>
      <c r="E1873" t="s">
        <v>4039</v>
      </c>
      <c r="F1873" t="s">
        <v>4032</v>
      </c>
      <c r="G1873">
        <v>48116</v>
      </c>
    </row>
    <row r="1874" spans="1:7" x14ac:dyDescent="0.25">
      <c r="A1874" t="s">
        <v>638</v>
      </c>
      <c r="B1874" t="s">
        <v>4031</v>
      </c>
      <c r="C1874" t="s">
        <v>4051</v>
      </c>
      <c r="D1874" t="s">
        <v>4044</v>
      </c>
      <c r="E1874" t="s">
        <v>4039</v>
      </c>
      <c r="F1874" t="s">
        <v>4034</v>
      </c>
      <c r="G1874">
        <v>48123</v>
      </c>
    </row>
    <row r="1875" spans="1:7" x14ac:dyDescent="0.25">
      <c r="A1875" t="s">
        <v>3060</v>
      </c>
      <c r="B1875" t="s">
        <v>4036</v>
      </c>
      <c r="C1875" t="s">
        <v>4049</v>
      </c>
      <c r="D1875" t="s">
        <v>4045</v>
      </c>
      <c r="E1875" t="s">
        <v>4038</v>
      </c>
      <c r="F1875" t="s">
        <v>4032</v>
      </c>
      <c r="G1875">
        <v>48139</v>
      </c>
    </row>
    <row r="1876" spans="1:7" x14ac:dyDescent="0.25">
      <c r="A1876" t="s">
        <v>2399</v>
      </c>
      <c r="B1876" t="s">
        <v>4036</v>
      </c>
      <c r="C1876" t="s">
        <v>4051</v>
      </c>
      <c r="D1876" t="s">
        <v>4045</v>
      </c>
      <c r="E1876" t="s">
        <v>4038</v>
      </c>
      <c r="F1876" t="s">
        <v>4032</v>
      </c>
      <c r="G1876">
        <v>48146</v>
      </c>
    </row>
    <row r="1877" spans="1:7" x14ac:dyDescent="0.25">
      <c r="A1877" t="s">
        <v>1499</v>
      </c>
      <c r="B1877" t="s">
        <v>4031</v>
      </c>
      <c r="C1877" t="s">
        <v>4051</v>
      </c>
      <c r="D1877" t="s">
        <v>4044</v>
      </c>
      <c r="E1877" t="s">
        <v>4038</v>
      </c>
      <c r="F1877" t="s">
        <v>4032</v>
      </c>
      <c r="G1877">
        <v>48147</v>
      </c>
    </row>
    <row r="1878" spans="1:7" x14ac:dyDescent="0.25">
      <c r="A1878" t="s">
        <v>925</v>
      </c>
      <c r="B1878" t="s">
        <v>4031</v>
      </c>
      <c r="C1878" t="s">
        <v>4051</v>
      </c>
      <c r="D1878" t="s">
        <v>4044</v>
      </c>
      <c r="E1878" t="s">
        <v>4038</v>
      </c>
      <c r="F1878" t="s">
        <v>4034</v>
      </c>
      <c r="G1878">
        <v>48147</v>
      </c>
    </row>
    <row r="1879" spans="1:7" x14ac:dyDescent="0.25">
      <c r="A1879" t="s">
        <v>2288</v>
      </c>
      <c r="B1879" t="s">
        <v>4031</v>
      </c>
      <c r="C1879" t="s">
        <v>4050</v>
      </c>
      <c r="D1879" t="s">
        <v>4044</v>
      </c>
      <c r="E1879" t="s">
        <v>4039</v>
      </c>
      <c r="F1879" t="s">
        <v>4034</v>
      </c>
      <c r="G1879">
        <v>48157</v>
      </c>
    </row>
    <row r="1880" spans="1:7" x14ac:dyDescent="0.25">
      <c r="A1880" t="s">
        <v>230</v>
      </c>
      <c r="B1880" t="s">
        <v>4031</v>
      </c>
      <c r="C1880" t="s">
        <v>4051</v>
      </c>
      <c r="D1880" t="s">
        <v>4044</v>
      </c>
      <c r="E1880" t="s">
        <v>4039</v>
      </c>
      <c r="F1880" t="s">
        <v>4034</v>
      </c>
      <c r="G1880">
        <v>48160</v>
      </c>
    </row>
    <row r="1881" spans="1:7" x14ac:dyDescent="0.25">
      <c r="A1881" t="s">
        <v>1126</v>
      </c>
      <c r="B1881" t="s">
        <v>4031</v>
      </c>
      <c r="C1881" t="s">
        <v>4047</v>
      </c>
      <c r="D1881" t="s">
        <v>4044</v>
      </c>
      <c r="E1881" t="s">
        <v>4039</v>
      </c>
      <c r="F1881" t="s">
        <v>4032</v>
      </c>
      <c r="G1881">
        <v>48165</v>
      </c>
    </row>
    <row r="1882" spans="1:7" x14ac:dyDescent="0.25">
      <c r="A1882" t="s">
        <v>1129</v>
      </c>
      <c r="B1882" t="s">
        <v>4031</v>
      </c>
      <c r="C1882" t="s">
        <v>4047</v>
      </c>
      <c r="D1882" t="s">
        <v>4044</v>
      </c>
      <c r="E1882" t="s">
        <v>4039</v>
      </c>
      <c r="F1882" t="s">
        <v>4032</v>
      </c>
      <c r="G1882">
        <v>48173</v>
      </c>
    </row>
    <row r="1883" spans="1:7" x14ac:dyDescent="0.25">
      <c r="A1883" t="s">
        <v>1591</v>
      </c>
      <c r="B1883" t="s">
        <v>4031</v>
      </c>
      <c r="C1883" t="s">
        <v>4051</v>
      </c>
      <c r="D1883" t="s">
        <v>4044</v>
      </c>
      <c r="E1883" t="s">
        <v>4038</v>
      </c>
      <c r="F1883" t="s">
        <v>4032</v>
      </c>
      <c r="G1883">
        <v>48179</v>
      </c>
    </row>
    <row r="1884" spans="1:7" x14ac:dyDescent="0.25">
      <c r="A1884" t="s">
        <v>1227</v>
      </c>
      <c r="B1884" t="s">
        <v>4031</v>
      </c>
      <c r="C1884" t="s">
        <v>4047</v>
      </c>
      <c r="D1884" t="s">
        <v>4044</v>
      </c>
      <c r="E1884" t="s">
        <v>4039</v>
      </c>
      <c r="F1884" t="s">
        <v>4034</v>
      </c>
      <c r="G1884">
        <v>48181</v>
      </c>
    </row>
    <row r="1885" spans="1:7" x14ac:dyDescent="0.25">
      <c r="A1885" t="s">
        <v>216</v>
      </c>
      <c r="B1885" t="s">
        <v>4031</v>
      </c>
      <c r="C1885" t="s">
        <v>4051</v>
      </c>
      <c r="D1885" t="s">
        <v>4044</v>
      </c>
      <c r="E1885" t="s">
        <v>4039</v>
      </c>
      <c r="F1885" t="s">
        <v>4034</v>
      </c>
      <c r="G1885">
        <v>48205</v>
      </c>
    </row>
    <row r="1886" spans="1:7" x14ac:dyDescent="0.25">
      <c r="A1886" t="s">
        <v>1480</v>
      </c>
      <c r="B1886" t="s">
        <v>4031</v>
      </c>
      <c r="C1886" t="s">
        <v>4049</v>
      </c>
      <c r="D1886" t="s">
        <v>4044</v>
      </c>
      <c r="E1886" t="s">
        <v>4038</v>
      </c>
      <c r="F1886" t="s">
        <v>4034</v>
      </c>
      <c r="G1886">
        <v>48249</v>
      </c>
    </row>
    <row r="1887" spans="1:7" x14ac:dyDescent="0.25">
      <c r="A1887" t="s">
        <v>1193</v>
      </c>
      <c r="B1887" t="s">
        <v>4031</v>
      </c>
      <c r="C1887" t="s">
        <v>4051</v>
      </c>
      <c r="D1887" t="s">
        <v>4044</v>
      </c>
      <c r="E1887" t="s">
        <v>4038</v>
      </c>
      <c r="F1887" t="s">
        <v>4034</v>
      </c>
      <c r="G1887">
        <v>48270</v>
      </c>
    </row>
    <row r="1888" spans="1:7" x14ac:dyDescent="0.25">
      <c r="A1888" t="s">
        <v>947</v>
      </c>
      <c r="B1888" t="s">
        <v>4031</v>
      </c>
      <c r="C1888" t="s">
        <v>4049</v>
      </c>
      <c r="D1888" t="s">
        <v>4044</v>
      </c>
      <c r="E1888" t="s">
        <v>4039</v>
      </c>
      <c r="F1888" t="s">
        <v>4034</v>
      </c>
      <c r="G1888">
        <v>48293</v>
      </c>
    </row>
    <row r="1889" spans="1:7" x14ac:dyDescent="0.25">
      <c r="A1889" t="s">
        <v>728</v>
      </c>
      <c r="B1889" t="s">
        <v>4031</v>
      </c>
      <c r="C1889" t="s">
        <v>4049</v>
      </c>
      <c r="D1889" t="s">
        <v>4044</v>
      </c>
      <c r="E1889" t="s">
        <v>4039</v>
      </c>
      <c r="F1889" t="s">
        <v>4034</v>
      </c>
      <c r="G1889">
        <v>48298</v>
      </c>
    </row>
    <row r="1890" spans="1:7" x14ac:dyDescent="0.25">
      <c r="A1890" t="s">
        <v>724</v>
      </c>
      <c r="B1890" t="s">
        <v>4031</v>
      </c>
      <c r="C1890" t="s">
        <v>4049</v>
      </c>
      <c r="D1890" t="s">
        <v>4044</v>
      </c>
      <c r="E1890" t="s">
        <v>4039</v>
      </c>
      <c r="F1890" t="s">
        <v>4034</v>
      </c>
      <c r="G1890">
        <v>48305</v>
      </c>
    </row>
    <row r="1891" spans="1:7" x14ac:dyDescent="0.25">
      <c r="A1891" t="s">
        <v>705</v>
      </c>
      <c r="B1891" t="s">
        <v>4031</v>
      </c>
      <c r="C1891" t="s">
        <v>4051</v>
      </c>
      <c r="D1891" t="s">
        <v>4044</v>
      </c>
      <c r="E1891" t="s">
        <v>4039</v>
      </c>
      <c r="F1891" t="s">
        <v>4034</v>
      </c>
      <c r="G1891">
        <v>48310</v>
      </c>
    </row>
    <row r="1892" spans="1:7" x14ac:dyDescent="0.25">
      <c r="A1892" t="s">
        <v>294</v>
      </c>
      <c r="B1892" t="s">
        <v>4031</v>
      </c>
      <c r="C1892" t="s">
        <v>4051</v>
      </c>
      <c r="D1892" t="s">
        <v>4044</v>
      </c>
      <c r="E1892" t="s">
        <v>4039</v>
      </c>
      <c r="F1892" t="s">
        <v>4034</v>
      </c>
      <c r="G1892">
        <v>48409</v>
      </c>
    </row>
    <row r="1893" spans="1:7" x14ac:dyDescent="0.25">
      <c r="A1893" t="s">
        <v>1323</v>
      </c>
      <c r="B1893" t="s">
        <v>4031</v>
      </c>
      <c r="C1893" t="s">
        <v>4051</v>
      </c>
      <c r="D1893" t="s">
        <v>4044</v>
      </c>
      <c r="E1893" t="s">
        <v>4038</v>
      </c>
      <c r="F1893" t="s">
        <v>4034</v>
      </c>
      <c r="G1893">
        <v>48430</v>
      </c>
    </row>
    <row r="1894" spans="1:7" x14ac:dyDescent="0.25">
      <c r="A1894" t="s">
        <v>1674</v>
      </c>
      <c r="B1894" t="s">
        <v>4031</v>
      </c>
      <c r="C1894" t="s">
        <v>4050</v>
      </c>
      <c r="D1894" t="s">
        <v>4044</v>
      </c>
      <c r="E1894" t="s">
        <v>4039</v>
      </c>
      <c r="F1894" t="s">
        <v>4034</v>
      </c>
      <c r="G1894">
        <v>48475</v>
      </c>
    </row>
    <row r="1895" spans="1:7" x14ac:dyDescent="0.25">
      <c r="A1895" t="s">
        <v>1155</v>
      </c>
      <c r="B1895" t="s">
        <v>4031</v>
      </c>
      <c r="C1895" t="s">
        <v>4049</v>
      </c>
      <c r="D1895" t="s">
        <v>4044</v>
      </c>
      <c r="E1895" t="s">
        <v>4038</v>
      </c>
      <c r="F1895" t="s">
        <v>4034</v>
      </c>
      <c r="G1895">
        <v>48478</v>
      </c>
    </row>
    <row r="1896" spans="1:7" x14ac:dyDescent="0.25">
      <c r="A1896" t="s">
        <v>327</v>
      </c>
      <c r="B1896" t="s">
        <v>4031</v>
      </c>
      <c r="C1896" t="s">
        <v>4051</v>
      </c>
      <c r="D1896" t="s">
        <v>4044</v>
      </c>
      <c r="E1896" t="s">
        <v>4039</v>
      </c>
      <c r="F1896" t="s">
        <v>4034</v>
      </c>
      <c r="G1896">
        <v>48491</v>
      </c>
    </row>
    <row r="1897" spans="1:7" x14ac:dyDescent="0.25">
      <c r="A1897" t="s">
        <v>1626</v>
      </c>
      <c r="B1897" t="s">
        <v>4031</v>
      </c>
      <c r="C1897" t="s">
        <v>4049</v>
      </c>
      <c r="D1897" t="s">
        <v>4044</v>
      </c>
      <c r="E1897" t="s">
        <v>4038</v>
      </c>
      <c r="F1897" t="s">
        <v>4034</v>
      </c>
      <c r="G1897">
        <v>48498</v>
      </c>
    </row>
    <row r="1898" spans="1:7" x14ac:dyDescent="0.25">
      <c r="A1898" t="s">
        <v>1298</v>
      </c>
      <c r="B1898" t="s">
        <v>4031</v>
      </c>
      <c r="C1898" t="s">
        <v>4049</v>
      </c>
      <c r="D1898" t="s">
        <v>4044</v>
      </c>
      <c r="E1898" t="s">
        <v>4039</v>
      </c>
      <c r="F1898" t="s">
        <v>4034</v>
      </c>
      <c r="G1898">
        <v>48534</v>
      </c>
    </row>
    <row r="1899" spans="1:7" x14ac:dyDescent="0.25">
      <c r="A1899" t="s">
        <v>1225</v>
      </c>
      <c r="B1899" t="s">
        <v>4031</v>
      </c>
      <c r="C1899" t="s">
        <v>4051</v>
      </c>
      <c r="D1899" t="s">
        <v>4044</v>
      </c>
      <c r="E1899" t="s">
        <v>4038</v>
      </c>
      <c r="F1899" t="s">
        <v>4032</v>
      </c>
      <c r="G1899">
        <v>48551</v>
      </c>
    </row>
    <row r="1900" spans="1:7" x14ac:dyDescent="0.25">
      <c r="A1900" t="s">
        <v>1887</v>
      </c>
      <c r="B1900" t="s">
        <v>4031</v>
      </c>
      <c r="C1900" t="s">
        <v>4047</v>
      </c>
      <c r="D1900" t="s">
        <v>4044</v>
      </c>
      <c r="E1900" t="s">
        <v>4038</v>
      </c>
      <c r="F1900" t="s">
        <v>4034</v>
      </c>
      <c r="G1900">
        <v>48595</v>
      </c>
    </row>
    <row r="1901" spans="1:7" x14ac:dyDescent="0.25">
      <c r="A1901" t="s">
        <v>1713</v>
      </c>
      <c r="B1901" t="s">
        <v>4031</v>
      </c>
      <c r="C1901" t="s">
        <v>4047</v>
      </c>
      <c r="D1901" t="s">
        <v>4044</v>
      </c>
      <c r="E1901" t="s">
        <v>4038</v>
      </c>
      <c r="F1901" t="s">
        <v>4034</v>
      </c>
      <c r="G1901">
        <v>48601</v>
      </c>
    </row>
    <row r="1902" spans="1:7" x14ac:dyDescent="0.25">
      <c r="A1902" t="s">
        <v>1786</v>
      </c>
      <c r="B1902" t="s">
        <v>4031</v>
      </c>
      <c r="C1902" t="s">
        <v>4049</v>
      </c>
      <c r="D1902" t="s">
        <v>4044</v>
      </c>
      <c r="E1902" t="s">
        <v>4038</v>
      </c>
      <c r="F1902" t="s">
        <v>4032</v>
      </c>
      <c r="G1902">
        <v>48628</v>
      </c>
    </row>
    <row r="1903" spans="1:7" x14ac:dyDescent="0.25">
      <c r="A1903" t="s">
        <v>1377</v>
      </c>
      <c r="B1903" t="s">
        <v>4031</v>
      </c>
      <c r="C1903" t="s">
        <v>4049</v>
      </c>
      <c r="D1903" t="s">
        <v>4044</v>
      </c>
      <c r="E1903" t="s">
        <v>4038</v>
      </c>
      <c r="F1903" t="s">
        <v>4034</v>
      </c>
      <c r="G1903">
        <v>48642</v>
      </c>
    </row>
    <row r="1904" spans="1:7" x14ac:dyDescent="0.25">
      <c r="A1904" t="s">
        <v>3363</v>
      </c>
      <c r="B1904" t="s">
        <v>4036</v>
      </c>
      <c r="C1904" t="s">
        <v>4050</v>
      </c>
      <c r="D1904" t="s">
        <v>4045</v>
      </c>
      <c r="E1904" t="s">
        <v>4039</v>
      </c>
      <c r="F1904" t="s">
        <v>4032</v>
      </c>
      <c r="G1904">
        <v>48647</v>
      </c>
    </row>
    <row r="1905" spans="1:7" x14ac:dyDescent="0.25">
      <c r="A1905" t="s">
        <v>733</v>
      </c>
      <c r="B1905" t="s">
        <v>4031</v>
      </c>
      <c r="C1905" t="s">
        <v>4051</v>
      </c>
      <c r="D1905" t="s">
        <v>4044</v>
      </c>
      <c r="E1905" t="s">
        <v>4039</v>
      </c>
      <c r="F1905" t="s">
        <v>4034</v>
      </c>
      <c r="G1905">
        <v>48657</v>
      </c>
    </row>
    <row r="1906" spans="1:7" x14ac:dyDescent="0.25">
      <c r="A1906" t="s">
        <v>3034</v>
      </c>
      <c r="B1906" t="s">
        <v>4031</v>
      </c>
      <c r="C1906" t="s">
        <v>4050</v>
      </c>
      <c r="D1906" t="s">
        <v>4044</v>
      </c>
      <c r="E1906" t="s">
        <v>4038</v>
      </c>
      <c r="F1906" t="s">
        <v>4032</v>
      </c>
      <c r="G1906">
        <v>48671</v>
      </c>
    </row>
    <row r="1907" spans="1:7" x14ac:dyDescent="0.25">
      <c r="A1907" t="s">
        <v>1113</v>
      </c>
      <c r="B1907" t="s">
        <v>4031</v>
      </c>
      <c r="C1907" t="s">
        <v>4047</v>
      </c>
      <c r="D1907" t="s">
        <v>4044</v>
      </c>
      <c r="E1907" t="s">
        <v>4039</v>
      </c>
      <c r="F1907" t="s">
        <v>4032</v>
      </c>
      <c r="G1907">
        <v>48698</v>
      </c>
    </row>
    <row r="1908" spans="1:7" x14ac:dyDescent="0.25">
      <c r="A1908" t="s">
        <v>338</v>
      </c>
      <c r="B1908" t="s">
        <v>4031</v>
      </c>
      <c r="C1908" t="s">
        <v>4051</v>
      </c>
      <c r="D1908" t="s">
        <v>4044</v>
      </c>
      <c r="E1908" t="s">
        <v>4039</v>
      </c>
      <c r="F1908" t="s">
        <v>4034</v>
      </c>
      <c r="G1908">
        <v>48707</v>
      </c>
    </row>
    <row r="1909" spans="1:7" x14ac:dyDescent="0.25">
      <c r="A1909" t="s">
        <v>1438</v>
      </c>
      <c r="B1909" t="s">
        <v>4031</v>
      </c>
      <c r="C1909" t="s">
        <v>4049</v>
      </c>
      <c r="D1909" t="s">
        <v>4044</v>
      </c>
      <c r="E1909" t="s">
        <v>4038</v>
      </c>
      <c r="F1909" t="s">
        <v>4032</v>
      </c>
      <c r="G1909">
        <v>48729</v>
      </c>
    </row>
    <row r="1910" spans="1:7" x14ac:dyDescent="0.25">
      <c r="A1910" t="s">
        <v>803</v>
      </c>
      <c r="B1910" t="s">
        <v>4031</v>
      </c>
      <c r="C1910" t="s">
        <v>4051</v>
      </c>
      <c r="D1910" t="s">
        <v>4044</v>
      </c>
      <c r="E1910" t="s">
        <v>4039</v>
      </c>
      <c r="F1910" t="s">
        <v>4032</v>
      </c>
      <c r="G1910">
        <v>48756</v>
      </c>
    </row>
    <row r="1911" spans="1:7" x14ac:dyDescent="0.25">
      <c r="A1911" t="s">
        <v>350</v>
      </c>
      <c r="B1911" t="s">
        <v>4031</v>
      </c>
      <c r="C1911" t="s">
        <v>4051</v>
      </c>
      <c r="D1911" t="s">
        <v>4044</v>
      </c>
      <c r="E1911" t="s">
        <v>4039</v>
      </c>
      <c r="F1911" t="s">
        <v>4034</v>
      </c>
      <c r="G1911">
        <v>48794</v>
      </c>
    </row>
    <row r="1912" spans="1:7" x14ac:dyDescent="0.25">
      <c r="A1912" t="s">
        <v>841</v>
      </c>
      <c r="B1912" t="s">
        <v>4031</v>
      </c>
      <c r="C1912" t="s">
        <v>4051</v>
      </c>
      <c r="D1912" t="s">
        <v>4044</v>
      </c>
      <c r="E1912" t="s">
        <v>4039</v>
      </c>
      <c r="F1912" t="s">
        <v>4032</v>
      </c>
      <c r="G1912">
        <v>48851</v>
      </c>
    </row>
    <row r="1913" spans="1:7" x14ac:dyDescent="0.25">
      <c r="A1913" t="s">
        <v>1418</v>
      </c>
      <c r="B1913" t="s">
        <v>4031</v>
      </c>
      <c r="C1913" t="s">
        <v>4047</v>
      </c>
      <c r="D1913" t="s">
        <v>4044</v>
      </c>
      <c r="E1913" t="s">
        <v>4039</v>
      </c>
      <c r="F1913" t="s">
        <v>4034</v>
      </c>
      <c r="G1913">
        <v>48883</v>
      </c>
    </row>
    <row r="1914" spans="1:7" x14ac:dyDescent="0.25">
      <c r="A1914" t="s">
        <v>1519</v>
      </c>
      <c r="B1914" t="s">
        <v>4031</v>
      </c>
      <c r="C1914" t="s">
        <v>4047</v>
      </c>
      <c r="D1914" t="s">
        <v>4044</v>
      </c>
      <c r="E1914" t="s">
        <v>4039</v>
      </c>
      <c r="F1914" t="s">
        <v>4034</v>
      </c>
      <c r="G1914">
        <v>48886</v>
      </c>
    </row>
    <row r="1915" spans="1:7" x14ac:dyDescent="0.25">
      <c r="A1915" t="s">
        <v>189</v>
      </c>
      <c r="B1915" t="s">
        <v>4031</v>
      </c>
      <c r="C1915" t="s">
        <v>4051</v>
      </c>
      <c r="D1915" t="s">
        <v>4044</v>
      </c>
      <c r="E1915" t="s">
        <v>4039</v>
      </c>
      <c r="F1915" t="s">
        <v>4034</v>
      </c>
      <c r="G1915">
        <v>48918</v>
      </c>
    </row>
    <row r="1916" spans="1:7" x14ac:dyDescent="0.25">
      <c r="A1916" t="s">
        <v>1031</v>
      </c>
      <c r="B1916" t="s">
        <v>4031</v>
      </c>
      <c r="C1916" t="s">
        <v>4051</v>
      </c>
      <c r="D1916" t="s">
        <v>4044</v>
      </c>
      <c r="E1916" t="s">
        <v>4038</v>
      </c>
      <c r="F1916" t="s">
        <v>4032</v>
      </c>
      <c r="G1916">
        <v>48966</v>
      </c>
    </row>
    <row r="1917" spans="1:7" x14ac:dyDescent="0.25">
      <c r="A1917" t="s">
        <v>3701</v>
      </c>
      <c r="B1917" t="s">
        <v>4031</v>
      </c>
      <c r="C1917" t="s">
        <v>4048</v>
      </c>
      <c r="D1917" t="s">
        <v>4044</v>
      </c>
      <c r="E1917" t="s">
        <v>4038</v>
      </c>
      <c r="F1917" t="s">
        <v>4034</v>
      </c>
      <c r="G1917">
        <v>48976</v>
      </c>
    </row>
    <row r="1918" spans="1:7" x14ac:dyDescent="0.25">
      <c r="A1918" t="s">
        <v>2874</v>
      </c>
      <c r="B1918" t="s">
        <v>4031</v>
      </c>
      <c r="C1918" t="s">
        <v>4048</v>
      </c>
      <c r="D1918" t="s">
        <v>4044</v>
      </c>
      <c r="E1918" t="s">
        <v>4039</v>
      </c>
      <c r="F1918" t="s">
        <v>4034</v>
      </c>
      <c r="G1918">
        <v>48985</v>
      </c>
    </row>
    <row r="1919" spans="1:7" x14ac:dyDescent="0.25">
      <c r="A1919" t="s">
        <v>717</v>
      </c>
      <c r="B1919" t="s">
        <v>4031</v>
      </c>
      <c r="C1919" t="s">
        <v>4051</v>
      </c>
      <c r="D1919" t="s">
        <v>4044</v>
      </c>
      <c r="E1919" t="s">
        <v>4039</v>
      </c>
      <c r="F1919" t="s">
        <v>4034</v>
      </c>
      <c r="G1919">
        <v>48992</v>
      </c>
    </row>
    <row r="1920" spans="1:7" x14ac:dyDescent="0.25">
      <c r="A1920" t="s">
        <v>1807</v>
      </c>
      <c r="B1920" t="s">
        <v>4031</v>
      </c>
      <c r="C1920" t="s">
        <v>4050</v>
      </c>
      <c r="D1920" t="s">
        <v>4044</v>
      </c>
      <c r="E1920" t="s">
        <v>4039</v>
      </c>
      <c r="F1920" t="s">
        <v>4034</v>
      </c>
      <c r="G1920">
        <v>48992</v>
      </c>
    </row>
    <row r="1921" spans="1:7" x14ac:dyDescent="0.25">
      <c r="A1921" t="s">
        <v>2009</v>
      </c>
      <c r="B1921" t="s">
        <v>4031</v>
      </c>
      <c r="C1921" t="s">
        <v>4050</v>
      </c>
      <c r="D1921" t="s">
        <v>4044</v>
      </c>
      <c r="E1921" t="s">
        <v>4039</v>
      </c>
      <c r="F1921" t="s">
        <v>4034</v>
      </c>
      <c r="G1921">
        <v>49010</v>
      </c>
    </row>
    <row r="1922" spans="1:7" x14ac:dyDescent="0.25">
      <c r="A1922" t="s">
        <v>1048</v>
      </c>
      <c r="B1922" t="s">
        <v>4031</v>
      </c>
      <c r="C1922" t="s">
        <v>4049</v>
      </c>
      <c r="D1922" t="s">
        <v>4044</v>
      </c>
      <c r="E1922" t="s">
        <v>4039</v>
      </c>
      <c r="F1922" t="s">
        <v>4034</v>
      </c>
      <c r="G1922">
        <v>49018</v>
      </c>
    </row>
    <row r="1923" spans="1:7" x14ac:dyDescent="0.25">
      <c r="A1923" t="s">
        <v>996</v>
      </c>
      <c r="B1923" t="s">
        <v>4031</v>
      </c>
      <c r="C1923" t="s">
        <v>4049</v>
      </c>
      <c r="D1923" t="s">
        <v>4044</v>
      </c>
      <c r="E1923" t="s">
        <v>4039</v>
      </c>
      <c r="F1923" t="s">
        <v>4034</v>
      </c>
      <c r="G1923">
        <v>49072</v>
      </c>
    </row>
    <row r="1924" spans="1:7" x14ac:dyDescent="0.25">
      <c r="A1924" t="s">
        <v>394</v>
      </c>
      <c r="B1924" t="s">
        <v>4031</v>
      </c>
      <c r="C1924" t="s">
        <v>4051</v>
      </c>
      <c r="D1924" t="s">
        <v>4044</v>
      </c>
      <c r="E1924" t="s">
        <v>4039</v>
      </c>
      <c r="F1924" t="s">
        <v>4034</v>
      </c>
      <c r="G1924">
        <v>49110</v>
      </c>
    </row>
    <row r="1925" spans="1:7" x14ac:dyDescent="0.25">
      <c r="A1925" t="s">
        <v>2331</v>
      </c>
      <c r="B1925" t="s">
        <v>4031</v>
      </c>
      <c r="C1925" t="s">
        <v>4050</v>
      </c>
      <c r="D1925" t="s">
        <v>4044</v>
      </c>
      <c r="E1925" t="s">
        <v>4039</v>
      </c>
      <c r="F1925" t="s">
        <v>4034</v>
      </c>
      <c r="G1925">
        <v>49116</v>
      </c>
    </row>
    <row r="1926" spans="1:7" x14ac:dyDescent="0.25">
      <c r="A1926" t="s">
        <v>1757</v>
      </c>
      <c r="B1926" t="s">
        <v>4031</v>
      </c>
      <c r="C1926" t="s">
        <v>4047</v>
      </c>
      <c r="D1926" t="s">
        <v>4044</v>
      </c>
      <c r="E1926" t="s">
        <v>4038</v>
      </c>
      <c r="F1926" t="s">
        <v>4034</v>
      </c>
      <c r="G1926">
        <v>49119</v>
      </c>
    </row>
    <row r="1927" spans="1:7" x14ac:dyDescent="0.25">
      <c r="A1927" t="s">
        <v>2043</v>
      </c>
      <c r="B1927" t="s">
        <v>4031</v>
      </c>
      <c r="C1927" t="s">
        <v>4047</v>
      </c>
      <c r="D1927" t="s">
        <v>4044</v>
      </c>
      <c r="E1927" t="s">
        <v>4038</v>
      </c>
      <c r="F1927" t="s">
        <v>4034</v>
      </c>
      <c r="G1927">
        <v>49122</v>
      </c>
    </row>
    <row r="1928" spans="1:7" x14ac:dyDescent="0.25">
      <c r="A1928" t="s">
        <v>3511</v>
      </c>
      <c r="B1928" t="s">
        <v>4031</v>
      </c>
      <c r="C1928" t="s">
        <v>4048</v>
      </c>
      <c r="D1928" t="s">
        <v>4044</v>
      </c>
      <c r="E1928" t="s">
        <v>4038</v>
      </c>
      <c r="F1928" t="s">
        <v>4032</v>
      </c>
      <c r="G1928">
        <v>49175</v>
      </c>
    </row>
    <row r="1929" spans="1:7" x14ac:dyDescent="0.25">
      <c r="A1929" t="s">
        <v>474</v>
      </c>
      <c r="B1929" t="s">
        <v>4031</v>
      </c>
      <c r="C1929" t="s">
        <v>4051</v>
      </c>
      <c r="D1929" t="s">
        <v>4044</v>
      </c>
      <c r="E1929" t="s">
        <v>4039</v>
      </c>
      <c r="F1929" t="s">
        <v>4034</v>
      </c>
      <c r="G1929">
        <v>49183</v>
      </c>
    </row>
    <row r="1930" spans="1:7" x14ac:dyDescent="0.25">
      <c r="A1930" t="s">
        <v>2776</v>
      </c>
      <c r="B1930" t="s">
        <v>4031</v>
      </c>
      <c r="C1930" t="s">
        <v>4048</v>
      </c>
      <c r="D1930" t="s">
        <v>4044</v>
      </c>
      <c r="E1930" t="s">
        <v>4039</v>
      </c>
      <c r="F1930" t="s">
        <v>4034</v>
      </c>
      <c r="G1930">
        <v>49222</v>
      </c>
    </row>
    <row r="1931" spans="1:7" x14ac:dyDescent="0.25">
      <c r="A1931" t="s">
        <v>902</v>
      </c>
      <c r="B1931" t="s">
        <v>4031</v>
      </c>
      <c r="C1931" t="s">
        <v>4047</v>
      </c>
      <c r="D1931" t="s">
        <v>4044</v>
      </c>
      <c r="E1931" t="s">
        <v>4039</v>
      </c>
      <c r="F1931" t="s">
        <v>4032</v>
      </c>
      <c r="G1931">
        <v>49228</v>
      </c>
    </row>
    <row r="1932" spans="1:7" x14ac:dyDescent="0.25">
      <c r="A1932" t="s">
        <v>635</v>
      </c>
      <c r="B1932" t="s">
        <v>4031</v>
      </c>
      <c r="C1932" t="s">
        <v>4051</v>
      </c>
      <c r="D1932" t="s">
        <v>4044</v>
      </c>
      <c r="E1932" t="s">
        <v>4038</v>
      </c>
      <c r="F1932" t="s">
        <v>4034</v>
      </c>
      <c r="G1932">
        <v>49259</v>
      </c>
    </row>
    <row r="1933" spans="1:7" x14ac:dyDescent="0.25">
      <c r="A1933" t="s">
        <v>3323</v>
      </c>
      <c r="B1933" t="s">
        <v>4031</v>
      </c>
      <c r="C1933" t="s">
        <v>4050</v>
      </c>
      <c r="D1933" t="s">
        <v>4044</v>
      </c>
      <c r="E1933" t="s">
        <v>4038</v>
      </c>
      <c r="F1933" t="s">
        <v>4032</v>
      </c>
      <c r="G1933">
        <v>49269</v>
      </c>
    </row>
    <row r="1934" spans="1:7" x14ac:dyDescent="0.25">
      <c r="A1934" t="s">
        <v>1700</v>
      </c>
      <c r="B1934" t="s">
        <v>4031</v>
      </c>
      <c r="C1934" t="s">
        <v>4047</v>
      </c>
      <c r="D1934" t="s">
        <v>4044</v>
      </c>
      <c r="E1934" t="s">
        <v>4038</v>
      </c>
      <c r="F1934" t="s">
        <v>4034</v>
      </c>
      <c r="G1934">
        <v>49278</v>
      </c>
    </row>
    <row r="1935" spans="1:7" x14ac:dyDescent="0.25">
      <c r="A1935" t="s">
        <v>1014</v>
      </c>
      <c r="B1935" t="s">
        <v>4031</v>
      </c>
      <c r="C1935" t="s">
        <v>4051</v>
      </c>
      <c r="D1935" t="s">
        <v>4044</v>
      </c>
      <c r="E1935" t="s">
        <v>4038</v>
      </c>
      <c r="F1935" t="s">
        <v>4034</v>
      </c>
      <c r="G1935">
        <v>49315</v>
      </c>
    </row>
    <row r="1936" spans="1:7" x14ac:dyDescent="0.25">
      <c r="A1936" t="s">
        <v>3064</v>
      </c>
      <c r="B1936" t="s">
        <v>4031</v>
      </c>
      <c r="C1936" t="s">
        <v>4050</v>
      </c>
      <c r="D1936" t="s">
        <v>4044</v>
      </c>
      <c r="E1936" t="s">
        <v>4038</v>
      </c>
      <c r="F1936" t="s">
        <v>4032</v>
      </c>
      <c r="G1936">
        <v>49348</v>
      </c>
    </row>
    <row r="1937" spans="1:7" x14ac:dyDescent="0.25">
      <c r="A1937" t="s">
        <v>1308</v>
      </c>
      <c r="B1937" t="s">
        <v>4031</v>
      </c>
      <c r="C1937" t="s">
        <v>4051</v>
      </c>
      <c r="D1937" t="s">
        <v>4044</v>
      </c>
      <c r="E1937" t="s">
        <v>4038</v>
      </c>
      <c r="F1937" t="s">
        <v>4034</v>
      </c>
      <c r="G1937">
        <v>49362</v>
      </c>
    </row>
    <row r="1938" spans="1:7" x14ac:dyDescent="0.25">
      <c r="A1938" t="s">
        <v>930</v>
      </c>
      <c r="B1938" t="s">
        <v>4031</v>
      </c>
      <c r="C1938" t="s">
        <v>4049</v>
      </c>
      <c r="D1938" t="s">
        <v>4044</v>
      </c>
      <c r="E1938" t="s">
        <v>4039</v>
      </c>
      <c r="F1938" t="s">
        <v>4034</v>
      </c>
      <c r="G1938">
        <v>49375</v>
      </c>
    </row>
    <row r="1939" spans="1:7" x14ac:dyDescent="0.25">
      <c r="A1939" t="s">
        <v>2659</v>
      </c>
      <c r="B1939" t="s">
        <v>4031</v>
      </c>
      <c r="C1939" t="s">
        <v>4050</v>
      </c>
      <c r="D1939" t="s">
        <v>4044</v>
      </c>
      <c r="E1939" t="s">
        <v>4038</v>
      </c>
      <c r="F1939" t="s">
        <v>4032</v>
      </c>
      <c r="G1939">
        <v>49375</v>
      </c>
    </row>
    <row r="1940" spans="1:7" x14ac:dyDescent="0.25">
      <c r="A1940" t="s">
        <v>3209</v>
      </c>
      <c r="B1940" t="s">
        <v>4031</v>
      </c>
      <c r="C1940" t="s">
        <v>4048</v>
      </c>
      <c r="D1940" t="s">
        <v>4044</v>
      </c>
      <c r="E1940" t="s">
        <v>4039</v>
      </c>
      <c r="F1940" t="s">
        <v>4034</v>
      </c>
      <c r="G1940">
        <v>49377</v>
      </c>
    </row>
    <row r="1941" spans="1:7" x14ac:dyDescent="0.25">
      <c r="A1941" t="s">
        <v>1805</v>
      </c>
      <c r="B1941" t="s">
        <v>4031</v>
      </c>
      <c r="C1941" t="s">
        <v>4049</v>
      </c>
      <c r="D1941" t="s">
        <v>4044</v>
      </c>
      <c r="E1941" t="s">
        <v>4038</v>
      </c>
      <c r="F1941" t="s">
        <v>4034</v>
      </c>
      <c r="G1941">
        <v>49389</v>
      </c>
    </row>
    <row r="1942" spans="1:7" x14ac:dyDescent="0.25">
      <c r="A1942" t="s">
        <v>1458</v>
      </c>
      <c r="B1942" t="s">
        <v>4031</v>
      </c>
      <c r="C1942" t="s">
        <v>4049</v>
      </c>
      <c r="D1942" t="s">
        <v>4044</v>
      </c>
      <c r="E1942" t="s">
        <v>4038</v>
      </c>
      <c r="F1942" t="s">
        <v>4032</v>
      </c>
      <c r="G1942">
        <v>49403</v>
      </c>
    </row>
    <row r="1943" spans="1:7" x14ac:dyDescent="0.25">
      <c r="A1943" t="s">
        <v>2220</v>
      </c>
      <c r="B1943" t="s">
        <v>4033</v>
      </c>
      <c r="C1943" t="s">
        <v>4051</v>
      </c>
      <c r="D1943" t="s">
        <v>4043</v>
      </c>
      <c r="E1943" t="s">
        <v>4039</v>
      </c>
      <c r="F1943" t="s">
        <v>4034</v>
      </c>
      <c r="G1943">
        <v>49436</v>
      </c>
    </row>
    <row r="1944" spans="1:7" x14ac:dyDescent="0.25">
      <c r="A1944" t="s">
        <v>3499</v>
      </c>
      <c r="B1944" t="s">
        <v>4031</v>
      </c>
      <c r="C1944" t="s">
        <v>4048</v>
      </c>
      <c r="D1944" t="s">
        <v>4044</v>
      </c>
      <c r="E1944" t="s">
        <v>4038</v>
      </c>
      <c r="F1944" t="s">
        <v>4034</v>
      </c>
      <c r="G1944">
        <v>49447</v>
      </c>
    </row>
    <row r="1945" spans="1:7" x14ac:dyDescent="0.25">
      <c r="A1945" t="s">
        <v>388</v>
      </c>
      <c r="B1945" t="s">
        <v>4031</v>
      </c>
      <c r="C1945" t="s">
        <v>4051</v>
      </c>
      <c r="D1945" t="s">
        <v>4044</v>
      </c>
      <c r="E1945" t="s">
        <v>4039</v>
      </c>
      <c r="F1945" t="s">
        <v>4032</v>
      </c>
      <c r="G1945">
        <v>49465</v>
      </c>
    </row>
    <row r="1946" spans="1:7" x14ac:dyDescent="0.25">
      <c r="A1946" t="s">
        <v>1620</v>
      </c>
      <c r="B1946" t="s">
        <v>4031</v>
      </c>
      <c r="C1946" t="s">
        <v>4049</v>
      </c>
      <c r="D1946" t="s">
        <v>4044</v>
      </c>
      <c r="E1946" t="s">
        <v>4038</v>
      </c>
      <c r="F1946" t="s">
        <v>4034</v>
      </c>
      <c r="G1946">
        <v>49483</v>
      </c>
    </row>
    <row r="1947" spans="1:7" x14ac:dyDescent="0.25">
      <c r="A1947" t="s">
        <v>610</v>
      </c>
      <c r="B1947" t="s">
        <v>4031</v>
      </c>
      <c r="C1947" t="s">
        <v>4051</v>
      </c>
      <c r="D1947" t="s">
        <v>4044</v>
      </c>
      <c r="E1947" t="s">
        <v>4039</v>
      </c>
      <c r="F1947" t="s">
        <v>4034</v>
      </c>
      <c r="G1947">
        <v>49500</v>
      </c>
    </row>
    <row r="1948" spans="1:7" x14ac:dyDescent="0.25">
      <c r="A1948" t="s">
        <v>511</v>
      </c>
      <c r="B1948" t="s">
        <v>4031</v>
      </c>
      <c r="C1948" t="s">
        <v>4051</v>
      </c>
      <c r="D1948" t="s">
        <v>4044</v>
      </c>
      <c r="E1948" t="s">
        <v>4039</v>
      </c>
      <c r="F1948" t="s">
        <v>4034</v>
      </c>
      <c r="G1948">
        <v>49501</v>
      </c>
    </row>
    <row r="1949" spans="1:7" x14ac:dyDescent="0.25">
      <c r="A1949" t="s">
        <v>995</v>
      </c>
      <c r="B1949" t="s">
        <v>4031</v>
      </c>
      <c r="C1949" t="s">
        <v>4051</v>
      </c>
      <c r="D1949" t="s">
        <v>4044</v>
      </c>
      <c r="E1949" t="s">
        <v>4038</v>
      </c>
      <c r="F1949" t="s">
        <v>4032</v>
      </c>
      <c r="G1949">
        <v>49529</v>
      </c>
    </row>
    <row r="1950" spans="1:7" x14ac:dyDescent="0.25">
      <c r="A1950" t="s">
        <v>3986</v>
      </c>
      <c r="B1950" t="s">
        <v>4033</v>
      </c>
      <c r="C1950" t="s">
        <v>4048</v>
      </c>
      <c r="D1950" t="s">
        <v>4043</v>
      </c>
      <c r="E1950" t="s">
        <v>4038</v>
      </c>
      <c r="F1950" t="s">
        <v>4032</v>
      </c>
      <c r="G1950">
        <v>49531</v>
      </c>
    </row>
    <row r="1951" spans="1:7" x14ac:dyDescent="0.25">
      <c r="A1951" t="s">
        <v>2606</v>
      </c>
      <c r="B1951" t="s">
        <v>4031</v>
      </c>
      <c r="C1951" t="s">
        <v>4047</v>
      </c>
      <c r="D1951" t="s">
        <v>4044</v>
      </c>
      <c r="E1951" t="s">
        <v>4038</v>
      </c>
      <c r="F1951" t="s">
        <v>4034</v>
      </c>
      <c r="G1951">
        <v>49544</v>
      </c>
    </row>
    <row r="1952" spans="1:7" x14ac:dyDescent="0.25">
      <c r="A1952" t="s">
        <v>2886</v>
      </c>
      <c r="B1952" t="s">
        <v>4031</v>
      </c>
      <c r="C1952" t="s">
        <v>4047</v>
      </c>
      <c r="D1952" t="s">
        <v>4041</v>
      </c>
      <c r="E1952" t="s">
        <v>4039</v>
      </c>
      <c r="F1952" t="s">
        <v>4032</v>
      </c>
      <c r="G1952">
        <v>49549</v>
      </c>
    </row>
    <row r="1953" spans="1:7" x14ac:dyDescent="0.25">
      <c r="A1953" t="s">
        <v>2297</v>
      </c>
      <c r="B1953" t="s">
        <v>4031</v>
      </c>
      <c r="C1953" t="s">
        <v>4050</v>
      </c>
      <c r="D1953" t="s">
        <v>4044</v>
      </c>
      <c r="E1953" t="s">
        <v>4039</v>
      </c>
      <c r="F1953" t="s">
        <v>4034</v>
      </c>
      <c r="G1953">
        <v>49562</v>
      </c>
    </row>
    <row r="1954" spans="1:7" x14ac:dyDescent="0.25">
      <c r="A1954" t="s">
        <v>1424</v>
      </c>
      <c r="B1954" t="s">
        <v>4031</v>
      </c>
      <c r="C1954" t="s">
        <v>4049</v>
      </c>
      <c r="D1954" t="s">
        <v>4044</v>
      </c>
      <c r="E1954" t="s">
        <v>4038</v>
      </c>
      <c r="F1954" t="s">
        <v>4034</v>
      </c>
      <c r="G1954">
        <v>49580</v>
      </c>
    </row>
    <row r="1955" spans="1:7" x14ac:dyDescent="0.25">
      <c r="A1955" t="s">
        <v>926</v>
      </c>
      <c r="B1955" t="s">
        <v>4031</v>
      </c>
      <c r="C1955" t="s">
        <v>4047</v>
      </c>
      <c r="D1955" t="s">
        <v>4044</v>
      </c>
      <c r="E1955" t="s">
        <v>4039</v>
      </c>
      <c r="F1955" t="s">
        <v>4034</v>
      </c>
      <c r="G1955">
        <v>49581</v>
      </c>
    </row>
    <row r="1956" spans="1:7" x14ac:dyDescent="0.25">
      <c r="A1956" t="s">
        <v>941</v>
      </c>
      <c r="B1956" t="s">
        <v>4031</v>
      </c>
      <c r="C1956" t="s">
        <v>4049</v>
      </c>
      <c r="D1956" t="s">
        <v>4044</v>
      </c>
      <c r="E1956" t="s">
        <v>4039</v>
      </c>
      <c r="F1956" t="s">
        <v>4034</v>
      </c>
      <c r="G1956">
        <v>49635</v>
      </c>
    </row>
    <row r="1957" spans="1:7" x14ac:dyDescent="0.25">
      <c r="A1957" t="s">
        <v>2159</v>
      </c>
      <c r="B1957" t="s">
        <v>4033</v>
      </c>
      <c r="C1957" t="s">
        <v>4051</v>
      </c>
      <c r="D1957" t="s">
        <v>4043</v>
      </c>
      <c r="E1957" t="s">
        <v>4039</v>
      </c>
      <c r="F1957" t="s">
        <v>4032</v>
      </c>
      <c r="G1957">
        <v>49679</v>
      </c>
    </row>
    <row r="1958" spans="1:7" x14ac:dyDescent="0.25">
      <c r="A1958" t="s">
        <v>590</v>
      </c>
      <c r="B1958" t="s">
        <v>4031</v>
      </c>
      <c r="C1958" t="s">
        <v>4051</v>
      </c>
      <c r="D1958" t="s">
        <v>4044</v>
      </c>
      <c r="E1958" t="s">
        <v>4039</v>
      </c>
      <c r="F1958" t="s">
        <v>4034</v>
      </c>
      <c r="G1958">
        <v>49689</v>
      </c>
    </row>
    <row r="1959" spans="1:7" x14ac:dyDescent="0.25">
      <c r="A1959" t="s">
        <v>2074</v>
      </c>
      <c r="B1959" t="s">
        <v>4031</v>
      </c>
      <c r="C1959" t="s">
        <v>4050</v>
      </c>
      <c r="D1959" t="s">
        <v>4044</v>
      </c>
      <c r="E1959" t="s">
        <v>4039</v>
      </c>
      <c r="F1959" t="s">
        <v>4034</v>
      </c>
      <c r="G1959">
        <v>49692</v>
      </c>
    </row>
    <row r="1960" spans="1:7" x14ac:dyDescent="0.25">
      <c r="A1960" t="s">
        <v>2753</v>
      </c>
      <c r="B1960" t="s">
        <v>4031</v>
      </c>
      <c r="C1960" t="s">
        <v>4048</v>
      </c>
      <c r="D1960" t="s">
        <v>4044</v>
      </c>
      <c r="E1960" t="s">
        <v>4039</v>
      </c>
      <c r="F1960" t="s">
        <v>4032</v>
      </c>
      <c r="G1960">
        <v>49735</v>
      </c>
    </row>
    <row r="1961" spans="1:7" x14ac:dyDescent="0.25">
      <c r="A1961" t="s">
        <v>618</v>
      </c>
      <c r="B1961" t="s">
        <v>4031</v>
      </c>
      <c r="C1961" t="s">
        <v>4051</v>
      </c>
      <c r="D1961" t="s">
        <v>4044</v>
      </c>
      <c r="E1961" t="s">
        <v>4039</v>
      </c>
      <c r="F1961" t="s">
        <v>4032</v>
      </c>
      <c r="G1961">
        <v>49767</v>
      </c>
    </row>
    <row r="1962" spans="1:7" x14ac:dyDescent="0.25">
      <c r="A1962" t="s">
        <v>2609</v>
      </c>
      <c r="B1962" t="s">
        <v>4031</v>
      </c>
      <c r="C1962" t="s">
        <v>4050</v>
      </c>
      <c r="D1962" t="s">
        <v>4044</v>
      </c>
      <c r="E1962" t="s">
        <v>4038</v>
      </c>
      <c r="F1962" t="s">
        <v>4034</v>
      </c>
      <c r="G1962">
        <v>49798</v>
      </c>
    </row>
    <row r="1963" spans="1:7" x14ac:dyDescent="0.25">
      <c r="A1963" t="s">
        <v>1271</v>
      </c>
      <c r="B1963" t="s">
        <v>4031</v>
      </c>
      <c r="C1963" t="s">
        <v>4047</v>
      </c>
      <c r="D1963" t="s">
        <v>4044</v>
      </c>
      <c r="E1963" t="s">
        <v>4039</v>
      </c>
      <c r="F1963" t="s">
        <v>4034</v>
      </c>
      <c r="G1963">
        <v>49814</v>
      </c>
    </row>
    <row r="1964" spans="1:7" x14ac:dyDescent="0.25">
      <c r="A1964" t="s">
        <v>2625</v>
      </c>
      <c r="B1964" t="s">
        <v>4031</v>
      </c>
      <c r="C1964" t="s">
        <v>4050</v>
      </c>
      <c r="D1964" t="s">
        <v>4044</v>
      </c>
      <c r="E1964" t="s">
        <v>4038</v>
      </c>
      <c r="F1964" t="s">
        <v>4034</v>
      </c>
      <c r="G1964">
        <v>49828</v>
      </c>
    </row>
    <row r="1965" spans="1:7" x14ac:dyDescent="0.25">
      <c r="A1965" t="s">
        <v>989</v>
      </c>
      <c r="B1965" t="s">
        <v>4031</v>
      </c>
      <c r="C1965" t="s">
        <v>4051</v>
      </c>
      <c r="D1965" t="s">
        <v>4044</v>
      </c>
      <c r="E1965" t="s">
        <v>4038</v>
      </c>
      <c r="F1965" t="s">
        <v>4032</v>
      </c>
      <c r="G1965">
        <v>49862</v>
      </c>
    </row>
    <row r="1966" spans="1:7" x14ac:dyDescent="0.25">
      <c r="A1966" t="s">
        <v>1291</v>
      </c>
      <c r="B1966" t="s">
        <v>4031</v>
      </c>
      <c r="C1966" t="s">
        <v>4051</v>
      </c>
      <c r="D1966" t="s">
        <v>4044</v>
      </c>
      <c r="E1966" t="s">
        <v>4038</v>
      </c>
      <c r="F1966" t="s">
        <v>4034</v>
      </c>
      <c r="G1966">
        <v>49866</v>
      </c>
    </row>
    <row r="1967" spans="1:7" x14ac:dyDescent="0.25">
      <c r="A1967" t="s">
        <v>2422</v>
      </c>
      <c r="B1967" t="s">
        <v>4031</v>
      </c>
      <c r="C1967" t="s">
        <v>4047</v>
      </c>
      <c r="D1967" t="s">
        <v>4044</v>
      </c>
      <c r="E1967" t="s">
        <v>4038</v>
      </c>
      <c r="F1967" t="s">
        <v>4032</v>
      </c>
      <c r="G1967">
        <v>49869</v>
      </c>
    </row>
    <row r="1968" spans="1:7" x14ac:dyDescent="0.25">
      <c r="A1968" t="s">
        <v>865</v>
      </c>
      <c r="B1968" t="s">
        <v>4031</v>
      </c>
      <c r="C1968" t="s">
        <v>4051</v>
      </c>
      <c r="D1968" t="s">
        <v>4044</v>
      </c>
      <c r="E1968" t="s">
        <v>4039</v>
      </c>
      <c r="F1968" t="s">
        <v>4034</v>
      </c>
      <c r="G1968">
        <v>49893</v>
      </c>
    </row>
    <row r="1969" spans="1:7" x14ac:dyDescent="0.25">
      <c r="A1969" t="s">
        <v>2349</v>
      </c>
      <c r="B1969" t="s">
        <v>4031</v>
      </c>
      <c r="C1969" t="s">
        <v>4048</v>
      </c>
      <c r="D1969" t="s">
        <v>4044</v>
      </c>
      <c r="E1969" t="s">
        <v>4039</v>
      </c>
      <c r="F1969" t="s">
        <v>4032</v>
      </c>
      <c r="G1969">
        <v>49918</v>
      </c>
    </row>
    <row r="1970" spans="1:7" x14ac:dyDescent="0.25">
      <c r="A1970" t="s">
        <v>640</v>
      </c>
      <c r="B1970" t="s">
        <v>4031</v>
      </c>
      <c r="C1970" t="s">
        <v>4051</v>
      </c>
      <c r="D1970" t="s">
        <v>4044</v>
      </c>
      <c r="E1970" t="s">
        <v>4038</v>
      </c>
      <c r="F1970" t="s">
        <v>4034</v>
      </c>
      <c r="G1970">
        <v>49932</v>
      </c>
    </row>
    <row r="1971" spans="1:7" x14ac:dyDescent="0.25">
      <c r="A1971" t="s">
        <v>1745</v>
      </c>
      <c r="B1971" t="s">
        <v>4031</v>
      </c>
      <c r="C1971" t="s">
        <v>4049</v>
      </c>
      <c r="D1971" t="s">
        <v>4044</v>
      </c>
      <c r="E1971" t="s">
        <v>4038</v>
      </c>
      <c r="F1971" t="s">
        <v>4032</v>
      </c>
      <c r="G1971">
        <v>49951</v>
      </c>
    </row>
    <row r="1972" spans="1:7" x14ac:dyDescent="0.25">
      <c r="A1972" t="s">
        <v>3992</v>
      </c>
      <c r="B1972" t="s">
        <v>4033</v>
      </c>
      <c r="C1972" t="s">
        <v>4048</v>
      </c>
      <c r="D1972" t="s">
        <v>4043</v>
      </c>
      <c r="E1972" t="s">
        <v>4038</v>
      </c>
      <c r="F1972" t="s">
        <v>4032</v>
      </c>
      <c r="G1972">
        <v>49965</v>
      </c>
    </row>
    <row r="1973" spans="1:7" x14ac:dyDescent="0.25">
      <c r="A1973" t="s">
        <v>532</v>
      </c>
      <c r="B1973" t="s">
        <v>4031</v>
      </c>
      <c r="C1973" t="s">
        <v>4049</v>
      </c>
      <c r="D1973" t="s">
        <v>4044</v>
      </c>
      <c r="E1973" t="s">
        <v>4039</v>
      </c>
      <c r="F1973" t="s">
        <v>4032</v>
      </c>
      <c r="G1973">
        <v>49981</v>
      </c>
    </row>
    <row r="1974" spans="1:7" x14ac:dyDescent="0.25">
      <c r="A1974" t="s">
        <v>1107</v>
      </c>
      <c r="B1974" t="s">
        <v>4031</v>
      </c>
      <c r="C1974" t="s">
        <v>4051</v>
      </c>
      <c r="D1974" t="s">
        <v>4044</v>
      </c>
      <c r="E1974" t="s">
        <v>4038</v>
      </c>
      <c r="F1974" t="s">
        <v>4034</v>
      </c>
      <c r="G1974">
        <v>49991</v>
      </c>
    </row>
    <row r="1975" spans="1:7" x14ac:dyDescent="0.25">
      <c r="A1975" t="s">
        <v>1979</v>
      </c>
      <c r="B1975" t="s">
        <v>4031</v>
      </c>
      <c r="C1975" t="s">
        <v>4047</v>
      </c>
      <c r="D1975" t="s">
        <v>4044</v>
      </c>
      <c r="E1975" t="s">
        <v>4038</v>
      </c>
      <c r="F1975" t="s">
        <v>4034</v>
      </c>
      <c r="G1975">
        <v>50004</v>
      </c>
    </row>
    <row r="1976" spans="1:7" x14ac:dyDescent="0.25">
      <c r="A1976" t="s">
        <v>953</v>
      </c>
      <c r="B1976" t="s">
        <v>4031</v>
      </c>
      <c r="C1976" t="s">
        <v>4051</v>
      </c>
      <c r="D1976" t="s">
        <v>4044</v>
      </c>
      <c r="E1976" t="s">
        <v>4038</v>
      </c>
      <c r="F1976" t="s">
        <v>4032</v>
      </c>
      <c r="G1976">
        <v>50011</v>
      </c>
    </row>
    <row r="1977" spans="1:7" x14ac:dyDescent="0.25">
      <c r="A1977" t="s">
        <v>3370</v>
      </c>
      <c r="B1977" t="s">
        <v>4033</v>
      </c>
      <c r="C1977" t="s">
        <v>4049</v>
      </c>
      <c r="D1977" t="s">
        <v>4043</v>
      </c>
      <c r="E1977" t="s">
        <v>4038</v>
      </c>
      <c r="F1977" t="s">
        <v>4032</v>
      </c>
      <c r="G1977">
        <v>50042</v>
      </c>
    </row>
    <row r="1978" spans="1:7" x14ac:dyDescent="0.25">
      <c r="A1978" t="s">
        <v>522</v>
      </c>
      <c r="B1978" t="s">
        <v>4031</v>
      </c>
      <c r="C1978" t="s">
        <v>4051</v>
      </c>
      <c r="D1978" t="s">
        <v>4044</v>
      </c>
      <c r="E1978" t="s">
        <v>4039</v>
      </c>
      <c r="F1978" t="s">
        <v>4034</v>
      </c>
      <c r="G1978">
        <v>50075</v>
      </c>
    </row>
    <row r="1979" spans="1:7" x14ac:dyDescent="0.25">
      <c r="A1979" t="s">
        <v>951</v>
      </c>
      <c r="B1979" t="s">
        <v>4031</v>
      </c>
      <c r="C1979" t="s">
        <v>4051</v>
      </c>
      <c r="D1979" t="s">
        <v>4044</v>
      </c>
      <c r="E1979" t="s">
        <v>4038</v>
      </c>
      <c r="F1979" t="s">
        <v>4034</v>
      </c>
      <c r="G1979">
        <v>50094</v>
      </c>
    </row>
    <row r="1980" spans="1:7" x14ac:dyDescent="0.25">
      <c r="A1980" t="s">
        <v>3845</v>
      </c>
      <c r="B1980" t="s">
        <v>4033</v>
      </c>
      <c r="C1980" t="s">
        <v>4048</v>
      </c>
      <c r="D1980" t="s">
        <v>4043</v>
      </c>
      <c r="E1980" t="s">
        <v>4039</v>
      </c>
      <c r="F1980" t="s">
        <v>4032</v>
      </c>
      <c r="G1980">
        <v>50095</v>
      </c>
    </row>
    <row r="1981" spans="1:7" x14ac:dyDescent="0.25">
      <c r="A1981" t="s">
        <v>2616</v>
      </c>
      <c r="B1981" t="s">
        <v>4031</v>
      </c>
      <c r="C1981" t="s">
        <v>4051</v>
      </c>
      <c r="D1981" t="s">
        <v>4041</v>
      </c>
      <c r="E1981" t="s">
        <v>4039</v>
      </c>
      <c r="F1981" t="s">
        <v>4034</v>
      </c>
      <c r="G1981">
        <v>50101</v>
      </c>
    </row>
    <row r="1982" spans="1:7" x14ac:dyDescent="0.25">
      <c r="A1982" t="s">
        <v>3872</v>
      </c>
      <c r="B1982" t="s">
        <v>4033</v>
      </c>
      <c r="C1982" t="s">
        <v>4048</v>
      </c>
      <c r="D1982" t="s">
        <v>4043</v>
      </c>
      <c r="E1982" t="s">
        <v>4039</v>
      </c>
      <c r="F1982" t="s">
        <v>4032</v>
      </c>
      <c r="G1982">
        <v>50121</v>
      </c>
    </row>
    <row r="1983" spans="1:7" x14ac:dyDescent="0.25">
      <c r="A1983" t="s">
        <v>3765</v>
      </c>
      <c r="B1983" t="s">
        <v>4033</v>
      </c>
      <c r="C1983" t="s">
        <v>4047</v>
      </c>
      <c r="D1983" t="s">
        <v>4043</v>
      </c>
      <c r="E1983" t="s">
        <v>4038</v>
      </c>
      <c r="F1983" t="s">
        <v>4032</v>
      </c>
      <c r="G1983">
        <v>50137</v>
      </c>
    </row>
    <row r="1984" spans="1:7" x14ac:dyDescent="0.25">
      <c r="A1984" t="s">
        <v>3714</v>
      </c>
      <c r="B1984" t="s">
        <v>4031</v>
      </c>
      <c r="C1984" t="s">
        <v>4048</v>
      </c>
      <c r="D1984" t="s">
        <v>4044</v>
      </c>
      <c r="E1984" t="s">
        <v>4038</v>
      </c>
      <c r="F1984" t="s">
        <v>4034</v>
      </c>
      <c r="G1984">
        <v>50152</v>
      </c>
    </row>
    <row r="1985" spans="1:7" x14ac:dyDescent="0.25">
      <c r="A1985" t="s">
        <v>2788</v>
      </c>
      <c r="B1985" t="s">
        <v>4033</v>
      </c>
      <c r="C1985" t="s">
        <v>4049</v>
      </c>
      <c r="D1985" t="s">
        <v>4043</v>
      </c>
      <c r="E1985" t="s">
        <v>4039</v>
      </c>
      <c r="F1985" t="s">
        <v>4034</v>
      </c>
      <c r="G1985">
        <v>50192</v>
      </c>
    </row>
    <row r="1986" spans="1:7" x14ac:dyDescent="0.25">
      <c r="A1986" t="s">
        <v>3549</v>
      </c>
      <c r="B1986" t="s">
        <v>4033</v>
      </c>
      <c r="C1986" t="s">
        <v>4047</v>
      </c>
      <c r="D1986" t="s">
        <v>4043</v>
      </c>
      <c r="E1986" t="s">
        <v>4038</v>
      </c>
      <c r="F1986" t="s">
        <v>4032</v>
      </c>
      <c r="G1986">
        <v>50207</v>
      </c>
    </row>
    <row r="1987" spans="1:7" x14ac:dyDescent="0.25">
      <c r="A1987" t="s">
        <v>1536</v>
      </c>
      <c r="B1987" t="s">
        <v>4031</v>
      </c>
      <c r="C1987" t="s">
        <v>4047</v>
      </c>
      <c r="D1987" t="s">
        <v>4044</v>
      </c>
      <c r="E1987" t="s">
        <v>4039</v>
      </c>
      <c r="F1987" t="s">
        <v>4034</v>
      </c>
      <c r="G1987">
        <v>50208</v>
      </c>
    </row>
    <row r="1988" spans="1:7" x14ac:dyDescent="0.25">
      <c r="A1988" t="s">
        <v>2246</v>
      </c>
      <c r="B1988" t="s">
        <v>4033</v>
      </c>
      <c r="C1988" t="s">
        <v>4051</v>
      </c>
      <c r="D1988" t="s">
        <v>4043</v>
      </c>
      <c r="E1988" t="s">
        <v>4039</v>
      </c>
      <c r="F1988" t="s">
        <v>4032</v>
      </c>
      <c r="G1988">
        <v>50234</v>
      </c>
    </row>
    <row r="1989" spans="1:7" x14ac:dyDescent="0.25">
      <c r="A1989" t="s">
        <v>3128</v>
      </c>
      <c r="B1989" t="s">
        <v>4031</v>
      </c>
      <c r="C1989" t="s">
        <v>4050</v>
      </c>
      <c r="D1989" t="s">
        <v>4044</v>
      </c>
      <c r="E1989" t="s">
        <v>4038</v>
      </c>
      <c r="F1989" t="s">
        <v>4034</v>
      </c>
      <c r="G1989">
        <v>50237</v>
      </c>
    </row>
    <row r="1990" spans="1:7" x14ac:dyDescent="0.25">
      <c r="A1990" t="s">
        <v>2387</v>
      </c>
      <c r="B1990" t="s">
        <v>4033</v>
      </c>
      <c r="C1990" t="s">
        <v>4051</v>
      </c>
      <c r="D1990" t="s">
        <v>4043</v>
      </c>
      <c r="E1990" t="s">
        <v>4039</v>
      </c>
      <c r="F1990" t="s">
        <v>4032</v>
      </c>
      <c r="G1990">
        <v>50285</v>
      </c>
    </row>
    <row r="1991" spans="1:7" x14ac:dyDescent="0.25">
      <c r="A1991" t="s">
        <v>754</v>
      </c>
      <c r="B1991" t="s">
        <v>4031</v>
      </c>
      <c r="C1991" t="s">
        <v>4051</v>
      </c>
      <c r="D1991" t="s">
        <v>4044</v>
      </c>
      <c r="E1991" t="s">
        <v>4038</v>
      </c>
      <c r="F1991" t="s">
        <v>4034</v>
      </c>
      <c r="G1991">
        <v>50306</v>
      </c>
    </row>
    <row r="1992" spans="1:7" x14ac:dyDescent="0.25">
      <c r="A1992" t="s">
        <v>662</v>
      </c>
      <c r="B1992" t="s">
        <v>4031</v>
      </c>
      <c r="C1992" t="s">
        <v>4051</v>
      </c>
      <c r="D1992" t="s">
        <v>4044</v>
      </c>
      <c r="E1992" t="s">
        <v>4039</v>
      </c>
      <c r="F1992" t="s">
        <v>4034</v>
      </c>
      <c r="G1992">
        <v>50307</v>
      </c>
    </row>
    <row r="1993" spans="1:7" x14ac:dyDescent="0.25">
      <c r="A1993" t="s">
        <v>3543</v>
      </c>
      <c r="B1993" t="s">
        <v>4033</v>
      </c>
      <c r="C1993" t="s">
        <v>4049</v>
      </c>
      <c r="D1993" t="s">
        <v>4043</v>
      </c>
      <c r="E1993" t="s">
        <v>4038</v>
      </c>
      <c r="F1993" t="s">
        <v>4032</v>
      </c>
      <c r="G1993">
        <v>50313</v>
      </c>
    </row>
    <row r="1994" spans="1:7" x14ac:dyDescent="0.25">
      <c r="A1994" t="s">
        <v>3873</v>
      </c>
      <c r="B1994" t="s">
        <v>4033</v>
      </c>
      <c r="C1994" t="s">
        <v>4050</v>
      </c>
      <c r="D1994" t="s">
        <v>4043</v>
      </c>
      <c r="E1994" t="s">
        <v>4038</v>
      </c>
      <c r="F1994" t="s">
        <v>4032</v>
      </c>
      <c r="G1994">
        <v>50316</v>
      </c>
    </row>
    <row r="1995" spans="1:7" x14ac:dyDescent="0.25">
      <c r="A1995" t="s">
        <v>417</v>
      </c>
      <c r="B1995" t="s">
        <v>4031</v>
      </c>
      <c r="C1995" t="s">
        <v>4051</v>
      </c>
      <c r="D1995" t="s">
        <v>4044</v>
      </c>
      <c r="E1995" t="s">
        <v>4039</v>
      </c>
      <c r="F1995" t="s">
        <v>4034</v>
      </c>
      <c r="G1995">
        <v>50338</v>
      </c>
    </row>
    <row r="1996" spans="1:7" x14ac:dyDescent="0.25">
      <c r="A1996" t="s">
        <v>3698</v>
      </c>
      <c r="B1996" t="s">
        <v>4033</v>
      </c>
      <c r="C1996" t="s">
        <v>4047</v>
      </c>
      <c r="D1996" t="s">
        <v>4043</v>
      </c>
      <c r="E1996" t="s">
        <v>4038</v>
      </c>
      <c r="F1996" t="s">
        <v>4032</v>
      </c>
      <c r="G1996">
        <v>50339</v>
      </c>
    </row>
    <row r="1997" spans="1:7" x14ac:dyDescent="0.25">
      <c r="A1997" t="s">
        <v>3097</v>
      </c>
      <c r="B1997" t="s">
        <v>4033</v>
      </c>
      <c r="C1997" t="s">
        <v>4051</v>
      </c>
      <c r="D1997" t="s">
        <v>4043</v>
      </c>
      <c r="E1997" t="s">
        <v>4038</v>
      </c>
      <c r="F1997" t="s">
        <v>4032</v>
      </c>
      <c r="G1997">
        <v>50340</v>
      </c>
    </row>
    <row r="1998" spans="1:7" x14ac:dyDescent="0.25">
      <c r="A1998" t="s">
        <v>3221</v>
      </c>
      <c r="B1998" t="s">
        <v>4031</v>
      </c>
      <c r="C1998" t="s">
        <v>4051</v>
      </c>
      <c r="D1998" t="s">
        <v>4041</v>
      </c>
      <c r="E1998" t="s">
        <v>4038</v>
      </c>
      <c r="F1998" t="s">
        <v>4034</v>
      </c>
      <c r="G1998">
        <v>50353</v>
      </c>
    </row>
    <row r="1999" spans="1:7" x14ac:dyDescent="0.25">
      <c r="A1999" t="s">
        <v>1071</v>
      </c>
      <c r="B1999" t="s">
        <v>4031</v>
      </c>
      <c r="C1999" t="s">
        <v>4049</v>
      </c>
      <c r="D1999" t="s">
        <v>4044</v>
      </c>
      <c r="E1999" t="s">
        <v>4039</v>
      </c>
      <c r="F1999" t="s">
        <v>4034</v>
      </c>
      <c r="G1999">
        <v>50373</v>
      </c>
    </row>
    <row r="2000" spans="1:7" x14ac:dyDescent="0.25">
      <c r="A2000" t="s">
        <v>916</v>
      </c>
      <c r="B2000" t="s">
        <v>4031</v>
      </c>
      <c r="C2000" t="s">
        <v>4051</v>
      </c>
      <c r="D2000" t="s">
        <v>4044</v>
      </c>
      <c r="E2000" t="s">
        <v>4038</v>
      </c>
      <c r="F2000" t="s">
        <v>4032</v>
      </c>
      <c r="G2000">
        <v>50382</v>
      </c>
    </row>
    <row r="2001" spans="1:7" x14ac:dyDescent="0.25">
      <c r="A2001" t="s">
        <v>758</v>
      </c>
      <c r="B2001" t="s">
        <v>4031</v>
      </c>
      <c r="C2001" t="s">
        <v>4049</v>
      </c>
      <c r="D2001" t="s">
        <v>4044</v>
      </c>
      <c r="E2001" t="s">
        <v>4039</v>
      </c>
      <c r="F2001" t="s">
        <v>4034</v>
      </c>
      <c r="G2001">
        <v>50407</v>
      </c>
    </row>
    <row r="2002" spans="1:7" x14ac:dyDescent="0.25">
      <c r="A2002" t="s">
        <v>1416</v>
      </c>
      <c r="B2002" t="s">
        <v>4031</v>
      </c>
      <c r="C2002" t="s">
        <v>4051</v>
      </c>
      <c r="D2002" t="s">
        <v>4044</v>
      </c>
      <c r="E2002" t="s">
        <v>4038</v>
      </c>
      <c r="F2002" t="s">
        <v>4034</v>
      </c>
      <c r="G2002">
        <v>50437</v>
      </c>
    </row>
    <row r="2003" spans="1:7" x14ac:dyDescent="0.25">
      <c r="A2003" t="s">
        <v>1510</v>
      </c>
      <c r="B2003" t="s">
        <v>4031</v>
      </c>
      <c r="C2003" t="s">
        <v>4049</v>
      </c>
      <c r="D2003" t="s">
        <v>4044</v>
      </c>
      <c r="E2003" t="s">
        <v>4038</v>
      </c>
      <c r="F2003" t="s">
        <v>4034</v>
      </c>
      <c r="G2003">
        <v>50462</v>
      </c>
    </row>
    <row r="2004" spans="1:7" x14ac:dyDescent="0.25">
      <c r="A2004" t="s">
        <v>3869</v>
      </c>
      <c r="B2004" t="s">
        <v>4033</v>
      </c>
      <c r="C2004" t="s">
        <v>4050</v>
      </c>
      <c r="D2004" t="s">
        <v>4043</v>
      </c>
      <c r="E2004" t="s">
        <v>4038</v>
      </c>
      <c r="F2004" t="s">
        <v>4032</v>
      </c>
      <c r="G2004">
        <v>50501</v>
      </c>
    </row>
    <row r="2005" spans="1:7" x14ac:dyDescent="0.25">
      <c r="A2005" t="s">
        <v>1065</v>
      </c>
      <c r="B2005" t="s">
        <v>4031</v>
      </c>
      <c r="C2005" t="s">
        <v>4049</v>
      </c>
      <c r="D2005" t="s">
        <v>4044</v>
      </c>
      <c r="E2005" t="s">
        <v>4039</v>
      </c>
      <c r="F2005" t="s">
        <v>4032</v>
      </c>
      <c r="G2005">
        <v>50557</v>
      </c>
    </row>
    <row r="2006" spans="1:7" x14ac:dyDescent="0.25">
      <c r="A2006" t="s">
        <v>3962</v>
      </c>
      <c r="B2006" t="s">
        <v>4033</v>
      </c>
      <c r="C2006" t="s">
        <v>4048</v>
      </c>
      <c r="D2006" t="s">
        <v>4043</v>
      </c>
      <c r="E2006" t="s">
        <v>4038</v>
      </c>
      <c r="F2006" t="s">
        <v>4032</v>
      </c>
      <c r="G2006">
        <v>50571</v>
      </c>
    </row>
    <row r="2007" spans="1:7" x14ac:dyDescent="0.25">
      <c r="A2007" t="s">
        <v>2538</v>
      </c>
      <c r="B2007" t="s">
        <v>4033</v>
      </c>
      <c r="C2007" t="s">
        <v>4051</v>
      </c>
      <c r="D2007" t="s">
        <v>4043</v>
      </c>
      <c r="E2007" t="s">
        <v>4039</v>
      </c>
      <c r="F2007" t="s">
        <v>4032</v>
      </c>
      <c r="G2007">
        <v>50583</v>
      </c>
    </row>
    <row r="2008" spans="1:7" x14ac:dyDescent="0.25">
      <c r="A2008" t="s">
        <v>3895</v>
      </c>
      <c r="B2008" t="s">
        <v>4033</v>
      </c>
      <c r="C2008" t="s">
        <v>4050</v>
      </c>
      <c r="D2008" t="s">
        <v>4043</v>
      </c>
      <c r="E2008" t="s">
        <v>4038</v>
      </c>
      <c r="F2008" t="s">
        <v>4032</v>
      </c>
      <c r="G2008">
        <v>50588</v>
      </c>
    </row>
    <row r="2009" spans="1:7" x14ac:dyDescent="0.25">
      <c r="A2009" t="s">
        <v>2837</v>
      </c>
      <c r="B2009" t="s">
        <v>4031</v>
      </c>
      <c r="C2009" t="s">
        <v>4048</v>
      </c>
      <c r="D2009" t="s">
        <v>4044</v>
      </c>
      <c r="E2009" t="s">
        <v>4039</v>
      </c>
      <c r="F2009" t="s">
        <v>4034</v>
      </c>
      <c r="G2009">
        <v>50593</v>
      </c>
    </row>
    <row r="2010" spans="1:7" x14ac:dyDescent="0.25">
      <c r="A2010" t="s">
        <v>3781</v>
      </c>
      <c r="B2010" t="s">
        <v>4033</v>
      </c>
      <c r="C2010" t="s">
        <v>4048</v>
      </c>
      <c r="D2010" t="s">
        <v>4043</v>
      </c>
      <c r="E2010" t="s">
        <v>4039</v>
      </c>
      <c r="F2010" t="s">
        <v>4032</v>
      </c>
      <c r="G2010">
        <v>50614</v>
      </c>
    </row>
    <row r="2011" spans="1:7" x14ac:dyDescent="0.25">
      <c r="A2011" t="s">
        <v>3586</v>
      </c>
      <c r="B2011" t="s">
        <v>4033</v>
      </c>
      <c r="C2011" t="s">
        <v>4049</v>
      </c>
      <c r="D2011" t="s">
        <v>4043</v>
      </c>
      <c r="E2011" t="s">
        <v>4038</v>
      </c>
      <c r="F2011" t="s">
        <v>4034</v>
      </c>
      <c r="G2011">
        <v>50618</v>
      </c>
    </row>
    <row r="2012" spans="1:7" x14ac:dyDescent="0.25">
      <c r="A2012" t="s">
        <v>360</v>
      </c>
      <c r="B2012" t="s">
        <v>4031</v>
      </c>
      <c r="C2012" t="s">
        <v>4051</v>
      </c>
      <c r="D2012" t="s">
        <v>4044</v>
      </c>
      <c r="E2012" t="s">
        <v>4039</v>
      </c>
      <c r="F2012" t="s">
        <v>4032</v>
      </c>
      <c r="G2012">
        <v>50620</v>
      </c>
    </row>
    <row r="2013" spans="1:7" x14ac:dyDescent="0.25">
      <c r="A2013" t="s">
        <v>2236</v>
      </c>
      <c r="B2013" t="s">
        <v>4031</v>
      </c>
      <c r="C2013" t="s">
        <v>4051</v>
      </c>
      <c r="D2013" t="s">
        <v>4041</v>
      </c>
      <c r="E2013" t="s">
        <v>4039</v>
      </c>
      <c r="F2013" t="s">
        <v>4034</v>
      </c>
      <c r="G2013">
        <v>50647</v>
      </c>
    </row>
    <row r="2014" spans="1:7" x14ac:dyDescent="0.25">
      <c r="A2014" t="s">
        <v>3956</v>
      </c>
      <c r="B2014" t="s">
        <v>4033</v>
      </c>
      <c r="C2014" t="s">
        <v>4048</v>
      </c>
      <c r="D2014" t="s">
        <v>4043</v>
      </c>
      <c r="E2014" t="s">
        <v>4039</v>
      </c>
      <c r="F2014" t="s">
        <v>4032</v>
      </c>
      <c r="G2014">
        <v>50653</v>
      </c>
    </row>
    <row r="2015" spans="1:7" x14ac:dyDescent="0.25">
      <c r="A2015" t="s">
        <v>2268</v>
      </c>
      <c r="B2015" t="s">
        <v>4031</v>
      </c>
      <c r="C2015" t="s">
        <v>4050</v>
      </c>
      <c r="D2015" t="s">
        <v>4044</v>
      </c>
      <c r="E2015" t="s">
        <v>4039</v>
      </c>
      <c r="F2015" t="s">
        <v>4034</v>
      </c>
      <c r="G2015">
        <v>50655</v>
      </c>
    </row>
    <row r="2016" spans="1:7" x14ac:dyDescent="0.25">
      <c r="A2016" t="s">
        <v>787</v>
      </c>
      <c r="B2016" t="s">
        <v>4031</v>
      </c>
      <c r="C2016" t="s">
        <v>4051</v>
      </c>
      <c r="D2016" t="s">
        <v>4044</v>
      </c>
      <c r="E2016" t="s">
        <v>4038</v>
      </c>
      <c r="F2016" t="s">
        <v>4034</v>
      </c>
      <c r="G2016">
        <v>50656</v>
      </c>
    </row>
    <row r="2017" spans="1:7" x14ac:dyDescent="0.25">
      <c r="A2017" t="s">
        <v>3056</v>
      </c>
      <c r="B2017" t="s">
        <v>4031</v>
      </c>
      <c r="C2017" t="s">
        <v>4047</v>
      </c>
      <c r="D2017" t="s">
        <v>4041</v>
      </c>
      <c r="E2017" t="s">
        <v>4039</v>
      </c>
      <c r="F2017" t="s">
        <v>4034</v>
      </c>
      <c r="G2017">
        <v>50673</v>
      </c>
    </row>
    <row r="2018" spans="1:7" x14ac:dyDescent="0.25">
      <c r="A2018" t="s">
        <v>2665</v>
      </c>
      <c r="B2018" t="s">
        <v>4031</v>
      </c>
      <c r="C2018" t="s">
        <v>4050</v>
      </c>
      <c r="D2018" t="s">
        <v>4044</v>
      </c>
      <c r="E2018" t="s">
        <v>4038</v>
      </c>
      <c r="F2018" t="s">
        <v>4034</v>
      </c>
      <c r="G2018">
        <v>50695</v>
      </c>
    </row>
    <row r="2019" spans="1:7" x14ac:dyDescent="0.25">
      <c r="A2019" t="s">
        <v>2002</v>
      </c>
      <c r="B2019" t="s">
        <v>4031</v>
      </c>
      <c r="C2019" t="s">
        <v>4050</v>
      </c>
      <c r="D2019" t="s">
        <v>4044</v>
      </c>
      <c r="E2019" t="s">
        <v>4039</v>
      </c>
      <c r="F2019" t="s">
        <v>4034</v>
      </c>
      <c r="G2019">
        <v>50695</v>
      </c>
    </row>
    <row r="2020" spans="1:7" x14ac:dyDescent="0.25">
      <c r="A2020" t="s">
        <v>1051</v>
      </c>
      <c r="B2020" t="s">
        <v>4031</v>
      </c>
      <c r="C2020" t="s">
        <v>4051</v>
      </c>
      <c r="D2020" t="s">
        <v>4044</v>
      </c>
      <c r="E2020" t="s">
        <v>4038</v>
      </c>
      <c r="F2020" t="s">
        <v>4034</v>
      </c>
      <c r="G2020">
        <v>50728</v>
      </c>
    </row>
    <row r="2021" spans="1:7" x14ac:dyDescent="0.25">
      <c r="A2021" t="s">
        <v>1201</v>
      </c>
      <c r="B2021" t="s">
        <v>4031</v>
      </c>
      <c r="C2021" t="s">
        <v>4047</v>
      </c>
      <c r="D2021" t="s">
        <v>4044</v>
      </c>
      <c r="E2021" t="s">
        <v>4039</v>
      </c>
      <c r="F2021" t="s">
        <v>4034</v>
      </c>
      <c r="G2021">
        <v>50743</v>
      </c>
    </row>
    <row r="2022" spans="1:7" x14ac:dyDescent="0.25">
      <c r="A2022" t="s">
        <v>1669</v>
      </c>
      <c r="B2022" t="s">
        <v>4031</v>
      </c>
      <c r="C2022" t="s">
        <v>4047</v>
      </c>
      <c r="D2022" t="s">
        <v>4044</v>
      </c>
      <c r="E2022" t="s">
        <v>4038</v>
      </c>
      <c r="F2022" t="s">
        <v>4032</v>
      </c>
      <c r="G2022">
        <v>50750</v>
      </c>
    </row>
    <row r="2023" spans="1:7" x14ac:dyDescent="0.25">
      <c r="A2023" t="s">
        <v>3527</v>
      </c>
      <c r="B2023" t="s">
        <v>4033</v>
      </c>
      <c r="C2023" t="s">
        <v>4050</v>
      </c>
      <c r="D2023" t="s">
        <v>4043</v>
      </c>
      <c r="E2023" t="s">
        <v>4039</v>
      </c>
      <c r="F2023" t="s">
        <v>4032</v>
      </c>
      <c r="G2023">
        <v>50770</v>
      </c>
    </row>
    <row r="2024" spans="1:7" x14ac:dyDescent="0.25">
      <c r="A2024" t="s">
        <v>3899</v>
      </c>
      <c r="B2024" t="s">
        <v>4033</v>
      </c>
      <c r="C2024" t="s">
        <v>4050</v>
      </c>
      <c r="D2024" t="s">
        <v>4043</v>
      </c>
      <c r="E2024" t="s">
        <v>4038</v>
      </c>
      <c r="F2024" t="s">
        <v>4032</v>
      </c>
      <c r="G2024">
        <v>50774</v>
      </c>
    </row>
    <row r="2025" spans="1:7" x14ac:dyDescent="0.25">
      <c r="A2025" t="s">
        <v>1550</v>
      </c>
      <c r="B2025" t="s">
        <v>4031</v>
      </c>
      <c r="C2025" t="s">
        <v>4047</v>
      </c>
      <c r="D2025" t="s">
        <v>4044</v>
      </c>
      <c r="E2025" t="s">
        <v>4038</v>
      </c>
      <c r="F2025" t="s">
        <v>4034</v>
      </c>
      <c r="G2025">
        <v>50783</v>
      </c>
    </row>
    <row r="2026" spans="1:7" x14ac:dyDescent="0.25">
      <c r="A2026" t="s">
        <v>3438</v>
      </c>
      <c r="B2026" t="s">
        <v>4033</v>
      </c>
      <c r="C2026" t="s">
        <v>4050</v>
      </c>
      <c r="D2026" t="s">
        <v>4043</v>
      </c>
      <c r="E2026" t="s">
        <v>4039</v>
      </c>
      <c r="F2026" t="s">
        <v>4032</v>
      </c>
      <c r="G2026">
        <v>50788</v>
      </c>
    </row>
    <row r="2027" spans="1:7" x14ac:dyDescent="0.25">
      <c r="A2027" t="s">
        <v>2876</v>
      </c>
      <c r="B2027" t="s">
        <v>4033</v>
      </c>
      <c r="C2027" t="s">
        <v>4047</v>
      </c>
      <c r="D2027" t="s">
        <v>4043</v>
      </c>
      <c r="E2027" t="s">
        <v>4039</v>
      </c>
      <c r="F2027" t="s">
        <v>4032</v>
      </c>
      <c r="G2027">
        <v>50804</v>
      </c>
    </row>
    <row r="2028" spans="1:7" x14ac:dyDescent="0.25">
      <c r="A2028" t="s">
        <v>1465</v>
      </c>
      <c r="B2028" t="s">
        <v>4031</v>
      </c>
      <c r="C2028" t="s">
        <v>4047</v>
      </c>
      <c r="D2028" t="s">
        <v>4044</v>
      </c>
      <c r="E2028" t="s">
        <v>4039</v>
      </c>
      <c r="F2028" t="s">
        <v>4034</v>
      </c>
      <c r="G2028">
        <v>50807</v>
      </c>
    </row>
    <row r="2029" spans="1:7" x14ac:dyDescent="0.25">
      <c r="A2029" t="s">
        <v>3526</v>
      </c>
      <c r="B2029" t="s">
        <v>4033</v>
      </c>
      <c r="C2029" t="s">
        <v>4047</v>
      </c>
      <c r="D2029" t="s">
        <v>4043</v>
      </c>
      <c r="E2029" t="s">
        <v>4038</v>
      </c>
      <c r="F2029" t="s">
        <v>4032</v>
      </c>
      <c r="G2029">
        <v>50813</v>
      </c>
    </row>
    <row r="2030" spans="1:7" x14ac:dyDescent="0.25">
      <c r="A2030" t="s">
        <v>3595</v>
      </c>
      <c r="B2030" t="s">
        <v>4033</v>
      </c>
      <c r="C2030" t="s">
        <v>4050</v>
      </c>
      <c r="D2030" t="s">
        <v>4043</v>
      </c>
      <c r="E2030" t="s">
        <v>4039</v>
      </c>
      <c r="F2030" t="s">
        <v>4034</v>
      </c>
      <c r="G2030">
        <v>50822</v>
      </c>
    </row>
    <row r="2031" spans="1:7" x14ac:dyDescent="0.25">
      <c r="A2031" t="s">
        <v>2932</v>
      </c>
      <c r="B2031" t="s">
        <v>4031</v>
      </c>
      <c r="C2031" t="s">
        <v>4050</v>
      </c>
      <c r="D2031" t="s">
        <v>4044</v>
      </c>
      <c r="E2031" t="s">
        <v>4038</v>
      </c>
      <c r="F2031" t="s">
        <v>4034</v>
      </c>
      <c r="G2031">
        <v>50871</v>
      </c>
    </row>
    <row r="2032" spans="1:7" x14ac:dyDescent="0.25">
      <c r="A2032" t="s">
        <v>4018</v>
      </c>
      <c r="B2032" t="s">
        <v>4033</v>
      </c>
      <c r="C2032" t="s">
        <v>4048</v>
      </c>
      <c r="D2032" t="s">
        <v>4043</v>
      </c>
      <c r="E2032" t="s">
        <v>4038</v>
      </c>
      <c r="F2032" t="s">
        <v>4034</v>
      </c>
      <c r="G2032">
        <v>50901</v>
      </c>
    </row>
    <row r="2033" spans="1:7" x14ac:dyDescent="0.25">
      <c r="A2033" t="s">
        <v>2525</v>
      </c>
      <c r="B2033" t="s">
        <v>4033</v>
      </c>
      <c r="C2033" t="s">
        <v>4049</v>
      </c>
      <c r="D2033" t="s">
        <v>4043</v>
      </c>
      <c r="E2033" t="s">
        <v>4039</v>
      </c>
      <c r="F2033" t="s">
        <v>4032</v>
      </c>
      <c r="G2033">
        <v>50919</v>
      </c>
    </row>
    <row r="2034" spans="1:7" x14ac:dyDescent="0.25">
      <c r="A2034" t="s">
        <v>2440</v>
      </c>
      <c r="B2034" t="s">
        <v>4033</v>
      </c>
      <c r="C2034" t="s">
        <v>4049</v>
      </c>
      <c r="D2034" t="s">
        <v>4043</v>
      </c>
      <c r="E2034" t="s">
        <v>4039</v>
      </c>
      <c r="F2034" t="s">
        <v>4032</v>
      </c>
      <c r="G2034">
        <v>50919</v>
      </c>
    </row>
    <row r="2035" spans="1:7" x14ac:dyDescent="0.25">
      <c r="A2035" t="s">
        <v>3313</v>
      </c>
      <c r="B2035" t="s">
        <v>4033</v>
      </c>
      <c r="C2035" t="s">
        <v>4047</v>
      </c>
      <c r="D2035" t="s">
        <v>4043</v>
      </c>
      <c r="E2035" t="s">
        <v>4039</v>
      </c>
      <c r="F2035" t="s">
        <v>4032</v>
      </c>
      <c r="G2035">
        <v>50929</v>
      </c>
    </row>
    <row r="2036" spans="1:7" x14ac:dyDescent="0.25">
      <c r="A2036" t="s">
        <v>3382</v>
      </c>
      <c r="B2036" t="s">
        <v>4031</v>
      </c>
      <c r="C2036" t="s">
        <v>4048</v>
      </c>
      <c r="D2036" t="s">
        <v>4044</v>
      </c>
      <c r="E2036" t="s">
        <v>4038</v>
      </c>
      <c r="F2036" t="s">
        <v>4032</v>
      </c>
      <c r="G2036">
        <v>50960</v>
      </c>
    </row>
    <row r="2037" spans="1:7" x14ac:dyDescent="0.25">
      <c r="A2037" t="s">
        <v>2139</v>
      </c>
      <c r="B2037" t="s">
        <v>4031</v>
      </c>
      <c r="C2037" t="s">
        <v>4047</v>
      </c>
      <c r="D2037" t="s">
        <v>4044</v>
      </c>
      <c r="E2037" t="s">
        <v>4038</v>
      </c>
      <c r="F2037" t="s">
        <v>4034</v>
      </c>
      <c r="G2037">
        <v>50962</v>
      </c>
    </row>
    <row r="2038" spans="1:7" x14ac:dyDescent="0.25">
      <c r="A2038" t="s">
        <v>3935</v>
      </c>
      <c r="B2038" t="s">
        <v>4033</v>
      </c>
      <c r="C2038" t="s">
        <v>4048</v>
      </c>
      <c r="D2038" t="s">
        <v>4043</v>
      </c>
      <c r="E2038" t="s">
        <v>4039</v>
      </c>
      <c r="F2038" t="s">
        <v>4032</v>
      </c>
      <c r="G2038">
        <v>50993</v>
      </c>
    </row>
    <row r="2039" spans="1:7" x14ac:dyDescent="0.25">
      <c r="A2039" t="s">
        <v>2910</v>
      </c>
      <c r="B2039" t="s">
        <v>4031</v>
      </c>
      <c r="C2039" t="s">
        <v>4049</v>
      </c>
      <c r="D2039" t="s">
        <v>4041</v>
      </c>
      <c r="E2039" t="s">
        <v>4039</v>
      </c>
      <c r="F2039" t="s">
        <v>4034</v>
      </c>
      <c r="G2039">
        <v>51007</v>
      </c>
    </row>
    <row r="2040" spans="1:7" x14ac:dyDescent="0.25">
      <c r="A2040" t="s">
        <v>3558</v>
      </c>
      <c r="B2040" t="s">
        <v>4033</v>
      </c>
      <c r="C2040" t="s">
        <v>4049</v>
      </c>
      <c r="D2040" t="s">
        <v>4043</v>
      </c>
      <c r="E2040" t="s">
        <v>4038</v>
      </c>
      <c r="F2040" t="s">
        <v>4032</v>
      </c>
      <c r="G2040">
        <v>51021</v>
      </c>
    </row>
    <row r="2041" spans="1:7" x14ac:dyDescent="0.25">
      <c r="A2041" t="s">
        <v>3107</v>
      </c>
      <c r="B2041" t="s">
        <v>4033</v>
      </c>
      <c r="C2041" t="s">
        <v>4051</v>
      </c>
      <c r="D2041" t="s">
        <v>4043</v>
      </c>
      <c r="E2041" t="s">
        <v>4038</v>
      </c>
      <c r="F2041" t="s">
        <v>4032</v>
      </c>
      <c r="G2041">
        <v>51030</v>
      </c>
    </row>
    <row r="2042" spans="1:7" x14ac:dyDescent="0.25">
      <c r="A2042" t="s">
        <v>1409</v>
      </c>
      <c r="B2042" t="s">
        <v>4031</v>
      </c>
      <c r="C2042" t="s">
        <v>4049</v>
      </c>
      <c r="D2042" t="s">
        <v>4044</v>
      </c>
      <c r="E2042" t="s">
        <v>4039</v>
      </c>
      <c r="F2042" t="s">
        <v>4032</v>
      </c>
      <c r="G2042">
        <v>51033</v>
      </c>
    </row>
    <row r="2043" spans="1:7" x14ac:dyDescent="0.25">
      <c r="A2043" t="s">
        <v>2126</v>
      </c>
      <c r="B2043" t="s">
        <v>4031</v>
      </c>
      <c r="C2043" t="s">
        <v>4050</v>
      </c>
      <c r="D2043" t="s">
        <v>4044</v>
      </c>
      <c r="E2043" t="s">
        <v>4039</v>
      </c>
      <c r="F2043" t="s">
        <v>4034</v>
      </c>
      <c r="G2043">
        <v>51055</v>
      </c>
    </row>
    <row r="2044" spans="1:7" x14ac:dyDescent="0.25">
      <c r="A2044" t="s">
        <v>3687</v>
      </c>
      <c r="B2044" t="s">
        <v>4031</v>
      </c>
      <c r="C2044" t="s">
        <v>4050</v>
      </c>
      <c r="D2044" t="s">
        <v>4041</v>
      </c>
      <c r="E2044" t="s">
        <v>4039</v>
      </c>
      <c r="F2044" t="s">
        <v>4034</v>
      </c>
      <c r="G2044">
        <v>51058</v>
      </c>
    </row>
    <row r="2045" spans="1:7" x14ac:dyDescent="0.25">
      <c r="A2045" t="s">
        <v>3003</v>
      </c>
      <c r="B2045" t="s">
        <v>4033</v>
      </c>
      <c r="C2045" t="s">
        <v>4047</v>
      </c>
      <c r="D2045" t="s">
        <v>4043</v>
      </c>
      <c r="E2045" t="s">
        <v>4039</v>
      </c>
      <c r="F2045" t="s">
        <v>4032</v>
      </c>
      <c r="G2045">
        <v>51082</v>
      </c>
    </row>
    <row r="2046" spans="1:7" x14ac:dyDescent="0.25">
      <c r="A2046" t="s">
        <v>2948</v>
      </c>
      <c r="B2046" t="s">
        <v>4031</v>
      </c>
      <c r="C2046" t="s">
        <v>4048</v>
      </c>
      <c r="D2046" t="s">
        <v>4044</v>
      </c>
      <c r="E2046" t="s">
        <v>4039</v>
      </c>
      <c r="F2046" t="s">
        <v>4034</v>
      </c>
      <c r="G2046">
        <v>51083</v>
      </c>
    </row>
    <row r="2047" spans="1:7" x14ac:dyDescent="0.25">
      <c r="A2047" t="s">
        <v>1347</v>
      </c>
      <c r="B2047" t="s">
        <v>4031</v>
      </c>
      <c r="C2047" t="s">
        <v>4047</v>
      </c>
      <c r="D2047" t="s">
        <v>4044</v>
      </c>
      <c r="E2047" t="s">
        <v>4039</v>
      </c>
      <c r="F2047" t="s">
        <v>4034</v>
      </c>
      <c r="G2047">
        <v>51084</v>
      </c>
    </row>
    <row r="2048" spans="1:7" x14ac:dyDescent="0.25">
      <c r="A2048" t="s">
        <v>2882</v>
      </c>
      <c r="B2048" t="s">
        <v>4031</v>
      </c>
      <c r="C2048" t="s">
        <v>4051</v>
      </c>
      <c r="D2048" t="s">
        <v>4041</v>
      </c>
      <c r="E2048" t="s">
        <v>4039</v>
      </c>
      <c r="F2048" t="s">
        <v>4034</v>
      </c>
      <c r="G2048">
        <v>51122</v>
      </c>
    </row>
    <row r="2049" spans="1:7" x14ac:dyDescent="0.25">
      <c r="A2049" t="s">
        <v>2667</v>
      </c>
      <c r="B2049" t="s">
        <v>4033</v>
      </c>
      <c r="C2049" t="s">
        <v>4049</v>
      </c>
      <c r="D2049" t="s">
        <v>4043</v>
      </c>
      <c r="E2049" t="s">
        <v>4039</v>
      </c>
      <c r="F2049" t="s">
        <v>4032</v>
      </c>
      <c r="G2049">
        <v>51134</v>
      </c>
    </row>
    <row r="2050" spans="1:7" x14ac:dyDescent="0.25">
      <c r="A2050" t="s">
        <v>3606</v>
      </c>
      <c r="B2050" t="s">
        <v>4033</v>
      </c>
      <c r="C2050" t="s">
        <v>4050</v>
      </c>
      <c r="D2050" t="s">
        <v>4043</v>
      </c>
      <c r="E2050" t="s">
        <v>4039</v>
      </c>
      <c r="F2050" t="s">
        <v>4032</v>
      </c>
      <c r="G2050">
        <v>51153</v>
      </c>
    </row>
    <row r="2051" spans="1:7" x14ac:dyDescent="0.25">
      <c r="A2051" t="s">
        <v>3150</v>
      </c>
      <c r="B2051" t="s">
        <v>4033</v>
      </c>
      <c r="C2051" t="s">
        <v>4051</v>
      </c>
      <c r="D2051" t="s">
        <v>4043</v>
      </c>
      <c r="E2051" t="s">
        <v>4038</v>
      </c>
      <c r="F2051" t="s">
        <v>4034</v>
      </c>
      <c r="G2051">
        <v>51171</v>
      </c>
    </row>
    <row r="2052" spans="1:7" x14ac:dyDescent="0.25">
      <c r="A2052" t="s">
        <v>1185</v>
      </c>
      <c r="B2052" t="s">
        <v>4031</v>
      </c>
      <c r="C2052" t="s">
        <v>4051</v>
      </c>
      <c r="D2052" t="s">
        <v>4044</v>
      </c>
      <c r="E2052" t="s">
        <v>4038</v>
      </c>
      <c r="F2052" t="s">
        <v>4034</v>
      </c>
      <c r="G2052">
        <v>51172</v>
      </c>
    </row>
    <row r="2053" spans="1:7" x14ac:dyDescent="0.25">
      <c r="A2053" t="s">
        <v>3924</v>
      </c>
      <c r="B2053" t="s">
        <v>4031</v>
      </c>
      <c r="C2053" t="s">
        <v>4048</v>
      </c>
      <c r="D2053" t="s">
        <v>4041</v>
      </c>
      <c r="E2053" t="s">
        <v>4039</v>
      </c>
      <c r="F2053" t="s">
        <v>4034</v>
      </c>
      <c r="G2053">
        <v>51187</v>
      </c>
    </row>
    <row r="2054" spans="1:7" x14ac:dyDescent="0.25">
      <c r="A2054" t="s">
        <v>4009</v>
      </c>
      <c r="B2054" t="s">
        <v>4033</v>
      </c>
      <c r="C2054" t="s">
        <v>4048</v>
      </c>
      <c r="D2054" t="s">
        <v>4043</v>
      </c>
      <c r="E2054" t="s">
        <v>4038</v>
      </c>
      <c r="F2054" t="s">
        <v>4032</v>
      </c>
      <c r="G2054">
        <v>51193</v>
      </c>
    </row>
    <row r="2055" spans="1:7" x14ac:dyDescent="0.25">
      <c r="A2055" t="s">
        <v>3346</v>
      </c>
      <c r="B2055" t="s">
        <v>4031</v>
      </c>
      <c r="C2055" t="s">
        <v>4049</v>
      </c>
      <c r="D2055" t="s">
        <v>4041</v>
      </c>
      <c r="E2055" t="s">
        <v>4039</v>
      </c>
      <c r="F2055" t="s">
        <v>4032</v>
      </c>
      <c r="G2055">
        <v>51203</v>
      </c>
    </row>
    <row r="2056" spans="1:7" x14ac:dyDescent="0.25">
      <c r="A2056" t="s">
        <v>3208</v>
      </c>
      <c r="B2056" t="s">
        <v>4033</v>
      </c>
      <c r="C2056" t="s">
        <v>4049</v>
      </c>
      <c r="D2056" t="s">
        <v>4043</v>
      </c>
      <c r="E2056" t="s">
        <v>4038</v>
      </c>
      <c r="F2056" t="s">
        <v>4032</v>
      </c>
      <c r="G2056">
        <v>51207</v>
      </c>
    </row>
    <row r="2057" spans="1:7" x14ac:dyDescent="0.25">
      <c r="A2057" t="s">
        <v>2526</v>
      </c>
      <c r="B2057" t="s">
        <v>4033</v>
      </c>
      <c r="C2057" t="s">
        <v>4051</v>
      </c>
      <c r="D2057" t="s">
        <v>4043</v>
      </c>
      <c r="E2057" t="s">
        <v>4039</v>
      </c>
      <c r="F2057" t="s">
        <v>4032</v>
      </c>
      <c r="G2057">
        <v>51216</v>
      </c>
    </row>
    <row r="2058" spans="1:7" x14ac:dyDescent="0.25">
      <c r="A2058" t="s">
        <v>3993</v>
      </c>
      <c r="B2058" t="s">
        <v>4033</v>
      </c>
      <c r="C2058" t="s">
        <v>4048</v>
      </c>
      <c r="D2058" t="s">
        <v>4043</v>
      </c>
      <c r="E2058" t="s">
        <v>4038</v>
      </c>
      <c r="F2058" t="s">
        <v>4032</v>
      </c>
      <c r="G2058">
        <v>51221</v>
      </c>
    </row>
    <row r="2059" spans="1:7" x14ac:dyDescent="0.25">
      <c r="A2059" t="s">
        <v>2702</v>
      </c>
      <c r="B2059" t="s">
        <v>4033</v>
      </c>
      <c r="C2059" t="s">
        <v>4047</v>
      </c>
      <c r="D2059" t="s">
        <v>4043</v>
      </c>
      <c r="E2059" t="s">
        <v>4039</v>
      </c>
      <c r="F2059" t="s">
        <v>4032</v>
      </c>
      <c r="G2059">
        <v>51231</v>
      </c>
    </row>
    <row r="2060" spans="1:7" x14ac:dyDescent="0.25">
      <c r="A2060" t="s">
        <v>3964</v>
      </c>
      <c r="B2060" t="s">
        <v>4033</v>
      </c>
      <c r="C2060" t="s">
        <v>4048</v>
      </c>
      <c r="D2060" t="s">
        <v>4043</v>
      </c>
      <c r="E2060" t="s">
        <v>4039</v>
      </c>
      <c r="F2060" t="s">
        <v>4032</v>
      </c>
      <c r="G2060">
        <v>51238</v>
      </c>
    </row>
    <row r="2061" spans="1:7" x14ac:dyDescent="0.25">
      <c r="A2061" t="s">
        <v>2330</v>
      </c>
      <c r="B2061" t="s">
        <v>4033</v>
      </c>
      <c r="C2061" t="s">
        <v>4051</v>
      </c>
      <c r="D2061" t="s">
        <v>4043</v>
      </c>
      <c r="E2061" t="s">
        <v>4039</v>
      </c>
      <c r="F2061" t="s">
        <v>4032</v>
      </c>
      <c r="G2061">
        <v>51260</v>
      </c>
    </row>
    <row r="2062" spans="1:7" x14ac:dyDescent="0.25">
      <c r="A2062" t="s">
        <v>2163</v>
      </c>
      <c r="B2062" t="s">
        <v>4033</v>
      </c>
      <c r="C2062" t="s">
        <v>4051</v>
      </c>
      <c r="D2062" t="s">
        <v>4043</v>
      </c>
      <c r="E2062" t="s">
        <v>4039</v>
      </c>
      <c r="F2062" t="s">
        <v>4032</v>
      </c>
      <c r="G2062">
        <v>51270</v>
      </c>
    </row>
    <row r="2063" spans="1:7" x14ac:dyDescent="0.25">
      <c r="A2063" t="s">
        <v>2314</v>
      </c>
      <c r="B2063" t="s">
        <v>4031</v>
      </c>
      <c r="C2063" t="s">
        <v>4051</v>
      </c>
      <c r="D2063" t="s">
        <v>4041</v>
      </c>
      <c r="E2063" t="s">
        <v>4039</v>
      </c>
      <c r="F2063" t="s">
        <v>4034</v>
      </c>
      <c r="G2063">
        <v>51281</v>
      </c>
    </row>
    <row r="2064" spans="1:7" x14ac:dyDescent="0.25">
      <c r="A2064" t="s">
        <v>3176</v>
      </c>
      <c r="B2064" t="s">
        <v>4033</v>
      </c>
      <c r="C2064" t="s">
        <v>4049</v>
      </c>
      <c r="D2064" t="s">
        <v>4043</v>
      </c>
      <c r="E2064" t="s">
        <v>4038</v>
      </c>
      <c r="F2064" t="s">
        <v>4032</v>
      </c>
      <c r="G2064">
        <v>51287</v>
      </c>
    </row>
    <row r="2065" spans="1:7" x14ac:dyDescent="0.25">
      <c r="A2065" t="s">
        <v>2178</v>
      </c>
      <c r="B2065" t="s">
        <v>4033</v>
      </c>
      <c r="C2065" t="s">
        <v>4051</v>
      </c>
      <c r="D2065" t="s">
        <v>4043</v>
      </c>
      <c r="E2065" t="s">
        <v>4039</v>
      </c>
      <c r="F2065" t="s">
        <v>4032</v>
      </c>
      <c r="G2065">
        <v>51309</v>
      </c>
    </row>
    <row r="2066" spans="1:7" x14ac:dyDescent="0.25">
      <c r="A2066" t="s">
        <v>3283</v>
      </c>
      <c r="B2066" t="s">
        <v>4033</v>
      </c>
      <c r="C2066" t="s">
        <v>4047</v>
      </c>
      <c r="D2066" t="s">
        <v>4043</v>
      </c>
      <c r="E2066" t="s">
        <v>4039</v>
      </c>
      <c r="F2066" t="s">
        <v>4034</v>
      </c>
      <c r="G2066">
        <v>51329</v>
      </c>
    </row>
    <row r="2067" spans="1:7" x14ac:dyDescent="0.25">
      <c r="A2067" t="s">
        <v>3708</v>
      </c>
      <c r="B2067" t="s">
        <v>4033</v>
      </c>
      <c r="C2067" t="s">
        <v>4047</v>
      </c>
      <c r="D2067" t="s">
        <v>4043</v>
      </c>
      <c r="E2067" t="s">
        <v>4038</v>
      </c>
      <c r="F2067" t="s">
        <v>4032</v>
      </c>
      <c r="G2067">
        <v>51350</v>
      </c>
    </row>
    <row r="2068" spans="1:7" x14ac:dyDescent="0.25">
      <c r="A2068" t="s">
        <v>3805</v>
      </c>
      <c r="B2068" t="s">
        <v>4033</v>
      </c>
      <c r="C2068" t="s">
        <v>4048</v>
      </c>
      <c r="D2068" t="s">
        <v>4043</v>
      </c>
      <c r="E2068" t="s">
        <v>4039</v>
      </c>
      <c r="F2068" t="s">
        <v>4032</v>
      </c>
      <c r="G2068">
        <v>51367</v>
      </c>
    </row>
    <row r="2069" spans="1:7" x14ac:dyDescent="0.25">
      <c r="A2069" t="s">
        <v>3911</v>
      </c>
      <c r="B2069" t="s">
        <v>4033</v>
      </c>
      <c r="C2069" t="s">
        <v>4048</v>
      </c>
      <c r="D2069" t="s">
        <v>4043</v>
      </c>
      <c r="E2069" t="s">
        <v>4039</v>
      </c>
      <c r="F2069" t="s">
        <v>4032</v>
      </c>
      <c r="G2069">
        <v>51370</v>
      </c>
    </row>
    <row r="2070" spans="1:7" x14ac:dyDescent="0.25">
      <c r="A2070" t="s">
        <v>1057</v>
      </c>
      <c r="B2070" t="s">
        <v>4031</v>
      </c>
      <c r="C2070" t="s">
        <v>4047</v>
      </c>
      <c r="D2070" t="s">
        <v>4044</v>
      </c>
      <c r="E2070" t="s">
        <v>4039</v>
      </c>
      <c r="F2070" t="s">
        <v>4034</v>
      </c>
      <c r="G2070">
        <v>51380</v>
      </c>
    </row>
    <row r="2071" spans="1:7" x14ac:dyDescent="0.25">
      <c r="A2071" t="s">
        <v>3292</v>
      </c>
      <c r="B2071" t="s">
        <v>4033</v>
      </c>
      <c r="C2071" t="s">
        <v>4049</v>
      </c>
      <c r="D2071" t="s">
        <v>4043</v>
      </c>
      <c r="E2071" t="s">
        <v>4038</v>
      </c>
      <c r="F2071" t="s">
        <v>4032</v>
      </c>
      <c r="G2071">
        <v>51433</v>
      </c>
    </row>
    <row r="2072" spans="1:7" x14ac:dyDescent="0.25">
      <c r="A2072" t="s">
        <v>1061</v>
      </c>
      <c r="B2072" t="s">
        <v>4031</v>
      </c>
      <c r="C2072" t="s">
        <v>4051</v>
      </c>
      <c r="D2072" t="s">
        <v>4044</v>
      </c>
      <c r="E2072" t="s">
        <v>4038</v>
      </c>
      <c r="F2072" t="s">
        <v>4032</v>
      </c>
      <c r="G2072">
        <v>51446</v>
      </c>
    </row>
    <row r="2073" spans="1:7" x14ac:dyDescent="0.25">
      <c r="A2073" t="s">
        <v>3862</v>
      </c>
      <c r="B2073" t="s">
        <v>4033</v>
      </c>
      <c r="C2073" t="s">
        <v>4048</v>
      </c>
      <c r="D2073" t="s">
        <v>4043</v>
      </c>
      <c r="E2073" t="s">
        <v>4039</v>
      </c>
      <c r="F2073" t="s">
        <v>4032</v>
      </c>
      <c r="G2073">
        <v>51473</v>
      </c>
    </row>
    <row r="2074" spans="1:7" x14ac:dyDescent="0.25">
      <c r="A2074" t="s">
        <v>2113</v>
      </c>
      <c r="B2074" t="s">
        <v>4031</v>
      </c>
      <c r="C2074" t="s">
        <v>4051</v>
      </c>
      <c r="D2074" t="s">
        <v>4041</v>
      </c>
      <c r="E2074" t="s">
        <v>4039</v>
      </c>
      <c r="F2074" t="s">
        <v>4034</v>
      </c>
      <c r="G2074">
        <v>51496</v>
      </c>
    </row>
    <row r="2075" spans="1:7" x14ac:dyDescent="0.25">
      <c r="A2075" t="s">
        <v>4012</v>
      </c>
      <c r="B2075" t="s">
        <v>4031</v>
      </c>
      <c r="C2075" t="s">
        <v>4048</v>
      </c>
      <c r="D2075" t="s">
        <v>4041</v>
      </c>
      <c r="E2075" t="s">
        <v>4038</v>
      </c>
      <c r="F2075" t="s">
        <v>4034</v>
      </c>
      <c r="G2075">
        <v>51505</v>
      </c>
    </row>
    <row r="2076" spans="1:7" x14ac:dyDescent="0.25">
      <c r="A2076" t="s">
        <v>814</v>
      </c>
      <c r="B2076" t="s">
        <v>4031</v>
      </c>
      <c r="C2076" t="s">
        <v>4047</v>
      </c>
      <c r="D2076" t="s">
        <v>4044</v>
      </c>
      <c r="E2076" t="s">
        <v>4039</v>
      </c>
      <c r="F2076" t="s">
        <v>4034</v>
      </c>
      <c r="G2076">
        <v>51509</v>
      </c>
    </row>
    <row r="2077" spans="1:7" x14ac:dyDescent="0.25">
      <c r="A2077" t="s">
        <v>4015</v>
      </c>
      <c r="B2077" t="s">
        <v>4033</v>
      </c>
      <c r="C2077" t="s">
        <v>4048</v>
      </c>
      <c r="D2077" t="s">
        <v>4043</v>
      </c>
      <c r="E2077" t="s">
        <v>4038</v>
      </c>
      <c r="F2077" t="s">
        <v>4032</v>
      </c>
      <c r="G2077">
        <v>51512</v>
      </c>
    </row>
    <row r="2078" spans="1:7" x14ac:dyDescent="0.25">
      <c r="A2078" t="s">
        <v>3159</v>
      </c>
      <c r="B2078" t="s">
        <v>4033</v>
      </c>
      <c r="C2078" t="s">
        <v>4050</v>
      </c>
      <c r="D2078" t="s">
        <v>4043</v>
      </c>
      <c r="E2078" t="s">
        <v>4039</v>
      </c>
      <c r="F2078" t="s">
        <v>4032</v>
      </c>
      <c r="G2078">
        <v>51516</v>
      </c>
    </row>
    <row r="2079" spans="1:7" x14ac:dyDescent="0.25">
      <c r="A2079" t="s">
        <v>3429</v>
      </c>
      <c r="B2079" t="s">
        <v>4033</v>
      </c>
      <c r="C2079" t="s">
        <v>4050</v>
      </c>
      <c r="D2079" t="s">
        <v>4043</v>
      </c>
      <c r="E2079" t="s">
        <v>4039</v>
      </c>
      <c r="F2079" t="s">
        <v>4032</v>
      </c>
      <c r="G2079">
        <v>51552</v>
      </c>
    </row>
    <row r="2080" spans="1:7" x14ac:dyDescent="0.25">
      <c r="A2080" t="s">
        <v>2480</v>
      </c>
      <c r="B2080" t="s">
        <v>4033</v>
      </c>
      <c r="C2080" t="s">
        <v>4051</v>
      </c>
      <c r="D2080" t="s">
        <v>4043</v>
      </c>
      <c r="E2080" t="s">
        <v>4039</v>
      </c>
      <c r="F2080" t="s">
        <v>4032</v>
      </c>
      <c r="G2080">
        <v>51565</v>
      </c>
    </row>
    <row r="2081" spans="1:7" x14ac:dyDescent="0.25">
      <c r="A2081" t="s">
        <v>3266</v>
      </c>
      <c r="B2081" t="s">
        <v>4033</v>
      </c>
      <c r="C2081" t="s">
        <v>4049</v>
      </c>
      <c r="D2081" t="s">
        <v>4043</v>
      </c>
      <c r="E2081" t="s">
        <v>4038</v>
      </c>
      <c r="F2081" t="s">
        <v>4032</v>
      </c>
      <c r="G2081">
        <v>51579</v>
      </c>
    </row>
    <row r="2082" spans="1:7" x14ac:dyDescent="0.25">
      <c r="A2082" t="s">
        <v>2081</v>
      </c>
      <c r="B2082" t="s">
        <v>4031</v>
      </c>
      <c r="C2082" t="s">
        <v>4049</v>
      </c>
      <c r="D2082" t="s">
        <v>4044</v>
      </c>
      <c r="E2082" t="s">
        <v>4038</v>
      </c>
      <c r="F2082" t="s">
        <v>4034</v>
      </c>
      <c r="G2082">
        <v>51594</v>
      </c>
    </row>
    <row r="2083" spans="1:7" x14ac:dyDescent="0.25">
      <c r="A2083" t="s">
        <v>2795</v>
      </c>
      <c r="B2083" t="s">
        <v>4033</v>
      </c>
      <c r="C2083" t="s">
        <v>4051</v>
      </c>
      <c r="D2083" t="s">
        <v>4043</v>
      </c>
      <c r="E2083" t="s">
        <v>4038</v>
      </c>
      <c r="F2083" t="s">
        <v>4032</v>
      </c>
      <c r="G2083">
        <v>51608</v>
      </c>
    </row>
    <row r="2084" spans="1:7" x14ac:dyDescent="0.25">
      <c r="A2084" t="s">
        <v>3728</v>
      </c>
      <c r="B2084" t="s">
        <v>4033</v>
      </c>
      <c r="C2084" t="s">
        <v>4050</v>
      </c>
      <c r="D2084" t="s">
        <v>4043</v>
      </c>
      <c r="E2084" t="s">
        <v>4039</v>
      </c>
      <c r="F2084" t="s">
        <v>4032</v>
      </c>
      <c r="G2084">
        <v>51617</v>
      </c>
    </row>
    <row r="2085" spans="1:7" x14ac:dyDescent="0.25">
      <c r="A2085" t="s">
        <v>3795</v>
      </c>
      <c r="B2085" t="s">
        <v>4035</v>
      </c>
      <c r="C2085" t="s">
        <v>4050</v>
      </c>
      <c r="D2085" t="s">
        <v>4043</v>
      </c>
      <c r="E2085" t="s">
        <v>4038</v>
      </c>
      <c r="F2085" t="s">
        <v>4032</v>
      </c>
      <c r="G2085">
        <v>51642</v>
      </c>
    </row>
    <row r="2086" spans="1:7" x14ac:dyDescent="0.25">
      <c r="A2086" t="s">
        <v>3785</v>
      </c>
      <c r="B2086" t="s">
        <v>4033</v>
      </c>
      <c r="C2086" t="s">
        <v>4048</v>
      </c>
      <c r="D2086" t="s">
        <v>4043</v>
      </c>
      <c r="E2086" t="s">
        <v>4039</v>
      </c>
      <c r="F2086" t="s">
        <v>4032</v>
      </c>
      <c r="G2086">
        <v>51642</v>
      </c>
    </row>
    <row r="2087" spans="1:7" x14ac:dyDescent="0.25">
      <c r="A2087" t="s">
        <v>2550</v>
      </c>
      <c r="B2087" t="s">
        <v>4033</v>
      </c>
      <c r="C2087" t="s">
        <v>4047</v>
      </c>
      <c r="D2087" t="s">
        <v>4043</v>
      </c>
      <c r="E2087" t="s">
        <v>4039</v>
      </c>
      <c r="F2087" t="s">
        <v>4032</v>
      </c>
      <c r="G2087">
        <v>51657</v>
      </c>
    </row>
    <row r="2088" spans="1:7" x14ac:dyDescent="0.25">
      <c r="A2088" t="s">
        <v>2999</v>
      </c>
      <c r="B2088" t="s">
        <v>4035</v>
      </c>
      <c r="C2088" t="s">
        <v>4049</v>
      </c>
      <c r="D2088" t="s">
        <v>4043</v>
      </c>
      <c r="E2088" t="s">
        <v>4039</v>
      </c>
      <c r="F2088" t="s">
        <v>4032</v>
      </c>
      <c r="G2088">
        <v>51669</v>
      </c>
    </row>
    <row r="2089" spans="1:7" x14ac:dyDescent="0.25">
      <c r="A2089" t="s">
        <v>1806</v>
      </c>
      <c r="B2089" t="s">
        <v>4031</v>
      </c>
      <c r="C2089" t="s">
        <v>4047</v>
      </c>
      <c r="D2089" t="s">
        <v>4044</v>
      </c>
      <c r="E2089" t="s">
        <v>4038</v>
      </c>
      <c r="F2089" t="s">
        <v>4034</v>
      </c>
      <c r="G2089">
        <v>51695</v>
      </c>
    </row>
    <row r="2090" spans="1:7" x14ac:dyDescent="0.25">
      <c r="A2090" t="s">
        <v>3124</v>
      </c>
      <c r="B2090" t="s">
        <v>4033</v>
      </c>
      <c r="C2090" t="s">
        <v>4051</v>
      </c>
      <c r="D2090" t="s">
        <v>4043</v>
      </c>
      <c r="E2090" t="s">
        <v>4038</v>
      </c>
      <c r="F2090" t="s">
        <v>4032</v>
      </c>
      <c r="G2090">
        <v>51697</v>
      </c>
    </row>
    <row r="2091" spans="1:7" x14ac:dyDescent="0.25">
      <c r="A2091" t="s">
        <v>3852</v>
      </c>
      <c r="B2091" t="s">
        <v>4033</v>
      </c>
      <c r="C2091" t="s">
        <v>4050</v>
      </c>
      <c r="D2091" t="s">
        <v>4043</v>
      </c>
      <c r="E2091" t="s">
        <v>4038</v>
      </c>
      <c r="F2091" t="s">
        <v>4032</v>
      </c>
      <c r="G2091">
        <v>51713</v>
      </c>
    </row>
    <row r="2092" spans="1:7" x14ac:dyDescent="0.25">
      <c r="A2092" t="s">
        <v>3571</v>
      </c>
      <c r="B2092" t="s">
        <v>4033</v>
      </c>
      <c r="C2092" t="s">
        <v>4050</v>
      </c>
      <c r="D2092" t="s">
        <v>4043</v>
      </c>
      <c r="E2092" t="s">
        <v>4039</v>
      </c>
      <c r="F2092" t="s">
        <v>4032</v>
      </c>
      <c r="G2092">
        <v>51725</v>
      </c>
    </row>
    <row r="2093" spans="1:7" x14ac:dyDescent="0.25">
      <c r="A2093" t="s">
        <v>3842</v>
      </c>
      <c r="B2093" t="s">
        <v>4033</v>
      </c>
      <c r="C2093" t="s">
        <v>4048</v>
      </c>
      <c r="D2093" t="s">
        <v>4043</v>
      </c>
      <c r="E2093" t="s">
        <v>4039</v>
      </c>
      <c r="F2093" t="s">
        <v>4032</v>
      </c>
      <c r="G2093">
        <v>51734</v>
      </c>
    </row>
    <row r="2094" spans="1:7" x14ac:dyDescent="0.25">
      <c r="A2094" t="s">
        <v>3395</v>
      </c>
      <c r="B2094" t="s">
        <v>4033</v>
      </c>
      <c r="C2094" t="s">
        <v>4049</v>
      </c>
      <c r="D2094" t="s">
        <v>4043</v>
      </c>
      <c r="E2094" t="s">
        <v>4038</v>
      </c>
      <c r="F2094" t="s">
        <v>4032</v>
      </c>
      <c r="G2094">
        <v>51758</v>
      </c>
    </row>
    <row r="2095" spans="1:7" x14ac:dyDescent="0.25">
      <c r="A2095" t="s">
        <v>3007</v>
      </c>
      <c r="B2095" t="s">
        <v>4033</v>
      </c>
      <c r="C2095" t="s">
        <v>4047</v>
      </c>
      <c r="D2095" t="s">
        <v>4043</v>
      </c>
      <c r="E2095" t="s">
        <v>4039</v>
      </c>
      <c r="F2095" t="s">
        <v>4032</v>
      </c>
      <c r="G2095">
        <v>51786</v>
      </c>
    </row>
    <row r="2096" spans="1:7" x14ac:dyDescent="0.25">
      <c r="A2096" t="s">
        <v>3952</v>
      </c>
      <c r="B2096" t="s">
        <v>4033</v>
      </c>
      <c r="C2096" t="s">
        <v>4048</v>
      </c>
      <c r="D2096" t="s">
        <v>4043</v>
      </c>
      <c r="E2096" t="s">
        <v>4038</v>
      </c>
      <c r="F2096" t="s">
        <v>4032</v>
      </c>
      <c r="G2096">
        <v>51842</v>
      </c>
    </row>
    <row r="2097" spans="1:7" x14ac:dyDescent="0.25">
      <c r="A2097" t="s">
        <v>1999</v>
      </c>
      <c r="B2097" t="s">
        <v>4033</v>
      </c>
      <c r="C2097" t="s">
        <v>4051</v>
      </c>
      <c r="D2097" t="s">
        <v>4043</v>
      </c>
      <c r="E2097" t="s">
        <v>4039</v>
      </c>
      <c r="F2097" t="s">
        <v>4032</v>
      </c>
      <c r="G2097">
        <v>51844</v>
      </c>
    </row>
    <row r="2098" spans="1:7" x14ac:dyDescent="0.25">
      <c r="A2098" t="s">
        <v>3626</v>
      </c>
      <c r="B2098" t="s">
        <v>4033</v>
      </c>
      <c r="C2098" t="s">
        <v>4050</v>
      </c>
      <c r="D2098" t="s">
        <v>4043</v>
      </c>
      <c r="E2098" t="s">
        <v>4039</v>
      </c>
      <c r="F2098" t="s">
        <v>4032</v>
      </c>
      <c r="G2098">
        <v>51851</v>
      </c>
    </row>
    <row r="2099" spans="1:7" x14ac:dyDescent="0.25">
      <c r="A2099" t="s">
        <v>2484</v>
      </c>
      <c r="B2099" t="s">
        <v>4033</v>
      </c>
      <c r="C2099" t="s">
        <v>4049</v>
      </c>
      <c r="D2099" t="s">
        <v>4043</v>
      </c>
      <c r="E2099" t="s">
        <v>4039</v>
      </c>
      <c r="F2099" t="s">
        <v>4032</v>
      </c>
      <c r="G2099">
        <v>51859</v>
      </c>
    </row>
    <row r="2100" spans="1:7" x14ac:dyDescent="0.25">
      <c r="A2100" t="s">
        <v>3199</v>
      </c>
      <c r="B2100" t="s">
        <v>4031</v>
      </c>
      <c r="C2100" t="s">
        <v>4051</v>
      </c>
      <c r="D2100" t="s">
        <v>4041</v>
      </c>
      <c r="E2100" t="s">
        <v>4038</v>
      </c>
      <c r="F2100" t="s">
        <v>4034</v>
      </c>
      <c r="G2100">
        <v>51886</v>
      </c>
    </row>
    <row r="2101" spans="1:7" x14ac:dyDescent="0.25">
      <c r="A2101" t="s">
        <v>3664</v>
      </c>
      <c r="B2101" t="s">
        <v>4033</v>
      </c>
      <c r="C2101" t="s">
        <v>4047</v>
      </c>
      <c r="D2101" t="s">
        <v>4043</v>
      </c>
      <c r="E2101" t="s">
        <v>4038</v>
      </c>
      <c r="F2101" t="s">
        <v>4032</v>
      </c>
      <c r="G2101">
        <v>51892</v>
      </c>
    </row>
    <row r="2102" spans="1:7" x14ac:dyDescent="0.25">
      <c r="A2102" t="s">
        <v>2986</v>
      </c>
      <c r="B2102" t="s">
        <v>4033</v>
      </c>
      <c r="C2102" t="s">
        <v>4047</v>
      </c>
      <c r="D2102" t="s">
        <v>4043</v>
      </c>
      <c r="E2102" t="s">
        <v>4039</v>
      </c>
      <c r="F2102" t="s">
        <v>4032</v>
      </c>
      <c r="G2102">
        <v>51893</v>
      </c>
    </row>
    <row r="2103" spans="1:7" x14ac:dyDescent="0.25">
      <c r="A2103" t="s">
        <v>1677</v>
      </c>
      <c r="B2103" t="s">
        <v>4031</v>
      </c>
      <c r="C2103" t="s">
        <v>4049</v>
      </c>
      <c r="D2103" t="s">
        <v>4044</v>
      </c>
      <c r="E2103" t="s">
        <v>4038</v>
      </c>
      <c r="F2103" t="s">
        <v>4034</v>
      </c>
      <c r="G2103">
        <v>51896</v>
      </c>
    </row>
    <row r="2104" spans="1:7" x14ac:dyDescent="0.25">
      <c r="A2104" t="s">
        <v>3139</v>
      </c>
      <c r="B2104" t="s">
        <v>4033</v>
      </c>
      <c r="C2104" t="s">
        <v>4051</v>
      </c>
      <c r="D2104" t="s">
        <v>4043</v>
      </c>
      <c r="E2104" t="s">
        <v>4038</v>
      </c>
      <c r="F2104" t="s">
        <v>4032</v>
      </c>
      <c r="G2104">
        <v>51902</v>
      </c>
    </row>
    <row r="2105" spans="1:7" x14ac:dyDescent="0.25">
      <c r="A2105" t="s">
        <v>3771</v>
      </c>
      <c r="B2105" t="s">
        <v>4031</v>
      </c>
      <c r="C2105" t="s">
        <v>4050</v>
      </c>
      <c r="D2105" t="s">
        <v>4041</v>
      </c>
      <c r="E2105" t="s">
        <v>4039</v>
      </c>
      <c r="F2105" t="s">
        <v>4032</v>
      </c>
      <c r="G2105">
        <v>51906</v>
      </c>
    </row>
    <row r="2106" spans="1:7" x14ac:dyDescent="0.25">
      <c r="A2106" t="s">
        <v>2166</v>
      </c>
      <c r="B2106" t="s">
        <v>4031</v>
      </c>
      <c r="C2106" t="s">
        <v>4051</v>
      </c>
      <c r="D2106" t="s">
        <v>4041</v>
      </c>
      <c r="E2106" t="s">
        <v>4039</v>
      </c>
      <c r="F2106" t="s">
        <v>4032</v>
      </c>
      <c r="G2106">
        <v>51916</v>
      </c>
    </row>
    <row r="2107" spans="1:7" x14ac:dyDescent="0.25">
      <c r="A2107" t="s">
        <v>2772</v>
      </c>
      <c r="B2107" t="s">
        <v>4033</v>
      </c>
      <c r="C2107" t="s">
        <v>4049</v>
      </c>
      <c r="D2107" t="s">
        <v>4043</v>
      </c>
      <c r="E2107" t="s">
        <v>4039</v>
      </c>
      <c r="F2107" t="s">
        <v>4034</v>
      </c>
      <c r="G2107">
        <v>51929</v>
      </c>
    </row>
    <row r="2108" spans="1:7" x14ac:dyDescent="0.25">
      <c r="A2108" t="s">
        <v>3094</v>
      </c>
      <c r="B2108" t="s">
        <v>4033</v>
      </c>
      <c r="C2108" t="s">
        <v>4047</v>
      </c>
      <c r="D2108" t="s">
        <v>4043</v>
      </c>
      <c r="E2108" t="s">
        <v>4039</v>
      </c>
      <c r="F2108" t="s">
        <v>4032</v>
      </c>
      <c r="G2108">
        <v>51963</v>
      </c>
    </row>
    <row r="2109" spans="1:7" x14ac:dyDescent="0.25">
      <c r="A2109" t="s">
        <v>3907</v>
      </c>
      <c r="B2109" t="s">
        <v>4031</v>
      </c>
      <c r="C2109" t="s">
        <v>4048</v>
      </c>
      <c r="D2109" t="s">
        <v>4041</v>
      </c>
      <c r="E2109" t="s">
        <v>4039</v>
      </c>
      <c r="F2109" t="s">
        <v>4034</v>
      </c>
      <c r="G2109">
        <v>51984</v>
      </c>
    </row>
    <row r="2110" spans="1:7" x14ac:dyDescent="0.25">
      <c r="A2110" t="s">
        <v>2758</v>
      </c>
      <c r="B2110" t="s">
        <v>4033</v>
      </c>
      <c r="C2110" t="s">
        <v>4049</v>
      </c>
      <c r="D2110" t="s">
        <v>4043</v>
      </c>
      <c r="E2110" t="s">
        <v>4039</v>
      </c>
      <c r="F2110" t="s">
        <v>4032</v>
      </c>
      <c r="G2110">
        <v>51985</v>
      </c>
    </row>
    <row r="2111" spans="1:7" x14ac:dyDescent="0.25">
      <c r="A2111" t="s">
        <v>2771</v>
      </c>
      <c r="B2111" t="s">
        <v>4033</v>
      </c>
      <c r="C2111" t="s">
        <v>4051</v>
      </c>
      <c r="D2111" t="s">
        <v>4043</v>
      </c>
      <c r="E2111" t="s">
        <v>4038</v>
      </c>
      <c r="F2111" t="s">
        <v>4032</v>
      </c>
      <c r="G2111">
        <v>51986</v>
      </c>
    </row>
    <row r="2112" spans="1:7" x14ac:dyDescent="0.25">
      <c r="A2112" t="s">
        <v>3304</v>
      </c>
      <c r="B2112" t="s">
        <v>4033</v>
      </c>
      <c r="C2112" t="s">
        <v>4047</v>
      </c>
      <c r="D2112" t="s">
        <v>4043</v>
      </c>
      <c r="E2112" t="s">
        <v>4039</v>
      </c>
      <c r="F2112" t="s">
        <v>4032</v>
      </c>
      <c r="G2112">
        <v>52001</v>
      </c>
    </row>
    <row r="2113" spans="1:7" x14ac:dyDescent="0.25">
      <c r="A2113" t="s">
        <v>3874</v>
      </c>
      <c r="B2113" t="s">
        <v>4033</v>
      </c>
      <c r="C2113" t="s">
        <v>4050</v>
      </c>
      <c r="D2113" t="s">
        <v>4043</v>
      </c>
      <c r="E2113" t="s">
        <v>4038</v>
      </c>
      <c r="F2113" t="s">
        <v>4032</v>
      </c>
      <c r="G2113">
        <v>52004</v>
      </c>
    </row>
    <row r="2114" spans="1:7" x14ac:dyDescent="0.25">
      <c r="A2114" t="s">
        <v>2861</v>
      </c>
      <c r="B2114" t="s">
        <v>4033</v>
      </c>
      <c r="C2114" t="s">
        <v>4051</v>
      </c>
      <c r="D2114" t="s">
        <v>4043</v>
      </c>
      <c r="E2114" t="s">
        <v>4038</v>
      </c>
      <c r="F2114" t="s">
        <v>4032</v>
      </c>
      <c r="G2114">
        <v>52014</v>
      </c>
    </row>
    <row r="2115" spans="1:7" x14ac:dyDescent="0.25">
      <c r="A2115" t="s">
        <v>2688</v>
      </c>
      <c r="B2115" t="s">
        <v>4031</v>
      </c>
      <c r="C2115" t="s">
        <v>4051</v>
      </c>
      <c r="D2115" t="s">
        <v>4041</v>
      </c>
      <c r="E2115" t="s">
        <v>4039</v>
      </c>
      <c r="F2115" t="s">
        <v>4034</v>
      </c>
      <c r="G2115">
        <v>52029</v>
      </c>
    </row>
    <row r="2116" spans="1:7" x14ac:dyDescent="0.25">
      <c r="A2116" t="s">
        <v>3682</v>
      </c>
      <c r="B2116" t="s">
        <v>4033</v>
      </c>
      <c r="C2116" t="s">
        <v>4047</v>
      </c>
      <c r="D2116" t="s">
        <v>4043</v>
      </c>
      <c r="E2116" t="s">
        <v>4038</v>
      </c>
      <c r="F2116" t="s">
        <v>4032</v>
      </c>
      <c r="G2116">
        <v>52037</v>
      </c>
    </row>
    <row r="2117" spans="1:7" x14ac:dyDescent="0.25">
      <c r="A2117" t="s">
        <v>1723</v>
      </c>
      <c r="B2117" t="s">
        <v>4033</v>
      </c>
      <c r="C2117" t="s">
        <v>4051</v>
      </c>
      <c r="D2117" t="s">
        <v>4043</v>
      </c>
      <c r="E2117" t="s">
        <v>4039</v>
      </c>
      <c r="F2117" t="s">
        <v>4032</v>
      </c>
      <c r="G2117">
        <v>52111</v>
      </c>
    </row>
    <row r="2118" spans="1:7" x14ac:dyDescent="0.25">
      <c r="A2118" t="s">
        <v>3364</v>
      </c>
      <c r="B2118" t="s">
        <v>4031</v>
      </c>
      <c r="C2118" t="s">
        <v>4049</v>
      </c>
      <c r="D2118" t="s">
        <v>4041</v>
      </c>
      <c r="E2118" t="s">
        <v>4038</v>
      </c>
      <c r="F2118" t="s">
        <v>4034</v>
      </c>
      <c r="G2118">
        <v>52142</v>
      </c>
    </row>
    <row r="2119" spans="1:7" x14ac:dyDescent="0.25">
      <c r="A2119" t="s">
        <v>2414</v>
      </c>
      <c r="B2119" t="s">
        <v>4035</v>
      </c>
      <c r="C2119" t="s">
        <v>4051</v>
      </c>
      <c r="D2119" t="s">
        <v>4043</v>
      </c>
      <c r="E2119" t="s">
        <v>4039</v>
      </c>
      <c r="F2119" t="s">
        <v>4032</v>
      </c>
      <c r="G2119">
        <v>52144</v>
      </c>
    </row>
    <row r="2120" spans="1:7" x14ac:dyDescent="0.25">
      <c r="A2120" t="s">
        <v>3963</v>
      </c>
      <c r="B2120" t="s">
        <v>4033</v>
      </c>
      <c r="C2120" t="s">
        <v>4048</v>
      </c>
      <c r="D2120" t="s">
        <v>4043</v>
      </c>
      <c r="E2120" t="s">
        <v>4039</v>
      </c>
      <c r="F2120" t="s">
        <v>4032</v>
      </c>
      <c r="G2120">
        <v>52146</v>
      </c>
    </row>
    <row r="2121" spans="1:7" x14ac:dyDescent="0.25">
      <c r="A2121" t="s">
        <v>2489</v>
      </c>
      <c r="B2121" t="s">
        <v>4033</v>
      </c>
      <c r="C2121" t="s">
        <v>4051</v>
      </c>
      <c r="D2121" t="s">
        <v>4043</v>
      </c>
      <c r="E2121" t="s">
        <v>4039</v>
      </c>
      <c r="F2121" t="s">
        <v>4034</v>
      </c>
      <c r="G2121">
        <v>52160</v>
      </c>
    </row>
    <row r="2122" spans="1:7" x14ac:dyDescent="0.25">
      <c r="A2122" t="s">
        <v>3108</v>
      </c>
      <c r="B2122" t="s">
        <v>4031</v>
      </c>
      <c r="C2122" t="s">
        <v>4047</v>
      </c>
      <c r="D2122" t="s">
        <v>4041</v>
      </c>
      <c r="E2122" t="s">
        <v>4039</v>
      </c>
      <c r="F2122" t="s">
        <v>4034</v>
      </c>
      <c r="G2122">
        <v>52206</v>
      </c>
    </row>
    <row r="2123" spans="1:7" x14ac:dyDescent="0.25">
      <c r="A2123" t="s">
        <v>3131</v>
      </c>
      <c r="B2123" t="s">
        <v>4033</v>
      </c>
      <c r="C2123" t="s">
        <v>4051</v>
      </c>
      <c r="D2123" t="s">
        <v>4043</v>
      </c>
      <c r="E2123" t="s">
        <v>4038</v>
      </c>
      <c r="F2123" t="s">
        <v>4032</v>
      </c>
      <c r="G2123">
        <v>52218</v>
      </c>
    </row>
    <row r="2124" spans="1:7" x14ac:dyDescent="0.25">
      <c r="A2124" t="s">
        <v>3536</v>
      </c>
      <c r="B2124" t="s">
        <v>4033</v>
      </c>
      <c r="C2124" t="s">
        <v>4050</v>
      </c>
      <c r="D2124" t="s">
        <v>4043</v>
      </c>
      <c r="E2124" t="s">
        <v>4039</v>
      </c>
      <c r="F2124" t="s">
        <v>4032</v>
      </c>
      <c r="G2124">
        <v>52256</v>
      </c>
    </row>
    <row r="2125" spans="1:7" x14ac:dyDescent="0.25">
      <c r="A2125" t="s">
        <v>2373</v>
      </c>
      <c r="B2125" t="s">
        <v>4035</v>
      </c>
      <c r="C2125" t="s">
        <v>4049</v>
      </c>
      <c r="D2125" t="s">
        <v>4043</v>
      </c>
      <c r="E2125" t="s">
        <v>4039</v>
      </c>
      <c r="F2125" t="s">
        <v>4032</v>
      </c>
      <c r="G2125">
        <v>52269</v>
      </c>
    </row>
    <row r="2126" spans="1:7" x14ac:dyDescent="0.25">
      <c r="A2126" t="s">
        <v>3868</v>
      </c>
      <c r="B2126" t="s">
        <v>4033</v>
      </c>
      <c r="C2126" t="s">
        <v>4048</v>
      </c>
      <c r="D2126" t="s">
        <v>4043</v>
      </c>
      <c r="E2126" t="s">
        <v>4039</v>
      </c>
      <c r="F2126" t="s">
        <v>4034</v>
      </c>
      <c r="G2126">
        <v>52276</v>
      </c>
    </row>
    <row r="2127" spans="1:7" x14ac:dyDescent="0.25">
      <c r="A2127" t="s">
        <v>1848</v>
      </c>
      <c r="B2127" t="s">
        <v>4035</v>
      </c>
      <c r="C2127" t="s">
        <v>4051</v>
      </c>
      <c r="D2127" t="s">
        <v>4043</v>
      </c>
      <c r="E2127" t="s">
        <v>4039</v>
      </c>
      <c r="F2127" t="s">
        <v>4032</v>
      </c>
      <c r="G2127">
        <v>52282</v>
      </c>
    </row>
    <row r="2128" spans="1:7" x14ac:dyDescent="0.25">
      <c r="A2128" t="s">
        <v>3339</v>
      </c>
      <c r="B2128" t="s">
        <v>4033</v>
      </c>
      <c r="C2128" t="s">
        <v>4049</v>
      </c>
      <c r="D2128" t="s">
        <v>4043</v>
      </c>
      <c r="E2128" t="s">
        <v>4038</v>
      </c>
      <c r="F2128" t="s">
        <v>4032</v>
      </c>
      <c r="G2128">
        <v>52294</v>
      </c>
    </row>
    <row r="2129" spans="1:7" x14ac:dyDescent="0.25">
      <c r="A2129" t="s">
        <v>3148</v>
      </c>
      <c r="B2129" t="s">
        <v>4031</v>
      </c>
      <c r="C2129" t="s">
        <v>4049</v>
      </c>
      <c r="D2129" t="s">
        <v>4041</v>
      </c>
      <c r="E2129" t="s">
        <v>4039</v>
      </c>
      <c r="F2129" t="s">
        <v>4034</v>
      </c>
      <c r="G2129">
        <v>52320</v>
      </c>
    </row>
    <row r="2130" spans="1:7" x14ac:dyDescent="0.25">
      <c r="A2130" t="s">
        <v>3503</v>
      </c>
      <c r="B2130" t="s">
        <v>4031</v>
      </c>
      <c r="C2130" t="s">
        <v>4047</v>
      </c>
      <c r="D2130" t="s">
        <v>4041</v>
      </c>
      <c r="E2130" t="s">
        <v>4039</v>
      </c>
      <c r="F2130" t="s">
        <v>4034</v>
      </c>
      <c r="G2130">
        <v>52334</v>
      </c>
    </row>
    <row r="2131" spans="1:7" x14ac:dyDescent="0.25">
      <c r="A2131" t="s">
        <v>2906</v>
      </c>
      <c r="B2131" t="s">
        <v>4033</v>
      </c>
      <c r="C2131" t="s">
        <v>4047</v>
      </c>
      <c r="D2131" t="s">
        <v>4043</v>
      </c>
      <c r="E2131" t="s">
        <v>4039</v>
      </c>
      <c r="F2131" t="s">
        <v>4032</v>
      </c>
      <c r="G2131">
        <v>52363</v>
      </c>
    </row>
    <row r="2132" spans="1:7" x14ac:dyDescent="0.25">
      <c r="A2132" t="s">
        <v>3241</v>
      </c>
      <c r="B2132" t="s">
        <v>4033</v>
      </c>
      <c r="C2132" t="s">
        <v>4047</v>
      </c>
      <c r="D2132" t="s">
        <v>4043</v>
      </c>
      <c r="E2132" t="s">
        <v>4038</v>
      </c>
      <c r="F2132" t="s">
        <v>4032</v>
      </c>
      <c r="G2132">
        <v>52391</v>
      </c>
    </row>
    <row r="2133" spans="1:7" x14ac:dyDescent="0.25">
      <c r="A2133" t="s">
        <v>3841</v>
      </c>
      <c r="B2133" t="s">
        <v>4033</v>
      </c>
      <c r="C2133" t="s">
        <v>4050</v>
      </c>
      <c r="D2133" t="s">
        <v>4043</v>
      </c>
      <c r="E2133" t="s">
        <v>4038</v>
      </c>
      <c r="F2133" t="s">
        <v>4032</v>
      </c>
      <c r="G2133">
        <v>52419</v>
      </c>
    </row>
    <row r="2134" spans="1:7" x14ac:dyDescent="0.25">
      <c r="A2134" t="s">
        <v>2281</v>
      </c>
      <c r="B2134" t="s">
        <v>4033</v>
      </c>
      <c r="C2134" t="s">
        <v>4051</v>
      </c>
      <c r="D2134" t="s">
        <v>4043</v>
      </c>
      <c r="E2134" t="s">
        <v>4039</v>
      </c>
      <c r="F2134" t="s">
        <v>4032</v>
      </c>
      <c r="G2134">
        <v>52422</v>
      </c>
    </row>
    <row r="2135" spans="1:7" x14ac:dyDescent="0.25">
      <c r="A2135" t="s">
        <v>3989</v>
      </c>
      <c r="B2135" t="s">
        <v>4033</v>
      </c>
      <c r="C2135" t="s">
        <v>4048</v>
      </c>
      <c r="D2135" t="s">
        <v>4043</v>
      </c>
      <c r="E2135" t="s">
        <v>4038</v>
      </c>
      <c r="F2135" t="s">
        <v>4032</v>
      </c>
      <c r="G2135">
        <v>52433</v>
      </c>
    </row>
    <row r="2136" spans="1:7" x14ac:dyDescent="0.25">
      <c r="A2136" t="s">
        <v>2490</v>
      </c>
      <c r="B2136" t="s">
        <v>4033</v>
      </c>
      <c r="C2136" t="s">
        <v>4049</v>
      </c>
      <c r="D2136" t="s">
        <v>4043</v>
      </c>
      <c r="E2136" t="s">
        <v>4039</v>
      </c>
      <c r="F2136" t="s">
        <v>4032</v>
      </c>
      <c r="G2136">
        <v>52461</v>
      </c>
    </row>
    <row r="2137" spans="1:7" x14ac:dyDescent="0.25">
      <c r="A2137" t="s">
        <v>3532</v>
      </c>
      <c r="B2137" t="s">
        <v>4031</v>
      </c>
      <c r="C2137" t="s">
        <v>4050</v>
      </c>
      <c r="D2137" t="s">
        <v>4041</v>
      </c>
      <c r="E2137" t="s">
        <v>4039</v>
      </c>
      <c r="F2137" t="s">
        <v>4034</v>
      </c>
      <c r="G2137">
        <v>52479</v>
      </c>
    </row>
    <row r="2138" spans="1:7" x14ac:dyDescent="0.25">
      <c r="A2138" t="s">
        <v>2340</v>
      </c>
      <c r="B2138" t="s">
        <v>4033</v>
      </c>
      <c r="C2138" t="s">
        <v>4051</v>
      </c>
      <c r="D2138" t="s">
        <v>4043</v>
      </c>
      <c r="E2138" t="s">
        <v>4039</v>
      </c>
      <c r="F2138" t="s">
        <v>4032</v>
      </c>
      <c r="G2138">
        <v>52490</v>
      </c>
    </row>
    <row r="2139" spans="1:7" x14ac:dyDescent="0.25">
      <c r="A2139" t="s">
        <v>3988</v>
      </c>
      <c r="B2139" t="s">
        <v>4033</v>
      </c>
      <c r="C2139" t="s">
        <v>4048</v>
      </c>
      <c r="D2139" t="s">
        <v>4043</v>
      </c>
      <c r="E2139" t="s">
        <v>4038</v>
      </c>
      <c r="F2139" t="s">
        <v>4032</v>
      </c>
      <c r="G2139">
        <v>52501</v>
      </c>
    </row>
    <row r="2140" spans="1:7" x14ac:dyDescent="0.25">
      <c r="A2140" t="s">
        <v>3198</v>
      </c>
      <c r="B2140" t="s">
        <v>4031</v>
      </c>
      <c r="C2140" t="s">
        <v>4051</v>
      </c>
      <c r="D2140" t="s">
        <v>4041</v>
      </c>
      <c r="E2140" t="s">
        <v>4038</v>
      </c>
      <c r="F2140" t="s">
        <v>4032</v>
      </c>
      <c r="G2140">
        <v>52520</v>
      </c>
    </row>
    <row r="2141" spans="1:7" x14ac:dyDescent="0.25">
      <c r="A2141" t="s">
        <v>2249</v>
      </c>
      <c r="B2141" t="s">
        <v>4033</v>
      </c>
      <c r="C2141" t="s">
        <v>4051</v>
      </c>
      <c r="D2141" t="s">
        <v>4043</v>
      </c>
      <c r="E2141" t="s">
        <v>4039</v>
      </c>
      <c r="F2141" t="s">
        <v>4034</v>
      </c>
      <c r="G2141">
        <v>52538</v>
      </c>
    </row>
    <row r="2142" spans="1:7" x14ac:dyDescent="0.25">
      <c r="A2142" t="s">
        <v>3175</v>
      </c>
      <c r="B2142" t="s">
        <v>4031</v>
      </c>
      <c r="C2142" t="s">
        <v>4049</v>
      </c>
      <c r="D2142" t="s">
        <v>4041</v>
      </c>
      <c r="E2142" t="s">
        <v>4039</v>
      </c>
      <c r="F2142" t="s">
        <v>4032</v>
      </c>
      <c r="G2142">
        <v>52570</v>
      </c>
    </row>
    <row r="2143" spans="1:7" x14ac:dyDescent="0.25">
      <c r="A2143" t="s">
        <v>3513</v>
      </c>
      <c r="B2143" t="s">
        <v>4033</v>
      </c>
      <c r="C2143" t="s">
        <v>4047</v>
      </c>
      <c r="D2143" t="s">
        <v>4043</v>
      </c>
      <c r="E2143" t="s">
        <v>4038</v>
      </c>
      <c r="F2143" t="s">
        <v>4034</v>
      </c>
      <c r="G2143">
        <v>52573</v>
      </c>
    </row>
    <row r="2144" spans="1:7" x14ac:dyDescent="0.25">
      <c r="A2144" t="s">
        <v>3092</v>
      </c>
      <c r="B2144" t="s">
        <v>4033</v>
      </c>
      <c r="C2144" t="s">
        <v>4051</v>
      </c>
      <c r="D2144" t="s">
        <v>4043</v>
      </c>
      <c r="E2144" t="s">
        <v>4038</v>
      </c>
      <c r="F2144" t="s">
        <v>4032</v>
      </c>
      <c r="G2144">
        <v>52580</v>
      </c>
    </row>
    <row r="2145" spans="1:7" x14ac:dyDescent="0.25">
      <c r="A2145" t="s">
        <v>2968</v>
      </c>
      <c r="B2145" t="s">
        <v>4033</v>
      </c>
      <c r="C2145" t="s">
        <v>4047</v>
      </c>
      <c r="D2145" t="s">
        <v>4043</v>
      </c>
      <c r="E2145" t="s">
        <v>4039</v>
      </c>
      <c r="F2145" t="s">
        <v>4032</v>
      </c>
      <c r="G2145">
        <v>52589</v>
      </c>
    </row>
    <row r="2146" spans="1:7" x14ac:dyDescent="0.25">
      <c r="A2146" t="s">
        <v>3756</v>
      </c>
      <c r="B2146" t="s">
        <v>4033</v>
      </c>
      <c r="C2146" t="s">
        <v>4048</v>
      </c>
      <c r="D2146" t="s">
        <v>4043</v>
      </c>
      <c r="E2146" t="s">
        <v>4039</v>
      </c>
      <c r="F2146" t="s">
        <v>4034</v>
      </c>
      <c r="G2146">
        <v>52592</v>
      </c>
    </row>
    <row r="2147" spans="1:7" x14ac:dyDescent="0.25">
      <c r="A2147" t="s">
        <v>2553</v>
      </c>
      <c r="B2147" t="s">
        <v>4033</v>
      </c>
      <c r="C2147" t="s">
        <v>4051</v>
      </c>
      <c r="D2147" t="s">
        <v>4043</v>
      </c>
      <c r="E2147" t="s">
        <v>4039</v>
      </c>
      <c r="F2147" t="s">
        <v>4034</v>
      </c>
      <c r="G2147">
        <v>52596</v>
      </c>
    </row>
    <row r="2148" spans="1:7" x14ac:dyDescent="0.25">
      <c r="A2148" t="s">
        <v>3734</v>
      </c>
      <c r="B2148" t="s">
        <v>4031</v>
      </c>
      <c r="C2148" t="s">
        <v>4047</v>
      </c>
      <c r="D2148" t="s">
        <v>4041</v>
      </c>
      <c r="E2148" t="s">
        <v>4038</v>
      </c>
      <c r="F2148" t="s">
        <v>4034</v>
      </c>
      <c r="G2148">
        <v>52601</v>
      </c>
    </row>
    <row r="2149" spans="1:7" x14ac:dyDescent="0.25">
      <c r="A2149" t="s">
        <v>2672</v>
      </c>
      <c r="B2149" t="s">
        <v>4033</v>
      </c>
      <c r="C2149" t="s">
        <v>4049</v>
      </c>
      <c r="D2149" t="s">
        <v>4043</v>
      </c>
      <c r="E2149" t="s">
        <v>4039</v>
      </c>
      <c r="F2149" t="s">
        <v>4032</v>
      </c>
      <c r="G2149">
        <v>52603</v>
      </c>
    </row>
    <row r="2150" spans="1:7" x14ac:dyDescent="0.25">
      <c r="A2150" t="s">
        <v>3809</v>
      </c>
      <c r="B2150" t="s">
        <v>4033</v>
      </c>
      <c r="C2150" t="s">
        <v>4050</v>
      </c>
      <c r="D2150" t="s">
        <v>4043</v>
      </c>
      <c r="E2150" t="s">
        <v>4039</v>
      </c>
      <c r="F2150" t="s">
        <v>4034</v>
      </c>
      <c r="G2150">
        <v>52639</v>
      </c>
    </row>
    <row r="2151" spans="1:7" x14ac:dyDescent="0.25">
      <c r="A2151" t="s">
        <v>2506</v>
      </c>
      <c r="B2151" t="s">
        <v>4035</v>
      </c>
      <c r="C2151" t="s">
        <v>4049</v>
      </c>
      <c r="D2151" t="s">
        <v>4043</v>
      </c>
      <c r="E2151" t="s">
        <v>4039</v>
      </c>
      <c r="F2151" t="s">
        <v>4034</v>
      </c>
      <c r="G2151">
        <v>52683</v>
      </c>
    </row>
    <row r="2152" spans="1:7" x14ac:dyDescent="0.25">
      <c r="A2152" t="s">
        <v>2432</v>
      </c>
      <c r="B2152" t="s">
        <v>4031</v>
      </c>
      <c r="C2152" t="s">
        <v>4051</v>
      </c>
      <c r="D2152" t="s">
        <v>4041</v>
      </c>
      <c r="E2152" t="s">
        <v>4039</v>
      </c>
      <c r="F2152" t="s">
        <v>4032</v>
      </c>
      <c r="G2152">
        <v>52696</v>
      </c>
    </row>
    <row r="2153" spans="1:7" x14ac:dyDescent="0.25">
      <c r="A2153" t="s">
        <v>3408</v>
      </c>
      <c r="B2153" t="s">
        <v>4033</v>
      </c>
      <c r="C2153" t="s">
        <v>4047</v>
      </c>
      <c r="D2153" t="s">
        <v>4043</v>
      </c>
      <c r="E2153" t="s">
        <v>4038</v>
      </c>
      <c r="F2153" t="s">
        <v>4032</v>
      </c>
      <c r="G2153">
        <v>52710</v>
      </c>
    </row>
    <row r="2154" spans="1:7" x14ac:dyDescent="0.25">
      <c r="A2154" t="s">
        <v>2095</v>
      </c>
      <c r="B2154" t="s">
        <v>4033</v>
      </c>
      <c r="C2154" t="s">
        <v>4051</v>
      </c>
      <c r="D2154" t="s">
        <v>4043</v>
      </c>
      <c r="E2154" t="s">
        <v>4039</v>
      </c>
      <c r="F2154" t="s">
        <v>4032</v>
      </c>
      <c r="G2154">
        <v>52726</v>
      </c>
    </row>
    <row r="2155" spans="1:7" x14ac:dyDescent="0.25">
      <c r="A2155" t="s">
        <v>2196</v>
      </c>
      <c r="B2155" t="s">
        <v>4035</v>
      </c>
      <c r="C2155" t="s">
        <v>4051</v>
      </c>
      <c r="D2155" t="s">
        <v>4043</v>
      </c>
      <c r="E2155" t="s">
        <v>4039</v>
      </c>
      <c r="F2155" t="s">
        <v>4032</v>
      </c>
      <c r="G2155">
        <v>52731</v>
      </c>
    </row>
    <row r="2156" spans="1:7" x14ac:dyDescent="0.25">
      <c r="A2156" t="s">
        <v>3761</v>
      </c>
      <c r="B2156" t="s">
        <v>4033</v>
      </c>
      <c r="C2156" t="s">
        <v>4048</v>
      </c>
      <c r="D2156" t="s">
        <v>4043</v>
      </c>
      <c r="E2156" t="s">
        <v>4039</v>
      </c>
      <c r="F2156" t="s">
        <v>4032</v>
      </c>
      <c r="G2156">
        <v>52731</v>
      </c>
    </row>
    <row r="2157" spans="1:7" x14ac:dyDescent="0.25">
      <c r="A2157" t="s">
        <v>3013</v>
      </c>
      <c r="B2157" t="s">
        <v>4031</v>
      </c>
      <c r="C2157" t="s">
        <v>4047</v>
      </c>
      <c r="D2157" t="s">
        <v>4041</v>
      </c>
      <c r="E2157" t="s">
        <v>4039</v>
      </c>
      <c r="F2157" t="s">
        <v>4032</v>
      </c>
      <c r="G2157">
        <v>52745</v>
      </c>
    </row>
    <row r="2158" spans="1:7" x14ac:dyDescent="0.25">
      <c r="A2158" t="s">
        <v>2859</v>
      </c>
      <c r="B2158" t="s">
        <v>4031</v>
      </c>
      <c r="C2158" t="s">
        <v>4049</v>
      </c>
      <c r="D2158" t="s">
        <v>4041</v>
      </c>
      <c r="E2158" t="s">
        <v>4039</v>
      </c>
      <c r="F2158" t="s">
        <v>4034</v>
      </c>
      <c r="G2158">
        <v>52754</v>
      </c>
    </row>
    <row r="2159" spans="1:7" x14ac:dyDescent="0.25">
      <c r="A2159" t="s">
        <v>2620</v>
      </c>
      <c r="B2159" t="s">
        <v>4033</v>
      </c>
      <c r="C2159" t="s">
        <v>4049</v>
      </c>
      <c r="D2159" t="s">
        <v>4043</v>
      </c>
      <c r="E2159" t="s">
        <v>4039</v>
      </c>
      <c r="F2159" t="s">
        <v>4032</v>
      </c>
      <c r="G2159">
        <v>52764</v>
      </c>
    </row>
    <row r="2160" spans="1:7" x14ac:dyDescent="0.25">
      <c r="A2160" t="s">
        <v>2397</v>
      </c>
      <c r="B2160" t="s">
        <v>4033</v>
      </c>
      <c r="C2160" t="s">
        <v>4051</v>
      </c>
      <c r="D2160" t="s">
        <v>4043</v>
      </c>
      <c r="E2160" t="s">
        <v>4039</v>
      </c>
      <c r="F2160" t="s">
        <v>4032</v>
      </c>
      <c r="G2160">
        <v>52765</v>
      </c>
    </row>
    <row r="2161" spans="1:7" x14ac:dyDescent="0.25">
      <c r="A2161" t="s">
        <v>4004</v>
      </c>
      <c r="B2161" t="s">
        <v>4033</v>
      </c>
      <c r="C2161" t="s">
        <v>4048</v>
      </c>
      <c r="D2161" t="s">
        <v>4043</v>
      </c>
      <c r="E2161" t="s">
        <v>4038</v>
      </c>
      <c r="F2161" t="s">
        <v>4032</v>
      </c>
      <c r="G2161">
        <v>52770</v>
      </c>
    </row>
    <row r="2162" spans="1:7" x14ac:dyDescent="0.25">
      <c r="A2162" t="s">
        <v>2655</v>
      </c>
      <c r="B2162" t="s">
        <v>4033</v>
      </c>
      <c r="C2162" t="s">
        <v>4049</v>
      </c>
      <c r="D2162" t="s">
        <v>4043</v>
      </c>
      <c r="E2162" t="s">
        <v>4039</v>
      </c>
      <c r="F2162" t="s">
        <v>4032</v>
      </c>
      <c r="G2162">
        <v>52773</v>
      </c>
    </row>
    <row r="2163" spans="1:7" x14ac:dyDescent="0.25">
      <c r="A2163" t="s">
        <v>2385</v>
      </c>
      <c r="B2163" t="s">
        <v>4033</v>
      </c>
      <c r="C2163" t="s">
        <v>4051</v>
      </c>
      <c r="D2163" t="s">
        <v>4043</v>
      </c>
      <c r="E2163" t="s">
        <v>4039</v>
      </c>
      <c r="F2163" t="s">
        <v>4034</v>
      </c>
      <c r="G2163">
        <v>52786</v>
      </c>
    </row>
    <row r="2164" spans="1:7" x14ac:dyDescent="0.25">
      <c r="A2164" t="s">
        <v>3802</v>
      </c>
      <c r="B2164" t="s">
        <v>4033</v>
      </c>
      <c r="C2164" t="s">
        <v>4048</v>
      </c>
      <c r="D2164" t="s">
        <v>4043</v>
      </c>
      <c r="E2164" t="s">
        <v>4039</v>
      </c>
      <c r="F2164" t="s">
        <v>4032</v>
      </c>
      <c r="G2164">
        <v>52801</v>
      </c>
    </row>
    <row r="2165" spans="1:7" x14ac:dyDescent="0.25">
      <c r="A2165" t="s">
        <v>2984</v>
      </c>
      <c r="B2165" t="s">
        <v>4033</v>
      </c>
      <c r="C2165" t="s">
        <v>4051</v>
      </c>
      <c r="D2165" t="s">
        <v>4043</v>
      </c>
      <c r="E2165" t="s">
        <v>4038</v>
      </c>
      <c r="F2165" t="s">
        <v>4034</v>
      </c>
      <c r="G2165">
        <v>52814</v>
      </c>
    </row>
    <row r="2166" spans="1:7" x14ac:dyDescent="0.25">
      <c r="A2166" t="s">
        <v>2546</v>
      </c>
      <c r="B2166" t="s">
        <v>4035</v>
      </c>
      <c r="C2166" t="s">
        <v>4049</v>
      </c>
      <c r="D2166" t="s">
        <v>4043</v>
      </c>
      <c r="E2166" t="s">
        <v>4039</v>
      </c>
      <c r="F2166" t="s">
        <v>4032</v>
      </c>
      <c r="G2166">
        <v>52827</v>
      </c>
    </row>
    <row r="2167" spans="1:7" x14ac:dyDescent="0.25">
      <c r="A2167" t="s">
        <v>3817</v>
      </c>
      <c r="B2167" t="s">
        <v>4031</v>
      </c>
      <c r="C2167" t="s">
        <v>4048</v>
      </c>
      <c r="D2167" t="s">
        <v>4041</v>
      </c>
      <c r="E2167" t="s">
        <v>4039</v>
      </c>
      <c r="F2167" t="s">
        <v>4032</v>
      </c>
      <c r="G2167">
        <v>52836</v>
      </c>
    </row>
    <row r="2168" spans="1:7" x14ac:dyDescent="0.25">
      <c r="A2168" t="s">
        <v>2446</v>
      </c>
      <c r="B2168" t="s">
        <v>4035</v>
      </c>
      <c r="C2168" t="s">
        <v>4051</v>
      </c>
      <c r="D2168" t="s">
        <v>4043</v>
      </c>
      <c r="E2168" t="s">
        <v>4039</v>
      </c>
      <c r="F2168" t="s">
        <v>4032</v>
      </c>
      <c r="G2168">
        <v>52857</v>
      </c>
    </row>
    <row r="2169" spans="1:7" x14ac:dyDescent="0.25">
      <c r="A2169" t="s">
        <v>2682</v>
      </c>
      <c r="B2169" t="s">
        <v>4033</v>
      </c>
      <c r="C2169" t="s">
        <v>4047</v>
      </c>
      <c r="D2169" t="s">
        <v>4043</v>
      </c>
      <c r="E2169" t="s">
        <v>4039</v>
      </c>
      <c r="F2169" t="s">
        <v>4034</v>
      </c>
      <c r="G2169">
        <v>52859</v>
      </c>
    </row>
    <row r="2170" spans="1:7" x14ac:dyDescent="0.25">
      <c r="A2170" t="s">
        <v>2674</v>
      </c>
      <c r="B2170" t="s">
        <v>4033</v>
      </c>
      <c r="C2170" t="s">
        <v>4049</v>
      </c>
      <c r="D2170" t="s">
        <v>4043</v>
      </c>
      <c r="E2170" t="s">
        <v>4039</v>
      </c>
      <c r="F2170" t="s">
        <v>4032</v>
      </c>
      <c r="G2170">
        <v>52882</v>
      </c>
    </row>
    <row r="2171" spans="1:7" x14ac:dyDescent="0.25">
      <c r="A2171" t="s">
        <v>3806</v>
      </c>
      <c r="B2171" t="s">
        <v>4035</v>
      </c>
      <c r="C2171" t="s">
        <v>4048</v>
      </c>
      <c r="D2171" t="s">
        <v>4043</v>
      </c>
      <c r="E2171" t="s">
        <v>4039</v>
      </c>
      <c r="F2171" t="s">
        <v>4032</v>
      </c>
      <c r="G2171">
        <v>52895</v>
      </c>
    </row>
    <row r="2172" spans="1:7" x14ac:dyDescent="0.25">
      <c r="A2172" t="s">
        <v>2865</v>
      </c>
      <c r="B2172" t="s">
        <v>4033</v>
      </c>
      <c r="C2172" t="s">
        <v>4049</v>
      </c>
      <c r="D2172" t="s">
        <v>4043</v>
      </c>
      <c r="E2172" t="s">
        <v>4039</v>
      </c>
      <c r="F2172" t="s">
        <v>4032</v>
      </c>
      <c r="G2172">
        <v>52896</v>
      </c>
    </row>
    <row r="2173" spans="1:7" x14ac:dyDescent="0.25">
      <c r="A2173" t="s">
        <v>3892</v>
      </c>
      <c r="B2173" t="s">
        <v>4033</v>
      </c>
      <c r="C2173" t="s">
        <v>4048</v>
      </c>
      <c r="D2173" t="s">
        <v>4043</v>
      </c>
      <c r="E2173" t="s">
        <v>4039</v>
      </c>
      <c r="F2173" t="s">
        <v>4032</v>
      </c>
      <c r="G2173">
        <v>52907</v>
      </c>
    </row>
    <row r="2174" spans="1:7" x14ac:dyDescent="0.25">
      <c r="A2174" t="s">
        <v>3718</v>
      </c>
      <c r="B2174" t="s">
        <v>4033</v>
      </c>
      <c r="C2174" t="s">
        <v>4050</v>
      </c>
      <c r="D2174" t="s">
        <v>4043</v>
      </c>
      <c r="E2174" t="s">
        <v>4039</v>
      </c>
      <c r="F2174" t="s">
        <v>4032</v>
      </c>
      <c r="G2174">
        <v>52925</v>
      </c>
    </row>
    <row r="2175" spans="1:7" x14ac:dyDescent="0.25">
      <c r="A2175" t="s">
        <v>3459</v>
      </c>
      <c r="B2175" t="s">
        <v>4033</v>
      </c>
      <c r="C2175" t="s">
        <v>4050</v>
      </c>
      <c r="D2175" t="s">
        <v>4043</v>
      </c>
      <c r="E2175" t="s">
        <v>4039</v>
      </c>
      <c r="F2175" t="s">
        <v>4032</v>
      </c>
      <c r="G2175">
        <v>52943</v>
      </c>
    </row>
    <row r="2176" spans="1:7" x14ac:dyDescent="0.25">
      <c r="A2176" t="s">
        <v>3189</v>
      </c>
      <c r="B2176" t="s">
        <v>4033</v>
      </c>
      <c r="C2176" t="s">
        <v>4051</v>
      </c>
      <c r="D2176" t="s">
        <v>4043</v>
      </c>
      <c r="E2176" t="s">
        <v>4038</v>
      </c>
      <c r="F2176" t="s">
        <v>4032</v>
      </c>
      <c r="G2176">
        <v>52949</v>
      </c>
    </row>
    <row r="2177" spans="1:7" x14ac:dyDescent="0.25">
      <c r="A2177" t="s">
        <v>2165</v>
      </c>
      <c r="B2177" t="s">
        <v>4033</v>
      </c>
      <c r="C2177" t="s">
        <v>4051</v>
      </c>
      <c r="D2177" t="s">
        <v>4043</v>
      </c>
      <c r="E2177" t="s">
        <v>4039</v>
      </c>
      <c r="F2177" t="s">
        <v>4032</v>
      </c>
      <c r="G2177">
        <v>52951</v>
      </c>
    </row>
    <row r="2178" spans="1:7" x14ac:dyDescent="0.25">
      <c r="A2178" t="s">
        <v>3152</v>
      </c>
      <c r="B2178" t="s">
        <v>4031</v>
      </c>
      <c r="C2178" t="s">
        <v>4047</v>
      </c>
      <c r="D2178" t="s">
        <v>4041</v>
      </c>
      <c r="E2178" t="s">
        <v>4039</v>
      </c>
      <c r="F2178" t="s">
        <v>4034</v>
      </c>
      <c r="G2178">
        <v>52954</v>
      </c>
    </row>
    <row r="2179" spans="1:7" x14ac:dyDescent="0.25">
      <c r="A2179" t="s">
        <v>2279</v>
      </c>
      <c r="B2179" t="s">
        <v>4033</v>
      </c>
      <c r="C2179" t="s">
        <v>4051</v>
      </c>
      <c r="D2179" t="s">
        <v>4043</v>
      </c>
      <c r="E2179" t="s">
        <v>4039</v>
      </c>
      <c r="F2179" t="s">
        <v>4032</v>
      </c>
      <c r="G2179">
        <v>52954</v>
      </c>
    </row>
    <row r="2180" spans="1:7" x14ac:dyDescent="0.25">
      <c r="A2180" t="s">
        <v>3125</v>
      </c>
      <c r="B2180" t="s">
        <v>4033</v>
      </c>
      <c r="C2180" t="s">
        <v>4047</v>
      </c>
      <c r="D2180" t="s">
        <v>4043</v>
      </c>
      <c r="E2180" t="s">
        <v>4039</v>
      </c>
      <c r="F2180" t="s">
        <v>4032</v>
      </c>
      <c r="G2180">
        <v>52956</v>
      </c>
    </row>
    <row r="2181" spans="1:7" x14ac:dyDescent="0.25">
      <c r="A2181" t="s">
        <v>3831</v>
      </c>
      <c r="B2181" t="s">
        <v>4033</v>
      </c>
      <c r="C2181" t="s">
        <v>4048</v>
      </c>
      <c r="D2181" t="s">
        <v>4043</v>
      </c>
      <c r="E2181" t="s">
        <v>4039</v>
      </c>
      <c r="F2181" t="s">
        <v>4032</v>
      </c>
      <c r="G2181">
        <v>52956</v>
      </c>
    </row>
    <row r="2182" spans="1:7" x14ac:dyDescent="0.25">
      <c r="A2182" t="s">
        <v>3937</v>
      </c>
      <c r="B2182" t="s">
        <v>4031</v>
      </c>
      <c r="C2182" t="s">
        <v>4048</v>
      </c>
      <c r="D2182" t="s">
        <v>4041</v>
      </c>
      <c r="E2182" t="s">
        <v>4039</v>
      </c>
      <c r="F2182" t="s">
        <v>4032</v>
      </c>
      <c r="G2182">
        <v>52959</v>
      </c>
    </row>
    <row r="2183" spans="1:7" x14ac:dyDescent="0.25">
      <c r="A2183" t="s">
        <v>2692</v>
      </c>
      <c r="B2183" t="s">
        <v>4035</v>
      </c>
      <c r="C2183" t="s">
        <v>4049</v>
      </c>
      <c r="D2183" t="s">
        <v>4043</v>
      </c>
      <c r="E2183" t="s">
        <v>4039</v>
      </c>
      <c r="F2183" t="s">
        <v>4032</v>
      </c>
      <c r="G2183">
        <v>52961</v>
      </c>
    </row>
    <row r="2184" spans="1:7" x14ac:dyDescent="0.25">
      <c r="A2184" t="s">
        <v>3518</v>
      </c>
      <c r="B2184" t="s">
        <v>4035</v>
      </c>
      <c r="C2184" t="s">
        <v>4050</v>
      </c>
      <c r="D2184" t="s">
        <v>4043</v>
      </c>
      <c r="E2184" t="s">
        <v>4039</v>
      </c>
      <c r="F2184" t="s">
        <v>4034</v>
      </c>
      <c r="G2184">
        <v>52996</v>
      </c>
    </row>
    <row r="2185" spans="1:7" x14ac:dyDescent="0.25">
      <c r="A2185" t="s">
        <v>2926</v>
      </c>
      <c r="B2185" t="s">
        <v>4031</v>
      </c>
      <c r="C2185" t="s">
        <v>4051</v>
      </c>
      <c r="D2185" t="s">
        <v>4041</v>
      </c>
      <c r="E2185" t="s">
        <v>4039</v>
      </c>
      <c r="F2185" t="s">
        <v>4032</v>
      </c>
      <c r="G2185">
        <v>53003</v>
      </c>
    </row>
    <row r="2186" spans="1:7" x14ac:dyDescent="0.25">
      <c r="A2186" t="s">
        <v>3516</v>
      </c>
      <c r="B2186" t="s">
        <v>4031</v>
      </c>
      <c r="C2186" t="s">
        <v>4050</v>
      </c>
      <c r="D2186" t="s">
        <v>4041</v>
      </c>
      <c r="E2186" t="s">
        <v>4039</v>
      </c>
      <c r="F2186" t="s">
        <v>4034</v>
      </c>
      <c r="G2186">
        <v>53019</v>
      </c>
    </row>
    <row r="2187" spans="1:7" x14ac:dyDescent="0.25">
      <c r="A2187" t="s">
        <v>3861</v>
      </c>
      <c r="B2187" t="s">
        <v>4033</v>
      </c>
      <c r="C2187" t="s">
        <v>4048</v>
      </c>
      <c r="D2187" t="s">
        <v>4043</v>
      </c>
      <c r="E2187" t="s">
        <v>4039</v>
      </c>
      <c r="F2187" t="s">
        <v>4032</v>
      </c>
      <c r="G2187">
        <v>53025</v>
      </c>
    </row>
    <row r="2188" spans="1:7" x14ac:dyDescent="0.25">
      <c r="A2188" t="s">
        <v>3870</v>
      </c>
      <c r="B2188" t="s">
        <v>4033</v>
      </c>
      <c r="C2188" t="s">
        <v>4048</v>
      </c>
      <c r="D2188" t="s">
        <v>4043</v>
      </c>
      <c r="E2188" t="s">
        <v>4039</v>
      </c>
      <c r="F2188" t="s">
        <v>4034</v>
      </c>
      <c r="G2188">
        <v>53053</v>
      </c>
    </row>
    <row r="2189" spans="1:7" x14ac:dyDescent="0.25">
      <c r="A2189" t="s">
        <v>3365</v>
      </c>
      <c r="B2189" t="s">
        <v>4031</v>
      </c>
      <c r="C2189" t="s">
        <v>4049</v>
      </c>
      <c r="D2189" t="s">
        <v>4041</v>
      </c>
      <c r="E2189" t="s">
        <v>4039</v>
      </c>
      <c r="F2189" t="s">
        <v>4032</v>
      </c>
      <c r="G2189">
        <v>53064</v>
      </c>
    </row>
    <row r="2190" spans="1:7" x14ac:dyDescent="0.25">
      <c r="A2190" t="s">
        <v>2622</v>
      </c>
      <c r="B2190" t="s">
        <v>4035</v>
      </c>
      <c r="C2190" t="s">
        <v>4047</v>
      </c>
      <c r="D2190" t="s">
        <v>4043</v>
      </c>
      <c r="E2190" t="s">
        <v>4039</v>
      </c>
      <c r="F2190" t="s">
        <v>4032</v>
      </c>
      <c r="G2190">
        <v>53069</v>
      </c>
    </row>
    <row r="2191" spans="1:7" x14ac:dyDescent="0.25">
      <c r="A2191" t="s">
        <v>3733</v>
      </c>
      <c r="B2191" t="s">
        <v>4031</v>
      </c>
      <c r="C2191" t="s">
        <v>4050</v>
      </c>
      <c r="D2191" t="s">
        <v>4041</v>
      </c>
      <c r="E2191" t="s">
        <v>4039</v>
      </c>
      <c r="F2191" t="s">
        <v>4034</v>
      </c>
      <c r="G2191">
        <v>53099</v>
      </c>
    </row>
    <row r="2192" spans="1:7" x14ac:dyDescent="0.25">
      <c r="A2192" t="s">
        <v>3504</v>
      </c>
      <c r="B2192" t="s">
        <v>4033</v>
      </c>
      <c r="C2192" t="s">
        <v>4049</v>
      </c>
      <c r="D2192" t="s">
        <v>4043</v>
      </c>
      <c r="E2192" t="s">
        <v>4038</v>
      </c>
      <c r="F2192" t="s">
        <v>4034</v>
      </c>
      <c r="G2192">
        <v>53107</v>
      </c>
    </row>
    <row r="2193" spans="1:7" x14ac:dyDescent="0.25">
      <c r="A2193" t="s">
        <v>2632</v>
      </c>
      <c r="B2193" t="s">
        <v>4031</v>
      </c>
      <c r="C2193" t="s">
        <v>4051</v>
      </c>
      <c r="D2193" t="s">
        <v>4041</v>
      </c>
      <c r="E2193" t="s">
        <v>4039</v>
      </c>
      <c r="F2193" t="s">
        <v>4032</v>
      </c>
      <c r="G2193">
        <v>53116</v>
      </c>
    </row>
    <row r="2194" spans="1:7" x14ac:dyDescent="0.25">
      <c r="A2194" t="s">
        <v>3540</v>
      </c>
      <c r="B2194" t="s">
        <v>4031</v>
      </c>
      <c r="C2194" t="s">
        <v>4047</v>
      </c>
      <c r="D2194" t="s">
        <v>4041</v>
      </c>
      <c r="E2194" t="s">
        <v>4038</v>
      </c>
      <c r="F2194" t="s">
        <v>4034</v>
      </c>
      <c r="G2194">
        <v>53137</v>
      </c>
    </row>
    <row r="2195" spans="1:7" x14ac:dyDescent="0.25">
      <c r="A2195" t="s">
        <v>3879</v>
      </c>
      <c r="B2195" t="s">
        <v>4035</v>
      </c>
      <c r="C2195" t="s">
        <v>4048</v>
      </c>
      <c r="D2195" t="s">
        <v>4043</v>
      </c>
      <c r="E2195" t="s">
        <v>4039</v>
      </c>
      <c r="F2195" t="s">
        <v>4032</v>
      </c>
      <c r="G2195">
        <v>53149</v>
      </c>
    </row>
    <row r="2196" spans="1:7" x14ac:dyDescent="0.25">
      <c r="A2196" t="s">
        <v>2933</v>
      </c>
      <c r="B2196" t="s">
        <v>4031</v>
      </c>
      <c r="C2196" t="s">
        <v>4049</v>
      </c>
      <c r="D2196" t="s">
        <v>4041</v>
      </c>
      <c r="E2196" t="s">
        <v>4039</v>
      </c>
      <c r="F2196" t="s">
        <v>4032</v>
      </c>
      <c r="G2196">
        <v>53186</v>
      </c>
    </row>
    <row r="2197" spans="1:7" x14ac:dyDescent="0.25">
      <c r="A2197" t="s">
        <v>3859</v>
      </c>
      <c r="B2197" t="s">
        <v>4033</v>
      </c>
      <c r="C2197" t="s">
        <v>4048</v>
      </c>
      <c r="D2197" t="s">
        <v>4043</v>
      </c>
      <c r="E2197" t="s">
        <v>4039</v>
      </c>
      <c r="F2197" t="s">
        <v>4034</v>
      </c>
      <c r="G2197">
        <v>53197</v>
      </c>
    </row>
    <row r="2198" spans="1:7" x14ac:dyDescent="0.25">
      <c r="A2198" t="s">
        <v>3601</v>
      </c>
      <c r="B2198" t="s">
        <v>4035</v>
      </c>
      <c r="C2198" t="s">
        <v>4050</v>
      </c>
      <c r="D2198" t="s">
        <v>4043</v>
      </c>
      <c r="E2198" t="s">
        <v>4039</v>
      </c>
      <c r="F2198" t="s">
        <v>4032</v>
      </c>
      <c r="G2198">
        <v>53237</v>
      </c>
    </row>
    <row r="2199" spans="1:7" x14ac:dyDescent="0.25">
      <c r="A2199" t="s">
        <v>2412</v>
      </c>
      <c r="B2199" t="s">
        <v>4031</v>
      </c>
      <c r="C2199" t="s">
        <v>4051</v>
      </c>
      <c r="D2199" t="s">
        <v>4041</v>
      </c>
      <c r="E2199" t="s">
        <v>4039</v>
      </c>
      <c r="F2199" t="s">
        <v>4034</v>
      </c>
      <c r="G2199">
        <v>53246</v>
      </c>
    </row>
    <row r="2200" spans="1:7" x14ac:dyDescent="0.25">
      <c r="A2200" t="s">
        <v>2812</v>
      </c>
      <c r="B2200" t="s">
        <v>4033</v>
      </c>
      <c r="C2200" t="s">
        <v>4049</v>
      </c>
      <c r="D2200" t="s">
        <v>4043</v>
      </c>
      <c r="E2200" t="s">
        <v>4039</v>
      </c>
      <c r="F2200" t="s">
        <v>4032</v>
      </c>
      <c r="G2200">
        <v>53251</v>
      </c>
    </row>
    <row r="2201" spans="1:7" x14ac:dyDescent="0.25">
      <c r="A2201" t="s">
        <v>2805</v>
      </c>
      <c r="B2201" t="s">
        <v>4033</v>
      </c>
      <c r="C2201" t="s">
        <v>4047</v>
      </c>
      <c r="D2201" t="s">
        <v>4043</v>
      </c>
      <c r="E2201" t="s">
        <v>4039</v>
      </c>
      <c r="F2201" t="s">
        <v>4032</v>
      </c>
      <c r="G2201">
        <v>53275</v>
      </c>
    </row>
    <row r="2202" spans="1:7" x14ac:dyDescent="0.25">
      <c r="A2202" t="s">
        <v>3052</v>
      </c>
      <c r="B2202" t="s">
        <v>4031</v>
      </c>
      <c r="C2202" t="s">
        <v>4049</v>
      </c>
      <c r="D2202" t="s">
        <v>4041</v>
      </c>
      <c r="E2202" t="s">
        <v>4039</v>
      </c>
      <c r="F2202" t="s">
        <v>4034</v>
      </c>
      <c r="G2202">
        <v>53283</v>
      </c>
    </row>
    <row r="2203" spans="1:7" x14ac:dyDescent="0.25">
      <c r="A2203" t="s">
        <v>3893</v>
      </c>
      <c r="B2203" t="s">
        <v>4033</v>
      </c>
      <c r="C2203" t="s">
        <v>4048</v>
      </c>
      <c r="D2203" t="s">
        <v>4043</v>
      </c>
      <c r="E2203" t="s">
        <v>4039</v>
      </c>
      <c r="F2203" t="s">
        <v>4032</v>
      </c>
      <c r="G2203">
        <v>53283</v>
      </c>
    </row>
    <row r="2204" spans="1:7" x14ac:dyDescent="0.25">
      <c r="A2204" t="s">
        <v>3443</v>
      </c>
      <c r="B2204" t="s">
        <v>4035</v>
      </c>
      <c r="C2204" t="s">
        <v>4049</v>
      </c>
      <c r="D2204" t="s">
        <v>4043</v>
      </c>
      <c r="E2204" t="s">
        <v>4038</v>
      </c>
      <c r="F2204" t="s">
        <v>4032</v>
      </c>
      <c r="G2204">
        <v>53296</v>
      </c>
    </row>
    <row r="2205" spans="1:7" x14ac:dyDescent="0.25">
      <c r="A2205" t="s">
        <v>3113</v>
      </c>
      <c r="B2205" t="s">
        <v>4033</v>
      </c>
      <c r="C2205" t="s">
        <v>4051</v>
      </c>
      <c r="D2205" t="s">
        <v>4043</v>
      </c>
      <c r="E2205" t="s">
        <v>4038</v>
      </c>
      <c r="F2205" t="s">
        <v>4032</v>
      </c>
      <c r="G2205">
        <v>53305</v>
      </c>
    </row>
    <row r="2206" spans="1:7" x14ac:dyDescent="0.25">
      <c r="A2206" t="s">
        <v>3608</v>
      </c>
      <c r="B2206" t="s">
        <v>4033</v>
      </c>
      <c r="C2206" t="s">
        <v>4049</v>
      </c>
      <c r="D2206" t="s">
        <v>4043</v>
      </c>
      <c r="E2206" t="s">
        <v>4038</v>
      </c>
      <c r="F2206" t="s">
        <v>4032</v>
      </c>
      <c r="G2206">
        <v>53325</v>
      </c>
    </row>
    <row r="2207" spans="1:7" x14ac:dyDescent="0.25">
      <c r="A2207" t="s">
        <v>2724</v>
      </c>
      <c r="B2207" t="s">
        <v>4031</v>
      </c>
      <c r="C2207" t="s">
        <v>4051</v>
      </c>
      <c r="D2207" t="s">
        <v>4041</v>
      </c>
      <c r="E2207" t="s">
        <v>4039</v>
      </c>
      <c r="F2207" t="s">
        <v>4034</v>
      </c>
      <c r="G2207">
        <v>53338</v>
      </c>
    </row>
    <row r="2208" spans="1:7" x14ac:dyDescent="0.25">
      <c r="A2208" t="s">
        <v>3918</v>
      </c>
      <c r="B2208" t="s">
        <v>4035</v>
      </c>
      <c r="C2208" t="s">
        <v>4050</v>
      </c>
      <c r="D2208" t="s">
        <v>4043</v>
      </c>
      <c r="E2208" t="s">
        <v>4038</v>
      </c>
      <c r="F2208" t="s">
        <v>4032</v>
      </c>
      <c r="G2208">
        <v>53351</v>
      </c>
    </row>
    <row r="2209" spans="1:7" x14ac:dyDescent="0.25">
      <c r="A2209" t="s">
        <v>3403</v>
      </c>
      <c r="B2209" t="s">
        <v>4033</v>
      </c>
      <c r="C2209" t="s">
        <v>4050</v>
      </c>
      <c r="D2209" t="s">
        <v>4043</v>
      </c>
      <c r="E2209" t="s">
        <v>4039</v>
      </c>
      <c r="F2209" t="s">
        <v>4034</v>
      </c>
      <c r="G2209">
        <v>53366</v>
      </c>
    </row>
    <row r="2210" spans="1:7" x14ac:dyDescent="0.25">
      <c r="A2210" t="s">
        <v>3950</v>
      </c>
      <c r="B2210" t="s">
        <v>4033</v>
      </c>
      <c r="C2210" t="s">
        <v>4048</v>
      </c>
      <c r="D2210" t="s">
        <v>4043</v>
      </c>
      <c r="E2210" t="s">
        <v>4038</v>
      </c>
      <c r="F2210" t="s">
        <v>4032</v>
      </c>
      <c r="G2210">
        <v>53433</v>
      </c>
    </row>
    <row r="2211" spans="1:7" x14ac:dyDescent="0.25">
      <c r="A2211" t="s">
        <v>3142</v>
      </c>
      <c r="B2211" t="s">
        <v>4033</v>
      </c>
      <c r="C2211" t="s">
        <v>4051</v>
      </c>
      <c r="D2211" t="s">
        <v>4043</v>
      </c>
      <c r="E2211" t="s">
        <v>4038</v>
      </c>
      <c r="F2211" t="s">
        <v>4034</v>
      </c>
      <c r="G2211">
        <v>53437</v>
      </c>
    </row>
    <row r="2212" spans="1:7" x14ac:dyDescent="0.25">
      <c r="A2212" t="s">
        <v>3396</v>
      </c>
      <c r="B2212" t="s">
        <v>4031</v>
      </c>
      <c r="C2212" t="s">
        <v>4047</v>
      </c>
      <c r="D2212" t="s">
        <v>4041</v>
      </c>
      <c r="E2212" t="s">
        <v>4039</v>
      </c>
      <c r="F2212" t="s">
        <v>4034</v>
      </c>
      <c r="G2212">
        <v>53441</v>
      </c>
    </row>
    <row r="2213" spans="1:7" x14ac:dyDescent="0.25">
      <c r="A2213" t="s">
        <v>3774</v>
      </c>
      <c r="B2213" t="s">
        <v>4033</v>
      </c>
      <c r="C2213" t="s">
        <v>4048</v>
      </c>
      <c r="D2213" t="s">
        <v>4043</v>
      </c>
      <c r="E2213" t="s">
        <v>4039</v>
      </c>
      <c r="F2213" t="s">
        <v>4034</v>
      </c>
      <c r="G2213">
        <v>53501</v>
      </c>
    </row>
    <row r="2214" spans="1:7" x14ac:dyDescent="0.25">
      <c r="A2214" t="s">
        <v>3855</v>
      </c>
      <c r="B2214" t="s">
        <v>4033</v>
      </c>
      <c r="C2214" t="s">
        <v>4048</v>
      </c>
      <c r="D2214" t="s">
        <v>4043</v>
      </c>
      <c r="E2214" t="s">
        <v>4039</v>
      </c>
      <c r="F2214" t="s">
        <v>4032</v>
      </c>
      <c r="G2214">
        <v>53504</v>
      </c>
    </row>
    <row r="2215" spans="1:7" x14ac:dyDescent="0.25">
      <c r="A2215" t="s">
        <v>2915</v>
      </c>
      <c r="B2215" t="s">
        <v>4033</v>
      </c>
      <c r="C2215" t="s">
        <v>4051</v>
      </c>
      <c r="D2215" t="s">
        <v>4043</v>
      </c>
      <c r="E2215" t="s">
        <v>4038</v>
      </c>
      <c r="F2215" t="s">
        <v>4032</v>
      </c>
      <c r="G2215">
        <v>53507</v>
      </c>
    </row>
    <row r="2216" spans="1:7" x14ac:dyDescent="0.25">
      <c r="A2216" t="s">
        <v>3926</v>
      </c>
      <c r="B2216" t="s">
        <v>4033</v>
      </c>
      <c r="C2216" t="s">
        <v>4050</v>
      </c>
      <c r="D2216" t="s">
        <v>4043</v>
      </c>
      <c r="E2216" t="s">
        <v>4038</v>
      </c>
      <c r="F2216" t="s">
        <v>4032</v>
      </c>
      <c r="G2216">
        <v>53522</v>
      </c>
    </row>
    <row r="2217" spans="1:7" x14ac:dyDescent="0.25">
      <c r="A2217" t="s">
        <v>4014</v>
      </c>
      <c r="B2217" t="s">
        <v>4033</v>
      </c>
      <c r="C2217" t="s">
        <v>4048</v>
      </c>
      <c r="D2217" t="s">
        <v>4043</v>
      </c>
      <c r="E2217" t="s">
        <v>4038</v>
      </c>
      <c r="F2217" t="s">
        <v>4032</v>
      </c>
      <c r="G2217">
        <v>53524</v>
      </c>
    </row>
    <row r="2218" spans="1:7" x14ac:dyDescent="0.25">
      <c r="A2218" t="s">
        <v>3282</v>
      </c>
      <c r="B2218" t="s">
        <v>4031</v>
      </c>
      <c r="C2218" t="s">
        <v>4051</v>
      </c>
      <c r="D2218" t="s">
        <v>4041</v>
      </c>
      <c r="E2218" t="s">
        <v>4038</v>
      </c>
      <c r="F2218" t="s">
        <v>4032</v>
      </c>
      <c r="G2218">
        <v>53542</v>
      </c>
    </row>
    <row r="2219" spans="1:7" x14ac:dyDescent="0.25">
      <c r="A2219" t="s">
        <v>3846</v>
      </c>
      <c r="B2219" t="s">
        <v>4033</v>
      </c>
      <c r="C2219" t="s">
        <v>4050</v>
      </c>
      <c r="D2219" t="s">
        <v>4043</v>
      </c>
      <c r="E2219" t="s">
        <v>4038</v>
      </c>
      <c r="F2219" t="s">
        <v>4032</v>
      </c>
      <c r="G2219">
        <v>53546</v>
      </c>
    </row>
    <row r="2220" spans="1:7" x14ac:dyDescent="0.25">
      <c r="A2220" t="s">
        <v>4000</v>
      </c>
      <c r="B2220" t="s">
        <v>4033</v>
      </c>
      <c r="C2220" t="s">
        <v>4048</v>
      </c>
      <c r="D2220" t="s">
        <v>4043</v>
      </c>
      <c r="E2220" t="s">
        <v>4038</v>
      </c>
      <c r="F2220" t="s">
        <v>4032</v>
      </c>
      <c r="G2220">
        <v>53555</v>
      </c>
    </row>
    <row r="2221" spans="1:7" x14ac:dyDescent="0.25">
      <c r="A2221" t="s">
        <v>3222</v>
      </c>
      <c r="B2221" t="s">
        <v>4031</v>
      </c>
      <c r="C2221" t="s">
        <v>4051</v>
      </c>
      <c r="D2221" t="s">
        <v>4041</v>
      </c>
      <c r="E2221" t="s">
        <v>4038</v>
      </c>
      <c r="F2221" t="s">
        <v>4034</v>
      </c>
      <c r="G2221">
        <v>53561</v>
      </c>
    </row>
    <row r="2222" spans="1:7" x14ac:dyDescent="0.25">
      <c r="A2222" t="s">
        <v>3048</v>
      </c>
      <c r="B2222" t="s">
        <v>4035</v>
      </c>
      <c r="C2222" t="s">
        <v>4047</v>
      </c>
      <c r="D2222" t="s">
        <v>4043</v>
      </c>
      <c r="E2222" t="s">
        <v>4039</v>
      </c>
      <c r="F2222" t="s">
        <v>4032</v>
      </c>
      <c r="G2222">
        <v>53585</v>
      </c>
    </row>
    <row r="2223" spans="1:7" x14ac:dyDescent="0.25">
      <c r="A2223" t="s">
        <v>3164</v>
      </c>
      <c r="B2223" t="s">
        <v>4031</v>
      </c>
      <c r="C2223" t="s">
        <v>4049</v>
      </c>
      <c r="D2223" t="s">
        <v>4041</v>
      </c>
      <c r="E2223" t="s">
        <v>4039</v>
      </c>
      <c r="F2223" t="s">
        <v>4034</v>
      </c>
      <c r="G2223">
        <v>53588</v>
      </c>
    </row>
    <row r="2224" spans="1:7" x14ac:dyDescent="0.25">
      <c r="A2224" t="s">
        <v>3707</v>
      </c>
      <c r="B2224" t="s">
        <v>4033</v>
      </c>
      <c r="C2224" t="s">
        <v>4050</v>
      </c>
      <c r="D2224" t="s">
        <v>4043</v>
      </c>
      <c r="E2224" t="s">
        <v>4039</v>
      </c>
      <c r="F2224" t="s">
        <v>4032</v>
      </c>
      <c r="G2224">
        <v>53596</v>
      </c>
    </row>
    <row r="2225" spans="1:7" x14ac:dyDescent="0.25">
      <c r="A2225" t="s">
        <v>2935</v>
      </c>
      <c r="B2225" t="s">
        <v>4035</v>
      </c>
      <c r="C2225" t="s">
        <v>4051</v>
      </c>
      <c r="D2225" t="s">
        <v>4043</v>
      </c>
      <c r="E2225" t="s">
        <v>4038</v>
      </c>
      <c r="F2225" t="s">
        <v>4032</v>
      </c>
      <c r="G2225">
        <v>53655</v>
      </c>
    </row>
    <row r="2226" spans="1:7" x14ac:dyDescent="0.25">
      <c r="A2226" t="s">
        <v>3561</v>
      </c>
      <c r="B2226" t="s">
        <v>4031</v>
      </c>
      <c r="C2226" t="s">
        <v>4047</v>
      </c>
      <c r="D2226" t="s">
        <v>4041</v>
      </c>
      <c r="E2226" t="s">
        <v>4038</v>
      </c>
      <c r="F2226" t="s">
        <v>4032</v>
      </c>
      <c r="G2226">
        <v>53655</v>
      </c>
    </row>
    <row r="2227" spans="1:7" x14ac:dyDescent="0.25">
      <c r="A2227" t="s">
        <v>3649</v>
      </c>
      <c r="B2227" t="s">
        <v>4033</v>
      </c>
      <c r="C2227" t="s">
        <v>4050</v>
      </c>
      <c r="D2227" t="s">
        <v>4043</v>
      </c>
      <c r="E2227" t="s">
        <v>4039</v>
      </c>
      <c r="F2227" t="s">
        <v>4034</v>
      </c>
      <c r="G2227">
        <v>53656</v>
      </c>
    </row>
    <row r="2228" spans="1:7" x14ac:dyDescent="0.25">
      <c r="A2228" t="s">
        <v>3863</v>
      </c>
      <c r="B2228" t="s">
        <v>4033</v>
      </c>
      <c r="C2228" t="s">
        <v>4050</v>
      </c>
      <c r="D2228" t="s">
        <v>4043</v>
      </c>
      <c r="E2228" t="s">
        <v>4038</v>
      </c>
      <c r="F2228" t="s">
        <v>4032</v>
      </c>
      <c r="G2228">
        <v>53685</v>
      </c>
    </row>
    <row r="2229" spans="1:7" x14ac:dyDescent="0.25">
      <c r="A2229" t="s">
        <v>3995</v>
      </c>
      <c r="B2229" t="s">
        <v>4033</v>
      </c>
      <c r="C2229" t="s">
        <v>4048</v>
      </c>
      <c r="D2229" t="s">
        <v>4043</v>
      </c>
      <c r="E2229" t="s">
        <v>4038</v>
      </c>
      <c r="F2229" t="s">
        <v>4032</v>
      </c>
      <c r="G2229">
        <v>53694</v>
      </c>
    </row>
    <row r="2230" spans="1:7" x14ac:dyDescent="0.25">
      <c r="A2230" t="s">
        <v>3051</v>
      </c>
      <c r="B2230" t="s">
        <v>4033</v>
      </c>
      <c r="C2230" t="s">
        <v>4051</v>
      </c>
      <c r="D2230" t="s">
        <v>4043</v>
      </c>
      <c r="E2230" t="s">
        <v>4038</v>
      </c>
      <c r="F2230" t="s">
        <v>4032</v>
      </c>
      <c r="G2230">
        <v>53731</v>
      </c>
    </row>
    <row r="2231" spans="1:7" x14ac:dyDescent="0.25">
      <c r="A2231" t="s">
        <v>3039</v>
      </c>
      <c r="B2231" t="s">
        <v>4033</v>
      </c>
      <c r="C2231" t="s">
        <v>4047</v>
      </c>
      <c r="D2231" t="s">
        <v>4043</v>
      </c>
      <c r="E2231" t="s">
        <v>4039</v>
      </c>
      <c r="F2231" t="s">
        <v>4034</v>
      </c>
      <c r="G2231">
        <v>53739</v>
      </c>
    </row>
    <row r="2232" spans="1:7" x14ac:dyDescent="0.25">
      <c r="A2232" t="s">
        <v>3942</v>
      </c>
      <c r="B2232" t="s">
        <v>4033</v>
      </c>
      <c r="C2232" t="s">
        <v>4048</v>
      </c>
      <c r="D2232" t="s">
        <v>4043</v>
      </c>
      <c r="E2232" t="s">
        <v>4039</v>
      </c>
      <c r="F2232" t="s">
        <v>4032</v>
      </c>
      <c r="G2232">
        <v>53759</v>
      </c>
    </row>
    <row r="2233" spans="1:7" x14ac:dyDescent="0.25">
      <c r="A2233" t="s">
        <v>3611</v>
      </c>
      <c r="B2233" t="s">
        <v>4035</v>
      </c>
      <c r="C2233" t="s">
        <v>4050</v>
      </c>
      <c r="D2233" t="s">
        <v>4043</v>
      </c>
      <c r="E2233" t="s">
        <v>4039</v>
      </c>
      <c r="F2233" t="s">
        <v>4032</v>
      </c>
      <c r="G2233">
        <v>53784</v>
      </c>
    </row>
    <row r="2234" spans="1:7" x14ac:dyDescent="0.25">
      <c r="A2234" t="s">
        <v>2545</v>
      </c>
      <c r="B2234" t="s">
        <v>4035</v>
      </c>
      <c r="C2234" t="s">
        <v>4051</v>
      </c>
      <c r="D2234" t="s">
        <v>4043</v>
      </c>
      <c r="E2234" t="s">
        <v>4038</v>
      </c>
      <c r="F2234" t="s">
        <v>4032</v>
      </c>
      <c r="G2234">
        <v>53792</v>
      </c>
    </row>
    <row r="2235" spans="1:7" x14ac:dyDescent="0.25">
      <c r="A2235" t="s">
        <v>3578</v>
      </c>
      <c r="B2235" t="s">
        <v>4033</v>
      </c>
      <c r="C2235" t="s">
        <v>4050</v>
      </c>
      <c r="D2235" t="s">
        <v>4043</v>
      </c>
      <c r="E2235" t="s">
        <v>4039</v>
      </c>
      <c r="F2235" t="s">
        <v>4032</v>
      </c>
      <c r="G2235">
        <v>53797</v>
      </c>
    </row>
    <row r="2236" spans="1:7" x14ac:dyDescent="0.25">
      <c r="A2236" t="s">
        <v>2109</v>
      </c>
      <c r="B2236" t="s">
        <v>4033</v>
      </c>
      <c r="C2236" t="s">
        <v>4051</v>
      </c>
      <c r="D2236" t="s">
        <v>4043</v>
      </c>
      <c r="E2236" t="s">
        <v>4039</v>
      </c>
      <c r="F2236" t="s">
        <v>4034</v>
      </c>
      <c r="G2236">
        <v>53800</v>
      </c>
    </row>
    <row r="2237" spans="1:7" x14ac:dyDescent="0.25">
      <c r="A2237" t="s">
        <v>2321</v>
      </c>
      <c r="B2237" t="s">
        <v>4033</v>
      </c>
      <c r="C2237" t="s">
        <v>4051</v>
      </c>
      <c r="D2237" t="s">
        <v>4043</v>
      </c>
      <c r="E2237" t="s">
        <v>4039</v>
      </c>
      <c r="F2237" t="s">
        <v>4032</v>
      </c>
      <c r="G2237">
        <v>53804</v>
      </c>
    </row>
    <row r="2238" spans="1:7" x14ac:dyDescent="0.25">
      <c r="A2238" t="s">
        <v>3477</v>
      </c>
      <c r="B2238" t="s">
        <v>4033</v>
      </c>
      <c r="C2238" t="s">
        <v>4047</v>
      </c>
      <c r="D2238" t="s">
        <v>4043</v>
      </c>
      <c r="E2238" t="s">
        <v>4038</v>
      </c>
      <c r="F2238" t="s">
        <v>4032</v>
      </c>
      <c r="G2238">
        <v>53819</v>
      </c>
    </row>
    <row r="2239" spans="1:7" x14ac:dyDescent="0.25">
      <c r="A2239" t="s">
        <v>3788</v>
      </c>
      <c r="B2239" t="s">
        <v>4035</v>
      </c>
      <c r="C2239" t="s">
        <v>4048</v>
      </c>
      <c r="D2239" t="s">
        <v>4043</v>
      </c>
      <c r="E2239" t="s">
        <v>4039</v>
      </c>
      <c r="F2239" t="s">
        <v>4034</v>
      </c>
      <c r="G2239">
        <v>53833</v>
      </c>
    </row>
    <row r="2240" spans="1:7" x14ac:dyDescent="0.25">
      <c r="A2240" t="s">
        <v>3996</v>
      </c>
      <c r="B2240" t="s">
        <v>4035</v>
      </c>
      <c r="C2240" t="s">
        <v>4048</v>
      </c>
      <c r="D2240" t="s">
        <v>4043</v>
      </c>
      <c r="E2240" t="s">
        <v>4038</v>
      </c>
      <c r="F2240" t="s">
        <v>4032</v>
      </c>
      <c r="G2240">
        <v>53848</v>
      </c>
    </row>
    <row r="2241" spans="1:7" x14ac:dyDescent="0.25">
      <c r="A2241" t="s">
        <v>3615</v>
      </c>
      <c r="B2241" t="s">
        <v>4033</v>
      </c>
      <c r="C2241" t="s">
        <v>4050</v>
      </c>
      <c r="D2241" t="s">
        <v>4043</v>
      </c>
      <c r="E2241" t="s">
        <v>4039</v>
      </c>
      <c r="F2241" t="s">
        <v>4032</v>
      </c>
      <c r="G2241">
        <v>53856</v>
      </c>
    </row>
    <row r="2242" spans="1:7" x14ac:dyDescent="0.25">
      <c r="A2242" t="s">
        <v>3830</v>
      </c>
      <c r="B2242" t="s">
        <v>4033</v>
      </c>
      <c r="C2242" t="s">
        <v>4048</v>
      </c>
      <c r="D2242" t="s">
        <v>4043</v>
      </c>
      <c r="E2242" t="s">
        <v>4039</v>
      </c>
      <c r="F2242" t="s">
        <v>4032</v>
      </c>
      <c r="G2242">
        <v>53876</v>
      </c>
    </row>
    <row r="2243" spans="1:7" x14ac:dyDescent="0.25">
      <c r="A2243" t="s">
        <v>2878</v>
      </c>
      <c r="B2243" t="s">
        <v>4033</v>
      </c>
      <c r="C2243" t="s">
        <v>4047</v>
      </c>
      <c r="D2243" t="s">
        <v>4043</v>
      </c>
      <c r="E2243" t="s">
        <v>4039</v>
      </c>
      <c r="F2243" t="s">
        <v>4032</v>
      </c>
      <c r="G2243">
        <v>53878</v>
      </c>
    </row>
    <row r="2244" spans="1:7" x14ac:dyDescent="0.25">
      <c r="A2244" t="s">
        <v>4016</v>
      </c>
      <c r="B2244" t="s">
        <v>4033</v>
      </c>
      <c r="C2244" t="s">
        <v>4048</v>
      </c>
      <c r="D2244" t="s">
        <v>4043</v>
      </c>
      <c r="E2244" t="s">
        <v>4038</v>
      </c>
      <c r="F2244" t="s">
        <v>4032</v>
      </c>
      <c r="G2244">
        <v>53916</v>
      </c>
    </row>
    <row r="2245" spans="1:7" x14ac:dyDescent="0.25">
      <c r="A2245" t="s">
        <v>3254</v>
      </c>
      <c r="B2245" t="s">
        <v>4035</v>
      </c>
      <c r="C2245" t="s">
        <v>4049</v>
      </c>
      <c r="D2245" t="s">
        <v>4043</v>
      </c>
      <c r="E2245" t="s">
        <v>4038</v>
      </c>
      <c r="F2245" t="s">
        <v>4032</v>
      </c>
      <c r="G2245">
        <v>53974</v>
      </c>
    </row>
    <row r="2246" spans="1:7" x14ac:dyDescent="0.25">
      <c r="A2246" t="s">
        <v>3618</v>
      </c>
      <c r="B2246" t="s">
        <v>4033</v>
      </c>
      <c r="C2246" t="s">
        <v>4048</v>
      </c>
      <c r="D2246" t="s">
        <v>4043</v>
      </c>
      <c r="E2246" t="s">
        <v>4039</v>
      </c>
      <c r="F2246" t="s">
        <v>4032</v>
      </c>
      <c r="G2246">
        <v>53977</v>
      </c>
    </row>
    <row r="2247" spans="1:7" x14ac:dyDescent="0.25">
      <c r="A2247" t="s">
        <v>2206</v>
      </c>
      <c r="B2247" t="s">
        <v>4031</v>
      </c>
      <c r="C2247" t="s">
        <v>4049</v>
      </c>
      <c r="D2247" t="s">
        <v>4041</v>
      </c>
      <c r="E2247" t="s">
        <v>4039</v>
      </c>
      <c r="F2247" t="s">
        <v>4034</v>
      </c>
      <c r="G2247">
        <v>53977</v>
      </c>
    </row>
    <row r="2248" spans="1:7" x14ac:dyDescent="0.25">
      <c r="A2248" t="s">
        <v>3577</v>
      </c>
      <c r="B2248" t="s">
        <v>4033</v>
      </c>
      <c r="C2248" t="s">
        <v>4050</v>
      </c>
      <c r="D2248" t="s">
        <v>4043</v>
      </c>
      <c r="E2248" t="s">
        <v>4039</v>
      </c>
      <c r="F2248" t="s">
        <v>4032</v>
      </c>
      <c r="G2248">
        <v>53995</v>
      </c>
    </row>
    <row r="2249" spans="1:7" x14ac:dyDescent="0.25">
      <c r="A2249" t="s">
        <v>2180</v>
      </c>
      <c r="B2249" t="s">
        <v>4035</v>
      </c>
      <c r="C2249" t="s">
        <v>4051</v>
      </c>
      <c r="D2249" t="s">
        <v>4043</v>
      </c>
      <c r="E2249" t="s">
        <v>4039</v>
      </c>
      <c r="F2249" t="s">
        <v>4032</v>
      </c>
      <c r="G2249">
        <v>54010</v>
      </c>
    </row>
    <row r="2250" spans="1:7" x14ac:dyDescent="0.25">
      <c r="A2250" t="s">
        <v>3026</v>
      </c>
      <c r="B2250" t="s">
        <v>4033</v>
      </c>
      <c r="C2250" t="s">
        <v>4049</v>
      </c>
      <c r="D2250" t="s">
        <v>4043</v>
      </c>
      <c r="E2250" t="s">
        <v>4039</v>
      </c>
      <c r="F2250" t="s">
        <v>4032</v>
      </c>
      <c r="G2250">
        <v>54014</v>
      </c>
    </row>
    <row r="2251" spans="1:7" x14ac:dyDescent="0.25">
      <c r="A2251" t="s">
        <v>3117</v>
      </c>
      <c r="B2251" t="s">
        <v>4033</v>
      </c>
      <c r="C2251" t="s">
        <v>4051</v>
      </c>
      <c r="D2251" t="s">
        <v>4043</v>
      </c>
      <c r="E2251" t="s">
        <v>4038</v>
      </c>
      <c r="F2251" t="s">
        <v>4032</v>
      </c>
      <c r="G2251">
        <v>54075</v>
      </c>
    </row>
    <row r="2252" spans="1:7" x14ac:dyDescent="0.25">
      <c r="A2252" t="s">
        <v>2980</v>
      </c>
      <c r="B2252" t="s">
        <v>4033</v>
      </c>
      <c r="C2252" t="s">
        <v>4047</v>
      </c>
      <c r="D2252" t="s">
        <v>4043</v>
      </c>
      <c r="E2252" t="s">
        <v>4039</v>
      </c>
      <c r="F2252" t="s">
        <v>4034</v>
      </c>
      <c r="G2252">
        <v>54077</v>
      </c>
    </row>
    <row r="2253" spans="1:7" x14ac:dyDescent="0.25">
      <c r="A2253" t="s">
        <v>2503</v>
      </c>
      <c r="B2253" t="s">
        <v>4033</v>
      </c>
      <c r="C2253" t="s">
        <v>4049</v>
      </c>
      <c r="D2253" t="s">
        <v>4043</v>
      </c>
      <c r="E2253" t="s">
        <v>4039</v>
      </c>
      <c r="F2253" t="s">
        <v>4032</v>
      </c>
      <c r="G2253">
        <v>54090</v>
      </c>
    </row>
    <row r="2254" spans="1:7" x14ac:dyDescent="0.25">
      <c r="A2254" t="s">
        <v>3752</v>
      </c>
      <c r="B2254" t="s">
        <v>4033</v>
      </c>
      <c r="C2254" t="s">
        <v>4047</v>
      </c>
      <c r="D2254" t="s">
        <v>4043</v>
      </c>
      <c r="E2254" t="s">
        <v>4038</v>
      </c>
      <c r="F2254" t="s">
        <v>4034</v>
      </c>
      <c r="G2254">
        <v>54117</v>
      </c>
    </row>
    <row r="2255" spans="1:7" x14ac:dyDescent="0.25">
      <c r="A2255" t="s">
        <v>2458</v>
      </c>
      <c r="B2255" t="s">
        <v>4033</v>
      </c>
      <c r="C2255" t="s">
        <v>4051</v>
      </c>
      <c r="D2255" t="s">
        <v>4043</v>
      </c>
      <c r="E2255" t="s">
        <v>4039</v>
      </c>
      <c r="F2255" t="s">
        <v>4032</v>
      </c>
      <c r="G2255">
        <v>54122</v>
      </c>
    </row>
    <row r="2256" spans="1:7" x14ac:dyDescent="0.25">
      <c r="A2256" t="s">
        <v>3913</v>
      </c>
      <c r="B2256" t="s">
        <v>4031</v>
      </c>
      <c r="C2256" t="s">
        <v>4048</v>
      </c>
      <c r="D2256" t="s">
        <v>4041</v>
      </c>
      <c r="E2256" t="s">
        <v>4039</v>
      </c>
      <c r="F2256" t="s">
        <v>4034</v>
      </c>
      <c r="G2256">
        <v>54141</v>
      </c>
    </row>
    <row r="2257" spans="1:7" x14ac:dyDescent="0.25">
      <c r="A2257" t="s">
        <v>2947</v>
      </c>
      <c r="B2257" t="s">
        <v>4031</v>
      </c>
      <c r="C2257" t="s">
        <v>4047</v>
      </c>
      <c r="D2257" t="s">
        <v>4041</v>
      </c>
      <c r="E2257" t="s">
        <v>4039</v>
      </c>
      <c r="F2257" t="s">
        <v>4034</v>
      </c>
      <c r="G2257">
        <v>54149</v>
      </c>
    </row>
    <row r="2258" spans="1:7" x14ac:dyDescent="0.25">
      <c r="A2258" t="s">
        <v>3925</v>
      </c>
      <c r="B2258" t="s">
        <v>4033</v>
      </c>
      <c r="C2258" t="s">
        <v>4048</v>
      </c>
      <c r="D2258" t="s">
        <v>4043</v>
      </c>
      <c r="E2258" t="s">
        <v>4038</v>
      </c>
      <c r="F2258" t="s">
        <v>4032</v>
      </c>
      <c r="G2258">
        <v>54153</v>
      </c>
    </row>
    <row r="2259" spans="1:7" x14ac:dyDescent="0.25">
      <c r="A2259" t="s">
        <v>2515</v>
      </c>
      <c r="B2259" t="s">
        <v>4033</v>
      </c>
      <c r="C2259" t="s">
        <v>4047</v>
      </c>
      <c r="D2259" t="s">
        <v>4043</v>
      </c>
      <c r="E2259" t="s">
        <v>4039</v>
      </c>
      <c r="F2259" t="s">
        <v>4032</v>
      </c>
      <c r="G2259">
        <v>54154</v>
      </c>
    </row>
    <row r="2260" spans="1:7" x14ac:dyDescent="0.25">
      <c r="A2260" t="s">
        <v>3115</v>
      </c>
      <c r="B2260" t="s">
        <v>4031</v>
      </c>
      <c r="C2260" t="s">
        <v>4047</v>
      </c>
      <c r="D2260" t="s">
        <v>4041</v>
      </c>
      <c r="E2260" t="s">
        <v>4039</v>
      </c>
      <c r="F2260" t="s">
        <v>4034</v>
      </c>
      <c r="G2260">
        <v>54156</v>
      </c>
    </row>
    <row r="2261" spans="1:7" x14ac:dyDescent="0.25">
      <c r="A2261" t="s">
        <v>3338</v>
      </c>
      <c r="B2261" t="s">
        <v>4031</v>
      </c>
      <c r="C2261" t="s">
        <v>4047</v>
      </c>
      <c r="D2261" t="s">
        <v>4041</v>
      </c>
      <c r="E2261" t="s">
        <v>4039</v>
      </c>
      <c r="F2261" t="s">
        <v>4034</v>
      </c>
      <c r="G2261">
        <v>54165</v>
      </c>
    </row>
    <row r="2262" spans="1:7" x14ac:dyDescent="0.25">
      <c r="A2262" t="s">
        <v>2618</v>
      </c>
      <c r="B2262" t="s">
        <v>4033</v>
      </c>
      <c r="C2262" t="s">
        <v>4047</v>
      </c>
      <c r="D2262" t="s">
        <v>4043</v>
      </c>
      <c r="E2262" t="s">
        <v>4039</v>
      </c>
      <c r="F2262" t="s">
        <v>4032</v>
      </c>
      <c r="G2262">
        <v>54191</v>
      </c>
    </row>
    <row r="2263" spans="1:7" x14ac:dyDescent="0.25">
      <c r="A2263" t="s">
        <v>1837</v>
      </c>
      <c r="B2263" t="s">
        <v>4035</v>
      </c>
      <c r="C2263" t="s">
        <v>4051</v>
      </c>
      <c r="D2263" t="s">
        <v>4043</v>
      </c>
      <c r="E2263" t="s">
        <v>4039</v>
      </c>
      <c r="F2263" t="s">
        <v>4032</v>
      </c>
      <c r="G2263">
        <v>54248</v>
      </c>
    </row>
    <row r="2264" spans="1:7" x14ac:dyDescent="0.25">
      <c r="A2264" t="s">
        <v>2427</v>
      </c>
      <c r="B2264" t="s">
        <v>4031</v>
      </c>
      <c r="C2264" t="s">
        <v>4051</v>
      </c>
      <c r="D2264" t="s">
        <v>4041</v>
      </c>
      <c r="E2264" t="s">
        <v>4039</v>
      </c>
      <c r="F2264" t="s">
        <v>4034</v>
      </c>
      <c r="G2264">
        <v>54274</v>
      </c>
    </row>
    <row r="2265" spans="1:7" x14ac:dyDescent="0.25">
      <c r="A2265" t="s">
        <v>3951</v>
      </c>
      <c r="B2265" t="s">
        <v>4033</v>
      </c>
      <c r="C2265" t="s">
        <v>4048</v>
      </c>
      <c r="D2265" t="s">
        <v>4043</v>
      </c>
      <c r="E2265" t="s">
        <v>4039</v>
      </c>
      <c r="F2265" t="s">
        <v>4032</v>
      </c>
      <c r="G2265">
        <v>54304</v>
      </c>
    </row>
    <row r="2266" spans="1:7" x14ac:dyDescent="0.25">
      <c r="A2266" t="s">
        <v>3188</v>
      </c>
      <c r="B2266" t="s">
        <v>4033</v>
      </c>
      <c r="C2266" t="s">
        <v>4047</v>
      </c>
      <c r="D2266" t="s">
        <v>4043</v>
      </c>
      <c r="E2266" t="s">
        <v>4039</v>
      </c>
      <c r="F2266" t="s">
        <v>4032</v>
      </c>
      <c r="G2266">
        <v>54308</v>
      </c>
    </row>
    <row r="2267" spans="1:7" x14ac:dyDescent="0.25">
      <c r="A2267" t="s">
        <v>3979</v>
      </c>
      <c r="B2267" t="s">
        <v>4035</v>
      </c>
      <c r="C2267" t="s">
        <v>4048</v>
      </c>
      <c r="D2267" t="s">
        <v>4043</v>
      </c>
      <c r="E2267" t="s">
        <v>4038</v>
      </c>
      <c r="F2267" t="s">
        <v>4032</v>
      </c>
      <c r="G2267">
        <v>54319</v>
      </c>
    </row>
    <row r="2268" spans="1:7" x14ac:dyDescent="0.25">
      <c r="A2268" t="s">
        <v>3696</v>
      </c>
      <c r="B2268" t="s">
        <v>4033</v>
      </c>
      <c r="C2268" t="s">
        <v>4050</v>
      </c>
      <c r="D2268" t="s">
        <v>4043</v>
      </c>
      <c r="E2268" t="s">
        <v>4038</v>
      </c>
      <c r="F2268" t="s">
        <v>4032</v>
      </c>
      <c r="G2268">
        <v>54331</v>
      </c>
    </row>
    <row r="2269" spans="1:7" x14ac:dyDescent="0.25">
      <c r="A2269" t="s">
        <v>3509</v>
      </c>
      <c r="B2269" t="s">
        <v>4033</v>
      </c>
      <c r="C2269" t="s">
        <v>4047</v>
      </c>
      <c r="D2269" t="s">
        <v>4043</v>
      </c>
      <c r="E2269" t="s">
        <v>4038</v>
      </c>
      <c r="F2269" t="s">
        <v>4032</v>
      </c>
      <c r="G2269">
        <v>54339</v>
      </c>
    </row>
    <row r="2270" spans="1:7" x14ac:dyDescent="0.25">
      <c r="A2270" t="s">
        <v>2324</v>
      </c>
      <c r="B2270" t="s">
        <v>4033</v>
      </c>
      <c r="C2270" t="s">
        <v>4051</v>
      </c>
      <c r="D2270" t="s">
        <v>4043</v>
      </c>
      <c r="E2270" t="s">
        <v>4039</v>
      </c>
      <c r="F2270" t="s">
        <v>4032</v>
      </c>
      <c r="G2270">
        <v>54343</v>
      </c>
    </row>
    <row r="2271" spans="1:7" x14ac:dyDescent="0.25">
      <c r="A2271" t="s">
        <v>3984</v>
      </c>
      <c r="B2271" t="s">
        <v>4035</v>
      </c>
      <c r="C2271" t="s">
        <v>4048</v>
      </c>
      <c r="D2271" t="s">
        <v>4043</v>
      </c>
      <c r="E2271" t="s">
        <v>4038</v>
      </c>
      <c r="F2271" t="s">
        <v>4032</v>
      </c>
      <c r="G2271">
        <v>54345</v>
      </c>
    </row>
    <row r="2272" spans="1:7" x14ac:dyDescent="0.25">
      <c r="A2272" t="s">
        <v>2743</v>
      </c>
      <c r="B2272" t="s">
        <v>4033</v>
      </c>
      <c r="C2272" t="s">
        <v>4047</v>
      </c>
      <c r="D2272" t="s">
        <v>4043</v>
      </c>
      <c r="E2272" t="s">
        <v>4039</v>
      </c>
      <c r="F2272" t="s">
        <v>4032</v>
      </c>
      <c r="G2272">
        <v>54369</v>
      </c>
    </row>
    <row r="2273" spans="1:7" x14ac:dyDescent="0.25">
      <c r="A2273" t="s">
        <v>3190</v>
      </c>
      <c r="B2273" t="s">
        <v>4031</v>
      </c>
      <c r="C2273" t="s">
        <v>4049</v>
      </c>
      <c r="D2273" t="s">
        <v>4041</v>
      </c>
      <c r="E2273" t="s">
        <v>4039</v>
      </c>
      <c r="F2273" t="s">
        <v>4034</v>
      </c>
      <c r="G2273">
        <v>54423</v>
      </c>
    </row>
    <row r="2274" spans="1:7" x14ac:dyDescent="0.25">
      <c r="A2274" t="s">
        <v>2736</v>
      </c>
      <c r="B2274" t="s">
        <v>4033</v>
      </c>
      <c r="C2274" t="s">
        <v>4051</v>
      </c>
      <c r="D2274" t="s">
        <v>4043</v>
      </c>
      <c r="E2274" t="s">
        <v>4038</v>
      </c>
      <c r="F2274" t="s">
        <v>4032</v>
      </c>
      <c r="G2274">
        <v>54445</v>
      </c>
    </row>
    <row r="2275" spans="1:7" x14ac:dyDescent="0.25">
      <c r="A2275" t="s">
        <v>3468</v>
      </c>
      <c r="B2275" t="s">
        <v>4031</v>
      </c>
      <c r="C2275" t="s">
        <v>4049</v>
      </c>
      <c r="D2275" t="s">
        <v>4041</v>
      </c>
      <c r="E2275" t="s">
        <v>4038</v>
      </c>
      <c r="F2275" t="s">
        <v>4032</v>
      </c>
      <c r="G2275">
        <v>54449</v>
      </c>
    </row>
    <row r="2276" spans="1:7" x14ac:dyDescent="0.25">
      <c r="A2276" t="s">
        <v>3584</v>
      </c>
      <c r="B2276" t="s">
        <v>4035</v>
      </c>
      <c r="C2276" t="s">
        <v>4050</v>
      </c>
      <c r="D2276" t="s">
        <v>4043</v>
      </c>
      <c r="E2276" t="s">
        <v>4039</v>
      </c>
      <c r="F2276" t="s">
        <v>4032</v>
      </c>
      <c r="G2276">
        <v>54453</v>
      </c>
    </row>
    <row r="2277" spans="1:7" x14ac:dyDescent="0.25">
      <c r="A2277" t="s">
        <v>2153</v>
      </c>
      <c r="B2277" t="s">
        <v>4033</v>
      </c>
      <c r="C2277" t="s">
        <v>4051</v>
      </c>
      <c r="D2277" t="s">
        <v>4043</v>
      </c>
      <c r="E2277" t="s">
        <v>4039</v>
      </c>
      <c r="F2277" t="s">
        <v>4032</v>
      </c>
      <c r="G2277">
        <v>54479</v>
      </c>
    </row>
    <row r="2278" spans="1:7" x14ac:dyDescent="0.25">
      <c r="A2278" t="s">
        <v>2925</v>
      </c>
      <c r="B2278" t="s">
        <v>4031</v>
      </c>
      <c r="C2278" t="s">
        <v>4049</v>
      </c>
      <c r="D2278" t="s">
        <v>4041</v>
      </c>
      <c r="E2278" t="s">
        <v>4039</v>
      </c>
      <c r="F2278" t="s">
        <v>4034</v>
      </c>
      <c r="G2278">
        <v>54503</v>
      </c>
    </row>
    <row r="2279" spans="1:7" x14ac:dyDescent="0.25">
      <c r="A2279" t="s">
        <v>2518</v>
      </c>
      <c r="B2279" t="s">
        <v>4031</v>
      </c>
      <c r="C2279" t="s">
        <v>4051</v>
      </c>
      <c r="D2279" t="s">
        <v>4041</v>
      </c>
      <c r="E2279" t="s">
        <v>4039</v>
      </c>
      <c r="F2279" t="s">
        <v>4034</v>
      </c>
      <c r="G2279">
        <v>54508</v>
      </c>
    </row>
    <row r="2280" spans="1:7" x14ac:dyDescent="0.25">
      <c r="A2280" t="s">
        <v>3729</v>
      </c>
      <c r="B2280" t="s">
        <v>4033</v>
      </c>
      <c r="C2280" t="s">
        <v>4047</v>
      </c>
      <c r="D2280" t="s">
        <v>4043</v>
      </c>
      <c r="E2280" t="s">
        <v>4038</v>
      </c>
      <c r="F2280" t="s">
        <v>4034</v>
      </c>
      <c r="G2280">
        <v>54513</v>
      </c>
    </row>
    <row r="2281" spans="1:7" x14ac:dyDescent="0.25">
      <c r="A2281" t="s">
        <v>2752</v>
      </c>
      <c r="B2281" t="s">
        <v>4031</v>
      </c>
      <c r="C2281" t="s">
        <v>4051</v>
      </c>
      <c r="D2281" t="s">
        <v>4041</v>
      </c>
      <c r="E2281" t="s">
        <v>4039</v>
      </c>
      <c r="F2281" t="s">
        <v>4034</v>
      </c>
      <c r="G2281">
        <v>54534</v>
      </c>
    </row>
    <row r="2282" spans="1:7" x14ac:dyDescent="0.25">
      <c r="A2282" t="s">
        <v>3966</v>
      </c>
      <c r="B2282" t="s">
        <v>4033</v>
      </c>
      <c r="C2282" t="s">
        <v>4048</v>
      </c>
      <c r="D2282" t="s">
        <v>4043</v>
      </c>
      <c r="E2282" t="s">
        <v>4038</v>
      </c>
      <c r="F2282" t="s">
        <v>4032</v>
      </c>
      <c r="G2282">
        <v>54575</v>
      </c>
    </row>
    <row r="2283" spans="1:7" x14ac:dyDescent="0.25">
      <c r="A2283" t="s">
        <v>3534</v>
      </c>
      <c r="B2283" t="s">
        <v>4033</v>
      </c>
      <c r="C2283" t="s">
        <v>4047</v>
      </c>
      <c r="D2283" t="s">
        <v>4043</v>
      </c>
      <c r="E2283" t="s">
        <v>4038</v>
      </c>
      <c r="F2283" t="s">
        <v>4032</v>
      </c>
      <c r="G2283">
        <v>54587</v>
      </c>
    </row>
    <row r="2284" spans="1:7" x14ac:dyDescent="0.25">
      <c r="A2284" t="s">
        <v>3636</v>
      </c>
      <c r="B2284" t="s">
        <v>4035</v>
      </c>
      <c r="C2284" t="s">
        <v>4050</v>
      </c>
      <c r="D2284" t="s">
        <v>4043</v>
      </c>
      <c r="E2284" t="s">
        <v>4039</v>
      </c>
      <c r="F2284" t="s">
        <v>4032</v>
      </c>
      <c r="G2284">
        <v>54602</v>
      </c>
    </row>
    <row r="2285" spans="1:7" x14ac:dyDescent="0.25">
      <c r="A2285" t="s">
        <v>2444</v>
      </c>
      <c r="B2285" t="s">
        <v>4031</v>
      </c>
      <c r="C2285" t="s">
        <v>4051</v>
      </c>
      <c r="D2285" t="s">
        <v>4041</v>
      </c>
      <c r="E2285" t="s">
        <v>4039</v>
      </c>
      <c r="F2285" t="s">
        <v>4032</v>
      </c>
      <c r="G2285">
        <v>54613</v>
      </c>
    </row>
    <row r="2286" spans="1:7" x14ac:dyDescent="0.25">
      <c r="A2286" t="s">
        <v>2570</v>
      </c>
      <c r="B2286" t="s">
        <v>4031</v>
      </c>
      <c r="C2286" t="s">
        <v>4051</v>
      </c>
      <c r="D2286" t="s">
        <v>4041</v>
      </c>
      <c r="E2286" t="s">
        <v>4039</v>
      </c>
      <c r="F2286" t="s">
        <v>4034</v>
      </c>
      <c r="G2286">
        <v>54651</v>
      </c>
    </row>
    <row r="2287" spans="1:7" x14ac:dyDescent="0.25">
      <c r="A2287" t="s">
        <v>3622</v>
      </c>
      <c r="B2287" t="s">
        <v>4033</v>
      </c>
      <c r="C2287" t="s">
        <v>4047</v>
      </c>
      <c r="D2287" t="s">
        <v>4043</v>
      </c>
      <c r="E2287" t="s">
        <v>4038</v>
      </c>
      <c r="F2287" t="s">
        <v>4032</v>
      </c>
      <c r="G2287">
        <v>54654</v>
      </c>
    </row>
    <row r="2288" spans="1:7" x14ac:dyDescent="0.25">
      <c r="A2288" t="s">
        <v>3888</v>
      </c>
      <c r="B2288" t="s">
        <v>4031</v>
      </c>
      <c r="C2288" t="s">
        <v>4048</v>
      </c>
      <c r="D2288" t="s">
        <v>4041</v>
      </c>
      <c r="E2288" t="s">
        <v>4039</v>
      </c>
      <c r="F2288" t="s">
        <v>4034</v>
      </c>
      <c r="G2288">
        <v>54685</v>
      </c>
    </row>
    <row r="2289" spans="1:7" x14ac:dyDescent="0.25">
      <c r="A2289" t="s">
        <v>2430</v>
      </c>
      <c r="B2289" t="s">
        <v>4031</v>
      </c>
      <c r="C2289" t="s">
        <v>4051</v>
      </c>
      <c r="D2289" t="s">
        <v>4041</v>
      </c>
      <c r="E2289" t="s">
        <v>4039</v>
      </c>
      <c r="F2289" t="s">
        <v>4034</v>
      </c>
      <c r="G2289">
        <v>54702</v>
      </c>
    </row>
    <row r="2290" spans="1:7" x14ac:dyDescent="0.25">
      <c r="A2290" t="s">
        <v>2669</v>
      </c>
      <c r="B2290" t="s">
        <v>4031</v>
      </c>
      <c r="C2290" t="s">
        <v>4049</v>
      </c>
      <c r="D2290" t="s">
        <v>4041</v>
      </c>
      <c r="E2290" t="s">
        <v>4039</v>
      </c>
      <c r="F2290" t="s">
        <v>4034</v>
      </c>
      <c r="G2290">
        <v>54773</v>
      </c>
    </row>
    <row r="2291" spans="1:7" x14ac:dyDescent="0.25">
      <c r="A2291" t="s">
        <v>2482</v>
      </c>
      <c r="B2291" t="s">
        <v>4031</v>
      </c>
      <c r="C2291" t="s">
        <v>4051</v>
      </c>
      <c r="D2291" t="s">
        <v>4041</v>
      </c>
      <c r="E2291" t="s">
        <v>4039</v>
      </c>
      <c r="F2291" t="s">
        <v>4034</v>
      </c>
      <c r="G2291">
        <v>54791</v>
      </c>
    </row>
    <row r="2292" spans="1:7" x14ac:dyDescent="0.25">
      <c r="A2292" t="s">
        <v>3897</v>
      </c>
      <c r="B2292" t="s">
        <v>4036</v>
      </c>
      <c r="C2292" t="s">
        <v>4047</v>
      </c>
      <c r="D2292" t="s">
        <v>4043</v>
      </c>
      <c r="E2292" t="s">
        <v>4038</v>
      </c>
      <c r="F2292" t="s">
        <v>4032</v>
      </c>
      <c r="G2292">
        <v>54811</v>
      </c>
    </row>
    <row r="2293" spans="1:7" x14ac:dyDescent="0.25">
      <c r="A2293" t="s">
        <v>3505</v>
      </c>
      <c r="B2293" t="s">
        <v>4033</v>
      </c>
      <c r="C2293" t="s">
        <v>4050</v>
      </c>
      <c r="D2293" t="s">
        <v>4043</v>
      </c>
      <c r="E2293" t="s">
        <v>4039</v>
      </c>
      <c r="F2293" t="s">
        <v>4032</v>
      </c>
      <c r="G2293">
        <v>54820</v>
      </c>
    </row>
    <row r="2294" spans="1:7" x14ac:dyDescent="0.25">
      <c r="A2294" t="s">
        <v>2884</v>
      </c>
      <c r="B2294" t="s">
        <v>4033</v>
      </c>
      <c r="C2294" t="s">
        <v>4049</v>
      </c>
      <c r="D2294" t="s">
        <v>4043</v>
      </c>
      <c r="E2294" t="s">
        <v>4039</v>
      </c>
      <c r="F2294" t="s">
        <v>4034</v>
      </c>
      <c r="G2294">
        <v>54829</v>
      </c>
    </row>
    <row r="2295" spans="1:7" x14ac:dyDescent="0.25">
      <c r="A2295" t="s">
        <v>2636</v>
      </c>
      <c r="B2295" t="s">
        <v>4035</v>
      </c>
      <c r="C2295" t="s">
        <v>4049</v>
      </c>
      <c r="D2295" t="s">
        <v>4043</v>
      </c>
      <c r="E2295" t="s">
        <v>4039</v>
      </c>
      <c r="F2295" t="s">
        <v>4032</v>
      </c>
      <c r="G2295">
        <v>54829</v>
      </c>
    </row>
    <row r="2296" spans="1:7" x14ac:dyDescent="0.25">
      <c r="A2296" t="s">
        <v>3656</v>
      </c>
      <c r="B2296" t="s">
        <v>4033</v>
      </c>
      <c r="C2296" t="s">
        <v>4047</v>
      </c>
      <c r="D2296" t="s">
        <v>4043</v>
      </c>
      <c r="E2296" t="s">
        <v>4038</v>
      </c>
      <c r="F2296" t="s">
        <v>4032</v>
      </c>
      <c r="G2296">
        <v>54845</v>
      </c>
    </row>
    <row r="2297" spans="1:7" x14ac:dyDescent="0.25">
      <c r="A2297" t="s">
        <v>3816</v>
      </c>
      <c r="B2297" t="s">
        <v>4031</v>
      </c>
      <c r="C2297" t="s">
        <v>4050</v>
      </c>
      <c r="D2297" t="s">
        <v>4041</v>
      </c>
      <c r="E2297" t="s">
        <v>4038</v>
      </c>
      <c r="F2297" t="s">
        <v>4032</v>
      </c>
      <c r="G2297">
        <v>54863</v>
      </c>
    </row>
    <row r="2298" spans="1:7" x14ac:dyDescent="0.25">
      <c r="A2298" t="s">
        <v>3397</v>
      </c>
      <c r="B2298" t="s">
        <v>4036</v>
      </c>
      <c r="C2298" t="s">
        <v>4051</v>
      </c>
      <c r="D2298" t="s">
        <v>4043</v>
      </c>
      <c r="E2298" t="s">
        <v>4039</v>
      </c>
      <c r="F2298" t="s">
        <v>4032</v>
      </c>
      <c r="G2298">
        <v>54947</v>
      </c>
    </row>
    <row r="2299" spans="1:7" x14ac:dyDescent="0.25">
      <c r="A2299" t="s">
        <v>2971</v>
      </c>
      <c r="B2299" t="s">
        <v>4035</v>
      </c>
      <c r="C2299" t="s">
        <v>4051</v>
      </c>
      <c r="D2299" t="s">
        <v>4043</v>
      </c>
      <c r="E2299" t="s">
        <v>4038</v>
      </c>
      <c r="F2299" t="s">
        <v>4032</v>
      </c>
      <c r="G2299">
        <v>54961</v>
      </c>
    </row>
    <row r="2300" spans="1:7" x14ac:dyDescent="0.25">
      <c r="A2300" t="s">
        <v>3506</v>
      </c>
      <c r="B2300" t="s">
        <v>4031</v>
      </c>
      <c r="C2300" t="s">
        <v>4049</v>
      </c>
      <c r="D2300" t="s">
        <v>4041</v>
      </c>
      <c r="E2300" t="s">
        <v>4038</v>
      </c>
      <c r="F2300" t="s">
        <v>4034</v>
      </c>
      <c r="G2300">
        <v>55011</v>
      </c>
    </row>
    <row r="2301" spans="1:7" x14ac:dyDescent="0.25">
      <c r="A2301" t="s">
        <v>2302</v>
      </c>
      <c r="B2301" t="s">
        <v>4033</v>
      </c>
      <c r="C2301" t="s">
        <v>4051</v>
      </c>
      <c r="D2301" t="s">
        <v>4043</v>
      </c>
      <c r="E2301" t="s">
        <v>4039</v>
      </c>
      <c r="F2301" t="s">
        <v>4032</v>
      </c>
      <c r="G2301">
        <v>55029</v>
      </c>
    </row>
    <row r="2302" spans="1:7" x14ac:dyDescent="0.25">
      <c r="A2302" t="s">
        <v>2405</v>
      </c>
      <c r="B2302" t="s">
        <v>4033</v>
      </c>
      <c r="C2302" t="s">
        <v>4051</v>
      </c>
      <c r="D2302" t="s">
        <v>4043</v>
      </c>
      <c r="E2302" t="s">
        <v>4039</v>
      </c>
      <c r="F2302" t="s">
        <v>4032</v>
      </c>
      <c r="G2302">
        <v>55035</v>
      </c>
    </row>
    <row r="2303" spans="1:7" x14ac:dyDescent="0.25">
      <c r="A2303" t="s">
        <v>2624</v>
      </c>
      <c r="B2303" t="s">
        <v>4033</v>
      </c>
      <c r="C2303" t="s">
        <v>4051</v>
      </c>
      <c r="D2303" t="s">
        <v>4043</v>
      </c>
      <c r="E2303" t="s">
        <v>4039</v>
      </c>
      <c r="F2303" t="s">
        <v>4034</v>
      </c>
      <c r="G2303">
        <v>55039</v>
      </c>
    </row>
    <row r="2304" spans="1:7" x14ac:dyDescent="0.25">
      <c r="A2304" t="s">
        <v>3720</v>
      </c>
      <c r="B2304" t="s">
        <v>4035</v>
      </c>
      <c r="C2304" t="s">
        <v>4050</v>
      </c>
      <c r="D2304" t="s">
        <v>4043</v>
      </c>
      <c r="E2304" t="s">
        <v>4039</v>
      </c>
      <c r="F2304" t="s">
        <v>4032</v>
      </c>
      <c r="G2304">
        <v>55039</v>
      </c>
    </row>
    <row r="2305" spans="1:7" x14ac:dyDescent="0.25">
      <c r="A2305" t="s">
        <v>3706</v>
      </c>
      <c r="B2305" t="s">
        <v>4033</v>
      </c>
      <c r="C2305" t="s">
        <v>4050</v>
      </c>
      <c r="D2305" t="s">
        <v>4043</v>
      </c>
      <c r="E2305" t="s">
        <v>4039</v>
      </c>
      <c r="F2305" t="s">
        <v>4032</v>
      </c>
      <c r="G2305">
        <v>55061</v>
      </c>
    </row>
    <row r="2306" spans="1:7" x14ac:dyDescent="0.25">
      <c r="A2306" t="s">
        <v>3340</v>
      </c>
      <c r="B2306" t="s">
        <v>4031</v>
      </c>
      <c r="C2306" t="s">
        <v>4051</v>
      </c>
      <c r="D2306" t="s">
        <v>4041</v>
      </c>
      <c r="E2306" t="s">
        <v>4038</v>
      </c>
      <c r="F2306" t="s">
        <v>4032</v>
      </c>
      <c r="G2306">
        <v>55083</v>
      </c>
    </row>
    <row r="2307" spans="1:7" x14ac:dyDescent="0.25">
      <c r="A2307" t="s">
        <v>3219</v>
      </c>
      <c r="B2307" t="s">
        <v>4031</v>
      </c>
      <c r="C2307" t="s">
        <v>4047</v>
      </c>
      <c r="D2307" t="s">
        <v>4041</v>
      </c>
      <c r="E2307" t="s">
        <v>4039</v>
      </c>
      <c r="F2307" t="s">
        <v>4034</v>
      </c>
      <c r="G2307">
        <v>55174</v>
      </c>
    </row>
    <row r="2308" spans="1:7" x14ac:dyDescent="0.25">
      <c r="A2308" t="s">
        <v>3887</v>
      </c>
      <c r="B2308" t="s">
        <v>4031</v>
      </c>
      <c r="C2308" t="s">
        <v>4048</v>
      </c>
      <c r="D2308" t="s">
        <v>4041</v>
      </c>
      <c r="E2308" t="s">
        <v>4039</v>
      </c>
      <c r="F2308" t="s">
        <v>4034</v>
      </c>
      <c r="G2308">
        <v>55284</v>
      </c>
    </row>
    <row r="2309" spans="1:7" x14ac:dyDescent="0.25">
      <c r="A2309" t="s">
        <v>2945</v>
      </c>
      <c r="B2309" t="s">
        <v>4035</v>
      </c>
      <c r="C2309" t="s">
        <v>4047</v>
      </c>
      <c r="D2309" t="s">
        <v>4043</v>
      </c>
      <c r="E2309" t="s">
        <v>4039</v>
      </c>
      <c r="F2309" t="s">
        <v>4032</v>
      </c>
      <c r="G2309">
        <v>55293</v>
      </c>
    </row>
    <row r="2310" spans="1:7" x14ac:dyDescent="0.25">
      <c r="A2310" t="s">
        <v>4005</v>
      </c>
      <c r="B2310" t="s">
        <v>4031</v>
      </c>
      <c r="C2310" t="s">
        <v>4048</v>
      </c>
      <c r="D2310" t="s">
        <v>4041</v>
      </c>
      <c r="E2310" t="s">
        <v>4038</v>
      </c>
      <c r="F2310" t="s">
        <v>4032</v>
      </c>
      <c r="G2310">
        <v>55305</v>
      </c>
    </row>
    <row r="2311" spans="1:7" x14ac:dyDescent="0.25">
      <c r="A2311" t="s">
        <v>3581</v>
      </c>
      <c r="B2311" t="s">
        <v>4031</v>
      </c>
      <c r="C2311" t="s">
        <v>4050</v>
      </c>
      <c r="D2311" t="s">
        <v>4041</v>
      </c>
      <c r="E2311" t="s">
        <v>4039</v>
      </c>
      <c r="F2311" t="s">
        <v>4034</v>
      </c>
      <c r="G2311">
        <v>55323</v>
      </c>
    </row>
    <row r="2312" spans="1:7" x14ac:dyDescent="0.25">
      <c r="A2312" t="s">
        <v>3739</v>
      </c>
      <c r="B2312" t="s">
        <v>4035</v>
      </c>
      <c r="C2312" t="s">
        <v>4048</v>
      </c>
      <c r="D2312" t="s">
        <v>4043</v>
      </c>
      <c r="E2312" t="s">
        <v>4039</v>
      </c>
      <c r="F2312" t="s">
        <v>4032</v>
      </c>
      <c r="G2312">
        <v>55324</v>
      </c>
    </row>
    <row r="2313" spans="1:7" x14ac:dyDescent="0.25">
      <c r="A2313" t="s">
        <v>3820</v>
      </c>
      <c r="B2313" t="s">
        <v>4035</v>
      </c>
      <c r="C2313" t="s">
        <v>4048</v>
      </c>
      <c r="D2313" t="s">
        <v>4043</v>
      </c>
      <c r="E2313" t="s">
        <v>4039</v>
      </c>
      <c r="F2313" t="s">
        <v>4032</v>
      </c>
      <c r="G2313">
        <v>55361</v>
      </c>
    </row>
    <row r="2314" spans="1:7" x14ac:dyDescent="0.25">
      <c r="A2314" t="s">
        <v>2046</v>
      </c>
      <c r="B2314" t="s">
        <v>4031</v>
      </c>
      <c r="C2314" t="s">
        <v>4051</v>
      </c>
      <c r="D2314" t="s">
        <v>4041</v>
      </c>
      <c r="E2314" t="s">
        <v>4039</v>
      </c>
      <c r="F2314" t="s">
        <v>4034</v>
      </c>
      <c r="G2314">
        <v>55384</v>
      </c>
    </row>
    <row r="2315" spans="1:7" x14ac:dyDescent="0.25">
      <c r="A2315" t="s">
        <v>3912</v>
      </c>
      <c r="B2315" t="s">
        <v>4031</v>
      </c>
      <c r="C2315" t="s">
        <v>4050</v>
      </c>
      <c r="D2315" t="s">
        <v>4041</v>
      </c>
      <c r="E2315" t="s">
        <v>4038</v>
      </c>
      <c r="F2315" t="s">
        <v>4034</v>
      </c>
      <c r="G2315">
        <v>55392</v>
      </c>
    </row>
    <row r="2316" spans="1:7" x14ac:dyDescent="0.25">
      <c r="A2316" t="s">
        <v>3071</v>
      </c>
      <c r="B2316" t="s">
        <v>4035</v>
      </c>
      <c r="C2316" t="s">
        <v>4049</v>
      </c>
      <c r="D2316" t="s">
        <v>4043</v>
      </c>
      <c r="E2316" t="s">
        <v>4038</v>
      </c>
      <c r="F2316" t="s">
        <v>4032</v>
      </c>
      <c r="G2316">
        <v>55412</v>
      </c>
    </row>
    <row r="2317" spans="1:7" x14ac:dyDescent="0.25">
      <c r="A2317" t="s">
        <v>2522</v>
      </c>
      <c r="B2317" t="s">
        <v>4035</v>
      </c>
      <c r="C2317" t="s">
        <v>4049</v>
      </c>
      <c r="D2317" t="s">
        <v>4043</v>
      </c>
      <c r="E2317" t="s">
        <v>4039</v>
      </c>
      <c r="F2317" t="s">
        <v>4032</v>
      </c>
      <c r="G2317">
        <v>55460</v>
      </c>
    </row>
    <row r="2318" spans="1:7" x14ac:dyDescent="0.25">
      <c r="A2318" t="s">
        <v>3032</v>
      </c>
      <c r="B2318" t="s">
        <v>4035</v>
      </c>
      <c r="C2318" t="s">
        <v>4047</v>
      </c>
      <c r="D2318" t="s">
        <v>4043</v>
      </c>
      <c r="E2318" t="s">
        <v>4039</v>
      </c>
      <c r="F2318" t="s">
        <v>4032</v>
      </c>
      <c r="G2318">
        <v>55463</v>
      </c>
    </row>
    <row r="2319" spans="1:7" x14ac:dyDescent="0.25">
      <c r="A2319" t="s">
        <v>2411</v>
      </c>
      <c r="B2319" t="s">
        <v>4031</v>
      </c>
      <c r="C2319" t="s">
        <v>4051</v>
      </c>
      <c r="D2319" t="s">
        <v>4041</v>
      </c>
      <c r="E2319" t="s">
        <v>4039</v>
      </c>
      <c r="F2319" t="s">
        <v>4032</v>
      </c>
      <c r="G2319">
        <v>55473</v>
      </c>
    </row>
    <row r="2320" spans="1:7" x14ac:dyDescent="0.25">
      <c r="A2320" t="s">
        <v>3278</v>
      </c>
      <c r="B2320" t="s">
        <v>4035</v>
      </c>
      <c r="C2320" t="s">
        <v>4047</v>
      </c>
      <c r="D2320" t="s">
        <v>4043</v>
      </c>
      <c r="E2320" t="s">
        <v>4038</v>
      </c>
      <c r="F2320" t="s">
        <v>4032</v>
      </c>
      <c r="G2320">
        <v>55504</v>
      </c>
    </row>
    <row r="2321" spans="1:7" x14ac:dyDescent="0.25">
      <c r="A2321" t="s">
        <v>3463</v>
      </c>
      <c r="B2321" t="s">
        <v>4036</v>
      </c>
      <c r="C2321" t="s">
        <v>4049</v>
      </c>
      <c r="D2321" t="s">
        <v>4043</v>
      </c>
      <c r="E2321" t="s">
        <v>4039</v>
      </c>
      <c r="F2321" t="s">
        <v>4032</v>
      </c>
      <c r="G2321">
        <v>55505</v>
      </c>
    </row>
    <row r="2322" spans="1:7" x14ac:dyDescent="0.25">
      <c r="A2322" t="s">
        <v>3469</v>
      </c>
      <c r="B2322" t="s">
        <v>4035</v>
      </c>
      <c r="C2322" t="s">
        <v>4047</v>
      </c>
      <c r="D2322" t="s">
        <v>4043</v>
      </c>
      <c r="E2322" t="s">
        <v>4038</v>
      </c>
      <c r="F2322" t="s">
        <v>4032</v>
      </c>
      <c r="G2322">
        <v>55506</v>
      </c>
    </row>
    <row r="2323" spans="1:7" x14ac:dyDescent="0.25">
      <c r="A2323" t="s">
        <v>3153</v>
      </c>
      <c r="B2323" t="s">
        <v>4031</v>
      </c>
      <c r="C2323" t="s">
        <v>4051</v>
      </c>
      <c r="D2323" t="s">
        <v>4041</v>
      </c>
      <c r="E2323" t="s">
        <v>4039</v>
      </c>
      <c r="F2323" t="s">
        <v>4034</v>
      </c>
      <c r="G2323">
        <v>55542</v>
      </c>
    </row>
    <row r="2324" spans="1:7" x14ac:dyDescent="0.25">
      <c r="A2324" t="s">
        <v>2811</v>
      </c>
      <c r="B2324" t="s">
        <v>4035</v>
      </c>
      <c r="C2324" t="s">
        <v>4051</v>
      </c>
      <c r="D2324" t="s">
        <v>4043</v>
      </c>
      <c r="E2324" t="s">
        <v>4038</v>
      </c>
      <c r="F2324" t="s">
        <v>4032</v>
      </c>
      <c r="G2324">
        <v>55542</v>
      </c>
    </row>
    <row r="2325" spans="1:7" x14ac:dyDescent="0.25">
      <c r="A2325" t="s">
        <v>4028</v>
      </c>
      <c r="B2325" t="s">
        <v>4036</v>
      </c>
      <c r="C2325" t="s">
        <v>4048</v>
      </c>
      <c r="D2325" t="s">
        <v>4043</v>
      </c>
      <c r="E2325" t="s">
        <v>4038</v>
      </c>
      <c r="F2325" t="s">
        <v>4032</v>
      </c>
      <c r="G2325">
        <v>55606</v>
      </c>
    </row>
    <row r="2326" spans="1:7" x14ac:dyDescent="0.25">
      <c r="A2326" t="s">
        <v>3908</v>
      </c>
      <c r="B2326" t="s">
        <v>4035</v>
      </c>
      <c r="C2326" t="s">
        <v>4048</v>
      </c>
      <c r="D2326" t="s">
        <v>4043</v>
      </c>
      <c r="E2326" t="s">
        <v>4038</v>
      </c>
      <c r="F2326" t="s">
        <v>4032</v>
      </c>
      <c r="G2326">
        <v>55649</v>
      </c>
    </row>
    <row r="2327" spans="1:7" x14ac:dyDescent="0.25">
      <c r="A2327" t="s">
        <v>3305</v>
      </c>
      <c r="B2327" t="s">
        <v>4036</v>
      </c>
      <c r="C2327" t="s">
        <v>4051</v>
      </c>
      <c r="D2327" t="s">
        <v>4043</v>
      </c>
      <c r="E2327" t="s">
        <v>4039</v>
      </c>
      <c r="F2327" t="s">
        <v>4032</v>
      </c>
      <c r="G2327">
        <v>55784</v>
      </c>
    </row>
    <row r="2328" spans="1:7" x14ac:dyDescent="0.25">
      <c r="A2328" t="s">
        <v>4010</v>
      </c>
      <c r="B2328" t="s">
        <v>4036</v>
      </c>
      <c r="C2328" t="s">
        <v>4048</v>
      </c>
      <c r="D2328" t="s">
        <v>4043</v>
      </c>
      <c r="E2328" t="s">
        <v>4039</v>
      </c>
      <c r="F2328" t="s">
        <v>4032</v>
      </c>
      <c r="G2328">
        <v>55795</v>
      </c>
    </row>
    <row r="2329" spans="1:7" x14ac:dyDescent="0.25">
      <c r="A2329" t="s">
        <v>3929</v>
      </c>
      <c r="B2329" t="s">
        <v>4031</v>
      </c>
      <c r="C2329" t="s">
        <v>4048</v>
      </c>
      <c r="D2329" t="s">
        <v>4041</v>
      </c>
      <c r="E2329" t="s">
        <v>4039</v>
      </c>
      <c r="F2329" t="s">
        <v>4034</v>
      </c>
      <c r="G2329">
        <v>55814</v>
      </c>
    </row>
    <row r="2330" spans="1:7" x14ac:dyDescent="0.25">
      <c r="A2330" t="s">
        <v>3651</v>
      </c>
      <c r="B2330" t="s">
        <v>4031</v>
      </c>
      <c r="C2330" t="s">
        <v>4050</v>
      </c>
      <c r="D2330" t="s">
        <v>4041</v>
      </c>
      <c r="E2330" t="s">
        <v>4039</v>
      </c>
      <c r="F2330" t="s">
        <v>4034</v>
      </c>
      <c r="G2330">
        <v>55839</v>
      </c>
    </row>
    <row r="2331" spans="1:7" x14ac:dyDescent="0.25">
      <c r="A2331" t="s">
        <v>3295</v>
      </c>
      <c r="B2331" t="s">
        <v>4035</v>
      </c>
      <c r="C2331" t="s">
        <v>4047</v>
      </c>
      <c r="D2331" t="s">
        <v>4043</v>
      </c>
      <c r="E2331" t="s">
        <v>4038</v>
      </c>
      <c r="F2331" t="s">
        <v>4032</v>
      </c>
      <c r="G2331">
        <v>55842</v>
      </c>
    </row>
    <row r="2332" spans="1:7" x14ac:dyDescent="0.25">
      <c r="A2332" t="s">
        <v>3990</v>
      </c>
      <c r="B2332" t="s">
        <v>4035</v>
      </c>
      <c r="C2332" t="s">
        <v>4048</v>
      </c>
      <c r="D2332" t="s">
        <v>4043</v>
      </c>
      <c r="E2332" t="s">
        <v>4038</v>
      </c>
      <c r="F2332" t="s">
        <v>4032</v>
      </c>
      <c r="G2332">
        <v>55858</v>
      </c>
    </row>
    <row r="2333" spans="1:7" x14ac:dyDescent="0.25">
      <c r="A2333" t="s">
        <v>3876</v>
      </c>
      <c r="B2333" t="s">
        <v>4035</v>
      </c>
      <c r="C2333" t="s">
        <v>4048</v>
      </c>
      <c r="D2333" t="s">
        <v>4043</v>
      </c>
      <c r="E2333" t="s">
        <v>4039</v>
      </c>
      <c r="F2333" t="s">
        <v>4032</v>
      </c>
      <c r="G2333">
        <v>55903</v>
      </c>
    </row>
    <row r="2334" spans="1:7" x14ac:dyDescent="0.25">
      <c r="A2334" t="s">
        <v>2575</v>
      </c>
      <c r="B2334" t="s">
        <v>4031</v>
      </c>
      <c r="C2334" t="s">
        <v>4051</v>
      </c>
      <c r="D2334" t="s">
        <v>4041</v>
      </c>
      <c r="E2334" t="s">
        <v>4039</v>
      </c>
      <c r="F2334" t="s">
        <v>4034</v>
      </c>
      <c r="G2334">
        <v>55922</v>
      </c>
    </row>
    <row r="2335" spans="1:7" x14ac:dyDescent="0.25">
      <c r="A2335" t="s">
        <v>2929</v>
      </c>
      <c r="B2335" t="s">
        <v>4035</v>
      </c>
      <c r="C2335" t="s">
        <v>4049</v>
      </c>
      <c r="D2335" t="s">
        <v>4043</v>
      </c>
      <c r="E2335" t="s">
        <v>4039</v>
      </c>
      <c r="F2335" t="s">
        <v>4032</v>
      </c>
      <c r="G2335">
        <v>55925</v>
      </c>
    </row>
    <row r="2336" spans="1:7" x14ac:dyDescent="0.25">
      <c r="A2336" t="s">
        <v>3928</v>
      </c>
      <c r="B2336" t="s">
        <v>4035</v>
      </c>
      <c r="C2336" t="s">
        <v>4048</v>
      </c>
      <c r="D2336" t="s">
        <v>4043</v>
      </c>
      <c r="E2336" t="s">
        <v>4038</v>
      </c>
      <c r="F2336" t="s">
        <v>4032</v>
      </c>
      <c r="G2336">
        <v>55930</v>
      </c>
    </row>
    <row r="2337" spans="1:7" x14ac:dyDescent="0.25">
      <c r="A2337" t="s">
        <v>3970</v>
      </c>
      <c r="B2337" t="s">
        <v>4035</v>
      </c>
      <c r="C2337" t="s">
        <v>4048</v>
      </c>
      <c r="D2337" t="s">
        <v>4043</v>
      </c>
      <c r="E2337" t="s">
        <v>4038</v>
      </c>
      <c r="F2337" t="s">
        <v>4032</v>
      </c>
      <c r="G2337">
        <v>56030</v>
      </c>
    </row>
    <row r="2338" spans="1:7" x14ac:dyDescent="0.25">
      <c r="A2338" t="s">
        <v>3669</v>
      </c>
      <c r="B2338" t="s">
        <v>4036</v>
      </c>
      <c r="C2338" t="s">
        <v>4051</v>
      </c>
      <c r="D2338" t="s">
        <v>4043</v>
      </c>
      <c r="E2338" t="s">
        <v>4038</v>
      </c>
      <c r="F2338" t="s">
        <v>4032</v>
      </c>
      <c r="G2338">
        <v>56032</v>
      </c>
    </row>
    <row r="2339" spans="1:7" x14ac:dyDescent="0.25">
      <c r="A2339" t="s">
        <v>3836</v>
      </c>
      <c r="B2339" t="s">
        <v>4035</v>
      </c>
      <c r="C2339" t="s">
        <v>4048</v>
      </c>
      <c r="D2339" t="s">
        <v>4043</v>
      </c>
      <c r="E2339" t="s">
        <v>4039</v>
      </c>
      <c r="F2339" t="s">
        <v>4032</v>
      </c>
      <c r="G2339">
        <v>56089</v>
      </c>
    </row>
    <row r="2340" spans="1:7" x14ac:dyDescent="0.25">
      <c r="A2340" t="s">
        <v>3237</v>
      </c>
      <c r="B2340" t="s">
        <v>4031</v>
      </c>
      <c r="C2340" t="s">
        <v>4049</v>
      </c>
      <c r="D2340" t="s">
        <v>4041</v>
      </c>
      <c r="E2340" t="s">
        <v>4039</v>
      </c>
      <c r="F2340" t="s">
        <v>4032</v>
      </c>
      <c r="G2340">
        <v>56133</v>
      </c>
    </row>
    <row r="2341" spans="1:7" x14ac:dyDescent="0.25">
      <c r="A2341" t="s">
        <v>3900</v>
      </c>
      <c r="B2341" t="s">
        <v>4035</v>
      </c>
      <c r="C2341" t="s">
        <v>4050</v>
      </c>
      <c r="D2341" t="s">
        <v>4043</v>
      </c>
      <c r="E2341" t="s">
        <v>4038</v>
      </c>
      <c r="F2341" t="s">
        <v>4032</v>
      </c>
      <c r="G2341">
        <v>56266</v>
      </c>
    </row>
    <row r="2342" spans="1:7" x14ac:dyDescent="0.25">
      <c r="A2342" t="s">
        <v>2921</v>
      </c>
      <c r="B2342" t="s">
        <v>4031</v>
      </c>
      <c r="C2342" t="s">
        <v>4047</v>
      </c>
      <c r="D2342" t="s">
        <v>4041</v>
      </c>
      <c r="E2342" t="s">
        <v>4039</v>
      </c>
      <c r="F2342" t="s">
        <v>4032</v>
      </c>
      <c r="G2342">
        <v>56272</v>
      </c>
    </row>
    <row r="2343" spans="1:7" x14ac:dyDescent="0.25">
      <c r="A2343" t="s">
        <v>3974</v>
      </c>
      <c r="B2343" t="s">
        <v>4031</v>
      </c>
      <c r="C2343" t="s">
        <v>4048</v>
      </c>
      <c r="D2343" t="s">
        <v>4041</v>
      </c>
      <c r="E2343" t="s">
        <v>4039</v>
      </c>
      <c r="F2343" t="s">
        <v>4034</v>
      </c>
      <c r="G2343">
        <v>56278</v>
      </c>
    </row>
    <row r="2344" spans="1:7" x14ac:dyDescent="0.25">
      <c r="A2344" t="s">
        <v>3737</v>
      </c>
      <c r="B2344" t="s">
        <v>4036</v>
      </c>
      <c r="C2344" t="s">
        <v>4051</v>
      </c>
      <c r="D2344" t="s">
        <v>4043</v>
      </c>
      <c r="E2344" t="s">
        <v>4038</v>
      </c>
      <c r="F2344" t="s">
        <v>4032</v>
      </c>
      <c r="G2344">
        <v>56316</v>
      </c>
    </row>
    <row r="2345" spans="1:7" x14ac:dyDescent="0.25">
      <c r="A2345" t="s">
        <v>3884</v>
      </c>
      <c r="B2345" t="s">
        <v>4036</v>
      </c>
      <c r="C2345" t="s">
        <v>4049</v>
      </c>
      <c r="D2345" t="s">
        <v>4043</v>
      </c>
      <c r="E2345" t="s">
        <v>4038</v>
      </c>
      <c r="F2345" t="s">
        <v>4032</v>
      </c>
      <c r="G2345">
        <v>56320</v>
      </c>
    </row>
    <row r="2346" spans="1:7" x14ac:dyDescent="0.25">
      <c r="A2346" t="s">
        <v>3731</v>
      </c>
      <c r="B2346" t="s">
        <v>4031</v>
      </c>
      <c r="C2346" t="s">
        <v>4050</v>
      </c>
      <c r="D2346" t="s">
        <v>4041</v>
      </c>
      <c r="E2346" t="s">
        <v>4039</v>
      </c>
      <c r="F2346" t="s">
        <v>4032</v>
      </c>
      <c r="G2346">
        <v>56388</v>
      </c>
    </row>
    <row r="2347" spans="1:7" x14ac:dyDescent="0.25">
      <c r="A2347" t="s">
        <v>3867</v>
      </c>
      <c r="B2347" t="s">
        <v>4035</v>
      </c>
      <c r="C2347" t="s">
        <v>4048</v>
      </c>
      <c r="D2347" t="s">
        <v>4043</v>
      </c>
      <c r="E2347" t="s">
        <v>4039</v>
      </c>
      <c r="F2347" t="s">
        <v>4032</v>
      </c>
      <c r="G2347">
        <v>56497</v>
      </c>
    </row>
    <row r="2348" spans="1:7" x14ac:dyDescent="0.25">
      <c r="A2348" t="s">
        <v>3853</v>
      </c>
      <c r="B2348" t="s">
        <v>4035</v>
      </c>
      <c r="C2348" t="s">
        <v>4048</v>
      </c>
      <c r="D2348" t="s">
        <v>4043</v>
      </c>
      <c r="E2348" t="s">
        <v>4039</v>
      </c>
      <c r="F2348" t="s">
        <v>4032</v>
      </c>
      <c r="G2348">
        <v>56530</v>
      </c>
    </row>
    <row r="2349" spans="1:7" x14ac:dyDescent="0.25">
      <c r="A2349" t="s">
        <v>2899</v>
      </c>
      <c r="B2349" t="s">
        <v>4035</v>
      </c>
      <c r="C2349" t="s">
        <v>4049</v>
      </c>
      <c r="D2349" t="s">
        <v>4043</v>
      </c>
      <c r="E2349" t="s">
        <v>4038</v>
      </c>
      <c r="F2349" t="s">
        <v>4032</v>
      </c>
      <c r="G2349">
        <v>56533</v>
      </c>
    </row>
    <row r="2350" spans="1:7" x14ac:dyDescent="0.25">
      <c r="A2350" t="s">
        <v>2613</v>
      </c>
      <c r="B2350" t="s">
        <v>4031</v>
      </c>
      <c r="C2350" t="s">
        <v>4051</v>
      </c>
      <c r="D2350" t="s">
        <v>4041</v>
      </c>
      <c r="E2350" t="s">
        <v>4039</v>
      </c>
      <c r="F2350" t="s">
        <v>4032</v>
      </c>
      <c r="G2350">
        <v>56568</v>
      </c>
    </row>
    <row r="2351" spans="1:7" x14ac:dyDescent="0.25">
      <c r="A2351" t="s">
        <v>3968</v>
      </c>
      <c r="B2351" t="s">
        <v>4036</v>
      </c>
      <c r="C2351" t="s">
        <v>4050</v>
      </c>
      <c r="D2351" t="s">
        <v>4043</v>
      </c>
      <c r="E2351" t="s">
        <v>4038</v>
      </c>
      <c r="F2351" t="s">
        <v>4032</v>
      </c>
      <c r="G2351">
        <v>56728</v>
      </c>
    </row>
    <row r="2352" spans="1:7" x14ac:dyDescent="0.25">
      <c r="A2352" t="s">
        <v>3972</v>
      </c>
      <c r="B2352" t="s">
        <v>4036</v>
      </c>
      <c r="C2352" t="s">
        <v>4050</v>
      </c>
      <c r="D2352" t="s">
        <v>4043</v>
      </c>
      <c r="E2352" t="s">
        <v>4039</v>
      </c>
      <c r="F2352" t="s">
        <v>4032</v>
      </c>
      <c r="G2352">
        <v>56746</v>
      </c>
    </row>
    <row r="2353" spans="1:7" x14ac:dyDescent="0.25">
      <c r="A2353" t="s">
        <v>3399</v>
      </c>
      <c r="B2353" t="s">
        <v>4035</v>
      </c>
      <c r="C2353" t="s">
        <v>4047</v>
      </c>
      <c r="D2353" t="s">
        <v>4043</v>
      </c>
      <c r="E2353" t="s">
        <v>4038</v>
      </c>
      <c r="F2353" t="s">
        <v>4032</v>
      </c>
      <c r="G2353">
        <v>56754</v>
      </c>
    </row>
    <row r="2354" spans="1:7" x14ac:dyDescent="0.25">
      <c r="A2354" t="s">
        <v>3602</v>
      </c>
      <c r="B2354" t="s">
        <v>4035</v>
      </c>
      <c r="C2354" t="s">
        <v>4047</v>
      </c>
      <c r="D2354" t="s">
        <v>4043</v>
      </c>
      <c r="E2354" t="s">
        <v>4038</v>
      </c>
      <c r="F2354" t="s">
        <v>4032</v>
      </c>
      <c r="G2354">
        <v>56775</v>
      </c>
    </row>
    <row r="2355" spans="1:7" x14ac:dyDescent="0.25">
      <c r="A2355" t="s">
        <v>3040</v>
      </c>
      <c r="B2355" t="s">
        <v>4035</v>
      </c>
      <c r="C2355" t="s">
        <v>4047</v>
      </c>
      <c r="D2355" t="s">
        <v>4043</v>
      </c>
      <c r="E2355" t="s">
        <v>4039</v>
      </c>
      <c r="F2355" t="s">
        <v>4032</v>
      </c>
      <c r="G2355">
        <v>56775</v>
      </c>
    </row>
    <row r="2356" spans="1:7" x14ac:dyDescent="0.25">
      <c r="A2356" t="s">
        <v>3263</v>
      </c>
      <c r="B2356" t="s">
        <v>4031</v>
      </c>
      <c r="C2356" t="s">
        <v>4049</v>
      </c>
      <c r="D2356" t="s">
        <v>4041</v>
      </c>
      <c r="E2356" t="s">
        <v>4039</v>
      </c>
      <c r="F2356" t="s">
        <v>4034</v>
      </c>
      <c r="G2356">
        <v>56785</v>
      </c>
    </row>
    <row r="2357" spans="1:7" x14ac:dyDescent="0.25">
      <c r="A2357" t="s">
        <v>3576</v>
      </c>
      <c r="B2357" t="s">
        <v>4035</v>
      </c>
      <c r="C2357" t="s">
        <v>4050</v>
      </c>
      <c r="D2357" t="s">
        <v>4043</v>
      </c>
      <c r="E2357" t="s">
        <v>4039</v>
      </c>
      <c r="F2357" t="s">
        <v>4032</v>
      </c>
      <c r="G2357">
        <v>56785</v>
      </c>
    </row>
    <row r="2358" spans="1:7" x14ac:dyDescent="0.25">
      <c r="A2358" t="s">
        <v>3722</v>
      </c>
      <c r="B2358" t="s">
        <v>4035</v>
      </c>
      <c r="C2358" t="s">
        <v>4048</v>
      </c>
      <c r="D2358" t="s">
        <v>4043</v>
      </c>
      <c r="E2358" t="s">
        <v>4039</v>
      </c>
      <c r="F2358" t="s">
        <v>4032</v>
      </c>
      <c r="G2358">
        <v>56854</v>
      </c>
    </row>
    <row r="2359" spans="1:7" x14ac:dyDescent="0.25">
      <c r="A2359" t="s">
        <v>3961</v>
      </c>
      <c r="B2359" t="s">
        <v>4035</v>
      </c>
      <c r="C2359" t="s">
        <v>4048</v>
      </c>
      <c r="D2359" t="s">
        <v>4043</v>
      </c>
      <c r="E2359" t="s">
        <v>4038</v>
      </c>
      <c r="F2359" t="s">
        <v>4032</v>
      </c>
      <c r="G2359">
        <v>56882</v>
      </c>
    </row>
    <row r="2360" spans="1:7" x14ac:dyDescent="0.25">
      <c r="A2360" t="s">
        <v>3548</v>
      </c>
      <c r="B2360" t="s">
        <v>4035</v>
      </c>
      <c r="C2360" t="s">
        <v>4050</v>
      </c>
      <c r="D2360" t="s">
        <v>4043</v>
      </c>
      <c r="E2360" t="s">
        <v>4039</v>
      </c>
      <c r="F2360" t="s">
        <v>4032</v>
      </c>
      <c r="G2360">
        <v>56922</v>
      </c>
    </row>
    <row r="2361" spans="1:7" x14ac:dyDescent="0.25">
      <c r="A2361" t="s">
        <v>3201</v>
      </c>
      <c r="B2361" t="s">
        <v>4036</v>
      </c>
      <c r="C2361" t="s">
        <v>4051</v>
      </c>
      <c r="D2361" t="s">
        <v>4043</v>
      </c>
      <c r="E2361" t="s">
        <v>4039</v>
      </c>
      <c r="F2361" t="s">
        <v>4032</v>
      </c>
      <c r="G2361">
        <v>56962</v>
      </c>
    </row>
    <row r="2362" spans="1:7" x14ac:dyDescent="0.25">
      <c r="A2362" t="s">
        <v>3890</v>
      </c>
      <c r="B2362" t="s">
        <v>4035</v>
      </c>
      <c r="C2362" t="s">
        <v>4048</v>
      </c>
      <c r="D2362" t="s">
        <v>4043</v>
      </c>
      <c r="E2362" t="s">
        <v>4039</v>
      </c>
      <c r="F2362" t="s">
        <v>4032</v>
      </c>
      <c r="G2362">
        <v>56985</v>
      </c>
    </row>
    <row r="2363" spans="1:7" x14ac:dyDescent="0.25">
      <c r="A2363" t="s">
        <v>3857</v>
      </c>
      <c r="B2363" t="s">
        <v>4035</v>
      </c>
      <c r="C2363" t="s">
        <v>4050</v>
      </c>
      <c r="D2363" t="s">
        <v>4043</v>
      </c>
      <c r="E2363" t="s">
        <v>4038</v>
      </c>
      <c r="F2363" t="s">
        <v>4032</v>
      </c>
      <c r="G2363">
        <v>56991</v>
      </c>
    </row>
    <row r="2364" spans="1:7" x14ac:dyDescent="0.25">
      <c r="A2364" t="s">
        <v>3637</v>
      </c>
      <c r="B2364" t="s">
        <v>4035</v>
      </c>
      <c r="C2364" t="s">
        <v>4050</v>
      </c>
      <c r="D2364" t="s">
        <v>4043</v>
      </c>
      <c r="E2364" t="s">
        <v>4039</v>
      </c>
      <c r="F2364" t="s">
        <v>4032</v>
      </c>
      <c r="G2364">
        <v>56994</v>
      </c>
    </row>
    <row r="2365" spans="1:7" x14ac:dyDescent="0.25">
      <c r="A2365" t="s">
        <v>2017</v>
      </c>
      <c r="B2365" t="s">
        <v>4035</v>
      </c>
      <c r="C2365" t="s">
        <v>4051</v>
      </c>
      <c r="D2365" t="s">
        <v>4043</v>
      </c>
      <c r="E2365" t="s">
        <v>4039</v>
      </c>
      <c r="F2365" t="s">
        <v>4032</v>
      </c>
      <c r="G2365">
        <v>57090</v>
      </c>
    </row>
    <row r="2366" spans="1:7" x14ac:dyDescent="0.25">
      <c r="A2366" t="s">
        <v>3789</v>
      </c>
      <c r="B2366" t="s">
        <v>4031</v>
      </c>
      <c r="C2366" t="s">
        <v>4050</v>
      </c>
      <c r="D2366" t="s">
        <v>4041</v>
      </c>
      <c r="E2366" t="s">
        <v>4039</v>
      </c>
      <c r="F2366" t="s">
        <v>4032</v>
      </c>
      <c r="G2366">
        <v>57105</v>
      </c>
    </row>
    <row r="2367" spans="1:7" x14ac:dyDescent="0.25">
      <c r="A2367" t="s">
        <v>3610</v>
      </c>
      <c r="B2367" t="s">
        <v>4035</v>
      </c>
      <c r="C2367" t="s">
        <v>4048</v>
      </c>
      <c r="D2367" t="s">
        <v>4043</v>
      </c>
      <c r="E2367" t="s">
        <v>4039</v>
      </c>
      <c r="F2367" t="s">
        <v>4032</v>
      </c>
      <c r="G2367">
        <v>57174</v>
      </c>
    </row>
    <row r="2368" spans="1:7" x14ac:dyDescent="0.25">
      <c r="A2368" t="s">
        <v>2588</v>
      </c>
      <c r="B2368" t="s">
        <v>4035</v>
      </c>
      <c r="C2368" t="s">
        <v>4047</v>
      </c>
      <c r="D2368" t="s">
        <v>4043</v>
      </c>
      <c r="E2368" t="s">
        <v>4039</v>
      </c>
      <c r="F2368" t="s">
        <v>4032</v>
      </c>
      <c r="G2368">
        <v>57215</v>
      </c>
    </row>
    <row r="2369" spans="1:7" x14ac:dyDescent="0.25">
      <c r="A2369" t="s">
        <v>3619</v>
      </c>
      <c r="B2369" t="s">
        <v>4036</v>
      </c>
      <c r="C2369" t="s">
        <v>4049</v>
      </c>
      <c r="D2369" t="s">
        <v>4043</v>
      </c>
      <c r="E2369" t="s">
        <v>4039</v>
      </c>
      <c r="F2369" t="s">
        <v>4032</v>
      </c>
      <c r="G2369">
        <v>57233</v>
      </c>
    </row>
    <row r="2370" spans="1:7" x14ac:dyDescent="0.25">
      <c r="A2370" t="s">
        <v>3646</v>
      </c>
      <c r="B2370" t="s">
        <v>4035</v>
      </c>
      <c r="C2370" t="s">
        <v>4048</v>
      </c>
      <c r="D2370" t="s">
        <v>4043</v>
      </c>
      <c r="E2370" t="s">
        <v>4039</v>
      </c>
      <c r="F2370" t="s">
        <v>4032</v>
      </c>
      <c r="G2370">
        <v>57267</v>
      </c>
    </row>
    <row r="2371" spans="1:7" x14ac:dyDescent="0.25">
      <c r="A2371" t="s">
        <v>3783</v>
      </c>
      <c r="B2371" t="s">
        <v>4036</v>
      </c>
      <c r="C2371" t="s">
        <v>4047</v>
      </c>
      <c r="D2371" t="s">
        <v>4043</v>
      </c>
      <c r="E2371" t="s">
        <v>4039</v>
      </c>
      <c r="F2371" t="s">
        <v>4032</v>
      </c>
      <c r="G2371">
        <v>57343</v>
      </c>
    </row>
    <row r="2372" spans="1:7" x14ac:dyDescent="0.25">
      <c r="A2372" t="s">
        <v>3933</v>
      </c>
      <c r="B2372" t="s">
        <v>4035</v>
      </c>
      <c r="C2372" t="s">
        <v>4050</v>
      </c>
      <c r="D2372" t="s">
        <v>4043</v>
      </c>
      <c r="E2372" t="s">
        <v>4038</v>
      </c>
      <c r="F2372" t="s">
        <v>4032</v>
      </c>
      <c r="G2372">
        <v>57347</v>
      </c>
    </row>
    <row r="2373" spans="1:7" x14ac:dyDescent="0.25">
      <c r="A2373" t="s">
        <v>3883</v>
      </c>
      <c r="B2373" t="s">
        <v>4031</v>
      </c>
      <c r="C2373" t="s">
        <v>4048</v>
      </c>
      <c r="D2373" t="s">
        <v>4041</v>
      </c>
      <c r="E2373" t="s">
        <v>4039</v>
      </c>
      <c r="F2373" t="s">
        <v>4032</v>
      </c>
      <c r="G2373">
        <v>57354</v>
      </c>
    </row>
    <row r="2374" spans="1:7" x14ac:dyDescent="0.25">
      <c r="A2374" t="s">
        <v>3424</v>
      </c>
      <c r="B2374" t="s">
        <v>4031</v>
      </c>
      <c r="C2374" t="s">
        <v>4047</v>
      </c>
      <c r="D2374" t="s">
        <v>4041</v>
      </c>
      <c r="E2374" t="s">
        <v>4039</v>
      </c>
      <c r="F2374" t="s">
        <v>4032</v>
      </c>
      <c r="G2374">
        <v>57469</v>
      </c>
    </row>
    <row r="2375" spans="1:7" x14ac:dyDescent="0.25">
      <c r="A2375" t="s">
        <v>3510</v>
      </c>
      <c r="B2375" t="s">
        <v>4031</v>
      </c>
      <c r="C2375" t="s">
        <v>4051</v>
      </c>
      <c r="D2375" t="s">
        <v>4041</v>
      </c>
      <c r="E2375" t="s">
        <v>4038</v>
      </c>
      <c r="F2375" t="s">
        <v>4034</v>
      </c>
      <c r="G2375">
        <v>57514</v>
      </c>
    </row>
    <row r="2376" spans="1:7" x14ac:dyDescent="0.25">
      <c r="A2376" t="s">
        <v>3273</v>
      </c>
      <c r="B2376" t="s">
        <v>4036</v>
      </c>
      <c r="C2376" t="s">
        <v>4051</v>
      </c>
      <c r="D2376" t="s">
        <v>4043</v>
      </c>
      <c r="E2376" t="s">
        <v>4039</v>
      </c>
      <c r="F2376" t="s">
        <v>4032</v>
      </c>
      <c r="G2376">
        <v>57524</v>
      </c>
    </row>
    <row r="2377" spans="1:7" x14ac:dyDescent="0.25">
      <c r="A2377" t="s">
        <v>3822</v>
      </c>
      <c r="B2377" t="s">
        <v>4035</v>
      </c>
      <c r="C2377" t="s">
        <v>4050</v>
      </c>
      <c r="D2377" t="s">
        <v>4043</v>
      </c>
      <c r="E2377" t="s">
        <v>4038</v>
      </c>
      <c r="F2377" t="s">
        <v>4032</v>
      </c>
      <c r="G2377">
        <v>57545</v>
      </c>
    </row>
    <row r="2378" spans="1:7" x14ac:dyDescent="0.25">
      <c r="A2378" t="s">
        <v>3745</v>
      </c>
      <c r="B2378" t="s">
        <v>4036</v>
      </c>
      <c r="C2378" t="s">
        <v>4047</v>
      </c>
      <c r="D2378" t="s">
        <v>4043</v>
      </c>
      <c r="E2378" t="s">
        <v>4039</v>
      </c>
      <c r="F2378" t="s">
        <v>4032</v>
      </c>
      <c r="G2378">
        <v>57790</v>
      </c>
    </row>
    <row r="2379" spans="1:7" x14ac:dyDescent="0.25">
      <c r="A2379" t="s">
        <v>3762</v>
      </c>
      <c r="B2379" t="s">
        <v>4031</v>
      </c>
      <c r="C2379" t="s">
        <v>4050</v>
      </c>
      <c r="D2379" t="s">
        <v>4041</v>
      </c>
      <c r="E2379" t="s">
        <v>4039</v>
      </c>
      <c r="F2379" t="s">
        <v>4034</v>
      </c>
      <c r="G2379">
        <v>57801</v>
      </c>
    </row>
    <row r="2380" spans="1:7" x14ac:dyDescent="0.25">
      <c r="A2380" t="s">
        <v>3211</v>
      </c>
      <c r="B2380" t="s">
        <v>4035</v>
      </c>
      <c r="C2380" t="s">
        <v>4047</v>
      </c>
      <c r="D2380" t="s">
        <v>4043</v>
      </c>
      <c r="E2380" t="s">
        <v>4039</v>
      </c>
      <c r="F2380" t="s">
        <v>4032</v>
      </c>
      <c r="G2380">
        <v>57836</v>
      </c>
    </row>
    <row r="2381" spans="1:7" x14ac:dyDescent="0.25">
      <c r="A2381" t="s">
        <v>3973</v>
      </c>
      <c r="B2381" t="s">
        <v>4035</v>
      </c>
      <c r="C2381" t="s">
        <v>4048</v>
      </c>
      <c r="D2381" t="s">
        <v>4043</v>
      </c>
      <c r="E2381" t="s">
        <v>4038</v>
      </c>
      <c r="F2381" t="s">
        <v>4032</v>
      </c>
      <c r="G2381">
        <v>57861</v>
      </c>
    </row>
    <row r="2382" spans="1:7" x14ac:dyDescent="0.25">
      <c r="A2382" t="s">
        <v>3299</v>
      </c>
      <c r="B2382" t="s">
        <v>4036</v>
      </c>
      <c r="C2382" t="s">
        <v>4049</v>
      </c>
      <c r="D2382" t="s">
        <v>4043</v>
      </c>
      <c r="E2382" t="s">
        <v>4039</v>
      </c>
      <c r="F2382" t="s">
        <v>4032</v>
      </c>
      <c r="G2382">
        <v>57862</v>
      </c>
    </row>
    <row r="2383" spans="1:7" x14ac:dyDescent="0.25">
      <c r="A2383" t="s">
        <v>3677</v>
      </c>
      <c r="B2383" t="s">
        <v>4036</v>
      </c>
      <c r="C2383" t="s">
        <v>4047</v>
      </c>
      <c r="D2383" t="s">
        <v>4043</v>
      </c>
      <c r="E2383" t="s">
        <v>4039</v>
      </c>
      <c r="F2383" t="s">
        <v>4032</v>
      </c>
      <c r="G2383">
        <v>57880</v>
      </c>
    </row>
    <row r="2384" spans="1:7" x14ac:dyDescent="0.25">
      <c r="A2384" t="s">
        <v>2720</v>
      </c>
      <c r="B2384" t="s">
        <v>4035</v>
      </c>
      <c r="C2384" t="s">
        <v>4051</v>
      </c>
      <c r="D2384" t="s">
        <v>4043</v>
      </c>
      <c r="E2384" t="s">
        <v>4038</v>
      </c>
      <c r="F2384" t="s">
        <v>4032</v>
      </c>
      <c r="G2384">
        <v>57913</v>
      </c>
    </row>
    <row r="2385" spans="1:7" x14ac:dyDescent="0.25">
      <c r="A2385" t="s">
        <v>3554</v>
      </c>
      <c r="B2385" t="s">
        <v>4035</v>
      </c>
      <c r="C2385" t="s">
        <v>4050</v>
      </c>
      <c r="D2385" t="s">
        <v>4043</v>
      </c>
      <c r="E2385" t="s">
        <v>4039</v>
      </c>
      <c r="F2385" t="s">
        <v>4032</v>
      </c>
      <c r="G2385">
        <v>57915</v>
      </c>
    </row>
    <row r="2386" spans="1:7" x14ac:dyDescent="0.25">
      <c r="A2386" t="s">
        <v>3921</v>
      </c>
      <c r="B2386" t="s">
        <v>4036</v>
      </c>
      <c r="C2386" t="s">
        <v>4047</v>
      </c>
      <c r="D2386" t="s">
        <v>4043</v>
      </c>
      <c r="E2386" t="s">
        <v>4038</v>
      </c>
      <c r="F2386" t="s">
        <v>4032</v>
      </c>
      <c r="G2386">
        <v>57936</v>
      </c>
    </row>
    <row r="2387" spans="1:7" x14ac:dyDescent="0.25">
      <c r="A2387" t="s">
        <v>3330</v>
      </c>
      <c r="B2387" t="s">
        <v>4036</v>
      </c>
      <c r="C2387" t="s">
        <v>4051</v>
      </c>
      <c r="D2387" t="s">
        <v>4043</v>
      </c>
      <c r="E2387" t="s">
        <v>4039</v>
      </c>
      <c r="F2387" t="s">
        <v>4032</v>
      </c>
      <c r="G2387">
        <v>58040</v>
      </c>
    </row>
    <row r="2388" spans="1:7" x14ac:dyDescent="0.25">
      <c r="A2388" t="s">
        <v>1827</v>
      </c>
      <c r="B2388" t="s">
        <v>4035</v>
      </c>
      <c r="C2388" t="s">
        <v>4051</v>
      </c>
      <c r="D2388" t="s">
        <v>4043</v>
      </c>
      <c r="E2388" t="s">
        <v>4039</v>
      </c>
      <c r="F2388" t="s">
        <v>4034</v>
      </c>
      <c r="G2388">
        <v>58172</v>
      </c>
    </row>
    <row r="2389" spans="1:7" x14ac:dyDescent="0.25">
      <c r="A2389" t="s">
        <v>2730</v>
      </c>
      <c r="B2389" t="s">
        <v>4035</v>
      </c>
      <c r="C2389" t="s">
        <v>4049</v>
      </c>
      <c r="D2389" t="s">
        <v>4043</v>
      </c>
      <c r="E2389" t="s">
        <v>4039</v>
      </c>
      <c r="F2389" t="s">
        <v>4032</v>
      </c>
      <c r="G2389">
        <v>58174</v>
      </c>
    </row>
    <row r="2390" spans="1:7" x14ac:dyDescent="0.25">
      <c r="A2390" t="s">
        <v>2071</v>
      </c>
      <c r="B2390" t="s">
        <v>4035</v>
      </c>
      <c r="C2390" t="s">
        <v>4051</v>
      </c>
      <c r="D2390" t="s">
        <v>4043</v>
      </c>
      <c r="E2390" t="s">
        <v>4039</v>
      </c>
      <c r="F2390" t="s">
        <v>4032</v>
      </c>
      <c r="G2390">
        <v>58212</v>
      </c>
    </row>
    <row r="2391" spans="1:7" x14ac:dyDescent="0.25">
      <c r="A2391" t="s">
        <v>3923</v>
      </c>
      <c r="B2391" t="s">
        <v>4031</v>
      </c>
      <c r="C2391" t="s">
        <v>4048</v>
      </c>
      <c r="D2391" t="s">
        <v>4041</v>
      </c>
      <c r="E2391" t="s">
        <v>4039</v>
      </c>
      <c r="F2391" t="s">
        <v>4034</v>
      </c>
      <c r="G2391">
        <v>58221</v>
      </c>
    </row>
    <row r="2392" spans="1:7" x14ac:dyDescent="0.25">
      <c r="A2392" t="s">
        <v>4011</v>
      </c>
      <c r="B2392" t="s">
        <v>4036</v>
      </c>
      <c r="C2392" t="s">
        <v>4048</v>
      </c>
      <c r="D2392" t="s">
        <v>4043</v>
      </c>
      <c r="E2392" t="s">
        <v>4039</v>
      </c>
      <c r="F2392" t="s">
        <v>4032</v>
      </c>
      <c r="G2392">
        <v>58265</v>
      </c>
    </row>
    <row r="2393" spans="1:7" x14ac:dyDescent="0.25">
      <c r="A2393" t="s">
        <v>3983</v>
      </c>
      <c r="B2393" t="s">
        <v>4036</v>
      </c>
      <c r="C2393" t="s">
        <v>4050</v>
      </c>
      <c r="D2393" t="s">
        <v>4043</v>
      </c>
      <c r="E2393" t="s">
        <v>4038</v>
      </c>
      <c r="F2393" t="s">
        <v>4032</v>
      </c>
      <c r="G2393">
        <v>58268</v>
      </c>
    </row>
    <row r="2394" spans="1:7" x14ac:dyDescent="0.25">
      <c r="A2394" t="s">
        <v>1142</v>
      </c>
      <c r="B2394" t="s">
        <v>4033</v>
      </c>
      <c r="C2394" t="s">
        <v>4050</v>
      </c>
      <c r="D2394" t="s">
        <v>4044</v>
      </c>
      <c r="E2394" t="s">
        <v>4039</v>
      </c>
      <c r="F2394" t="s">
        <v>4034</v>
      </c>
      <c r="G2394">
        <v>58324</v>
      </c>
    </row>
    <row r="2395" spans="1:7" x14ac:dyDescent="0.25">
      <c r="A2395" t="s">
        <v>73</v>
      </c>
      <c r="B2395" t="s">
        <v>4033</v>
      </c>
      <c r="C2395" t="s">
        <v>4051</v>
      </c>
      <c r="D2395" t="s">
        <v>4044</v>
      </c>
      <c r="E2395" t="s">
        <v>4039</v>
      </c>
      <c r="F2395" t="s">
        <v>4034</v>
      </c>
      <c r="G2395">
        <v>58381</v>
      </c>
    </row>
    <row r="2396" spans="1:7" x14ac:dyDescent="0.25">
      <c r="A2396" t="s">
        <v>1735</v>
      </c>
      <c r="B2396" t="s">
        <v>4033</v>
      </c>
      <c r="C2396" t="s">
        <v>4048</v>
      </c>
      <c r="D2396" t="s">
        <v>4044</v>
      </c>
      <c r="E2396" t="s">
        <v>4039</v>
      </c>
      <c r="F2396" t="s">
        <v>4032</v>
      </c>
      <c r="G2396">
        <v>58396</v>
      </c>
    </row>
    <row r="2397" spans="1:7" x14ac:dyDescent="0.25">
      <c r="A2397" t="s">
        <v>173</v>
      </c>
      <c r="B2397" t="s">
        <v>4033</v>
      </c>
      <c r="C2397" t="s">
        <v>4049</v>
      </c>
      <c r="D2397" t="s">
        <v>4044</v>
      </c>
      <c r="E2397" t="s">
        <v>4039</v>
      </c>
      <c r="F2397" t="s">
        <v>4034</v>
      </c>
      <c r="G2397">
        <v>58431</v>
      </c>
    </row>
    <row r="2398" spans="1:7" x14ac:dyDescent="0.25">
      <c r="A2398" t="s">
        <v>588</v>
      </c>
      <c r="B2398" t="s">
        <v>4033</v>
      </c>
      <c r="C2398" t="s">
        <v>4047</v>
      </c>
      <c r="D2398" t="s">
        <v>4044</v>
      </c>
      <c r="E2398" t="s">
        <v>4039</v>
      </c>
      <c r="F2398" t="s">
        <v>4032</v>
      </c>
      <c r="G2398">
        <v>58485</v>
      </c>
    </row>
    <row r="2399" spans="1:7" x14ac:dyDescent="0.25">
      <c r="A2399" t="s">
        <v>2066</v>
      </c>
      <c r="B2399" t="s">
        <v>4031</v>
      </c>
      <c r="C2399" t="s">
        <v>4051</v>
      </c>
      <c r="D2399" t="s">
        <v>4041</v>
      </c>
      <c r="E2399" t="s">
        <v>4039</v>
      </c>
      <c r="F2399" t="s">
        <v>4034</v>
      </c>
      <c r="G2399">
        <v>58488</v>
      </c>
    </row>
    <row r="2400" spans="1:7" x14ac:dyDescent="0.25">
      <c r="A2400" t="s">
        <v>3978</v>
      </c>
      <c r="B2400" t="s">
        <v>4035</v>
      </c>
      <c r="C2400" t="s">
        <v>4048</v>
      </c>
      <c r="D2400" t="s">
        <v>4043</v>
      </c>
      <c r="E2400" t="s">
        <v>4038</v>
      </c>
      <c r="F2400" t="s">
        <v>4032</v>
      </c>
      <c r="G2400">
        <v>58520</v>
      </c>
    </row>
    <row r="2401" spans="1:7" x14ac:dyDescent="0.25">
      <c r="A2401" t="s">
        <v>3784</v>
      </c>
      <c r="B2401" t="s">
        <v>4036</v>
      </c>
      <c r="C2401" t="s">
        <v>4047</v>
      </c>
      <c r="D2401" t="s">
        <v>4043</v>
      </c>
      <c r="E2401" t="s">
        <v>4039</v>
      </c>
      <c r="F2401" t="s">
        <v>4032</v>
      </c>
      <c r="G2401">
        <v>58535</v>
      </c>
    </row>
    <row r="2402" spans="1:7" x14ac:dyDescent="0.25">
      <c r="A2402" t="s">
        <v>19</v>
      </c>
      <c r="B2402" t="s">
        <v>4033</v>
      </c>
      <c r="C2402" t="s">
        <v>4051</v>
      </c>
      <c r="D2402" t="s">
        <v>4044</v>
      </c>
      <c r="E2402" t="s">
        <v>4039</v>
      </c>
      <c r="F2402" t="s">
        <v>4032</v>
      </c>
      <c r="G2402">
        <v>58558</v>
      </c>
    </row>
    <row r="2403" spans="1:7" x14ac:dyDescent="0.25">
      <c r="A2403" t="s">
        <v>1896</v>
      </c>
      <c r="B2403" t="s">
        <v>4033</v>
      </c>
      <c r="C2403" t="s">
        <v>4050</v>
      </c>
      <c r="D2403" t="s">
        <v>4044</v>
      </c>
      <c r="E2403" t="s">
        <v>4038</v>
      </c>
      <c r="F2403" t="s">
        <v>4032</v>
      </c>
      <c r="G2403">
        <v>58588</v>
      </c>
    </row>
    <row r="2404" spans="1:7" x14ac:dyDescent="0.25">
      <c r="A2404" t="s">
        <v>3703</v>
      </c>
      <c r="B2404" t="s">
        <v>4036</v>
      </c>
      <c r="C2404" t="s">
        <v>4051</v>
      </c>
      <c r="D2404" t="s">
        <v>4043</v>
      </c>
      <c r="E2404" t="s">
        <v>4038</v>
      </c>
      <c r="F2404" t="s">
        <v>4032</v>
      </c>
      <c r="G2404">
        <v>58611</v>
      </c>
    </row>
    <row r="2405" spans="1:7" x14ac:dyDescent="0.25">
      <c r="A2405" t="s">
        <v>3914</v>
      </c>
      <c r="B2405" t="s">
        <v>4036</v>
      </c>
      <c r="C2405" t="s">
        <v>4047</v>
      </c>
      <c r="D2405" t="s">
        <v>4043</v>
      </c>
      <c r="E2405" t="s">
        <v>4038</v>
      </c>
      <c r="F2405" t="s">
        <v>4032</v>
      </c>
      <c r="G2405">
        <v>58618</v>
      </c>
    </row>
    <row r="2406" spans="1:7" x14ac:dyDescent="0.25">
      <c r="A2406" t="s">
        <v>2507</v>
      </c>
      <c r="B2406" t="s">
        <v>4033</v>
      </c>
      <c r="C2406" t="s">
        <v>4050</v>
      </c>
      <c r="D2406" t="s">
        <v>4044</v>
      </c>
      <c r="E2406" t="s">
        <v>4038</v>
      </c>
      <c r="F2406" t="s">
        <v>4032</v>
      </c>
      <c r="G2406">
        <v>58629</v>
      </c>
    </row>
    <row r="2407" spans="1:7" x14ac:dyDescent="0.25">
      <c r="A2407" t="s">
        <v>485</v>
      </c>
      <c r="B2407" t="s">
        <v>4033</v>
      </c>
      <c r="C2407" t="s">
        <v>4051</v>
      </c>
      <c r="D2407" t="s">
        <v>4044</v>
      </c>
      <c r="E2407" t="s">
        <v>4038</v>
      </c>
      <c r="F2407" t="s">
        <v>4032</v>
      </c>
      <c r="G2407">
        <v>58636</v>
      </c>
    </row>
    <row r="2408" spans="1:7" x14ac:dyDescent="0.25">
      <c r="A2408" t="s">
        <v>3865</v>
      </c>
      <c r="B2408" t="s">
        <v>4035</v>
      </c>
      <c r="C2408" t="s">
        <v>4048</v>
      </c>
      <c r="D2408" t="s">
        <v>4043</v>
      </c>
      <c r="E2408" t="s">
        <v>4039</v>
      </c>
      <c r="F2408" t="s">
        <v>4032</v>
      </c>
      <c r="G2408">
        <v>58653</v>
      </c>
    </row>
    <row r="2409" spans="1:7" x14ac:dyDescent="0.25">
      <c r="A2409" t="s">
        <v>204</v>
      </c>
      <c r="B2409" t="s">
        <v>4033</v>
      </c>
      <c r="C2409" t="s">
        <v>4051</v>
      </c>
      <c r="D2409" t="s">
        <v>4044</v>
      </c>
      <c r="E2409" t="s">
        <v>4039</v>
      </c>
      <c r="F2409" t="s">
        <v>4032</v>
      </c>
      <c r="G2409">
        <v>58653</v>
      </c>
    </row>
    <row r="2410" spans="1:7" x14ac:dyDescent="0.25">
      <c r="A2410" t="s">
        <v>2848</v>
      </c>
      <c r="B2410" t="s">
        <v>4033</v>
      </c>
      <c r="C2410" t="s">
        <v>4048</v>
      </c>
      <c r="D2410" t="s">
        <v>4044</v>
      </c>
      <c r="E2410" t="s">
        <v>4038</v>
      </c>
      <c r="F2410" t="s">
        <v>4032</v>
      </c>
      <c r="G2410">
        <v>58721</v>
      </c>
    </row>
    <row r="2411" spans="1:7" x14ac:dyDescent="0.25">
      <c r="A2411" t="s">
        <v>807</v>
      </c>
      <c r="B2411" t="s">
        <v>4033</v>
      </c>
      <c r="C2411" t="s">
        <v>4049</v>
      </c>
      <c r="D2411" t="s">
        <v>4044</v>
      </c>
      <c r="E2411" t="s">
        <v>4038</v>
      </c>
      <c r="F2411" t="s">
        <v>4032</v>
      </c>
      <c r="G2411">
        <v>58722</v>
      </c>
    </row>
    <row r="2412" spans="1:7" x14ac:dyDescent="0.25">
      <c r="A2412" t="s">
        <v>21</v>
      </c>
      <c r="B2412" t="s">
        <v>4033</v>
      </c>
      <c r="C2412" t="s">
        <v>4051</v>
      </c>
      <c r="D2412" t="s">
        <v>4044</v>
      </c>
      <c r="E2412" t="s">
        <v>4039</v>
      </c>
      <c r="F2412" t="s">
        <v>4032</v>
      </c>
      <c r="G2412">
        <v>58736</v>
      </c>
    </row>
    <row r="2413" spans="1:7" x14ac:dyDescent="0.25">
      <c r="A2413" t="s">
        <v>3616</v>
      </c>
      <c r="B2413" t="s">
        <v>4035</v>
      </c>
      <c r="C2413" t="s">
        <v>4050</v>
      </c>
      <c r="D2413" t="s">
        <v>4043</v>
      </c>
      <c r="E2413" t="s">
        <v>4039</v>
      </c>
      <c r="F2413" t="s">
        <v>4032</v>
      </c>
      <c r="G2413">
        <v>58756</v>
      </c>
    </row>
    <row r="2414" spans="1:7" x14ac:dyDescent="0.25">
      <c r="A2414" t="s">
        <v>3803</v>
      </c>
      <c r="B2414" t="s">
        <v>4036</v>
      </c>
      <c r="C2414" t="s">
        <v>4047</v>
      </c>
      <c r="D2414" t="s">
        <v>4043</v>
      </c>
      <c r="E2414" t="s">
        <v>4039</v>
      </c>
      <c r="F2414" t="s">
        <v>4032</v>
      </c>
      <c r="G2414">
        <v>58771</v>
      </c>
    </row>
    <row r="2415" spans="1:7" x14ac:dyDescent="0.25">
      <c r="A2415" t="s">
        <v>3172</v>
      </c>
      <c r="B2415" t="s">
        <v>4035</v>
      </c>
      <c r="C2415" t="s">
        <v>4049</v>
      </c>
      <c r="D2415" t="s">
        <v>4043</v>
      </c>
      <c r="E2415" t="s">
        <v>4038</v>
      </c>
      <c r="F2415" t="s">
        <v>4032</v>
      </c>
      <c r="G2415">
        <v>58803</v>
      </c>
    </row>
    <row r="2416" spans="1:7" x14ac:dyDescent="0.25">
      <c r="A2416" t="s">
        <v>2767</v>
      </c>
      <c r="B2416" t="s">
        <v>4035</v>
      </c>
      <c r="C2416" t="s">
        <v>4047</v>
      </c>
      <c r="D2416" t="s">
        <v>4043</v>
      </c>
      <c r="E2416" t="s">
        <v>4039</v>
      </c>
      <c r="F2416" t="s">
        <v>4032</v>
      </c>
      <c r="G2416">
        <v>58924</v>
      </c>
    </row>
    <row r="2417" spans="1:7" x14ac:dyDescent="0.25">
      <c r="A2417" t="s">
        <v>2783</v>
      </c>
      <c r="B2417" t="s">
        <v>4033</v>
      </c>
      <c r="C2417" t="s">
        <v>4048</v>
      </c>
      <c r="D2417" t="s">
        <v>4044</v>
      </c>
      <c r="E2417" t="s">
        <v>4038</v>
      </c>
      <c r="F2417" t="s">
        <v>4032</v>
      </c>
      <c r="G2417">
        <v>58940</v>
      </c>
    </row>
    <row r="2418" spans="1:7" x14ac:dyDescent="0.25">
      <c r="A2418" t="s">
        <v>540</v>
      </c>
      <c r="B2418" t="s">
        <v>4033</v>
      </c>
      <c r="C2418" t="s">
        <v>4051</v>
      </c>
      <c r="D2418" t="s">
        <v>4044</v>
      </c>
      <c r="E2418" t="s">
        <v>4038</v>
      </c>
      <c r="F2418" t="s">
        <v>4032</v>
      </c>
      <c r="G2418">
        <v>58952</v>
      </c>
    </row>
    <row r="2419" spans="1:7" x14ac:dyDescent="0.25">
      <c r="A2419" t="s">
        <v>2739</v>
      </c>
      <c r="B2419" t="s">
        <v>4035</v>
      </c>
      <c r="C2419" t="s">
        <v>4047</v>
      </c>
      <c r="D2419" t="s">
        <v>4043</v>
      </c>
      <c r="E2419" t="s">
        <v>4039</v>
      </c>
      <c r="F2419" t="s">
        <v>4032</v>
      </c>
      <c r="G2419">
        <v>58954</v>
      </c>
    </row>
    <row r="2420" spans="1:7" x14ac:dyDescent="0.25">
      <c r="A2420" t="s">
        <v>1039</v>
      </c>
      <c r="B2420" t="s">
        <v>4033</v>
      </c>
      <c r="C2420" t="s">
        <v>4049</v>
      </c>
      <c r="D2420" t="s">
        <v>4044</v>
      </c>
      <c r="E2420" t="s">
        <v>4038</v>
      </c>
      <c r="F2420" t="s">
        <v>4032</v>
      </c>
      <c r="G2420">
        <v>58954</v>
      </c>
    </row>
    <row r="2421" spans="1:7" x14ac:dyDescent="0.25">
      <c r="A2421" t="s">
        <v>202</v>
      </c>
      <c r="B2421" t="s">
        <v>4033</v>
      </c>
      <c r="C2421" t="s">
        <v>4049</v>
      </c>
      <c r="D2421" t="s">
        <v>4044</v>
      </c>
      <c r="E2421" t="s">
        <v>4039</v>
      </c>
      <c r="F2421" t="s">
        <v>4034</v>
      </c>
      <c r="G2421">
        <v>58970</v>
      </c>
    </row>
    <row r="2422" spans="1:7" x14ac:dyDescent="0.25">
      <c r="A2422" t="s">
        <v>3915</v>
      </c>
      <c r="B2422" t="s">
        <v>4036</v>
      </c>
      <c r="C2422" t="s">
        <v>4050</v>
      </c>
      <c r="D2422" t="s">
        <v>4043</v>
      </c>
      <c r="E2422" t="s">
        <v>4039</v>
      </c>
      <c r="F2422" t="s">
        <v>4032</v>
      </c>
      <c r="G2422">
        <v>58980</v>
      </c>
    </row>
    <row r="2423" spans="1:7" x14ac:dyDescent="0.25">
      <c r="A2423" t="s">
        <v>2135</v>
      </c>
      <c r="B2423" t="s">
        <v>4033</v>
      </c>
      <c r="C2423" t="s">
        <v>4048</v>
      </c>
      <c r="D2423" t="s">
        <v>4044</v>
      </c>
      <c r="E2423" t="s">
        <v>4039</v>
      </c>
      <c r="F2423" t="s">
        <v>4034</v>
      </c>
      <c r="G2423">
        <v>59012</v>
      </c>
    </row>
    <row r="2424" spans="1:7" x14ac:dyDescent="0.25">
      <c r="A2424" t="s">
        <v>115</v>
      </c>
      <c r="B2424" t="s">
        <v>4033</v>
      </c>
      <c r="C2424" t="s">
        <v>4051</v>
      </c>
      <c r="D2424" t="s">
        <v>4044</v>
      </c>
      <c r="E2424" t="s">
        <v>4039</v>
      </c>
      <c r="F2424" t="s">
        <v>4032</v>
      </c>
      <c r="G2424">
        <v>59015</v>
      </c>
    </row>
    <row r="2425" spans="1:7" x14ac:dyDescent="0.25">
      <c r="A2425" t="s">
        <v>660</v>
      </c>
      <c r="B2425" t="s">
        <v>4033</v>
      </c>
      <c r="C2425" t="s">
        <v>4051</v>
      </c>
      <c r="D2425" t="s">
        <v>4044</v>
      </c>
      <c r="E2425" t="s">
        <v>4038</v>
      </c>
      <c r="F2425" t="s">
        <v>4032</v>
      </c>
      <c r="G2425">
        <v>59020</v>
      </c>
    </row>
    <row r="2426" spans="1:7" x14ac:dyDescent="0.25">
      <c r="A2426" t="s">
        <v>1944</v>
      </c>
      <c r="B2426" t="s">
        <v>4033</v>
      </c>
      <c r="C2426" t="s">
        <v>4048</v>
      </c>
      <c r="D2426" t="s">
        <v>4044</v>
      </c>
      <c r="E2426" t="s">
        <v>4039</v>
      </c>
      <c r="F2426" t="s">
        <v>4034</v>
      </c>
      <c r="G2426">
        <v>59022</v>
      </c>
    </row>
    <row r="2427" spans="1:7" x14ac:dyDescent="0.25">
      <c r="A2427" t="s">
        <v>3149</v>
      </c>
      <c r="B2427" t="s">
        <v>4033</v>
      </c>
      <c r="C2427" t="s">
        <v>4048</v>
      </c>
      <c r="D2427" t="s">
        <v>4044</v>
      </c>
      <c r="E2427" t="s">
        <v>4038</v>
      </c>
      <c r="F2427" t="s">
        <v>4032</v>
      </c>
      <c r="G2427">
        <v>59023</v>
      </c>
    </row>
    <row r="2428" spans="1:7" x14ac:dyDescent="0.25">
      <c r="A2428" t="s">
        <v>2090</v>
      </c>
      <c r="B2428" t="s">
        <v>4033</v>
      </c>
      <c r="C2428" t="s">
        <v>4048</v>
      </c>
      <c r="D2428" t="s">
        <v>4044</v>
      </c>
      <c r="E2428" t="s">
        <v>4039</v>
      </c>
      <c r="F2428" t="s">
        <v>4034</v>
      </c>
      <c r="G2428">
        <v>59067</v>
      </c>
    </row>
    <row r="2429" spans="1:7" x14ac:dyDescent="0.25">
      <c r="A2429" t="s">
        <v>2468</v>
      </c>
      <c r="B2429" t="s">
        <v>4033</v>
      </c>
      <c r="C2429" t="s">
        <v>4048</v>
      </c>
      <c r="D2429" t="s">
        <v>4044</v>
      </c>
      <c r="E2429" t="s">
        <v>4039</v>
      </c>
      <c r="F2429" t="s">
        <v>4032</v>
      </c>
      <c r="G2429">
        <v>59078</v>
      </c>
    </row>
    <row r="2430" spans="1:7" x14ac:dyDescent="0.25">
      <c r="A2430" t="s">
        <v>1021</v>
      </c>
      <c r="B2430" t="s">
        <v>4033</v>
      </c>
      <c r="C2430" t="s">
        <v>4049</v>
      </c>
      <c r="D2430" t="s">
        <v>4044</v>
      </c>
      <c r="E2430" t="s">
        <v>4038</v>
      </c>
      <c r="F2430" t="s">
        <v>4032</v>
      </c>
      <c r="G2430">
        <v>59101</v>
      </c>
    </row>
    <row r="2431" spans="1:7" x14ac:dyDescent="0.25">
      <c r="A2431" t="s">
        <v>1187</v>
      </c>
      <c r="B2431" t="s">
        <v>4033</v>
      </c>
      <c r="C2431" t="s">
        <v>4047</v>
      </c>
      <c r="D2431" t="s">
        <v>4044</v>
      </c>
      <c r="E2431" t="s">
        <v>4038</v>
      </c>
      <c r="F2431" t="s">
        <v>4032</v>
      </c>
      <c r="G2431">
        <v>59119</v>
      </c>
    </row>
    <row r="2432" spans="1:7" x14ac:dyDescent="0.25">
      <c r="A2432" t="s">
        <v>77</v>
      </c>
      <c r="B2432" t="s">
        <v>4033</v>
      </c>
      <c r="C2432" t="s">
        <v>4051</v>
      </c>
      <c r="D2432" t="s">
        <v>4044</v>
      </c>
      <c r="E2432" t="s">
        <v>4039</v>
      </c>
      <c r="F2432" t="s">
        <v>4032</v>
      </c>
      <c r="G2432">
        <v>59120</v>
      </c>
    </row>
    <row r="2433" spans="1:7" x14ac:dyDescent="0.25">
      <c r="A2433" t="s">
        <v>3428</v>
      </c>
      <c r="B2433" t="s">
        <v>4035</v>
      </c>
      <c r="C2433" t="s">
        <v>4050</v>
      </c>
      <c r="D2433" t="s">
        <v>4043</v>
      </c>
      <c r="E2433" t="s">
        <v>4039</v>
      </c>
      <c r="F2433" t="s">
        <v>4032</v>
      </c>
      <c r="G2433">
        <v>59122</v>
      </c>
    </row>
    <row r="2434" spans="1:7" x14ac:dyDescent="0.25">
      <c r="A2434" t="s">
        <v>2603</v>
      </c>
      <c r="B2434" t="s">
        <v>4033</v>
      </c>
      <c r="C2434" t="s">
        <v>4048</v>
      </c>
      <c r="D2434" t="s">
        <v>4044</v>
      </c>
      <c r="E2434" t="s">
        <v>4038</v>
      </c>
      <c r="F2434" t="s">
        <v>4032</v>
      </c>
      <c r="G2434">
        <v>59164</v>
      </c>
    </row>
    <row r="2435" spans="1:7" x14ac:dyDescent="0.25">
      <c r="A2435" t="s">
        <v>2312</v>
      </c>
      <c r="B2435" t="s">
        <v>4035</v>
      </c>
      <c r="C2435" t="s">
        <v>4051</v>
      </c>
      <c r="D2435" t="s">
        <v>4043</v>
      </c>
      <c r="E2435" t="s">
        <v>4039</v>
      </c>
      <c r="F2435" t="s">
        <v>4032</v>
      </c>
      <c r="G2435">
        <v>59180</v>
      </c>
    </row>
    <row r="2436" spans="1:7" x14ac:dyDescent="0.25">
      <c r="A2436" t="s">
        <v>156</v>
      </c>
      <c r="B2436" t="s">
        <v>4033</v>
      </c>
      <c r="C2436" t="s">
        <v>4051</v>
      </c>
      <c r="D2436" t="s">
        <v>4044</v>
      </c>
      <c r="E2436" t="s">
        <v>4039</v>
      </c>
      <c r="F2436" t="s">
        <v>4032</v>
      </c>
      <c r="G2436">
        <v>59185</v>
      </c>
    </row>
    <row r="2437" spans="1:7" x14ac:dyDescent="0.25">
      <c r="A2437" t="s">
        <v>317</v>
      </c>
      <c r="B2437" t="s">
        <v>4033</v>
      </c>
      <c r="C2437" t="s">
        <v>4049</v>
      </c>
      <c r="D2437" t="s">
        <v>4044</v>
      </c>
      <c r="E2437" t="s">
        <v>4039</v>
      </c>
      <c r="F2437" t="s">
        <v>4032</v>
      </c>
      <c r="G2437">
        <v>59191</v>
      </c>
    </row>
    <row r="2438" spans="1:7" x14ac:dyDescent="0.25">
      <c r="A2438" t="s">
        <v>1612</v>
      </c>
      <c r="B2438" t="s">
        <v>4033</v>
      </c>
      <c r="C2438" t="s">
        <v>4050</v>
      </c>
      <c r="D2438" t="s">
        <v>4044</v>
      </c>
      <c r="E2438" t="s">
        <v>4039</v>
      </c>
      <c r="F2438" t="s">
        <v>4032</v>
      </c>
      <c r="G2438">
        <v>59193</v>
      </c>
    </row>
    <row r="2439" spans="1:7" x14ac:dyDescent="0.25">
      <c r="A2439" t="s">
        <v>1714</v>
      </c>
      <c r="B2439" t="s">
        <v>4033</v>
      </c>
      <c r="C2439" t="s">
        <v>4047</v>
      </c>
      <c r="D2439" t="s">
        <v>4044</v>
      </c>
      <c r="E2439" t="s">
        <v>4038</v>
      </c>
      <c r="F2439" t="s">
        <v>4032</v>
      </c>
      <c r="G2439">
        <v>59224</v>
      </c>
    </row>
    <row r="2440" spans="1:7" x14ac:dyDescent="0.25">
      <c r="A2440" t="s">
        <v>3043</v>
      </c>
      <c r="B2440" t="s">
        <v>4033</v>
      </c>
      <c r="C2440" t="s">
        <v>4048</v>
      </c>
      <c r="D2440" t="s">
        <v>4044</v>
      </c>
      <c r="E2440" t="s">
        <v>4038</v>
      </c>
      <c r="F2440" t="s">
        <v>4032</v>
      </c>
      <c r="G2440">
        <v>59238</v>
      </c>
    </row>
    <row r="2441" spans="1:7" x14ac:dyDescent="0.25">
      <c r="A2441" t="s">
        <v>1166</v>
      </c>
      <c r="B2441" t="s">
        <v>4033</v>
      </c>
      <c r="C2441" t="s">
        <v>4049</v>
      </c>
      <c r="D2441" t="s">
        <v>4044</v>
      </c>
      <c r="E2441" t="s">
        <v>4038</v>
      </c>
      <c r="F2441" t="s">
        <v>4032</v>
      </c>
      <c r="G2441">
        <v>59281</v>
      </c>
    </row>
    <row r="2442" spans="1:7" x14ac:dyDescent="0.25">
      <c r="A2442" t="s">
        <v>2607</v>
      </c>
      <c r="B2442" t="s">
        <v>4035</v>
      </c>
      <c r="C2442" t="s">
        <v>4049</v>
      </c>
      <c r="D2442" t="s">
        <v>4043</v>
      </c>
      <c r="E2442" t="s">
        <v>4039</v>
      </c>
      <c r="F2442" t="s">
        <v>4032</v>
      </c>
      <c r="G2442">
        <v>59291</v>
      </c>
    </row>
    <row r="2443" spans="1:7" x14ac:dyDescent="0.25">
      <c r="A2443" t="s">
        <v>496</v>
      </c>
      <c r="B2443" t="s">
        <v>4033</v>
      </c>
      <c r="C2443" t="s">
        <v>4047</v>
      </c>
      <c r="D2443" t="s">
        <v>4044</v>
      </c>
      <c r="E2443" t="s">
        <v>4039</v>
      </c>
      <c r="F2443" t="s">
        <v>4032</v>
      </c>
      <c r="G2443">
        <v>59352</v>
      </c>
    </row>
    <row r="2444" spans="1:7" x14ac:dyDescent="0.25">
      <c r="A2444" t="s">
        <v>1753</v>
      </c>
      <c r="B2444" t="s">
        <v>4033</v>
      </c>
      <c r="C2444" t="s">
        <v>4048</v>
      </c>
      <c r="D2444" t="s">
        <v>4044</v>
      </c>
      <c r="E2444" t="s">
        <v>4039</v>
      </c>
      <c r="F2444" t="s">
        <v>4032</v>
      </c>
      <c r="G2444">
        <v>59358</v>
      </c>
    </row>
    <row r="2445" spans="1:7" x14ac:dyDescent="0.25">
      <c r="A2445" t="s">
        <v>4003</v>
      </c>
      <c r="B2445" t="s">
        <v>4035</v>
      </c>
      <c r="C2445" t="s">
        <v>4048</v>
      </c>
      <c r="D2445" t="s">
        <v>4043</v>
      </c>
      <c r="E2445" t="s">
        <v>4038</v>
      </c>
      <c r="F2445" t="s">
        <v>4032</v>
      </c>
      <c r="G2445">
        <v>59417</v>
      </c>
    </row>
    <row r="2446" spans="1:7" x14ac:dyDescent="0.25">
      <c r="A2446" t="s">
        <v>595</v>
      </c>
      <c r="B2446" t="s">
        <v>4033</v>
      </c>
      <c r="C2446" t="s">
        <v>4047</v>
      </c>
      <c r="D2446" t="s">
        <v>4044</v>
      </c>
      <c r="E2446" t="s">
        <v>4039</v>
      </c>
      <c r="F2446" t="s">
        <v>4032</v>
      </c>
      <c r="G2446">
        <v>59429</v>
      </c>
    </row>
    <row r="2447" spans="1:7" x14ac:dyDescent="0.25">
      <c r="A2447" t="s">
        <v>3489</v>
      </c>
      <c r="B2447" t="s">
        <v>4036</v>
      </c>
      <c r="C2447" t="s">
        <v>4049</v>
      </c>
      <c r="D2447" t="s">
        <v>4043</v>
      </c>
      <c r="E2447" t="s">
        <v>4039</v>
      </c>
      <c r="F2447" t="s">
        <v>4032</v>
      </c>
      <c r="G2447">
        <v>59473</v>
      </c>
    </row>
    <row r="2448" spans="1:7" x14ac:dyDescent="0.25">
      <c r="A2448" t="s">
        <v>212</v>
      </c>
      <c r="B2448" t="s">
        <v>4033</v>
      </c>
      <c r="C2448" t="s">
        <v>4049</v>
      </c>
      <c r="D2448" t="s">
        <v>4044</v>
      </c>
      <c r="E2448" t="s">
        <v>4039</v>
      </c>
      <c r="F2448" t="s">
        <v>4032</v>
      </c>
      <c r="G2448">
        <v>59478</v>
      </c>
    </row>
    <row r="2449" spans="1:7" x14ac:dyDescent="0.25">
      <c r="A2449" t="s">
        <v>443</v>
      </c>
      <c r="B2449" t="s">
        <v>4033</v>
      </c>
      <c r="C2449" t="s">
        <v>4049</v>
      </c>
      <c r="D2449" t="s">
        <v>4044</v>
      </c>
      <c r="E2449" t="s">
        <v>4039</v>
      </c>
      <c r="F2449" t="s">
        <v>4032</v>
      </c>
      <c r="G2449">
        <v>59483</v>
      </c>
    </row>
    <row r="2450" spans="1:7" x14ac:dyDescent="0.25">
      <c r="A2450" t="s">
        <v>131</v>
      </c>
      <c r="B2450" t="s">
        <v>4033</v>
      </c>
      <c r="C2450" t="s">
        <v>4051</v>
      </c>
      <c r="D2450" t="s">
        <v>4044</v>
      </c>
      <c r="E2450" t="s">
        <v>4039</v>
      </c>
      <c r="F2450" t="s">
        <v>4032</v>
      </c>
      <c r="G2450">
        <v>59519</v>
      </c>
    </row>
    <row r="2451" spans="1:7" x14ac:dyDescent="0.25">
      <c r="A2451" t="s">
        <v>927</v>
      </c>
      <c r="B2451" t="s">
        <v>4033</v>
      </c>
      <c r="C2451" t="s">
        <v>4049</v>
      </c>
      <c r="D2451" t="s">
        <v>4044</v>
      </c>
      <c r="E2451" t="s">
        <v>4038</v>
      </c>
      <c r="F2451" t="s">
        <v>4032</v>
      </c>
      <c r="G2451">
        <v>59537</v>
      </c>
    </row>
    <row r="2452" spans="1:7" x14ac:dyDescent="0.25">
      <c r="A2452" t="s">
        <v>589</v>
      </c>
      <c r="B2452" t="s">
        <v>4033</v>
      </c>
      <c r="C2452" t="s">
        <v>4049</v>
      </c>
      <c r="D2452" t="s">
        <v>4044</v>
      </c>
      <c r="E2452" t="s">
        <v>4039</v>
      </c>
      <c r="F2452" t="s">
        <v>4034</v>
      </c>
      <c r="G2452">
        <v>59583</v>
      </c>
    </row>
    <row r="2453" spans="1:7" x14ac:dyDescent="0.25">
      <c r="A2453" t="s">
        <v>1149</v>
      </c>
      <c r="B2453" t="s">
        <v>4033</v>
      </c>
      <c r="C2453" t="s">
        <v>4047</v>
      </c>
      <c r="D2453" t="s">
        <v>4044</v>
      </c>
      <c r="E2453" t="s">
        <v>4038</v>
      </c>
      <c r="F2453" t="s">
        <v>4032</v>
      </c>
      <c r="G2453">
        <v>59597</v>
      </c>
    </row>
    <row r="2454" spans="1:7" x14ac:dyDescent="0.25">
      <c r="A2454" t="s">
        <v>946</v>
      </c>
      <c r="B2454" t="s">
        <v>4033</v>
      </c>
      <c r="C2454" t="s">
        <v>4047</v>
      </c>
      <c r="D2454" t="s">
        <v>4044</v>
      </c>
      <c r="E2454" t="s">
        <v>4038</v>
      </c>
      <c r="F2454" t="s">
        <v>4034</v>
      </c>
      <c r="G2454">
        <v>59606</v>
      </c>
    </row>
    <row r="2455" spans="1:7" x14ac:dyDescent="0.25">
      <c r="A2455" t="s">
        <v>697</v>
      </c>
      <c r="B2455" t="s">
        <v>4033</v>
      </c>
      <c r="C2455" t="s">
        <v>4051</v>
      </c>
      <c r="D2455" t="s">
        <v>4044</v>
      </c>
      <c r="E2455" t="s">
        <v>4038</v>
      </c>
      <c r="F2455" t="s">
        <v>4032</v>
      </c>
      <c r="G2455">
        <v>59629</v>
      </c>
    </row>
    <row r="2456" spans="1:7" x14ac:dyDescent="0.25">
      <c r="A2456" t="s">
        <v>617</v>
      </c>
      <c r="B2456" t="s">
        <v>4033</v>
      </c>
      <c r="C2456" t="s">
        <v>4047</v>
      </c>
      <c r="D2456" t="s">
        <v>4044</v>
      </c>
      <c r="E2456" t="s">
        <v>4039</v>
      </c>
      <c r="F2456" t="s">
        <v>4032</v>
      </c>
      <c r="G2456">
        <v>59631</v>
      </c>
    </row>
    <row r="2457" spans="1:7" x14ac:dyDescent="0.25">
      <c r="A2457" t="s">
        <v>1223</v>
      </c>
      <c r="B2457" t="s">
        <v>4033</v>
      </c>
      <c r="C2457" t="s">
        <v>4049</v>
      </c>
      <c r="D2457" t="s">
        <v>4044</v>
      </c>
      <c r="E2457" t="s">
        <v>4038</v>
      </c>
      <c r="F2457" t="s">
        <v>4032</v>
      </c>
      <c r="G2457">
        <v>59632</v>
      </c>
    </row>
    <row r="2458" spans="1:7" x14ac:dyDescent="0.25">
      <c r="A2458" t="s">
        <v>487</v>
      </c>
      <c r="B2458" t="s">
        <v>4033</v>
      </c>
      <c r="C2458" t="s">
        <v>4051</v>
      </c>
      <c r="D2458" t="s">
        <v>4044</v>
      </c>
      <c r="E2458" t="s">
        <v>4038</v>
      </c>
      <c r="F2458" t="s">
        <v>4032</v>
      </c>
      <c r="G2458">
        <v>59647</v>
      </c>
    </row>
    <row r="2459" spans="1:7" x14ac:dyDescent="0.25">
      <c r="A2459" t="s">
        <v>614</v>
      </c>
      <c r="B2459" t="s">
        <v>4033</v>
      </c>
      <c r="C2459" t="s">
        <v>4047</v>
      </c>
      <c r="D2459" t="s">
        <v>4044</v>
      </c>
      <c r="E2459" t="s">
        <v>4039</v>
      </c>
      <c r="F2459" t="s">
        <v>4032</v>
      </c>
      <c r="G2459">
        <v>59657</v>
      </c>
    </row>
    <row r="2460" spans="1:7" x14ac:dyDescent="0.25">
      <c r="A2460" t="s">
        <v>1538</v>
      </c>
      <c r="B2460" t="s">
        <v>4033</v>
      </c>
      <c r="C2460" t="s">
        <v>4050</v>
      </c>
      <c r="D2460" t="s">
        <v>4044</v>
      </c>
      <c r="E2460" t="s">
        <v>4039</v>
      </c>
      <c r="F2460" t="s">
        <v>4032</v>
      </c>
      <c r="G2460">
        <v>59666</v>
      </c>
    </row>
    <row r="2461" spans="1:7" x14ac:dyDescent="0.25">
      <c r="A2461" t="s">
        <v>1290</v>
      </c>
      <c r="B2461" t="s">
        <v>4033</v>
      </c>
      <c r="C2461" t="s">
        <v>4047</v>
      </c>
      <c r="D2461" t="s">
        <v>4044</v>
      </c>
      <c r="E2461" t="s">
        <v>4038</v>
      </c>
      <c r="F2461" t="s">
        <v>4034</v>
      </c>
      <c r="G2461">
        <v>59676</v>
      </c>
    </row>
    <row r="2462" spans="1:7" x14ac:dyDescent="0.25">
      <c r="A2462" t="s">
        <v>3851</v>
      </c>
      <c r="B2462" t="s">
        <v>4036</v>
      </c>
      <c r="C2462" t="s">
        <v>4049</v>
      </c>
      <c r="D2462" t="s">
        <v>4043</v>
      </c>
      <c r="E2462" t="s">
        <v>4038</v>
      </c>
      <c r="F2462" t="s">
        <v>4032</v>
      </c>
      <c r="G2462">
        <v>59677</v>
      </c>
    </row>
    <row r="2463" spans="1:7" x14ac:dyDescent="0.25">
      <c r="A2463" t="s">
        <v>1973</v>
      </c>
      <c r="B2463" t="s">
        <v>4033</v>
      </c>
      <c r="C2463" t="s">
        <v>4050</v>
      </c>
      <c r="D2463" t="s">
        <v>4044</v>
      </c>
      <c r="E2463" t="s">
        <v>4038</v>
      </c>
      <c r="F2463" t="s">
        <v>4032</v>
      </c>
      <c r="G2463">
        <v>59679</v>
      </c>
    </row>
    <row r="2464" spans="1:7" x14ac:dyDescent="0.25">
      <c r="A2464" t="s">
        <v>873</v>
      </c>
      <c r="B2464" t="s">
        <v>4033</v>
      </c>
      <c r="C2464" t="s">
        <v>4051</v>
      </c>
      <c r="D2464" t="s">
        <v>4044</v>
      </c>
      <c r="E2464" t="s">
        <v>4038</v>
      </c>
      <c r="F2464" t="s">
        <v>4032</v>
      </c>
      <c r="G2464">
        <v>59702</v>
      </c>
    </row>
    <row r="2465" spans="1:7" x14ac:dyDescent="0.25">
      <c r="A2465" t="s">
        <v>1989</v>
      </c>
      <c r="B2465" t="s">
        <v>4035</v>
      </c>
      <c r="C2465" t="s">
        <v>4051</v>
      </c>
      <c r="D2465" t="s">
        <v>4043</v>
      </c>
      <c r="E2465" t="s">
        <v>4039</v>
      </c>
      <c r="F2465" t="s">
        <v>4032</v>
      </c>
      <c r="G2465">
        <v>59703</v>
      </c>
    </row>
    <row r="2466" spans="1:7" x14ac:dyDescent="0.25">
      <c r="A2466" t="s">
        <v>788</v>
      </c>
      <c r="B2466" t="s">
        <v>4033</v>
      </c>
      <c r="C2466" t="s">
        <v>4051</v>
      </c>
      <c r="D2466" t="s">
        <v>4044</v>
      </c>
      <c r="E2466" t="s">
        <v>4038</v>
      </c>
      <c r="F2466" t="s">
        <v>4032</v>
      </c>
      <c r="G2466">
        <v>59749</v>
      </c>
    </row>
    <row r="2467" spans="1:7" x14ac:dyDescent="0.25">
      <c r="A2467" t="s">
        <v>1646</v>
      </c>
      <c r="B2467" t="s">
        <v>4033</v>
      </c>
      <c r="C2467" t="s">
        <v>4050</v>
      </c>
      <c r="D2467" t="s">
        <v>4044</v>
      </c>
      <c r="E2467" t="s">
        <v>4039</v>
      </c>
      <c r="F2467" t="s">
        <v>4032</v>
      </c>
      <c r="G2467">
        <v>59757</v>
      </c>
    </row>
    <row r="2468" spans="1:7" x14ac:dyDescent="0.25">
      <c r="A2468" t="s">
        <v>3028</v>
      </c>
      <c r="B2468" t="s">
        <v>4033</v>
      </c>
      <c r="C2468" t="s">
        <v>4048</v>
      </c>
      <c r="D2468" t="s">
        <v>4044</v>
      </c>
      <c r="E2468" t="s">
        <v>4038</v>
      </c>
      <c r="F2468" t="s">
        <v>4032</v>
      </c>
      <c r="G2468">
        <v>59797</v>
      </c>
    </row>
    <row r="2469" spans="1:7" x14ac:dyDescent="0.25">
      <c r="A2469" t="s">
        <v>3135</v>
      </c>
      <c r="B2469" t="s">
        <v>4033</v>
      </c>
      <c r="C2469" t="s">
        <v>4048</v>
      </c>
      <c r="D2469" t="s">
        <v>4044</v>
      </c>
      <c r="E2469" t="s">
        <v>4038</v>
      </c>
      <c r="F2469" t="s">
        <v>4032</v>
      </c>
      <c r="G2469">
        <v>59797</v>
      </c>
    </row>
    <row r="2470" spans="1:7" x14ac:dyDescent="0.25">
      <c r="A2470" t="s">
        <v>3775</v>
      </c>
      <c r="B2470" t="s">
        <v>4036</v>
      </c>
      <c r="C2470" t="s">
        <v>4051</v>
      </c>
      <c r="D2470" t="s">
        <v>4043</v>
      </c>
      <c r="E2470" t="s">
        <v>4038</v>
      </c>
      <c r="F2470" t="s">
        <v>4032</v>
      </c>
      <c r="G2470">
        <v>59824</v>
      </c>
    </row>
    <row r="2471" spans="1:7" x14ac:dyDescent="0.25">
      <c r="A2471" t="s">
        <v>1457</v>
      </c>
      <c r="B2471" t="s">
        <v>4033</v>
      </c>
      <c r="C2471" t="s">
        <v>4047</v>
      </c>
      <c r="D2471" t="s">
        <v>4044</v>
      </c>
      <c r="E2471" t="s">
        <v>4038</v>
      </c>
      <c r="F2471" t="s">
        <v>4032</v>
      </c>
      <c r="G2471">
        <v>59869</v>
      </c>
    </row>
    <row r="2472" spans="1:7" x14ac:dyDescent="0.25">
      <c r="A2472" t="s">
        <v>24</v>
      </c>
      <c r="B2472" t="s">
        <v>4033</v>
      </c>
      <c r="C2472" t="s">
        <v>4051</v>
      </c>
      <c r="D2472" t="s">
        <v>4044</v>
      </c>
      <c r="E2472" t="s">
        <v>4039</v>
      </c>
      <c r="F2472" t="s">
        <v>4032</v>
      </c>
      <c r="G2472">
        <v>59919</v>
      </c>
    </row>
    <row r="2473" spans="1:7" x14ac:dyDescent="0.25">
      <c r="A2473" t="s">
        <v>612</v>
      </c>
      <c r="B2473" t="s">
        <v>4033</v>
      </c>
      <c r="C2473" t="s">
        <v>4049</v>
      </c>
      <c r="D2473" t="s">
        <v>4044</v>
      </c>
      <c r="E2473" t="s">
        <v>4039</v>
      </c>
      <c r="F2473" t="s">
        <v>4032</v>
      </c>
      <c r="G2473">
        <v>59921</v>
      </c>
    </row>
    <row r="2474" spans="1:7" x14ac:dyDescent="0.25">
      <c r="A2474" t="s">
        <v>2461</v>
      </c>
      <c r="B2474" t="s">
        <v>4033</v>
      </c>
      <c r="C2474" t="s">
        <v>4048</v>
      </c>
      <c r="D2474" t="s">
        <v>4044</v>
      </c>
      <c r="E2474" t="s">
        <v>4039</v>
      </c>
      <c r="F2474" t="s">
        <v>4032</v>
      </c>
      <c r="G2474">
        <v>59934</v>
      </c>
    </row>
    <row r="2475" spans="1:7" x14ac:dyDescent="0.25">
      <c r="A2475" t="s">
        <v>1296</v>
      </c>
      <c r="B2475" t="s">
        <v>4033</v>
      </c>
      <c r="C2475" t="s">
        <v>4050</v>
      </c>
      <c r="D2475" t="s">
        <v>4044</v>
      </c>
      <c r="E2475" t="s">
        <v>4039</v>
      </c>
      <c r="F2475" t="s">
        <v>4032</v>
      </c>
      <c r="G2475">
        <v>59944</v>
      </c>
    </row>
    <row r="2476" spans="1:7" x14ac:dyDescent="0.25">
      <c r="A2476" t="s">
        <v>2110</v>
      </c>
      <c r="B2476" t="s">
        <v>4033</v>
      </c>
      <c r="C2476" t="s">
        <v>4048</v>
      </c>
      <c r="D2476" t="s">
        <v>4044</v>
      </c>
      <c r="E2476" t="s">
        <v>4039</v>
      </c>
      <c r="F2476" t="s">
        <v>4032</v>
      </c>
      <c r="G2476">
        <v>59951</v>
      </c>
    </row>
    <row r="2477" spans="1:7" x14ac:dyDescent="0.25">
      <c r="A2477" t="s">
        <v>3260</v>
      </c>
      <c r="B2477" t="s">
        <v>4036</v>
      </c>
      <c r="C2477" t="s">
        <v>4051</v>
      </c>
      <c r="D2477" t="s">
        <v>4043</v>
      </c>
      <c r="E2477" t="s">
        <v>4039</v>
      </c>
      <c r="F2477" t="s">
        <v>4032</v>
      </c>
      <c r="G2477">
        <v>59963</v>
      </c>
    </row>
    <row r="2478" spans="1:7" x14ac:dyDescent="0.25">
      <c r="A2478" t="s">
        <v>1548</v>
      </c>
      <c r="B2478" t="s">
        <v>4033</v>
      </c>
      <c r="C2478" t="s">
        <v>4047</v>
      </c>
      <c r="D2478" t="s">
        <v>4044</v>
      </c>
      <c r="E2478" t="s">
        <v>4038</v>
      </c>
      <c r="F2478" t="s">
        <v>4032</v>
      </c>
      <c r="G2478">
        <v>59978</v>
      </c>
    </row>
    <row r="2479" spans="1:7" x14ac:dyDescent="0.25">
      <c r="A2479" t="s">
        <v>3249</v>
      </c>
      <c r="B2479" t="s">
        <v>4033</v>
      </c>
      <c r="C2479" t="s">
        <v>4048</v>
      </c>
      <c r="D2479" t="s">
        <v>4044</v>
      </c>
      <c r="E2479" t="s">
        <v>4038</v>
      </c>
      <c r="F2479" t="s">
        <v>4034</v>
      </c>
      <c r="G2479">
        <v>59987</v>
      </c>
    </row>
    <row r="2480" spans="1:7" x14ac:dyDescent="0.25">
      <c r="A2480" t="s">
        <v>2141</v>
      </c>
      <c r="B2480" t="s">
        <v>4033</v>
      </c>
      <c r="C2480" t="s">
        <v>4048</v>
      </c>
      <c r="D2480" t="s">
        <v>4044</v>
      </c>
      <c r="E2480" t="s">
        <v>4039</v>
      </c>
      <c r="F2480" t="s">
        <v>4032</v>
      </c>
      <c r="G2480">
        <v>60008</v>
      </c>
    </row>
    <row r="2481" spans="1:7" x14ac:dyDescent="0.25">
      <c r="A2481" t="s">
        <v>76</v>
      </c>
      <c r="B2481" t="s">
        <v>4033</v>
      </c>
      <c r="C2481" t="s">
        <v>4051</v>
      </c>
      <c r="D2481" t="s">
        <v>4044</v>
      </c>
      <c r="E2481" t="s">
        <v>4039</v>
      </c>
      <c r="F2481" t="s">
        <v>4032</v>
      </c>
      <c r="G2481">
        <v>60010</v>
      </c>
    </row>
    <row r="2482" spans="1:7" x14ac:dyDescent="0.25">
      <c r="A2482" t="s">
        <v>1490</v>
      </c>
      <c r="B2482" t="s">
        <v>4033</v>
      </c>
      <c r="C2482" t="s">
        <v>4047</v>
      </c>
      <c r="D2482" t="s">
        <v>4044</v>
      </c>
      <c r="E2482" t="s">
        <v>4038</v>
      </c>
      <c r="F2482" t="s">
        <v>4032</v>
      </c>
      <c r="G2482">
        <v>60032</v>
      </c>
    </row>
    <row r="2483" spans="1:7" x14ac:dyDescent="0.25">
      <c r="A2483" t="s">
        <v>3623</v>
      </c>
      <c r="B2483" t="s">
        <v>4036</v>
      </c>
      <c r="C2483" t="s">
        <v>4047</v>
      </c>
      <c r="D2483" t="s">
        <v>4043</v>
      </c>
      <c r="E2483" t="s">
        <v>4039</v>
      </c>
      <c r="F2483" t="s">
        <v>4032</v>
      </c>
      <c r="G2483">
        <v>60033</v>
      </c>
    </row>
    <row r="2484" spans="1:7" x14ac:dyDescent="0.25">
      <c r="A2484" t="s">
        <v>243</v>
      </c>
      <c r="B2484" t="s">
        <v>4033</v>
      </c>
      <c r="C2484" t="s">
        <v>4051</v>
      </c>
      <c r="D2484" t="s">
        <v>4044</v>
      </c>
      <c r="E2484" t="s">
        <v>4038</v>
      </c>
      <c r="F2484" t="s">
        <v>4034</v>
      </c>
      <c r="G2484">
        <v>60041</v>
      </c>
    </row>
    <row r="2485" spans="1:7" x14ac:dyDescent="0.25">
      <c r="A2485" t="s">
        <v>368</v>
      </c>
      <c r="B2485" t="s">
        <v>4033</v>
      </c>
      <c r="C2485" t="s">
        <v>4051</v>
      </c>
      <c r="D2485" t="s">
        <v>4044</v>
      </c>
      <c r="E2485" t="s">
        <v>4038</v>
      </c>
      <c r="F2485" t="s">
        <v>4032</v>
      </c>
      <c r="G2485">
        <v>60063</v>
      </c>
    </row>
    <row r="2486" spans="1:7" x14ac:dyDescent="0.25">
      <c r="A2486" t="s">
        <v>272</v>
      </c>
      <c r="B2486" t="s">
        <v>4033</v>
      </c>
      <c r="C2486" t="s">
        <v>4049</v>
      </c>
      <c r="D2486" t="s">
        <v>4044</v>
      </c>
      <c r="E2486" t="s">
        <v>4039</v>
      </c>
      <c r="F2486" t="s">
        <v>4032</v>
      </c>
      <c r="G2486">
        <v>60110</v>
      </c>
    </row>
    <row r="2487" spans="1:7" x14ac:dyDescent="0.25">
      <c r="A2487" t="s">
        <v>168</v>
      </c>
      <c r="B2487" t="s">
        <v>4033</v>
      </c>
      <c r="C2487" t="s">
        <v>4049</v>
      </c>
      <c r="D2487" t="s">
        <v>4044</v>
      </c>
      <c r="E2487" t="s">
        <v>4039</v>
      </c>
      <c r="F2487" t="s">
        <v>4032</v>
      </c>
      <c r="G2487">
        <v>60110</v>
      </c>
    </row>
    <row r="2488" spans="1:7" x14ac:dyDescent="0.25">
      <c r="A2488" t="s">
        <v>326</v>
      </c>
      <c r="B2488" t="s">
        <v>4033</v>
      </c>
      <c r="C2488" t="s">
        <v>4047</v>
      </c>
      <c r="D2488" t="s">
        <v>4044</v>
      </c>
      <c r="E2488" t="s">
        <v>4039</v>
      </c>
      <c r="F2488" t="s">
        <v>4032</v>
      </c>
      <c r="G2488">
        <v>60118</v>
      </c>
    </row>
    <row r="2489" spans="1:7" x14ac:dyDescent="0.25">
      <c r="A2489" t="s">
        <v>597</v>
      </c>
      <c r="B2489" t="s">
        <v>4033</v>
      </c>
      <c r="C2489" t="s">
        <v>4051</v>
      </c>
      <c r="D2489" t="s">
        <v>4044</v>
      </c>
      <c r="E2489" t="s">
        <v>4038</v>
      </c>
      <c r="F2489" t="s">
        <v>4032</v>
      </c>
      <c r="G2489">
        <v>60188</v>
      </c>
    </row>
    <row r="2490" spans="1:7" x14ac:dyDescent="0.25">
      <c r="A2490" t="s">
        <v>295</v>
      </c>
      <c r="B2490" t="s">
        <v>4033</v>
      </c>
      <c r="C2490" t="s">
        <v>4049</v>
      </c>
      <c r="D2490" t="s">
        <v>4044</v>
      </c>
      <c r="E2490" t="s">
        <v>4039</v>
      </c>
      <c r="F2490" t="s">
        <v>4032</v>
      </c>
      <c r="G2490">
        <v>60218</v>
      </c>
    </row>
    <row r="2491" spans="1:7" x14ac:dyDescent="0.25">
      <c r="A2491" t="s">
        <v>1675</v>
      </c>
      <c r="B2491" t="s">
        <v>4033</v>
      </c>
      <c r="C2491" t="s">
        <v>4050</v>
      </c>
      <c r="D2491" t="s">
        <v>4044</v>
      </c>
      <c r="E2491" t="s">
        <v>4039</v>
      </c>
      <c r="F2491" t="s">
        <v>4032</v>
      </c>
      <c r="G2491">
        <v>60249</v>
      </c>
    </row>
    <row r="2492" spans="1:7" x14ac:dyDescent="0.25">
      <c r="A2492" t="s">
        <v>549</v>
      </c>
      <c r="B2492" t="s">
        <v>4033</v>
      </c>
      <c r="C2492" t="s">
        <v>4049</v>
      </c>
      <c r="D2492" t="s">
        <v>4044</v>
      </c>
      <c r="E2492" t="s">
        <v>4038</v>
      </c>
      <c r="F2492" t="s">
        <v>4034</v>
      </c>
      <c r="G2492">
        <v>60269</v>
      </c>
    </row>
    <row r="2493" spans="1:7" x14ac:dyDescent="0.25">
      <c r="A2493" t="s">
        <v>1264</v>
      </c>
      <c r="B2493" t="s">
        <v>4033</v>
      </c>
      <c r="C2493" t="s">
        <v>4047</v>
      </c>
      <c r="D2493" t="s">
        <v>4044</v>
      </c>
      <c r="E2493" t="s">
        <v>4038</v>
      </c>
      <c r="F2493" t="s">
        <v>4032</v>
      </c>
      <c r="G2493">
        <v>60276</v>
      </c>
    </row>
    <row r="2494" spans="1:7" x14ac:dyDescent="0.25">
      <c r="A2494" t="s">
        <v>310</v>
      </c>
      <c r="B2494" t="s">
        <v>4033</v>
      </c>
      <c r="C2494" t="s">
        <v>4049</v>
      </c>
      <c r="D2494" t="s">
        <v>4044</v>
      </c>
      <c r="E2494" t="s">
        <v>4039</v>
      </c>
      <c r="F2494" t="s">
        <v>4032</v>
      </c>
      <c r="G2494">
        <v>60280</v>
      </c>
    </row>
    <row r="2495" spans="1:7" x14ac:dyDescent="0.25">
      <c r="A2495" t="s">
        <v>530</v>
      </c>
      <c r="B2495" t="s">
        <v>4033</v>
      </c>
      <c r="C2495" t="s">
        <v>4051</v>
      </c>
      <c r="D2495" t="s">
        <v>4044</v>
      </c>
      <c r="E2495" t="s">
        <v>4038</v>
      </c>
      <c r="F2495" t="s">
        <v>4032</v>
      </c>
      <c r="G2495">
        <v>60281</v>
      </c>
    </row>
    <row r="2496" spans="1:7" x14ac:dyDescent="0.25">
      <c r="A2496" t="s">
        <v>2656</v>
      </c>
      <c r="B2496" t="s">
        <v>4033</v>
      </c>
      <c r="C2496" t="s">
        <v>4048</v>
      </c>
      <c r="D2496" t="s">
        <v>4044</v>
      </c>
      <c r="E2496" t="s">
        <v>4038</v>
      </c>
      <c r="F2496" t="s">
        <v>4034</v>
      </c>
      <c r="G2496">
        <v>60283</v>
      </c>
    </row>
    <row r="2497" spans="1:7" x14ac:dyDescent="0.25">
      <c r="A2497" t="s">
        <v>90</v>
      </c>
      <c r="B2497" t="s">
        <v>4033</v>
      </c>
      <c r="C2497" t="s">
        <v>4051</v>
      </c>
      <c r="D2497" t="s">
        <v>4044</v>
      </c>
      <c r="E2497" t="s">
        <v>4039</v>
      </c>
      <c r="F2497" t="s">
        <v>4032</v>
      </c>
      <c r="G2497">
        <v>60296</v>
      </c>
    </row>
    <row r="2498" spans="1:7" x14ac:dyDescent="0.25">
      <c r="A2498" t="s">
        <v>2346</v>
      </c>
      <c r="B2498" t="s">
        <v>4033</v>
      </c>
      <c r="C2498" t="s">
        <v>4050</v>
      </c>
      <c r="D2498" t="s">
        <v>4044</v>
      </c>
      <c r="E2498" t="s">
        <v>4038</v>
      </c>
      <c r="F2498" t="s">
        <v>4032</v>
      </c>
      <c r="G2498">
        <v>60303</v>
      </c>
    </row>
    <row r="2499" spans="1:7" x14ac:dyDescent="0.25">
      <c r="A2499" t="s">
        <v>534</v>
      </c>
      <c r="B2499" t="s">
        <v>4033</v>
      </c>
      <c r="C2499" t="s">
        <v>4051</v>
      </c>
      <c r="D2499" t="s">
        <v>4044</v>
      </c>
      <c r="E2499" t="s">
        <v>4038</v>
      </c>
      <c r="F2499" t="s">
        <v>4034</v>
      </c>
      <c r="G2499">
        <v>60324</v>
      </c>
    </row>
    <row r="2500" spans="1:7" x14ac:dyDescent="0.25">
      <c r="A2500" t="s">
        <v>254</v>
      </c>
      <c r="B2500" t="s">
        <v>4033</v>
      </c>
      <c r="C2500" t="s">
        <v>4049</v>
      </c>
      <c r="D2500" t="s">
        <v>4044</v>
      </c>
      <c r="E2500" t="s">
        <v>4039</v>
      </c>
      <c r="F2500" t="s">
        <v>4032</v>
      </c>
      <c r="G2500">
        <v>60327</v>
      </c>
    </row>
    <row r="2501" spans="1:7" x14ac:dyDescent="0.25">
      <c r="A2501" t="s">
        <v>877</v>
      </c>
      <c r="B2501" t="s">
        <v>4033</v>
      </c>
      <c r="C2501" t="s">
        <v>4051</v>
      </c>
      <c r="D2501" t="s">
        <v>4044</v>
      </c>
      <c r="E2501" t="s">
        <v>4038</v>
      </c>
      <c r="F2501" t="s">
        <v>4032</v>
      </c>
      <c r="G2501">
        <v>60336</v>
      </c>
    </row>
    <row r="2502" spans="1:7" x14ac:dyDescent="0.25">
      <c r="A2502" t="s">
        <v>573</v>
      </c>
      <c r="B2502" t="s">
        <v>4033</v>
      </c>
      <c r="C2502" t="s">
        <v>4051</v>
      </c>
      <c r="D2502" t="s">
        <v>4044</v>
      </c>
      <c r="E2502" t="s">
        <v>4038</v>
      </c>
      <c r="F2502" t="s">
        <v>4034</v>
      </c>
      <c r="G2502">
        <v>60378</v>
      </c>
    </row>
    <row r="2503" spans="1:7" x14ac:dyDescent="0.25">
      <c r="A2503" t="s">
        <v>2369</v>
      </c>
      <c r="B2503" t="s">
        <v>4033</v>
      </c>
      <c r="C2503" t="s">
        <v>4050</v>
      </c>
      <c r="D2503" t="s">
        <v>4044</v>
      </c>
      <c r="E2503" t="s">
        <v>4038</v>
      </c>
      <c r="F2503" t="s">
        <v>4032</v>
      </c>
      <c r="G2503">
        <v>60383</v>
      </c>
    </row>
    <row r="2504" spans="1:7" x14ac:dyDescent="0.25">
      <c r="A2504" t="s">
        <v>1704</v>
      </c>
      <c r="B2504" t="s">
        <v>4033</v>
      </c>
      <c r="C2504" t="s">
        <v>4050</v>
      </c>
      <c r="D2504" t="s">
        <v>4044</v>
      </c>
      <c r="E2504" t="s">
        <v>4039</v>
      </c>
      <c r="F2504" t="s">
        <v>4032</v>
      </c>
      <c r="G2504">
        <v>60391</v>
      </c>
    </row>
    <row r="2505" spans="1:7" x14ac:dyDescent="0.25">
      <c r="A2505" t="s">
        <v>121</v>
      </c>
      <c r="B2505" t="s">
        <v>4033</v>
      </c>
      <c r="C2505" t="s">
        <v>4051</v>
      </c>
      <c r="D2505" t="s">
        <v>4044</v>
      </c>
      <c r="E2505" t="s">
        <v>4039</v>
      </c>
      <c r="F2505" t="s">
        <v>4032</v>
      </c>
      <c r="G2505">
        <v>60422</v>
      </c>
    </row>
    <row r="2506" spans="1:7" x14ac:dyDescent="0.25">
      <c r="A2506" t="s">
        <v>1691</v>
      </c>
      <c r="B2506" t="s">
        <v>4033</v>
      </c>
      <c r="C2506" t="s">
        <v>4048</v>
      </c>
      <c r="D2506" t="s">
        <v>4044</v>
      </c>
      <c r="E2506" t="s">
        <v>4039</v>
      </c>
      <c r="F2506" t="s">
        <v>4032</v>
      </c>
      <c r="G2506">
        <v>60424</v>
      </c>
    </row>
    <row r="2507" spans="1:7" x14ac:dyDescent="0.25">
      <c r="A2507" t="s">
        <v>3665</v>
      </c>
      <c r="B2507" t="s">
        <v>4036</v>
      </c>
      <c r="C2507" t="s">
        <v>4047</v>
      </c>
      <c r="D2507" t="s">
        <v>4043</v>
      </c>
      <c r="E2507" t="s">
        <v>4039</v>
      </c>
      <c r="F2507" t="s">
        <v>4032</v>
      </c>
      <c r="G2507">
        <v>60447</v>
      </c>
    </row>
    <row r="2508" spans="1:7" x14ac:dyDescent="0.25">
      <c r="A2508" t="s">
        <v>120</v>
      </c>
      <c r="B2508" t="s">
        <v>4033</v>
      </c>
      <c r="C2508" t="s">
        <v>4051</v>
      </c>
      <c r="D2508" t="s">
        <v>4044</v>
      </c>
      <c r="E2508" t="s">
        <v>4039</v>
      </c>
      <c r="F2508" t="s">
        <v>4032</v>
      </c>
      <c r="G2508">
        <v>60450</v>
      </c>
    </row>
    <row r="2509" spans="1:7" x14ac:dyDescent="0.25">
      <c r="A2509" t="s">
        <v>1242</v>
      </c>
      <c r="B2509" t="s">
        <v>4033</v>
      </c>
      <c r="C2509" t="s">
        <v>4050</v>
      </c>
      <c r="D2509" t="s">
        <v>4044</v>
      </c>
      <c r="E2509" t="s">
        <v>4039</v>
      </c>
      <c r="F2509" t="s">
        <v>4032</v>
      </c>
      <c r="G2509">
        <v>60467</v>
      </c>
    </row>
    <row r="2510" spans="1:7" x14ac:dyDescent="0.25">
      <c r="A2510" t="s">
        <v>228</v>
      </c>
      <c r="B2510" t="s">
        <v>4033</v>
      </c>
      <c r="C2510" t="s">
        <v>4049</v>
      </c>
      <c r="D2510" t="s">
        <v>4044</v>
      </c>
      <c r="E2510" t="s">
        <v>4039</v>
      </c>
      <c r="F2510" t="s">
        <v>4032</v>
      </c>
      <c r="G2510">
        <v>60481</v>
      </c>
    </row>
    <row r="2511" spans="1:7" x14ac:dyDescent="0.25">
      <c r="A2511" t="s">
        <v>1475</v>
      </c>
      <c r="B2511" t="s">
        <v>4035</v>
      </c>
      <c r="C2511" t="s">
        <v>4050</v>
      </c>
      <c r="D2511" t="s">
        <v>4044</v>
      </c>
      <c r="E2511" t="s">
        <v>4039</v>
      </c>
      <c r="F2511" t="s">
        <v>4032</v>
      </c>
      <c r="G2511">
        <v>60488</v>
      </c>
    </row>
    <row r="2512" spans="1:7" x14ac:dyDescent="0.25">
      <c r="A2512" t="s">
        <v>207</v>
      </c>
      <c r="B2512" t="s">
        <v>4033</v>
      </c>
      <c r="C2512" t="s">
        <v>4051</v>
      </c>
      <c r="D2512" t="s">
        <v>4044</v>
      </c>
      <c r="E2512" t="s">
        <v>4038</v>
      </c>
      <c r="F2512" t="s">
        <v>4032</v>
      </c>
      <c r="G2512">
        <v>60497</v>
      </c>
    </row>
    <row r="2513" spans="1:7" x14ac:dyDescent="0.25">
      <c r="A2513" t="s">
        <v>655</v>
      </c>
      <c r="B2513" t="s">
        <v>4033</v>
      </c>
      <c r="C2513" t="s">
        <v>4049</v>
      </c>
      <c r="D2513" t="s">
        <v>4044</v>
      </c>
      <c r="E2513" t="s">
        <v>4039</v>
      </c>
      <c r="F2513" t="s">
        <v>4032</v>
      </c>
      <c r="G2513">
        <v>60538</v>
      </c>
    </row>
    <row r="2514" spans="1:7" x14ac:dyDescent="0.25">
      <c r="A2514" t="s">
        <v>101</v>
      </c>
      <c r="B2514" t="s">
        <v>4033</v>
      </c>
      <c r="C2514" t="s">
        <v>4051</v>
      </c>
      <c r="D2514" t="s">
        <v>4044</v>
      </c>
      <c r="E2514" t="s">
        <v>4039</v>
      </c>
      <c r="F2514" t="s">
        <v>4032</v>
      </c>
      <c r="G2514">
        <v>60555</v>
      </c>
    </row>
    <row r="2515" spans="1:7" x14ac:dyDescent="0.25">
      <c r="A2515" t="s">
        <v>1238</v>
      </c>
      <c r="B2515" t="s">
        <v>4033</v>
      </c>
      <c r="C2515" t="s">
        <v>4050</v>
      </c>
      <c r="D2515" t="s">
        <v>4044</v>
      </c>
      <c r="E2515" t="s">
        <v>4039</v>
      </c>
      <c r="F2515" t="s">
        <v>4032</v>
      </c>
      <c r="G2515">
        <v>60575</v>
      </c>
    </row>
    <row r="2516" spans="1:7" x14ac:dyDescent="0.25">
      <c r="A2516" t="s">
        <v>859</v>
      </c>
      <c r="B2516" t="s">
        <v>4033</v>
      </c>
      <c r="C2516" t="s">
        <v>4049</v>
      </c>
      <c r="D2516" t="s">
        <v>4044</v>
      </c>
      <c r="E2516" t="s">
        <v>4038</v>
      </c>
      <c r="F2516" t="s">
        <v>4032</v>
      </c>
      <c r="G2516">
        <v>60582</v>
      </c>
    </row>
    <row r="2517" spans="1:7" x14ac:dyDescent="0.25">
      <c r="A2517" t="s">
        <v>167</v>
      </c>
      <c r="B2517" t="s">
        <v>4033</v>
      </c>
      <c r="C2517" t="s">
        <v>4049</v>
      </c>
      <c r="D2517" t="s">
        <v>4044</v>
      </c>
      <c r="E2517" t="s">
        <v>4039</v>
      </c>
      <c r="F2517" t="s">
        <v>4032</v>
      </c>
      <c r="G2517">
        <v>60583</v>
      </c>
    </row>
    <row r="2518" spans="1:7" x14ac:dyDescent="0.25">
      <c r="A2518" t="s">
        <v>866</v>
      </c>
      <c r="B2518" t="s">
        <v>4033</v>
      </c>
      <c r="C2518" t="s">
        <v>4049</v>
      </c>
      <c r="D2518" t="s">
        <v>4044</v>
      </c>
      <c r="E2518" t="s">
        <v>4038</v>
      </c>
      <c r="F2518" t="s">
        <v>4032</v>
      </c>
      <c r="G2518">
        <v>60591</v>
      </c>
    </row>
    <row r="2519" spans="1:7" x14ac:dyDescent="0.25">
      <c r="A2519" t="s">
        <v>66</v>
      </c>
      <c r="B2519" t="s">
        <v>4033</v>
      </c>
      <c r="C2519" t="s">
        <v>4051</v>
      </c>
      <c r="D2519" t="s">
        <v>4044</v>
      </c>
      <c r="E2519" t="s">
        <v>4039</v>
      </c>
      <c r="F2519" t="s">
        <v>4032</v>
      </c>
      <c r="G2519">
        <v>60592</v>
      </c>
    </row>
    <row r="2520" spans="1:7" x14ac:dyDescent="0.25">
      <c r="A2520" t="s">
        <v>107</v>
      </c>
      <c r="B2520" t="s">
        <v>4033</v>
      </c>
      <c r="C2520" t="s">
        <v>4051</v>
      </c>
      <c r="D2520" t="s">
        <v>4044</v>
      </c>
      <c r="E2520" t="s">
        <v>4039</v>
      </c>
      <c r="F2520" t="s">
        <v>4032</v>
      </c>
      <c r="G2520">
        <v>60601</v>
      </c>
    </row>
    <row r="2521" spans="1:7" x14ac:dyDescent="0.25">
      <c r="A2521" t="s">
        <v>2376</v>
      </c>
      <c r="B2521" t="s">
        <v>4033</v>
      </c>
      <c r="C2521" t="s">
        <v>4048</v>
      </c>
      <c r="D2521" t="s">
        <v>4044</v>
      </c>
      <c r="E2521" t="s">
        <v>4039</v>
      </c>
      <c r="F2521" t="s">
        <v>4034</v>
      </c>
      <c r="G2521">
        <v>60610</v>
      </c>
    </row>
    <row r="2522" spans="1:7" x14ac:dyDescent="0.25">
      <c r="A2522" t="s">
        <v>2183</v>
      </c>
      <c r="B2522" t="s">
        <v>4033</v>
      </c>
      <c r="C2522" t="s">
        <v>4048</v>
      </c>
      <c r="D2522" t="s">
        <v>4044</v>
      </c>
      <c r="E2522" t="s">
        <v>4039</v>
      </c>
      <c r="F2522" t="s">
        <v>4032</v>
      </c>
      <c r="G2522">
        <v>60623</v>
      </c>
    </row>
    <row r="2523" spans="1:7" x14ac:dyDescent="0.25">
      <c r="A2523" t="s">
        <v>452</v>
      </c>
      <c r="B2523" t="s">
        <v>4033</v>
      </c>
      <c r="C2523" t="s">
        <v>4047</v>
      </c>
      <c r="D2523" t="s">
        <v>4044</v>
      </c>
      <c r="E2523" t="s">
        <v>4039</v>
      </c>
      <c r="F2523" t="s">
        <v>4032</v>
      </c>
      <c r="G2523">
        <v>60624</v>
      </c>
    </row>
    <row r="2524" spans="1:7" x14ac:dyDescent="0.25">
      <c r="A2524" t="s">
        <v>3165</v>
      </c>
      <c r="B2524" t="s">
        <v>4033</v>
      </c>
      <c r="C2524" t="s">
        <v>4048</v>
      </c>
      <c r="D2524" t="s">
        <v>4044</v>
      </c>
      <c r="E2524" t="s">
        <v>4038</v>
      </c>
      <c r="F2524" t="s">
        <v>4032</v>
      </c>
      <c r="G2524">
        <v>60627</v>
      </c>
    </row>
    <row r="2525" spans="1:7" x14ac:dyDescent="0.25">
      <c r="A2525" t="s">
        <v>237</v>
      </c>
      <c r="B2525" t="s">
        <v>4033</v>
      </c>
      <c r="C2525" t="s">
        <v>4049</v>
      </c>
      <c r="D2525" t="s">
        <v>4044</v>
      </c>
      <c r="E2525" t="s">
        <v>4039</v>
      </c>
      <c r="F2525" t="s">
        <v>4032</v>
      </c>
      <c r="G2525">
        <v>60632</v>
      </c>
    </row>
    <row r="2526" spans="1:7" x14ac:dyDescent="0.25">
      <c r="A2526" t="s">
        <v>459</v>
      </c>
      <c r="B2526" t="s">
        <v>4033</v>
      </c>
      <c r="C2526" t="s">
        <v>4051</v>
      </c>
      <c r="D2526" t="s">
        <v>4044</v>
      </c>
      <c r="E2526" t="s">
        <v>4038</v>
      </c>
      <c r="F2526" t="s">
        <v>4032</v>
      </c>
      <c r="G2526">
        <v>60646</v>
      </c>
    </row>
    <row r="2527" spans="1:7" x14ac:dyDescent="0.25">
      <c r="A2527" t="s">
        <v>1399</v>
      </c>
      <c r="B2527" t="s">
        <v>4033</v>
      </c>
      <c r="C2527" t="s">
        <v>4050</v>
      </c>
      <c r="D2527" t="s">
        <v>4044</v>
      </c>
      <c r="E2527" t="s">
        <v>4039</v>
      </c>
      <c r="F2527" t="s">
        <v>4032</v>
      </c>
      <c r="G2527">
        <v>60656</v>
      </c>
    </row>
    <row r="2528" spans="1:7" x14ac:dyDescent="0.25">
      <c r="A2528" t="s">
        <v>3281</v>
      </c>
      <c r="B2528" t="s">
        <v>4036</v>
      </c>
      <c r="C2528" t="s">
        <v>4051</v>
      </c>
      <c r="D2528" t="s">
        <v>4043</v>
      </c>
      <c r="E2528" t="s">
        <v>4039</v>
      </c>
      <c r="F2528" t="s">
        <v>4032</v>
      </c>
      <c r="G2528">
        <v>60656</v>
      </c>
    </row>
    <row r="2529" spans="1:7" x14ac:dyDescent="0.25">
      <c r="A2529" t="s">
        <v>1214</v>
      </c>
      <c r="B2529" t="s">
        <v>4033</v>
      </c>
      <c r="C2529" t="s">
        <v>4051</v>
      </c>
      <c r="D2529" t="s">
        <v>4044</v>
      </c>
      <c r="E2529" t="s">
        <v>4038</v>
      </c>
      <c r="F2529" t="s">
        <v>4032</v>
      </c>
      <c r="G2529">
        <v>60661</v>
      </c>
    </row>
    <row r="2530" spans="1:7" x14ac:dyDescent="0.25">
      <c r="A2530" t="s">
        <v>1643</v>
      </c>
      <c r="B2530" t="s">
        <v>4035</v>
      </c>
      <c r="C2530" t="s">
        <v>4050</v>
      </c>
      <c r="D2530" t="s">
        <v>4044</v>
      </c>
      <c r="E2530" t="s">
        <v>4039</v>
      </c>
      <c r="F2530" t="s">
        <v>4032</v>
      </c>
      <c r="G2530">
        <v>60666</v>
      </c>
    </row>
    <row r="2531" spans="1:7" x14ac:dyDescent="0.25">
      <c r="A2531" t="s">
        <v>2709</v>
      </c>
      <c r="B2531" t="s">
        <v>4033</v>
      </c>
      <c r="C2531" t="s">
        <v>4048</v>
      </c>
      <c r="D2531" t="s">
        <v>4044</v>
      </c>
      <c r="E2531" t="s">
        <v>4038</v>
      </c>
      <c r="F2531" t="s">
        <v>4032</v>
      </c>
      <c r="G2531">
        <v>60692</v>
      </c>
    </row>
    <row r="2532" spans="1:7" x14ac:dyDescent="0.25">
      <c r="A2532" t="s">
        <v>3812</v>
      </c>
      <c r="B2532" t="s">
        <v>4036</v>
      </c>
      <c r="C2532" t="s">
        <v>4049</v>
      </c>
      <c r="D2532" t="s">
        <v>4043</v>
      </c>
      <c r="E2532" t="s">
        <v>4038</v>
      </c>
      <c r="F2532" t="s">
        <v>4032</v>
      </c>
      <c r="G2532">
        <v>60718</v>
      </c>
    </row>
    <row r="2533" spans="1:7" x14ac:dyDescent="0.25">
      <c r="A2533" t="s">
        <v>1326</v>
      </c>
      <c r="B2533" t="s">
        <v>4033</v>
      </c>
      <c r="C2533" t="s">
        <v>4050</v>
      </c>
      <c r="D2533" t="s">
        <v>4044</v>
      </c>
      <c r="E2533" t="s">
        <v>4039</v>
      </c>
      <c r="F2533" t="s">
        <v>4032</v>
      </c>
      <c r="G2533">
        <v>60740</v>
      </c>
    </row>
    <row r="2534" spans="1:7" x14ac:dyDescent="0.25">
      <c r="A2534" t="s">
        <v>625</v>
      </c>
      <c r="B2534" t="s">
        <v>4033</v>
      </c>
      <c r="C2534" t="s">
        <v>4047</v>
      </c>
      <c r="D2534" t="s">
        <v>4044</v>
      </c>
      <c r="E2534" t="s">
        <v>4039</v>
      </c>
      <c r="F2534" t="s">
        <v>4032</v>
      </c>
      <c r="G2534">
        <v>60743</v>
      </c>
    </row>
    <row r="2535" spans="1:7" x14ac:dyDescent="0.25">
      <c r="A2535" t="s">
        <v>3084</v>
      </c>
      <c r="B2535" t="s">
        <v>4035</v>
      </c>
      <c r="C2535" t="s">
        <v>4048</v>
      </c>
      <c r="D2535" t="s">
        <v>4044</v>
      </c>
      <c r="E2535" t="s">
        <v>4038</v>
      </c>
      <c r="F2535" t="s">
        <v>4032</v>
      </c>
      <c r="G2535">
        <v>60744</v>
      </c>
    </row>
    <row r="2536" spans="1:7" x14ac:dyDescent="0.25">
      <c r="A2536" t="s">
        <v>2417</v>
      </c>
      <c r="B2536" t="s">
        <v>4033</v>
      </c>
      <c r="C2536" t="s">
        <v>4048</v>
      </c>
      <c r="D2536" t="s">
        <v>4044</v>
      </c>
      <c r="E2536" t="s">
        <v>4039</v>
      </c>
      <c r="F2536" t="s">
        <v>4032</v>
      </c>
      <c r="G2536">
        <v>60762</v>
      </c>
    </row>
    <row r="2537" spans="1:7" x14ac:dyDescent="0.25">
      <c r="A2537" t="s">
        <v>2303</v>
      </c>
      <c r="B2537" t="s">
        <v>4033</v>
      </c>
      <c r="C2537" t="s">
        <v>4048</v>
      </c>
      <c r="D2537" t="s">
        <v>4044</v>
      </c>
      <c r="E2537" t="s">
        <v>4039</v>
      </c>
      <c r="F2537" t="s">
        <v>4032</v>
      </c>
      <c r="G2537">
        <v>60767</v>
      </c>
    </row>
    <row r="2538" spans="1:7" x14ac:dyDescent="0.25">
      <c r="A2538" t="s">
        <v>1481</v>
      </c>
      <c r="B2538" t="s">
        <v>4033</v>
      </c>
      <c r="C2538" t="s">
        <v>4050</v>
      </c>
      <c r="D2538" t="s">
        <v>4044</v>
      </c>
      <c r="E2538" t="s">
        <v>4039</v>
      </c>
      <c r="F2538" t="s">
        <v>4032</v>
      </c>
      <c r="G2538">
        <v>60777</v>
      </c>
    </row>
    <row r="2539" spans="1:7" x14ac:dyDescent="0.25">
      <c r="A2539" t="s">
        <v>1435</v>
      </c>
      <c r="B2539" t="s">
        <v>4035</v>
      </c>
      <c r="C2539" t="s">
        <v>4047</v>
      </c>
      <c r="D2539" t="s">
        <v>4044</v>
      </c>
      <c r="E2539" t="s">
        <v>4038</v>
      </c>
      <c r="F2539" t="s">
        <v>4032</v>
      </c>
      <c r="G2539">
        <v>60789</v>
      </c>
    </row>
    <row r="2540" spans="1:7" x14ac:dyDescent="0.25">
      <c r="A2540" t="s">
        <v>551</v>
      </c>
      <c r="B2540" t="s">
        <v>4033</v>
      </c>
      <c r="C2540" t="s">
        <v>4051</v>
      </c>
      <c r="D2540" t="s">
        <v>4044</v>
      </c>
      <c r="E2540" t="s">
        <v>4038</v>
      </c>
      <c r="F2540" t="s">
        <v>4032</v>
      </c>
      <c r="G2540">
        <v>60792</v>
      </c>
    </row>
    <row r="2541" spans="1:7" x14ac:dyDescent="0.25">
      <c r="A2541" t="s">
        <v>2289</v>
      </c>
      <c r="B2541" t="s">
        <v>4033</v>
      </c>
      <c r="C2541" t="s">
        <v>4048</v>
      </c>
      <c r="D2541" t="s">
        <v>4044</v>
      </c>
      <c r="E2541" t="s">
        <v>4039</v>
      </c>
      <c r="F2541" t="s">
        <v>4032</v>
      </c>
      <c r="G2541">
        <v>60792</v>
      </c>
    </row>
    <row r="2542" spans="1:7" x14ac:dyDescent="0.25">
      <c r="A2542" t="s">
        <v>600</v>
      </c>
      <c r="B2542" t="s">
        <v>4035</v>
      </c>
      <c r="C2542" t="s">
        <v>4049</v>
      </c>
      <c r="D2542" t="s">
        <v>4044</v>
      </c>
      <c r="E2542" t="s">
        <v>4039</v>
      </c>
      <c r="F2542" t="s">
        <v>4032</v>
      </c>
      <c r="G2542">
        <v>60801</v>
      </c>
    </row>
    <row r="2543" spans="1:7" x14ac:dyDescent="0.25">
      <c r="A2543" t="s">
        <v>773</v>
      </c>
      <c r="B2543" t="s">
        <v>4033</v>
      </c>
      <c r="C2543" t="s">
        <v>4051</v>
      </c>
      <c r="D2543" t="s">
        <v>4044</v>
      </c>
      <c r="E2543" t="s">
        <v>4038</v>
      </c>
      <c r="F2543" t="s">
        <v>4034</v>
      </c>
      <c r="G2543">
        <v>60808</v>
      </c>
    </row>
    <row r="2544" spans="1:7" x14ac:dyDescent="0.25">
      <c r="A2544" t="s">
        <v>2809</v>
      </c>
      <c r="B2544" t="s">
        <v>4033</v>
      </c>
      <c r="C2544" t="s">
        <v>4048</v>
      </c>
      <c r="D2544" t="s">
        <v>4044</v>
      </c>
      <c r="E2544" t="s">
        <v>4038</v>
      </c>
      <c r="F2544" t="s">
        <v>4032</v>
      </c>
      <c r="G2544">
        <v>60816</v>
      </c>
    </row>
    <row r="2545" spans="1:7" x14ac:dyDescent="0.25">
      <c r="A2545" t="s">
        <v>1329</v>
      </c>
      <c r="B2545" t="s">
        <v>4033</v>
      </c>
      <c r="C2545" t="s">
        <v>4047</v>
      </c>
      <c r="D2545" t="s">
        <v>4044</v>
      </c>
      <c r="E2545" t="s">
        <v>4038</v>
      </c>
      <c r="F2545" t="s">
        <v>4032</v>
      </c>
      <c r="G2545">
        <v>60835</v>
      </c>
    </row>
    <row r="2546" spans="1:7" x14ac:dyDescent="0.25">
      <c r="A2546" t="s">
        <v>1058</v>
      </c>
      <c r="B2546" t="s">
        <v>4033</v>
      </c>
      <c r="C2546" t="s">
        <v>4047</v>
      </c>
      <c r="D2546" t="s">
        <v>4044</v>
      </c>
      <c r="E2546" t="s">
        <v>4038</v>
      </c>
      <c r="F2546" t="s">
        <v>4032</v>
      </c>
      <c r="G2546">
        <v>60836</v>
      </c>
    </row>
    <row r="2547" spans="1:7" x14ac:dyDescent="0.25">
      <c r="A2547" t="s">
        <v>3676</v>
      </c>
      <c r="B2547" t="s">
        <v>4036</v>
      </c>
      <c r="C2547" t="s">
        <v>4051</v>
      </c>
      <c r="D2547" t="s">
        <v>4043</v>
      </c>
      <c r="E2547" t="s">
        <v>4038</v>
      </c>
      <c r="F2547" t="s">
        <v>4032</v>
      </c>
      <c r="G2547">
        <v>60844</v>
      </c>
    </row>
    <row r="2548" spans="1:7" x14ac:dyDescent="0.25">
      <c r="A2548" t="s">
        <v>247</v>
      </c>
      <c r="B2548" t="s">
        <v>4035</v>
      </c>
      <c r="C2548" t="s">
        <v>4049</v>
      </c>
      <c r="D2548" t="s">
        <v>4044</v>
      </c>
      <c r="E2548" t="s">
        <v>4039</v>
      </c>
      <c r="F2548" t="s">
        <v>4032</v>
      </c>
      <c r="G2548">
        <v>60849</v>
      </c>
    </row>
    <row r="2549" spans="1:7" x14ac:dyDescent="0.25">
      <c r="A2549" t="s">
        <v>2784</v>
      </c>
      <c r="B2549" t="s">
        <v>4033</v>
      </c>
      <c r="C2549" t="s">
        <v>4048</v>
      </c>
      <c r="D2549" t="s">
        <v>4044</v>
      </c>
      <c r="E2549" t="s">
        <v>4038</v>
      </c>
      <c r="F2549" t="s">
        <v>4032</v>
      </c>
      <c r="G2549">
        <v>60862</v>
      </c>
    </row>
    <row r="2550" spans="1:7" x14ac:dyDescent="0.25">
      <c r="A2550" t="s">
        <v>116</v>
      </c>
      <c r="B2550" t="s">
        <v>4033</v>
      </c>
      <c r="C2550" t="s">
        <v>4049</v>
      </c>
      <c r="D2550" t="s">
        <v>4044</v>
      </c>
      <c r="E2550" t="s">
        <v>4039</v>
      </c>
      <c r="F2550" t="s">
        <v>4032</v>
      </c>
      <c r="G2550">
        <v>60866</v>
      </c>
    </row>
    <row r="2551" spans="1:7" x14ac:dyDescent="0.25">
      <c r="A2551" t="s">
        <v>1008</v>
      </c>
      <c r="B2551" t="s">
        <v>4033</v>
      </c>
      <c r="C2551" t="s">
        <v>4050</v>
      </c>
      <c r="D2551" t="s">
        <v>4044</v>
      </c>
      <c r="E2551" t="s">
        <v>4039</v>
      </c>
      <c r="F2551" t="s">
        <v>4034</v>
      </c>
      <c r="G2551">
        <v>60873</v>
      </c>
    </row>
    <row r="2552" spans="1:7" x14ac:dyDescent="0.25">
      <c r="A2552" t="s">
        <v>194</v>
      </c>
      <c r="B2552" t="s">
        <v>4033</v>
      </c>
      <c r="C2552" t="s">
        <v>4049</v>
      </c>
      <c r="D2552" t="s">
        <v>4044</v>
      </c>
      <c r="E2552" t="s">
        <v>4039</v>
      </c>
      <c r="F2552" t="s">
        <v>4032</v>
      </c>
      <c r="G2552">
        <v>60891</v>
      </c>
    </row>
    <row r="2553" spans="1:7" x14ac:dyDescent="0.25">
      <c r="A2553" t="s">
        <v>739</v>
      </c>
      <c r="B2553" t="s">
        <v>4033</v>
      </c>
      <c r="C2553" t="s">
        <v>4049</v>
      </c>
      <c r="D2553" t="s">
        <v>4044</v>
      </c>
      <c r="E2553" t="s">
        <v>4038</v>
      </c>
      <c r="F2553" t="s">
        <v>4032</v>
      </c>
      <c r="G2553">
        <v>60898</v>
      </c>
    </row>
    <row r="2554" spans="1:7" x14ac:dyDescent="0.25">
      <c r="A2554" t="s">
        <v>900</v>
      </c>
      <c r="B2554" t="s">
        <v>4033</v>
      </c>
      <c r="C2554" t="s">
        <v>4047</v>
      </c>
      <c r="D2554" t="s">
        <v>4044</v>
      </c>
      <c r="E2554" t="s">
        <v>4039</v>
      </c>
      <c r="F2554" t="s">
        <v>4032</v>
      </c>
      <c r="G2554">
        <v>60920</v>
      </c>
    </row>
    <row r="2555" spans="1:7" x14ac:dyDescent="0.25">
      <c r="A2555" t="s">
        <v>2239</v>
      </c>
      <c r="B2555" t="s">
        <v>4035</v>
      </c>
      <c r="C2555" t="s">
        <v>4050</v>
      </c>
      <c r="D2555" t="s">
        <v>4044</v>
      </c>
      <c r="E2555" t="s">
        <v>4038</v>
      </c>
      <c r="F2555" t="s">
        <v>4032</v>
      </c>
      <c r="G2555">
        <v>60927</v>
      </c>
    </row>
    <row r="2556" spans="1:7" x14ac:dyDescent="0.25">
      <c r="A2556" t="s">
        <v>529</v>
      </c>
      <c r="B2556" t="s">
        <v>4033</v>
      </c>
      <c r="C2556" t="s">
        <v>4047</v>
      </c>
      <c r="D2556" t="s">
        <v>4044</v>
      </c>
      <c r="E2556" t="s">
        <v>4039</v>
      </c>
      <c r="F2556" t="s">
        <v>4032</v>
      </c>
      <c r="G2556">
        <v>60945</v>
      </c>
    </row>
    <row r="2557" spans="1:7" x14ac:dyDescent="0.25">
      <c r="A2557" t="s">
        <v>363</v>
      </c>
      <c r="B2557" t="s">
        <v>4035</v>
      </c>
      <c r="C2557" t="s">
        <v>4051</v>
      </c>
      <c r="D2557" t="s">
        <v>4044</v>
      </c>
      <c r="E2557" t="s">
        <v>4038</v>
      </c>
      <c r="F2557" t="s">
        <v>4032</v>
      </c>
      <c r="G2557">
        <v>60952</v>
      </c>
    </row>
    <row r="2558" spans="1:7" x14ac:dyDescent="0.25">
      <c r="A2558" t="s">
        <v>1007</v>
      </c>
      <c r="B2558" t="s">
        <v>4033</v>
      </c>
      <c r="C2558" t="s">
        <v>4049</v>
      </c>
      <c r="D2558" t="s">
        <v>4044</v>
      </c>
      <c r="E2558" t="s">
        <v>4038</v>
      </c>
      <c r="F2558" t="s">
        <v>4032</v>
      </c>
      <c r="G2558">
        <v>60963</v>
      </c>
    </row>
    <row r="2559" spans="1:7" x14ac:dyDescent="0.25">
      <c r="A2559" t="s">
        <v>1100</v>
      </c>
      <c r="B2559" t="s">
        <v>4033</v>
      </c>
      <c r="C2559" t="s">
        <v>4049</v>
      </c>
      <c r="D2559" t="s">
        <v>4044</v>
      </c>
      <c r="E2559" t="s">
        <v>4038</v>
      </c>
      <c r="F2559" t="s">
        <v>4032</v>
      </c>
      <c r="G2559">
        <v>60980</v>
      </c>
    </row>
    <row r="2560" spans="1:7" x14ac:dyDescent="0.25">
      <c r="A2560" t="s">
        <v>1836</v>
      </c>
      <c r="B2560" t="s">
        <v>4033</v>
      </c>
      <c r="C2560" t="s">
        <v>4048</v>
      </c>
      <c r="D2560" t="s">
        <v>4044</v>
      </c>
      <c r="E2560" t="s">
        <v>4039</v>
      </c>
      <c r="F2560" t="s">
        <v>4032</v>
      </c>
      <c r="G2560">
        <v>60985</v>
      </c>
    </row>
    <row r="2561" spans="1:7" x14ac:dyDescent="0.25">
      <c r="A2561" t="s">
        <v>89</v>
      </c>
      <c r="B2561" t="s">
        <v>4033</v>
      </c>
      <c r="C2561" t="s">
        <v>4049</v>
      </c>
      <c r="D2561" t="s">
        <v>4044</v>
      </c>
      <c r="E2561" t="s">
        <v>4039</v>
      </c>
      <c r="F2561" t="s">
        <v>4032</v>
      </c>
      <c r="G2561">
        <v>60986</v>
      </c>
    </row>
    <row r="2562" spans="1:7" x14ac:dyDescent="0.25">
      <c r="A2562" t="s">
        <v>886</v>
      </c>
      <c r="B2562" t="s">
        <v>4033</v>
      </c>
      <c r="C2562" t="s">
        <v>4051</v>
      </c>
      <c r="D2562" t="s">
        <v>4044</v>
      </c>
      <c r="E2562" t="s">
        <v>4038</v>
      </c>
      <c r="F2562" t="s">
        <v>4032</v>
      </c>
      <c r="G2562">
        <v>60990</v>
      </c>
    </row>
    <row r="2563" spans="1:7" x14ac:dyDescent="0.25">
      <c r="A2563" t="s">
        <v>742</v>
      </c>
      <c r="B2563" t="s">
        <v>4035</v>
      </c>
      <c r="C2563" t="s">
        <v>4049</v>
      </c>
      <c r="D2563" t="s">
        <v>4044</v>
      </c>
      <c r="E2563" t="s">
        <v>4038</v>
      </c>
      <c r="F2563" t="s">
        <v>4032</v>
      </c>
      <c r="G2563">
        <v>60994</v>
      </c>
    </row>
    <row r="2564" spans="1:7" x14ac:dyDescent="0.25">
      <c r="A2564" t="s">
        <v>2076</v>
      </c>
      <c r="B2564" t="s">
        <v>4033</v>
      </c>
      <c r="C2564" t="s">
        <v>4048</v>
      </c>
      <c r="D2564" t="s">
        <v>4044</v>
      </c>
      <c r="E2564" t="s">
        <v>4039</v>
      </c>
      <c r="F2564" t="s">
        <v>4034</v>
      </c>
      <c r="G2564">
        <v>61000</v>
      </c>
    </row>
    <row r="2565" spans="1:7" x14ac:dyDescent="0.25">
      <c r="A2565" t="s">
        <v>2465</v>
      </c>
      <c r="B2565" t="s">
        <v>4035</v>
      </c>
      <c r="C2565" t="s">
        <v>4048</v>
      </c>
      <c r="D2565" t="s">
        <v>4044</v>
      </c>
      <c r="E2565" t="s">
        <v>4038</v>
      </c>
      <c r="F2565" t="s">
        <v>4032</v>
      </c>
      <c r="G2565">
        <v>61006</v>
      </c>
    </row>
    <row r="2566" spans="1:7" x14ac:dyDescent="0.25">
      <c r="A2566" t="s">
        <v>1170</v>
      </c>
      <c r="B2566" t="s">
        <v>4033</v>
      </c>
      <c r="C2566" t="s">
        <v>4047</v>
      </c>
      <c r="D2566" t="s">
        <v>4044</v>
      </c>
      <c r="E2566" t="s">
        <v>4038</v>
      </c>
      <c r="F2566" t="s">
        <v>4034</v>
      </c>
      <c r="G2566">
        <v>61009</v>
      </c>
    </row>
    <row r="2567" spans="1:7" x14ac:dyDescent="0.25">
      <c r="A2567" t="s">
        <v>1631</v>
      </c>
      <c r="B2567" t="s">
        <v>4033</v>
      </c>
      <c r="C2567" t="s">
        <v>4050</v>
      </c>
      <c r="D2567" t="s">
        <v>4044</v>
      </c>
      <c r="E2567" t="s">
        <v>4039</v>
      </c>
      <c r="F2567" t="s">
        <v>4032</v>
      </c>
      <c r="G2567">
        <v>61028</v>
      </c>
    </row>
    <row r="2568" spans="1:7" x14ac:dyDescent="0.25">
      <c r="A2568" t="s">
        <v>309</v>
      </c>
      <c r="B2568" t="s">
        <v>4035</v>
      </c>
      <c r="C2568" t="s">
        <v>4051</v>
      </c>
      <c r="D2568" t="s">
        <v>4044</v>
      </c>
      <c r="E2568" t="s">
        <v>4038</v>
      </c>
      <c r="F2568" t="s">
        <v>4032</v>
      </c>
      <c r="G2568">
        <v>61032</v>
      </c>
    </row>
    <row r="2569" spans="1:7" x14ac:dyDescent="0.25">
      <c r="A2569" t="s">
        <v>313</v>
      </c>
      <c r="B2569" t="s">
        <v>4033</v>
      </c>
      <c r="C2569" t="s">
        <v>4051</v>
      </c>
      <c r="D2569" t="s">
        <v>4044</v>
      </c>
      <c r="E2569" t="s">
        <v>4039</v>
      </c>
      <c r="F2569" t="s">
        <v>4032</v>
      </c>
      <c r="G2569">
        <v>61036</v>
      </c>
    </row>
    <row r="2570" spans="1:7" x14ac:dyDescent="0.25">
      <c r="A2570" t="s">
        <v>249</v>
      </c>
      <c r="B2570" t="s">
        <v>4033</v>
      </c>
      <c r="C2570" t="s">
        <v>4049</v>
      </c>
      <c r="D2570" t="s">
        <v>4044</v>
      </c>
      <c r="E2570" t="s">
        <v>4039</v>
      </c>
      <c r="F2570" t="s">
        <v>4032</v>
      </c>
      <c r="G2570">
        <v>61043</v>
      </c>
    </row>
    <row r="2571" spans="1:7" x14ac:dyDescent="0.25">
      <c r="A2571" t="s">
        <v>1228</v>
      </c>
      <c r="B2571" t="s">
        <v>4033</v>
      </c>
      <c r="C2571" t="s">
        <v>4047</v>
      </c>
      <c r="D2571" t="s">
        <v>4044</v>
      </c>
      <c r="E2571" t="s">
        <v>4038</v>
      </c>
      <c r="F2571" t="s">
        <v>4032</v>
      </c>
      <c r="G2571">
        <v>61048</v>
      </c>
    </row>
    <row r="2572" spans="1:7" x14ac:dyDescent="0.25">
      <c r="A2572" t="s">
        <v>3452</v>
      </c>
      <c r="B2572" t="s">
        <v>4036</v>
      </c>
      <c r="C2572" t="s">
        <v>4051</v>
      </c>
      <c r="D2572" t="s">
        <v>4043</v>
      </c>
      <c r="E2572" t="s">
        <v>4039</v>
      </c>
      <c r="F2572" t="s">
        <v>4032</v>
      </c>
      <c r="G2572">
        <v>61054</v>
      </c>
    </row>
    <row r="2573" spans="1:7" x14ac:dyDescent="0.25">
      <c r="A2573" t="s">
        <v>1829</v>
      </c>
      <c r="B2573" t="s">
        <v>4033</v>
      </c>
      <c r="C2573" t="s">
        <v>4048</v>
      </c>
      <c r="D2573" t="s">
        <v>4044</v>
      </c>
      <c r="E2573" t="s">
        <v>4039</v>
      </c>
      <c r="F2573" t="s">
        <v>4032</v>
      </c>
      <c r="G2573">
        <v>61054</v>
      </c>
    </row>
    <row r="2574" spans="1:7" x14ac:dyDescent="0.25">
      <c r="A2574" t="s">
        <v>336</v>
      </c>
      <c r="B2574" t="s">
        <v>4033</v>
      </c>
      <c r="C2574" t="s">
        <v>4051</v>
      </c>
      <c r="D2574" t="s">
        <v>4044</v>
      </c>
      <c r="E2574" t="s">
        <v>4038</v>
      </c>
      <c r="F2574" t="s">
        <v>4032</v>
      </c>
      <c r="G2574">
        <v>61071</v>
      </c>
    </row>
    <row r="2575" spans="1:7" x14ac:dyDescent="0.25">
      <c r="A2575" t="s">
        <v>1260</v>
      </c>
      <c r="B2575" t="s">
        <v>4033</v>
      </c>
      <c r="C2575" t="s">
        <v>4047</v>
      </c>
      <c r="D2575" t="s">
        <v>4044</v>
      </c>
      <c r="E2575" t="s">
        <v>4038</v>
      </c>
      <c r="F2575" t="s">
        <v>4034</v>
      </c>
      <c r="G2575">
        <v>61075</v>
      </c>
    </row>
    <row r="2576" spans="1:7" x14ac:dyDescent="0.25">
      <c r="A2576" t="s">
        <v>1198</v>
      </c>
      <c r="B2576" t="s">
        <v>4033</v>
      </c>
      <c r="C2576" t="s">
        <v>4050</v>
      </c>
      <c r="D2576" t="s">
        <v>4044</v>
      </c>
      <c r="E2576" t="s">
        <v>4039</v>
      </c>
      <c r="F2576" t="s">
        <v>4034</v>
      </c>
      <c r="G2576">
        <v>61076</v>
      </c>
    </row>
    <row r="2577" spans="1:7" x14ac:dyDescent="0.25">
      <c r="A2577" t="s">
        <v>2034</v>
      </c>
      <c r="B2577" t="s">
        <v>4033</v>
      </c>
      <c r="C2577" t="s">
        <v>4050</v>
      </c>
      <c r="D2577" t="s">
        <v>4044</v>
      </c>
      <c r="E2577" t="s">
        <v>4038</v>
      </c>
      <c r="F2577" t="s">
        <v>4032</v>
      </c>
      <c r="G2577">
        <v>61137</v>
      </c>
    </row>
    <row r="2578" spans="1:7" x14ac:dyDescent="0.25">
      <c r="A2578" t="s">
        <v>2798</v>
      </c>
      <c r="B2578" t="s">
        <v>4033</v>
      </c>
      <c r="C2578" t="s">
        <v>4048</v>
      </c>
      <c r="D2578" t="s">
        <v>4044</v>
      </c>
      <c r="E2578" t="s">
        <v>4038</v>
      </c>
      <c r="F2578" t="s">
        <v>4032</v>
      </c>
      <c r="G2578">
        <v>61140</v>
      </c>
    </row>
    <row r="2579" spans="1:7" x14ac:dyDescent="0.25">
      <c r="A2579" t="s">
        <v>1002</v>
      </c>
      <c r="B2579" t="s">
        <v>4033</v>
      </c>
      <c r="C2579" t="s">
        <v>4051</v>
      </c>
      <c r="D2579" t="s">
        <v>4044</v>
      </c>
      <c r="E2579" t="s">
        <v>4038</v>
      </c>
      <c r="F2579" t="s">
        <v>4032</v>
      </c>
      <c r="G2579">
        <v>61157</v>
      </c>
    </row>
    <row r="2580" spans="1:7" x14ac:dyDescent="0.25">
      <c r="A2580" t="s">
        <v>291</v>
      </c>
      <c r="B2580" t="s">
        <v>4033</v>
      </c>
      <c r="C2580" t="s">
        <v>4049</v>
      </c>
      <c r="D2580" t="s">
        <v>4044</v>
      </c>
      <c r="E2580" t="s">
        <v>4039</v>
      </c>
      <c r="F2580" t="s">
        <v>4034</v>
      </c>
      <c r="G2580">
        <v>61170</v>
      </c>
    </row>
    <row r="2581" spans="1:7" x14ac:dyDescent="0.25">
      <c r="A2581" t="s">
        <v>512</v>
      </c>
      <c r="B2581" t="s">
        <v>4033</v>
      </c>
      <c r="C2581" t="s">
        <v>4051</v>
      </c>
      <c r="D2581" t="s">
        <v>4044</v>
      </c>
      <c r="E2581" t="s">
        <v>4038</v>
      </c>
      <c r="F2581" t="s">
        <v>4032</v>
      </c>
      <c r="G2581">
        <v>61174</v>
      </c>
    </row>
    <row r="2582" spans="1:7" x14ac:dyDescent="0.25">
      <c r="A2582" t="s">
        <v>140</v>
      </c>
      <c r="B2582" t="s">
        <v>4033</v>
      </c>
      <c r="C2582" t="s">
        <v>4051</v>
      </c>
      <c r="D2582" t="s">
        <v>4044</v>
      </c>
      <c r="E2582" t="s">
        <v>4039</v>
      </c>
      <c r="F2582" t="s">
        <v>4034</v>
      </c>
      <c r="G2582">
        <v>61189</v>
      </c>
    </row>
    <row r="2583" spans="1:7" x14ac:dyDescent="0.25">
      <c r="A2583" t="s">
        <v>2715</v>
      </c>
      <c r="B2583" t="s">
        <v>4033</v>
      </c>
      <c r="C2583" t="s">
        <v>4048</v>
      </c>
      <c r="D2583" t="s">
        <v>4044</v>
      </c>
      <c r="E2583" t="s">
        <v>4039</v>
      </c>
      <c r="F2583" t="s">
        <v>4034</v>
      </c>
      <c r="G2583">
        <v>61194</v>
      </c>
    </row>
    <row r="2584" spans="1:7" x14ac:dyDescent="0.25">
      <c r="A2584" t="s">
        <v>634</v>
      </c>
      <c r="B2584" t="s">
        <v>4033</v>
      </c>
      <c r="C2584" t="s">
        <v>4049</v>
      </c>
      <c r="D2584" t="s">
        <v>4044</v>
      </c>
      <c r="E2584" t="s">
        <v>4038</v>
      </c>
      <c r="F2584" t="s">
        <v>4034</v>
      </c>
      <c r="G2584">
        <v>61208</v>
      </c>
    </row>
    <row r="2585" spans="1:7" x14ac:dyDescent="0.25">
      <c r="A2585" t="s">
        <v>266</v>
      </c>
      <c r="B2585" t="s">
        <v>4033</v>
      </c>
      <c r="C2585" t="s">
        <v>4049</v>
      </c>
      <c r="D2585" t="s">
        <v>4044</v>
      </c>
      <c r="E2585" t="s">
        <v>4039</v>
      </c>
      <c r="F2585" t="s">
        <v>4034</v>
      </c>
      <c r="G2585">
        <v>61221</v>
      </c>
    </row>
    <row r="2586" spans="1:7" x14ac:dyDescent="0.25">
      <c r="A2586" t="s">
        <v>1060</v>
      </c>
      <c r="B2586" t="s">
        <v>4033</v>
      </c>
      <c r="C2586" t="s">
        <v>4050</v>
      </c>
      <c r="D2586" t="s">
        <v>4044</v>
      </c>
      <c r="E2586" t="s">
        <v>4039</v>
      </c>
      <c r="F2586" t="s">
        <v>4032</v>
      </c>
      <c r="G2586">
        <v>61231</v>
      </c>
    </row>
    <row r="2587" spans="1:7" x14ac:dyDescent="0.25">
      <c r="A2587" t="s">
        <v>233</v>
      </c>
      <c r="B2587" t="s">
        <v>4033</v>
      </c>
      <c r="C2587" t="s">
        <v>4049</v>
      </c>
      <c r="D2587" t="s">
        <v>4044</v>
      </c>
      <c r="E2587" t="s">
        <v>4039</v>
      </c>
      <c r="F2587" t="s">
        <v>4032</v>
      </c>
      <c r="G2587">
        <v>61255</v>
      </c>
    </row>
    <row r="2588" spans="1:7" x14ac:dyDescent="0.25">
      <c r="A2588" t="s">
        <v>1095</v>
      </c>
      <c r="B2588" t="s">
        <v>4033</v>
      </c>
      <c r="C2588" t="s">
        <v>4049</v>
      </c>
      <c r="D2588" t="s">
        <v>4044</v>
      </c>
      <c r="E2588" t="s">
        <v>4038</v>
      </c>
      <c r="F2588" t="s">
        <v>4032</v>
      </c>
      <c r="G2588">
        <v>61264</v>
      </c>
    </row>
    <row r="2589" spans="1:7" x14ac:dyDescent="0.25">
      <c r="A2589" t="s">
        <v>778</v>
      </c>
      <c r="B2589" t="s">
        <v>4033</v>
      </c>
      <c r="C2589" t="s">
        <v>4047</v>
      </c>
      <c r="D2589" t="s">
        <v>4044</v>
      </c>
      <c r="E2589" t="s">
        <v>4038</v>
      </c>
      <c r="F2589" t="s">
        <v>4032</v>
      </c>
      <c r="G2589">
        <v>61276</v>
      </c>
    </row>
    <row r="2590" spans="1:7" x14ac:dyDescent="0.25">
      <c r="A2590" t="s">
        <v>123</v>
      </c>
      <c r="B2590" t="s">
        <v>4033</v>
      </c>
      <c r="C2590" t="s">
        <v>4051</v>
      </c>
      <c r="D2590" t="s">
        <v>4044</v>
      </c>
      <c r="E2590" t="s">
        <v>4039</v>
      </c>
      <c r="F2590" t="s">
        <v>4034</v>
      </c>
      <c r="G2590">
        <v>61278</v>
      </c>
    </row>
    <row r="2591" spans="1:7" x14ac:dyDescent="0.25">
      <c r="A2591" t="s">
        <v>632</v>
      </c>
      <c r="B2591" t="s">
        <v>4033</v>
      </c>
      <c r="C2591" t="s">
        <v>4049</v>
      </c>
      <c r="D2591" t="s">
        <v>4044</v>
      </c>
      <c r="E2591" t="s">
        <v>4038</v>
      </c>
      <c r="F2591" t="s">
        <v>4032</v>
      </c>
      <c r="G2591">
        <v>61299</v>
      </c>
    </row>
    <row r="2592" spans="1:7" x14ac:dyDescent="0.25">
      <c r="A2592" t="s">
        <v>347</v>
      </c>
      <c r="B2592" t="s">
        <v>4033</v>
      </c>
      <c r="C2592" t="s">
        <v>4047</v>
      </c>
      <c r="D2592" t="s">
        <v>4044</v>
      </c>
      <c r="E2592" t="s">
        <v>4039</v>
      </c>
      <c r="F2592" t="s">
        <v>4032</v>
      </c>
      <c r="G2592">
        <v>61306</v>
      </c>
    </row>
    <row r="2593" spans="1:7" x14ac:dyDescent="0.25">
      <c r="A2593" t="s">
        <v>210</v>
      </c>
      <c r="B2593" t="s">
        <v>4035</v>
      </c>
      <c r="C2593" t="s">
        <v>4051</v>
      </c>
      <c r="D2593" t="s">
        <v>4044</v>
      </c>
      <c r="E2593" t="s">
        <v>4038</v>
      </c>
      <c r="F2593" t="s">
        <v>4032</v>
      </c>
      <c r="G2593">
        <v>61309</v>
      </c>
    </row>
    <row r="2594" spans="1:7" x14ac:dyDescent="0.25">
      <c r="A2594" t="s">
        <v>342</v>
      </c>
      <c r="B2594" t="s">
        <v>4033</v>
      </c>
      <c r="C2594" t="s">
        <v>4051</v>
      </c>
      <c r="D2594" t="s">
        <v>4044</v>
      </c>
      <c r="E2594" t="s">
        <v>4038</v>
      </c>
      <c r="F2594" t="s">
        <v>4034</v>
      </c>
      <c r="G2594">
        <v>61315</v>
      </c>
    </row>
    <row r="2595" spans="1:7" x14ac:dyDescent="0.25">
      <c r="A2595" t="s">
        <v>593</v>
      </c>
      <c r="B2595" t="s">
        <v>4033</v>
      </c>
      <c r="C2595" t="s">
        <v>4051</v>
      </c>
      <c r="D2595" t="s">
        <v>4044</v>
      </c>
      <c r="E2595" t="s">
        <v>4038</v>
      </c>
      <c r="F2595" t="s">
        <v>4032</v>
      </c>
      <c r="G2595">
        <v>61332</v>
      </c>
    </row>
    <row r="2596" spans="1:7" x14ac:dyDescent="0.25">
      <c r="A2596" t="s">
        <v>2228</v>
      </c>
      <c r="B2596" t="s">
        <v>4033</v>
      </c>
      <c r="C2596" t="s">
        <v>4048</v>
      </c>
      <c r="D2596" t="s">
        <v>4044</v>
      </c>
      <c r="E2596" t="s">
        <v>4039</v>
      </c>
      <c r="F2596" t="s">
        <v>4032</v>
      </c>
      <c r="G2596">
        <v>61343</v>
      </c>
    </row>
    <row r="2597" spans="1:7" x14ac:dyDescent="0.25">
      <c r="A2597" t="s">
        <v>545</v>
      </c>
      <c r="B2597" t="s">
        <v>4035</v>
      </c>
      <c r="C2597" t="s">
        <v>4047</v>
      </c>
      <c r="D2597" t="s">
        <v>4044</v>
      </c>
      <c r="E2597" t="s">
        <v>4039</v>
      </c>
      <c r="F2597" t="s">
        <v>4032</v>
      </c>
      <c r="G2597">
        <v>61350</v>
      </c>
    </row>
    <row r="2598" spans="1:7" x14ac:dyDescent="0.25">
      <c r="A2598" t="s">
        <v>1303</v>
      </c>
      <c r="B2598" t="s">
        <v>4033</v>
      </c>
      <c r="C2598" t="s">
        <v>4050</v>
      </c>
      <c r="D2598" t="s">
        <v>4044</v>
      </c>
      <c r="E2598" t="s">
        <v>4039</v>
      </c>
      <c r="F2598" t="s">
        <v>4034</v>
      </c>
      <c r="G2598">
        <v>61357</v>
      </c>
    </row>
    <row r="2599" spans="1:7" x14ac:dyDescent="0.25">
      <c r="A2599" t="s">
        <v>304</v>
      </c>
      <c r="B2599" t="s">
        <v>4033</v>
      </c>
      <c r="C2599" t="s">
        <v>4049</v>
      </c>
      <c r="D2599" t="s">
        <v>4044</v>
      </c>
      <c r="E2599" t="s">
        <v>4039</v>
      </c>
      <c r="F2599" t="s">
        <v>4032</v>
      </c>
      <c r="G2599">
        <v>61364</v>
      </c>
    </row>
    <row r="2600" spans="1:7" x14ac:dyDescent="0.25">
      <c r="A2600" t="s">
        <v>2671</v>
      </c>
      <c r="B2600" t="s">
        <v>4033</v>
      </c>
      <c r="C2600" t="s">
        <v>4048</v>
      </c>
      <c r="D2600" t="s">
        <v>4044</v>
      </c>
      <c r="E2600" t="s">
        <v>4039</v>
      </c>
      <c r="F2600" t="s">
        <v>4032</v>
      </c>
      <c r="G2600">
        <v>61376</v>
      </c>
    </row>
    <row r="2601" spans="1:7" x14ac:dyDescent="0.25">
      <c r="A2601" t="s">
        <v>572</v>
      </c>
      <c r="B2601" t="s">
        <v>4033</v>
      </c>
      <c r="C2601" t="s">
        <v>4049</v>
      </c>
      <c r="D2601" t="s">
        <v>4044</v>
      </c>
      <c r="E2601" t="s">
        <v>4038</v>
      </c>
      <c r="F2601" t="s">
        <v>4032</v>
      </c>
      <c r="G2601">
        <v>61376</v>
      </c>
    </row>
    <row r="2602" spans="1:7" x14ac:dyDescent="0.25">
      <c r="A2602" t="s">
        <v>1832</v>
      </c>
      <c r="B2602" t="s">
        <v>4035</v>
      </c>
      <c r="C2602" t="s">
        <v>4048</v>
      </c>
      <c r="D2602" t="s">
        <v>4044</v>
      </c>
      <c r="E2602" t="s">
        <v>4039</v>
      </c>
      <c r="F2602" t="s">
        <v>4032</v>
      </c>
      <c r="G2602">
        <v>61379</v>
      </c>
    </row>
    <row r="2603" spans="1:7" x14ac:dyDescent="0.25">
      <c r="A2603" t="s">
        <v>135</v>
      </c>
      <c r="B2603" t="s">
        <v>4033</v>
      </c>
      <c r="C2603" t="s">
        <v>4051</v>
      </c>
      <c r="D2603" t="s">
        <v>4044</v>
      </c>
      <c r="E2603" t="s">
        <v>4039</v>
      </c>
      <c r="F2603" t="s">
        <v>4032</v>
      </c>
      <c r="G2603">
        <v>61381</v>
      </c>
    </row>
    <row r="2604" spans="1:7" x14ac:dyDescent="0.25">
      <c r="A2604" t="s">
        <v>103</v>
      </c>
      <c r="B2604" t="s">
        <v>4033</v>
      </c>
      <c r="C2604" t="s">
        <v>4051</v>
      </c>
      <c r="D2604" t="s">
        <v>4044</v>
      </c>
      <c r="E2604" t="s">
        <v>4039</v>
      </c>
      <c r="F2604" t="s">
        <v>4032</v>
      </c>
      <c r="G2604">
        <v>61386</v>
      </c>
    </row>
    <row r="2605" spans="1:7" x14ac:dyDescent="0.25">
      <c r="A2605" t="s">
        <v>1084</v>
      </c>
      <c r="B2605" t="s">
        <v>4035</v>
      </c>
      <c r="C2605" t="s">
        <v>4050</v>
      </c>
      <c r="D2605" t="s">
        <v>4044</v>
      </c>
      <c r="E2605" t="s">
        <v>4039</v>
      </c>
      <c r="F2605" t="s">
        <v>4032</v>
      </c>
      <c r="G2605">
        <v>61399</v>
      </c>
    </row>
    <row r="2606" spans="1:7" x14ac:dyDescent="0.25">
      <c r="A2606" t="s">
        <v>2015</v>
      </c>
      <c r="B2606" t="s">
        <v>4033</v>
      </c>
      <c r="C2606" t="s">
        <v>4048</v>
      </c>
      <c r="D2606" t="s">
        <v>4044</v>
      </c>
      <c r="E2606" t="s">
        <v>4039</v>
      </c>
      <c r="F2606" t="s">
        <v>4032</v>
      </c>
      <c r="G2606">
        <v>61401</v>
      </c>
    </row>
    <row r="2607" spans="1:7" x14ac:dyDescent="0.25">
      <c r="A2607" t="s">
        <v>418</v>
      </c>
      <c r="B2607" t="s">
        <v>4035</v>
      </c>
      <c r="C2607" t="s">
        <v>4051</v>
      </c>
      <c r="D2607" t="s">
        <v>4044</v>
      </c>
      <c r="E2607" t="s">
        <v>4038</v>
      </c>
      <c r="F2607" t="s">
        <v>4032</v>
      </c>
      <c r="G2607">
        <v>61406</v>
      </c>
    </row>
    <row r="2608" spans="1:7" x14ac:dyDescent="0.25">
      <c r="A2608" t="s">
        <v>198</v>
      </c>
      <c r="B2608" t="s">
        <v>4033</v>
      </c>
      <c r="C2608" t="s">
        <v>4051</v>
      </c>
      <c r="D2608" t="s">
        <v>4044</v>
      </c>
      <c r="E2608" t="s">
        <v>4039</v>
      </c>
      <c r="F2608" t="s">
        <v>4032</v>
      </c>
      <c r="G2608">
        <v>61417</v>
      </c>
    </row>
    <row r="2609" spans="1:7" x14ac:dyDescent="0.25">
      <c r="A2609" t="s">
        <v>1512</v>
      </c>
      <c r="B2609" t="s">
        <v>4033</v>
      </c>
      <c r="C2609" t="s">
        <v>4050</v>
      </c>
      <c r="D2609" t="s">
        <v>4044</v>
      </c>
      <c r="E2609" t="s">
        <v>4039</v>
      </c>
      <c r="F2609" t="s">
        <v>4032</v>
      </c>
      <c r="G2609">
        <v>61434</v>
      </c>
    </row>
    <row r="2610" spans="1:7" x14ac:dyDescent="0.25">
      <c r="A2610" t="s">
        <v>1397</v>
      </c>
      <c r="B2610" t="s">
        <v>4033</v>
      </c>
      <c r="C2610" t="s">
        <v>4047</v>
      </c>
      <c r="D2610" t="s">
        <v>4044</v>
      </c>
      <c r="E2610" t="s">
        <v>4038</v>
      </c>
      <c r="F2610" t="s">
        <v>4032</v>
      </c>
      <c r="G2610">
        <v>61441</v>
      </c>
    </row>
    <row r="2611" spans="1:7" x14ac:dyDescent="0.25">
      <c r="A2611" t="s">
        <v>305</v>
      </c>
      <c r="B2611" t="s">
        <v>4035</v>
      </c>
      <c r="C2611" t="s">
        <v>4051</v>
      </c>
      <c r="D2611" t="s">
        <v>4044</v>
      </c>
      <c r="E2611" t="s">
        <v>4038</v>
      </c>
      <c r="F2611" t="s">
        <v>4032</v>
      </c>
      <c r="G2611">
        <v>61449</v>
      </c>
    </row>
    <row r="2612" spans="1:7" x14ac:dyDescent="0.25">
      <c r="A2612" t="s">
        <v>108</v>
      </c>
      <c r="B2612" t="s">
        <v>4033</v>
      </c>
      <c r="C2612" t="s">
        <v>4051</v>
      </c>
      <c r="D2612" t="s">
        <v>4044</v>
      </c>
      <c r="E2612" t="s">
        <v>4039</v>
      </c>
      <c r="F2612" t="s">
        <v>4032</v>
      </c>
      <c r="G2612">
        <v>61462</v>
      </c>
    </row>
    <row r="2613" spans="1:7" x14ac:dyDescent="0.25">
      <c r="A2613" t="s">
        <v>659</v>
      </c>
      <c r="B2613" t="s">
        <v>4033</v>
      </c>
      <c r="C2613" t="s">
        <v>4049</v>
      </c>
      <c r="D2613" t="s">
        <v>4044</v>
      </c>
      <c r="E2613" t="s">
        <v>4039</v>
      </c>
      <c r="F2613" t="s">
        <v>4034</v>
      </c>
      <c r="G2613">
        <v>61472</v>
      </c>
    </row>
    <row r="2614" spans="1:7" x14ac:dyDescent="0.25">
      <c r="A2614" t="s">
        <v>2713</v>
      </c>
      <c r="B2614" t="s">
        <v>4035</v>
      </c>
      <c r="C2614" t="s">
        <v>4048</v>
      </c>
      <c r="D2614" t="s">
        <v>4044</v>
      </c>
      <c r="E2614" t="s">
        <v>4038</v>
      </c>
      <c r="F2614" t="s">
        <v>4032</v>
      </c>
      <c r="G2614">
        <v>61486</v>
      </c>
    </row>
    <row r="2615" spans="1:7" x14ac:dyDescent="0.25">
      <c r="A2615" t="s">
        <v>993</v>
      </c>
      <c r="B2615" t="s">
        <v>4033</v>
      </c>
      <c r="C2615" t="s">
        <v>4049</v>
      </c>
      <c r="D2615" t="s">
        <v>4044</v>
      </c>
      <c r="E2615" t="s">
        <v>4038</v>
      </c>
      <c r="F2615" t="s">
        <v>4032</v>
      </c>
      <c r="G2615">
        <v>61489</v>
      </c>
    </row>
    <row r="2616" spans="1:7" x14ac:dyDescent="0.25">
      <c r="A2616" t="s">
        <v>3234</v>
      </c>
      <c r="B2616" t="s">
        <v>4033</v>
      </c>
      <c r="C2616" t="s">
        <v>4048</v>
      </c>
      <c r="D2616" t="s">
        <v>4044</v>
      </c>
      <c r="E2616" t="s">
        <v>4038</v>
      </c>
      <c r="F2616" t="s">
        <v>4032</v>
      </c>
      <c r="G2616">
        <v>61496</v>
      </c>
    </row>
    <row r="2617" spans="1:7" x14ac:dyDescent="0.25">
      <c r="A2617" t="s">
        <v>2670</v>
      </c>
      <c r="B2617" t="s">
        <v>4033</v>
      </c>
      <c r="C2617" t="s">
        <v>4048</v>
      </c>
      <c r="D2617" t="s">
        <v>4044</v>
      </c>
      <c r="E2617" t="s">
        <v>4039</v>
      </c>
      <c r="F2617" t="s">
        <v>4032</v>
      </c>
      <c r="G2617">
        <v>61501</v>
      </c>
    </row>
    <row r="2618" spans="1:7" x14ac:dyDescent="0.25">
      <c r="A2618" t="s">
        <v>466</v>
      </c>
      <c r="B2618" t="s">
        <v>4033</v>
      </c>
      <c r="C2618" t="s">
        <v>4047</v>
      </c>
      <c r="D2618" t="s">
        <v>4044</v>
      </c>
      <c r="E2618" t="s">
        <v>4039</v>
      </c>
      <c r="F2618" t="s">
        <v>4034</v>
      </c>
      <c r="G2618">
        <v>61508</v>
      </c>
    </row>
    <row r="2619" spans="1:7" x14ac:dyDescent="0.25">
      <c r="A2619" t="s">
        <v>2304</v>
      </c>
      <c r="B2619" t="s">
        <v>4033</v>
      </c>
      <c r="C2619" t="s">
        <v>4048</v>
      </c>
      <c r="D2619" t="s">
        <v>4044</v>
      </c>
      <c r="E2619" t="s">
        <v>4039</v>
      </c>
      <c r="F2619" t="s">
        <v>4032</v>
      </c>
      <c r="G2619">
        <v>61508</v>
      </c>
    </row>
    <row r="2620" spans="1:7" x14ac:dyDescent="0.25">
      <c r="A2620" t="s">
        <v>1575</v>
      </c>
      <c r="B2620" t="s">
        <v>4033</v>
      </c>
      <c r="C2620" t="s">
        <v>4050</v>
      </c>
      <c r="D2620" t="s">
        <v>4044</v>
      </c>
      <c r="E2620" t="s">
        <v>4039</v>
      </c>
      <c r="F2620" t="s">
        <v>4032</v>
      </c>
      <c r="G2620">
        <v>61528</v>
      </c>
    </row>
    <row r="2621" spans="1:7" x14ac:dyDescent="0.25">
      <c r="A2621" t="s">
        <v>1609</v>
      </c>
      <c r="B2621" t="s">
        <v>4033</v>
      </c>
      <c r="C2621" t="s">
        <v>4047</v>
      </c>
      <c r="D2621" t="s">
        <v>4044</v>
      </c>
      <c r="E2621" t="s">
        <v>4038</v>
      </c>
      <c r="F2621" t="s">
        <v>4032</v>
      </c>
      <c r="G2621">
        <v>61542</v>
      </c>
    </row>
    <row r="2622" spans="1:7" x14ac:dyDescent="0.25">
      <c r="A2622" t="s">
        <v>145</v>
      </c>
      <c r="B2622" t="s">
        <v>4033</v>
      </c>
      <c r="C2622" t="s">
        <v>4051</v>
      </c>
      <c r="D2622" t="s">
        <v>4044</v>
      </c>
      <c r="E2622" t="s">
        <v>4039</v>
      </c>
      <c r="F2622" t="s">
        <v>4032</v>
      </c>
      <c r="G2622">
        <v>61554</v>
      </c>
    </row>
    <row r="2623" spans="1:7" x14ac:dyDescent="0.25">
      <c r="A2623" t="s">
        <v>3025</v>
      </c>
      <c r="B2623" t="s">
        <v>4033</v>
      </c>
      <c r="C2623" t="s">
        <v>4048</v>
      </c>
      <c r="D2623" t="s">
        <v>4044</v>
      </c>
      <c r="E2623" t="s">
        <v>4038</v>
      </c>
      <c r="F2623" t="s">
        <v>4034</v>
      </c>
      <c r="G2623">
        <v>61560</v>
      </c>
    </row>
    <row r="2624" spans="1:7" x14ac:dyDescent="0.25">
      <c r="A2624" t="s">
        <v>1097</v>
      </c>
      <c r="B2624" t="s">
        <v>4033</v>
      </c>
      <c r="C2624" t="s">
        <v>4047</v>
      </c>
      <c r="D2624" t="s">
        <v>4044</v>
      </c>
      <c r="E2624" t="s">
        <v>4038</v>
      </c>
      <c r="F2624" t="s">
        <v>4032</v>
      </c>
      <c r="G2624">
        <v>61581</v>
      </c>
    </row>
    <row r="2625" spans="1:7" x14ac:dyDescent="0.25">
      <c r="A2625" t="s">
        <v>674</v>
      </c>
      <c r="B2625" t="s">
        <v>4035</v>
      </c>
      <c r="C2625" t="s">
        <v>4049</v>
      </c>
      <c r="D2625" t="s">
        <v>4044</v>
      </c>
      <c r="E2625" t="s">
        <v>4038</v>
      </c>
      <c r="F2625" t="s">
        <v>4032</v>
      </c>
      <c r="G2625">
        <v>61583</v>
      </c>
    </row>
    <row r="2626" spans="1:7" x14ac:dyDescent="0.25">
      <c r="A2626" t="s">
        <v>1905</v>
      </c>
      <c r="B2626" t="s">
        <v>4033</v>
      </c>
      <c r="C2626" t="s">
        <v>4050</v>
      </c>
      <c r="D2626" t="s">
        <v>4044</v>
      </c>
      <c r="E2626" t="s">
        <v>4038</v>
      </c>
      <c r="F2626" t="s">
        <v>4032</v>
      </c>
      <c r="G2626">
        <v>61591</v>
      </c>
    </row>
    <row r="2627" spans="1:7" x14ac:dyDescent="0.25">
      <c r="A2627" t="s">
        <v>654</v>
      </c>
      <c r="B2627" t="s">
        <v>4033</v>
      </c>
      <c r="C2627" t="s">
        <v>4051</v>
      </c>
      <c r="D2627" t="s">
        <v>4044</v>
      </c>
      <c r="E2627" t="s">
        <v>4038</v>
      </c>
      <c r="F2627" t="s">
        <v>4032</v>
      </c>
      <c r="G2627">
        <v>61591</v>
      </c>
    </row>
    <row r="2628" spans="1:7" x14ac:dyDescent="0.25">
      <c r="A2628" t="s">
        <v>2456</v>
      </c>
      <c r="B2628" t="s">
        <v>4033</v>
      </c>
      <c r="C2628" t="s">
        <v>4048</v>
      </c>
      <c r="D2628" t="s">
        <v>4044</v>
      </c>
      <c r="E2628" t="s">
        <v>4039</v>
      </c>
      <c r="F2628" t="s">
        <v>4032</v>
      </c>
      <c r="G2628">
        <v>61601</v>
      </c>
    </row>
    <row r="2629" spans="1:7" x14ac:dyDescent="0.25">
      <c r="A2629" t="s">
        <v>928</v>
      </c>
      <c r="B2629" t="s">
        <v>4035</v>
      </c>
      <c r="C2629" t="s">
        <v>4047</v>
      </c>
      <c r="D2629" t="s">
        <v>4044</v>
      </c>
      <c r="E2629" t="s">
        <v>4038</v>
      </c>
      <c r="F2629" t="s">
        <v>4032</v>
      </c>
      <c r="G2629">
        <v>61626</v>
      </c>
    </row>
    <row r="2630" spans="1:7" x14ac:dyDescent="0.25">
      <c r="A2630" t="s">
        <v>2779</v>
      </c>
      <c r="B2630" t="s">
        <v>4035</v>
      </c>
      <c r="C2630" t="s">
        <v>4048</v>
      </c>
      <c r="D2630" t="s">
        <v>4044</v>
      </c>
      <c r="E2630" t="s">
        <v>4038</v>
      </c>
      <c r="F2630" t="s">
        <v>4032</v>
      </c>
      <c r="G2630">
        <v>61627</v>
      </c>
    </row>
    <row r="2631" spans="1:7" x14ac:dyDescent="0.25">
      <c r="A2631" t="s">
        <v>2732</v>
      </c>
      <c r="B2631" t="s">
        <v>4033</v>
      </c>
      <c r="C2631" t="s">
        <v>4048</v>
      </c>
      <c r="D2631" t="s">
        <v>4044</v>
      </c>
      <c r="E2631" t="s">
        <v>4038</v>
      </c>
      <c r="F2631" t="s">
        <v>4032</v>
      </c>
      <c r="G2631">
        <v>61631</v>
      </c>
    </row>
    <row r="2632" spans="1:7" x14ac:dyDescent="0.25">
      <c r="A2632" t="s">
        <v>955</v>
      </c>
      <c r="B2632" t="s">
        <v>4033</v>
      </c>
      <c r="C2632" t="s">
        <v>4049</v>
      </c>
      <c r="D2632" t="s">
        <v>4044</v>
      </c>
      <c r="E2632" t="s">
        <v>4038</v>
      </c>
      <c r="F2632" t="s">
        <v>4032</v>
      </c>
      <c r="G2632">
        <v>61632</v>
      </c>
    </row>
    <row r="2633" spans="1:7" x14ac:dyDescent="0.25">
      <c r="A2633" t="s">
        <v>206</v>
      </c>
      <c r="B2633" t="s">
        <v>4035</v>
      </c>
      <c r="C2633" t="s">
        <v>4047</v>
      </c>
      <c r="D2633" t="s">
        <v>4044</v>
      </c>
      <c r="E2633" t="s">
        <v>4039</v>
      </c>
      <c r="F2633" t="s">
        <v>4032</v>
      </c>
      <c r="G2633">
        <v>61641</v>
      </c>
    </row>
    <row r="2634" spans="1:7" x14ac:dyDescent="0.25">
      <c r="A2634" t="s">
        <v>574</v>
      </c>
      <c r="B2634" t="s">
        <v>4035</v>
      </c>
      <c r="C2634" t="s">
        <v>4051</v>
      </c>
      <c r="D2634" t="s">
        <v>4044</v>
      </c>
      <c r="E2634" t="s">
        <v>4038</v>
      </c>
      <c r="F2634" t="s">
        <v>4032</v>
      </c>
      <c r="G2634">
        <v>61641</v>
      </c>
    </row>
    <row r="2635" spans="1:7" x14ac:dyDescent="0.25">
      <c r="A2635" t="s">
        <v>100</v>
      </c>
      <c r="B2635" t="s">
        <v>4035</v>
      </c>
      <c r="C2635" t="s">
        <v>4051</v>
      </c>
      <c r="D2635" t="s">
        <v>4044</v>
      </c>
      <c r="E2635" t="s">
        <v>4039</v>
      </c>
      <c r="F2635" t="s">
        <v>4032</v>
      </c>
      <c r="G2635">
        <v>61642</v>
      </c>
    </row>
    <row r="2636" spans="1:7" x14ac:dyDescent="0.25">
      <c r="A2636" t="s">
        <v>2396</v>
      </c>
      <c r="B2636" t="s">
        <v>4033</v>
      </c>
      <c r="C2636" t="s">
        <v>4048</v>
      </c>
      <c r="D2636" t="s">
        <v>4044</v>
      </c>
      <c r="E2636" t="s">
        <v>4039</v>
      </c>
      <c r="F2636" t="s">
        <v>4032</v>
      </c>
      <c r="G2636">
        <v>61656</v>
      </c>
    </row>
    <row r="2637" spans="1:7" x14ac:dyDescent="0.25">
      <c r="A2637" t="s">
        <v>495</v>
      </c>
      <c r="B2637" t="s">
        <v>4035</v>
      </c>
      <c r="C2637" t="s">
        <v>4049</v>
      </c>
      <c r="D2637" t="s">
        <v>4044</v>
      </c>
      <c r="E2637" t="s">
        <v>4038</v>
      </c>
      <c r="F2637" t="s">
        <v>4032</v>
      </c>
      <c r="G2637">
        <v>61688</v>
      </c>
    </row>
    <row r="2638" spans="1:7" x14ac:dyDescent="0.25">
      <c r="A2638" t="s">
        <v>122</v>
      </c>
      <c r="B2638" t="s">
        <v>4035</v>
      </c>
      <c r="C2638" t="s">
        <v>4051</v>
      </c>
      <c r="D2638" t="s">
        <v>4044</v>
      </c>
      <c r="E2638" t="s">
        <v>4039</v>
      </c>
      <c r="F2638" t="s">
        <v>4032</v>
      </c>
      <c r="G2638">
        <v>61698</v>
      </c>
    </row>
    <row r="2639" spans="1:7" x14ac:dyDescent="0.25">
      <c r="A2639" t="s">
        <v>1824</v>
      </c>
      <c r="B2639" t="s">
        <v>4033</v>
      </c>
      <c r="C2639" t="s">
        <v>4048</v>
      </c>
      <c r="D2639" t="s">
        <v>4044</v>
      </c>
      <c r="E2639" t="s">
        <v>4039</v>
      </c>
      <c r="F2639" t="s">
        <v>4032</v>
      </c>
      <c r="G2639">
        <v>61707</v>
      </c>
    </row>
    <row r="2640" spans="1:7" x14ac:dyDescent="0.25">
      <c r="A2640" t="s">
        <v>223</v>
      </c>
      <c r="B2640" t="s">
        <v>4035</v>
      </c>
      <c r="C2640" t="s">
        <v>4049</v>
      </c>
      <c r="D2640" t="s">
        <v>4044</v>
      </c>
      <c r="E2640" t="s">
        <v>4039</v>
      </c>
      <c r="F2640" t="s">
        <v>4032</v>
      </c>
      <c r="G2640">
        <v>61709</v>
      </c>
    </row>
    <row r="2641" spans="1:7" x14ac:dyDescent="0.25">
      <c r="A2641" t="s">
        <v>50</v>
      </c>
      <c r="B2641" t="s">
        <v>4033</v>
      </c>
      <c r="C2641" t="s">
        <v>4051</v>
      </c>
      <c r="D2641" t="s">
        <v>4044</v>
      </c>
      <c r="E2641" t="s">
        <v>4039</v>
      </c>
      <c r="F2641" t="s">
        <v>4032</v>
      </c>
      <c r="G2641">
        <v>61715</v>
      </c>
    </row>
    <row r="2642" spans="1:7" x14ac:dyDescent="0.25">
      <c r="A2642" t="s">
        <v>1441</v>
      </c>
      <c r="B2642" t="s">
        <v>4033</v>
      </c>
      <c r="C2642" t="s">
        <v>4047</v>
      </c>
      <c r="D2642" t="s">
        <v>4044</v>
      </c>
      <c r="E2642" t="s">
        <v>4038</v>
      </c>
      <c r="F2642" t="s">
        <v>4034</v>
      </c>
      <c r="G2642">
        <v>61719</v>
      </c>
    </row>
    <row r="2643" spans="1:7" x14ac:dyDescent="0.25">
      <c r="A2643" t="s">
        <v>2217</v>
      </c>
      <c r="B2643" t="s">
        <v>4033</v>
      </c>
      <c r="C2643" t="s">
        <v>4050</v>
      </c>
      <c r="D2643" t="s">
        <v>4044</v>
      </c>
      <c r="E2643" t="s">
        <v>4038</v>
      </c>
      <c r="F2643" t="s">
        <v>4032</v>
      </c>
      <c r="G2643">
        <v>61733</v>
      </c>
    </row>
    <row r="2644" spans="1:7" x14ac:dyDescent="0.25">
      <c r="A2644" t="s">
        <v>509</v>
      </c>
      <c r="B2644" t="s">
        <v>4033</v>
      </c>
      <c r="C2644" t="s">
        <v>4047</v>
      </c>
      <c r="D2644" t="s">
        <v>4044</v>
      </c>
      <c r="E2644" t="s">
        <v>4039</v>
      </c>
      <c r="F2644" t="s">
        <v>4034</v>
      </c>
      <c r="G2644">
        <v>61735</v>
      </c>
    </row>
    <row r="2645" spans="1:7" x14ac:dyDescent="0.25">
      <c r="A2645" t="s">
        <v>1195</v>
      </c>
      <c r="B2645" t="s">
        <v>4033</v>
      </c>
      <c r="C2645" t="s">
        <v>4050</v>
      </c>
      <c r="D2645" t="s">
        <v>4044</v>
      </c>
      <c r="E2645" t="s">
        <v>4039</v>
      </c>
      <c r="F2645" t="s">
        <v>4034</v>
      </c>
      <c r="G2645">
        <v>61740</v>
      </c>
    </row>
    <row r="2646" spans="1:7" x14ac:dyDescent="0.25">
      <c r="A2646" t="s">
        <v>2353</v>
      </c>
      <c r="B2646" t="s">
        <v>4033</v>
      </c>
      <c r="C2646" t="s">
        <v>4048</v>
      </c>
      <c r="D2646" t="s">
        <v>4044</v>
      </c>
      <c r="E2646" t="s">
        <v>4039</v>
      </c>
      <c r="F2646" t="s">
        <v>4034</v>
      </c>
      <c r="G2646">
        <v>61742</v>
      </c>
    </row>
    <row r="2647" spans="1:7" x14ac:dyDescent="0.25">
      <c r="A2647" t="s">
        <v>2094</v>
      </c>
      <c r="B2647" t="s">
        <v>4033</v>
      </c>
      <c r="C2647" t="s">
        <v>4050</v>
      </c>
      <c r="D2647" t="s">
        <v>4044</v>
      </c>
      <c r="E2647" t="s">
        <v>4038</v>
      </c>
      <c r="F2647" t="s">
        <v>4032</v>
      </c>
      <c r="G2647">
        <v>61744</v>
      </c>
    </row>
    <row r="2648" spans="1:7" x14ac:dyDescent="0.25">
      <c r="A2648" t="s">
        <v>3727</v>
      </c>
      <c r="B2648" t="s">
        <v>4036</v>
      </c>
      <c r="C2648" t="s">
        <v>4049</v>
      </c>
      <c r="D2648" t="s">
        <v>4043</v>
      </c>
      <c r="E2648" t="s">
        <v>4039</v>
      </c>
      <c r="F2648" t="s">
        <v>4032</v>
      </c>
      <c r="G2648">
        <v>61753</v>
      </c>
    </row>
    <row r="2649" spans="1:7" x14ac:dyDescent="0.25">
      <c r="A2649" t="s">
        <v>1288</v>
      </c>
      <c r="B2649" t="s">
        <v>4033</v>
      </c>
      <c r="C2649" t="s">
        <v>4050</v>
      </c>
      <c r="D2649" t="s">
        <v>4044</v>
      </c>
      <c r="E2649" t="s">
        <v>4039</v>
      </c>
      <c r="F2649" t="s">
        <v>4032</v>
      </c>
      <c r="G2649">
        <v>61772</v>
      </c>
    </row>
    <row r="2650" spans="1:7" x14ac:dyDescent="0.25">
      <c r="A2650" t="s">
        <v>670</v>
      </c>
      <c r="B2650" t="s">
        <v>4033</v>
      </c>
      <c r="C2650" t="s">
        <v>4047</v>
      </c>
      <c r="D2650" t="s">
        <v>4044</v>
      </c>
      <c r="E2650" t="s">
        <v>4039</v>
      </c>
      <c r="F2650" t="s">
        <v>4032</v>
      </c>
      <c r="G2650">
        <v>61780</v>
      </c>
    </row>
    <row r="2651" spans="1:7" x14ac:dyDescent="0.25">
      <c r="A2651" t="s">
        <v>2832</v>
      </c>
      <c r="B2651" t="s">
        <v>4035</v>
      </c>
      <c r="C2651" t="s">
        <v>4048</v>
      </c>
      <c r="D2651" t="s">
        <v>4044</v>
      </c>
      <c r="E2651" t="s">
        <v>4038</v>
      </c>
      <c r="F2651" t="s">
        <v>4032</v>
      </c>
      <c r="G2651">
        <v>61781</v>
      </c>
    </row>
    <row r="2652" spans="1:7" x14ac:dyDescent="0.25">
      <c r="A2652" t="s">
        <v>2348</v>
      </c>
      <c r="B2652" t="s">
        <v>4033</v>
      </c>
      <c r="C2652" t="s">
        <v>4050</v>
      </c>
      <c r="D2652" t="s">
        <v>4044</v>
      </c>
      <c r="E2652" t="s">
        <v>4038</v>
      </c>
      <c r="F2652" t="s">
        <v>4032</v>
      </c>
      <c r="G2652">
        <v>61792</v>
      </c>
    </row>
    <row r="2653" spans="1:7" x14ac:dyDescent="0.25">
      <c r="A2653" t="s">
        <v>2623</v>
      </c>
      <c r="B2653" t="s">
        <v>4035</v>
      </c>
      <c r="C2653" t="s">
        <v>4048</v>
      </c>
      <c r="D2653" t="s">
        <v>4044</v>
      </c>
      <c r="E2653" t="s">
        <v>4038</v>
      </c>
      <c r="F2653" t="s">
        <v>4032</v>
      </c>
      <c r="G2653">
        <v>61799</v>
      </c>
    </row>
    <row r="2654" spans="1:7" x14ac:dyDescent="0.25">
      <c r="A2654" t="s">
        <v>1081</v>
      </c>
      <c r="B2654" t="s">
        <v>4033</v>
      </c>
      <c r="C2654" t="s">
        <v>4049</v>
      </c>
      <c r="D2654" t="s">
        <v>4044</v>
      </c>
      <c r="E2654" t="s">
        <v>4038</v>
      </c>
      <c r="F2654" t="s">
        <v>4032</v>
      </c>
      <c r="G2654">
        <v>61799</v>
      </c>
    </row>
    <row r="2655" spans="1:7" x14ac:dyDescent="0.25">
      <c r="A2655" t="s">
        <v>678</v>
      </c>
      <c r="B2655" t="s">
        <v>4033</v>
      </c>
      <c r="C2655" t="s">
        <v>4051</v>
      </c>
      <c r="D2655" t="s">
        <v>4044</v>
      </c>
      <c r="E2655" t="s">
        <v>4038</v>
      </c>
      <c r="F2655" t="s">
        <v>4032</v>
      </c>
      <c r="G2655">
        <v>61814</v>
      </c>
    </row>
    <row r="2656" spans="1:7" x14ac:dyDescent="0.25">
      <c r="A2656" t="s">
        <v>978</v>
      </c>
      <c r="B2656" t="s">
        <v>4033</v>
      </c>
      <c r="C2656" t="s">
        <v>4049</v>
      </c>
      <c r="D2656" t="s">
        <v>4044</v>
      </c>
      <c r="E2656" t="s">
        <v>4038</v>
      </c>
      <c r="F2656" t="s">
        <v>4032</v>
      </c>
      <c r="G2656">
        <v>61814</v>
      </c>
    </row>
    <row r="2657" spans="1:7" x14ac:dyDescent="0.25">
      <c r="A2657" t="s">
        <v>2231</v>
      </c>
      <c r="B2657" t="s">
        <v>4033</v>
      </c>
      <c r="C2657" t="s">
        <v>4048</v>
      </c>
      <c r="D2657" t="s">
        <v>4044</v>
      </c>
      <c r="E2657" t="s">
        <v>4039</v>
      </c>
      <c r="F2657" t="s">
        <v>4034</v>
      </c>
      <c r="G2657">
        <v>61852</v>
      </c>
    </row>
    <row r="2658" spans="1:7" x14ac:dyDescent="0.25">
      <c r="A2658" t="s">
        <v>2182</v>
      </c>
      <c r="B2658" t="s">
        <v>4033</v>
      </c>
      <c r="C2658" t="s">
        <v>4050</v>
      </c>
      <c r="D2658" t="s">
        <v>4044</v>
      </c>
      <c r="E2658" t="s">
        <v>4038</v>
      </c>
      <c r="F2658" t="s">
        <v>4032</v>
      </c>
      <c r="G2658">
        <v>61861</v>
      </c>
    </row>
    <row r="2659" spans="1:7" x14ac:dyDescent="0.25">
      <c r="A2659" t="s">
        <v>1181</v>
      </c>
      <c r="B2659" t="s">
        <v>4033</v>
      </c>
      <c r="C2659" t="s">
        <v>4049</v>
      </c>
      <c r="D2659" t="s">
        <v>4044</v>
      </c>
      <c r="E2659" t="s">
        <v>4038</v>
      </c>
      <c r="F2659" t="s">
        <v>4032</v>
      </c>
      <c r="G2659">
        <v>61865</v>
      </c>
    </row>
    <row r="2660" spans="1:7" x14ac:dyDescent="0.25">
      <c r="A2660" t="s">
        <v>1439</v>
      </c>
      <c r="B2660" t="s">
        <v>4033</v>
      </c>
      <c r="C2660" t="s">
        <v>4050</v>
      </c>
      <c r="D2660" t="s">
        <v>4044</v>
      </c>
      <c r="E2660" t="s">
        <v>4039</v>
      </c>
      <c r="F2660" t="s">
        <v>4032</v>
      </c>
      <c r="G2660">
        <v>61866</v>
      </c>
    </row>
    <row r="2661" spans="1:7" x14ac:dyDescent="0.25">
      <c r="A2661" t="s">
        <v>3046</v>
      </c>
      <c r="B2661" t="s">
        <v>4033</v>
      </c>
      <c r="C2661" t="s">
        <v>4048</v>
      </c>
      <c r="D2661" t="s">
        <v>4044</v>
      </c>
      <c r="E2661" t="s">
        <v>4038</v>
      </c>
      <c r="F2661" t="s">
        <v>4032</v>
      </c>
      <c r="G2661">
        <v>61872</v>
      </c>
    </row>
    <row r="2662" spans="1:7" x14ac:dyDescent="0.25">
      <c r="A2662" t="s">
        <v>760</v>
      </c>
      <c r="B2662" t="s">
        <v>4035</v>
      </c>
      <c r="C2662" t="s">
        <v>4049</v>
      </c>
      <c r="D2662" t="s">
        <v>4044</v>
      </c>
      <c r="E2662" t="s">
        <v>4038</v>
      </c>
      <c r="F2662" t="s">
        <v>4032</v>
      </c>
      <c r="G2662">
        <v>61876</v>
      </c>
    </row>
    <row r="2663" spans="1:7" x14ac:dyDescent="0.25">
      <c r="A2663" t="s">
        <v>519</v>
      </c>
      <c r="B2663" t="s">
        <v>4033</v>
      </c>
      <c r="C2663" t="s">
        <v>4049</v>
      </c>
      <c r="D2663" t="s">
        <v>4044</v>
      </c>
      <c r="E2663" t="s">
        <v>4039</v>
      </c>
      <c r="F2663" t="s">
        <v>4032</v>
      </c>
      <c r="G2663">
        <v>61878</v>
      </c>
    </row>
    <row r="2664" spans="1:7" x14ac:dyDescent="0.25">
      <c r="A2664" t="s">
        <v>975</v>
      </c>
      <c r="B2664" t="s">
        <v>4033</v>
      </c>
      <c r="C2664" t="s">
        <v>4047</v>
      </c>
      <c r="D2664" t="s">
        <v>4044</v>
      </c>
      <c r="E2664" t="s">
        <v>4038</v>
      </c>
      <c r="F2664" t="s">
        <v>4034</v>
      </c>
      <c r="G2664">
        <v>61917</v>
      </c>
    </row>
    <row r="2665" spans="1:7" x14ac:dyDescent="0.25">
      <c r="A2665" t="s">
        <v>2668</v>
      </c>
      <c r="B2665" t="s">
        <v>4035</v>
      </c>
      <c r="C2665" t="s">
        <v>4048</v>
      </c>
      <c r="D2665" t="s">
        <v>4044</v>
      </c>
      <c r="E2665" t="s">
        <v>4038</v>
      </c>
      <c r="F2665" t="s">
        <v>4032</v>
      </c>
      <c r="G2665">
        <v>61918</v>
      </c>
    </row>
    <row r="2666" spans="1:7" x14ac:dyDescent="0.25">
      <c r="A2666" t="s">
        <v>434</v>
      </c>
      <c r="B2666" t="s">
        <v>4035</v>
      </c>
      <c r="C2666" t="s">
        <v>4047</v>
      </c>
      <c r="D2666" t="s">
        <v>4044</v>
      </c>
      <c r="E2666" t="s">
        <v>4039</v>
      </c>
      <c r="F2666" t="s">
        <v>4032</v>
      </c>
      <c r="G2666">
        <v>61924</v>
      </c>
    </row>
    <row r="2667" spans="1:7" x14ac:dyDescent="0.25">
      <c r="A2667" t="s">
        <v>767</v>
      </c>
      <c r="B2667" t="s">
        <v>4033</v>
      </c>
      <c r="C2667" t="s">
        <v>4047</v>
      </c>
      <c r="D2667" t="s">
        <v>4044</v>
      </c>
      <c r="E2667" t="s">
        <v>4039</v>
      </c>
      <c r="F2667" t="s">
        <v>4032</v>
      </c>
      <c r="G2667">
        <v>61962</v>
      </c>
    </row>
    <row r="2668" spans="1:7" x14ac:dyDescent="0.25">
      <c r="A2668" t="s">
        <v>112</v>
      </c>
      <c r="B2668" t="s">
        <v>4033</v>
      </c>
      <c r="C2668" t="s">
        <v>4051</v>
      </c>
      <c r="D2668" t="s">
        <v>4044</v>
      </c>
      <c r="E2668" t="s">
        <v>4039</v>
      </c>
      <c r="F2668" t="s">
        <v>4032</v>
      </c>
      <c r="G2668">
        <v>61970</v>
      </c>
    </row>
    <row r="2669" spans="1:7" x14ac:dyDescent="0.25">
      <c r="A2669" t="s">
        <v>286</v>
      </c>
      <c r="B2669" t="s">
        <v>4033</v>
      </c>
      <c r="C2669" t="s">
        <v>4049</v>
      </c>
      <c r="D2669" t="s">
        <v>4044</v>
      </c>
      <c r="E2669" t="s">
        <v>4039</v>
      </c>
      <c r="F2669" t="s">
        <v>4032</v>
      </c>
      <c r="G2669">
        <v>61976</v>
      </c>
    </row>
    <row r="2670" spans="1:7" x14ac:dyDescent="0.25">
      <c r="A2670" t="s">
        <v>2423</v>
      </c>
      <c r="B2670" t="s">
        <v>4033</v>
      </c>
      <c r="C2670" t="s">
        <v>4048</v>
      </c>
      <c r="D2670" t="s">
        <v>4044</v>
      </c>
      <c r="E2670" t="s">
        <v>4038</v>
      </c>
      <c r="F2670" t="s">
        <v>4032</v>
      </c>
      <c r="G2670">
        <v>61976</v>
      </c>
    </row>
    <row r="2671" spans="1:7" x14ac:dyDescent="0.25">
      <c r="A2671" t="s">
        <v>690</v>
      </c>
      <c r="B2671" t="s">
        <v>4033</v>
      </c>
      <c r="C2671" t="s">
        <v>4049</v>
      </c>
      <c r="D2671" t="s">
        <v>4044</v>
      </c>
      <c r="E2671" t="s">
        <v>4038</v>
      </c>
      <c r="F2671" t="s">
        <v>4032</v>
      </c>
      <c r="G2671">
        <v>61991</v>
      </c>
    </row>
    <row r="2672" spans="1:7" x14ac:dyDescent="0.25">
      <c r="A2672" t="s">
        <v>4024</v>
      </c>
      <c r="B2672" t="s">
        <v>4036</v>
      </c>
      <c r="C2672" t="s">
        <v>4048</v>
      </c>
      <c r="D2672" t="s">
        <v>4043</v>
      </c>
      <c r="E2672" t="s">
        <v>4038</v>
      </c>
      <c r="F2672" t="s">
        <v>4032</v>
      </c>
      <c r="G2672">
        <v>61997</v>
      </c>
    </row>
    <row r="2673" spans="1:7" x14ac:dyDescent="0.25">
      <c r="A2673" t="s">
        <v>1974</v>
      </c>
      <c r="B2673" t="s">
        <v>4033</v>
      </c>
      <c r="C2673" t="s">
        <v>4050</v>
      </c>
      <c r="D2673" t="s">
        <v>4044</v>
      </c>
      <c r="E2673" t="s">
        <v>4038</v>
      </c>
      <c r="F2673" t="s">
        <v>4032</v>
      </c>
      <c r="G2673">
        <v>62042</v>
      </c>
    </row>
    <row r="2674" spans="1:7" x14ac:dyDescent="0.25">
      <c r="A2674" t="s">
        <v>494</v>
      </c>
      <c r="B2674" t="s">
        <v>4033</v>
      </c>
      <c r="C2674" t="s">
        <v>4051</v>
      </c>
      <c r="D2674" t="s">
        <v>4044</v>
      </c>
      <c r="E2674" t="s">
        <v>4039</v>
      </c>
      <c r="F2674" t="s">
        <v>4034</v>
      </c>
      <c r="G2674">
        <v>62074</v>
      </c>
    </row>
    <row r="2675" spans="1:7" x14ac:dyDescent="0.25">
      <c r="A2675" t="s">
        <v>68</v>
      </c>
      <c r="B2675" t="s">
        <v>4033</v>
      </c>
      <c r="C2675" t="s">
        <v>4051</v>
      </c>
      <c r="D2675" t="s">
        <v>4044</v>
      </c>
      <c r="E2675" t="s">
        <v>4039</v>
      </c>
      <c r="F2675" t="s">
        <v>4032</v>
      </c>
      <c r="G2675">
        <v>62076</v>
      </c>
    </row>
    <row r="2676" spans="1:7" x14ac:dyDescent="0.25">
      <c r="A2676" t="s">
        <v>1049</v>
      </c>
      <c r="B2676" t="s">
        <v>4033</v>
      </c>
      <c r="C2676" t="s">
        <v>4049</v>
      </c>
      <c r="D2676" t="s">
        <v>4044</v>
      </c>
      <c r="E2676" t="s">
        <v>4038</v>
      </c>
      <c r="F2676" t="s">
        <v>4032</v>
      </c>
      <c r="G2676">
        <v>62081</v>
      </c>
    </row>
    <row r="2677" spans="1:7" x14ac:dyDescent="0.25">
      <c r="A2677" t="s">
        <v>461</v>
      </c>
      <c r="B2677" t="s">
        <v>4033</v>
      </c>
      <c r="C2677" t="s">
        <v>4051</v>
      </c>
      <c r="D2677" t="s">
        <v>4044</v>
      </c>
      <c r="E2677" t="s">
        <v>4038</v>
      </c>
      <c r="F2677" t="s">
        <v>4032</v>
      </c>
      <c r="G2677">
        <v>62104</v>
      </c>
    </row>
    <row r="2678" spans="1:7" x14ac:dyDescent="0.25">
      <c r="A2678" t="s">
        <v>824</v>
      </c>
      <c r="B2678" t="s">
        <v>4033</v>
      </c>
      <c r="C2678" t="s">
        <v>4047</v>
      </c>
      <c r="D2678" t="s">
        <v>4044</v>
      </c>
      <c r="E2678" t="s">
        <v>4038</v>
      </c>
      <c r="F2678" t="s">
        <v>4034</v>
      </c>
      <c r="G2678">
        <v>62116</v>
      </c>
    </row>
    <row r="2679" spans="1:7" x14ac:dyDescent="0.25">
      <c r="A2679" t="s">
        <v>40</v>
      </c>
      <c r="B2679" t="s">
        <v>4033</v>
      </c>
      <c r="C2679" t="s">
        <v>4051</v>
      </c>
      <c r="D2679" t="s">
        <v>4044</v>
      </c>
      <c r="E2679" t="s">
        <v>4039</v>
      </c>
      <c r="F2679" t="s">
        <v>4032</v>
      </c>
      <c r="G2679">
        <v>62124</v>
      </c>
    </row>
    <row r="2680" spans="1:7" x14ac:dyDescent="0.25">
      <c r="A2680" t="s">
        <v>507</v>
      </c>
      <c r="B2680" t="s">
        <v>4033</v>
      </c>
      <c r="C2680" t="s">
        <v>4047</v>
      </c>
      <c r="D2680" t="s">
        <v>4044</v>
      </c>
      <c r="E2680" t="s">
        <v>4039</v>
      </c>
      <c r="F2680" t="s">
        <v>4032</v>
      </c>
      <c r="G2680">
        <v>62124</v>
      </c>
    </row>
    <row r="2681" spans="1:7" x14ac:dyDescent="0.25">
      <c r="A2681" t="s">
        <v>81</v>
      </c>
      <c r="B2681" t="s">
        <v>4033</v>
      </c>
      <c r="C2681" t="s">
        <v>4051</v>
      </c>
      <c r="D2681" t="s">
        <v>4044</v>
      </c>
      <c r="E2681" t="s">
        <v>4039</v>
      </c>
      <c r="F2681" t="s">
        <v>4032</v>
      </c>
      <c r="G2681">
        <v>62129</v>
      </c>
    </row>
    <row r="2682" spans="1:7" x14ac:dyDescent="0.25">
      <c r="A2682" t="s">
        <v>138</v>
      </c>
      <c r="B2682" t="s">
        <v>4035</v>
      </c>
      <c r="C2682" t="s">
        <v>4051</v>
      </c>
      <c r="D2682" t="s">
        <v>4044</v>
      </c>
      <c r="E2682" t="s">
        <v>4039</v>
      </c>
      <c r="F2682" t="s">
        <v>4032</v>
      </c>
      <c r="G2682">
        <v>62148</v>
      </c>
    </row>
    <row r="2683" spans="1:7" x14ac:dyDescent="0.25">
      <c r="A2683" t="s">
        <v>373</v>
      </c>
      <c r="B2683" t="s">
        <v>4033</v>
      </c>
      <c r="C2683" t="s">
        <v>4049</v>
      </c>
      <c r="D2683" t="s">
        <v>4044</v>
      </c>
      <c r="E2683" t="s">
        <v>4039</v>
      </c>
      <c r="F2683" t="s">
        <v>4032</v>
      </c>
      <c r="G2683">
        <v>62150</v>
      </c>
    </row>
    <row r="2684" spans="1:7" x14ac:dyDescent="0.25">
      <c r="A2684" t="s">
        <v>2803</v>
      </c>
      <c r="B2684" t="s">
        <v>4033</v>
      </c>
      <c r="C2684" t="s">
        <v>4048</v>
      </c>
      <c r="D2684" t="s">
        <v>4044</v>
      </c>
      <c r="E2684" t="s">
        <v>4038</v>
      </c>
      <c r="F2684" t="s">
        <v>4032</v>
      </c>
      <c r="G2684">
        <v>62153</v>
      </c>
    </row>
    <row r="2685" spans="1:7" x14ac:dyDescent="0.25">
      <c r="A2685" t="s">
        <v>301</v>
      </c>
      <c r="B2685" t="s">
        <v>4033</v>
      </c>
      <c r="C2685" t="s">
        <v>4051</v>
      </c>
      <c r="D2685" t="s">
        <v>4044</v>
      </c>
      <c r="E2685" t="s">
        <v>4039</v>
      </c>
      <c r="F2685" t="s">
        <v>4034</v>
      </c>
      <c r="G2685">
        <v>62155</v>
      </c>
    </row>
    <row r="2686" spans="1:7" x14ac:dyDescent="0.25">
      <c r="A2686" t="s">
        <v>505</v>
      </c>
      <c r="B2686" t="s">
        <v>4035</v>
      </c>
      <c r="C2686" t="s">
        <v>4047</v>
      </c>
      <c r="D2686" t="s">
        <v>4044</v>
      </c>
      <c r="E2686" t="s">
        <v>4039</v>
      </c>
      <c r="F2686" t="s">
        <v>4032</v>
      </c>
      <c r="G2686">
        <v>62169</v>
      </c>
    </row>
    <row r="2687" spans="1:7" x14ac:dyDescent="0.25">
      <c r="A2687" t="s">
        <v>3423</v>
      </c>
      <c r="B2687" t="s">
        <v>4036</v>
      </c>
      <c r="C2687" t="s">
        <v>4049</v>
      </c>
      <c r="D2687" t="s">
        <v>4043</v>
      </c>
      <c r="E2687" t="s">
        <v>4039</v>
      </c>
      <c r="F2687" t="s">
        <v>4032</v>
      </c>
      <c r="G2687">
        <v>62170</v>
      </c>
    </row>
    <row r="2688" spans="1:7" x14ac:dyDescent="0.25">
      <c r="A2688" t="s">
        <v>1309</v>
      </c>
      <c r="B2688" t="s">
        <v>4033</v>
      </c>
      <c r="C2688" t="s">
        <v>4047</v>
      </c>
      <c r="D2688" t="s">
        <v>4044</v>
      </c>
      <c r="E2688" t="s">
        <v>4038</v>
      </c>
      <c r="F2688" t="s">
        <v>4032</v>
      </c>
      <c r="G2688">
        <v>62172</v>
      </c>
    </row>
    <row r="2689" spans="1:7" x14ac:dyDescent="0.25">
      <c r="A2689" t="s">
        <v>105</v>
      </c>
      <c r="B2689" t="s">
        <v>4033</v>
      </c>
      <c r="C2689" t="s">
        <v>4051</v>
      </c>
      <c r="D2689" t="s">
        <v>4044</v>
      </c>
      <c r="E2689" t="s">
        <v>4039</v>
      </c>
      <c r="F2689" t="s">
        <v>4034</v>
      </c>
      <c r="G2689">
        <v>62174</v>
      </c>
    </row>
    <row r="2690" spans="1:7" x14ac:dyDescent="0.25">
      <c r="A2690" t="s">
        <v>575</v>
      </c>
      <c r="B2690" t="s">
        <v>4035</v>
      </c>
      <c r="C2690" t="s">
        <v>4047</v>
      </c>
      <c r="D2690" t="s">
        <v>4044</v>
      </c>
      <c r="E2690" t="s">
        <v>4039</v>
      </c>
      <c r="F2690" t="s">
        <v>4034</v>
      </c>
      <c r="G2690">
        <v>62179</v>
      </c>
    </row>
    <row r="2691" spans="1:7" x14ac:dyDescent="0.25">
      <c r="A2691" t="s">
        <v>1034</v>
      </c>
      <c r="B2691" t="s">
        <v>4033</v>
      </c>
      <c r="C2691" t="s">
        <v>4049</v>
      </c>
      <c r="D2691" t="s">
        <v>4044</v>
      </c>
      <c r="E2691" t="s">
        <v>4038</v>
      </c>
      <c r="F2691" t="s">
        <v>4032</v>
      </c>
      <c r="G2691">
        <v>62188</v>
      </c>
    </row>
    <row r="2692" spans="1:7" x14ac:dyDescent="0.25">
      <c r="A2692" t="s">
        <v>1638</v>
      </c>
      <c r="B2692" t="s">
        <v>4033</v>
      </c>
      <c r="C2692" t="s">
        <v>4050</v>
      </c>
      <c r="D2692" t="s">
        <v>4044</v>
      </c>
      <c r="E2692" t="s">
        <v>4038</v>
      </c>
      <c r="F2692" t="s">
        <v>4032</v>
      </c>
      <c r="G2692">
        <v>62188</v>
      </c>
    </row>
    <row r="2693" spans="1:7" x14ac:dyDescent="0.25">
      <c r="A2693" t="s">
        <v>384</v>
      </c>
      <c r="B2693" t="s">
        <v>4033</v>
      </c>
      <c r="C2693" t="s">
        <v>4049</v>
      </c>
      <c r="D2693" t="s">
        <v>4044</v>
      </c>
      <c r="E2693" t="s">
        <v>4039</v>
      </c>
      <c r="F2693" t="s">
        <v>4032</v>
      </c>
      <c r="G2693">
        <v>62189</v>
      </c>
    </row>
    <row r="2694" spans="1:7" x14ac:dyDescent="0.25">
      <c r="A2694" t="s">
        <v>319</v>
      </c>
      <c r="B2694" t="s">
        <v>4033</v>
      </c>
      <c r="C2694" t="s">
        <v>4047</v>
      </c>
      <c r="D2694" t="s">
        <v>4044</v>
      </c>
      <c r="E2694" t="s">
        <v>4039</v>
      </c>
      <c r="F2694" t="s">
        <v>4032</v>
      </c>
      <c r="G2694">
        <v>62194</v>
      </c>
    </row>
    <row r="2695" spans="1:7" x14ac:dyDescent="0.25">
      <c r="A2695" t="s">
        <v>3889</v>
      </c>
      <c r="B2695" t="s">
        <v>4036</v>
      </c>
      <c r="C2695" t="s">
        <v>4047</v>
      </c>
      <c r="D2695" t="s">
        <v>4043</v>
      </c>
      <c r="E2695" t="s">
        <v>4038</v>
      </c>
      <c r="F2695" t="s">
        <v>4032</v>
      </c>
      <c r="G2695">
        <v>62197</v>
      </c>
    </row>
    <row r="2696" spans="1:7" x14ac:dyDescent="0.25">
      <c r="A2696" t="s">
        <v>533</v>
      </c>
      <c r="B2696" t="s">
        <v>4033</v>
      </c>
      <c r="C2696" t="s">
        <v>4051</v>
      </c>
      <c r="D2696" t="s">
        <v>4044</v>
      </c>
      <c r="E2696" t="s">
        <v>4038</v>
      </c>
      <c r="F2696" t="s">
        <v>4034</v>
      </c>
      <c r="G2696">
        <v>62215</v>
      </c>
    </row>
    <row r="2697" spans="1:7" x14ac:dyDescent="0.25">
      <c r="A2697" t="s">
        <v>1709</v>
      </c>
      <c r="B2697" t="s">
        <v>4035</v>
      </c>
      <c r="C2697" t="s">
        <v>4048</v>
      </c>
      <c r="D2697" t="s">
        <v>4044</v>
      </c>
      <c r="E2697" t="s">
        <v>4039</v>
      </c>
      <c r="F2697" t="s">
        <v>4032</v>
      </c>
      <c r="G2697">
        <v>62259</v>
      </c>
    </row>
    <row r="2698" spans="1:7" x14ac:dyDescent="0.25">
      <c r="A2698" t="s">
        <v>581</v>
      </c>
      <c r="B2698" t="s">
        <v>4033</v>
      </c>
      <c r="C2698" t="s">
        <v>4049</v>
      </c>
      <c r="D2698" t="s">
        <v>4044</v>
      </c>
      <c r="E2698" t="s">
        <v>4038</v>
      </c>
      <c r="F2698" t="s">
        <v>4034</v>
      </c>
      <c r="G2698">
        <v>62273</v>
      </c>
    </row>
    <row r="2699" spans="1:7" x14ac:dyDescent="0.25">
      <c r="A2699" t="s">
        <v>2128</v>
      </c>
      <c r="B2699" t="s">
        <v>4033</v>
      </c>
      <c r="C2699" t="s">
        <v>4048</v>
      </c>
      <c r="D2699" t="s">
        <v>4044</v>
      </c>
      <c r="E2699" t="s">
        <v>4039</v>
      </c>
      <c r="F2699" t="s">
        <v>4032</v>
      </c>
      <c r="G2699">
        <v>62274</v>
      </c>
    </row>
    <row r="2700" spans="1:7" x14ac:dyDescent="0.25">
      <c r="A2700" t="s">
        <v>234</v>
      </c>
      <c r="B2700" t="s">
        <v>4033</v>
      </c>
      <c r="C2700" t="s">
        <v>4051</v>
      </c>
      <c r="D2700" t="s">
        <v>4044</v>
      </c>
      <c r="E2700" t="s">
        <v>4038</v>
      </c>
      <c r="F2700" t="s">
        <v>4032</v>
      </c>
      <c r="G2700">
        <v>62274</v>
      </c>
    </row>
    <row r="2701" spans="1:7" x14ac:dyDescent="0.25">
      <c r="A2701" t="s">
        <v>2191</v>
      </c>
      <c r="B2701" t="s">
        <v>4035</v>
      </c>
      <c r="C2701" t="s">
        <v>4048</v>
      </c>
      <c r="D2701" t="s">
        <v>4044</v>
      </c>
      <c r="E2701" t="s">
        <v>4039</v>
      </c>
      <c r="F2701" t="s">
        <v>4032</v>
      </c>
      <c r="G2701">
        <v>62285</v>
      </c>
    </row>
    <row r="2702" spans="1:7" x14ac:dyDescent="0.25">
      <c r="A2702" t="s">
        <v>2459</v>
      </c>
      <c r="B2702" t="s">
        <v>4035</v>
      </c>
      <c r="C2702" t="s">
        <v>4048</v>
      </c>
      <c r="D2702" t="s">
        <v>4044</v>
      </c>
      <c r="E2702" t="s">
        <v>4039</v>
      </c>
      <c r="F2702" t="s">
        <v>4032</v>
      </c>
      <c r="G2702">
        <v>62290</v>
      </c>
    </row>
    <row r="2703" spans="1:7" x14ac:dyDescent="0.25">
      <c r="A2703" t="s">
        <v>2516</v>
      </c>
      <c r="B2703" t="s">
        <v>4033</v>
      </c>
      <c r="C2703" t="s">
        <v>4048</v>
      </c>
      <c r="D2703" t="s">
        <v>4044</v>
      </c>
      <c r="E2703" t="s">
        <v>4038</v>
      </c>
      <c r="F2703" t="s">
        <v>4034</v>
      </c>
      <c r="G2703">
        <v>62291</v>
      </c>
    </row>
    <row r="2704" spans="1:7" x14ac:dyDescent="0.25">
      <c r="A2704" t="s">
        <v>616</v>
      </c>
      <c r="B2704" t="s">
        <v>4033</v>
      </c>
      <c r="C2704" t="s">
        <v>4047</v>
      </c>
      <c r="D2704" t="s">
        <v>4044</v>
      </c>
      <c r="E2704" t="s">
        <v>4039</v>
      </c>
      <c r="F2704" t="s">
        <v>4032</v>
      </c>
      <c r="G2704">
        <v>62308</v>
      </c>
    </row>
    <row r="2705" spans="1:7" x14ac:dyDescent="0.25">
      <c r="A2705" t="s">
        <v>2057</v>
      </c>
      <c r="B2705" t="s">
        <v>4033</v>
      </c>
      <c r="C2705" t="s">
        <v>4048</v>
      </c>
      <c r="D2705" t="s">
        <v>4044</v>
      </c>
      <c r="E2705" t="s">
        <v>4039</v>
      </c>
      <c r="F2705" t="s">
        <v>4034</v>
      </c>
      <c r="G2705">
        <v>62327</v>
      </c>
    </row>
    <row r="2706" spans="1:7" x14ac:dyDescent="0.25">
      <c r="A2706" t="s">
        <v>3262</v>
      </c>
      <c r="B2706" t="s">
        <v>4036</v>
      </c>
      <c r="C2706" t="s">
        <v>4051</v>
      </c>
      <c r="D2706" t="s">
        <v>4043</v>
      </c>
      <c r="E2706" t="s">
        <v>4039</v>
      </c>
      <c r="F2706" t="s">
        <v>4032</v>
      </c>
      <c r="G2706">
        <v>62329</v>
      </c>
    </row>
    <row r="2707" spans="1:7" x14ac:dyDescent="0.25">
      <c r="A2707" t="s">
        <v>285</v>
      </c>
      <c r="B2707" t="s">
        <v>4033</v>
      </c>
      <c r="C2707" t="s">
        <v>4049</v>
      </c>
      <c r="D2707" t="s">
        <v>4044</v>
      </c>
      <c r="E2707" t="s">
        <v>4039</v>
      </c>
      <c r="F2707" t="s">
        <v>4032</v>
      </c>
      <c r="G2707">
        <v>62330</v>
      </c>
    </row>
    <row r="2708" spans="1:7" x14ac:dyDescent="0.25">
      <c r="A2708" t="s">
        <v>539</v>
      </c>
      <c r="B2708" t="s">
        <v>4033</v>
      </c>
      <c r="C2708" t="s">
        <v>4051</v>
      </c>
      <c r="D2708" t="s">
        <v>4044</v>
      </c>
      <c r="E2708" t="s">
        <v>4038</v>
      </c>
      <c r="F2708" t="s">
        <v>4032</v>
      </c>
      <c r="G2708">
        <v>62337</v>
      </c>
    </row>
    <row r="2709" spans="1:7" x14ac:dyDescent="0.25">
      <c r="A2709" t="s">
        <v>4013</v>
      </c>
      <c r="B2709" t="s">
        <v>4036</v>
      </c>
      <c r="C2709" t="s">
        <v>4048</v>
      </c>
      <c r="D2709" t="s">
        <v>4043</v>
      </c>
      <c r="E2709" t="s">
        <v>4039</v>
      </c>
      <c r="F2709" t="s">
        <v>4032</v>
      </c>
      <c r="G2709">
        <v>62341</v>
      </c>
    </row>
    <row r="2710" spans="1:7" x14ac:dyDescent="0.25">
      <c r="A2710" t="s">
        <v>442</v>
      </c>
      <c r="B2710" t="s">
        <v>4033</v>
      </c>
      <c r="C2710" t="s">
        <v>4047</v>
      </c>
      <c r="D2710" t="s">
        <v>4044</v>
      </c>
      <c r="E2710" t="s">
        <v>4039</v>
      </c>
      <c r="F2710" t="s">
        <v>4032</v>
      </c>
      <c r="G2710">
        <v>62382</v>
      </c>
    </row>
    <row r="2711" spans="1:7" x14ac:dyDescent="0.25">
      <c r="A2711" t="s">
        <v>133</v>
      </c>
      <c r="B2711" t="s">
        <v>4033</v>
      </c>
      <c r="C2711" t="s">
        <v>4051</v>
      </c>
      <c r="D2711" t="s">
        <v>4044</v>
      </c>
      <c r="E2711" t="s">
        <v>4039</v>
      </c>
      <c r="F2711" t="s">
        <v>4034</v>
      </c>
      <c r="G2711">
        <v>62383</v>
      </c>
    </row>
    <row r="2712" spans="1:7" x14ac:dyDescent="0.25">
      <c r="A2712" t="s">
        <v>3037</v>
      </c>
      <c r="B2712" t="s">
        <v>4035</v>
      </c>
      <c r="C2712" t="s">
        <v>4048</v>
      </c>
      <c r="D2712" t="s">
        <v>4044</v>
      </c>
      <c r="E2712" t="s">
        <v>4038</v>
      </c>
      <c r="F2712" t="s">
        <v>4032</v>
      </c>
      <c r="G2712">
        <v>62385</v>
      </c>
    </row>
    <row r="2713" spans="1:7" x14ac:dyDescent="0.25">
      <c r="A2713" t="s">
        <v>2205</v>
      </c>
      <c r="B2713" t="s">
        <v>4033</v>
      </c>
      <c r="C2713" t="s">
        <v>4048</v>
      </c>
      <c r="D2713" t="s">
        <v>4044</v>
      </c>
      <c r="E2713" t="s">
        <v>4039</v>
      </c>
      <c r="F2713" t="s">
        <v>4032</v>
      </c>
      <c r="G2713">
        <v>62389</v>
      </c>
    </row>
    <row r="2714" spans="1:7" x14ac:dyDescent="0.25">
      <c r="A2714" t="s">
        <v>114</v>
      </c>
      <c r="B2714" t="s">
        <v>4033</v>
      </c>
      <c r="C2714" t="s">
        <v>4049</v>
      </c>
      <c r="D2714" t="s">
        <v>4044</v>
      </c>
      <c r="E2714" t="s">
        <v>4039</v>
      </c>
      <c r="F2714" t="s">
        <v>4032</v>
      </c>
      <c r="G2714">
        <v>62417</v>
      </c>
    </row>
    <row r="2715" spans="1:7" x14ac:dyDescent="0.25">
      <c r="A2715" t="s">
        <v>460</v>
      </c>
      <c r="B2715" t="s">
        <v>4033</v>
      </c>
      <c r="C2715" t="s">
        <v>4047</v>
      </c>
      <c r="D2715" t="s">
        <v>4044</v>
      </c>
      <c r="E2715" t="s">
        <v>4039</v>
      </c>
      <c r="F2715" t="s">
        <v>4032</v>
      </c>
      <c r="G2715">
        <v>62429</v>
      </c>
    </row>
    <row r="2716" spans="1:7" x14ac:dyDescent="0.25">
      <c r="A2716" t="s">
        <v>2744</v>
      </c>
      <c r="B2716" t="s">
        <v>4033</v>
      </c>
      <c r="C2716" t="s">
        <v>4048</v>
      </c>
      <c r="D2716" t="s">
        <v>4044</v>
      </c>
      <c r="E2716" t="s">
        <v>4038</v>
      </c>
      <c r="F2716" t="s">
        <v>4032</v>
      </c>
      <c r="G2716">
        <v>62463</v>
      </c>
    </row>
    <row r="2717" spans="1:7" x14ac:dyDescent="0.25">
      <c r="A2717" t="s">
        <v>251</v>
      </c>
      <c r="B2717" t="s">
        <v>4035</v>
      </c>
      <c r="C2717" t="s">
        <v>4049</v>
      </c>
      <c r="D2717" t="s">
        <v>4044</v>
      </c>
      <c r="E2717" t="s">
        <v>4039</v>
      </c>
      <c r="F2717" t="s">
        <v>4032</v>
      </c>
      <c r="G2717">
        <v>62471</v>
      </c>
    </row>
    <row r="2718" spans="1:7" x14ac:dyDescent="0.25">
      <c r="A2718" t="s">
        <v>57</v>
      </c>
      <c r="B2718" t="s">
        <v>4033</v>
      </c>
      <c r="C2718" t="s">
        <v>4051</v>
      </c>
      <c r="D2718" t="s">
        <v>4044</v>
      </c>
      <c r="E2718" t="s">
        <v>4039</v>
      </c>
      <c r="F2718" t="s">
        <v>4032</v>
      </c>
      <c r="G2718">
        <v>62476</v>
      </c>
    </row>
    <row r="2719" spans="1:7" x14ac:dyDescent="0.25">
      <c r="A2719" t="s">
        <v>703</v>
      </c>
      <c r="B2719" t="s">
        <v>4033</v>
      </c>
      <c r="C2719" t="s">
        <v>4049</v>
      </c>
      <c r="D2719" t="s">
        <v>4044</v>
      </c>
      <c r="E2719" t="s">
        <v>4038</v>
      </c>
      <c r="F2719" t="s">
        <v>4032</v>
      </c>
      <c r="G2719">
        <v>62481</v>
      </c>
    </row>
    <row r="2720" spans="1:7" x14ac:dyDescent="0.25">
      <c r="A2720" t="s">
        <v>2700</v>
      </c>
      <c r="B2720" t="s">
        <v>4033</v>
      </c>
      <c r="C2720" t="s">
        <v>4048</v>
      </c>
      <c r="D2720" t="s">
        <v>4044</v>
      </c>
      <c r="E2720" t="s">
        <v>4039</v>
      </c>
      <c r="F2720" t="s">
        <v>4032</v>
      </c>
      <c r="G2720">
        <v>62492</v>
      </c>
    </row>
    <row r="2721" spans="1:7" x14ac:dyDescent="0.25">
      <c r="A2721" t="s">
        <v>626</v>
      </c>
      <c r="B2721" t="s">
        <v>4035</v>
      </c>
      <c r="C2721" t="s">
        <v>4051</v>
      </c>
      <c r="D2721" t="s">
        <v>4044</v>
      </c>
      <c r="E2721" t="s">
        <v>4038</v>
      </c>
      <c r="F2721" t="s">
        <v>4032</v>
      </c>
      <c r="G2721">
        <v>62496</v>
      </c>
    </row>
    <row r="2722" spans="1:7" x14ac:dyDescent="0.25">
      <c r="A2722" t="s">
        <v>134</v>
      </c>
      <c r="B2722" t="s">
        <v>4033</v>
      </c>
      <c r="C2722" t="s">
        <v>4051</v>
      </c>
      <c r="D2722" t="s">
        <v>4044</v>
      </c>
      <c r="E2722" t="s">
        <v>4039</v>
      </c>
      <c r="F2722" t="s">
        <v>4032</v>
      </c>
      <c r="G2722">
        <v>62499</v>
      </c>
    </row>
    <row r="2723" spans="1:7" x14ac:dyDescent="0.25">
      <c r="A2723" t="s">
        <v>2030</v>
      </c>
      <c r="B2723" t="s">
        <v>4033</v>
      </c>
      <c r="C2723" t="s">
        <v>4050</v>
      </c>
      <c r="D2723" t="s">
        <v>4044</v>
      </c>
      <c r="E2723" t="s">
        <v>4038</v>
      </c>
      <c r="F2723" t="s">
        <v>4032</v>
      </c>
      <c r="G2723">
        <v>62505</v>
      </c>
    </row>
    <row r="2724" spans="1:7" x14ac:dyDescent="0.25">
      <c r="A2724" t="s">
        <v>102</v>
      </c>
      <c r="B2724" t="s">
        <v>4033</v>
      </c>
      <c r="C2724" t="s">
        <v>4051</v>
      </c>
      <c r="D2724" t="s">
        <v>4044</v>
      </c>
      <c r="E2724" t="s">
        <v>4039</v>
      </c>
      <c r="F2724" t="s">
        <v>4032</v>
      </c>
      <c r="G2724">
        <v>62524</v>
      </c>
    </row>
    <row r="2725" spans="1:7" x14ac:dyDescent="0.25">
      <c r="A2725" t="s">
        <v>1840</v>
      </c>
      <c r="B2725" t="s">
        <v>4035</v>
      </c>
      <c r="C2725" t="s">
        <v>4048</v>
      </c>
      <c r="D2725" t="s">
        <v>4044</v>
      </c>
      <c r="E2725" t="s">
        <v>4039</v>
      </c>
      <c r="F2725" t="s">
        <v>4032</v>
      </c>
      <c r="G2725">
        <v>62525</v>
      </c>
    </row>
    <row r="2726" spans="1:7" x14ac:dyDescent="0.25">
      <c r="A2726" t="s">
        <v>2475</v>
      </c>
      <c r="B2726" t="s">
        <v>4033</v>
      </c>
      <c r="C2726" t="s">
        <v>4050</v>
      </c>
      <c r="D2726" t="s">
        <v>4044</v>
      </c>
      <c r="E2726" t="s">
        <v>4038</v>
      </c>
      <c r="F2726" t="s">
        <v>4032</v>
      </c>
      <c r="G2726">
        <v>62525</v>
      </c>
    </row>
    <row r="2727" spans="1:7" x14ac:dyDescent="0.25">
      <c r="A2727" t="s">
        <v>1156</v>
      </c>
      <c r="B2727" t="s">
        <v>4033</v>
      </c>
      <c r="C2727" t="s">
        <v>4050</v>
      </c>
      <c r="D2727" t="s">
        <v>4044</v>
      </c>
      <c r="E2727" t="s">
        <v>4039</v>
      </c>
      <c r="F2727" t="s">
        <v>4032</v>
      </c>
      <c r="G2727">
        <v>62540</v>
      </c>
    </row>
    <row r="2728" spans="1:7" x14ac:dyDescent="0.25">
      <c r="A2728" t="s">
        <v>3877</v>
      </c>
      <c r="B2728" t="s">
        <v>4036</v>
      </c>
      <c r="C2728" t="s">
        <v>4051</v>
      </c>
      <c r="D2728" t="s">
        <v>4043</v>
      </c>
      <c r="E2728" t="s">
        <v>4038</v>
      </c>
      <c r="F2728" t="s">
        <v>4032</v>
      </c>
      <c r="G2728">
        <v>62542</v>
      </c>
    </row>
    <row r="2729" spans="1:7" x14ac:dyDescent="0.25">
      <c r="A2729" t="s">
        <v>1062</v>
      </c>
      <c r="B2729" t="s">
        <v>4033</v>
      </c>
      <c r="C2729" t="s">
        <v>4049</v>
      </c>
      <c r="D2729" t="s">
        <v>4044</v>
      </c>
      <c r="E2729" t="s">
        <v>4038</v>
      </c>
      <c r="F2729" t="s">
        <v>4034</v>
      </c>
      <c r="G2729">
        <v>62561</v>
      </c>
    </row>
    <row r="2730" spans="1:7" x14ac:dyDescent="0.25">
      <c r="A2730" t="s">
        <v>2822</v>
      </c>
      <c r="B2730" t="s">
        <v>4033</v>
      </c>
      <c r="C2730" t="s">
        <v>4048</v>
      </c>
      <c r="D2730" t="s">
        <v>4044</v>
      </c>
      <c r="E2730" t="s">
        <v>4038</v>
      </c>
      <c r="F2730" t="s">
        <v>4032</v>
      </c>
      <c r="G2730">
        <v>62563</v>
      </c>
    </row>
    <row r="2731" spans="1:7" x14ac:dyDescent="0.25">
      <c r="A2731" t="s">
        <v>2558</v>
      </c>
      <c r="B2731" t="s">
        <v>4033</v>
      </c>
      <c r="C2731" t="s">
        <v>4048</v>
      </c>
      <c r="D2731" t="s">
        <v>4044</v>
      </c>
      <c r="E2731" t="s">
        <v>4039</v>
      </c>
      <c r="F2731" t="s">
        <v>4034</v>
      </c>
      <c r="G2731">
        <v>62566</v>
      </c>
    </row>
    <row r="2732" spans="1:7" x14ac:dyDescent="0.25">
      <c r="A2732" t="s">
        <v>745</v>
      </c>
      <c r="B2732" t="s">
        <v>4033</v>
      </c>
      <c r="C2732" t="s">
        <v>4049</v>
      </c>
      <c r="D2732" t="s">
        <v>4044</v>
      </c>
      <c r="E2732" t="s">
        <v>4038</v>
      </c>
      <c r="F2732" t="s">
        <v>4034</v>
      </c>
      <c r="G2732">
        <v>62568</v>
      </c>
    </row>
    <row r="2733" spans="1:7" x14ac:dyDescent="0.25">
      <c r="A2733" t="s">
        <v>462</v>
      </c>
      <c r="B2733" t="s">
        <v>4033</v>
      </c>
      <c r="C2733" t="s">
        <v>4049</v>
      </c>
      <c r="D2733" t="s">
        <v>4044</v>
      </c>
      <c r="E2733" t="s">
        <v>4039</v>
      </c>
      <c r="F2733" t="s">
        <v>4034</v>
      </c>
      <c r="G2733">
        <v>62575</v>
      </c>
    </row>
    <row r="2734" spans="1:7" x14ac:dyDescent="0.25">
      <c r="A2734" t="s">
        <v>296</v>
      </c>
      <c r="B2734" t="s">
        <v>4035</v>
      </c>
      <c r="C2734" t="s">
        <v>4051</v>
      </c>
      <c r="D2734" t="s">
        <v>4044</v>
      </c>
      <c r="E2734" t="s">
        <v>4038</v>
      </c>
      <c r="F2734" t="s">
        <v>4032</v>
      </c>
      <c r="G2734">
        <v>62579</v>
      </c>
    </row>
    <row r="2735" spans="1:7" x14ac:dyDescent="0.25">
      <c r="A2735" t="s">
        <v>260</v>
      </c>
      <c r="B2735" t="s">
        <v>4035</v>
      </c>
      <c r="C2735" t="s">
        <v>4051</v>
      </c>
      <c r="D2735" t="s">
        <v>4044</v>
      </c>
      <c r="E2735" t="s">
        <v>4038</v>
      </c>
      <c r="F2735" t="s">
        <v>4032</v>
      </c>
      <c r="G2735">
        <v>62583</v>
      </c>
    </row>
    <row r="2736" spans="1:7" x14ac:dyDescent="0.25">
      <c r="A2736" t="s">
        <v>2169</v>
      </c>
      <c r="B2736" t="s">
        <v>4033</v>
      </c>
      <c r="C2736" t="s">
        <v>4050</v>
      </c>
      <c r="D2736" t="s">
        <v>4044</v>
      </c>
      <c r="E2736" t="s">
        <v>4038</v>
      </c>
      <c r="F2736" t="s">
        <v>4032</v>
      </c>
      <c r="G2736">
        <v>62585</v>
      </c>
    </row>
    <row r="2737" spans="1:7" x14ac:dyDescent="0.25">
      <c r="A2737" t="s">
        <v>149</v>
      </c>
      <c r="B2737" t="s">
        <v>4035</v>
      </c>
      <c r="C2737" t="s">
        <v>4047</v>
      </c>
      <c r="D2737" t="s">
        <v>4044</v>
      </c>
      <c r="E2737" t="s">
        <v>4039</v>
      </c>
      <c r="F2737" t="s">
        <v>4032</v>
      </c>
      <c r="G2737">
        <v>62598</v>
      </c>
    </row>
    <row r="2738" spans="1:7" x14ac:dyDescent="0.25">
      <c r="A2738" t="s">
        <v>126</v>
      </c>
      <c r="B2738" t="s">
        <v>4033</v>
      </c>
      <c r="C2738" t="s">
        <v>4051</v>
      </c>
      <c r="D2738" t="s">
        <v>4044</v>
      </c>
      <c r="E2738" t="s">
        <v>4039</v>
      </c>
      <c r="F2738" t="s">
        <v>4032</v>
      </c>
      <c r="G2738">
        <v>62599</v>
      </c>
    </row>
    <row r="2739" spans="1:7" x14ac:dyDescent="0.25">
      <c r="A2739" t="s">
        <v>82</v>
      </c>
      <c r="B2739" t="s">
        <v>4033</v>
      </c>
      <c r="C2739" t="s">
        <v>4051</v>
      </c>
      <c r="D2739" t="s">
        <v>4044</v>
      </c>
      <c r="E2739" t="s">
        <v>4039</v>
      </c>
      <c r="F2739" t="s">
        <v>4032</v>
      </c>
      <c r="G2739">
        <v>62602</v>
      </c>
    </row>
    <row r="2740" spans="1:7" x14ac:dyDescent="0.25">
      <c r="A2740" t="s">
        <v>2963</v>
      </c>
      <c r="B2740" t="s">
        <v>4035</v>
      </c>
      <c r="C2740" t="s">
        <v>4048</v>
      </c>
      <c r="D2740" t="s">
        <v>4044</v>
      </c>
      <c r="E2740" t="s">
        <v>4038</v>
      </c>
      <c r="F2740" t="s">
        <v>4032</v>
      </c>
      <c r="G2740">
        <v>62613</v>
      </c>
    </row>
    <row r="2741" spans="1:7" x14ac:dyDescent="0.25">
      <c r="A2741" t="s">
        <v>1169</v>
      </c>
      <c r="B2741" t="s">
        <v>4035</v>
      </c>
      <c r="C2741" t="s">
        <v>4050</v>
      </c>
      <c r="D2741" t="s">
        <v>4044</v>
      </c>
      <c r="E2741" t="s">
        <v>4039</v>
      </c>
      <c r="F2741" t="s">
        <v>4034</v>
      </c>
      <c r="G2741">
        <v>62632</v>
      </c>
    </row>
    <row r="2742" spans="1:7" x14ac:dyDescent="0.25">
      <c r="A2742" t="s">
        <v>515</v>
      </c>
      <c r="B2742" t="s">
        <v>4035</v>
      </c>
      <c r="C2742" t="s">
        <v>4051</v>
      </c>
      <c r="D2742" t="s">
        <v>4044</v>
      </c>
      <c r="E2742" t="s">
        <v>4038</v>
      </c>
      <c r="F2742" t="s">
        <v>4032</v>
      </c>
      <c r="G2742">
        <v>62632</v>
      </c>
    </row>
    <row r="2743" spans="1:7" x14ac:dyDescent="0.25">
      <c r="A2743" t="s">
        <v>84</v>
      </c>
      <c r="B2743" t="s">
        <v>4033</v>
      </c>
      <c r="C2743" t="s">
        <v>4051</v>
      </c>
      <c r="D2743" t="s">
        <v>4044</v>
      </c>
      <c r="E2743" t="s">
        <v>4039</v>
      </c>
      <c r="F2743" t="s">
        <v>4032</v>
      </c>
      <c r="G2743">
        <v>62632</v>
      </c>
    </row>
    <row r="2744" spans="1:7" x14ac:dyDescent="0.25">
      <c r="A2744" t="s">
        <v>337</v>
      </c>
      <c r="B2744" t="s">
        <v>4033</v>
      </c>
      <c r="C2744" t="s">
        <v>4047</v>
      </c>
      <c r="D2744" t="s">
        <v>4044</v>
      </c>
      <c r="E2744" t="s">
        <v>4039</v>
      </c>
      <c r="F2744" t="s">
        <v>4032</v>
      </c>
      <c r="G2744">
        <v>62633</v>
      </c>
    </row>
    <row r="2745" spans="1:7" x14ac:dyDescent="0.25">
      <c r="A2745" t="s">
        <v>1338</v>
      </c>
      <c r="B2745" t="s">
        <v>4033</v>
      </c>
      <c r="C2745" t="s">
        <v>4047</v>
      </c>
      <c r="D2745" t="s">
        <v>4044</v>
      </c>
      <c r="E2745" t="s">
        <v>4038</v>
      </c>
      <c r="F2745" t="s">
        <v>4032</v>
      </c>
      <c r="G2745">
        <v>62648</v>
      </c>
    </row>
    <row r="2746" spans="1:7" x14ac:dyDescent="0.25">
      <c r="A2746" t="s">
        <v>471</v>
      </c>
      <c r="B2746" t="s">
        <v>4033</v>
      </c>
      <c r="C2746" t="s">
        <v>4047</v>
      </c>
      <c r="D2746" t="s">
        <v>4044</v>
      </c>
      <c r="E2746" t="s">
        <v>4039</v>
      </c>
      <c r="F2746" t="s">
        <v>4032</v>
      </c>
      <c r="G2746">
        <v>62657</v>
      </c>
    </row>
    <row r="2747" spans="1:7" x14ac:dyDescent="0.25">
      <c r="A2747" t="s">
        <v>177</v>
      </c>
      <c r="B2747" t="s">
        <v>4033</v>
      </c>
      <c r="C2747" t="s">
        <v>4051</v>
      </c>
      <c r="D2747" t="s">
        <v>4044</v>
      </c>
      <c r="E2747" t="s">
        <v>4038</v>
      </c>
      <c r="F2747" t="s">
        <v>4032</v>
      </c>
      <c r="G2747">
        <v>62670</v>
      </c>
    </row>
    <row r="2748" spans="1:7" x14ac:dyDescent="0.25">
      <c r="A2748" t="s">
        <v>2285</v>
      </c>
      <c r="B2748" t="s">
        <v>4033</v>
      </c>
      <c r="C2748" t="s">
        <v>4048</v>
      </c>
      <c r="D2748" t="s">
        <v>4044</v>
      </c>
      <c r="E2748" t="s">
        <v>4039</v>
      </c>
      <c r="F2748" t="s">
        <v>4032</v>
      </c>
      <c r="G2748">
        <v>62677</v>
      </c>
    </row>
    <row r="2749" spans="1:7" x14ac:dyDescent="0.25">
      <c r="A2749" t="s">
        <v>3683</v>
      </c>
      <c r="B2749" t="s">
        <v>4036</v>
      </c>
      <c r="C2749" t="s">
        <v>4047</v>
      </c>
      <c r="D2749" t="s">
        <v>4043</v>
      </c>
      <c r="E2749" t="s">
        <v>4039</v>
      </c>
      <c r="F2749" t="s">
        <v>4032</v>
      </c>
      <c r="G2749">
        <v>62678</v>
      </c>
    </row>
    <row r="2750" spans="1:7" x14ac:dyDescent="0.25">
      <c r="A2750" t="s">
        <v>2852</v>
      </c>
      <c r="B2750" t="s">
        <v>4033</v>
      </c>
      <c r="C2750" t="s">
        <v>4048</v>
      </c>
      <c r="D2750" t="s">
        <v>4044</v>
      </c>
      <c r="E2750" t="s">
        <v>4038</v>
      </c>
      <c r="F2750" t="s">
        <v>4032</v>
      </c>
      <c r="G2750">
        <v>62681</v>
      </c>
    </row>
    <row r="2751" spans="1:7" x14ac:dyDescent="0.25">
      <c r="A2751" t="s">
        <v>2418</v>
      </c>
      <c r="B2751" t="s">
        <v>4035</v>
      </c>
      <c r="C2751" t="s">
        <v>4048</v>
      </c>
      <c r="D2751" t="s">
        <v>4044</v>
      </c>
      <c r="E2751" t="s">
        <v>4038</v>
      </c>
      <c r="F2751" t="s">
        <v>4032</v>
      </c>
      <c r="G2751">
        <v>62716</v>
      </c>
    </row>
    <row r="2752" spans="1:7" x14ac:dyDescent="0.25">
      <c r="A2752" t="s">
        <v>136</v>
      </c>
      <c r="B2752" t="s">
        <v>4033</v>
      </c>
      <c r="C2752" t="s">
        <v>4051</v>
      </c>
      <c r="D2752" t="s">
        <v>4044</v>
      </c>
      <c r="E2752" t="s">
        <v>4039</v>
      </c>
      <c r="F2752" t="s">
        <v>4034</v>
      </c>
      <c r="G2752">
        <v>62724</v>
      </c>
    </row>
    <row r="2753" spans="1:7" x14ac:dyDescent="0.25">
      <c r="A2753" t="s">
        <v>2059</v>
      </c>
      <c r="B2753" t="s">
        <v>4033</v>
      </c>
      <c r="C2753" t="s">
        <v>4048</v>
      </c>
      <c r="D2753" t="s">
        <v>4044</v>
      </c>
      <c r="E2753" t="s">
        <v>4039</v>
      </c>
      <c r="F2753" t="s">
        <v>4032</v>
      </c>
      <c r="G2753">
        <v>62725</v>
      </c>
    </row>
    <row r="2754" spans="1:7" x14ac:dyDescent="0.25">
      <c r="A2754" t="s">
        <v>464</v>
      </c>
      <c r="B2754" t="s">
        <v>4033</v>
      </c>
      <c r="C2754" t="s">
        <v>4051</v>
      </c>
      <c r="D2754" t="s">
        <v>4044</v>
      </c>
      <c r="E2754" t="s">
        <v>4038</v>
      </c>
      <c r="F2754" t="s">
        <v>4032</v>
      </c>
      <c r="G2754">
        <v>62730</v>
      </c>
    </row>
    <row r="2755" spans="1:7" x14ac:dyDescent="0.25">
      <c r="A2755" t="s">
        <v>583</v>
      </c>
      <c r="B2755" t="s">
        <v>4035</v>
      </c>
      <c r="C2755" t="s">
        <v>4049</v>
      </c>
      <c r="D2755" t="s">
        <v>4044</v>
      </c>
      <c r="E2755" t="s">
        <v>4038</v>
      </c>
      <c r="F2755" t="s">
        <v>4032</v>
      </c>
      <c r="G2755">
        <v>62735</v>
      </c>
    </row>
    <row r="2756" spans="1:7" x14ac:dyDescent="0.25">
      <c r="A2756" t="s">
        <v>3146</v>
      </c>
      <c r="B2756" t="s">
        <v>4033</v>
      </c>
      <c r="C2756" t="s">
        <v>4048</v>
      </c>
      <c r="D2756" t="s">
        <v>4044</v>
      </c>
      <c r="E2756" t="s">
        <v>4038</v>
      </c>
      <c r="F2756" t="s">
        <v>4032</v>
      </c>
      <c r="G2756">
        <v>62738</v>
      </c>
    </row>
    <row r="2757" spans="1:7" x14ac:dyDescent="0.25">
      <c r="A2757" t="s">
        <v>188</v>
      </c>
      <c r="B2757" t="s">
        <v>4035</v>
      </c>
      <c r="C2757" t="s">
        <v>4049</v>
      </c>
      <c r="D2757" t="s">
        <v>4044</v>
      </c>
      <c r="E2757" t="s">
        <v>4039</v>
      </c>
      <c r="F2757" t="s">
        <v>4032</v>
      </c>
      <c r="G2757">
        <v>62738</v>
      </c>
    </row>
    <row r="2758" spans="1:7" x14ac:dyDescent="0.25">
      <c r="A2758" t="s">
        <v>2428</v>
      </c>
      <c r="B2758" t="s">
        <v>4033</v>
      </c>
      <c r="C2758" t="s">
        <v>4048</v>
      </c>
      <c r="D2758" t="s">
        <v>4044</v>
      </c>
      <c r="E2758" t="s">
        <v>4039</v>
      </c>
      <c r="F2758" t="s">
        <v>4034</v>
      </c>
      <c r="G2758">
        <v>62749</v>
      </c>
    </row>
    <row r="2759" spans="1:7" x14ac:dyDescent="0.25">
      <c r="A2759" t="s">
        <v>157</v>
      </c>
      <c r="B2759" t="s">
        <v>4035</v>
      </c>
      <c r="C2759" t="s">
        <v>4051</v>
      </c>
      <c r="D2759" t="s">
        <v>4044</v>
      </c>
      <c r="E2759" t="s">
        <v>4039</v>
      </c>
      <c r="F2759" t="s">
        <v>4032</v>
      </c>
      <c r="G2759">
        <v>62750</v>
      </c>
    </row>
    <row r="2760" spans="1:7" x14ac:dyDescent="0.25">
      <c r="A2760" t="s">
        <v>2517</v>
      </c>
      <c r="B2760" t="s">
        <v>4033</v>
      </c>
      <c r="C2760" t="s">
        <v>4048</v>
      </c>
      <c r="D2760" t="s">
        <v>4044</v>
      </c>
      <c r="E2760" t="s">
        <v>4039</v>
      </c>
      <c r="F2760" t="s">
        <v>4032</v>
      </c>
      <c r="G2760">
        <v>62756</v>
      </c>
    </row>
    <row r="2761" spans="1:7" x14ac:dyDescent="0.25">
      <c r="A2761" t="s">
        <v>3949</v>
      </c>
      <c r="B2761" t="s">
        <v>4036</v>
      </c>
      <c r="C2761" t="s">
        <v>4047</v>
      </c>
      <c r="D2761" t="s">
        <v>4043</v>
      </c>
      <c r="E2761" t="s">
        <v>4038</v>
      </c>
      <c r="F2761" t="s">
        <v>4032</v>
      </c>
      <c r="G2761">
        <v>62772</v>
      </c>
    </row>
    <row r="2762" spans="1:7" x14ac:dyDescent="0.25">
      <c r="A2762" t="s">
        <v>757</v>
      </c>
      <c r="B2762" t="s">
        <v>4033</v>
      </c>
      <c r="C2762" t="s">
        <v>4051</v>
      </c>
      <c r="D2762" t="s">
        <v>4044</v>
      </c>
      <c r="E2762" t="s">
        <v>4038</v>
      </c>
      <c r="F2762" t="s">
        <v>4032</v>
      </c>
      <c r="G2762">
        <v>62775</v>
      </c>
    </row>
    <row r="2763" spans="1:7" x14ac:dyDescent="0.25">
      <c r="A2763" t="s">
        <v>1020</v>
      </c>
      <c r="B2763" t="s">
        <v>4033</v>
      </c>
      <c r="C2763" t="s">
        <v>4047</v>
      </c>
      <c r="D2763" t="s">
        <v>4044</v>
      </c>
      <c r="E2763" t="s">
        <v>4039</v>
      </c>
      <c r="F2763" t="s">
        <v>4032</v>
      </c>
      <c r="G2763">
        <v>62783</v>
      </c>
    </row>
    <row r="2764" spans="1:7" x14ac:dyDescent="0.25">
      <c r="A2764" t="s">
        <v>268</v>
      </c>
      <c r="B2764" t="s">
        <v>4035</v>
      </c>
      <c r="C2764" t="s">
        <v>4051</v>
      </c>
      <c r="D2764" t="s">
        <v>4044</v>
      </c>
      <c r="E2764" t="s">
        <v>4038</v>
      </c>
      <c r="F2764" t="s">
        <v>4032</v>
      </c>
      <c r="G2764">
        <v>62789</v>
      </c>
    </row>
    <row r="2765" spans="1:7" x14ac:dyDescent="0.25">
      <c r="A2765" t="s">
        <v>147</v>
      </c>
      <c r="B2765" t="s">
        <v>4035</v>
      </c>
      <c r="C2765" t="s">
        <v>4049</v>
      </c>
      <c r="D2765" t="s">
        <v>4044</v>
      </c>
      <c r="E2765" t="s">
        <v>4039</v>
      </c>
      <c r="F2765" t="s">
        <v>4032</v>
      </c>
      <c r="G2765">
        <v>62820</v>
      </c>
    </row>
    <row r="2766" spans="1:7" x14ac:dyDescent="0.25">
      <c r="A2766" t="s">
        <v>2363</v>
      </c>
      <c r="B2766" t="s">
        <v>4033</v>
      </c>
      <c r="C2766" t="s">
        <v>4050</v>
      </c>
      <c r="D2766" t="s">
        <v>4044</v>
      </c>
      <c r="E2766" t="s">
        <v>4038</v>
      </c>
      <c r="F2766" t="s">
        <v>4032</v>
      </c>
      <c r="G2766">
        <v>62820</v>
      </c>
    </row>
    <row r="2767" spans="1:7" x14ac:dyDescent="0.25">
      <c r="A2767" t="s">
        <v>3780</v>
      </c>
      <c r="B2767" t="s">
        <v>4036</v>
      </c>
      <c r="C2767" t="s">
        <v>4049</v>
      </c>
      <c r="D2767" t="s">
        <v>4043</v>
      </c>
      <c r="E2767" t="s">
        <v>4038</v>
      </c>
      <c r="F2767" t="s">
        <v>4032</v>
      </c>
      <c r="G2767">
        <v>62821</v>
      </c>
    </row>
    <row r="2768" spans="1:7" x14ac:dyDescent="0.25">
      <c r="A2768" t="s">
        <v>1486</v>
      </c>
      <c r="B2768" t="s">
        <v>4033</v>
      </c>
      <c r="C2768" t="s">
        <v>4049</v>
      </c>
      <c r="D2768" t="s">
        <v>4044</v>
      </c>
      <c r="E2768" t="s">
        <v>4038</v>
      </c>
      <c r="F2768" t="s">
        <v>4034</v>
      </c>
      <c r="G2768">
        <v>62826</v>
      </c>
    </row>
    <row r="2769" spans="1:7" x14ac:dyDescent="0.25">
      <c r="A2769" t="s">
        <v>2698</v>
      </c>
      <c r="B2769" t="s">
        <v>4033</v>
      </c>
      <c r="C2769" t="s">
        <v>4048</v>
      </c>
      <c r="D2769" t="s">
        <v>4044</v>
      </c>
      <c r="E2769" t="s">
        <v>4038</v>
      </c>
      <c r="F2769" t="s">
        <v>4032</v>
      </c>
      <c r="G2769">
        <v>62834</v>
      </c>
    </row>
    <row r="2770" spans="1:7" x14ac:dyDescent="0.25">
      <c r="A2770" t="s">
        <v>510</v>
      </c>
      <c r="B2770" t="s">
        <v>4035</v>
      </c>
      <c r="C2770" t="s">
        <v>4047</v>
      </c>
      <c r="D2770" t="s">
        <v>4044</v>
      </c>
      <c r="E2770" t="s">
        <v>4039</v>
      </c>
      <c r="F2770" t="s">
        <v>4034</v>
      </c>
      <c r="G2770">
        <v>62856</v>
      </c>
    </row>
    <row r="2771" spans="1:7" x14ac:dyDescent="0.25">
      <c r="A2771" t="s">
        <v>518</v>
      </c>
      <c r="B2771" t="s">
        <v>4035</v>
      </c>
      <c r="C2771" t="s">
        <v>4051</v>
      </c>
      <c r="D2771" t="s">
        <v>4044</v>
      </c>
      <c r="E2771" t="s">
        <v>4038</v>
      </c>
      <c r="F2771" t="s">
        <v>4032</v>
      </c>
      <c r="G2771">
        <v>62859</v>
      </c>
    </row>
    <row r="2772" spans="1:7" x14ac:dyDescent="0.25">
      <c r="A2772" t="s">
        <v>2333</v>
      </c>
      <c r="B2772" t="s">
        <v>4033</v>
      </c>
      <c r="C2772" t="s">
        <v>4048</v>
      </c>
      <c r="D2772" t="s">
        <v>4044</v>
      </c>
      <c r="E2772" t="s">
        <v>4039</v>
      </c>
      <c r="F2772" t="s">
        <v>4032</v>
      </c>
      <c r="G2772">
        <v>62868</v>
      </c>
    </row>
    <row r="2773" spans="1:7" x14ac:dyDescent="0.25">
      <c r="A2773" t="s">
        <v>2016</v>
      </c>
      <c r="B2773" t="s">
        <v>4035</v>
      </c>
      <c r="C2773" t="s">
        <v>4050</v>
      </c>
      <c r="D2773" t="s">
        <v>4044</v>
      </c>
      <c r="E2773" t="s">
        <v>4038</v>
      </c>
      <c r="F2773" t="s">
        <v>4032</v>
      </c>
      <c r="G2773">
        <v>62869</v>
      </c>
    </row>
    <row r="2774" spans="1:7" x14ac:dyDescent="0.25">
      <c r="A2774" t="s">
        <v>113</v>
      </c>
      <c r="B2774" t="s">
        <v>4033</v>
      </c>
      <c r="C2774" t="s">
        <v>4051</v>
      </c>
      <c r="D2774" t="s">
        <v>4044</v>
      </c>
      <c r="E2774" t="s">
        <v>4039</v>
      </c>
      <c r="F2774" t="s">
        <v>4032</v>
      </c>
      <c r="G2774">
        <v>62870</v>
      </c>
    </row>
    <row r="2775" spans="1:7" x14ac:dyDescent="0.25">
      <c r="A2775" t="s">
        <v>2716</v>
      </c>
      <c r="B2775" t="s">
        <v>4035</v>
      </c>
      <c r="C2775" t="s">
        <v>4048</v>
      </c>
      <c r="D2775" t="s">
        <v>4044</v>
      </c>
      <c r="E2775" t="s">
        <v>4038</v>
      </c>
      <c r="F2775" t="s">
        <v>4032</v>
      </c>
      <c r="G2775">
        <v>62877</v>
      </c>
    </row>
    <row r="2776" spans="1:7" x14ac:dyDescent="0.25">
      <c r="A2776" t="s">
        <v>1004</v>
      </c>
      <c r="B2776" t="s">
        <v>4033</v>
      </c>
      <c r="C2776" t="s">
        <v>4049</v>
      </c>
      <c r="D2776" t="s">
        <v>4044</v>
      </c>
      <c r="E2776" t="s">
        <v>4038</v>
      </c>
      <c r="F2776" t="s">
        <v>4032</v>
      </c>
      <c r="G2776">
        <v>62887</v>
      </c>
    </row>
    <row r="2777" spans="1:7" x14ac:dyDescent="0.25">
      <c r="A2777" t="s">
        <v>79</v>
      </c>
      <c r="B2777" t="s">
        <v>4035</v>
      </c>
      <c r="C2777" t="s">
        <v>4051</v>
      </c>
      <c r="D2777" t="s">
        <v>4044</v>
      </c>
      <c r="E2777" t="s">
        <v>4039</v>
      </c>
      <c r="F2777" t="s">
        <v>4032</v>
      </c>
      <c r="G2777">
        <v>62891</v>
      </c>
    </row>
    <row r="2778" spans="1:7" x14ac:dyDescent="0.25">
      <c r="A2778" t="s">
        <v>1282</v>
      </c>
      <c r="B2778" t="s">
        <v>4033</v>
      </c>
      <c r="C2778" t="s">
        <v>4050</v>
      </c>
      <c r="D2778" t="s">
        <v>4044</v>
      </c>
      <c r="E2778" t="s">
        <v>4039</v>
      </c>
      <c r="F2778" t="s">
        <v>4034</v>
      </c>
      <c r="G2778">
        <v>62903</v>
      </c>
    </row>
    <row r="2779" spans="1:7" x14ac:dyDescent="0.25">
      <c r="A2779" t="s">
        <v>2003</v>
      </c>
      <c r="B2779" t="s">
        <v>4035</v>
      </c>
      <c r="C2779" t="s">
        <v>4048</v>
      </c>
      <c r="D2779" t="s">
        <v>4044</v>
      </c>
      <c r="E2779" t="s">
        <v>4039</v>
      </c>
      <c r="F2779" t="s">
        <v>4032</v>
      </c>
      <c r="G2779">
        <v>62908</v>
      </c>
    </row>
    <row r="2780" spans="1:7" x14ac:dyDescent="0.25">
      <c r="A2780" t="s">
        <v>475</v>
      </c>
      <c r="B2780" t="s">
        <v>4033</v>
      </c>
      <c r="C2780" t="s">
        <v>4049</v>
      </c>
      <c r="D2780" t="s">
        <v>4044</v>
      </c>
      <c r="E2780" t="s">
        <v>4039</v>
      </c>
      <c r="F2780" t="s">
        <v>4032</v>
      </c>
      <c r="G2780">
        <v>62920</v>
      </c>
    </row>
    <row r="2781" spans="1:7" x14ac:dyDescent="0.25">
      <c r="A2781" t="s">
        <v>193</v>
      </c>
      <c r="B2781" t="s">
        <v>4035</v>
      </c>
      <c r="C2781" t="s">
        <v>4049</v>
      </c>
      <c r="D2781" t="s">
        <v>4044</v>
      </c>
      <c r="E2781" t="s">
        <v>4039</v>
      </c>
      <c r="F2781" t="s">
        <v>4032</v>
      </c>
      <c r="G2781">
        <v>62930</v>
      </c>
    </row>
    <row r="2782" spans="1:7" x14ac:dyDescent="0.25">
      <c r="A2782" t="s">
        <v>161</v>
      </c>
      <c r="B2782" t="s">
        <v>4035</v>
      </c>
      <c r="C2782" t="s">
        <v>4049</v>
      </c>
      <c r="D2782" t="s">
        <v>4044</v>
      </c>
      <c r="E2782" t="s">
        <v>4039</v>
      </c>
      <c r="F2782" t="s">
        <v>4032</v>
      </c>
      <c r="G2782">
        <v>62938</v>
      </c>
    </row>
    <row r="2783" spans="1:7" x14ac:dyDescent="0.25">
      <c r="A2783" t="s">
        <v>469</v>
      </c>
      <c r="B2783" t="s">
        <v>4033</v>
      </c>
      <c r="C2783" t="s">
        <v>4047</v>
      </c>
      <c r="D2783" t="s">
        <v>4044</v>
      </c>
      <c r="E2783" t="s">
        <v>4039</v>
      </c>
      <c r="F2783" t="s">
        <v>4034</v>
      </c>
      <c r="G2783">
        <v>62945</v>
      </c>
    </row>
    <row r="2784" spans="1:7" x14ac:dyDescent="0.25">
      <c r="A2784" t="s">
        <v>1740</v>
      </c>
      <c r="B2784" t="s">
        <v>4033</v>
      </c>
      <c r="C2784" t="s">
        <v>4050</v>
      </c>
      <c r="D2784" t="s">
        <v>4044</v>
      </c>
      <c r="E2784" t="s">
        <v>4038</v>
      </c>
      <c r="F2784" t="s">
        <v>4032</v>
      </c>
      <c r="G2784">
        <v>62949</v>
      </c>
    </row>
    <row r="2785" spans="1:7" x14ac:dyDescent="0.25">
      <c r="A2785" t="s">
        <v>345</v>
      </c>
      <c r="B2785" t="s">
        <v>4035</v>
      </c>
      <c r="C2785" t="s">
        <v>4047</v>
      </c>
      <c r="D2785" t="s">
        <v>4044</v>
      </c>
      <c r="E2785" t="s">
        <v>4039</v>
      </c>
      <c r="F2785" t="s">
        <v>4032</v>
      </c>
      <c r="G2785">
        <v>62959</v>
      </c>
    </row>
    <row r="2786" spans="1:7" x14ac:dyDescent="0.25">
      <c r="A2786" t="s">
        <v>248</v>
      </c>
      <c r="B2786" t="s">
        <v>4033</v>
      </c>
      <c r="C2786" t="s">
        <v>4049</v>
      </c>
      <c r="D2786" t="s">
        <v>4044</v>
      </c>
      <c r="E2786" t="s">
        <v>4039</v>
      </c>
      <c r="F2786" t="s">
        <v>4034</v>
      </c>
      <c r="G2786">
        <v>62974</v>
      </c>
    </row>
    <row r="2787" spans="1:7" x14ac:dyDescent="0.25">
      <c r="A2787" t="s">
        <v>74</v>
      </c>
      <c r="B2787" t="s">
        <v>4035</v>
      </c>
      <c r="C2787" t="s">
        <v>4051</v>
      </c>
      <c r="D2787" t="s">
        <v>4044</v>
      </c>
      <c r="E2787" t="s">
        <v>4039</v>
      </c>
      <c r="F2787" t="s">
        <v>4034</v>
      </c>
      <c r="G2787">
        <v>62981</v>
      </c>
    </row>
    <row r="2788" spans="1:7" x14ac:dyDescent="0.25">
      <c r="A2788" t="s">
        <v>613</v>
      </c>
      <c r="B2788" t="s">
        <v>4033</v>
      </c>
      <c r="C2788" t="s">
        <v>4049</v>
      </c>
      <c r="D2788" t="s">
        <v>4044</v>
      </c>
      <c r="E2788" t="s">
        <v>4039</v>
      </c>
      <c r="F2788" t="s">
        <v>4032</v>
      </c>
      <c r="G2788">
        <v>62990</v>
      </c>
    </row>
    <row r="2789" spans="1:7" x14ac:dyDescent="0.25">
      <c r="A2789" t="s">
        <v>3909</v>
      </c>
      <c r="B2789" t="s">
        <v>4036</v>
      </c>
      <c r="C2789" t="s">
        <v>4050</v>
      </c>
      <c r="D2789" t="s">
        <v>4043</v>
      </c>
      <c r="E2789" t="s">
        <v>4039</v>
      </c>
      <c r="F2789" t="s">
        <v>4032</v>
      </c>
      <c r="G2789">
        <v>62997</v>
      </c>
    </row>
    <row r="2790" spans="1:7" x14ac:dyDescent="0.25">
      <c r="A2790" t="s">
        <v>980</v>
      </c>
      <c r="B2790" t="s">
        <v>4033</v>
      </c>
      <c r="C2790" t="s">
        <v>4051</v>
      </c>
      <c r="D2790" t="s">
        <v>4044</v>
      </c>
      <c r="E2790" t="s">
        <v>4038</v>
      </c>
      <c r="F2790" t="s">
        <v>4034</v>
      </c>
      <c r="G2790">
        <v>62998</v>
      </c>
    </row>
    <row r="2791" spans="1:7" x14ac:dyDescent="0.25">
      <c r="A2791" t="s">
        <v>4020</v>
      </c>
      <c r="B2791" t="s">
        <v>4036</v>
      </c>
      <c r="C2791" t="s">
        <v>4048</v>
      </c>
      <c r="D2791" t="s">
        <v>4043</v>
      </c>
      <c r="E2791" t="s">
        <v>4039</v>
      </c>
      <c r="F2791" t="s">
        <v>4032</v>
      </c>
      <c r="G2791">
        <v>63003</v>
      </c>
    </row>
    <row r="2792" spans="1:7" x14ac:dyDescent="0.25">
      <c r="A2792" t="s">
        <v>447</v>
      </c>
      <c r="B2792" t="s">
        <v>4033</v>
      </c>
      <c r="C2792" t="s">
        <v>4049</v>
      </c>
      <c r="D2792" t="s">
        <v>4044</v>
      </c>
      <c r="E2792" t="s">
        <v>4039</v>
      </c>
      <c r="F2792" t="s">
        <v>4032</v>
      </c>
      <c r="G2792">
        <v>63005</v>
      </c>
    </row>
    <row r="2793" spans="1:7" x14ac:dyDescent="0.25">
      <c r="A2793" t="s">
        <v>1835</v>
      </c>
      <c r="B2793" t="s">
        <v>4035</v>
      </c>
      <c r="C2793" t="s">
        <v>4048</v>
      </c>
      <c r="D2793" t="s">
        <v>4044</v>
      </c>
      <c r="E2793" t="s">
        <v>4039</v>
      </c>
      <c r="F2793" t="s">
        <v>4032</v>
      </c>
      <c r="G2793">
        <v>63006</v>
      </c>
    </row>
    <row r="2794" spans="1:7" x14ac:dyDescent="0.25">
      <c r="A2794" t="s">
        <v>620</v>
      </c>
      <c r="B2794" t="s">
        <v>4035</v>
      </c>
      <c r="C2794" t="s">
        <v>4047</v>
      </c>
      <c r="D2794" t="s">
        <v>4044</v>
      </c>
      <c r="E2794" t="s">
        <v>4039</v>
      </c>
      <c r="F2794" t="s">
        <v>4032</v>
      </c>
      <c r="G2794">
        <v>63013</v>
      </c>
    </row>
    <row r="2795" spans="1:7" x14ac:dyDescent="0.25">
      <c r="A2795" t="s">
        <v>2838</v>
      </c>
      <c r="B2795" t="s">
        <v>4033</v>
      </c>
      <c r="C2795" t="s">
        <v>4048</v>
      </c>
      <c r="D2795" t="s">
        <v>4044</v>
      </c>
      <c r="E2795" t="s">
        <v>4038</v>
      </c>
      <c r="F2795" t="s">
        <v>4034</v>
      </c>
      <c r="G2795">
        <v>63018</v>
      </c>
    </row>
    <row r="2796" spans="1:7" x14ac:dyDescent="0.25">
      <c r="A2796" t="s">
        <v>830</v>
      </c>
      <c r="B2796" t="s">
        <v>4033</v>
      </c>
      <c r="C2796" t="s">
        <v>4047</v>
      </c>
      <c r="D2796" t="s">
        <v>4044</v>
      </c>
      <c r="E2796" t="s">
        <v>4039</v>
      </c>
      <c r="F2796" t="s">
        <v>4034</v>
      </c>
      <c r="G2796">
        <v>63024</v>
      </c>
    </row>
    <row r="2797" spans="1:7" x14ac:dyDescent="0.25">
      <c r="A2797" t="s">
        <v>1590</v>
      </c>
      <c r="B2797" t="s">
        <v>4033</v>
      </c>
      <c r="C2797" t="s">
        <v>4047</v>
      </c>
      <c r="D2797" t="s">
        <v>4044</v>
      </c>
      <c r="E2797" t="s">
        <v>4038</v>
      </c>
      <c r="F2797" t="s">
        <v>4032</v>
      </c>
      <c r="G2797">
        <v>63027</v>
      </c>
    </row>
    <row r="2798" spans="1:7" x14ac:dyDescent="0.25">
      <c r="A2798" t="s">
        <v>1230</v>
      </c>
      <c r="B2798" t="s">
        <v>4035</v>
      </c>
      <c r="C2798" t="s">
        <v>4049</v>
      </c>
      <c r="D2798" t="s">
        <v>4044</v>
      </c>
      <c r="E2798" t="s">
        <v>4038</v>
      </c>
      <c r="F2798" t="s">
        <v>4032</v>
      </c>
      <c r="G2798">
        <v>63027</v>
      </c>
    </row>
    <row r="2799" spans="1:7" x14ac:dyDescent="0.25">
      <c r="A2799" t="s">
        <v>3141</v>
      </c>
      <c r="B2799" t="s">
        <v>4033</v>
      </c>
      <c r="C2799" t="s">
        <v>4048</v>
      </c>
      <c r="D2799" t="s">
        <v>4044</v>
      </c>
      <c r="E2799" t="s">
        <v>4038</v>
      </c>
      <c r="F2799" t="s">
        <v>4032</v>
      </c>
      <c r="G2799">
        <v>63038</v>
      </c>
    </row>
    <row r="2800" spans="1:7" x14ac:dyDescent="0.25">
      <c r="A2800" t="s">
        <v>51</v>
      </c>
      <c r="B2800" t="s">
        <v>4033</v>
      </c>
      <c r="C2800" t="s">
        <v>4051</v>
      </c>
      <c r="D2800" t="s">
        <v>4044</v>
      </c>
      <c r="E2800" t="s">
        <v>4039</v>
      </c>
      <c r="F2800" t="s">
        <v>4032</v>
      </c>
      <c r="G2800">
        <v>63042</v>
      </c>
    </row>
    <row r="2801" spans="1:7" x14ac:dyDescent="0.25">
      <c r="A2801" t="s">
        <v>2601</v>
      </c>
      <c r="B2801" t="s">
        <v>4033</v>
      </c>
      <c r="C2801" t="s">
        <v>4048</v>
      </c>
      <c r="D2801" t="s">
        <v>4044</v>
      </c>
      <c r="E2801" t="s">
        <v>4038</v>
      </c>
      <c r="F2801" t="s">
        <v>4032</v>
      </c>
      <c r="G2801">
        <v>63050</v>
      </c>
    </row>
    <row r="2802" spans="1:7" x14ac:dyDescent="0.25">
      <c r="A2802" t="s">
        <v>1336</v>
      </c>
      <c r="B2802" t="s">
        <v>4035</v>
      </c>
      <c r="C2802" t="s">
        <v>4050</v>
      </c>
      <c r="D2802" t="s">
        <v>4044</v>
      </c>
      <c r="E2802" t="s">
        <v>4039</v>
      </c>
      <c r="F2802" t="s">
        <v>4032</v>
      </c>
      <c r="G2802">
        <v>63057</v>
      </c>
    </row>
    <row r="2803" spans="1:7" x14ac:dyDescent="0.25">
      <c r="A2803" t="s">
        <v>1222</v>
      </c>
      <c r="B2803" t="s">
        <v>4033</v>
      </c>
      <c r="C2803" t="s">
        <v>4049</v>
      </c>
      <c r="D2803" t="s">
        <v>4044</v>
      </c>
      <c r="E2803" t="s">
        <v>4038</v>
      </c>
      <c r="F2803" t="s">
        <v>4032</v>
      </c>
      <c r="G2803">
        <v>63058</v>
      </c>
    </row>
    <row r="2804" spans="1:7" x14ac:dyDescent="0.25">
      <c r="A2804" t="s">
        <v>1608</v>
      </c>
      <c r="B2804" t="s">
        <v>4033</v>
      </c>
      <c r="C2804" t="s">
        <v>4047</v>
      </c>
      <c r="D2804" t="s">
        <v>4044</v>
      </c>
      <c r="E2804" t="s">
        <v>4038</v>
      </c>
      <c r="F2804" t="s">
        <v>4032</v>
      </c>
      <c r="G2804">
        <v>63061</v>
      </c>
    </row>
    <row r="2805" spans="1:7" x14ac:dyDescent="0.25">
      <c r="A2805" t="s">
        <v>127</v>
      </c>
      <c r="B2805" t="s">
        <v>4033</v>
      </c>
      <c r="C2805" t="s">
        <v>4051</v>
      </c>
      <c r="D2805" t="s">
        <v>4044</v>
      </c>
      <c r="E2805" t="s">
        <v>4039</v>
      </c>
      <c r="F2805" t="s">
        <v>4032</v>
      </c>
      <c r="G2805">
        <v>63062</v>
      </c>
    </row>
    <row r="2806" spans="1:7" x14ac:dyDescent="0.25">
      <c r="A2806" t="s">
        <v>392</v>
      </c>
      <c r="B2806" t="s">
        <v>4033</v>
      </c>
      <c r="C2806" t="s">
        <v>4049</v>
      </c>
      <c r="D2806" t="s">
        <v>4044</v>
      </c>
      <c r="E2806" t="s">
        <v>4039</v>
      </c>
      <c r="F2806" t="s">
        <v>4032</v>
      </c>
      <c r="G2806">
        <v>63067</v>
      </c>
    </row>
    <row r="2807" spans="1:7" x14ac:dyDescent="0.25">
      <c r="A2807" t="s">
        <v>2505</v>
      </c>
      <c r="B2807" t="s">
        <v>4033</v>
      </c>
      <c r="C2807" t="s">
        <v>4048</v>
      </c>
      <c r="D2807" t="s">
        <v>4044</v>
      </c>
      <c r="E2807" t="s">
        <v>4039</v>
      </c>
      <c r="F2807" t="s">
        <v>4032</v>
      </c>
      <c r="G2807">
        <v>63074</v>
      </c>
    </row>
    <row r="2808" spans="1:7" x14ac:dyDescent="0.25">
      <c r="A2808" t="s">
        <v>1332</v>
      </c>
      <c r="B2808" t="s">
        <v>4033</v>
      </c>
      <c r="C2808" t="s">
        <v>4050</v>
      </c>
      <c r="D2808" t="s">
        <v>4044</v>
      </c>
      <c r="E2808" t="s">
        <v>4039</v>
      </c>
      <c r="F2808" t="s">
        <v>4032</v>
      </c>
      <c r="G2808">
        <v>63075</v>
      </c>
    </row>
    <row r="2809" spans="1:7" x14ac:dyDescent="0.25">
      <c r="A2809" t="s">
        <v>1245</v>
      </c>
      <c r="B2809" t="s">
        <v>4033</v>
      </c>
      <c r="C2809" t="s">
        <v>4049</v>
      </c>
      <c r="D2809" t="s">
        <v>4044</v>
      </c>
      <c r="E2809" t="s">
        <v>4038</v>
      </c>
      <c r="F2809" t="s">
        <v>4032</v>
      </c>
      <c r="G2809">
        <v>63104</v>
      </c>
    </row>
    <row r="2810" spans="1:7" x14ac:dyDescent="0.25">
      <c r="A2810" t="s">
        <v>348</v>
      </c>
      <c r="B2810" t="s">
        <v>4033</v>
      </c>
      <c r="C2810" t="s">
        <v>4049</v>
      </c>
      <c r="D2810" t="s">
        <v>4044</v>
      </c>
      <c r="E2810" t="s">
        <v>4039</v>
      </c>
      <c r="F2810" t="s">
        <v>4032</v>
      </c>
      <c r="G2810">
        <v>63109</v>
      </c>
    </row>
    <row r="2811" spans="1:7" x14ac:dyDescent="0.25">
      <c r="A2811" t="s">
        <v>235</v>
      </c>
      <c r="B2811" t="s">
        <v>4033</v>
      </c>
      <c r="C2811" t="s">
        <v>4049</v>
      </c>
      <c r="D2811" t="s">
        <v>4044</v>
      </c>
      <c r="E2811" t="s">
        <v>4039</v>
      </c>
      <c r="F2811" t="s">
        <v>4032</v>
      </c>
      <c r="G2811">
        <v>63111</v>
      </c>
    </row>
    <row r="2812" spans="1:7" x14ac:dyDescent="0.25">
      <c r="A2812" t="s">
        <v>1104</v>
      </c>
      <c r="B2812" t="s">
        <v>4035</v>
      </c>
      <c r="C2812" t="s">
        <v>4047</v>
      </c>
      <c r="D2812" t="s">
        <v>4044</v>
      </c>
      <c r="E2812" t="s">
        <v>4038</v>
      </c>
      <c r="F2812" t="s">
        <v>4032</v>
      </c>
      <c r="G2812">
        <v>63111</v>
      </c>
    </row>
    <row r="2813" spans="1:7" x14ac:dyDescent="0.25">
      <c r="A2813" t="s">
        <v>1168</v>
      </c>
      <c r="B2813" t="s">
        <v>4033</v>
      </c>
      <c r="C2813" t="s">
        <v>4047</v>
      </c>
      <c r="D2813" t="s">
        <v>4044</v>
      </c>
      <c r="E2813" t="s">
        <v>4038</v>
      </c>
      <c r="F2813" t="s">
        <v>4032</v>
      </c>
      <c r="G2813">
        <v>63126</v>
      </c>
    </row>
    <row r="2814" spans="1:7" x14ac:dyDescent="0.25">
      <c r="A2814" t="s">
        <v>39</v>
      </c>
      <c r="B2814" t="s">
        <v>4033</v>
      </c>
      <c r="C2814" t="s">
        <v>4051</v>
      </c>
      <c r="D2814" t="s">
        <v>4044</v>
      </c>
      <c r="E2814" t="s">
        <v>4039</v>
      </c>
      <c r="F2814" t="s">
        <v>4034</v>
      </c>
      <c r="G2814">
        <v>63129</v>
      </c>
    </row>
    <row r="2815" spans="1:7" x14ac:dyDescent="0.25">
      <c r="A2815" t="s">
        <v>444</v>
      </c>
      <c r="B2815" t="s">
        <v>4035</v>
      </c>
      <c r="C2815" t="s">
        <v>4047</v>
      </c>
      <c r="D2815" t="s">
        <v>4044</v>
      </c>
      <c r="E2815" t="s">
        <v>4039</v>
      </c>
      <c r="F2815" t="s">
        <v>4032</v>
      </c>
      <c r="G2815">
        <v>63129</v>
      </c>
    </row>
    <row r="2816" spans="1:7" x14ac:dyDescent="0.25">
      <c r="A2816" t="s">
        <v>2005</v>
      </c>
      <c r="B2816" t="s">
        <v>4035</v>
      </c>
      <c r="C2816" t="s">
        <v>4048</v>
      </c>
      <c r="D2816" t="s">
        <v>4044</v>
      </c>
      <c r="E2816" t="s">
        <v>4039</v>
      </c>
      <c r="F2816" t="s">
        <v>4032</v>
      </c>
      <c r="G2816">
        <v>63134</v>
      </c>
    </row>
    <row r="2817" spans="1:7" x14ac:dyDescent="0.25">
      <c r="A2817" t="s">
        <v>544</v>
      </c>
      <c r="B2817" t="s">
        <v>4033</v>
      </c>
      <c r="C2817" t="s">
        <v>4051</v>
      </c>
      <c r="D2817" t="s">
        <v>4044</v>
      </c>
      <c r="E2817" t="s">
        <v>4038</v>
      </c>
      <c r="F2817" t="s">
        <v>4032</v>
      </c>
      <c r="G2817">
        <v>63159</v>
      </c>
    </row>
    <row r="2818" spans="1:7" x14ac:dyDescent="0.25">
      <c r="A2818" t="s">
        <v>2293</v>
      </c>
      <c r="B2818" t="s">
        <v>4033</v>
      </c>
      <c r="C2818" t="s">
        <v>4048</v>
      </c>
      <c r="D2818" t="s">
        <v>4044</v>
      </c>
      <c r="E2818" t="s">
        <v>4039</v>
      </c>
      <c r="F2818" t="s">
        <v>4032</v>
      </c>
      <c r="G2818">
        <v>63162</v>
      </c>
    </row>
    <row r="2819" spans="1:7" x14ac:dyDescent="0.25">
      <c r="A2819" t="s">
        <v>426</v>
      </c>
      <c r="B2819" t="s">
        <v>4033</v>
      </c>
      <c r="C2819" t="s">
        <v>4051</v>
      </c>
      <c r="D2819" t="s">
        <v>4044</v>
      </c>
      <c r="E2819" t="s">
        <v>4039</v>
      </c>
      <c r="F2819" t="s">
        <v>4032</v>
      </c>
      <c r="G2819">
        <v>63168</v>
      </c>
    </row>
    <row r="2820" spans="1:7" x14ac:dyDescent="0.25">
      <c r="A2820" t="s">
        <v>364</v>
      </c>
      <c r="B2820" t="s">
        <v>4035</v>
      </c>
      <c r="C2820" t="s">
        <v>4051</v>
      </c>
      <c r="D2820" t="s">
        <v>4044</v>
      </c>
      <c r="E2820" t="s">
        <v>4038</v>
      </c>
      <c r="F2820" t="s">
        <v>4032</v>
      </c>
      <c r="G2820">
        <v>63175</v>
      </c>
    </row>
    <row r="2821" spans="1:7" x14ac:dyDescent="0.25">
      <c r="A2821" t="s">
        <v>124</v>
      </c>
      <c r="B2821" t="s">
        <v>4035</v>
      </c>
      <c r="C2821" t="s">
        <v>4051</v>
      </c>
      <c r="D2821" t="s">
        <v>4044</v>
      </c>
      <c r="E2821" t="s">
        <v>4039</v>
      </c>
      <c r="F2821" t="s">
        <v>4032</v>
      </c>
      <c r="G2821">
        <v>63187</v>
      </c>
    </row>
    <row r="2822" spans="1:7" x14ac:dyDescent="0.25">
      <c r="A2822" t="s">
        <v>1307</v>
      </c>
      <c r="B2822" t="s">
        <v>4036</v>
      </c>
      <c r="C2822" t="s">
        <v>4049</v>
      </c>
      <c r="D2822" t="s">
        <v>4044</v>
      </c>
      <c r="E2822" t="s">
        <v>4039</v>
      </c>
      <c r="F2822" t="s">
        <v>4032</v>
      </c>
      <c r="G2822">
        <v>63258</v>
      </c>
    </row>
    <row r="2823" spans="1:7" x14ac:dyDescent="0.25">
      <c r="A2823" t="s">
        <v>2433</v>
      </c>
      <c r="B2823" t="s">
        <v>4033</v>
      </c>
      <c r="C2823" t="s">
        <v>4050</v>
      </c>
      <c r="D2823" t="s">
        <v>4044</v>
      </c>
      <c r="E2823" t="s">
        <v>4038</v>
      </c>
      <c r="F2823" t="s">
        <v>4032</v>
      </c>
      <c r="G2823">
        <v>63263</v>
      </c>
    </row>
    <row r="2824" spans="1:7" x14ac:dyDescent="0.25">
      <c r="A2824" t="s">
        <v>52</v>
      </c>
      <c r="B2824" t="s">
        <v>4035</v>
      </c>
      <c r="C2824" t="s">
        <v>4051</v>
      </c>
      <c r="D2824" t="s">
        <v>4044</v>
      </c>
      <c r="E2824" t="s">
        <v>4039</v>
      </c>
      <c r="F2824" t="s">
        <v>4032</v>
      </c>
      <c r="G2824">
        <v>63264</v>
      </c>
    </row>
    <row r="2825" spans="1:7" x14ac:dyDescent="0.25">
      <c r="A2825" t="s">
        <v>1729</v>
      </c>
      <c r="B2825" t="s">
        <v>4035</v>
      </c>
      <c r="C2825" t="s">
        <v>4048</v>
      </c>
      <c r="D2825" t="s">
        <v>4044</v>
      </c>
      <c r="E2825" t="s">
        <v>4039</v>
      </c>
      <c r="F2825" t="s">
        <v>4032</v>
      </c>
      <c r="G2825">
        <v>63265</v>
      </c>
    </row>
    <row r="2826" spans="1:7" x14ac:dyDescent="0.25">
      <c r="A2826" t="s">
        <v>960</v>
      </c>
      <c r="B2826" t="s">
        <v>4033</v>
      </c>
      <c r="C2826" t="s">
        <v>4049</v>
      </c>
      <c r="D2826" t="s">
        <v>4044</v>
      </c>
      <c r="E2826" t="s">
        <v>4038</v>
      </c>
      <c r="F2826" t="s">
        <v>4032</v>
      </c>
      <c r="G2826">
        <v>63276</v>
      </c>
    </row>
    <row r="2827" spans="1:7" x14ac:dyDescent="0.25">
      <c r="A2827" t="s">
        <v>132</v>
      </c>
      <c r="B2827" t="s">
        <v>4033</v>
      </c>
      <c r="C2827" t="s">
        <v>4051</v>
      </c>
      <c r="D2827" t="s">
        <v>4044</v>
      </c>
      <c r="E2827" t="s">
        <v>4039</v>
      </c>
      <c r="F2827" t="s">
        <v>4032</v>
      </c>
      <c r="G2827">
        <v>63303</v>
      </c>
    </row>
    <row r="2828" spans="1:7" x14ac:dyDescent="0.25">
      <c r="A2828" t="s">
        <v>2124</v>
      </c>
      <c r="B2828" t="s">
        <v>4033</v>
      </c>
      <c r="C2828" t="s">
        <v>4048</v>
      </c>
      <c r="D2828" t="s">
        <v>4044</v>
      </c>
      <c r="E2828" t="s">
        <v>4039</v>
      </c>
      <c r="F2828" t="s">
        <v>4032</v>
      </c>
      <c r="G2828">
        <v>63304</v>
      </c>
    </row>
    <row r="2829" spans="1:7" x14ac:dyDescent="0.25">
      <c r="A2829" t="s">
        <v>159</v>
      </c>
      <c r="B2829" t="s">
        <v>4035</v>
      </c>
      <c r="C2829" t="s">
        <v>4049</v>
      </c>
      <c r="D2829" t="s">
        <v>4044</v>
      </c>
      <c r="E2829" t="s">
        <v>4039</v>
      </c>
      <c r="F2829" t="s">
        <v>4032</v>
      </c>
      <c r="G2829">
        <v>63304</v>
      </c>
    </row>
    <row r="2830" spans="1:7" x14ac:dyDescent="0.25">
      <c r="A2830" t="s">
        <v>1437</v>
      </c>
      <c r="B2830" t="s">
        <v>4035</v>
      </c>
      <c r="C2830" t="s">
        <v>4050</v>
      </c>
      <c r="D2830" t="s">
        <v>4044</v>
      </c>
      <c r="E2830" t="s">
        <v>4039</v>
      </c>
      <c r="F2830" t="s">
        <v>4034</v>
      </c>
      <c r="G2830">
        <v>63305</v>
      </c>
    </row>
    <row r="2831" spans="1:7" x14ac:dyDescent="0.25">
      <c r="A2831" t="s">
        <v>109</v>
      </c>
      <c r="B2831" t="s">
        <v>4033</v>
      </c>
      <c r="C2831" t="s">
        <v>4051</v>
      </c>
      <c r="D2831" t="s">
        <v>4044</v>
      </c>
      <c r="E2831" t="s">
        <v>4039</v>
      </c>
      <c r="F2831" t="s">
        <v>4032</v>
      </c>
      <c r="G2831">
        <v>63309</v>
      </c>
    </row>
    <row r="2832" spans="1:7" x14ac:dyDescent="0.25">
      <c r="A2832" t="s">
        <v>2974</v>
      </c>
      <c r="B2832" t="s">
        <v>4035</v>
      </c>
      <c r="C2832" t="s">
        <v>4048</v>
      </c>
      <c r="D2832" t="s">
        <v>4044</v>
      </c>
      <c r="E2832" t="s">
        <v>4038</v>
      </c>
      <c r="F2832" t="s">
        <v>4032</v>
      </c>
      <c r="G2832">
        <v>63309</v>
      </c>
    </row>
    <row r="2833" spans="1:7" x14ac:dyDescent="0.25">
      <c r="A2833" t="s">
        <v>567</v>
      </c>
      <c r="B2833" t="s">
        <v>4033</v>
      </c>
      <c r="C2833" t="s">
        <v>4049</v>
      </c>
      <c r="D2833" t="s">
        <v>4044</v>
      </c>
      <c r="E2833" t="s">
        <v>4038</v>
      </c>
      <c r="F2833" t="s">
        <v>4032</v>
      </c>
      <c r="G2833">
        <v>63323</v>
      </c>
    </row>
    <row r="2834" spans="1:7" x14ac:dyDescent="0.25">
      <c r="A2834" t="s">
        <v>139</v>
      </c>
      <c r="B2834" t="s">
        <v>4033</v>
      </c>
      <c r="C2834" t="s">
        <v>4051</v>
      </c>
      <c r="D2834" t="s">
        <v>4044</v>
      </c>
      <c r="E2834" t="s">
        <v>4039</v>
      </c>
      <c r="F2834" t="s">
        <v>4032</v>
      </c>
      <c r="G2834">
        <v>63329</v>
      </c>
    </row>
    <row r="2835" spans="1:7" x14ac:dyDescent="0.25">
      <c r="A2835" t="s">
        <v>1645</v>
      </c>
      <c r="B2835" t="s">
        <v>4033</v>
      </c>
      <c r="C2835" t="s">
        <v>4050</v>
      </c>
      <c r="D2835" t="s">
        <v>4044</v>
      </c>
      <c r="E2835" t="s">
        <v>4039</v>
      </c>
      <c r="F2835" t="s">
        <v>4034</v>
      </c>
      <c r="G2835">
        <v>63335</v>
      </c>
    </row>
    <row r="2836" spans="1:7" x14ac:dyDescent="0.25">
      <c r="A2836" t="s">
        <v>2485</v>
      </c>
      <c r="B2836" t="s">
        <v>4033</v>
      </c>
      <c r="C2836" t="s">
        <v>4050</v>
      </c>
      <c r="D2836" t="s">
        <v>4044</v>
      </c>
      <c r="E2836" t="s">
        <v>4038</v>
      </c>
      <c r="F2836" t="s">
        <v>4032</v>
      </c>
      <c r="G2836">
        <v>63338</v>
      </c>
    </row>
    <row r="2837" spans="1:7" x14ac:dyDescent="0.25">
      <c r="A2837" t="s">
        <v>2962</v>
      </c>
      <c r="B2837" t="s">
        <v>4033</v>
      </c>
      <c r="C2837" t="s">
        <v>4048</v>
      </c>
      <c r="D2837" t="s">
        <v>4044</v>
      </c>
      <c r="E2837" t="s">
        <v>4038</v>
      </c>
      <c r="F2837" t="s">
        <v>4032</v>
      </c>
      <c r="G2837">
        <v>63357</v>
      </c>
    </row>
    <row r="2838" spans="1:7" x14ac:dyDescent="0.25">
      <c r="A2838" t="s">
        <v>390</v>
      </c>
      <c r="B2838" t="s">
        <v>4033</v>
      </c>
      <c r="C2838" t="s">
        <v>4047</v>
      </c>
      <c r="D2838" t="s">
        <v>4044</v>
      </c>
      <c r="E2838" t="s">
        <v>4039</v>
      </c>
      <c r="F2838" t="s">
        <v>4032</v>
      </c>
      <c r="G2838">
        <v>63380</v>
      </c>
    </row>
    <row r="2839" spans="1:7" x14ac:dyDescent="0.25">
      <c r="A2839" t="s">
        <v>1306</v>
      </c>
      <c r="B2839" t="s">
        <v>4033</v>
      </c>
      <c r="C2839" t="s">
        <v>4048</v>
      </c>
      <c r="D2839" t="s">
        <v>4044</v>
      </c>
      <c r="E2839" t="s">
        <v>4039</v>
      </c>
      <c r="F2839" t="s">
        <v>4034</v>
      </c>
      <c r="G2839">
        <v>63386</v>
      </c>
    </row>
    <row r="2840" spans="1:7" x14ac:dyDescent="0.25">
      <c r="A2840" t="s">
        <v>44</v>
      </c>
      <c r="B2840" t="s">
        <v>4035</v>
      </c>
      <c r="C2840" t="s">
        <v>4051</v>
      </c>
      <c r="D2840" t="s">
        <v>4044</v>
      </c>
      <c r="E2840" t="s">
        <v>4039</v>
      </c>
      <c r="F2840" t="s">
        <v>4032</v>
      </c>
      <c r="G2840">
        <v>63393</v>
      </c>
    </row>
    <row r="2841" spans="1:7" x14ac:dyDescent="0.25">
      <c r="A2841" t="s">
        <v>148</v>
      </c>
      <c r="B2841" t="s">
        <v>4035</v>
      </c>
      <c r="C2841" t="s">
        <v>4047</v>
      </c>
      <c r="D2841" t="s">
        <v>4044</v>
      </c>
      <c r="E2841" t="s">
        <v>4039</v>
      </c>
      <c r="F2841" t="s">
        <v>4032</v>
      </c>
      <c r="G2841">
        <v>63393</v>
      </c>
    </row>
    <row r="2842" spans="1:7" x14ac:dyDescent="0.25">
      <c r="A2842" t="s">
        <v>1088</v>
      </c>
      <c r="B2842" t="s">
        <v>4035</v>
      </c>
      <c r="C2842" t="s">
        <v>4050</v>
      </c>
      <c r="D2842" t="s">
        <v>4044</v>
      </c>
      <c r="E2842" t="s">
        <v>4039</v>
      </c>
      <c r="F2842" t="s">
        <v>4032</v>
      </c>
      <c r="G2842">
        <v>63398</v>
      </c>
    </row>
    <row r="2843" spans="1:7" x14ac:dyDescent="0.25">
      <c r="A2843" t="s">
        <v>1925</v>
      </c>
      <c r="B2843" t="s">
        <v>4033</v>
      </c>
      <c r="C2843" t="s">
        <v>4050</v>
      </c>
      <c r="D2843" t="s">
        <v>4044</v>
      </c>
      <c r="E2843" t="s">
        <v>4039</v>
      </c>
      <c r="F2843" t="s">
        <v>4032</v>
      </c>
      <c r="G2843">
        <v>63412</v>
      </c>
    </row>
    <row r="2844" spans="1:7" x14ac:dyDescent="0.25">
      <c r="A2844" t="s">
        <v>3343</v>
      </c>
      <c r="B2844" t="s">
        <v>4033</v>
      </c>
      <c r="C2844" t="s">
        <v>4048</v>
      </c>
      <c r="D2844" t="s">
        <v>4044</v>
      </c>
      <c r="E2844" t="s">
        <v>4038</v>
      </c>
      <c r="F2844" t="s">
        <v>4034</v>
      </c>
      <c r="G2844">
        <v>63431</v>
      </c>
    </row>
    <row r="2845" spans="1:7" x14ac:dyDescent="0.25">
      <c r="A2845" t="s">
        <v>3666</v>
      </c>
      <c r="B2845" t="s">
        <v>4036</v>
      </c>
      <c r="C2845" t="s">
        <v>4051</v>
      </c>
      <c r="D2845" t="s">
        <v>4043</v>
      </c>
      <c r="E2845" t="s">
        <v>4038</v>
      </c>
      <c r="F2845" t="s">
        <v>4032</v>
      </c>
      <c r="G2845">
        <v>63458</v>
      </c>
    </row>
    <row r="2846" spans="1:7" x14ac:dyDescent="0.25">
      <c r="A2846" t="s">
        <v>1131</v>
      </c>
      <c r="B2846" t="s">
        <v>4033</v>
      </c>
      <c r="C2846" t="s">
        <v>4050</v>
      </c>
      <c r="D2846" t="s">
        <v>4044</v>
      </c>
      <c r="E2846" t="s">
        <v>4039</v>
      </c>
      <c r="F2846" t="s">
        <v>4032</v>
      </c>
      <c r="G2846">
        <v>63461</v>
      </c>
    </row>
    <row r="2847" spans="1:7" x14ac:dyDescent="0.25">
      <c r="A2847" t="s">
        <v>2364</v>
      </c>
      <c r="B2847" t="s">
        <v>4033</v>
      </c>
      <c r="C2847" t="s">
        <v>4048</v>
      </c>
      <c r="D2847" t="s">
        <v>4044</v>
      </c>
      <c r="E2847" t="s">
        <v>4039</v>
      </c>
      <c r="F2847" t="s">
        <v>4032</v>
      </c>
      <c r="G2847">
        <v>63512</v>
      </c>
    </row>
    <row r="2848" spans="1:7" x14ac:dyDescent="0.25">
      <c r="A2848" t="s">
        <v>800</v>
      </c>
      <c r="B2848" t="s">
        <v>4033</v>
      </c>
      <c r="C2848" t="s">
        <v>4047</v>
      </c>
      <c r="D2848" t="s">
        <v>4044</v>
      </c>
      <c r="E2848" t="s">
        <v>4039</v>
      </c>
      <c r="F2848" t="s">
        <v>4032</v>
      </c>
      <c r="G2848">
        <v>63517</v>
      </c>
    </row>
    <row r="2849" spans="1:7" x14ac:dyDescent="0.25">
      <c r="A2849" t="s">
        <v>1861</v>
      </c>
      <c r="B2849" t="s">
        <v>4035</v>
      </c>
      <c r="C2849" t="s">
        <v>4050</v>
      </c>
      <c r="D2849" t="s">
        <v>4044</v>
      </c>
      <c r="E2849" t="s">
        <v>4038</v>
      </c>
      <c r="F2849" t="s">
        <v>4032</v>
      </c>
      <c r="G2849">
        <v>63525</v>
      </c>
    </row>
    <row r="2850" spans="1:7" x14ac:dyDescent="0.25">
      <c r="A2850" t="s">
        <v>687</v>
      </c>
      <c r="B2850" t="s">
        <v>4033</v>
      </c>
      <c r="C2850" t="s">
        <v>4049</v>
      </c>
      <c r="D2850" t="s">
        <v>4044</v>
      </c>
      <c r="E2850" t="s">
        <v>4038</v>
      </c>
      <c r="F2850" t="s">
        <v>4032</v>
      </c>
      <c r="G2850">
        <v>63528</v>
      </c>
    </row>
    <row r="2851" spans="1:7" x14ac:dyDescent="0.25">
      <c r="A2851" t="s">
        <v>457</v>
      </c>
      <c r="B2851" t="s">
        <v>4035</v>
      </c>
      <c r="C2851" t="s">
        <v>4047</v>
      </c>
      <c r="D2851" t="s">
        <v>4044</v>
      </c>
      <c r="E2851" t="s">
        <v>4039</v>
      </c>
      <c r="F2851" t="s">
        <v>4032</v>
      </c>
      <c r="G2851">
        <v>63533</v>
      </c>
    </row>
    <row r="2852" spans="1:7" x14ac:dyDescent="0.25">
      <c r="A2852" t="s">
        <v>1885</v>
      </c>
      <c r="B2852" t="s">
        <v>4033</v>
      </c>
      <c r="C2852" t="s">
        <v>4048</v>
      </c>
      <c r="D2852" t="s">
        <v>4044</v>
      </c>
      <c r="E2852" t="s">
        <v>4039</v>
      </c>
      <c r="F2852" t="s">
        <v>4034</v>
      </c>
      <c r="G2852">
        <v>63534</v>
      </c>
    </row>
    <row r="2853" spans="1:7" x14ac:dyDescent="0.25">
      <c r="A2853" t="s">
        <v>46</v>
      </c>
      <c r="B2853" t="s">
        <v>4035</v>
      </c>
      <c r="C2853" t="s">
        <v>4051</v>
      </c>
      <c r="D2853" t="s">
        <v>4044</v>
      </c>
      <c r="E2853" t="s">
        <v>4039</v>
      </c>
      <c r="F2853" t="s">
        <v>4032</v>
      </c>
      <c r="G2853">
        <v>63542</v>
      </c>
    </row>
    <row r="2854" spans="1:7" x14ac:dyDescent="0.25">
      <c r="A2854" t="s">
        <v>86</v>
      </c>
      <c r="B2854" t="s">
        <v>4033</v>
      </c>
      <c r="C2854" t="s">
        <v>4051</v>
      </c>
      <c r="D2854" t="s">
        <v>4044</v>
      </c>
      <c r="E2854" t="s">
        <v>4039</v>
      </c>
      <c r="F2854" t="s">
        <v>4032</v>
      </c>
      <c r="G2854">
        <v>63550</v>
      </c>
    </row>
    <row r="2855" spans="1:7" x14ac:dyDescent="0.25">
      <c r="A2855" t="s">
        <v>1240</v>
      </c>
      <c r="B2855" t="s">
        <v>4033</v>
      </c>
      <c r="C2855" t="s">
        <v>4050</v>
      </c>
      <c r="D2855" t="s">
        <v>4044</v>
      </c>
      <c r="E2855" t="s">
        <v>4039</v>
      </c>
      <c r="F2855" t="s">
        <v>4032</v>
      </c>
      <c r="G2855">
        <v>63560</v>
      </c>
    </row>
    <row r="2856" spans="1:7" x14ac:dyDescent="0.25">
      <c r="A2856" t="s">
        <v>433</v>
      </c>
      <c r="B2856" t="s">
        <v>4035</v>
      </c>
      <c r="C2856" t="s">
        <v>4051</v>
      </c>
      <c r="D2856" t="s">
        <v>4044</v>
      </c>
      <c r="E2856" t="s">
        <v>4038</v>
      </c>
      <c r="F2856" t="s">
        <v>4032</v>
      </c>
      <c r="G2856">
        <v>63571</v>
      </c>
    </row>
    <row r="2857" spans="1:7" x14ac:dyDescent="0.25">
      <c r="A2857" t="s">
        <v>195</v>
      </c>
      <c r="B2857" t="s">
        <v>4033</v>
      </c>
      <c r="C2857" t="s">
        <v>4051</v>
      </c>
      <c r="D2857" t="s">
        <v>4044</v>
      </c>
      <c r="E2857" t="s">
        <v>4039</v>
      </c>
      <c r="F2857" t="s">
        <v>4034</v>
      </c>
      <c r="G2857">
        <v>63576</v>
      </c>
    </row>
    <row r="2858" spans="1:7" x14ac:dyDescent="0.25">
      <c r="A2858" t="s">
        <v>2537</v>
      </c>
      <c r="B2858" t="s">
        <v>4033</v>
      </c>
      <c r="C2858" t="s">
        <v>4048</v>
      </c>
      <c r="D2858" t="s">
        <v>4044</v>
      </c>
      <c r="E2858" t="s">
        <v>4039</v>
      </c>
      <c r="F2858" t="s">
        <v>4032</v>
      </c>
      <c r="G2858">
        <v>63577</v>
      </c>
    </row>
    <row r="2859" spans="1:7" x14ac:dyDescent="0.25">
      <c r="A2859" t="s">
        <v>3114</v>
      </c>
      <c r="B2859" t="s">
        <v>4035</v>
      </c>
      <c r="C2859" t="s">
        <v>4048</v>
      </c>
      <c r="D2859" t="s">
        <v>4044</v>
      </c>
      <c r="E2859" t="s">
        <v>4038</v>
      </c>
      <c r="F2859" t="s">
        <v>4032</v>
      </c>
      <c r="G2859">
        <v>63580</v>
      </c>
    </row>
    <row r="2860" spans="1:7" x14ac:dyDescent="0.25">
      <c r="A2860" t="s">
        <v>3999</v>
      </c>
      <c r="B2860" t="s">
        <v>4036</v>
      </c>
      <c r="C2860" t="s">
        <v>4048</v>
      </c>
      <c r="D2860" t="s">
        <v>4043</v>
      </c>
      <c r="E2860" t="s">
        <v>4039</v>
      </c>
      <c r="F2860" t="s">
        <v>4032</v>
      </c>
      <c r="G2860">
        <v>63585</v>
      </c>
    </row>
    <row r="2861" spans="1:7" x14ac:dyDescent="0.25">
      <c r="A2861" t="s">
        <v>2520</v>
      </c>
      <c r="B2861" t="s">
        <v>4033</v>
      </c>
      <c r="C2861" t="s">
        <v>4048</v>
      </c>
      <c r="D2861" t="s">
        <v>4044</v>
      </c>
      <c r="E2861" t="s">
        <v>4039</v>
      </c>
      <c r="F2861" t="s">
        <v>4032</v>
      </c>
      <c r="G2861">
        <v>63590</v>
      </c>
    </row>
    <row r="2862" spans="1:7" x14ac:dyDescent="0.25">
      <c r="A2862" t="s">
        <v>2791</v>
      </c>
      <c r="B2862" t="s">
        <v>4033</v>
      </c>
      <c r="C2862" t="s">
        <v>4048</v>
      </c>
      <c r="D2862" t="s">
        <v>4044</v>
      </c>
      <c r="E2862" t="s">
        <v>4038</v>
      </c>
      <c r="F2862" t="s">
        <v>4032</v>
      </c>
      <c r="G2862">
        <v>63595</v>
      </c>
    </row>
    <row r="2863" spans="1:7" x14ac:dyDescent="0.25">
      <c r="A2863" t="s">
        <v>267</v>
      </c>
      <c r="B2863" t="s">
        <v>4033</v>
      </c>
      <c r="C2863" t="s">
        <v>4049</v>
      </c>
      <c r="D2863" t="s">
        <v>4044</v>
      </c>
      <c r="E2863" t="s">
        <v>4039</v>
      </c>
      <c r="F2863" t="s">
        <v>4032</v>
      </c>
      <c r="G2863">
        <v>63617</v>
      </c>
    </row>
    <row r="2864" spans="1:7" x14ac:dyDescent="0.25">
      <c r="A2864" t="s">
        <v>15</v>
      </c>
      <c r="B2864" t="s">
        <v>4035</v>
      </c>
      <c r="C2864" t="s">
        <v>4051</v>
      </c>
      <c r="D2864" t="s">
        <v>4044</v>
      </c>
      <c r="E2864" t="s">
        <v>4039</v>
      </c>
      <c r="F2864" t="s">
        <v>4032</v>
      </c>
      <c r="G2864">
        <v>63625</v>
      </c>
    </row>
    <row r="2865" spans="1:7" x14ac:dyDescent="0.25">
      <c r="A2865" t="s">
        <v>185</v>
      </c>
      <c r="B2865" t="s">
        <v>4033</v>
      </c>
      <c r="C2865" t="s">
        <v>4051</v>
      </c>
      <c r="D2865" t="s">
        <v>4044</v>
      </c>
      <c r="E2865" t="s">
        <v>4039</v>
      </c>
      <c r="F2865" t="s">
        <v>4032</v>
      </c>
      <c r="G2865">
        <v>63627</v>
      </c>
    </row>
    <row r="2866" spans="1:7" x14ac:dyDescent="0.25">
      <c r="A2866" t="s">
        <v>270</v>
      </c>
      <c r="B2866" t="s">
        <v>4033</v>
      </c>
      <c r="C2866" t="s">
        <v>4051</v>
      </c>
      <c r="D2866" t="s">
        <v>4044</v>
      </c>
      <c r="E2866" t="s">
        <v>4038</v>
      </c>
      <c r="F2866" t="s">
        <v>4032</v>
      </c>
      <c r="G2866">
        <v>63630</v>
      </c>
    </row>
    <row r="2867" spans="1:7" x14ac:dyDescent="0.25">
      <c r="A2867" t="s">
        <v>2335</v>
      </c>
      <c r="B2867" t="s">
        <v>4033</v>
      </c>
      <c r="C2867" t="s">
        <v>4048</v>
      </c>
      <c r="D2867" t="s">
        <v>4044</v>
      </c>
      <c r="E2867" t="s">
        <v>4039</v>
      </c>
      <c r="F2867" t="s">
        <v>4032</v>
      </c>
      <c r="G2867">
        <v>63633</v>
      </c>
    </row>
    <row r="2868" spans="1:7" x14ac:dyDescent="0.25">
      <c r="A2868" t="s">
        <v>391</v>
      </c>
      <c r="B2868" t="s">
        <v>4033</v>
      </c>
      <c r="C2868" t="s">
        <v>4047</v>
      </c>
      <c r="D2868" t="s">
        <v>4044</v>
      </c>
      <c r="E2868" t="s">
        <v>4039</v>
      </c>
      <c r="F2868" t="s">
        <v>4032</v>
      </c>
      <c r="G2868">
        <v>63642</v>
      </c>
    </row>
    <row r="2869" spans="1:7" x14ac:dyDescent="0.25">
      <c r="A2869" t="s">
        <v>170</v>
      </c>
      <c r="B2869" t="s">
        <v>4033</v>
      </c>
      <c r="C2869" t="s">
        <v>4051</v>
      </c>
      <c r="D2869" t="s">
        <v>4044</v>
      </c>
      <c r="E2869" t="s">
        <v>4039</v>
      </c>
      <c r="F2869" t="s">
        <v>4032</v>
      </c>
      <c r="G2869">
        <v>63644</v>
      </c>
    </row>
    <row r="2870" spans="1:7" x14ac:dyDescent="0.25">
      <c r="A2870" t="s">
        <v>847</v>
      </c>
      <c r="B2870" t="s">
        <v>4033</v>
      </c>
      <c r="C2870" t="s">
        <v>4047</v>
      </c>
      <c r="D2870" t="s">
        <v>4044</v>
      </c>
      <c r="E2870" t="s">
        <v>4038</v>
      </c>
      <c r="F2870" t="s">
        <v>4032</v>
      </c>
      <c r="G2870">
        <v>63653</v>
      </c>
    </row>
    <row r="2871" spans="1:7" x14ac:dyDescent="0.25">
      <c r="A2871" t="s">
        <v>524</v>
      </c>
      <c r="B2871" t="s">
        <v>4033</v>
      </c>
      <c r="C2871" t="s">
        <v>4049</v>
      </c>
      <c r="D2871" t="s">
        <v>4044</v>
      </c>
      <c r="E2871" t="s">
        <v>4038</v>
      </c>
      <c r="F2871" t="s">
        <v>4032</v>
      </c>
      <c r="G2871">
        <v>63663</v>
      </c>
    </row>
    <row r="2872" spans="1:7" x14ac:dyDescent="0.25">
      <c r="A2872" t="s">
        <v>2594</v>
      </c>
      <c r="B2872" t="s">
        <v>4035</v>
      </c>
      <c r="C2872" t="s">
        <v>4048</v>
      </c>
      <c r="D2872" t="s">
        <v>4044</v>
      </c>
      <c r="E2872" t="s">
        <v>4038</v>
      </c>
      <c r="F2872" t="s">
        <v>4032</v>
      </c>
      <c r="G2872">
        <v>63664</v>
      </c>
    </row>
    <row r="2873" spans="1:7" x14ac:dyDescent="0.25">
      <c r="A2873" t="s">
        <v>553</v>
      </c>
      <c r="B2873" t="s">
        <v>4035</v>
      </c>
      <c r="C2873" t="s">
        <v>4051</v>
      </c>
      <c r="D2873" t="s">
        <v>4044</v>
      </c>
      <c r="E2873" t="s">
        <v>4038</v>
      </c>
      <c r="F2873" t="s">
        <v>4032</v>
      </c>
      <c r="G2873">
        <v>63673</v>
      </c>
    </row>
    <row r="2874" spans="1:7" x14ac:dyDescent="0.25">
      <c r="A2874" t="s">
        <v>972</v>
      </c>
      <c r="B2874" t="s">
        <v>4033</v>
      </c>
      <c r="C2874" t="s">
        <v>4047</v>
      </c>
      <c r="D2874" t="s">
        <v>4044</v>
      </c>
      <c r="E2874" t="s">
        <v>4039</v>
      </c>
      <c r="F2874" t="s">
        <v>4032</v>
      </c>
      <c r="G2874">
        <v>63674</v>
      </c>
    </row>
    <row r="2875" spans="1:7" x14ac:dyDescent="0.25">
      <c r="A2875" t="s">
        <v>325</v>
      </c>
      <c r="B2875" t="s">
        <v>4035</v>
      </c>
      <c r="C2875" t="s">
        <v>4051</v>
      </c>
      <c r="D2875" t="s">
        <v>4044</v>
      </c>
      <c r="E2875" t="s">
        <v>4038</v>
      </c>
      <c r="F2875" t="s">
        <v>4032</v>
      </c>
      <c r="G2875">
        <v>63698</v>
      </c>
    </row>
    <row r="2876" spans="1:7" x14ac:dyDescent="0.25">
      <c r="A2876" t="s">
        <v>3243</v>
      </c>
      <c r="B2876" t="s">
        <v>4033</v>
      </c>
      <c r="C2876" t="s">
        <v>4048</v>
      </c>
      <c r="D2876" t="s">
        <v>4044</v>
      </c>
      <c r="E2876" t="s">
        <v>4038</v>
      </c>
      <c r="F2876" t="s">
        <v>4032</v>
      </c>
      <c r="G2876">
        <v>63705</v>
      </c>
    </row>
    <row r="2877" spans="1:7" x14ac:dyDescent="0.25">
      <c r="A2877" t="s">
        <v>838</v>
      </c>
      <c r="B2877" t="s">
        <v>4035</v>
      </c>
      <c r="C2877" t="s">
        <v>4047</v>
      </c>
      <c r="D2877" t="s">
        <v>4044</v>
      </c>
      <c r="E2877" t="s">
        <v>4038</v>
      </c>
      <c r="F2877" t="s">
        <v>4032</v>
      </c>
      <c r="G2877">
        <v>63722</v>
      </c>
    </row>
    <row r="2878" spans="1:7" x14ac:dyDescent="0.25">
      <c r="A2878" t="s">
        <v>387</v>
      </c>
      <c r="B2878" t="s">
        <v>4033</v>
      </c>
      <c r="C2878" t="s">
        <v>4047</v>
      </c>
      <c r="D2878" t="s">
        <v>4044</v>
      </c>
      <c r="E2878" t="s">
        <v>4039</v>
      </c>
      <c r="F2878" t="s">
        <v>4032</v>
      </c>
      <c r="G2878">
        <v>63737</v>
      </c>
    </row>
    <row r="2879" spans="1:7" x14ac:dyDescent="0.25">
      <c r="A2879" t="s">
        <v>879</v>
      </c>
      <c r="B2879" t="s">
        <v>4033</v>
      </c>
      <c r="C2879" t="s">
        <v>4049</v>
      </c>
      <c r="D2879" t="s">
        <v>4044</v>
      </c>
      <c r="E2879" t="s">
        <v>4038</v>
      </c>
      <c r="F2879" t="s">
        <v>4032</v>
      </c>
      <c r="G2879">
        <v>63747</v>
      </c>
    </row>
    <row r="2880" spans="1:7" x14ac:dyDescent="0.25">
      <c r="A2880" t="s">
        <v>945</v>
      </c>
      <c r="B2880" t="s">
        <v>4033</v>
      </c>
      <c r="C2880" t="s">
        <v>4049</v>
      </c>
      <c r="D2880" t="s">
        <v>4044</v>
      </c>
      <c r="E2880" t="s">
        <v>4038</v>
      </c>
      <c r="F2880" t="s">
        <v>4032</v>
      </c>
      <c r="G2880">
        <v>63759</v>
      </c>
    </row>
    <row r="2881" spans="1:7" x14ac:dyDescent="0.25">
      <c r="A2881" t="s">
        <v>1981</v>
      </c>
      <c r="B2881" t="s">
        <v>4033</v>
      </c>
      <c r="C2881" t="s">
        <v>4048</v>
      </c>
      <c r="D2881" t="s">
        <v>4044</v>
      </c>
      <c r="E2881" t="s">
        <v>4039</v>
      </c>
      <c r="F2881" t="s">
        <v>4032</v>
      </c>
      <c r="G2881">
        <v>63760</v>
      </c>
    </row>
    <row r="2882" spans="1:7" x14ac:dyDescent="0.25">
      <c r="A2882" t="s">
        <v>153</v>
      </c>
      <c r="B2882" t="s">
        <v>4035</v>
      </c>
      <c r="C2882" t="s">
        <v>4049</v>
      </c>
      <c r="D2882" t="s">
        <v>4044</v>
      </c>
      <c r="E2882" t="s">
        <v>4039</v>
      </c>
      <c r="F2882" t="s">
        <v>4032</v>
      </c>
      <c r="G2882">
        <v>63764</v>
      </c>
    </row>
    <row r="2883" spans="1:7" x14ac:dyDescent="0.25">
      <c r="A2883" t="s">
        <v>1012</v>
      </c>
      <c r="B2883" t="s">
        <v>4033</v>
      </c>
      <c r="C2883" t="s">
        <v>4047</v>
      </c>
      <c r="D2883" t="s">
        <v>4044</v>
      </c>
      <c r="E2883" t="s">
        <v>4039</v>
      </c>
      <c r="F2883" t="s">
        <v>4032</v>
      </c>
      <c r="G2883">
        <v>63767</v>
      </c>
    </row>
    <row r="2884" spans="1:7" x14ac:dyDescent="0.25">
      <c r="A2884" t="s">
        <v>1491</v>
      </c>
      <c r="B2884" t="s">
        <v>4035</v>
      </c>
      <c r="C2884" t="s">
        <v>4050</v>
      </c>
      <c r="D2884" t="s">
        <v>4044</v>
      </c>
      <c r="E2884" t="s">
        <v>4039</v>
      </c>
      <c r="F2884" t="s">
        <v>4032</v>
      </c>
      <c r="G2884">
        <v>63767</v>
      </c>
    </row>
    <row r="2885" spans="1:7" x14ac:dyDescent="0.25">
      <c r="A2885" t="s">
        <v>2451</v>
      </c>
      <c r="B2885" t="s">
        <v>4033</v>
      </c>
      <c r="C2885" t="s">
        <v>4048</v>
      </c>
      <c r="D2885" t="s">
        <v>4044</v>
      </c>
      <c r="E2885" t="s">
        <v>4039</v>
      </c>
      <c r="F2885" t="s">
        <v>4032</v>
      </c>
      <c r="G2885">
        <v>63778</v>
      </c>
    </row>
    <row r="2886" spans="1:7" x14ac:dyDescent="0.25">
      <c r="A2886" t="s">
        <v>3194</v>
      </c>
      <c r="B2886" t="s">
        <v>4033</v>
      </c>
      <c r="C2886" t="s">
        <v>4047</v>
      </c>
      <c r="D2886" t="s">
        <v>4041</v>
      </c>
      <c r="E2886" t="s">
        <v>4038</v>
      </c>
      <c r="F2886" t="s">
        <v>4032</v>
      </c>
      <c r="G2886">
        <v>63783</v>
      </c>
    </row>
    <row r="2887" spans="1:7" x14ac:dyDescent="0.25">
      <c r="A2887" t="s">
        <v>473</v>
      </c>
      <c r="B2887" t="s">
        <v>4035</v>
      </c>
      <c r="C2887" t="s">
        <v>4047</v>
      </c>
      <c r="D2887" t="s">
        <v>4044</v>
      </c>
      <c r="E2887" t="s">
        <v>4039</v>
      </c>
      <c r="F2887" t="s">
        <v>4032</v>
      </c>
      <c r="G2887">
        <v>63790</v>
      </c>
    </row>
    <row r="2888" spans="1:7" x14ac:dyDescent="0.25">
      <c r="A2888" t="s">
        <v>2765</v>
      </c>
      <c r="B2888" t="s">
        <v>4033</v>
      </c>
      <c r="C2888" t="s">
        <v>4048</v>
      </c>
      <c r="D2888" t="s">
        <v>4044</v>
      </c>
      <c r="E2888" t="s">
        <v>4039</v>
      </c>
      <c r="F2888" t="s">
        <v>4034</v>
      </c>
      <c r="G2888">
        <v>63791</v>
      </c>
    </row>
    <row r="2889" spans="1:7" x14ac:dyDescent="0.25">
      <c r="A2889" t="s">
        <v>1352</v>
      </c>
      <c r="B2889" t="s">
        <v>4035</v>
      </c>
      <c r="C2889" t="s">
        <v>4050</v>
      </c>
      <c r="D2889" t="s">
        <v>4044</v>
      </c>
      <c r="E2889" t="s">
        <v>4039</v>
      </c>
      <c r="F2889" t="s">
        <v>4032</v>
      </c>
      <c r="G2889">
        <v>63800</v>
      </c>
    </row>
    <row r="2890" spans="1:7" x14ac:dyDescent="0.25">
      <c r="A2890" t="s">
        <v>2408</v>
      </c>
      <c r="B2890" t="s">
        <v>4033</v>
      </c>
      <c r="C2890" t="s">
        <v>4048</v>
      </c>
      <c r="D2890" t="s">
        <v>4044</v>
      </c>
      <c r="E2890" t="s">
        <v>4039</v>
      </c>
      <c r="F2890" t="s">
        <v>4032</v>
      </c>
      <c r="G2890">
        <v>63803</v>
      </c>
    </row>
    <row r="2891" spans="1:7" x14ac:dyDescent="0.25">
      <c r="A2891" t="s">
        <v>1056</v>
      </c>
      <c r="B2891" t="s">
        <v>4033</v>
      </c>
      <c r="C2891" t="s">
        <v>4049</v>
      </c>
      <c r="D2891" t="s">
        <v>4044</v>
      </c>
      <c r="E2891" t="s">
        <v>4038</v>
      </c>
      <c r="F2891" t="s">
        <v>4032</v>
      </c>
      <c r="G2891">
        <v>63804</v>
      </c>
    </row>
    <row r="2892" spans="1:7" x14ac:dyDescent="0.25">
      <c r="A2892" t="s">
        <v>912</v>
      </c>
      <c r="B2892" t="s">
        <v>4033</v>
      </c>
      <c r="C2892" t="s">
        <v>4051</v>
      </c>
      <c r="D2892" t="s">
        <v>4044</v>
      </c>
      <c r="E2892" t="s">
        <v>4038</v>
      </c>
      <c r="F2892" t="s">
        <v>4032</v>
      </c>
      <c r="G2892">
        <v>63805</v>
      </c>
    </row>
    <row r="2893" spans="1:7" x14ac:dyDescent="0.25">
      <c r="A2893" t="s">
        <v>535</v>
      </c>
      <c r="B2893" t="s">
        <v>4033</v>
      </c>
      <c r="C2893" t="s">
        <v>4051</v>
      </c>
      <c r="D2893" t="s">
        <v>4044</v>
      </c>
      <c r="E2893" t="s">
        <v>4038</v>
      </c>
      <c r="F2893" t="s">
        <v>4034</v>
      </c>
      <c r="G2893">
        <v>63807</v>
      </c>
    </row>
    <row r="2894" spans="1:7" x14ac:dyDescent="0.25">
      <c r="A2894" t="s">
        <v>974</v>
      </c>
      <c r="B2894" t="s">
        <v>4033</v>
      </c>
      <c r="C2894" t="s">
        <v>4049</v>
      </c>
      <c r="D2894" t="s">
        <v>4044</v>
      </c>
      <c r="E2894" t="s">
        <v>4038</v>
      </c>
      <c r="F2894" t="s">
        <v>4034</v>
      </c>
      <c r="G2894">
        <v>63825</v>
      </c>
    </row>
    <row r="2895" spans="1:7" x14ac:dyDescent="0.25">
      <c r="A2895" t="s">
        <v>1257</v>
      </c>
      <c r="B2895" t="s">
        <v>4033</v>
      </c>
      <c r="C2895" t="s">
        <v>4047</v>
      </c>
      <c r="D2895" t="s">
        <v>4044</v>
      </c>
      <c r="E2895" t="s">
        <v>4038</v>
      </c>
      <c r="F2895" t="s">
        <v>4032</v>
      </c>
      <c r="G2895">
        <v>63840</v>
      </c>
    </row>
    <row r="2896" spans="1:7" x14ac:dyDescent="0.25">
      <c r="A2896" t="s">
        <v>180</v>
      </c>
      <c r="B2896" t="s">
        <v>4035</v>
      </c>
      <c r="C2896" t="s">
        <v>4049</v>
      </c>
      <c r="D2896" t="s">
        <v>4044</v>
      </c>
      <c r="E2896" t="s">
        <v>4039</v>
      </c>
      <c r="F2896" t="s">
        <v>4032</v>
      </c>
      <c r="G2896">
        <v>63849</v>
      </c>
    </row>
    <row r="2897" spans="1:7" x14ac:dyDescent="0.25">
      <c r="A2897" t="s">
        <v>477</v>
      </c>
      <c r="B2897" t="s">
        <v>4033</v>
      </c>
      <c r="C2897" t="s">
        <v>4049</v>
      </c>
      <c r="D2897" t="s">
        <v>4044</v>
      </c>
      <c r="E2897" t="s">
        <v>4038</v>
      </c>
      <c r="F2897" t="s">
        <v>4032</v>
      </c>
      <c r="G2897">
        <v>63850</v>
      </c>
    </row>
    <row r="2898" spans="1:7" x14ac:dyDescent="0.25">
      <c r="A2898" t="s">
        <v>2193</v>
      </c>
      <c r="B2898" t="s">
        <v>4035</v>
      </c>
      <c r="C2898" t="s">
        <v>4050</v>
      </c>
      <c r="D2898" t="s">
        <v>4044</v>
      </c>
      <c r="E2898" t="s">
        <v>4038</v>
      </c>
      <c r="F2898" t="s">
        <v>4032</v>
      </c>
      <c r="G2898">
        <v>63851</v>
      </c>
    </row>
    <row r="2899" spans="1:7" x14ac:dyDescent="0.25">
      <c r="A2899" t="s">
        <v>2253</v>
      </c>
      <c r="B2899" t="s">
        <v>4033</v>
      </c>
      <c r="C2899" t="s">
        <v>4050</v>
      </c>
      <c r="D2899" t="s">
        <v>4044</v>
      </c>
      <c r="E2899" t="s">
        <v>4038</v>
      </c>
      <c r="F2899" t="s">
        <v>4032</v>
      </c>
      <c r="G2899">
        <v>63873</v>
      </c>
    </row>
    <row r="2900" spans="1:7" x14ac:dyDescent="0.25">
      <c r="A2900" t="s">
        <v>1625</v>
      </c>
      <c r="B2900" t="s">
        <v>4035</v>
      </c>
      <c r="C2900" t="s">
        <v>4048</v>
      </c>
      <c r="D2900" t="s">
        <v>4044</v>
      </c>
      <c r="E2900" t="s">
        <v>4039</v>
      </c>
      <c r="F2900" t="s">
        <v>4032</v>
      </c>
      <c r="G2900">
        <v>63874</v>
      </c>
    </row>
    <row r="2901" spans="1:7" x14ac:dyDescent="0.25">
      <c r="A2901" t="s">
        <v>2174</v>
      </c>
      <c r="B2901" t="s">
        <v>4035</v>
      </c>
      <c r="C2901" t="s">
        <v>4050</v>
      </c>
      <c r="D2901" t="s">
        <v>4044</v>
      </c>
      <c r="E2901" t="s">
        <v>4038</v>
      </c>
      <c r="F2901" t="s">
        <v>4032</v>
      </c>
      <c r="G2901">
        <v>63893</v>
      </c>
    </row>
    <row r="2902" spans="1:7" x14ac:dyDescent="0.25">
      <c r="A2902" t="s">
        <v>1574</v>
      </c>
      <c r="B2902" t="s">
        <v>4035</v>
      </c>
      <c r="C2902" t="s">
        <v>4050</v>
      </c>
      <c r="D2902" t="s">
        <v>4044</v>
      </c>
      <c r="E2902" t="s">
        <v>4039</v>
      </c>
      <c r="F2902" t="s">
        <v>4032</v>
      </c>
      <c r="G2902">
        <v>63896</v>
      </c>
    </row>
    <row r="2903" spans="1:7" x14ac:dyDescent="0.25">
      <c r="A2903" t="s">
        <v>1892</v>
      </c>
      <c r="B2903" t="s">
        <v>4033</v>
      </c>
      <c r="C2903" t="s">
        <v>4051</v>
      </c>
      <c r="D2903" t="s">
        <v>4041</v>
      </c>
      <c r="E2903" t="s">
        <v>4039</v>
      </c>
      <c r="F2903" t="s">
        <v>4032</v>
      </c>
      <c r="G2903">
        <v>63897</v>
      </c>
    </row>
    <row r="2904" spans="1:7" x14ac:dyDescent="0.25">
      <c r="A2904" t="s">
        <v>2437</v>
      </c>
      <c r="B2904" t="s">
        <v>4035</v>
      </c>
      <c r="C2904" t="s">
        <v>4048</v>
      </c>
      <c r="D2904" t="s">
        <v>4044</v>
      </c>
      <c r="E2904" t="s">
        <v>4039</v>
      </c>
      <c r="F2904" t="s">
        <v>4032</v>
      </c>
      <c r="G2904">
        <v>63898</v>
      </c>
    </row>
    <row r="2905" spans="1:7" x14ac:dyDescent="0.25">
      <c r="A2905" t="s">
        <v>3195</v>
      </c>
      <c r="B2905" t="s">
        <v>4033</v>
      </c>
      <c r="C2905" t="s">
        <v>4048</v>
      </c>
      <c r="D2905" t="s">
        <v>4044</v>
      </c>
      <c r="E2905" t="s">
        <v>4038</v>
      </c>
      <c r="F2905" t="s">
        <v>4032</v>
      </c>
      <c r="G2905">
        <v>63900</v>
      </c>
    </row>
    <row r="2906" spans="1:7" x14ac:dyDescent="0.25">
      <c r="A2906" t="s">
        <v>1959</v>
      </c>
      <c r="B2906" t="s">
        <v>4035</v>
      </c>
      <c r="C2906" t="s">
        <v>4050</v>
      </c>
      <c r="D2906" t="s">
        <v>4044</v>
      </c>
      <c r="E2906" t="s">
        <v>4038</v>
      </c>
      <c r="F2906" t="s">
        <v>4032</v>
      </c>
      <c r="G2906">
        <v>63913</v>
      </c>
    </row>
    <row r="2907" spans="1:7" x14ac:dyDescent="0.25">
      <c r="A2907" t="s">
        <v>1464</v>
      </c>
      <c r="B2907" t="s">
        <v>4033</v>
      </c>
      <c r="C2907" t="s">
        <v>4047</v>
      </c>
      <c r="D2907" t="s">
        <v>4044</v>
      </c>
      <c r="E2907" t="s">
        <v>4038</v>
      </c>
      <c r="F2907" t="s">
        <v>4032</v>
      </c>
      <c r="G2907">
        <v>63920</v>
      </c>
    </row>
    <row r="2908" spans="1:7" x14ac:dyDescent="0.25">
      <c r="A2908" t="s">
        <v>403</v>
      </c>
      <c r="B2908" t="s">
        <v>4035</v>
      </c>
      <c r="C2908" t="s">
        <v>4047</v>
      </c>
      <c r="D2908" t="s">
        <v>4044</v>
      </c>
      <c r="E2908" t="s">
        <v>4039</v>
      </c>
      <c r="F2908" t="s">
        <v>4032</v>
      </c>
      <c r="G2908">
        <v>63921</v>
      </c>
    </row>
    <row r="2909" spans="1:7" x14ac:dyDescent="0.25">
      <c r="A2909" t="s">
        <v>341</v>
      </c>
      <c r="B2909" t="s">
        <v>4035</v>
      </c>
      <c r="C2909" t="s">
        <v>4051</v>
      </c>
      <c r="D2909" t="s">
        <v>4044</v>
      </c>
      <c r="E2909" t="s">
        <v>4038</v>
      </c>
      <c r="F2909" t="s">
        <v>4032</v>
      </c>
      <c r="G2909">
        <v>63931</v>
      </c>
    </row>
    <row r="2910" spans="1:7" x14ac:dyDescent="0.25">
      <c r="A2910" t="s">
        <v>822</v>
      </c>
      <c r="B2910" t="s">
        <v>4033</v>
      </c>
      <c r="C2910" t="s">
        <v>4049</v>
      </c>
      <c r="D2910" t="s">
        <v>4044</v>
      </c>
      <c r="E2910" t="s">
        <v>4038</v>
      </c>
      <c r="F2910" t="s">
        <v>4034</v>
      </c>
      <c r="G2910">
        <v>63946</v>
      </c>
    </row>
    <row r="2911" spans="1:7" x14ac:dyDescent="0.25">
      <c r="A2911" t="s">
        <v>2222</v>
      </c>
      <c r="B2911" t="s">
        <v>4033</v>
      </c>
      <c r="C2911" t="s">
        <v>4048</v>
      </c>
      <c r="D2911" t="s">
        <v>4044</v>
      </c>
      <c r="E2911" t="s">
        <v>4039</v>
      </c>
      <c r="F2911" t="s">
        <v>4032</v>
      </c>
      <c r="G2911">
        <v>63956</v>
      </c>
    </row>
    <row r="2912" spans="1:7" x14ac:dyDescent="0.25">
      <c r="A2912" t="s">
        <v>1013</v>
      </c>
      <c r="B2912" t="s">
        <v>4033</v>
      </c>
      <c r="C2912" t="s">
        <v>4049</v>
      </c>
      <c r="D2912" t="s">
        <v>4044</v>
      </c>
      <c r="E2912" t="s">
        <v>4038</v>
      </c>
      <c r="F2912" t="s">
        <v>4034</v>
      </c>
      <c r="G2912">
        <v>63963</v>
      </c>
    </row>
    <row r="2913" spans="1:7" x14ac:dyDescent="0.25">
      <c r="A2913" t="s">
        <v>119</v>
      </c>
      <c r="B2913" t="s">
        <v>4035</v>
      </c>
      <c r="C2913" t="s">
        <v>4051</v>
      </c>
      <c r="D2913" t="s">
        <v>4044</v>
      </c>
      <c r="E2913" t="s">
        <v>4039</v>
      </c>
      <c r="F2913" t="s">
        <v>4032</v>
      </c>
      <c r="G2913">
        <v>63964</v>
      </c>
    </row>
    <row r="2914" spans="1:7" x14ac:dyDescent="0.25">
      <c r="A2914" t="s">
        <v>422</v>
      </c>
      <c r="B2914" t="s">
        <v>4035</v>
      </c>
      <c r="C2914" t="s">
        <v>4047</v>
      </c>
      <c r="D2914" t="s">
        <v>4044</v>
      </c>
      <c r="E2914" t="s">
        <v>4039</v>
      </c>
      <c r="F2914" t="s">
        <v>4032</v>
      </c>
      <c r="G2914">
        <v>63971</v>
      </c>
    </row>
    <row r="2915" spans="1:7" x14ac:dyDescent="0.25">
      <c r="A2915" t="s">
        <v>1933</v>
      </c>
      <c r="B2915" t="s">
        <v>4033</v>
      </c>
      <c r="C2915" t="s">
        <v>4048</v>
      </c>
      <c r="D2915" t="s">
        <v>4044</v>
      </c>
      <c r="E2915" t="s">
        <v>4039</v>
      </c>
      <c r="F2915" t="s">
        <v>4032</v>
      </c>
      <c r="G2915">
        <v>63972</v>
      </c>
    </row>
    <row r="2916" spans="1:7" x14ac:dyDescent="0.25">
      <c r="A2916" t="s">
        <v>1633</v>
      </c>
      <c r="B2916" t="s">
        <v>4033</v>
      </c>
      <c r="C2916" t="s">
        <v>4047</v>
      </c>
      <c r="D2916" t="s">
        <v>4044</v>
      </c>
      <c r="E2916" t="s">
        <v>4038</v>
      </c>
      <c r="F2916" t="s">
        <v>4032</v>
      </c>
      <c r="G2916">
        <v>63974</v>
      </c>
    </row>
    <row r="2917" spans="1:7" x14ac:dyDescent="0.25">
      <c r="A2917" t="s">
        <v>1116</v>
      </c>
      <c r="B2917" t="s">
        <v>4035</v>
      </c>
      <c r="C2917" t="s">
        <v>4047</v>
      </c>
      <c r="D2917" t="s">
        <v>4044</v>
      </c>
      <c r="E2917" t="s">
        <v>4038</v>
      </c>
      <c r="F2917" t="s">
        <v>4032</v>
      </c>
      <c r="G2917">
        <v>63975</v>
      </c>
    </row>
    <row r="2918" spans="1:7" x14ac:dyDescent="0.25">
      <c r="A2918" t="s">
        <v>420</v>
      </c>
      <c r="B2918" t="s">
        <v>4033</v>
      </c>
      <c r="C2918" t="s">
        <v>4049</v>
      </c>
      <c r="D2918" t="s">
        <v>4044</v>
      </c>
      <c r="E2918" t="s">
        <v>4039</v>
      </c>
      <c r="F2918" t="s">
        <v>4032</v>
      </c>
      <c r="G2918">
        <v>63988</v>
      </c>
    </row>
    <row r="2919" spans="1:7" x14ac:dyDescent="0.25">
      <c r="A2919" t="s">
        <v>28</v>
      </c>
      <c r="B2919" t="s">
        <v>4033</v>
      </c>
      <c r="C2919" t="s">
        <v>4051</v>
      </c>
      <c r="D2919" t="s">
        <v>4044</v>
      </c>
      <c r="E2919" t="s">
        <v>4039</v>
      </c>
      <c r="F2919" t="s">
        <v>4032</v>
      </c>
      <c r="G2919">
        <v>63997</v>
      </c>
    </row>
    <row r="2920" spans="1:7" x14ac:dyDescent="0.25">
      <c r="A2920" t="s">
        <v>144</v>
      </c>
      <c r="B2920" t="s">
        <v>4033</v>
      </c>
      <c r="C2920" t="s">
        <v>4051</v>
      </c>
      <c r="D2920" t="s">
        <v>4044</v>
      </c>
      <c r="E2920" t="s">
        <v>4039</v>
      </c>
      <c r="F2920" t="s">
        <v>4034</v>
      </c>
      <c r="G2920">
        <v>64006</v>
      </c>
    </row>
    <row r="2921" spans="1:7" x14ac:dyDescent="0.25">
      <c r="A2921" t="s">
        <v>1471</v>
      </c>
      <c r="B2921" t="s">
        <v>4036</v>
      </c>
      <c r="C2921" t="s">
        <v>4051</v>
      </c>
      <c r="D2921" t="s">
        <v>4044</v>
      </c>
      <c r="E2921" t="s">
        <v>4038</v>
      </c>
      <c r="F2921" t="s">
        <v>4032</v>
      </c>
      <c r="G2921">
        <v>64009</v>
      </c>
    </row>
    <row r="2922" spans="1:7" x14ac:dyDescent="0.25">
      <c r="A2922" t="s">
        <v>236</v>
      </c>
      <c r="B2922" t="s">
        <v>4033</v>
      </c>
      <c r="C2922" t="s">
        <v>4049</v>
      </c>
      <c r="D2922" t="s">
        <v>4044</v>
      </c>
      <c r="E2922" t="s">
        <v>4039</v>
      </c>
      <c r="F2922" t="s">
        <v>4032</v>
      </c>
      <c r="G2922">
        <v>64015</v>
      </c>
    </row>
    <row r="2923" spans="1:7" x14ac:dyDescent="0.25">
      <c r="A2923" t="s">
        <v>2542</v>
      </c>
      <c r="B2923" t="s">
        <v>4033</v>
      </c>
      <c r="C2923" t="s">
        <v>4049</v>
      </c>
      <c r="D2923" t="s">
        <v>4041</v>
      </c>
      <c r="E2923" t="s">
        <v>4039</v>
      </c>
      <c r="F2923" t="s">
        <v>4034</v>
      </c>
      <c r="G2923">
        <v>64022</v>
      </c>
    </row>
    <row r="2924" spans="1:7" x14ac:dyDescent="0.25">
      <c r="A2924" t="s">
        <v>1958</v>
      </c>
      <c r="B2924" t="s">
        <v>4033</v>
      </c>
      <c r="C2924" t="s">
        <v>4050</v>
      </c>
      <c r="D2924" t="s">
        <v>4044</v>
      </c>
      <c r="E2924" t="s">
        <v>4039</v>
      </c>
      <c r="F2924" t="s">
        <v>4032</v>
      </c>
      <c r="G2924">
        <v>64025</v>
      </c>
    </row>
    <row r="2925" spans="1:7" x14ac:dyDescent="0.25">
      <c r="A2925" t="s">
        <v>1777</v>
      </c>
      <c r="B2925" t="s">
        <v>4035</v>
      </c>
      <c r="C2925" t="s">
        <v>4048</v>
      </c>
      <c r="D2925" t="s">
        <v>4044</v>
      </c>
      <c r="E2925" t="s">
        <v>4039</v>
      </c>
      <c r="F2925" t="s">
        <v>4032</v>
      </c>
      <c r="G2925">
        <v>64027</v>
      </c>
    </row>
    <row r="2926" spans="1:7" x14ac:dyDescent="0.25">
      <c r="A2926" t="s">
        <v>36</v>
      </c>
      <c r="B2926" t="s">
        <v>4035</v>
      </c>
      <c r="C2926" t="s">
        <v>4051</v>
      </c>
      <c r="D2926" t="s">
        <v>4044</v>
      </c>
      <c r="E2926" t="s">
        <v>4039</v>
      </c>
      <c r="F2926" t="s">
        <v>4034</v>
      </c>
      <c r="G2926">
        <v>64029</v>
      </c>
    </row>
    <row r="2927" spans="1:7" x14ac:dyDescent="0.25">
      <c r="A2927" t="s">
        <v>1948</v>
      </c>
      <c r="B2927" t="s">
        <v>4035</v>
      </c>
      <c r="C2927" t="s">
        <v>4048</v>
      </c>
      <c r="D2927" t="s">
        <v>4044</v>
      </c>
      <c r="E2927" t="s">
        <v>4039</v>
      </c>
      <c r="F2927" t="s">
        <v>4032</v>
      </c>
      <c r="G2927">
        <v>64060</v>
      </c>
    </row>
    <row r="2928" spans="1:7" x14ac:dyDescent="0.25">
      <c r="A2928" t="s">
        <v>1360</v>
      </c>
      <c r="B2928" t="s">
        <v>4033</v>
      </c>
      <c r="C2928" t="s">
        <v>4047</v>
      </c>
      <c r="D2928" t="s">
        <v>4044</v>
      </c>
      <c r="E2928" t="s">
        <v>4038</v>
      </c>
      <c r="F2928" t="s">
        <v>4032</v>
      </c>
      <c r="G2928">
        <v>64071</v>
      </c>
    </row>
    <row r="2929" spans="1:7" x14ac:dyDescent="0.25">
      <c r="A2929" t="s">
        <v>732</v>
      </c>
      <c r="B2929" t="s">
        <v>4033</v>
      </c>
      <c r="C2929" t="s">
        <v>4049</v>
      </c>
      <c r="D2929" t="s">
        <v>4044</v>
      </c>
      <c r="E2929" t="s">
        <v>4038</v>
      </c>
      <c r="F2929" t="s">
        <v>4032</v>
      </c>
      <c r="G2929">
        <v>64078</v>
      </c>
    </row>
    <row r="2930" spans="1:7" x14ac:dyDescent="0.25">
      <c r="A2930" t="s">
        <v>1660</v>
      </c>
      <c r="B2930" t="s">
        <v>4033</v>
      </c>
      <c r="C2930" t="s">
        <v>4050</v>
      </c>
      <c r="D2930" t="s">
        <v>4044</v>
      </c>
      <c r="E2930" t="s">
        <v>4039</v>
      </c>
      <c r="F2930" t="s">
        <v>4032</v>
      </c>
      <c r="G2930">
        <v>64082</v>
      </c>
    </row>
    <row r="2931" spans="1:7" x14ac:dyDescent="0.25">
      <c r="A2931" t="s">
        <v>2875</v>
      </c>
      <c r="B2931" t="s">
        <v>4035</v>
      </c>
      <c r="C2931" t="s">
        <v>4048</v>
      </c>
      <c r="D2931" t="s">
        <v>4044</v>
      </c>
      <c r="E2931" t="s">
        <v>4038</v>
      </c>
      <c r="F2931" t="s">
        <v>4032</v>
      </c>
      <c r="G2931">
        <v>64123</v>
      </c>
    </row>
    <row r="2932" spans="1:7" x14ac:dyDescent="0.25">
      <c r="A2932" t="s">
        <v>2657</v>
      </c>
      <c r="B2932" t="s">
        <v>4035</v>
      </c>
      <c r="C2932" t="s">
        <v>4048</v>
      </c>
      <c r="D2932" t="s">
        <v>4044</v>
      </c>
      <c r="E2932" t="s">
        <v>4038</v>
      </c>
      <c r="F2932" t="s">
        <v>4032</v>
      </c>
      <c r="G2932">
        <v>64127</v>
      </c>
    </row>
    <row r="2933" spans="1:7" x14ac:dyDescent="0.25">
      <c r="A2933" t="s">
        <v>744</v>
      </c>
      <c r="B2933" t="s">
        <v>4035</v>
      </c>
      <c r="C2933" t="s">
        <v>4051</v>
      </c>
      <c r="D2933" t="s">
        <v>4044</v>
      </c>
      <c r="E2933" t="s">
        <v>4038</v>
      </c>
      <c r="F2933" t="s">
        <v>4032</v>
      </c>
      <c r="G2933">
        <v>64132</v>
      </c>
    </row>
    <row r="2934" spans="1:7" x14ac:dyDescent="0.25">
      <c r="A2934" t="s">
        <v>160</v>
      </c>
      <c r="B2934" t="s">
        <v>4033</v>
      </c>
      <c r="C2934" t="s">
        <v>4051</v>
      </c>
      <c r="D2934" t="s">
        <v>4044</v>
      </c>
      <c r="E2934" t="s">
        <v>4039</v>
      </c>
      <c r="F2934" t="s">
        <v>4032</v>
      </c>
      <c r="G2934">
        <v>64136</v>
      </c>
    </row>
    <row r="2935" spans="1:7" x14ac:dyDescent="0.25">
      <c r="A2935" t="s">
        <v>3325</v>
      </c>
      <c r="B2935" t="s">
        <v>4036</v>
      </c>
      <c r="C2935" t="s">
        <v>4048</v>
      </c>
      <c r="D2935" t="s">
        <v>4044</v>
      </c>
      <c r="E2935" t="s">
        <v>4039</v>
      </c>
      <c r="F2935" t="s">
        <v>4034</v>
      </c>
      <c r="G2935">
        <v>64143</v>
      </c>
    </row>
    <row r="2936" spans="1:7" x14ac:dyDescent="0.25">
      <c r="A2936" t="s">
        <v>1715</v>
      </c>
      <c r="B2936" t="s">
        <v>4033</v>
      </c>
      <c r="C2936" t="s">
        <v>4051</v>
      </c>
      <c r="D2936" t="s">
        <v>4041</v>
      </c>
      <c r="E2936" t="s">
        <v>4039</v>
      </c>
      <c r="F2936" t="s">
        <v>4034</v>
      </c>
      <c r="G2936">
        <v>64164</v>
      </c>
    </row>
    <row r="2937" spans="1:7" x14ac:dyDescent="0.25">
      <c r="A2937" t="s">
        <v>2230</v>
      </c>
      <c r="B2937" t="s">
        <v>4033</v>
      </c>
      <c r="C2937" t="s">
        <v>4051</v>
      </c>
      <c r="D2937" t="s">
        <v>4041</v>
      </c>
      <c r="E2937" t="s">
        <v>4039</v>
      </c>
      <c r="F2937" t="s">
        <v>4032</v>
      </c>
      <c r="G2937">
        <v>64166</v>
      </c>
    </row>
    <row r="2938" spans="1:7" x14ac:dyDescent="0.25">
      <c r="A2938" t="s">
        <v>987</v>
      </c>
      <c r="B2938" t="s">
        <v>4035</v>
      </c>
      <c r="C2938" t="s">
        <v>4049</v>
      </c>
      <c r="D2938" t="s">
        <v>4044</v>
      </c>
      <c r="E2938" t="s">
        <v>4038</v>
      </c>
      <c r="F2938" t="s">
        <v>4032</v>
      </c>
      <c r="G2938">
        <v>64171</v>
      </c>
    </row>
    <row r="2939" spans="1:7" x14ac:dyDescent="0.25">
      <c r="A2939" t="s">
        <v>922</v>
      </c>
      <c r="B2939" t="s">
        <v>4033</v>
      </c>
      <c r="C2939" t="s">
        <v>4049</v>
      </c>
      <c r="D2939" t="s">
        <v>4044</v>
      </c>
      <c r="E2939" t="s">
        <v>4038</v>
      </c>
      <c r="F2939" t="s">
        <v>4032</v>
      </c>
      <c r="G2939">
        <v>64172</v>
      </c>
    </row>
    <row r="2940" spans="1:7" x14ac:dyDescent="0.25">
      <c r="A2940" t="s">
        <v>1929</v>
      </c>
      <c r="B2940" t="s">
        <v>4033</v>
      </c>
      <c r="C2940" t="s">
        <v>4048</v>
      </c>
      <c r="D2940" t="s">
        <v>4044</v>
      </c>
      <c r="E2940" t="s">
        <v>4039</v>
      </c>
      <c r="F2940" t="s">
        <v>4032</v>
      </c>
      <c r="G2940">
        <v>64173</v>
      </c>
    </row>
    <row r="2941" spans="1:7" x14ac:dyDescent="0.25">
      <c r="A2941" t="s">
        <v>400</v>
      </c>
      <c r="B2941" t="s">
        <v>4035</v>
      </c>
      <c r="C2941" t="s">
        <v>4051</v>
      </c>
      <c r="D2941" t="s">
        <v>4044</v>
      </c>
      <c r="E2941" t="s">
        <v>4038</v>
      </c>
      <c r="F2941" t="s">
        <v>4032</v>
      </c>
      <c r="G2941">
        <v>64174</v>
      </c>
    </row>
    <row r="2942" spans="1:7" x14ac:dyDescent="0.25">
      <c r="A2942" t="s">
        <v>2857</v>
      </c>
      <c r="B2942" t="s">
        <v>4035</v>
      </c>
      <c r="C2942" t="s">
        <v>4048</v>
      </c>
      <c r="D2942" t="s">
        <v>4044</v>
      </c>
      <c r="E2942" t="s">
        <v>4038</v>
      </c>
      <c r="F2942" t="s">
        <v>4032</v>
      </c>
      <c r="G2942">
        <v>64181</v>
      </c>
    </row>
    <row r="2943" spans="1:7" x14ac:dyDescent="0.25">
      <c r="A2943" t="s">
        <v>779</v>
      </c>
      <c r="B2943" t="s">
        <v>4033</v>
      </c>
      <c r="C2943" t="s">
        <v>4049</v>
      </c>
      <c r="D2943" t="s">
        <v>4044</v>
      </c>
      <c r="E2943" t="s">
        <v>4038</v>
      </c>
      <c r="F2943" t="s">
        <v>4032</v>
      </c>
      <c r="G2943">
        <v>64205</v>
      </c>
    </row>
    <row r="2944" spans="1:7" x14ac:dyDescent="0.25">
      <c r="A2944" t="s">
        <v>366</v>
      </c>
      <c r="B2944" t="s">
        <v>4033</v>
      </c>
      <c r="C2944" t="s">
        <v>4047</v>
      </c>
      <c r="D2944" t="s">
        <v>4044</v>
      </c>
      <c r="E2944" t="s">
        <v>4039</v>
      </c>
      <c r="F2944" t="s">
        <v>4032</v>
      </c>
      <c r="G2944">
        <v>64228</v>
      </c>
    </row>
    <row r="2945" spans="1:7" x14ac:dyDescent="0.25">
      <c r="A2945" t="s">
        <v>478</v>
      </c>
      <c r="B2945" t="s">
        <v>4033</v>
      </c>
      <c r="C2945" t="s">
        <v>4047</v>
      </c>
      <c r="D2945" t="s">
        <v>4044</v>
      </c>
      <c r="E2945" t="s">
        <v>4039</v>
      </c>
      <c r="F2945" t="s">
        <v>4034</v>
      </c>
      <c r="G2945">
        <v>64245</v>
      </c>
    </row>
    <row r="2946" spans="1:7" x14ac:dyDescent="0.25">
      <c r="A2946" t="s">
        <v>2535</v>
      </c>
      <c r="B2946" t="s">
        <v>4033</v>
      </c>
      <c r="C2946" t="s">
        <v>4051</v>
      </c>
      <c r="D2946" t="s">
        <v>4041</v>
      </c>
      <c r="E2946" t="s">
        <v>4038</v>
      </c>
      <c r="F2946" t="s">
        <v>4032</v>
      </c>
      <c r="G2946">
        <v>64247</v>
      </c>
    </row>
    <row r="2947" spans="1:7" x14ac:dyDescent="0.25">
      <c r="A2947" t="s">
        <v>2749</v>
      </c>
      <c r="B2947" t="s">
        <v>4033</v>
      </c>
      <c r="C2947" t="s">
        <v>4048</v>
      </c>
      <c r="D2947" t="s">
        <v>4044</v>
      </c>
      <c r="E2947" t="s">
        <v>4038</v>
      </c>
      <c r="F2947" t="s">
        <v>4032</v>
      </c>
      <c r="G2947">
        <v>64254</v>
      </c>
    </row>
    <row r="2948" spans="1:7" x14ac:dyDescent="0.25">
      <c r="A2948" t="s">
        <v>1261</v>
      </c>
      <c r="B2948" t="s">
        <v>4035</v>
      </c>
      <c r="C2948" t="s">
        <v>4050</v>
      </c>
      <c r="D2948" t="s">
        <v>4044</v>
      </c>
      <c r="E2948" t="s">
        <v>4039</v>
      </c>
      <c r="F2948" t="s">
        <v>4032</v>
      </c>
      <c r="G2948">
        <v>64256</v>
      </c>
    </row>
    <row r="2949" spans="1:7" x14ac:dyDescent="0.25">
      <c r="A2949" t="s">
        <v>2846</v>
      </c>
      <c r="B2949" t="s">
        <v>4033</v>
      </c>
      <c r="C2949" t="s">
        <v>4048</v>
      </c>
      <c r="D2949" t="s">
        <v>4044</v>
      </c>
      <c r="E2949" t="s">
        <v>4038</v>
      </c>
      <c r="F2949" t="s">
        <v>4032</v>
      </c>
      <c r="G2949">
        <v>64271</v>
      </c>
    </row>
    <row r="2950" spans="1:7" x14ac:dyDescent="0.25">
      <c r="A2950" t="s">
        <v>1123</v>
      </c>
      <c r="B2950" t="s">
        <v>4035</v>
      </c>
      <c r="C2950" t="s">
        <v>4047</v>
      </c>
      <c r="D2950" t="s">
        <v>4044</v>
      </c>
      <c r="E2950" t="s">
        <v>4038</v>
      </c>
      <c r="F2950" t="s">
        <v>4032</v>
      </c>
      <c r="G2950">
        <v>64293</v>
      </c>
    </row>
    <row r="2951" spans="1:7" x14ac:dyDescent="0.25">
      <c r="A2951" t="s">
        <v>1683</v>
      </c>
      <c r="B2951" t="s">
        <v>4033</v>
      </c>
      <c r="C2951" t="s">
        <v>4050</v>
      </c>
      <c r="D2951" t="s">
        <v>4044</v>
      </c>
      <c r="E2951" t="s">
        <v>4039</v>
      </c>
      <c r="F2951" t="s">
        <v>4032</v>
      </c>
      <c r="G2951">
        <v>64297</v>
      </c>
    </row>
    <row r="2952" spans="1:7" x14ac:dyDescent="0.25">
      <c r="A2952" t="s">
        <v>37</v>
      </c>
      <c r="B2952" t="s">
        <v>4035</v>
      </c>
      <c r="C2952" t="s">
        <v>4051</v>
      </c>
      <c r="D2952" t="s">
        <v>4044</v>
      </c>
      <c r="E2952" t="s">
        <v>4039</v>
      </c>
      <c r="F2952" t="s">
        <v>4032</v>
      </c>
      <c r="G2952">
        <v>64299</v>
      </c>
    </row>
    <row r="2953" spans="1:7" x14ac:dyDescent="0.25">
      <c r="A2953" t="s">
        <v>2909</v>
      </c>
      <c r="B2953" t="s">
        <v>4033</v>
      </c>
      <c r="C2953" t="s">
        <v>4048</v>
      </c>
      <c r="D2953" t="s">
        <v>4044</v>
      </c>
      <c r="E2953" t="s">
        <v>4038</v>
      </c>
      <c r="F2953" t="s">
        <v>4032</v>
      </c>
      <c r="G2953">
        <v>64304</v>
      </c>
    </row>
    <row r="2954" spans="1:7" x14ac:dyDescent="0.25">
      <c r="A2954" t="s">
        <v>1966</v>
      </c>
      <c r="B2954" t="s">
        <v>4035</v>
      </c>
      <c r="C2954" t="s">
        <v>4048</v>
      </c>
      <c r="D2954" t="s">
        <v>4044</v>
      </c>
      <c r="E2954" t="s">
        <v>4039</v>
      </c>
      <c r="F2954" t="s">
        <v>4032</v>
      </c>
      <c r="G2954">
        <v>64308</v>
      </c>
    </row>
    <row r="2955" spans="1:7" x14ac:dyDescent="0.25">
      <c r="A2955" t="s">
        <v>565</v>
      </c>
      <c r="B2955" t="s">
        <v>4035</v>
      </c>
      <c r="C2955" t="s">
        <v>4047</v>
      </c>
      <c r="D2955" t="s">
        <v>4044</v>
      </c>
      <c r="E2955" t="s">
        <v>4039</v>
      </c>
      <c r="F2955" t="s">
        <v>4032</v>
      </c>
      <c r="G2955">
        <v>64311</v>
      </c>
    </row>
    <row r="2956" spans="1:7" x14ac:dyDescent="0.25">
      <c r="A2956" t="s">
        <v>178</v>
      </c>
      <c r="B2956" t="s">
        <v>4035</v>
      </c>
      <c r="C2956" t="s">
        <v>4049</v>
      </c>
      <c r="D2956" t="s">
        <v>4044</v>
      </c>
      <c r="E2956" t="s">
        <v>4039</v>
      </c>
      <c r="F2956" t="s">
        <v>4032</v>
      </c>
      <c r="G2956">
        <v>64319</v>
      </c>
    </row>
    <row r="2957" spans="1:7" x14ac:dyDescent="0.25">
      <c r="A2957" t="s">
        <v>83</v>
      </c>
      <c r="B2957" t="s">
        <v>4033</v>
      </c>
      <c r="C2957" t="s">
        <v>4051</v>
      </c>
      <c r="D2957" t="s">
        <v>4044</v>
      </c>
      <c r="E2957" t="s">
        <v>4039</v>
      </c>
      <c r="F2957" t="s">
        <v>4034</v>
      </c>
      <c r="G2957">
        <v>64327</v>
      </c>
    </row>
    <row r="2958" spans="1:7" x14ac:dyDescent="0.25">
      <c r="A2958" t="s">
        <v>668</v>
      </c>
      <c r="B2958" t="s">
        <v>4033</v>
      </c>
      <c r="C2958" t="s">
        <v>4049</v>
      </c>
      <c r="D2958" t="s">
        <v>4044</v>
      </c>
      <c r="E2958" t="s">
        <v>4038</v>
      </c>
      <c r="F2958" t="s">
        <v>4032</v>
      </c>
      <c r="G2958">
        <v>64336</v>
      </c>
    </row>
    <row r="2959" spans="1:7" x14ac:dyDescent="0.25">
      <c r="A2959" t="s">
        <v>2807</v>
      </c>
      <c r="B2959" t="s">
        <v>4035</v>
      </c>
      <c r="C2959" t="s">
        <v>4048</v>
      </c>
      <c r="D2959" t="s">
        <v>4044</v>
      </c>
      <c r="E2959" t="s">
        <v>4038</v>
      </c>
      <c r="F2959" t="s">
        <v>4032</v>
      </c>
      <c r="G2959">
        <v>64336</v>
      </c>
    </row>
    <row r="2960" spans="1:7" x14ac:dyDescent="0.25">
      <c r="A2960" t="s">
        <v>221</v>
      </c>
      <c r="B2960" t="s">
        <v>4033</v>
      </c>
      <c r="C2960" t="s">
        <v>4049</v>
      </c>
      <c r="D2960" t="s">
        <v>4044</v>
      </c>
      <c r="E2960" t="s">
        <v>4039</v>
      </c>
      <c r="F2960" t="s">
        <v>4032</v>
      </c>
      <c r="G2960">
        <v>64342</v>
      </c>
    </row>
    <row r="2961" spans="1:7" x14ac:dyDescent="0.25">
      <c r="A2961" t="s">
        <v>1063</v>
      </c>
      <c r="B2961" t="s">
        <v>4035</v>
      </c>
      <c r="C2961" t="s">
        <v>4050</v>
      </c>
      <c r="D2961" t="s">
        <v>4044</v>
      </c>
      <c r="E2961" t="s">
        <v>4039</v>
      </c>
      <c r="F2961" t="s">
        <v>4032</v>
      </c>
      <c r="G2961">
        <v>64343</v>
      </c>
    </row>
    <row r="2962" spans="1:7" x14ac:dyDescent="0.25">
      <c r="A2962" t="s">
        <v>1404</v>
      </c>
      <c r="B2962" t="s">
        <v>4035</v>
      </c>
      <c r="C2962" t="s">
        <v>4050</v>
      </c>
      <c r="D2962" t="s">
        <v>4044</v>
      </c>
      <c r="E2962" t="s">
        <v>4039</v>
      </c>
      <c r="F2962" t="s">
        <v>4032</v>
      </c>
      <c r="G2962">
        <v>64353</v>
      </c>
    </row>
    <row r="2963" spans="1:7" x14ac:dyDescent="0.25">
      <c r="A2963" t="s">
        <v>1542</v>
      </c>
      <c r="B2963" t="s">
        <v>4033</v>
      </c>
      <c r="C2963" t="s">
        <v>4049</v>
      </c>
      <c r="D2963" t="s">
        <v>4044</v>
      </c>
      <c r="E2963" t="s">
        <v>4038</v>
      </c>
      <c r="F2963" t="s">
        <v>4032</v>
      </c>
      <c r="G2963">
        <v>64370</v>
      </c>
    </row>
    <row r="2964" spans="1:7" x14ac:dyDescent="0.25">
      <c r="A2964" t="s">
        <v>3579</v>
      </c>
      <c r="B2964" t="s">
        <v>4036</v>
      </c>
      <c r="C2964" t="s">
        <v>4048</v>
      </c>
      <c r="D2964" t="s">
        <v>4044</v>
      </c>
      <c r="E2964" t="s">
        <v>4038</v>
      </c>
      <c r="F2964" t="s">
        <v>4032</v>
      </c>
      <c r="G2964">
        <v>64371</v>
      </c>
    </row>
    <row r="2965" spans="1:7" x14ac:dyDescent="0.25">
      <c r="A2965" t="s">
        <v>735</v>
      </c>
      <c r="B2965" t="s">
        <v>4035</v>
      </c>
      <c r="C2965" t="s">
        <v>4047</v>
      </c>
      <c r="D2965" t="s">
        <v>4044</v>
      </c>
      <c r="E2965" t="s">
        <v>4038</v>
      </c>
      <c r="F2965" t="s">
        <v>4032</v>
      </c>
      <c r="G2965">
        <v>64386</v>
      </c>
    </row>
    <row r="2966" spans="1:7" x14ac:dyDescent="0.25">
      <c r="A2966" t="s">
        <v>2592</v>
      </c>
      <c r="B2966" t="s">
        <v>4036</v>
      </c>
      <c r="C2966" t="s">
        <v>4047</v>
      </c>
      <c r="D2966" t="s">
        <v>4044</v>
      </c>
      <c r="E2966" t="s">
        <v>4038</v>
      </c>
      <c r="F2966" t="s">
        <v>4032</v>
      </c>
      <c r="G2966">
        <v>64395</v>
      </c>
    </row>
    <row r="2967" spans="1:7" x14ac:dyDescent="0.25">
      <c r="A2967" t="s">
        <v>393</v>
      </c>
      <c r="B2967" t="s">
        <v>4035</v>
      </c>
      <c r="C2967" t="s">
        <v>4047</v>
      </c>
      <c r="D2967" t="s">
        <v>4044</v>
      </c>
      <c r="E2967" t="s">
        <v>4039</v>
      </c>
      <c r="F2967" t="s">
        <v>4032</v>
      </c>
      <c r="G2967">
        <v>64397</v>
      </c>
    </row>
    <row r="2968" spans="1:7" x14ac:dyDescent="0.25">
      <c r="A2968" t="s">
        <v>2019</v>
      </c>
      <c r="B2968" t="s">
        <v>4035</v>
      </c>
      <c r="C2968" t="s">
        <v>4048</v>
      </c>
      <c r="D2968" t="s">
        <v>4044</v>
      </c>
      <c r="E2968" t="s">
        <v>4039</v>
      </c>
      <c r="F2968" t="s">
        <v>4032</v>
      </c>
      <c r="G2968">
        <v>64415</v>
      </c>
    </row>
    <row r="2969" spans="1:7" x14ac:dyDescent="0.25">
      <c r="A2969" t="s">
        <v>30</v>
      </c>
      <c r="B2969" t="s">
        <v>4035</v>
      </c>
      <c r="C2969" t="s">
        <v>4051</v>
      </c>
      <c r="D2969" t="s">
        <v>4044</v>
      </c>
      <c r="E2969" t="s">
        <v>4039</v>
      </c>
      <c r="F2969" t="s">
        <v>4032</v>
      </c>
      <c r="G2969">
        <v>64421</v>
      </c>
    </row>
    <row r="2970" spans="1:7" x14ac:dyDescent="0.25">
      <c r="A2970" t="s">
        <v>713</v>
      </c>
      <c r="B2970" t="s">
        <v>4033</v>
      </c>
      <c r="C2970" t="s">
        <v>4047</v>
      </c>
      <c r="D2970" t="s">
        <v>4044</v>
      </c>
      <c r="E2970" t="s">
        <v>4039</v>
      </c>
      <c r="F2970" t="s">
        <v>4032</v>
      </c>
      <c r="G2970">
        <v>64435</v>
      </c>
    </row>
    <row r="2971" spans="1:7" x14ac:dyDescent="0.25">
      <c r="A2971" t="s">
        <v>3410</v>
      </c>
      <c r="B2971" t="s">
        <v>4033</v>
      </c>
      <c r="C2971" t="s">
        <v>4048</v>
      </c>
      <c r="D2971" t="s">
        <v>4044</v>
      </c>
      <c r="E2971" t="s">
        <v>4038</v>
      </c>
      <c r="F2971" t="s">
        <v>4032</v>
      </c>
      <c r="G2971">
        <v>64437</v>
      </c>
    </row>
    <row r="2972" spans="1:7" x14ac:dyDescent="0.25">
      <c r="A2972" t="s">
        <v>93</v>
      </c>
      <c r="B2972" t="s">
        <v>4035</v>
      </c>
      <c r="C2972" t="s">
        <v>4051</v>
      </c>
      <c r="D2972" t="s">
        <v>4044</v>
      </c>
      <c r="E2972" t="s">
        <v>4039</v>
      </c>
      <c r="F2972" t="s">
        <v>4032</v>
      </c>
      <c r="G2972">
        <v>64442</v>
      </c>
    </row>
    <row r="2973" spans="1:7" x14ac:dyDescent="0.25">
      <c r="A2973" t="s">
        <v>3036</v>
      </c>
      <c r="B2973" t="s">
        <v>4035</v>
      </c>
      <c r="C2973" t="s">
        <v>4048</v>
      </c>
      <c r="D2973" t="s">
        <v>4044</v>
      </c>
      <c r="E2973" t="s">
        <v>4038</v>
      </c>
      <c r="F2973" t="s">
        <v>4032</v>
      </c>
      <c r="G2973">
        <v>64452</v>
      </c>
    </row>
    <row r="2974" spans="1:7" x14ac:dyDescent="0.25">
      <c r="A2974" t="s">
        <v>3140</v>
      </c>
      <c r="B2974" t="s">
        <v>4033</v>
      </c>
      <c r="C2974" t="s">
        <v>4050</v>
      </c>
      <c r="D2974" t="s">
        <v>4041</v>
      </c>
      <c r="E2974" t="s">
        <v>4039</v>
      </c>
      <c r="F2974" t="s">
        <v>4032</v>
      </c>
      <c r="G2974">
        <v>64499</v>
      </c>
    </row>
    <row r="2975" spans="1:7" x14ac:dyDescent="0.25">
      <c r="A2975" t="s">
        <v>1943</v>
      </c>
      <c r="B2975" t="s">
        <v>4035</v>
      </c>
      <c r="C2975" t="s">
        <v>4048</v>
      </c>
      <c r="D2975" t="s">
        <v>4044</v>
      </c>
      <c r="E2975" t="s">
        <v>4039</v>
      </c>
      <c r="F2975" t="s">
        <v>4032</v>
      </c>
      <c r="G2975">
        <v>64513</v>
      </c>
    </row>
    <row r="2976" spans="1:7" x14ac:dyDescent="0.25">
      <c r="A2976" t="s">
        <v>3095</v>
      </c>
      <c r="B2976" t="s">
        <v>4033</v>
      </c>
      <c r="C2976" t="s">
        <v>4048</v>
      </c>
      <c r="D2976" t="s">
        <v>4044</v>
      </c>
      <c r="E2976" t="s">
        <v>4038</v>
      </c>
      <c r="F2976" t="s">
        <v>4034</v>
      </c>
      <c r="G2976">
        <v>64520</v>
      </c>
    </row>
    <row r="2977" spans="1:7" x14ac:dyDescent="0.25">
      <c r="A2977" t="s">
        <v>179</v>
      </c>
      <c r="B2977" t="s">
        <v>4033</v>
      </c>
      <c r="C2977" t="s">
        <v>4051</v>
      </c>
      <c r="D2977" t="s">
        <v>4044</v>
      </c>
      <c r="E2977" t="s">
        <v>4039</v>
      </c>
      <c r="F2977" t="s">
        <v>4034</v>
      </c>
      <c r="G2977">
        <v>64534</v>
      </c>
    </row>
    <row r="2978" spans="1:7" x14ac:dyDescent="0.25">
      <c r="A2978" t="s">
        <v>2080</v>
      </c>
      <c r="B2978" t="s">
        <v>4035</v>
      </c>
      <c r="C2978" t="s">
        <v>4048</v>
      </c>
      <c r="D2978" t="s">
        <v>4044</v>
      </c>
      <c r="E2978" t="s">
        <v>4039</v>
      </c>
      <c r="F2978" t="s">
        <v>4032</v>
      </c>
      <c r="G2978">
        <v>64550</v>
      </c>
    </row>
    <row r="2979" spans="1:7" x14ac:dyDescent="0.25">
      <c r="A2979" t="s">
        <v>560</v>
      </c>
      <c r="B2979" t="s">
        <v>4035</v>
      </c>
      <c r="C2979" t="s">
        <v>4051</v>
      </c>
      <c r="D2979" t="s">
        <v>4044</v>
      </c>
      <c r="E2979" t="s">
        <v>4038</v>
      </c>
      <c r="F2979" t="s">
        <v>4032</v>
      </c>
      <c r="G2979">
        <v>64578</v>
      </c>
    </row>
    <row r="2980" spans="1:7" x14ac:dyDescent="0.25">
      <c r="A2980" t="s">
        <v>2548</v>
      </c>
      <c r="B2980" t="s">
        <v>4035</v>
      </c>
      <c r="C2980" t="s">
        <v>4048</v>
      </c>
      <c r="D2980" t="s">
        <v>4044</v>
      </c>
      <c r="E2980" t="s">
        <v>4038</v>
      </c>
      <c r="F2980" t="s">
        <v>4032</v>
      </c>
      <c r="G2980">
        <v>64597</v>
      </c>
    </row>
    <row r="2981" spans="1:7" x14ac:dyDescent="0.25">
      <c r="A2981" t="s">
        <v>146</v>
      </c>
      <c r="B2981" t="s">
        <v>4035</v>
      </c>
      <c r="C2981" t="s">
        <v>4051</v>
      </c>
      <c r="D2981" t="s">
        <v>4044</v>
      </c>
      <c r="E2981" t="s">
        <v>4039</v>
      </c>
      <c r="F2981" t="s">
        <v>4032</v>
      </c>
      <c r="G2981">
        <v>64610</v>
      </c>
    </row>
    <row r="2982" spans="1:7" x14ac:dyDescent="0.25">
      <c r="A2982" t="s">
        <v>736</v>
      </c>
      <c r="B2982" t="s">
        <v>4033</v>
      </c>
      <c r="C2982" t="s">
        <v>4047</v>
      </c>
      <c r="D2982" t="s">
        <v>4044</v>
      </c>
      <c r="E2982" t="s">
        <v>4039</v>
      </c>
      <c r="F2982" t="s">
        <v>4034</v>
      </c>
      <c r="G2982">
        <v>64613</v>
      </c>
    </row>
    <row r="2983" spans="1:7" x14ac:dyDescent="0.25">
      <c r="A2983" t="s">
        <v>257</v>
      </c>
      <c r="B2983" t="s">
        <v>4035</v>
      </c>
      <c r="C2983" t="s">
        <v>4049</v>
      </c>
      <c r="D2983" t="s">
        <v>4044</v>
      </c>
      <c r="E2983" t="s">
        <v>4039</v>
      </c>
      <c r="F2983" t="s">
        <v>4032</v>
      </c>
      <c r="G2983">
        <v>64618</v>
      </c>
    </row>
    <row r="2984" spans="1:7" x14ac:dyDescent="0.25">
      <c r="A2984" t="s">
        <v>1452</v>
      </c>
      <c r="B2984" t="s">
        <v>4035</v>
      </c>
      <c r="C2984" t="s">
        <v>4050</v>
      </c>
      <c r="D2984" t="s">
        <v>4044</v>
      </c>
      <c r="E2984" t="s">
        <v>4039</v>
      </c>
      <c r="F2984" t="s">
        <v>4032</v>
      </c>
      <c r="G2984">
        <v>64625</v>
      </c>
    </row>
    <row r="2985" spans="1:7" x14ac:dyDescent="0.25">
      <c r="A2985" t="s">
        <v>2867</v>
      </c>
      <c r="B2985" t="s">
        <v>4033</v>
      </c>
      <c r="C2985" t="s">
        <v>4048</v>
      </c>
      <c r="D2985" t="s">
        <v>4044</v>
      </c>
      <c r="E2985" t="s">
        <v>4038</v>
      </c>
      <c r="F2985" t="s">
        <v>4032</v>
      </c>
      <c r="G2985">
        <v>64637</v>
      </c>
    </row>
    <row r="2986" spans="1:7" x14ac:dyDescent="0.25">
      <c r="A2986" t="s">
        <v>649</v>
      </c>
      <c r="B2986" t="s">
        <v>4035</v>
      </c>
      <c r="C2986" t="s">
        <v>4049</v>
      </c>
      <c r="D2986" t="s">
        <v>4044</v>
      </c>
      <c r="E2986" t="s">
        <v>4038</v>
      </c>
      <c r="F2986" t="s">
        <v>4032</v>
      </c>
      <c r="G2986">
        <v>64643</v>
      </c>
    </row>
    <row r="2987" spans="1:7" x14ac:dyDescent="0.25">
      <c r="A2987" t="s">
        <v>1321</v>
      </c>
      <c r="B2987" t="s">
        <v>4035</v>
      </c>
      <c r="C2987" t="s">
        <v>4050</v>
      </c>
      <c r="D2987" t="s">
        <v>4044</v>
      </c>
      <c r="E2987" t="s">
        <v>4039</v>
      </c>
      <c r="F2987" t="s">
        <v>4032</v>
      </c>
      <c r="G2987">
        <v>64644</v>
      </c>
    </row>
    <row r="2988" spans="1:7" x14ac:dyDescent="0.25">
      <c r="A2988" t="s">
        <v>282</v>
      </c>
      <c r="B2988" t="s">
        <v>4033</v>
      </c>
      <c r="C2988" t="s">
        <v>4051</v>
      </c>
      <c r="D2988" t="s">
        <v>4044</v>
      </c>
      <c r="E2988" t="s">
        <v>4038</v>
      </c>
      <c r="F2988" t="s">
        <v>4032</v>
      </c>
      <c r="G2988">
        <v>64657</v>
      </c>
    </row>
    <row r="2989" spans="1:7" x14ac:dyDescent="0.25">
      <c r="A2989" t="s">
        <v>88</v>
      </c>
      <c r="B2989" t="s">
        <v>4035</v>
      </c>
      <c r="C2989" t="s">
        <v>4051</v>
      </c>
      <c r="D2989" t="s">
        <v>4044</v>
      </c>
      <c r="E2989" t="s">
        <v>4039</v>
      </c>
      <c r="F2989" t="s">
        <v>4032</v>
      </c>
      <c r="G2989">
        <v>64672</v>
      </c>
    </row>
    <row r="2990" spans="1:7" x14ac:dyDescent="0.25">
      <c r="A2990" t="s">
        <v>58</v>
      </c>
      <c r="B2990" t="s">
        <v>4035</v>
      </c>
      <c r="C2990" t="s">
        <v>4051</v>
      </c>
      <c r="D2990" t="s">
        <v>4044</v>
      </c>
      <c r="E2990" t="s">
        <v>4039</v>
      </c>
      <c r="F2990" t="s">
        <v>4032</v>
      </c>
      <c r="G2990">
        <v>64679</v>
      </c>
    </row>
    <row r="2991" spans="1:7" x14ac:dyDescent="0.25">
      <c r="A2991" t="s">
        <v>3269</v>
      </c>
      <c r="B2991" t="s">
        <v>4033</v>
      </c>
      <c r="C2991" t="s">
        <v>4048</v>
      </c>
      <c r="D2991" t="s">
        <v>4044</v>
      </c>
      <c r="E2991" t="s">
        <v>4038</v>
      </c>
      <c r="F2991" t="s">
        <v>4034</v>
      </c>
      <c r="G2991">
        <v>64691</v>
      </c>
    </row>
    <row r="2992" spans="1:7" x14ac:dyDescent="0.25">
      <c r="A2992" t="s">
        <v>2491</v>
      </c>
      <c r="B2992" t="s">
        <v>4035</v>
      </c>
      <c r="C2992" t="s">
        <v>4048</v>
      </c>
      <c r="D2992" t="s">
        <v>4044</v>
      </c>
      <c r="E2992" t="s">
        <v>4039</v>
      </c>
      <c r="F2992" t="s">
        <v>4032</v>
      </c>
      <c r="G2992">
        <v>64696</v>
      </c>
    </row>
    <row r="2993" spans="1:7" x14ac:dyDescent="0.25">
      <c r="A2993" t="s">
        <v>63</v>
      </c>
      <c r="B2993" t="s">
        <v>4035</v>
      </c>
      <c r="C2993" t="s">
        <v>4051</v>
      </c>
      <c r="D2993" t="s">
        <v>4044</v>
      </c>
      <c r="E2993" t="s">
        <v>4039</v>
      </c>
      <c r="F2993" t="s">
        <v>4034</v>
      </c>
      <c r="G2993">
        <v>64703</v>
      </c>
    </row>
    <row r="2994" spans="1:7" x14ac:dyDescent="0.25">
      <c r="A2994" t="s">
        <v>1215</v>
      </c>
      <c r="B2994" t="s">
        <v>4033</v>
      </c>
      <c r="C2994" t="s">
        <v>4050</v>
      </c>
      <c r="D2994" t="s">
        <v>4044</v>
      </c>
      <c r="E2994" t="s">
        <v>4039</v>
      </c>
      <c r="F2994" t="s">
        <v>4032</v>
      </c>
      <c r="G2994">
        <v>64718</v>
      </c>
    </row>
    <row r="2995" spans="1:7" x14ac:dyDescent="0.25">
      <c r="A2995" t="s">
        <v>128</v>
      </c>
      <c r="B2995" t="s">
        <v>4033</v>
      </c>
      <c r="C2995" t="s">
        <v>4049</v>
      </c>
      <c r="D2995" t="s">
        <v>4044</v>
      </c>
      <c r="E2995" t="s">
        <v>4039</v>
      </c>
      <c r="F2995" t="s">
        <v>4032</v>
      </c>
      <c r="G2995">
        <v>64722</v>
      </c>
    </row>
    <row r="2996" spans="1:7" x14ac:dyDescent="0.25">
      <c r="A2996" t="s">
        <v>3699</v>
      </c>
      <c r="B2996" t="s">
        <v>4033</v>
      </c>
      <c r="C2996" t="s">
        <v>4050</v>
      </c>
      <c r="D2996" t="s">
        <v>4041</v>
      </c>
      <c r="E2996" t="s">
        <v>4038</v>
      </c>
      <c r="F2996" t="s">
        <v>4032</v>
      </c>
      <c r="G2996">
        <v>64731</v>
      </c>
    </row>
    <row r="2997" spans="1:7" x14ac:dyDescent="0.25">
      <c r="A2997" t="s">
        <v>1632</v>
      </c>
      <c r="B2997" t="s">
        <v>4033</v>
      </c>
      <c r="C2997" t="s">
        <v>4051</v>
      </c>
      <c r="D2997" t="s">
        <v>4041</v>
      </c>
      <c r="E2997" t="s">
        <v>4039</v>
      </c>
      <c r="F2997" t="s">
        <v>4032</v>
      </c>
      <c r="G2997">
        <v>64735</v>
      </c>
    </row>
    <row r="2998" spans="1:7" x14ac:dyDescent="0.25">
      <c r="A2998" t="s">
        <v>2551</v>
      </c>
      <c r="B2998" t="s">
        <v>4035</v>
      </c>
      <c r="C2998" t="s">
        <v>4048</v>
      </c>
      <c r="D2998" t="s">
        <v>4044</v>
      </c>
      <c r="E2998" t="s">
        <v>4038</v>
      </c>
      <c r="F2998" t="s">
        <v>4032</v>
      </c>
      <c r="G2998">
        <v>64738</v>
      </c>
    </row>
    <row r="2999" spans="1:7" x14ac:dyDescent="0.25">
      <c r="A2999" t="s">
        <v>389</v>
      </c>
      <c r="B2999" t="s">
        <v>4033</v>
      </c>
      <c r="C2999" t="s">
        <v>4049</v>
      </c>
      <c r="D2999" t="s">
        <v>4044</v>
      </c>
      <c r="E2999" t="s">
        <v>4039</v>
      </c>
      <c r="F2999" t="s">
        <v>4032</v>
      </c>
      <c r="G2999">
        <v>64749</v>
      </c>
    </row>
    <row r="3000" spans="1:7" x14ac:dyDescent="0.25">
      <c r="A3000" t="s">
        <v>547</v>
      </c>
      <c r="B3000" t="s">
        <v>4033</v>
      </c>
      <c r="C3000" t="s">
        <v>4051</v>
      </c>
      <c r="D3000" t="s">
        <v>4044</v>
      </c>
      <c r="E3000" t="s">
        <v>4038</v>
      </c>
      <c r="F3000" t="s">
        <v>4032</v>
      </c>
      <c r="G3000">
        <v>64769</v>
      </c>
    </row>
    <row r="3001" spans="1:7" x14ac:dyDescent="0.25">
      <c r="A3001" t="s">
        <v>288</v>
      </c>
      <c r="B3001" t="s">
        <v>4035</v>
      </c>
      <c r="C3001" t="s">
        <v>4047</v>
      </c>
      <c r="D3001" t="s">
        <v>4044</v>
      </c>
      <c r="E3001" t="s">
        <v>4039</v>
      </c>
      <c r="F3001" t="s">
        <v>4032</v>
      </c>
      <c r="G3001">
        <v>64773</v>
      </c>
    </row>
    <row r="3002" spans="1:7" x14ac:dyDescent="0.25">
      <c r="A3002" t="s">
        <v>199</v>
      </c>
      <c r="B3002" t="s">
        <v>4033</v>
      </c>
      <c r="C3002" t="s">
        <v>4049</v>
      </c>
      <c r="D3002" t="s">
        <v>4044</v>
      </c>
      <c r="E3002" t="s">
        <v>4039</v>
      </c>
      <c r="F3002" t="s">
        <v>4032</v>
      </c>
      <c r="G3002">
        <v>64774</v>
      </c>
    </row>
    <row r="3003" spans="1:7" x14ac:dyDescent="0.25">
      <c r="A3003" t="s">
        <v>525</v>
      </c>
      <c r="B3003" t="s">
        <v>4033</v>
      </c>
      <c r="C3003" t="s">
        <v>4049</v>
      </c>
      <c r="D3003" t="s">
        <v>4044</v>
      </c>
      <c r="E3003" t="s">
        <v>4039</v>
      </c>
      <c r="F3003" t="s">
        <v>4032</v>
      </c>
      <c r="G3003">
        <v>64782</v>
      </c>
    </row>
    <row r="3004" spans="1:7" x14ac:dyDescent="0.25">
      <c r="A3004" t="s">
        <v>34</v>
      </c>
      <c r="B3004" t="s">
        <v>4033</v>
      </c>
      <c r="C3004" t="s">
        <v>4051</v>
      </c>
      <c r="D3004" t="s">
        <v>4044</v>
      </c>
      <c r="E3004" t="s">
        <v>4039</v>
      </c>
      <c r="F3004" t="s">
        <v>4032</v>
      </c>
      <c r="G3004">
        <v>64788</v>
      </c>
    </row>
    <row r="3005" spans="1:7" x14ac:dyDescent="0.25">
      <c r="A3005" t="s">
        <v>1617</v>
      </c>
      <c r="B3005" t="s">
        <v>4036</v>
      </c>
      <c r="C3005" t="s">
        <v>4051</v>
      </c>
      <c r="D3005" t="s">
        <v>4044</v>
      </c>
      <c r="E3005" t="s">
        <v>4038</v>
      </c>
      <c r="F3005" t="s">
        <v>4032</v>
      </c>
      <c r="G3005">
        <v>64794</v>
      </c>
    </row>
    <row r="3006" spans="1:7" x14ac:dyDescent="0.25">
      <c r="A3006" t="s">
        <v>3716</v>
      </c>
      <c r="B3006" t="s">
        <v>4036</v>
      </c>
      <c r="C3006" t="s">
        <v>4048</v>
      </c>
      <c r="D3006" t="s">
        <v>4044</v>
      </c>
      <c r="E3006" t="s">
        <v>4038</v>
      </c>
      <c r="F3006" t="s">
        <v>4032</v>
      </c>
      <c r="G3006">
        <v>64805</v>
      </c>
    </row>
    <row r="3007" spans="1:7" x14ac:dyDescent="0.25">
      <c r="A3007" t="s">
        <v>1473</v>
      </c>
      <c r="B3007" t="s">
        <v>4035</v>
      </c>
      <c r="C3007" t="s">
        <v>4050</v>
      </c>
      <c r="D3007" t="s">
        <v>4044</v>
      </c>
      <c r="E3007" t="s">
        <v>4039</v>
      </c>
      <c r="F3007" t="s">
        <v>4032</v>
      </c>
      <c r="G3007">
        <v>64819</v>
      </c>
    </row>
    <row r="3008" spans="1:7" x14ac:dyDescent="0.25">
      <c r="A3008" t="s">
        <v>2580</v>
      </c>
      <c r="B3008" t="s">
        <v>4033</v>
      </c>
      <c r="C3008" t="s">
        <v>4048</v>
      </c>
      <c r="D3008" t="s">
        <v>4044</v>
      </c>
      <c r="E3008" t="s">
        <v>4039</v>
      </c>
      <c r="F3008" t="s">
        <v>4032</v>
      </c>
      <c r="G3008">
        <v>64823</v>
      </c>
    </row>
    <row r="3009" spans="1:7" x14ac:dyDescent="0.25">
      <c r="A3009" t="s">
        <v>2774</v>
      </c>
      <c r="B3009" t="s">
        <v>4033</v>
      </c>
      <c r="C3009" t="s">
        <v>4048</v>
      </c>
      <c r="D3009" t="s">
        <v>4044</v>
      </c>
      <c r="E3009" t="s">
        <v>4038</v>
      </c>
      <c r="F3009" t="s">
        <v>4032</v>
      </c>
      <c r="G3009">
        <v>64823</v>
      </c>
    </row>
    <row r="3010" spans="1:7" x14ac:dyDescent="0.25">
      <c r="A3010" t="s">
        <v>2473</v>
      </c>
      <c r="B3010" t="s">
        <v>4036</v>
      </c>
      <c r="C3010" t="s">
        <v>4047</v>
      </c>
      <c r="D3010" t="s">
        <v>4044</v>
      </c>
      <c r="E3010" t="s">
        <v>4038</v>
      </c>
      <c r="F3010" t="s">
        <v>4032</v>
      </c>
      <c r="G3010">
        <v>64828</v>
      </c>
    </row>
    <row r="3011" spans="1:7" x14ac:dyDescent="0.25">
      <c r="A3011" t="s">
        <v>3005</v>
      </c>
      <c r="B3011" t="s">
        <v>4033</v>
      </c>
      <c r="C3011" t="s">
        <v>4048</v>
      </c>
      <c r="D3011" t="s">
        <v>4044</v>
      </c>
      <c r="E3011" t="s">
        <v>4038</v>
      </c>
      <c r="F3011" t="s">
        <v>4032</v>
      </c>
      <c r="G3011">
        <v>64856</v>
      </c>
    </row>
    <row r="3012" spans="1:7" x14ac:dyDescent="0.25">
      <c r="A3012" t="s">
        <v>410</v>
      </c>
      <c r="B3012" t="s">
        <v>4033</v>
      </c>
      <c r="C3012" t="s">
        <v>4049</v>
      </c>
      <c r="D3012" t="s">
        <v>4044</v>
      </c>
      <c r="E3012" t="s">
        <v>4039</v>
      </c>
      <c r="F3012" t="s">
        <v>4032</v>
      </c>
      <c r="G3012">
        <v>64873</v>
      </c>
    </row>
    <row r="3013" spans="1:7" x14ac:dyDescent="0.25">
      <c r="A3013" t="s">
        <v>3420</v>
      </c>
      <c r="B3013" t="s">
        <v>4033</v>
      </c>
      <c r="C3013" t="s">
        <v>4047</v>
      </c>
      <c r="D3013" t="s">
        <v>4041</v>
      </c>
      <c r="E3013" t="s">
        <v>4038</v>
      </c>
      <c r="F3013" t="s">
        <v>4032</v>
      </c>
      <c r="G3013">
        <v>64882</v>
      </c>
    </row>
    <row r="3014" spans="1:7" x14ac:dyDescent="0.25">
      <c r="A3014" t="s">
        <v>271</v>
      </c>
      <c r="B3014" t="s">
        <v>4033</v>
      </c>
      <c r="C3014" t="s">
        <v>4047</v>
      </c>
      <c r="D3014" t="s">
        <v>4044</v>
      </c>
      <c r="E3014" t="s">
        <v>4039</v>
      </c>
      <c r="F3014" t="s">
        <v>4032</v>
      </c>
      <c r="G3014">
        <v>64888</v>
      </c>
    </row>
    <row r="3015" spans="1:7" x14ac:dyDescent="0.25">
      <c r="A3015" t="s">
        <v>458</v>
      </c>
      <c r="B3015" t="s">
        <v>4035</v>
      </c>
      <c r="C3015" t="s">
        <v>4047</v>
      </c>
      <c r="D3015" t="s">
        <v>4044</v>
      </c>
      <c r="E3015" t="s">
        <v>4039</v>
      </c>
      <c r="F3015" t="s">
        <v>4032</v>
      </c>
      <c r="G3015">
        <v>64893</v>
      </c>
    </row>
    <row r="3016" spans="1:7" x14ac:dyDescent="0.25">
      <c r="A3016" t="s">
        <v>96</v>
      </c>
      <c r="B3016" t="s">
        <v>4035</v>
      </c>
      <c r="C3016" t="s">
        <v>4051</v>
      </c>
      <c r="D3016" t="s">
        <v>4044</v>
      </c>
      <c r="E3016" t="s">
        <v>4039</v>
      </c>
      <c r="F3016" t="s">
        <v>4032</v>
      </c>
      <c r="G3016">
        <v>64899</v>
      </c>
    </row>
    <row r="3017" spans="1:7" x14ac:dyDescent="0.25">
      <c r="A3017" t="s">
        <v>165</v>
      </c>
      <c r="B3017" t="s">
        <v>4035</v>
      </c>
      <c r="C3017" t="s">
        <v>4051</v>
      </c>
      <c r="D3017" t="s">
        <v>4044</v>
      </c>
      <c r="E3017" t="s">
        <v>4039</v>
      </c>
      <c r="F3017" t="s">
        <v>4032</v>
      </c>
      <c r="G3017">
        <v>64903</v>
      </c>
    </row>
    <row r="3018" spans="1:7" x14ac:dyDescent="0.25">
      <c r="A3018" t="s">
        <v>2640</v>
      </c>
      <c r="B3018" t="s">
        <v>4033</v>
      </c>
      <c r="C3018" t="s">
        <v>4049</v>
      </c>
      <c r="D3018" t="s">
        <v>4041</v>
      </c>
      <c r="E3018" t="s">
        <v>4038</v>
      </c>
      <c r="F3018" t="s">
        <v>4034</v>
      </c>
      <c r="G3018">
        <v>64906</v>
      </c>
    </row>
    <row r="3019" spans="1:7" x14ac:dyDescent="0.25">
      <c r="A3019" t="s">
        <v>1820</v>
      </c>
      <c r="B3019" t="s">
        <v>4035</v>
      </c>
      <c r="C3019" t="s">
        <v>4048</v>
      </c>
      <c r="D3019" t="s">
        <v>4044</v>
      </c>
      <c r="E3019" t="s">
        <v>4039</v>
      </c>
      <c r="F3019" t="s">
        <v>4032</v>
      </c>
      <c r="G3019">
        <v>64913</v>
      </c>
    </row>
    <row r="3020" spans="1:7" x14ac:dyDescent="0.25">
      <c r="A3020" t="s">
        <v>95</v>
      </c>
      <c r="B3020" t="s">
        <v>4033</v>
      </c>
      <c r="C3020" t="s">
        <v>4051</v>
      </c>
      <c r="D3020" t="s">
        <v>4044</v>
      </c>
      <c r="E3020" t="s">
        <v>4039</v>
      </c>
      <c r="F3020" t="s">
        <v>4032</v>
      </c>
      <c r="G3020">
        <v>64916</v>
      </c>
    </row>
    <row r="3021" spans="1:7" x14ac:dyDescent="0.25">
      <c r="A3021" t="s">
        <v>1317</v>
      </c>
      <c r="B3021" t="s">
        <v>4035</v>
      </c>
      <c r="C3021" t="s">
        <v>4050</v>
      </c>
      <c r="D3021" t="s">
        <v>4044</v>
      </c>
      <c r="E3021" t="s">
        <v>4039</v>
      </c>
      <c r="F3021" t="s">
        <v>4032</v>
      </c>
      <c r="G3021">
        <v>64930</v>
      </c>
    </row>
    <row r="3022" spans="1:7" x14ac:dyDescent="0.25">
      <c r="A3022" t="s">
        <v>2729</v>
      </c>
      <c r="B3022" t="s">
        <v>4035</v>
      </c>
      <c r="C3022" t="s">
        <v>4048</v>
      </c>
      <c r="D3022" t="s">
        <v>4044</v>
      </c>
      <c r="E3022" t="s">
        <v>4038</v>
      </c>
      <c r="F3022" t="s">
        <v>4032</v>
      </c>
      <c r="G3022">
        <v>64933</v>
      </c>
    </row>
    <row r="3023" spans="1:7" x14ac:dyDescent="0.25">
      <c r="A3023" t="s">
        <v>774</v>
      </c>
      <c r="B3023" t="s">
        <v>4035</v>
      </c>
      <c r="C3023" t="s">
        <v>4049</v>
      </c>
      <c r="D3023" t="s">
        <v>4044</v>
      </c>
      <c r="E3023" t="s">
        <v>4038</v>
      </c>
      <c r="F3023" t="s">
        <v>4032</v>
      </c>
      <c r="G3023">
        <v>64941</v>
      </c>
    </row>
    <row r="3024" spans="1:7" x14ac:dyDescent="0.25">
      <c r="A3024" t="s">
        <v>1963</v>
      </c>
      <c r="B3024" t="s">
        <v>4033</v>
      </c>
      <c r="C3024" t="s">
        <v>4049</v>
      </c>
      <c r="D3024" t="s">
        <v>4041</v>
      </c>
      <c r="E3024" t="s">
        <v>4039</v>
      </c>
      <c r="F3024" t="s">
        <v>4032</v>
      </c>
      <c r="G3024">
        <v>64944</v>
      </c>
    </row>
    <row r="3025" spans="1:7" x14ac:dyDescent="0.25">
      <c r="A3025" t="s">
        <v>702</v>
      </c>
      <c r="B3025" t="s">
        <v>4033</v>
      </c>
      <c r="C3025" t="s">
        <v>4047</v>
      </c>
      <c r="D3025" t="s">
        <v>4044</v>
      </c>
      <c r="E3025" t="s">
        <v>4039</v>
      </c>
      <c r="F3025" t="s">
        <v>4034</v>
      </c>
      <c r="G3025">
        <v>64952</v>
      </c>
    </row>
    <row r="3026" spans="1:7" x14ac:dyDescent="0.25">
      <c r="A3026" t="s">
        <v>352</v>
      </c>
      <c r="B3026" t="s">
        <v>4033</v>
      </c>
      <c r="C3026" t="s">
        <v>4047</v>
      </c>
      <c r="D3026" t="s">
        <v>4044</v>
      </c>
      <c r="E3026" t="s">
        <v>4039</v>
      </c>
      <c r="F3026" t="s">
        <v>4032</v>
      </c>
      <c r="G3026">
        <v>64953</v>
      </c>
    </row>
    <row r="3027" spans="1:7" x14ac:dyDescent="0.25">
      <c r="A3027" t="s">
        <v>596</v>
      </c>
      <c r="B3027" t="s">
        <v>4033</v>
      </c>
      <c r="C3027" t="s">
        <v>4051</v>
      </c>
      <c r="D3027" t="s">
        <v>4044</v>
      </c>
      <c r="E3027" t="s">
        <v>4038</v>
      </c>
      <c r="F3027" t="s">
        <v>4032</v>
      </c>
      <c r="G3027">
        <v>64954</v>
      </c>
    </row>
    <row r="3028" spans="1:7" x14ac:dyDescent="0.25">
      <c r="A3028" t="s">
        <v>867</v>
      </c>
      <c r="B3028" t="s">
        <v>4035</v>
      </c>
      <c r="C3028" t="s">
        <v>4049</v>
      </c>
      <c r="D3028" t="s">
        <v>4044</v>
      </c>
      <c r="E3028" t="s">
        <v>4038</v>
      </c>
      <c r="F3028" t="s">
        <v>4032</v>
      </c>
      <c r="G3028">
        <v>64963</v>
      </c>
    </row>
    <row r="3029" spans="1:7" x14ac:dyDescent="0.25">
      <c r="A3029" t="s">
        <v>1699</v>
      </c>
      <c r="B3029" t="s">
        <v>4036</v>
      </c>
      <c r="C3029" t="s">
        <v>4049</v>
      </c>
      <c r="D3029" t="s">
        <v>4044</v>
      </c>
      <c r="E3029" t="s">
        <v>4038</v>
      </c>
      <c r="F3029" t="s">
        <v>4032</v>
      </c>
      <c r="G3029">
        <v>64964</v>
      </c>
    </row>
    <row r="3030" spans="1:7" x14ac:dyDescent="0.25">
      <c r="A3030" t="s">
        <v>97</v>
      </c>
      <c r="B3030" t="s">
        <v>4033</v>
      </c>
      <c r="C3030" t="s">
        <v>4051</v>
      </c>
      <c r="D3030" t="s">
        <v>4044</v>
      </c>
      <c r="E3030" t="s">
        <v>4039</v>
      </c>
      <c r="F3030" t="s">
        <v>4032</v>
      </c>
      <c r="G3030">
        <v>64965</v>
      </c>
    </row>
    <row r="3031" spans="1:7" x14ac:dyDescent="0.25">
      <c r="A3031" t="s">
        <v>501</v>
      </c>
      <c r="B3031" t="s">
        <v>4033</v>
      </c>
      <c r="C3031" t="s">
        <v>4047</v>
      </c>
      <c r="D3031" t="s">
        <v>4044</v>
      </c>
      <c r="E3031" t="s">
        <v>4039</v>
      </c>
      <c r="F3031" t="s">
        <v>4032</v>
      </c>
      <c r="G3031">
        <v>64976</v>
      </c>
    </row>
    <row r="3032" spans="1:7" x14ac:dyDescent="0.25">
      <c r="A3032" t="s">
        <v>1845</v>
      </c>
      <c r="B3032" t="s">
        <v>4035</v>
      </c>
      <c r="C3032" t="s">
        <v>4048</v>
      </c>
      <c r="D3032" t="s">
        <v>4044</v>
      </c>
      <c r="E3032" t="s">
        <v>4039</v>
      </c>
      <c r="F3032" t="s">
        <v>4034</v>
      </c>
      <c r="G3032">
        <v>64988</v>
      </c>
    </row>
    <row r="3033" spans="1:7" x14ac:dyDescent="0.25">
      <c r="A3033" t="s">
        <v>67</v>
      </c>
      <c r="B3033" t="s">
        <v>4035</v>
      </c>
      <c r="C3033" t="s">
        <v>4051</v>
      </c>
      <c r="D3033" t="s">
        <v>4044</v>
      </c>
      <c r="E3033" t="s">
        <v>4039</v>
      </c>
      <c r="F3033" t="s">
        <v>4032</v>
      </c>
      <c r="G3033">
        <v>64992</v>
      </c>
    </row>
    <row r="3034" spans="1:7" x14ac:dyDescent="0.25">
      <c r="A3034" t="s">
        <v>784</v>
      </c>
      <c r="B3034" t="s">
        <v>4035</v>
      </c>
      <c r="C3034" t="s">
        <v>4047</v>
      </c>
      <c r="D3034" t="s">
        <v>4044</v>
      </c>
      <c r="E3034" t="s">
        <v>4038</v>
      </c>
      <c r="F3034" t="s">
        <v>4032</v>
      </c>
      <c r="G3034">
        <v>65002</v>
      </c>
    </row>
    <row r="3035" spans="1:7" x14ac:dyDescent="0.25">
      <c r="A3035" t="s">
        <v>208</v>
      </c>
      <c r="B3035" t="s">
        <v>4033</v>
      </c>
      <c r="C3035" t="s">
        <v>4049</v>
      </c>
      <c r="D3035" t="s">
        <v>4044</v>
      </c>
      <c r="E3035" t="s">
        <v>4039</v>
      </c>
      <c r="F3035" t="s">
        <v>4032</v>
      </c>
      <c r="G3035">
        <v>65013</v>
      </c>
    </row>
    <row r="3036" spans="1:7" x14ac:dyDescent="0.25">
      <c r="A3036" t="s">
        <v>229</v>
      </c>
      <c r="B3036" t="s">
        <v>4033</v>
      </c>
      <c r="C3036" t="s">
        <v>4049</v>
      </c>
      <c r="D3036" t="s">
        <v>4044</v>
      </c>
      <c r="E3036" t="s">
        <v>4039</v>
      </c>
      <c r="F3036" t="s">
        <v>4032</v>
      </c>
      <c r="G3036">
        <v>65018</v>
      </c>
    </row>
    <row r="3037" spans="1:7" x14ac:dyDescent="0.25">
      <c r="A3037" t="s">
        <v>2879</v>
      </c>
      <c r="B3037" t="s">
        <v>4035</v>
      </c>
      <c r="C3037" t="s">
        <v>4048</v>
      </c>
      <c r="D3037" t="s">
        <v>4044</v>
      </c>
      <c r="E3037" t="s">
        <v>4038</v>
      </c>
      <c r="F3037" t="s">
        <v>4032</v>
      </c>
      <c r="G3037">
        <v>65021</v>
      </c>
    </row>
    <row r="3038" spans="1:7" x14ac:dyDescent="0.25">
      <c r="A3038" t="s">
        <v>715</v>
      </c>
      <c r="B3038" t="s">
        <v>4035</v>
      </c>
      <c r="C3038" t="s">
        <v>4051</v>
      </c>
      <c r="D3038" t="s">
        <v>4044</v>
      </c>
      <c r="E3038" t="s">
        <v>4038</v>
      </c>
      <c r="F3038" t="s">
        <v>4032</v>
      </c>
      <c r="G3038">
        <v>65037</v>
      </c>
    </row>
    <row r="3039" spans="1:7" x14ac:dyDescent="0.25">
      <c r="A3039" t="s">
        <v>365</v>
      </c>
      <c r="B3039" t="s">
        <v>4035</v>
      </c>
      <c r="C3039" t="s">
        <v>4051</v>
      </c>
      <c r="D3039" t="s">
        <v>4044</v>
      </c>
      <c r="E3039" t="s">
        <v>4038</v>
      </c>
      <c r="F3039" t="s">
        <v>4032</v>
      </c>
      <c r="G3039">
        <v>65052</v>
      </c>
    </row>
    <row r="3040" spans="1:7" x14ac:dyDescent="0.25">
      <c r="A3040" t="s">
        <v>2502</v>
      </c>
      <c r="B3040" t="s">
        <v>4033</v>
      </c>
      <c r="C3040" t="s">
        <v>4051</v>
      </c>
      <c r="D3040" t="s">
        <v>4041</v>
      </c>
      <c r="E3040" t="s">
        <v>4038</v>
      </c>
      <c r="F3040" t="s">
        <v>4032</v>
      </c>
      <c r="G3040">
        <v>65062</v>
      </c>
    </row>
    <row r="3041" spans="1:7" x14ac:dyDescent="0.25">
      <c r="A3041" t="s">
        <v>562</v>
      </c>
      <c r="B3041" t="s">
        <v>4035</v>
      </c>
      <c r="C3041" t="s">
        <v>4049</v>
      </c>
      <c r="D3041" t="s">
        <v>4044</v>
      </c>
      <c r="E3041" t="s">
        <v>4038</v>
      </c>
      <c r="F3041" t="s">
        <v>4032</v>
      </c>
      <c r="G3041">
        <v>65068</v>
      </c>
    </row>
    <row r="3042" spans="1:7" x14ac:dyDescent="0.25">
      <c r="A3042" t="s">
        <v>3427</v>
      </c>
      <c r="B3042" t="s">
        <v>4033</v>
      </c>
      <c r="C3042" t="s">
        <v>4050</v>
      </c>
      <c r="D3042" t="s">
        <v>4041</v>
      </c>
      <c r="E3042" t="s">
        <v>4039</v>
      </c>
      <c r="F3042" t="s">
        <v>4032</v>
      </c>
      <c r="G3042">
        <v>65074</v>
      </c>
    </row>
    <row r="3043" spans="1:7" x14ac:dyDescent="0.25">
      <c r="A3043" t="s">
        <v>261</v>
      </c>
      <c r="B3043" t="s">
        <v>4035</v>
      </c>
      <c r="C3043" t="s">
        <v>4047</v>
      </c>
      <c r="D3043" t="s">
        <v>4044</v>
      </c>
      <c r="E3043" t="s">
        <v>4039</v>
      </c>
      <c r="F3043" t="s">
        <v>4032</v>
      </c>
      <c r="G3043">
        <v>65082</v>
      </c>
    </row>
    <row r="3044" spans="1:7" x14ac:dyDescent="0.25">
      <c r="A3044" t="s">
        <v>1363</v>
      </c>
      <c r="B3044" t="s">
        <v>4033</v>
      </c>
      <c r="C3044" t="s">
        <v>4050</v>
      </c>
      <c r="D3044" t="s">
        <v>4044</v>
      </c>
      <c r="E3044" t="s">
        <v>4039</v>
      </c>
      <c r="F3044" t="s">
        <v>4034</v>
      </c>
      <c r="G3044">
        <v>65091</v>
      </c>
    </row>
    <row r="3045" spans="1:7" x14ac:dyDescent="0.25">
      <c r="A3045" t="s">
        <v>169</v>
      </c>
      <c r="B3045" t="s">
        <v>4035</v>
      </c>
      <c r="C3045" t="s">
        <v>4051</v>
      </c>
      <c r="D3045" t="s">
        <v>4044</v>
      </c>
      <c r="E3045" t="s">
        <v>4038</v>
      </c>
      <c r="F3045" t="s">
        <v>4032</v>
      </c>
      <c r="G3045">
        <v>65092</v>
      </c>
    </row>
    <row r="3046" spans="1:7" x14ac:dyDescent="0.25">
      <c r="A3046" t="s">
        <v>22</v>
      </c>
      <c r="B3046" t="s">
        <v>4035</v>
      </c>
      <c r="C3046" t="s">
        <v>4051</v>
      </c>
      <c r="D3046" t="s">
        <v>4044</v>
      </c>
      <c r="E3046" t="s">
        <v>4039</v>
      </c>
      <c r="F3046" t="s">
        <v>4032</v>
      </c>
      <c r="G3046">
        <v>65106</v>
      </c>
    </row>
    <row r="3047" spans="1:7" x14ac:dyDescent="0.25">
      <c r="A3047" t="s">
        <v>26</v>
      </c>
      <c r="B3047" t="s">
        <v>4035</v>
      </c>
      <c r="C3047" t="s">
        <v>4051</v>
      </c>
      <c r="D3047" t="s">
        <v>4044</v>
      </c>
      <c r="E3047" t="s">
        <v>4039</v>
      </c>
      <c r="F3047" t="s">
        <v>4032</v>
      </c>
      <c r="G3047">
        <v>65117</v>
      </c>
    </row>
    <row r="3048" spans="1:7" x14ac:dyDescent="0.25">
      <c r="A3048" t="s">
        <v>141</v>
      </c>
      <c r="B3048" t="s">
        <v>4033</v>
      </c>
      <c r="C3048" t="s">
        <v>4051</v>
      </c>
      <c r="D3048" t="s">
        <v>4044</v>
      </c>
      <c r="E3048" t="s">
        <v>4039</v>
      </c>
      <c r="F3048" t="s">
        <v>4032</v>
      </c>
      <c r="G3048">
        <v>65129</v>
      </c>
    </row>
    <row r="3049" spans="1:7" x14ac:dyDescent="0.25">
      <c r="A3049" t="s">
        <v>2951</v>
      </c>
      <c r="B3049" t="s">
        <v>4035</v>
      </c>
      <c r="C3049" t="s">
        <v>4048</v>
      </c>
      <c r="D3049" t="s">
        <v>4044</v>
      </c>
      <c r="E3049" t="s">
        <v>4038</v>
      </c>
      <c r="F3049" t="s">
        <v>4032</v>
      </c>
      <c r="G3049">
        <v>65132</v>
      </c>
    </row>
    <row r="3050" spans="1:7" x14ac:dyDescent="0.25">
      <c r="A3050" t="s">
        <v>2176</v>
      </c>
      <c r="B3050" t="s">
        <v>4033</v>
      </c>
      <c r="C3050" t="s">
        <v>4050</v>
      </c>
      <c r="D3050" t="s">
        <v>4044</v>
      </c>
      <c r="E3050" t="s">
        <v>4038</v>
      </c>
      <c r="F3050" t="s">
        <v>4032</v>
      </c>
      <c r="G3050">
        <v>65154</v>
      </c>
    </row>
    <row r="3051" spans="1:7" x14ac:dyDescent="0.25">
      <c r="A3051" t="s">
        <v>864</v>
      </c>
      <c r="B3051" t="s">
        <v>4035</v>
      </c>
      <c r="C3051" t="s">
        <v>4047</v>
      </c>
      <c r="D3051" t="s">
        <v>4044</v>
      </c>
      <c r="E3051" t="s">
        <v>4038</v>
      </c>
      <c r="F3051" t="s">
        <v>4032</v>
      </c>
      <c r="G3051">
        <v>65181</v>
      </c>
    </row>
    <row r="3052" spans="1:7" x14ac:dyDescent="0.25">
      <c r="A3052" t="s">
        <v>65</v>
      </c>
      <c r="B3052" t="s">
        <v>4035</v>
      </c>
      <c r="C3052" t="s">
        <v>4051</v>
      </c>
      <c r="D3052" t="s">
        <v>4044</v>
      </c>
      <c r="E3052" t="s">
        <v>4039</v>
      </c>
      <c r="F3052" t="s">
        <v>4032</v>
      </c>
      <c r="G3052">
        <v>65187</v>
      </c>
    </row>
    <row r="3053" spans="1:7" x14ac:dyDescent="0.25">
      <c r="A3053" t="s">
        <v>2069</v>
      </c>
      <c r="B3053" t="s">
        <v>4035</v>
      </c>
      <c r="C3053" t="s">
        <v>4050</v>
      </c>
      <c r="D3053" t="s">
        <v>4044</v>
      </c>
      <c r="E3053" t="s">
        <v>4038</v>
      </c>
      <c r="F3053" t="s">
        <v>4032</v>
      </c>
      <c r="G3053">
        <v>65192</v>
      </c>
    </row>
    <row r="3054" spans="1:7" x14ac:dyDescent="0.25">
      <c r="A3054" t="s">
        <v>158</v>
      </c>
      <c r="B3054" t="s">
        <v>4035</v>
      </c>
      <c r="C3054" t="s">
        <v>4049</v>
      </c>
      <c r="D3054" t="s">
        <v>4044</v>
      </c>
      <c r="E3054" t="s">
        <v>4039</v>
      </c>
      <c r="F3054" t="s">
        <v>4034</v>
      </c>
      <c r="G3054">
        <v>65197</v>
      </c>
    </row>
    <row r="3055" spans="1:7" x14ac:dyDescent="0.25">
      <c r="A3055" t="s">
        <v>1425</v>
      </c>
      <c r="B3055" t="s">
        <v>4033</v>
      </c>
      <c r="C3055" t="s">
        <v>4050</v>
      </c>
      <c r="D3055" t="s">
        <v>4044</v>
      </c>
      <c r="E3055" t="s">
        <v>4039</v>
      </c>
      <c r="F3055" t="s">
        <v>4032</v>
      </c>
      <c r="G3055">
        <v>65218</v>
      </c>
    </row>
    <row r="3056" spans="1:7" x14ac:dyDescent="0.25">
      <c r="A3056" t="s">
        <v>306</v>
      </c>
      <c r="B3056" t="s">
        <v>4035</v>
      </c>
      <c r="C3056" t="s">
        <v>4051</v>
      </c>
      <c r="D3056" t="s">
        <v>4044</v>
      </c>
      <c r="E3056" t="s">
        <v>4038</v>
      </c>
      <c r="F3056" t="s">
        <v>4032</v>
      </c>
      <c r="G3056">
        <v>65261</v>
      </c>
    </row>
    <row r="3057" spans="1:7" x14ac:dyDescent="0.25">
      <c r="A3057" t="s">
        <v>3466</v>
      </c>
      <c r="B3057" t="s">
        <v>4036</v>
      </c>
      <c r="C3057" t="s">
        <v>4048</v>
      </c>
      <c r="D3057" t="s">
        <v>4044</v>
      </c>
      <c r="E3057" t="s">
        <v>4038</v>
      </c>
      <c r="F3057" t="s">
        <v>4032</v>
      </c>
      <c r="G3057">
        <v>65277</v>
      </c>
    </row>
    <row r="3058" spans="1:7" x14ac:dyDescent="0.25">
      <c r="A3058" t="s">
        <v>3049</v>
      </c>
      <c r="B3058" t="s">
        <v>4033</v>
      </c>
      <c r="C3058" t="s">
        <v>4048</v>
      </c>
      <c r="D3058" t="s">
        <v>4044</v>
      </c>
      <c r="E3058" t="s">
        <v>4038</v>
      </c>
      <c r="F3058" t="s">
        <v>4032</v>
      </c>
      <c r="G3058">
        <v>65280</v>
      </c>
    </row>
    <row r="3059" spans="1:7" x14ac:dyDescent="0.25">
      <c r="A3059" t="s">
        <v>343</v>
      </c>
      <c r="B3059" t="s">
        <v>4033</v>
      </c>
      <c r="C3059" t="s">
        <v>4049</v>
      </c>
      <c r="D3059" t="s">
        <v>4044</v>
      </c>
      <c r="E3059" t="s">
        <v>4039</v>
      </c>
      <c r="F3059" t="s">
        <v>4034</v>
      </c>
      <c r="G3059">
        <v>65295</v>
      </c>
    </row>
    <row r="3060" spans="1:7" x14ac:dyDescent="0.25">
      <c r="A3060" t="s">
        <v>362</v>
      </c>
      <c r="B3060" t="s">
        <v>4033</v>
      </c>
      <c r="C3060" t="s">
        <v>4049</v>
      </c>
      <c r="D3060" t="s">
        <v>4044</v>
      </c>
      <c r="E3060" t="s">
        <v>4039</v>
      </c>
      <c r="F3060" t="s">
        <v>4032</v>
      </c>
      <c r="G3060">
        <v>65299</v>
      </c>
    </row>
    <row r="3061" spans="1:7" x14ac:dyDescent="0.25">
      <c r="A3061" t="s">
        <v>2101</v>
      </c>
      <c r="B3061" t="s">
        <v>4035</v>
      </c>
      <c r="C3061" t="s">
        <v>4048</v>
      </c>
      <c r="D3061" t="s">
        <v>4044</v>
      </c>
      <c r="E3061" t="s">
        <v>4039</v>
      </c>
      <c r="F3061" t="s">
        <v>4032</v>
      </c>
      <c r="G3061">
        <v>65302</v>
      </c>
    </row>
    <row r="3062" spans="1:7" x14ac:dyDescent="0.25">
      <c r="A3062" t="s">
        <v>1991</v>
      </c>
      <c r="B3062" t="s">
        <v>4035</v>
      </c>
      <c r="C3062" t="s">
        <v>4048</v>
      </c>
      <c r="D3062" t="s">
        <v>4044</v>
      </c>
      <c r="E3062" t="s">
        <v>4039</v>
      </c>
      <c r="F3062" t="s">
        <v>4032</v>
      </c>
      <c r="G3062">
        <v>65304</v>
      </c>
    </row>
    <row r="3063" spans="1:7" x14ac:dyDescent="0.25">
      <c r="A3063" t="s">
        <v>32</v>
      </c>
      <c r="B3063" t="s">
        <v>4035</v>
      </c>
      <c r="C3063" t="s">
        <v>4051</v>
      </c>
      <c r="D3063" t="s">
        <v>4044</v>
      </c>
      <c r="E3063" t="s">
        <v>4039</v>
      </c>
      <c r="F3063" t="s">
        <v>4032</v>
      </c>
      <c r="G3063">
        <v>65306</v>
      </c>
    </row>
    <row r="3064" spans="1:7" x14ac:dyDescent="0.25">
      <c r="A3064" t="s">
        <v>1069</v>
      </c>
      <c r="B3064" t="s">
        <v>4033</v>
      </c>
      <c r="C3064" t="s">
        <v>4047</v>
      </c>
      <c r="D3064" t="s">
        <v>4044</v>
      </c>
      <c r="E3064" t="s">
        <v>4038</v>
      </c>
      <c r="F3064" t="s">
        <v>4032</v>
      </c>
      <c r="G3064">
        <v>65326</v>
      </c>
    </row>
    <row r="3065" spans="1:7" x14ac:dyDescent="0.25">
      <c r="A3065" t="s">
        <v>1477</v>
      </c>
      <c r="B3065" t="s">
        <v>4035</v>
      </c>
      <c r="C3065" t="s">
        <v>4050</v>
      </c>
      <c r="D3065" t="s">
        <v>4044</v>
      </c>
      <c r="E3065" t="s">
        <v>4039</v>
      </c>
      <c r="F3065" t="s">
        <v>4032</v>
      </c>
      <c r="G3065">
        <v>65339</v>
      </c>
    </row>
    <row r="3066" spans="1:7" x14ac:dyDescent="0.25">
      <c r="A3066" t="s">
        <v>1076</v>
      </c>
      <c r="B3066" t="s">
        <v>4035</v>
      </c>
      <c r="C3066" t="s">
        <v>4047</v>
      </c>
      <c r="D3066" t="s">
        <v>4044</v>
      </c>
      <c r="E3066" t="s">
        <v>4038</v>
      </c>
      <c r="F3066" t="s">
        <v>4032</v>
      </c>
      <c r="G3066">
        <v>65373</v>
      </c>
    </row>
    <row r="3067" spans="1:7" x14ac:dyDescent="0.25">
      <c r="A3067" t="s">
        <v>155</v>
      </c>
      <c r="B3067" t="s">
        <v>4035</v>
      </c>
      <c r="C3067" t="s">
        <v>4049</v>
      </c>
      <c r="D3067" t="s">
        <v>4044</v>
      </c>
      <c r="E3067" t="s">
        <v>4039</v>
      </c>
      <c r="F3067" t="s">
        <v>4032</v>
      </c>
      <c r="G3067">
        <v>65381</v>
      </c>
    </row>
    <row r="3068" spans="1:7" x14ac:dyDescent="0.25">
      <c r="A3068" t="s">
        <v>424</v>
      </c>
      <c r="B3068" t="s">
        <v>4033</v>
      </c>
      <c r="C3068" t="s">
        <v>4047</v>
      </c>
      <c r="D3068" t="s">
        <v>4044</v>
      </c>
      <c r="E3068" t="s">
        <v>4039</v>
      </c>
      <c r="F3068" t="s">
        <v>4034</v>
      </c>
      <c r="G3068">
        <v>65389</v>
      </c>
    </row>
    <row r="3069" spans="1:7" x14ac:dyDescent="0.25">
      <c r="A3069" t="s">
        <v>480</v>
      </c>
      <c r="B3069" t="s">
        <v>4035</v>
      </c>
      <c r="C3069" t="s">
        <v>4051</v>
      </c>
      <c r="D3069" t="s">
        <v>4044</v>
      </c>
      <c r="E3069" t="s">
        <v>4038</v>
      </c>
      <c r="F3069" t="s">
        <v>4032</v>
      </c>
      <c r="G3069">
        <v>65409</v>
      </c>
    </row>
    <row r="3070" spans="1:7" x14ac:dyDescent="0.25">
      <c r="A3070" t="s">
        <v>817</v>
      </c>
      <c r="B3070" t="s">
        <v>4033</v>
      </c>
      <c r="C3070" t="s">
        <v>4051</v>
      </c>
      <c r="D3070" t="s">
        <v>4044</v>
      </c>
      <c r="E3070" t="s">
        <v>4038</v>
      </c>
      <c r="F3070" t="s">
        <v>4034</v>
      </c>
      <c r="G3070">
        <v>65410</v>
      </c>
    </row>
    <row r="3071" spans="1:7" x14ac:dyDescent="0.25">
      <c r="A3071" t="s">
        <v>3693</v>
      </c>
      <c r="B3071" t="s">
        <v>4036</v>
      </c>
      <c r="C3071" t="s">
        <v>4048</v>
      </c>
      <c r="D3071" t="s">
        <v>4044</v>
      </c>
      <c r="E3071" t="s">
        <v>4038</v>
      </c>
      <c r="F3071" t="s">
        <v>4032</v>
      </c>
      <c r="G3071">
        <v>65420</v>
      </c>
    </row>
    <row r="3072" spans="1:7" x14ac:dyDescent="0.25">
      <c r="A3072" t="s">
        <v>2266</v>
      </c>
      <c r="B3072" t="s">
        <v>4033</v>
      </c>
      <c r="C3072" t="s">
        <v>4049</v>
      </c>
      <c r="D3072" t="s">
        <v>4041</v>
      </c>
      <c r="E3072" t="s">
        <v>4039</v>
      </c>
      <c r="F3072" t="s">
        <v>4032</v>
      </c>
      <c r="G3072">
        <v>65435</v>
      </c>
    </row>
    <row r="3073" spans="1:7" x14ac:dyDescent="0.25">
      <c r="A3073" t="s">
        <v>297</v>
      </c>
      <c r="B3073" t="s">
        <v>4033</v>
      </c>
      <c r="C3073" t="s">
        <v>4051</v>
      </c>
      <c r="D3073" t="s">
        <v>4044</v>
      </c>
      <c r="E3073" t="s">
        <v>4038</v>
      </c>
      <c r="F3073" t="s">
        <v>4032</v>
      </c>
      <c r="G3073">
        <v>65438</v>
      </c>
    </row>
    <row r="3074" spans="1:7" x14ac:dyDescent="0.25">
      <c r="A3074" t="s">
        <v>933</v>
      </c>
      <c r="B3074" t="s">
        <v>4035</v>
      </c>
      <c r="C3074" t="s">
        <v>4047</v>
      </c>
      <c r="D3074" t="s">
        <v>4044</v>
      </c>
      <c r="E3074" t="s">
        <v>4038</v>
      </c>
      <c r="F3074" t="s">
        <v>4032</v>
      </c>
      <c r="G3074">
        <v>65449</v>
      </c>
    </row>
    <row r="3075" spans="1:7" x14ac:dyDescent="0.25">
      <c r="A3075" t="s">
        <v>2168</v>
      </c>
      <c r="B3075" t="s">
        <v>4035</v>
      </c>
      <c r="C3075" t="s">
        <v>4048</v>
      </c>
      <c r="D3075" t="s">
        <v>4044</v>
      </c>
      <c r="E3075" t="s">
        <v>4039</v>
      </c>
      <c r="F3075" t="s">
        <v>4034</v>
      </c>
      <c r="G3075">
        <v>65450</v>
      </c>
    </row>
    <row r="3076" spans="1:7" x14ac:dyDescent="0.25">
      <c r="A3076" t="s">
        <v>59</v>
      </c>
      <c r="B3076" t="s">
        <v>4035</v>
      </c>
      <c r="C3076" t="s">
        <v>4051</v>
      </c>
      <c r="D3076" t="s">
        <v>4044</v>
      </c>
      <c r="E3076" t="s">
        <v>4039</v>
      </c>
      <c r="F3076" t="s">
        <v>4032</v>
      </c>
      <c r="G3076">
        <v>65453</v>
      </c>
    </row>
    <row r="3077" spans="1:7" x14ac:dyDescent="0.25">
      <c r="A3077" t="s">
        <v>2799</v>
      </c>
      <c r="B3077" t="s">
        <v>4033</v>
      </c>
      <c r="C3077" t="s">
        <v>4048</v>
      </c>
      <c r="D3077" t="s">
        <v>4044</v>
      </c>
      <c r="E3077" t="s">
        <v>4038</v>
      </c>
      <c r="F3077" t="s">
        <v>4034</v>
      </c>
      <c r="G3077">
        <v>65460</v>
      </c>
    </row>
    <row r="3078" spans="1:7" x14ac:dyDescent="0.25">
      <c r="A3078" t="s">
        <v>479</v>
      </c>
      <c r="B3078" t="s">
        <v>4033</v>
      </c>
      <c r="C3078" t="s">
        <v>4051</v>
      </c>
      <c r="D3078" t="s">
        <v>4044</v>
      </c>
      <c r="E3078" t="s">
        <v>4038</v>
      </c>
      <c r="F3078" t="s">
        <v>4034</v>
      </c>
      <c r="G3078">
        <v>65464</v>
      </c>
    </row>
    <row r="3079" spans="1:7" x14ac:dyDescent="0.25">
      <c r="A3079" t="s">
        <v>470</v>
      </c>
      <c r="B3079" t="s">
        <v>4035</v>
      </c>
      <c r="C3079" t="s">
        <v>4047</v>
      </c>
      <c r="D3079" t="s">
        <v>4044</v>
      </c>
      <c r="E3079" t="s">
        <v>4039</v>
      </c>
      <c r="F3079" t="s">
        <v>4032</v>
      </c>
      <c r="G3079">
        <v>65464</v>
      </c>
    </row>
    <row r="3080" spans="1:7" x14ac:dyDescent="0.25">
      <c r="A3080" t="s">
        <v>1414</v>
      </c>
      <c r="B3080" t="s">
        <v>4036</v>
      </c>
      <c r="C3080" t="s">
        <v>4051</v>
      </c>
      <c r="D3080" t="s">
        <v>4044</v>
      </c>
      <c r="E3080" t="s">
        <v>4038</v>
      </c>
      <c r="F3080" t="s">
        <v>4032</v>
      </c>
      <c r="G3080">
        <v>65467</v>
      </c>
    </row>
    <row r="3081" spans="1:7" x14ac:dyDescent="0.25">
      <c r="A3081" t="s">
        <v>412</v>
      </c>
      <c r="B3081" t="s">
        <v>4035</v>
      </c>
      <c r="C3081" t="s">
        <v>4047</v>
      </c>
      <c r="D3081" t="s">
        <v>4044</v>
      </c>
      <c r="E3081" t="s">
        <v>4039</v>
      </c>
      <c r="F3081" t="s">
        <v>4032</v>
      </c>
      <c r="G3081">
        <v>65469</v>
      </c>
    </row>
    <row r="3082" spans="1:7" x14ac:dyDescent="0.25">
      <c r="A3082" t="s">
        <v>264</v>
      </c>
      <c r="B3082" t="s">
        <v>4035</v>
      </c>
      <c r="C3082" t="s">
        <v>4049</v>
      </c>
      <c r="D3082" t="s">
        <v>4044</v>
      </c>
      <c r="E3082" t="s">
        <v>4039</v>
      </c>
      <c r="F3082" t="s">
        <v>4032</v>
      </c>
      <c r="G3082">
        <v>65471</v>
      </c>
    </row>
    <row r="3083" spans="1:7" x14ac:dyDescent="0.25">
      <c r="A3083" t="s">
        <v>106</v>
      </c>
      <c r="B3083" t="s">
        <v>4035</v>
      </c>
      <c r="C3083" t="s">
        <v>4051</v>
      </c>
      <c r="D3083" t="s">
        <v>4044</v>
      </c>
      <c r="E3083" t="s">
        <v>4039</v>
      </c>
      <c r="F3083" t="s">
        <v>4032</v>
      </c>
      <c r="G3083">
        <v>65478</v>
      </c>
    </row>
    <row r="3084" spans="1:7" x14ac:dyDescent="0.25">
      <c r="A3084" t="s">
        <v>468</v>
      </c>
      <c r="B3084" t="s">
        <v>4035</v>
      </c>
      <c r="C3084" t="s">
        <v>4049</v>
      </c>
      <c r="D3084" t="s">
        <v>4044</v>
      </c>
      <c r="E3084" t="s">
        <v>4039</v>
      </c>
      <c r="F3084" t="s">
        <v>4032</v>
      </c>
      <c r="G3084">
        <v>65484</v>
      </c>
    </row>
    <row r="3085" spans="1:7" x14ac:dyDescent="0.25">
      <c r="A3085" t="s">
        <v>2145</v>
      </c>
      <c r="B3085" t="s">
        <v>4033</v>
      </c>
      <c r="C3085" t="s">
        <v>4047</v>
      </c>
      <c r="D3085" t="s">
        <v>4041</v>
      </c>
      <c r="E3085" t="s">
        <v>4039</v>
      </c>
      <c r="F3085" t="s">
        <v>4032</v>
      </c>
      <c r="G3085">
        <v>65499</v>
      </c>
    </row>
    <row r="3086" spans="1:7" x14ac:dyDescent="0.25">
      <c r="A3086" t="s">
        <v>351</v>
      </c>
      <c r="B3086" t="s">
        <v>4035</v>
      </c>
      <c r="C3086" t="s">
        <v>4051</v>
      </c>
      <c r="D3086" t="s">
        <v>4044</v>
      </c>
      <c r="E3086" t="s">
        <v>4038</v>
      </c>
      <c r="F3086" t="s">
        <v>4032</v>
      </c>
      <c r="G3086">
        <v>65499</v>
      </c>
    </row>
    <row r="3087" spans="1:7" x14ac:dyDescent="0.25">
      <c r="A3087" t="s">
        <v>1761</v>
      </c>
      <c r="B3087" t="s">
        <v>4036</v>
      </c>
      <c r="C3087" t="s">
        <v>4047</v>
      </c>
      <c r="D3087" t="s">
        <v>4044</v>
      </c>
      <c r="E3087" t="s">
        <v>4039</v>
      </c>
      <c r="F3087" t="s">
        <v>4032</v>
      </c>
      <c r="G3087">
        <v>65502</v>
      </c>
    </row>
    <row r="3088" spans="1:7" x14ac:dyDescent="0.25">
      <c r="A3088" t="s">
        <v>1776</v>
      </c>
      <c r="B3088" t="s">
        <v>4033</v>
      </c>
      <c r="C3088" t="s">
        <v>4050</v>
      </c>
      <c r="D3088" t="s">
        <v>4044</v>
      </c>
      <c r="E3088" t="s">
        <v>4039</v>
      </c>
      <c r="F3088" t="s">
        <v>4032</v>
      </c>
      <c r="G3088">
        <v>65509</v>
      </c>
    </row>
    <row r="3089" spans="1:7" x14ac:dyDescent="0.25">
      <c r="A3089" t="s">
        <v>137</v>
      </c>
      <c r="B3089" t="s">
        <v>4035</v>
      </c>
      <c r="C3089" t="s">
        <v>4051</v>
      </c>
      <c r="D3089" t="s">
        <v>4044</v>
      </c>
      <c r="E3089" t="s">
        <v>4039</v>
      </c>
      <c r="F3089" t="s">
        <v>4032</v>
      </c>
      <c r="G3089">
        <v>65519</v>
      </c>
    </row>
    <row r="3090" spans="1:7" x14ac:dyDescent="0.25">
      <c r="A3090" t="s">
        <v>1064</v>
      </c>
      <c r="B3090" t="s">
        <v>4035</v>
      </c>
      <c r="C3090" t="s">
        <v>4047</v>
      </c>
      <c r="D3090" t="s">
        <v>4044</v>
      </c>
      <c r="E3090" t="s">
        <v>4038</v>
      </c>
      <c r="F3090" t="s">
        <v>4032</v>
      </c>
      <c r="G3090">
        <v>65523</v>
      </c>
    </row>
    <row r="3091" spans="1:7" x14ac:dyDescent="0.25">
      <c r="A3091" t="s">
        <v>2316</v>
      </c>
      <c r="B3091" t="s">
        <v>4033</v>
      </c>
      <c r="C3091" t="s">
        <v>4050</v>
      </c>
      <c r="D3091" t="s">
        <v>4044</v>
      </c>
      <c r="E3091" t="s">
        <v>4038</v>
      </c>
      <c r="F3091" t="s">
        <v>4032</v>
      </c>
      <c r="G3091">
        <v>65529</v>
      </c>
    </row>
    <row r="3092" spans="1:7" x14ac:dyDescent="0.25">
      <c r="A3092" t="s">
        <v>2336</v>
      </c>
      <c r="B3092" t="s">
        <v>4033</v>
      </c>
      <c r="C3092" t="s">
        <v>4047</v>
      </c>
      <c r="D3092" t="s">
        <v>4041</v>
      </c>
      <c r="E3092" t="s">
        <v>4039</v>
      </c>
      <c r="F3092" t="s">
        <v>4034</v>
      </c>
      <c r="G3092">
        <v>65539</v>
      </c>
    </row>
    <row r="3093" spans="1:7" x14ac:dyDescent="0.25">
      <c r="A3093" t="s">
        <v>269</v>
      </c>
      <c r="B3093" t="s">
        <v>4033</v>
      </c>
      <c r="C3093" t="s">
        <v>4051</v>
      </c>
      <c r="D3093" t="s">
        <v>4044</v>
      </c>
      <c r="E3093" t="s">
        <v>4039</v>
      </c>
      <c r="F3093" t="s">
        <v>4034</v>
      </c>
      <c r="G3093">
        <v>65541</v>
      </c>
    </row>
    <row r="3094" spans="1:7" x14ac:dyDescent="0.25">
      <c r="A3094" t="s">
        <v>1244</v>
      </c>
      <c r="B3094" t="s">
        <v>4033</v>
      </c>
      <c r="C3094" t="s">
        <v>4050</v>
      </c>
      <c r="D3094" t="s">
        <v>4044</v>
      </c>
      <c r="E3094" t="s">
        <v>4039</v>
      </c>
      <c r="F3094" t="s">
        <v>4032</v>
      </c>
      <c r="G3094">
        <v>65549</v>
      </c>
    </row>
    <row r="3095" spans="1:7" x14ac:dyDescent="0.25">
      <c r="A3095" t="s">
        <v>80</v>
      </c>
      <c r="B3095" t="s">
        <v>4035</v>
      </c>
      <c r="C3095" t="s">
        <v>4051</v>
      </c>
      <c r="D3095" t="s">
        <v>4044</v>
      </c>
      <c r="E3095" t="s">
        <v>4039</v>
      </c>
      <c r="F3095" t="s">
        <v>4032</v>
      </c>
      <c r="G3095">
        <v>65562</v>
      </c>
    </row>
    <row r="3096" spans="1:7" x14ac:dyDescent="0.25">
      <c r="A3096" t="s">
        <v>491</v>
      </c>
      <c r="B3096" t="s">
        <v>4035</v>
      </c>
      <c r="C3096" t="s">
        <v>4051</v>
      </c>
      <c r="D3096" t="s">
        <v>4044</v>
      </c>
      <c r="E3096" t="s">
        <v>4038</v>
      </c>
      <c r="F3096" t="s">
        <v>4032</v>
      </c>
      <c r="G3096">
        <v>65564</v>
      </c>
    </row>
    <row r="3097" spans="1:7" x14ac:dyDescent="0.25">
      <c r="A3097" t="s">
        <v>2429</v>
      </c>
      <c r="B3097" t="s">
        <v>4033</v>
      </c>
      <c r="C3097" t="s">
        <v>4049</v>
      </c>
      <c r="D3097" t="s">
        <v>4041</v>
      </c>
      <c r="E3097" t="s">
        <v>4039</v>
      </c>
      <c r="F3097" t="s">
        <v>4032</v>
      </c>
      <c r="G3097">
        <v>65567</v>
      </c>
    </row>
    <row r="3098" spans="1:7" x14ac:dyDescent="0.25">
      <c r="A3098" t="s">
        <v>2078</v>
      </c>
      <c r="B3098" t="s">
        <v>4033</v>
      </c>
      <c r="C3098" t="s">
        <v>4048</v>
      </c>
      <c r="D3098" t="s">
        <v>4044</v>
      </c>
      <c r="E3098" t="s">
        <v>4039</v>
      </c>
      <c r="F3098" t="s">
        <v>4032</v>
      </c>
      <c r="G3098">
        <v>65583</v>
      </c>
    </row>
    <row r="3099" spans="1:7" x14ac:dyDescent="0.25">
      <c r="A3099" t="s">
        <v>125</v>
      </c>
      <c r="B3099" t="s">
        <v>4035</v>
      </c>
      <c r="C3099" t="s">
        <v>4049</v>
      </c>
      <c r="D3099" t="s">
        <v>4044</v>
      </c>
      <c r="E3099" t="s">
        <v>4039</v>
      </c>
      <c r="F3099" t="s">
        <v>4032</v>
      </c>
      <c r="G3099">
        <v>65586</v>
      </c>
    </row>
    <row r="3100" spans="1:7" x14ac:dyDescent="0.25">
      <c r="A3100" t="s">
        <v>2663</v>
      </c>
      <c r="B3100" t="s">
        <v>4033</v>
      </c>
      <c r="C3100" t="s">
        <v>4047</v>
      </c>
      <c r="D3100" t="s">
        <v>4041</v>
      </c>
      <c r="E3100" t="s">
        <v>4039</v>
      </c>
      <c r="F3100" t="s">
        <v>4034</v>
      </c>
      <c r="G3100">
        <v>65594</v>
      </c>
    </row>
    <row r="3101" spans="1:7" x14ac:dyDescent="0.25">
      <c r="A3101" t="s">
        <v>53</v>
      </c>
      <c r="B3101" t="s">
        <v>4035</v>
      </c>
      <c r="C3101" t="s">
        <v>4051</v>
      </c>
      <c r="D3101" t="s">
        <v>4044</v>
      </c>
      <c r="E3101" t="s">
        <v>4039</v>
      </c>
      <c r="F3101" t="s">
        <v>4032</v>
      </c>
      <c r="G3101">
        <v>65601</v>
      </c>
    </row>
    <row r="3102" spans="1:7" x14ac:dyDescent="0.25">
      <c r="A3102" t="s">
        <v>3839</v>
      </c>
      <c r="B3102" t="s">
        <v>4033</v>
      </c>
      <c r="C3102" t="s">
        <v>4050</v>
      </c>
      <c r="D3102" t="s">
        <v>4041</v>
      </c>
      <c r="E3102" t="s">
        <v>4038</v>
      </c>
      <c r="F3102" t="s">
        <v>4032</v>
      </c>
      <c r="G3102">
        <v>65602</v>
      </c>
    </row>
    <row r="3103" spans="1:7" x14ac:dyDescent="0.25">
      <c r="A3103" t="s">
        <v>2237</v>
      </c>
      <c r="B3103" t="s">
        <v>4033</v>
      </c>
      <c r="C3103" t="s">
        <v>4050</v>
      </c>
      <c r="D3103" t="s">
        <v>4044</v>
      </c>
      <c r="E3103" t="s">
        <v>4038</v>
      </c>
      <c r="F3103" t="s">
        <v>4032</v>
      </c>
      <c r="G3103">
        <v>65608</v>
      </c>
    </row>
    <row r="3104" spans="1:7" x14ac:dyDescent="0.25">
      <c r="A3104" t="s">
        <v>1460</v>
      </c>
      <c r="B3104" t="s">
        <v>4033</v>
      </c>
      <c r="C3104" t="s">
        <v>4050</v>
      </c>
      <c r="D3104" t="s">
        <v>4044</v>
      </c>
      <c r="E3104" t="s">
        <v>4039</v>
      </c>
      <c r="F3104" t="s">
        <v>4032</v>
      </c>
      <c r="G3104">
        <v>65611</v>
      </c>
    </row>
    <row r="3105" spans="1:7" x14ac:dyDescent="0.25">
      <c r="A3105" t="s">
        <v>2891</v>
      </c>
      <c r="B3105" t="s">
        <v>4033</v>
      </c>
      <c r="C3105" t="s">
        <v>4051</v>
      </c>
      <c r="D3105" t="s">
        <v>4041</v>
      </c>
      <c r="E3105" t="s">
        <v>4038</v>
      </c>
      <c r="F3105" t="s">
        <v>4032</v>
      </c>
      <c r="G3105">
        <v>65617</v>
      </c>
    </row>
    <row r="3106" spans="1:7" x14ac:dyDescent="0.25">
      <c r="A3106" t="s">
        <v>17</v>
      </c>
      <c r="B3106" t="s">
        <v>4035</v>
      </c>
      <c r="C3106" t="s">
        <v>4051</v>
      </c>
      <c r="D3106" t="s">
        <v>4044</v>
      </c>
      <c r="E3106" t="s">
        <v>4039</v>
      </c>
      <c r="F3106" t="s">
        <v>4032</v>
      </c>
      <c r="G3106">
        <v>65630</v>
      </c>
    </row>
    <row r="3107" spans="1:7" x14ac:dyDescent="0.25">
      <c r="A3107" t="s">
        <v>598</v>
      </c>
      <c r="B3107" t="s">
        <v>4033</v>
      </c>
      <c r="C3107" t="s">
        <v>4049</v>
      </c>
      <c r="D3107" t="s">
        <v>4044</v>
      </c>
      <c r="E3107" t="s">
        <v>4038</v>
      </c>
      <c r="F3107" t="s">
        <v>4032</v>
      </c>
      <c r="G3107">
        <v>65656</v>
      </c>
    </row>
    <row r="3108" spans="1:7" x14ac:dyDescent="0.25">
      <c r="A3108" t="s">
        <v>669</v>
      </c>
      <c r="B3108" t="s">
        <v>4035</v>
      </c>
      <c r="C3108" t="s">
        <v>4049</v>
      </c>
      <c r="D3108" t="s">
        <v>4044</v>
      </c>
      <c r="E3108" t="s">
        <v>4038</v>
      </c>
      <c r="F3108" t="s">
        <v>4032</v>
      </c>
      <c r="G3108">
        <v>65677</v>
      </c>
    </row>
    <row r="3109" spans="1:7" x14ac:dyDescent="0.25">
      <c r="A3109" t="s">
        <v>3954</v>
      </c>
      <c r="B3109" t="s">
        <v>4033</v>
      </c>
      <c r="C3109" t="s">
        <v>4048</v>
      </c>
      <c r="D3109" t="s">
        <v>4041</v>
      </c>
      <c r="E3109" t="s">
        <v>4038</v>
      </c>
      <c r="F3109" t="s">
        <v>4032</v>
      </c>
      <c r="G3109">
        <v>65682</v>
      </c>
    </row>
    <row r="3110" spans="1:7" x14ac:dyDescent="0.25">
      <c r="A3110" t="s">
        <v>1382</v>
      </c>
      <c r="B3110" t="s">
        <v>4036</v>
      </c>
      <c r="C3110" t="s">
        <v>4047</v>
      </c>
      <c r="D3110" t="s">
        <v>4044</v>
      </c>
      <c r="E3110" t="s">
        <v>4039</v>
      </c>
      <c r="F3110" t="s">
        <v>4032</v>
      </c>
      <c r="G3110">
        <v>65686</v>
      </c>
    </row>
    <row r="3111" spans="1:7" x14ac:dyDescent="0.25">
      <c r="A3111" t="s">
        <v>3196</v>
      </c>
      <c r="B3111" t="s">
        <v>4036</v>
      </c>
      <c r="C3111" t="s">
        <v>4050</v>
      </c>
      <c r="D3111" t="s">
        <v>4044</v>
      </c>
      <c r="E3111" t="s">
        <v>4038</v>
      </c>
      <c r="F3111" t="s">
        <v>4032</v>
      </c>
      <c r="G3111">
        <v>65687</v>
      </c>
    </row>
    <row r="3112" spans="1:7" x14ac:dyDescent="0.25">
      <c r="A3112" t="s">
        <v>1521</v>
      </c>
      <c r="B3112" t="s">
        <v>4036</v>
      </c>
      <c r="C3112" t="s">
        <v>4047</v>
      </c>
      <c r="D3112" t="s">
        <v>4044</v>
      </c>
      <c r="E3112" t="s">
        <v>4039</v>
      </c>
      <c r="F3112" t="s">
        <v>4032</v>
      </c>
      <c r="G3112">
        <v>65703</v>
      </c>
    </row>
    <row r="3113" spans="1:7" x14ac:dyDescent="0.25">
      <c r="A3113" t="s">
        <v>1995</v>
      </c>
      <c r="B3113" t="s">
        <v>4036</v>
      </c>
      <c r="C3113" t="s">
        <v>4049</v>
      </c>
      <c r="D3113" t="s">
        <v>4044</v>
      </c>
      <c r="E3113" t="s">
        <v>4038</v>
      </c>
      <c r="F3113" t="s">
        <v>4032</v>
      </c>
      <c r="G3113">
        <v>65709</v>
      </c>
    </row>
    <row r="3114" spans="1:7" x14ac:dyDescent="0.25">
      <c r="A3114" t="s">
        <v>3957</v>
      </c>
      <c r="B3114" t="s">
        <v>4033</v>
      </c>
      <c r="C3114" t="s">
        <v>4048</v>
      </c>
      <c r="D3114" t="s">
        <v>4041</v>
      </c>
      <c r="E3114" t="s">
        <v>4038</v>
      </c>
      <c r="F3114" t="s">
        <v>4032</v>
      </c>
      <c r="G3114">
        <v>65713</v>
      </c>
    </row>
    <row r="3115" spans="1:7" x14ac:dyDescent="0.25">
      <c r="A3115" t="s">
        <v>3941</v>
      </c>
      <c r="B3115" t="s">
        <v>4033</v>
      </c>
      <c r="C3115" t="s">
        <v>4048</v>
      </c>
      <c r="D3115" t="s">
        <v>4041</v>
      </c>
      <c r="E3115" t="s">
        <v>4038</v>
      </c>
      <c r="F3115" t="s">
        <v>4032</v>
      </c>
      <c r="G3115">
        <v>65713</v>
      </c>
    </row>
    <row r="3116" spans="1:7" x14ac:dyDescent="0.25">
      <c r="A3116" t="s">
        <v>701</v>
      </c>
      <c r="B3116" t="s">
        <v>4035</v>
      </c>
      <c r="C3116" t="s">
        <v>4051</v>
      </c>
      <c r="D3116" t="s">
        <v>4044</v>
      </c>
      <c r="E3116" t="s">
        <v>4038</v>
      </c>
      <c r="F3116" t="s">
        <v>4032</v>
      </c>
      <c r="G3116">
        <v>65716</v>
      </c>
    </row>
    <row r="3117" spans="1:7" x14ac:dyDescent="0.25">
      <c r="A3117" t="s">
        <v>197</v>
      </c>
      <c r="B3117" t="s">
        <v>4033</v>
      </c>
      <c r="C3117" t="s">
        <v>4049</v>
      </c>
      <c r="D3117" t="s">
        <v>4044</v>
      </c>
      <c r="E3117" t="s">
        <v>4039</v>
      </c>
      <c r="F3117" t="s">
        <v>4032</v>
      </c>
      <c r="G3117">
        <v>65717</v>
      </c>
    </row>
    <row r="3118" spans="1:7" x14ac:dyDescent="0.25">
      <c r="A3118" t="s">
        <v>1940</v>
      </c>
      <c r="B3118" t="s">
        <v>4033</v>
      </c>
      <c r="C3118" t="s">
        <v>4048</v>
      </c>
      <c r="D3118" t="s">
        <v>4044</v>
      </c>
      <c r="E3118" t="s">
        <v>4039</v>
      </c>
      <c r="F3118" t="s">
        <v>4032</v>
      </c>
      <c r="G3118">
        <v>65723</v>
      </c>
    </row>
    <row r="3119" spans="1:7" x14ac:dyDescent="0.25">
      <c r="A3119" t="s">
        <v>1402</v>
      </c>
      <c r="B3119" t="s">
        <v>4035</v>
      </c>
      <c r="C3119" t="s">
        <v>4047</v>
      </c>
      <c r="D3119" t="s">
        <v>4044</v>
      </c>
      <c r="E3119" t="s">
        <v>4038</v>
      </c>
      <c r="F3119" t="s">
        <v>4032</v>
      </c>
      <c r="G3119">
        <v>65727</v>
      </c>
    </row>
    <row r="3120" spans="1:7" x14ac:dyDescent="0.25">
      <c r="A3120" t="s">
        <v>172</v>
      </c>
      <c r="B3120" t="s">
        <v>4035</v>
      </c>
      <c r="C3120" t="s">
        <v>4051</v>
      </c>
      <c r="D3120" t="s">
        <v>4044</v>
      </c>
      <c r="E3120" t="s">
        <v>4039</v>
      </c>
      <c r="F3120" t="s">
        <v>4034</v>
      </c>
      <c r="G3120">
        <v>65754</v>
      </c>
    </row>
    <row r="3121" spans="1:7" x14ac:dyDescent="0.25">
      <c r="A3121" t="s">
        <v>2577</v>
      </c>
      <c r="B3121" t="s">
        <v>4033</v>
      </c>
      <c r="C3121" t="s">
        <v>4048</v>
      </c>
      <c r="D3121" t="s">
        <v>4044</v>
      </c>
      <c r="E3121" t="s">
        <v>4038</v>
      </c>
      <c r="F3121" t="s">
        <v>4032</v>
      </c>
      <c r="G3121">
        <v>65761</v>
      </c>
    </row>
    <row r="3122" spans="1:7" x14ac:dyDescent="0.25">
      <c r="A3122" t="s">
        <v>2989</v>
      </c>
      <c r="B3122" t="s">
        <v>4036</v>
      </c>
      <c r="C3122" t="s">
        <v>4048</v>
      </c>
      <c r="D3122" t="s">
        <v>4044</v>
      </c>
      <c r="E3122" t="s">
        <v>4039</v>
      </c>
      <c r="F3122" t="s">
        <v>4032</v>
      </c>
      <c r="G3122">
        <v>65761</v>
      </c>
    </row>
    <row r="3123" spans="1:7" x14ac:dyDescent="0.25">
      <c r="A3123" t="s">
        <v>1393</v>
      </c>
      <c r="B3123" t="s">
        <v>4033</v>
      </c>
      <c r="C3123" t="s">
        <v>4047</v>
      </c>
      <c r="D3123" t="s">
        <v>4044</v>
      </c>
      <c r="E3123" t="s">
        <v>4038</v>
      </c>
      <c r="F3123" t="s">
        <v>4032</v>
      </c>
      <c r="G3123">
        <v>65762</v>
      </c>
    </row>
    <row r="3124" spans="1:7" x14ac:dyDescent="0.25">
      <c r="A3124" t="s">
        <v>455</v>
      </c>
      <c r="B3124" t="s">
        <v>4035</v>
      </c>
      <c r="C3124" t="s">
        <v>4049</v>
      </c>
      <c r="D3124" t="s">
        <v>4044</v>
      </c>
      <c r="E3124" t="s">
        <v>4039</v>
      </c>
      <c r="F3124" t="s">
        <v>4032</v>
      </c>
      <c r="G3124">
        <v>65774</v>
      </c>
    </row>
    <row r="3125" spans="1:7" x14ac:dyDescent="0.25">
      <c r="A3125" t="s">
        <v>117</v>
      </c>
      <c r="B3125" t="s">
        <v>4033</v>
      </c>
      <c r="C3125" t="s">
        <v>4051</v>
      </c>
      <c r="D3125" t="s">
        <v>4044</v>
      </c>
      <c r="E3125" t="s">
        <v>4039</v>
      </c>
      <c r="F3125" t="s">
        <v>4032</v>
      </c>
      <c r="G3125">
        <v>65775</v>
      </c>
    </row>
    <row r="3126" spans="1:7" x14ac:dyDescent="0.25">
      <c r="A3126" t="s">
        <v>990</v>
      </c>
      <c r="B3126" t="s">
        <v>4033</v>
      </c>
      <c r="C3126" t="s">
        <v>4049</v>
      </c>
      <c r="D3126" t="s">
        <v>4044</v>
      </c>
      <c r="E3126" t="s">
        <v>4038</v>
      </c>
      <c r="F3126" t="s">
        <v>4032</v>
      </c>
      <c r="G3126">
        <v>65784</v>
      </c>
    </row>
    <row r="3127" spans="1:7" x14ac:dyDescent="0.25">
      <c r="A3127" t="s">
        <v>793</v>
      </c>
      <c r="B3127" t="s">
        <v>4035</v>
      </c>
      <c r="C3127" t="s">
        <v>4047</v>
      </c>
      <c r="D3127" t="s">
        <v>4044</v>
      </c>
      <c r="E3127" t="s">
        <v>4039</v>
      </c>
      <c r="F3127" t="s">
        <v>4032</v>
      </c>
      <c r="G3127">
        <v>65784</v>
      </c>
    </row>
    <row r="3128" spans="1:7" x14ac:dyDescent="0.25">
      <c r="A3128" t="s">
        <v>621</v>
      </c>
      <c r="B3128" t="s">
        <v>4035</v>
      </c>
      <c r="C3128" t="s">
        <v>4049</v>
      </c>
      <c r="D3128" t="s">
        <v>4044</v>
      </c>
      <c r="E3128" t="s">
        <v>4038</v>
      </c>
      <c r="F3128" t="s">
        <v>4032</v>
      </c>
      <c r="G3128">
        <v>65787</v>
      </c>
    </row>
    <row r="3129" spans="1:7" x14ac:dyDescent="0.25">
      <c r="A3129" t="s">
        <v>1358</v>
      </c>
      <c r="B3129" t="s">
        <v>4035</v>
      </c>
      <c r="C3129" t="s">
        <v>4047</v>
      </c>
      <c r="D3129" t="s">
        <v>4044</v>
      </c>
      <c r="E3129" t="s">
        <v>4038</v>
      </c>
      <c r="F3129" t="s">
        <v>4032</v>
      </c>
      <c r="G3129">
        <v>65791</v>
      </c>
    </row>
    <row r="3130" spans="1:7" x14ac:dyDescent="0.25">
      <c r="A3130" t="s">
        <v>256</v>
      </c>
      <c r="B3130" t="s">
        <v>4035</v>
      </c>
      <c r="C3130" t="s">
        <v>4047</v>
      </c>
      <c r="D3130" t="s">
        <v>4044</v>
      </c>
      <c r="E3130" t="s">
        <v>4039</v>
      </c>
      <c r="F3130" t="s">
        <v>4032</v>
      </c>
      <c r="G3130">
        <v>65864</v>
      </c>
    </row>
    <row r="3131" spans="1:7" x14ac:dyDescent="0.25">
      <c r="A3131" t="s">
        <v>72</v>
      </c>
      <c r="B3131" t="s">
        <v>4035</v>
      </c>
      <c r="C3131" t="s">
        <v>4051</v>
      </c>
      <c r="D3131" t="s">
        <v>4044</v>
      </c>
      <c r="E3131" t="s">
        <v>4039</v>
      </c>
      <c r="F3131" t="s">
        <v>4032</v>
      </c>
      <c r="G3131">
        <v>65866</v>
      </c>
    </row>
    <row r="3132" spans="1:7" x14ac:dyDescent="0.25">
      <c r="A3132" t="s">
        <v>335</v>
      </c>
      <c r="B3132" t="s">
        <v>4033</v>
      </c>
      <c r="C3132" t="s">
        <v>4047</v>
      </c>
      <c r="D3132" t="s">
        <v>4044</v>
      </c>
      <c r="E3132" t="s">
        <v>4039</v>
      </c>
      <c r="F3132" t="s">
        <v>4032</v>
      </c>
      <c r="G3132">
        <v>65880</v>
      </c>
    </row>
    <row r="3133" spans="1:7" x14ac:dyDescent="0.25">
      <c r="A3133" t="s">
        <v>42</v>
      </c>
      <c r="B3133" t="s">
        <v>4035</v>
      </c>
      <c r="C3133" t="s">
        <v>4051</v>
      </c>
      <c r="D3133" t="s">
        <v>4044</v>
      </c>
      <c r="E3133" t="s">
        <v>4039</v>
      </c>
      <c r="F3133" t="s">
        <v>4032</v>
      </c>
      <c r="G3133">
        <v>65894</v>
      </c>
    </row>
    <row r="3134" spans="1:7" x14ac:dyDescent="0.25">
      <c r="A3134" t="s">
        <v>1768</v>
      </c>
      <c r="B3134" t="s">
        <v>4035</v>
      </c>
      <c r="C3134" t="s">
        <v>4050</v>
      </c>
      <c r="D3134" t="s">
        <v>4044</v>
      </c>
      <c r="E3134" t="s">
        <v>4038</v>
      </c>
      <c r="F3134" t="s">
        <v>4032</v>
      </c>
      <c r="G3134">
        <v>65896</v>
      </c>
    </row>
    <row r="3135" spans="1:7" x14ac:dyDescent="0.25">
      <c r="A3135" t="s">
        <v>1159</v>
      </c>
      <c r="B3135" t="s">
        <v>4033</v>
      </c>
      <c r="C3135" t="s">
        <v>4050</v>
      </c>
      <c r="D3135" t="s">
        <v>4044</v>
      </c>
      <c r="E3135" t="s">
        <v>4039</v>
      </c>
      <c r="F3135" t="s">
        <v>4032</v>
      </c>
      <c r="G3135">
        <v>65905</v>
      </c>
    </row>
    <row r="3136" spans="1:7" x14ac:dyDescent="0.25">
      <c r="A3136" t="s">
        <v>3425</v>
      </c>
      <c r="B3136" t="s">
        <v>4036</v>
      </c>
      <c r="C3136" t="s">
        <v>4048</v>
      </c>
      <c r="D3136" t="s">
        <v>4044</v>
      </c>
      <c r="E3136" t="s">
        <v>4038</v>
      </c>
      <c r="F3136" t="s">
        <v>4032</v>
      </c>
      <c r="G3136">
        <v>65938</v>
      </c>
    </row>
    <row r="3137" spans="1:7" x14ac:dyDescent="0.25">
      <c r="A3137" t="s">
        <v>2144</v>
      </c>
      <c r="B3137" t="s">
        <v>4033</v>
      </c>
      <c r="C3137" t="s">
        <v>4051</v>
      </c>
      <c r="D3137" t="s">
        <v>4041</v>
      </c>
      <c r="E3137" t="s">
        <v>4039</v>
      </c>
      <c r="F3137" t="s">
        <v>4032</v>
      </c>
      <c r="G3137">
        <v>65942</v>
      </c>
    </row>
    <row r="3138" spans="1:7" x14ac:dyDescent="0.25">
      <c r="A3138" t="s">
        <v>277</v>
      </c>
      <c r="B3138" t="s">
        <v>4035</v>
      </c>
      <c r="C3138" t="s">
        <v>4047</v>
      </c>
      <c r="D3138" t="s">
        <v>4044</v>
      </c>
      <c r="E3138" t="s">
        <v>4039</v>
      </c>
      <c r="F3138" t="s">
        <v>4032</v>
      </c>
      <c r="G3138">
        <v>65948</v>
      </c>
    </row>
    <row r="3139" spans="1:7" x14ac:dyDescent="0.25">
      <c r="A3139" t="s">
        <v>663</v>
      </c>
      <c r="B3139" t="s">
        <v>4033</v>
      </c>
      <c r="C3139" t="s">
        <v>4051</v>
      </c>
      <c r="D3139" t="s">
        <v>4044</v>
      </c>
      <c r="E3139" t="s">
        <v>4038</v>
      </c>
      <c r="F3139" t="s">
        <v>4032</v>
      </c>
      <c r="G3139">
        <v>65949</v>
      </c>
    </row>
    <row r="3140" spans="1:7" x14ac:dyDescent="0.25">
      <c r="A3140" t="s">
        <v>2258</v>
      </c>
      <c r="B3140" t="s">
        <v>4033</v>
      </c>
      <c r="C3140" t="s">
        <v>4049</v>
      </c>
      <c r="D3140" t="s">
        <v>4041</v>
      </c>
      <c r="E3140" t="s">
        <v>4039</v>
      </c>
      <c r="F3140" t="s">
        <v>4032</v>
      </c>
      <c r="G3140">
        <v>65973</v>
      </c>
    </row>
    <row r="3141" spans="1:7" x14ac:dyDescent="0.25">
      <c r="A3141" t="s">
        <v>406</v>
      </c>
      <c r="B3141" t="s">
        <v>4035</v>
      </c>
      <c r="C3141" t="s">
        <v>4051</v>
      </c>
      <c r="D3141" t="s">
        <v>4044</v>
      </c>
      <c r="E3141" t="s">
        <v>4038</v>
      </c>
      <c r="F3141" t="s">
        <v>4032</v>
      </c>
      <c r="G3141">
        <v>66011</v>
      </c>
    </row>
    <row r="3142" spans="1:7" x14ac:dyDescent="0.25">
      <c r="A3142" t="s">
        <v>2244</v>
      </c>
      <c r="B3142" t="s">
        <v>4033</v>
      </c>
      <c r="C3142" t="s">
        <v>4051</v>
      </c>
      <c r="D3142" t="s">
        <v>4041</v>
      </c>
      <c r="E3142" t="s">
        <v>4039</v>
      </c>
      <c r="F3142" t="s">
        <v>4032</v>
      </c>
      <c r="G3142">
        <v>66016</v>
      </c>
    </row>
    <row r="3143" spans="1:7" x14ac:dyDescent="0.25">
      <c r="A3143" t="s">
        <v>448</v>
      </c>
      <c r="B3143" t="s">
        <v>4035</v>
      </c>
      <c r="C3143" t="s">
        <v>4047</v>
      </c>
      <c r="D3143" t="s">
        <v>4044</v>
      </c>
      <c r="E3143" t="s">
        <v>4039</v>
      </c>
      <c r="F3143" t="s">
        <v>4032</v>
      </c>
      <c r="G3143">
        <v>66018</v>
      </c>
    </row>
    <row r="3144" spans="1:7" x14ac:dyDescent="0.25">
      <c r="A3144" t="s">
        <v>2581</v>
      </c>
      <c r="B3144" t="s">
        <v>4036</v>
      </c>
      <c r="C3144" t="s">
        <v>4047</v>
      </c>
      <c r="D3144" t="s">
        <v>4044</v>
      </c>
      <c r="E3144" t="s">
        <v>4038</v>
      </c>
      <c r="F3144" t="s">
        <v>4032</v>
      </c>
      <c r="G3144">
        <v>66020</v>
      </c>
    </row>
    <row r="3145" spans="1:7" x14ac:dyDescent="0.25">
      <c r="A3145" t="s">
        <v>3238</v>
      </c>
      <c r="B3145" t="s">
        <v>4033</v>
      </c>
      <c r="C3145" t="s">
        <v>4050</v>
      </c>
      <c r="D3145" t="s">
        <v>4041</v>
      </c>
      <c r="E3145" t="s">
        <v>4039</v>
      </c>
      <c r="F3145" t="s">
        <v>4032</v>
      </c>
      <c r="G3145">
        <v>66027</v>
      </c>
    </row>
    <row r="3146" spans="1:7" x14ac:dyDescent="0.25">
      <c r="A3146" t="s">
        <v>2781</v>
      </c>
      <c r="B3146" t="s">
        <v>4033</v>
      </c>
      <c r="C3146" t="s">
        <v>4047</v>
      </c>
      <c r="D3146" t="s">
        <v>4041</v>
      </c>
      <c r="E3146" t="s">
        <v>4039</v>
      </c>
      <c r="F3146" t="s">
        <v>4032</v>
      </c>
      <c r="G3146">
        <v>66030</v>
      </c>
    </row>
    <row r="3147" spans="1:7" x14ac:dyDescent="0.25">
      <c r="A3147" t="s">
        <v>1074</v>
      </c>
      <c r="B3147" t="s">
        <v>4033</v>
      </c>
      <c r="C3147" t="s">
        <v>4049</v>
      </c>
      <c r="D3147" t="s">
        <v>4044</v>
      </c>
      <c r="E3147" t="s">
        <v>4038</v>
      </c>
      <c r="F3147" t="s">
        <v>4034</v>
      </c>
      <c r="G3147">
        <v>66038</v>
      </c>
    </row>
    <row r="3148" spans="1:7" x14ac:dyDescent="0.25">
      <c r="A3148" t="s">
        <v>1716</v>
      </c>
      <c r="B3148" t="s">
        <v>4035</v>
      </c>
      <c r="C3148" t="s">
        <v>4050</v>
      </c>
      <c r="D3148" t="s">
        <v>4044</v>
      </c>
      <c r="E3148" t="s">
        <v>4038</v>
      </c>
      <c r="F3148" t="s">
        <v>4032</v>
      </c>
      <c r="G3148">
        <v>66051</v>
      </c>
    </row>
    <row r="3149" spans="1:7" x14ac:dyDescent="0.25">
      <c r="A3149" t="s">
        <v>111</v>
      </c>
      <c r="B3149" t="s">
        <v>4035</v>
      </c>
      <c r="C3149" t="s">
        <v>4051</v>
      </c>
      <c r="D3149" t="s">
        <v>4044</v>
      </c>
      <c r="E3149" t="s">
        <v>4039</v>
      </c>
      <c r="F3149" t="s">
        <v>4032</v>
      </c>
      <c r="G3149">
        <v>66072</v>
      </c>
    </row>
    <row r="3150" spans="1:7" x14ac:dyDescent="0.25">
      <c r="A3150" t="s">
        <v>3612</v>
      </c>
      <c r="B3150" t="s">
        <v>4033</v>
      </c>
      <c r="C3150" t="s">
        <v>4048</v>
      </c>
      <c r="D3150" t="s">
        <v>4041</v>
      </c>
      <c r="E3150" t="s">
        <v>4039</v>
      </c>
      <c r="F3150" t="s">
        <v>4034</v>
      </c>
      <c r="G3150">
        <v>66095</v>
      </c>
    </row>
    <row r="3151" spans="1:7" x14ac:dyDescent="0.25">
      <c r="A3151" t="s">
        <v>184</v>
      </c>
      <c r="B3151" t="s">
        <v>4033</v>
      </c>
      <c r="C3151" t="s">
        <v>4049</v>
      </c>
      <c r="D3151" t="s">
        <v>4044</v>
      </c>
      <c r="E3151" t="s">
        <v>4039</v>
      </c>
      <c r="F3151" t="s">
        <v>4034</v>
      </c>
      <c r="G3151">
        <v>66107</v>
      </c>
    </row>
    <row r="3152" spans="1:7" x14ac:dyDescent="0.25">
      <c r="A3152" t="s">
        <v>2044</v>
      </c>
      <c r="B3152" t="s">
        <v>4035</v>
      </c>
      <c r="C3152" t="s">
        <v>4050</v>
      </c>
      <c r="D3152" t="s">
        <v>4044</v>
      </c>
      <c r="E3152" t="s">
        <v>4038</v>
      </c>
      <c r="F3152" t="s">
        <v>4032</v>
      </c>
      <c r="G3152">
        <v>66122</v>
      </c>
    </row>
    <row r="3153" spans="1:7" x14ac:dyDescent="0.25">
      <c r="A3153" t="s">
        <v>1028</v>
      </c>
      <c r="B3153" t="s">
        <v>4035</v>
      </c>
      <c r="C3153" t="s">
        <v>4050</v>
      </c>
      <c r="D3153" t="s">
        <v>4044</v>
      </c>
      <c r="E3153" t="s">
        <v>4039</v>
      </c>
      <c r="F3153" t="s">
        <v>4032</v>
      </c>
      <c r="G3153">
        <v>66155</v>
      </c>
    </row>
    <row r="3154" spans="1:7" x14ac:dyDescent="0.25">
      <c r="A3154" t="s">
        <v>1664</v>
      </c>
      <c r="B3154" t="s">
        <v>4035</v>
      </c>
      <c r="C3154" t="s">
        <v>4050</v>
      </c>
      <c r="D3154" t="s">
        <v>4044</v>
      </c>
      <c r="E3154" t="s">
        <v>4038</v>
      </c>
      <c r="F3154" t="s">
        <v>4032</v>
      </c>
      <c r="G3154">
        <v>66169</v>
      </c>
    </row>
    <row r="3155" spans="1:7" x14ac:dyDescent="0.25">
      <c r="A3155" t="s">
        <v>1957</v>
      </c>
      <c r="B3155" t="s">
        <v>4036</v>
      </c>
      <c r="C3155" t="s">
        <v>4049</v>
      </c>
      <c r="D3155" t="s">
        <v>4044</v>
      </c>
      <c r="E3155" t="s">
        <v>4038</v>
      </c>
      <c r="F3155" t="s">
        <v>4032</v>
      </c>
      <c r="G3155">
        <v>66176</v>
      </c>
    </row>
    <row r="3156" spans="1:7" x14ac:dyDescent="0.25">
      <c r="A3156" t="s">
        <v>1900</v>
      </c>
      <c r="B3156" t="s">
        <v>4033</v>
      </c>
      <c r="C3156" t="s">
        <v>4049</v>
      </c>
      <c r="D3156" t="s">
        <v>4041</v>
      </c>
      <c r="E3156" t="s">
        <v>4039</v>
      </c>
      <c r="F3156" t="s">
        <v>4034</v>
      </c>
      <c r="G3156">
        <v>66202</v>
      </c>
    </row>
    <row r="3157" spans="1:7" x14ac:dyDescent="0.25">
      <c r="A3157" t="s">
        <v>2766</v>
      </c>
      <c r="B3157" t="s">
        <v>4033</v>
      </c>
      <c r="C3157" t="s">
        <v>4047</v>
      </c>
      <c r="D3157" t="s">
        <v>4041</v>
      </c>
      <c r="E3157" t="s">
        <v>4038</v>
      </c>
      <c r="F3157" t="s">
        <v>4032</v>
      </c>
      <c r="G3157">
        <v>66215</v>
      </c>
    </row>
    <row r="3158" spans="1:7" x14ac:dyDescent="0.25">
      <c r="A3158" t="s">
        <v>2961</v>
      </c>
      <c r="B3158" t="s">
        <v>4033</v>
      </c>
      <c r="C3158" t="s">
        <v>4048</v>
      </c>
      <c r="D3158" t="s">
        <v>4044</v>
      </c>
      <c r="E3158" t="s">
        <v>4038</v>
      </c>
      <c r="F3158" t="s">
        <v>4032</v>
      </c>
      <c r="G3158">
        <v>66233</v>
      </c>
    </row>
    <row r="3159" spans="1:7" x14ac:dyDescent="0.25">
      <c r="A3159" t="s">
        <v>3902</v>
      </c>
      <c r="B3159" t="s">
        <v>4033</v>
      </c>
      <c r="C3159" t="s">
        <v>4048</v>
      </c>
      <c r="D3159" t="s">
        <v>4041</v>
      </c>
      <c r="E3159" t="s">
        <v>4038</v>
      </c>
      <c r="F3159" t="s">
        <v>4032</v>
      </c>
      <c r="G3159">
        <v>66256</v>
      </c>
    </row>
    <row r="3160" spans="1:7" x14ac:dyDescent="0.25">
      <c r="A3160" t="s">
        <v>405</v>
      </c>
      <c r="B3160" t="s">
        <v>4033</v>
      </c>
      <c r="C3160" t="s">
        <v>4049</v>
      </c>
      <c r="D3160" t="s">
        <v>4044</v>
      </c>
      <c r="E3160" t="s">
        <v>4039</v>
      </c>
      <c r="F3160" t="s">
        <v>4034</v>
      </c>
      <c r="G3160">
        <v>66256</v>
      </c>
    </row>
    <row r="3161" spans="1:7" x14ac:dyDescent="0.25">
      <c r="A3161" t="s">
        <v>1803</v>
      </c>
      <c r="B3161" t="s">
        <v>4035</v>
      </c>
      <c r="C3161" t="s">
        <v>4048</v>
      </c>
      <c r="D3161" t="s">
        <v>4044</v>
      </c>
      <c r="E3161" t="s">
        <v>4039</v>
      </c>
      <c r="F3161" t="s">
        <v>4032</v>
      </c>
      <c r="G3161">
        <v>66259</v>
      </c>
    </row>
    <row r="3162" spans="1:7" x14ac:dyDescent="0.25">
      <c r="A3162" t="s">
        <v>1730</v>
      </c>
      <c r="B3162" t="s">
        <v>4033</v>
      </c>
      <c r="C3162" t="s">
        <v>4051</v>
      </c>
      <c r="D3162" t="s">
        <v>4041</v>
      </c>
      <c r="E3162" t="s">
        <v>4039</v>
      </c>
      <c r="F3162" t="s">
        <v>4032</v>
      </c>
      <c r="G3162">
        <v>66268</v>
      </c>
    </row>
    <row r="3163" spans="1:7" x14ac:dyDescent="0.25">
      <c r="A3163" t="s">
        <v>3186</v>
      </c>
      <c r="B3163" t="s">
        <v>4033</v>
      </c>
      <c r="C3163" t="s">
        <v>4050</v>
      </c>
      <c r="D3163" t="s">
        <v>4041</v>
      </c>
      <c r="E3163" t="s">
        <v>4039</v>
      </c>
      <c r="F3163" t="s">
        <v>4032</v>
      </c>
      <c r="G3163">
        <v>66287</v>
      </c>
    </row>
    <row r="3164" spans="1:7" x14ac:dyDescent="0.25">
      <c r="A3164" t="s">
        <v>2877</v>
      </c>
      <c r="B3164" t="s">
        <v>4033</v>
      </c>
      <c r="C3164" t="s">
        <v>4049</v>
      </c>
      <c r="D3164" t="s">
        <v>4041</v>
      </c>
      <c r="E3164" t="s">
        <v>4038</v>
      </c>
      <c r="F3164" t="s">
        <v>4032</v>
      </c>
      <c r="G3164">
        <v>66290</v>
      </c>
    </row>
    <row r="3165" spans="1:7" x14ac:dyDescent="0.25">
      <c r="A3165" t="s">
        <v>1906</v>
      </c>
      <c r="B3165" t="s">
        <v>4033</v>
      </c>
      <c r="C3165" t="s">
        <v>4051</v>
      </c>
      <c r="D3165" t="s">
        <v>4041</v>
      </c>
      <c r="E3165" t="s">
        <v>4039</v>
      </c>
      <c r="F3165" t="s">
        <v>4032</v>
      </c>
      <c r="G3165">
        <v>66297</v>
      </c>
    </row>
    <row r="3166" spans="1:7" x14ac:dyDescent="0.25">
      <c r="A3166" t="s">
        <v>1249</v>
      </c>
      <c r="B3166" t="s">
        <v>4035</v>
      </c>
      <c r="C3166" t="s">
        <v>4050</v>
      </c>
      <c r="D3166" t="s">
        <v>4044</v>
      </c>
      <c r="E3166" t="s">
        <v>4039</v>
      </c>
      <c r="F3166" t="s">
        <v>4032</v>
      </c>
      <c r="G3166">
        <v>66306</v>
      </c>
    </row>
    <row r="3167" spans="1:7" x14ac:dyDescent="0.25">
      <c r="A3167" t="s">
        <v>303</v>
      </c>
      <c r="B3167" t="s">
        <v>4035</v>
      </c>
      <c r="C3167" t="s">
        <v>4051</v>
      </c>
      <c r="D3167" t="s">
        <v>4044</v>
      </c>
      <c r="E3167" t="s">
        <v>4038</v>
      </c>
      <c r="F3167" t="s">
        <v>4032</v>
      </c>
      <c r="G3167">
        <v>66339</v>
      </c>
    </row>
    <row r="3168" spans="1:7" x14ac:dyDescent="0.25">
      <c r="A3168" t="s">
        <v>1379</v>
      </c>
      <c r="B3168" t="s">
        <v>4036</v>
      </c>
      <c r="C3168" t="s">
        <v>4051</v>
      </c>
      <c r="D3168" t="s">
        <v>4044</v>
      </c>
      <c r="E3168" t="s">
        <v>4038</v>
      </c>
      <c r="F3168" t="s">
        <v>4032</v>
      </c>
      <c r="G3168">
        <v>66352</v>
      </c>
    </row>
    <row r="3169" spans="1:7" x14ac:dyDescent="0.25">
      <c r="A3169" t="s">
        <v>3798</v>
      </c>
      <c r="B3169" t="s">
        <v>4033</v>
      </c>
      <c r="C3169" t="s">
        <v>4050</v>
      </c>
      <c r="D3169" t="s">
        <v>4041</v>
      </c>
      <c r="E3169" t="s">
        <v>4038</v>
      </c>
      <c r="F3169" t="s">
        <v>4032</v>
      </c>
      <c r="G3169">
        <v>66355</v>
      </c>
    </row>
    <row r="3170" spans="1:7" x14ac:dyDescent="0.25">
      <c r="A3170" t="s">
        <v>1719</v>
      </c>
      <c r="B3170" t="s">
        <v>4036</v>
      </c>
      <c r="C3170" t="s">
        <v>4051</v>
      </c>
      <c r="D3170" t="s">
        <v>4044</v>
      </c>
      <c r="E3170" t="s">
        <v>4038</v>
      </c>
      <c r="F3170" t="s">
        <v>4032</v>
      </c>
      <c r="G3170">
        <v>66358</v>
      </c>
    </row>
    <row r="3171" spans="1:7" x14ac:dyDescent="0.25">
      <c r="A3171" t="s">
        <v>220</v>
      </c>
      <c r="B3171" t="s">
        <v>4035</v>
      </c>
      <c r="C3171" t="s">
        <v>4049</v>
      </c>
      <c r="D3171" t="s">
        <v>4044</v>
      </c>
      <c r="E3171" t="s">
        <v>4039</v>
      </c>
      <c r="F3171" t="s">
        <v>4032</v>
      </c>
      <c r="G3171">
        <v>66362</v>
      </c>
    </row>
    <row r="3172" spans="1:7" x14ac:dyDescent="0.25">
      <c r="A3172" t="s">
        <v>182</v>
      </c>
      <c r="B3172" t="s">
        <v>4035</v>
      </c>
      <c r="C3172" t="s">
        <v>4051</v>
      </c>
      <c r="D3172" t="s">
        <v>4044</v>
      </c>
      <c r="E3172" t="s">
        <v>4039</v>
      </c>
      <c r="F3172" t="s">
        <v>4032</v>
      </c>
      <c r="G3172">
        <v>66369</v>
      </c>
    </row>
    <row r="3173" spans="1:7" x14ac:dyDescent="0.25">
      <c r="A3173" t="s">
        <v>150</v>
      </c>
      <c r="B3173" t="s">
        <v>4035</v>
      </c>
      <c r="C3173" t="s">
        <v>4049</v>
      </c>
      <c r="D3173" t="s">
        <v>4044</v>
      </c>
      <c r="E3173" t="s">
        <v>4039</v>
      </c>
      <c r="F3173" t="s">
        <v>4034</v>
      </c>
      <c r="G3173">
        <v>66379</v>
      </c>
    </row>
    <row r="3174" spans="1:7" x14ac:dyDescent="0.25">
      <c r="A3174" t="s">
        <v>3748</v>
      </c>
      <c r="B3174" t="s">
        <v>4033</v>
      </c>
      <c r="C3174" t="s">
        <v>4048</v>
      </c>
      <c r="D3174" t="s">
        <v>4041</v>
      </c>
      <c r="E3174" t="s">
        <v>4039</v>
      </c>
      <c r="F3174" t="s">
        <v>4032</v>
      </c>
      <c r="G3174">
        <v>66379</v>
      </c>
    </row>
    <row r="3175" spans="1:7" x14ac:dyDescent="0.25">
      <c r="A3175" t="s">
        <v>1752</v>
      </c>
      <c r="B3175" t="s">
        <v>4033</v>
      </c>
      <c r="C3175" t="s">
        <v>4051</v>
      </c>
      <c r="D3175" t="s">
        <v>4041</v>
      </c>
      <c r="E3175" t="s">
        <v>4039</v>
      </c>
      <c r="F3175" t="s">
        <v>4032</v>
      </c>
      <c r="G3175">
        <v>66382</v>
      </c>
    </row>
    <row r="3176" spans="1:7" x14ac:dyDescent="0.25">
      <c r="A3176" t="s">
        <v>1965</v>
      </c>
      <c r="B3176" t="s">
        <v>4035</v>
      </c>
      <c r="C3176" t="s">
        <v>4050</v>
      </c>
      <c r="D3176" t="s">
        <v>4044</v>
      </c>
      <c r="E3176" t="s">
        <v>4038</v>
      </c>
      <c r="F3176" t="s">
        <v>4032</v>
      </c>
      <c r="G3176">
        <v>66391</v>
      </c>
    </row>
    <row r="3177" spans="1:7" x14ac:dyDescent="0.25">
      <c r="A3177" t="s">
        <v>1053</v>
      </c>
      <c r="B3177" t="s">
        <v>4036</v>
      </c>
      <c r="C3177" t="s">
        <v>4049</v>
      </c>
      <c r="D3177" t="s">
        <v>4044</v>
      </c>
      <c r="E3177" t="s">
        <v>4039</v>
      </c>
      <c r="F3177" t="s">
        <v>4032</v>
      </c>
      <c r="G3177">
        <v>66400</v>
      </c>
    </row>
    <row r="3178" spans="1:7" x14ac:dyDescent="0.25">
      <c r="A3178" t="s">
        <v>1662</v>
      </c>
      <c r="B3178" t="s">
        <v>4033</v>
      </c>
      <c r="C3178" t="s">
        <v>4051</v>
      </c>
      <c r="D3178" t="s">
        <v>4041</v>
      </c>
      <c r="E3178" t="s">
        <v>4039</v>
      </c>
      <c r="F3178" t="s">
        <v>4032</v>
      </c>
      <c r="G3178">
        <v>66405</v>
      </c>
    </row>
    <row r="3179" spans="1:7" x14ac:dyDescent="0.25">
      <c r="A3179" t="s">
        <v>355</v>
      </c>
      <c r="B3179" t="s">
        <v>4035</v>
      </c>
      <c r="C3179" t="s">
        <v>4051</v>
      </c>
      <c r="D3179" t="s">
        <v>4044</v>
      </c>
      <c r="E3179" t="s">
        <v>4038</v>
      </c>
      <c r="F3179" t="s">
        <v>4032</v>
      </c>
      <c r="G3179">
        <v>66406</v>
      </c>
    </row>
    <row r="3180" spans="1:7" x14ac:dyDescent="0.25">
      <c r="A3180" t="s">
        <v>2400</v>
      </c>
      <c r="B3180" t="s">
        <v>4033</v>
      </c>
      <c r="C3180" t="s">
        <v>4051</v>
      </c>
      <c r="D3180" t="s">
        <v>4041</v>
      </c>
      <c r="E3180" t="s">
        <v>4039</v>
      </c>
      <c r="F3180" t="s">
        <v>4032</v>
      </c>
      <c r="G3180">
        <v>66411</v>
      </c>
    </row>
    <row r="3181" spans="1:7" x14ac:dyDescent="0.25">
      <c r="A3181" t="s">
        <v>1344</v>
      </c>
      <c r="B3181" t="s">
        <v>4033</v>
      </c>
      <c r="C3181" t="s">
        <v>4051</v>
      </c>
      <c r="D3181" t="s">
        <v>4044</v>
      </c>
      <c r="E3181" t="s">
        <v>4038</v>
      </c>
      <c r="F3181" t="s">
        <v>4032</v>
      </c>
      <c r="G3181">
        <v>66420</v>
      </c>
    </row>
    <row r="3182" spans="1:7" x14ac:dyDescent="0.25">
      <c r="A3182" t="s">
        <v>2731</v>
      </c>
      <c r="B3182" t="s">
        <v>4033</v>
      </c>
      <c r="C3182" t="s">
        <v>4047</v>
      </c>
      <c r="D3182" t="s">
        <v>4041</v>
      </c>
      <c r="E3182" t="s">
        <v>4039</v>
      </c>
      <c r="F3182" t="s">
        <v>4032</v>
      </c>
      <c r="G3182">
        <v>66433</v>
      </c>
    </row>
    <row r="3183" spans="1:7" x14ac:dyDescent="0.25">
      <c r="A3183" t="s">
        <v>1251</v>
      </c>
      <c r="B3183" t="s">
        <v>4036</v>
      </c>
      <c r="C3183" t="s">
        <v>4051</v>
      </c>
      <c r="D3183" t="s">
        <v>4044</v>
      </c>
      <c r="E3183" t="s">
        <v>4039</v>
      </c>
      <c r="F3183" t="s">
        <v>4032</v>
      </c>
      <c r="G3183">
        <v>66443</v>
      </c>
    </row>
    <row r="3184" spans="1:7" x14ac:dyDescent="0.25">
      <c r="A3184" t="s">
        <v>414</v>
      </c>
      <c r="B3184" t="s">
        <v>4035</v>
      </c>
      <c r="C3184" t="s">
        <v>4049</v>
      </c>
      <c r="D3184" t="s">
        <v>4044</v>
      </c>
      <c r="E3184" t="s">
        <v>4039</v>
      </c>
      <c r="F3184" t="s">
        <v>4034</v>
      </c>
      <c r="G3184">
        <v>66449</v>
      </c>
    </row>
    <row r="3185" spans="1:7" x14ac:dyDescent="0.25">
      <c r="A3185" t="s">
        <v>87</v>
      </c>
      <c r="B3185" t="s">
        <v>4035</v>
      </c>
      <c r="C3185" t="s">
        <v>4051</v>
      </c>
      <c r="D3185" t="s">
        <v>4044</v>
      </c>
      <c r="E3185" t="s">
        <v>4039</v>
      </c>
      <c r="F3185" t="s">
        <v>4032</v>
      </c>
      <c r="G3185">
        <v>66455</v>
      </c>
    </row>
    <row r="3186" spans="1:7" x14ac:dyDescent="0.25">
      <c r="A3186" t="s">
        <v>591</v>
      </c>
      <c r="B3186" t="s">
        <v>4035</v>
      </c>
      <c r="C3186" t="s">
        <v>4051</v>
      </c>
      <c r="D3186" t="s">
        <v>4044</v>
      </c>
      <c r="E3186" t="s">
        <v>4038</v>
      </c>
      <c r="F3186" t="s">
        <v>4032</v>
      </c>
      <c r="G3186">
        <v>66468</v>
      </c>
    </row>
    <row r="3187" spans="1:7" x14ac:dyDescent="0.25">
      <c r="A3187" t="s">
        <v>2296</v>
      </c>
      <c r="B3187" t="s">
        <v>4033</v>
      </c>
      <c r="C3187" t="s">
        <v>4050</v>
      </c>
      <c r="D3187" t="s">
        <v>4044</v>
      </c>
      <c r="E3187" t="s">
        <v>4038</v>
      </c>
      <c r="F3187" t="s">
        <v>4032</v>
      </c>
      <c r="G3187">
        <v>66471</v>
      </c>
    </row>
    <row r="3188" spans="1:7" x14ac:dyDescent="0.25">
      <c r="A3188" t="s">
        <v>3147</v>
      </c>
      <c r="B3188" t="s">
        <v>4033</v>
      </c>
      <c r="C3188" t="s">
        <v>4050</v>
      </c>
      <c r="D3188" t="s">
        <v>4041</v>
      </c>
      <c r="E3188" t="s">
        <v>4039</v>
      </c>
      <c r="F3188" t="s">
        <v>4032</v>
      </c>
      <c r="G3188">
        <v>66478</v>
      </c>
    </row>
    <row r="3189" spans="1:7" x14ac:dyDescent="0.25">
      <c r="A3189" t="s">
        <v>3826</v>
      </c>
      <c r="B3189" t="s">
        <v>4033</v>
      </c>
      <c r="C3189" t="s">
        <v>4048</v>
      </c>
      <c r="D3189" t="s">
        <v>4041</v>
      </c>
      <c r="E3189" t="s">
        <v>4039</v>
      </c>
      <c r="F3189" t="s">
        <v>4032</v>
      </c>
      <c r="G3189">
        <v>66492</v>
      </c>
    </row>
    <row r="3190" spans="1:7" x14ac:dyDescent="0.25">
      <c r="A3190" t="s">
        <v>2354</v>
      </c>
      <c r="B3190" t="s">
        <v>4035</v>
      </c>
      <c r="C3190" t="s">
        <v>4048</v>
      </c>
      <c r="D3190" t="s">
        <v>4044</v>
      </c>
      <c r="E3190" t="s">
        <v>4039</v>
      </c>
      <c r="F3190" t="s">
        <v>4032</v>
      </c>
      <c r="G3190">
        <v>66501</v>
      </c>
    </row>
    <row r="3191" spans="1:7" x14ac:dyDescent="0.25">
      <c r="A3191" t="s">
        <v>2029</v>
      </c>
      <c r="B3191" t="s">
        <v>4035</v>
      </c>
      <c r="C3191" t="s">
        <v>4048</v>
      </c>
      <c r="D3191" t="s">
        <v>4044</v>
      </c>
      <c r="E3191" t="s">
        <v>4039</v>
      </c>
      <c r="F3191" t="s">
        <v>4034</v>
      </c>
      <c r="G3191">
        <v>66509</v>
      </c>
    </row>
    <row r="3192" spans="1:7" x14ac:dyDescent="0.25">
      <c r="A3192" t="s">
        <v>329</v>
      </c>
      <c r="B3192" t="s">
        <v>4035</v>
      </c>
      <c r="C3192" t="s">
        <v>4049</v>
      </c>
      <c r="D3192" t="s">
        <v>4044</v>
      </c>
      <c r="E3192" t="s">
        <v>4039</v>
      </c>
      <c r="F3192" t="s">
        <v>4032</v>
      </c>
      <c r="G3192">
        <v>66513</v>
      </c>
    </row>
    <row r="3193" spans="1:7" x14ac:dyDescent="0.25">
      <c r="A3193" t="s">
        <v>3685</v>
      </c>
      <c r="B3193" t="s">
        <v>4036</v>
      </c>
      <c r="C3193" t="s">
        <v>4048</v>
      </c>
      <c r="D3193" t="s">
        <v>4044</v>
      </c>
      <c r="E3193" t="s">
        <v>4038</v>
      </c>
      <c r="F3193" t="s">
        <v>4032</v>
      </c>
      <c r="G3193">
        <v>66537</v>
      </c>
    </row>
    <row r="3194" spans="1:7" x14ac:dyDescent="0.25">
      <c r="A3194" t="s">
        <v>2120</v>
      </c>
      <c r="B3194" t="s">
        <v>4035</v>
      </c>
      <c r="C3194" t="s">
        <v>4050</v>
      </c>
      <c r="D3194" t="s">
        <v>4044</v>
      </c>
      <c r="E3194" t="s">
        <v>4038</v>
      </c>
      <c r="F3194" t="s">
        <v>4032</v>
      </c>
      <c r="G3194">
        <v>66543</v>
      </c>
    </row>
    <row r="3195" spans="1:7" x14ac:dyDescent="0.25">
      <c r="A3195" t="s">
        <v>1884</v>
      </c>
      <c r="B3195" t="s">
        <v>4033</v>
      </c>
      <c r="C3195" t="s">
        <v>4051</v>
      </c>
      <c r="D3195" t="s">
        <v>4041</v>
      </c>
      <c r="E3195" t="s">
        <v>4039</v>
      </c>
      <c r="F3195" t="s">
        <v>4032</v>
      </c>
      <c r="G3195">
        <v>66559</v>
      </c>
    </row>
    <row r="3196" spans="1:7" x14ac:dyDescent="0.25">
      <c r="A3196" t="s">
        <v>2219</v>
      </c>
      <c r="B3196" t="s">
        <v>4035</v>
      </c>
      <c r="C3196" t="s">
        <v>4048</v>
      </c>
      <c r="D3196" t="s">
        <v>4044</v>
      </c>
      <c r="E3196" t="s">
        <v>4039</v>
      </c>
      <c r="F3196" t="s">
        <v>4032</v>
      </c>
      <c r="G3196">
        <v>66576</v>
      </c>
    </row>
    <row r="3197" spans="1:7" x14ac:dyDescent="0.25">
      <c r="A3197" t="s">
        <v>1037</v>
      </c>
      <c r="B3197" t="s">
        <v>4036</v>
      </c>
      <c r="C3197" t="s">
        <v>4049</v>
      </c>
      <c r="D3197" t="s">
        <v>4044</v>
      </c>
      <c r="E3197" t="s">
        <v>4039</v>
      </c>
      <c r="F3197" t="s">
        <v>4032</v>
      </c>
      <c r="G3197">
        <v>66587</v>
      </c>
    </row>
    <row r="3198" spans="1:7" x14ac:dyDescent="0.25">
      <c r="A3198" t="s">
        <v>367</v>
      </c>
      <c r="B3198" t="s">
        <v>4035</v>
      </c>
      <c r="C3198" t="s">
        <v>4047</v>
      </c>
      <c r="D3198" t="s">
        <v>4044</v>
      </c>
      <c r="E3198" t="s">
        <v>4039</v>
      </c>
      <c r="F3198" t="s">
        <v>4032</v>
      </c>
      <c r="G3198">
        <v>66595</v>
      </c>
    </row>
    <row r="3199" spans="1:7" x14ac:dyDescent="0.25">
      <c r="A3199" t="s">
        <v>70</v>
      </c>
      <c r="B3199" t="s">
        <v>4035</v>
      </c>
      <c r="C3199" t="s">
        <v>4051</v>
      </c>
      <c r="D3199" t="s">
        <v>4044</v>
      </c>
      <c r="E3199" t="s">
        <v>4039</v>
      </c>
      <c r="F3199" t="s">
        <v>4032</v>
      </c>
      <c r="G3199">
        <v>66601</v>
      </c>
    </row>
    <row r="3200" spans="1:7" x14ac:dyDescent="0.25">
      <c r="A3200" t="s">
        <v>215</v>
      </c>
      <c r="B3200" t="s">
        <v>4033</v>
      </c>
      <c r="C3200" t="s">
        <v>4049</v>
      </c>
      <c r="D3200" t="s">
        <v>4044</v>
      </c>
      <c r="E3200" t="s">
        <v>4039</v>
      </c>
      <c r="F3200" t="s">
        <v>4032</v>
      </c>
      <c r="G3200">
        <v>66615</v>
      </c>
    </row>
    <row r="3201" spans="1:7" x14ac:dyDescent="0.25">
      <c r="A3201" t="s">
        <v>523</v>
      </c>
      <c r="B3201" t="s">
        <v>4035</v>
      </c>
      <c r="C3201" t="s">
        <v>4047</v>
      </c>
      <c r="D3201" t="s">
        <v>4044</v>
      </c>
      <c r="E3201" t="s">
        <v>4039</v>
      </c>
      <c r="F3201" t="s">
        <v>4034</v>
      </c>
      <c r="G3201">
        <v>66626</v>
      </c>
    </row>
    <row r="3202" spans="1:7" x14ac:dyDescent="0.25">
      <c r="A3202" t="s">
        <v>2092</v>
      </c>
      <c r="B3202" t="s">
        <v>4035</v>
      </c>
      <c r="C3202" t="s">
        <v>4048</v>
      </c>
      <c r="D3202" t="s">
        <v>4044</v>
      </c>
      <c r="E3202" t="s">
        <v>4039</v>
      </c>
      <c r="F3202" t="s">
        <v>4032</v>
      </c>
      <c r="G3202">
        <v>66632</v>
      </c>
    </row>
    <row r="3203" spans="1:7" x14ac:dyDescent="0.25">
      <c r="A3203" t="s">
        <v>2619</v>
      </c>
      <c r="B3203" t="s">
        <v>4036</v>
      </c>
      <c r="C3203" t="s">
        <v>4050</v>
      </c>
      <c r="D3203" t="s">
        <v>4044</v>
      </c>
      <c r="E3203" t="s">
        <v>4039</v>
      </c>
      <c r="F3203" t="s">
        <v>4032</v>
      </c>
      <c r="G3203">
        <v>66635</v>
      </c>
    </row>
    <row r="3204" spans="1:7" x14ac:dyDescent="0.25">
      <c r="A3204" t="s">
        <v>564</v>
      </c>
      <c r="B3204" t="s">
        <v>4036</v>
      </c>
      <c r="C3204" t="s">
        <v>4051</v>
      </c>
      <c r="D3204" t="s">
        <v>4044</v>
      </c>
      <c r="E3204" t="s">
        <v>4039</v>
      </c>
      <c r="F3204" t="s">
        <v>4032</v>
      </c>
      <c r="G3204">
        <v>66640</v>
      </c>
    </row>
    <row r="3205" spans="1:7" x14ac:dyDescent="0.25">
      <c r="A3205" t="s">
        <v>624</v>
      </c>
      <c r="B3205" t="s">
        <v>4035</v>
      </c>
      <c r="C3205" t="s">
        <v>4047</v>
      </c>
      <c r="D3205" t="s">
        <v>4044</v>
      </c>
      <c r="E3205" t="s">
        <v>4039</v>
      </c>
      <c r="F3205" t="s">
        <v>4032</v>
      </c>
      <c r="G3205">
        <v>66641</v>
      </c>
    </row>
    <row r="3206" spans="1:7" x14ac:dyDescent="0.25">
      <c r="A3206" t="s">
        <v>777</v>
      </c>
      <c r="B3206" t="s">
        <v>4035</v>
      </c>
      <c r="C3206" t="s">
        <v>4049</v>
      </c>
      <c r="D3206" t="s">
        <v>4044</v>
      </c>
      <c r="E3206" t="s">
        <v>4038</v>
      </c>
      <c r="F3206" t="s">
        <v>4032</v>
      </c>
      <c r="G3206">
        <v>66668</v>
      </c>
    </row>
    <row r="3207" spans="1:7" x14ac:dyDescent="0.25">
      <c r="A3207" t="s">
        <v>2501</v>
      </c>
      <c r="B3207" t="s">
        <v>4036</v>
      </c>
      <c r="C3207" t="s">
        <v>4047</v>
      </c>
      <c r="D3207" t="s">
        <v>4044</v>
      </c>
      <c r="E3207" t="s">
        <v>4038</v>
      </c>
      <c r="F3207" t="s">
        <v>4032</v>
      </c>
      <c r="G3207">
        <v>66673</v>
      </c>
    </row>
    <row r="3208" spans="1:7" x14ac:dyDescent="0.25">
      <c r="A3208" t="s">
        <v>1976</v>
      </c>
      <c r="B3208" t="s">
        <v>4035</v>
      </c>
      <c r="C3208" t="s">
        <v>4050</v>
      </c>
      <c r="D3208" t="s">
        <v>4044</v>
      </c>
      <c r="E3208" t="s">
        <v>4038</v>
      </c>
      <c r="F3208" t="s">
        <v>4032</v>
      </c>
      <c r="G3208">
        <v>66696</v>
      </c>
    </row>
    <row r="3209" spans="1:7" x14ac:dyDescent="0.25">
      <c r="A3209" t="s">
        <v>1739</v>
      </c>
      <c r="B3209" t="s">
        <v>4036</v>
      </c>
      <c r="C3209" t="s">
        <v>4051</v>
      </c>
      <c r="D3209" t="s">
        <v>4044</v>
      </c>
      <c r="E3209" t="s">
        <v>4038</v>
      </c>
      <c r="F3209" t="s">
        <v>4032</v>
      </c>
      <c r="G3209">
        <v>66706</v>
      </c>
    </row>
    <row r="3210" spans="1:7" x14ac:dyDescent="0.25">
      <c r="A3210" t="s">
        <v>2979</v>
      </c>
      <c r="B3210" t="s">
        <v>4035</v>
      </c>
      <c r="C3210" t="s">
        <v>4048</v>
      </c>
      <c r="D3210" t="s">
        <v>4044</v>
      </c>
      <c r="E3210" t="s">
        <v>4038</v>
      </c>
      <c r="F3210" t="s">
        <v>4032</v>
      </c>
      <c r="G3210">
        <v>66721</v>
      </c>
    </row>
    <row r="3211" spans="1:7" x14ac:dyDescent="0.25">
      <c r="A3211" t="s">
        <v>903</v>
      </c>
      <c r="B3211" t="s">
        <v>4036</v>
      </c>
      <c r="C3211" t="s">
        <v>4051</v>
      </c>
      <c r="D3211" t="s">
        <v>4044</v>
      </c>
      <c r="E3211" t="s">
        <v>4039</v>
      </c>
      <c r="F3211" t="s">
        <v>4032</v>
      </c>
      <c r="G3211">
        <v>66732</v>
      </c>
    </row>
    <row r="3212" spans="1:7" x14ac:dyDescent="0.25">
      <c r="A3212" t="s">
        <v>190</v>
      </c>
      <c r="B3212" t="s">
        <v>4035</v>
      </c>
      <c r="C3212" t="s">
        <v>4051</v>
      </c>
      <c r="D3212" t="s">
        <v>4044</v>
      </c>
      <c r="E3212" t="s">
        <v>4039</v>
      </c>
      <c r="F3212" t="s">
        <v>4034</v>
      </c>
      <c r="G3212">
        <v>66733</v>
      </c>
    </row>
    <row r="3213" spans="1:7" x14ac:dyDescent="0.25">
      <c r="A3213" t="s">
        <v>952</v>
      </c>
      <c r="B3213" t="s">
        <v>4036</v>
      </c>
      <c r="C3213" t="s">
        <v>4049</v>
      </c>
      <c r="D3213" t="s">
        <v>4044</v>
      </c>
      <c r="E3213" t="s">
        <v>4039</v>
      </c>
      <c r="F3213" t="s">
        <v>4032</v>
      </c>
      <c r="G3213">
        <v>66755</v>
      </c>
    </row>
    <row r="3214" spans="1:7" x14ac:dyDescent="0.25">
      <c r="A3214" t="s">
        <v>1106</v>
      </c>
      <c r="B3214" t="s">
        <v>4035</v>
      </c>
      <c r="C3214" t="s">
        <v>4050</v>
      </c>
      <c r="D3214" t="s">
        <v>4044</v>
      </c>
      <c r="E3214" t="s">
        <v>4039</v>
      </c>
      <c r="F3214" t="s">
        <v>4032</v>
      </c>
      <c r="G3214">
        <v>66755</v>
      </c>
    </row>
    <row r="3215" spans="1:7" x14ac:dyDescent="0.25">
      <c r="A3215" t="s">
        <v>2229</v>
      </c>
      <c r="B3215" t="s">
        <v>4033</v>
      </c>
      <c r="C3215" t="s">
        <v>4049</v>
      </c>
      <c r="D3215" t="s">
        <v>4041</v>
      </c>
      <c r="E3215" t="s">
        <v>4039</v>
      </c>
      <c r="F3215" t="s">
        <v>4032</v>
      </c>
      <c r="G3215">
        <v>66774</v>
      </c>
    </row>
    <row r="3216" spans="1:7" x14ac:dyDescent="0.25">
      <c r="A3216" t="s">
        <v>543</v>
      </c>
      <c r="B3216" t="s">
        <v>4035</v>
      </c>
      <c r="C3216" t="s">
        <v>4049</v>
      </c>
      <c r="D3216" t="s">
        <v>4044</v>
      </c>
      <c r="E3216" t="s">
        <v>4038</v>
      </c>
      <c r="F3216" t="s">
        <v>4032</v>
      </c>
      <c r="G3216">
        <v>66783</v>
      </c>
    </row>
    <row r="3217" spans="1:7" x14ac:dyDescent="0.25">
      <c r="A3217" t="s">
        <v>166</v>
      </c>
      <c r="B3217" t="s">
        <v>4035</v>
      </c>
      <c r="C3217" t="s">
        <v>4051</v>
      </c>
      <c r="D3217" t="s">
        <v>4044</v>
      </c>
      <c r="E3217" t="s">
        <v>4039</v>
      </c>
      <c r="F3217" t="s">
        <v>4032</v>
      </c>
      <c r="G3217">
        <v>66792</v>
      </c>
    </row>
    <row r="3218" spans="1:7" x14ac:dyDescent="0.25">
      <c r="A3218" t="s">
        <v>3290</v>
      </c>
      <c r="B3218" t="s">
        <v>4033</v>
      </c>
      <c r="C3218" t="s">
        <v>4050</v>
      </c>
      <c r="D3218" t="s">
        <v>4041</v>
      </c>
      <c r="E3218" t="s">
        <v>4039</v>
      </c>
      <c r="F3218" t="s">
        <v>4032</v>
      </c>
      <c r="G3218">
        <v>66800</v>
      </c>
    </row>
    <row r="3219" spans="1:7" x14ac:dyDescent="0.25">
      <c r="A3219" t="s">
        <v>62</v>
      </c>
      <c r="B3219" t="s">
        <v>4035</v>
      </c>
      <c r="C3219" t="s">
        <v>4051</v>
      </c>
      <c r="D3219" t="s">
        <v>4044</v>
      </c>
      <c r="E3219" t="s">
        <v>4039</v>
      </c>
      <c r="F3219" t="s">
        <v>4032</v>
      </c>
      <c r="G3219">
        <v>66800</v>
      </c>
    </row>
    <row r="3220" spans="1:7" x14ac:dyDescent="0.25">
      <c r="A3220" t="s">
        <v>2944</v>
      </c>
      <c r="B3220" t="s">
        <v>4033</v>
      </c>
      <c r="C3220" t="s">
        <v>4047</v>
      </c>
      <c r="D3220" t="s">
        <v>4041</v>
      </c>
      <c r="E3220" t="s">
        <v>4039</v>
      </c>
      <c r="F3220" t="s">
        <v>4032</v>
      </c>
      <c r="G3220">
        <v>66810</v>
      </c>
    </row>
    <row r="3221" spans="1:7" x14ac:dyDescent="0.25">
      <c r="A3221" t="s">
        <v>64</v>
      </c>
      <c r="B3221" t="s">
        <v>4035</v>
      </c>
      <c r="C3221" t="s">
        <v>4051</v>
      </c>
      <c r="D3221" t="s">
        <v>4044</v>
      </c>
      <c r="E3221" t="s">
        <v>4039</v>
      </c>
      <c r="F3221" t="s">
        <v>4032</v>
      </c>
      <c r="G3221">
        <v>66822</v>
      </c>
    </row>
    <row r="3222" spans="1:7" x14ac:dyDescent="0.25">
      <c r="A3222" t="s">
        <v>514</v>
      </c>
      <c r="B3222" t="s">
        <v>4035</v>
      </c>
      <c r="C3222" t="s">
        <v>4049</v>
      </c>
      <c r="D3222" t="s">
        <v>4044</v>
      </c>
      <c r="E3222" t="s">
        <v>4039</v>
      </c>
      <c r="F3222" t="s">
        <v>4032</v>
      </c>
      <c r="G3222">
        <v>66830</v>
      </c>
    </row>
    <row r="3223" spans="1:7" x14ac:dyDescent="0.25">
      <c r="A3223" t="s">
        <v>2895</v>
      </c>
      <c r="B3223" t="s">
        <v>4033</v>
      </c>
      <c r="C3223" t="s">
        <v>4047</v>
      </c>
      <c r="D3223" t="s">
        <v>4041</v>
      </c>
      <c r="E3223" t="s">
        <v>4039</v>
      </c>
      <c r="F3223" t="s">
        <v>4032</v>
      </c>
      <c r="G3223">
        <v>66833</v>
      </c>
    </row>
    <row r="3224" spans="1:7" x14ac:dyDescent="0.25">
      <c r="A3224" t="s">
        <v>3308</v>
      </c>
      <c r="B3224" t="s">
        <v>4033</v>
      </c>
      <c r="C3224" t="s">
        <v>4047</v>
      </c>
      <c r="D3224" t="s">
        <v>4041</v>
      </c>
      <c r="E3224" t="s">
        <v>4038</v>
      </c>
      <c r="F3224" t="s">
        <v>4034</v>
      </c>
      <c r="G3224">
        <v>66837</v>
      </c>
    </row>
    <row r="3225" spans="1:7" x14ac:dyDescent="0.25">
      <c r="A3225" t="s">
        <v>3598</v>
      </c>
      <c r="B3225" t="s">
        <v>4035</v>
      </c>
      <c r="C3225" t="s">
        <v>4050</v>
      </c>
      <c r="D3225" t="s">
        <v>4041</v>
      </c>
      <c r="E3225" t="s">
        <v>4039</v>
      </c>
      <c r="F3225" t="s">
        <v>4032</v>
      </c>
      <c r="G3225">
        <v>66855</v>
      </c>
    </row>
    <row r="3226" spans="1:7" x14ac:dyDescent="0.25">
      <c r="A3226" t="s">
        <v>956</v>
      </c>
      <c r="B3226" t="s">
        <v>4035</v>
      </c>
      <c r="C3226" t="s">
        <v>4050</v>
      </c>
      <c r="D3226" t="s">
        <v>4044</v>
      </c>
      <c r="E3226" t="s">
        <v>4039</v>
      </c>
      <c r="F3226" t="s">
        <v>4032</v>
      </c>
      <c r="G3226">
        <v>66859</v>
      </c>
    </row>
    <row r="3227" spans="1:7" x14ac:dyDescent="0.25">
      <c r="A3227" t="s">
        <v>1559</v>
      </c>
      <c r="B3227" t="s">
        <v>4036</v>
      </c>
      <c r="C3227" t="s">
        <v>4047</v>
      </c>
      <c r="D3227" t="s">
        <v>4044</v>
      </c>
      <c r="E3227" t="s">
        <v>4039</v>
      </c>
      <c r="F3227" t="s">
        <v>4034</v>
      </c>
      <c r="G3227">
        <v>66871</v>
      </c>
    </row>
    <row r="3228" spans="1:7" x14ac:dyDescent="0.25">
      <c r="A3228" t="s">
        <v>315</v>
      </c>
      <c r="B3228" t="s">
        <v>4035</v>
      </c>
      <c r="C3228" t="s">
        <v>4047</v>
      </c>
      <c r="D3228" t="s">
        <v>4044</v>
      </c>
      <c r="E3228" t="s">
        <v>4039</v>
      </c>
      <c r="F3228" t="s">
        <v>4032</v>
      </c>
      <c r="G3228">
        <v>66919</v>
      </c>
    </row>
    <row r="3229" spans="1:7" x14ac:dyDescent="0.25">
      <c r="A3229" t="s">
        <v>725</v>
      </c>
      <c r="B3229" t="s">
        <v>4036</v>
      </c>
      <c r="C3229" t="s">
        <v>4051</v>
      </c>
      <c r="D3229" t="s">
        <v>4044</v>
      </c>
      <c r="E3229" t="s">
        <v>4039</v>
      </c>
      <c r="F3229" t="s">
        <v>4032</v>
      </c>
      <c r="G3229">
        <v>66919</v>
      </c>
    </row>
    <row r="3230" spans="1:7" x14ac:dyDescent="0.25">
      <c r="A3230" t="s">
        <v>2903</v>
      </c>
      <c r="B3230" t="s">
        <v>4033</v>
      </c>
      <c r="C3230" t="s">
        <v>4051</v>
      </c>
      <c r="D3230" t="s">
        <v>4041</v>
      </c>
      <c r="E3230" t="s">
        <v>4038</v>
      </c>
      <c r="F3230" t="s">
        <v>4032</v>
      </c>
      <c r="G3230">
        <v>66942</v>
      </c>
    </row>
    <row r="3231" spans="1:7" x14ac:dyDescent="0.25">
      <c r="A3231" t="s">
        <v>3596</v>
      </c>
      <c r="B3231" t="s">
        <v>4033</v>
      </c>
      <c r="C3231" t="s">
        <v>4050</v>
      </c>
      <c r="D3231" t="s">
        <v>4041</v>
      </c>
      <c r="E3231" t="s">
        <v>4038</v>
      </c>
      <c r="F3231" t="s">
        <v>4032</v>
      </c>
      <c r="G3231">
        <v>66946</v>
      </c>
    </row>
    <row r="3232" spans="1:7" x14ac:dyDescent="0.25">
      <c r="A3232" t="s">
        <v>1913</v>
      </c>
      <c r="B3232" t="s">
        <v>4033</v>
      </c>
      <c r="C3232" t="s">
        <v>4051</v>
      </c>
      <c r="D3232" t="s">
        <v>4041</v>
      </c>
      <c r="E3232" t="s">
        <v>4039</v>
      </c>
      <c r="F3232" t="s">
        <v>4032</v>
      </c>
      <c r="G3232">
        <v>66957</v>
      </c>
    </row>
    <row r="3233" spans="1:7" x14ac:dyDescent="0.25">
      <c r="A3233" t="s">
        <v>181</v>
      </c>
      <c r="B3233" t="s">
        <v>4035</v>
      </c>
      <c r="C3233" t="s">
        <v>4049</v>
      </c>
      <c r="D3233" t="s">
        <v>4044</v>
      </c>
      <c r="E3233" t="s">
        <v>4039</v>
      </c>
      <c r="F3233" t="s">
        <v>4032</v>
      </c>
      <c r="G3233">
        <v>66973</v>
      </c>
    </row>
    <row r="3234" spans="1:7" x14ac:dyDescent="0.25">
      <c r="A3234" t="s">
        <v>2476</v>
      </c>
      <c r="B3234" t="s">
        <v>4035</v>
      </c>
      <c r="C3234" t="s">
        <v>4048</v>
      </c>
      <c r="D3234" t="s">
        <v>4044</v>
      </c>
      <c r="E3234" t="s">
        <v>4038</v>
      </c>
      <c r="F3234" t="s">
        <v>4032</v>
      </c>
      <c r="G3234">
        <v>66973</v>
      </c>
    </row>
    <row r="3235" spans="1:7" x14ac:dyDescent="0.25">
      <c r="A3235" t="s">
        <v>1996</v>
      </c>
      <c r="B3235" t="s">
        <v>4035</v>
      </c>
      <c r="C3235" t="s">
        <v>4048</v>
      </c>
      <c r="D3235" t="s">
        <v>4044</v>
      </c>
      <c r="E3235" t="s">
        <v>4039</v>
      </c>
      <c r="F3235" t="s">
        <v>4032</v>
      </c>
      <c r="G3235">
        <v>66976</v>
      </c>
    </row>
    <row r="3236" spans="1:7" x14ac:dyDescent="0.25">
      <c r="A3236" t="s">
        <v>3943</v>
      </c>
      <c r="B3236" t="s">
        <v>4033</v>
      </c>
      <c r="C3236" t="s">
        <v>4048</v>
      </c>
      <c r="D3236" t="s">
        <v>4041</v>
      </c>
      <c r="E3236" t="s">
        <v>4038</v>
      </c>
      <c r="F3236" t="s">
        <v>4032</v>
      </c>
      <c r="G3236">
        <v>66978</v>
      </c>
    </row>
    <row r="3237" spans="1:7" x14ac:dyDescent="0.25">
      <c r="A3237" t="s">
        <v>3599</v>
      </c>
      <c r="B3237" t="s">
        <v>4033</v>
      </c>
      <c r="C3237" t="s">
        <v>4050</v>
      </c>
      <c r="D3237" t="s">
        <v>4041</v>
      </c>
      <c r="E3237" t="s">
        <v>4039</v>
      </c>
      <c r="F3237" t="s">
        <v>4032</v>
      </c>
      <c r="G3237">
        <v>66982</v>
      </c>
    </row>
    <row r="3238" spans="1:7" x14ac:dyDescent="0.25">
      <c r="A3238" t="s">
        <v>3275</v>
      </c>
      <c r="B3238" t="s">
        <v>4033</v>
      </c>
      <c r="C3238" t="s">
        <v>4050</v>
      </c>
      <c r="D3238" t="s">
        <v>4041</v>
      </c>
      <c r="E3238" t="s">
        <v>4039</v>
      </c>
      <c r="F3238" t="s">
        <v>4032</v>
      </c>
      <c r="G3238">
        <v>66986</v>
      </c>
    </row>
    <row r="3239" spans="1:7" x14ac:dyDescent="0.25">
      <c r="A3239" t="s">
        <v>2181</v>
      </c>
      <c r="B3239" t="s">
        <v>4033</v>
      </c>
      <c r="C3239" t="s">
        <v>4051</v>
      </c>
      <c r="D3239" t="s">
        <v>4041</v>
      </c>
      <c r="E3239" t="s">
        <v>4039</v>
      </c>
      <c r="F3239" t="s">
        <v>4032</v>
      </c>
      <c r="G3239">
        <v>66987</v>
      </c>
    </row>
    <row r="3240" spans="1:7" x14ac:dyDescent="0.25">
      <c r="A3240" t="s">
        <v>2223</v>
      </c>
      <c r="B3240" t="s">
        <v>4036</v>
      </c>
      <c r="C3240" t="s">
        <v>4047</v>
      </c>
      <c r="D3240" t="s">
        <v>4044</v>
      </c>
      <c r="E3240" t="s">
        <v>4038</v>
      </c>
      <c r="F3240" t="s">
        <v>4032</v>
      </c>
      <c r="G3240">
        <v>66994</v>
      </c>
    </row>
    <row r="3241" spans="1:7" x14ac:dyDescent="0.25">
      <c r="A3241" t="s">
        <v>810</v>
      </c>
      <c r="B3241" t="s">
        <v>4035</v>
      </c>
      <c r="C3241" t="s">
        <v>4051</v>
      </c>
      <c r="D3241" t="s">
        <v>4044</v>
      </c>
      <c r="E3241" t="s">
        <v>4038</v>
      </c>
      <c r="F3241" t="s">
        <v>4032</v>
      </c>
      <c r="G3241">
        <v>66998</v>
      </c>
    </row>
    <row r="3242" spans="1:7" x14ac:dyDescent="0.25">
      <c r="A3242" t="s">
        <v>450</v>
      </c>
      <c r="B3242" t="s">
        <v>4035</v>
      </c>
      <c r="C3242" t="s">
        <v>4051</v>
      </c>
      <c r="D3242" t="s">
        <v>4044</v>
      </c>
      <c r="E3242" t="s">
        <v>4038</v>
      </c>
      <c r="F3242" t="s">
        <v>4032</v>
      </c>
      <c r="G3242">
        <v>67008</v>
      </c>
    </row>
    <row r="3243" spans="1:7" x14ac:dyDescent="0.25">
      <c r="A3243" t="s">
        <v>78</v>
      </c>
      <c r="B3243" t="s">
        <v>4035</v>
      </c>
      <c r="C3243" t="s">
        <v>4049</v>
      </c>
      <c r="D3243" t="s">
        <v>4044</v>
      </c>
      <c r="E3243" t="s">
        <v>4039</v>
      </c>
      <c r="F3243" t="s">
        <v>4032</v>
      </c>
      <c r="G3243">
        <v>67024</v>
      </c>
    </row>
    <row r="3244" spans="1:7" x14ac:dyDescent="0.25">
      <c r="A3244" t="s">
        <v>383</v>
      </c>
      <c r="B3244" t="s">
        <v>4035</v>
      </c>
      <c r="C3244" t="s">
        <v>4049</v>
      </c>
      <c r="D3244" t="s">
        <v>4044</v>
      </c>
      <c r="E3244" t="s">
        <v>4038</v>
      </c>
      <c r="F3244" t="s">
        <v>4032</v>
      </c>
      <c r="G3244">
        <v>67025</v>
      </c>
    </row>
    <row r="3245" spans="1:7" x14ac:dyDescent="0.25">
      <c r="A3245" t="s">
        <v>3451</v>
      </c>
      <c r="B3245" t="s">
        <v>4033</v>
      </c>
      <c r="C3245" t="s">
        <v>4050</v>
      </c>
      <c r="D3245" t="s">
        <v>4041</v>
      </c>
      <c r="E3245" t="s">
        <v>4039</v>
      </c>
      <c r="F3245" t="s">
        <v>4032</v>
      </c>
      <c r="G3245">
        <v>67031</v>
      </c>
    </row>
    <row r="3246" spans="1:7" x14ac:dyDescent="0.25">
      <c r="A3246" t="s">
        <v>1533</v>
      </c>
      <c r="B3246" t="s">
        <v>4035</v>
      </c>
      <c r="C3246" t="s">
        <v>4050</v>
      </c>
      <c r="D3246" t="s">
        <v>4044</v>
      </c>
      <c r="E3246" t="s">
        <v>4039</v>
      </c>
      <c r="F3246" t="s">
        <v>4032</v>
      </c>
      <c r="G3246">
        <v>67032</v>
      </c>
    </row>
    <row r="3247" spans="1:7" x14ac:dyDescent="0.25">
      <c r="A3247" t="s">
        <v>2368</v>
      </c>
      <c r="B3247" t="s">
        <v>4035</v>
      </c>
      <c r="C3247" t="s">
        <v>4050</v>
      </c>
      <c r="D3247" t="s">
        <v>4044</v>
      </c>
      <c r="E3247" t="s">
        <v>4038</v>
      </c>
      <c r="F3247" t="s">
        <v>4032</v>
      </c>
      <c r="G3247">
        <v>67054</v>
      </c>
    </row>
    <row r="3248" spans="1:7" x14ac:dyDescent="0.25">
      <c r="A3248" t="s">
        <v>1960</v>
      </c>
      <c r="B3248" t="s">
        <v>4036</v>
      </c>
      <c r="C3248" t="s">
        <v>4047</v>
      </c>
      <c r="D3248" t="s">
        <v>4044</v>
      </c>
      <c r="E3248" t="s">
        <v>4039</v>
      </c>
      <c r="F3248" t="s">
        <v>4032</v>
      </c>
      <c r="G3248">
        <v>67058</v>
      </c>
    </row>
    <row r="3249" spans="1:7" x14ac:dyDescent="0.25">
      <c r="A3249" t="s">
        <v>2760</v>
      </c>
      <c r="B3249" t="s">
        <v>4035</v>
      </c>
      <c r="C3249" t="s">
        <v>4048</v>
      </c>
      <c r="D3249" t="s">
        <v>4044</v>
      </c>
      <c r="E3249" t="s">
        <v>4038</v>
      </c>
      <c r="F3249" t="s">
        <v>4032</v>
      </c>
      <c r="G3249">
        <v>67071</v>
      </c>
    </row>
    <row r="3250" spans="1:7" x14ac:dyDescent="0.25">
      <c r="A3250" t="s">
        <v>183</v>
      </c>
      <c r="B3250" t="s">
        <v>4035</v>
      </c>
      <c r="C3250" t="s">
        <v>4047</v>
      </c>
      <c r="D3250" t="s">
        <v>4044</v>
      </c>
      <c r="E3250" t="s">
        <v>4039</v>
      </c>
      <c r="F3250" t="s">
        <v>4032</v>
      </c>
      <c r="G3250">
        <v>67073</v>
      </c>
    </row>
    <row r="3251" spans="1:7" x14ac:dyDescent="0.25">
      <c r="A3251" t="s">
        <v>3770</v>
      </c>
      <c r="B3251" t="s">
        <v>4033</v>
      </c>
      <c r="C3251" t="s">
        <v>4048</v>
      </c>
      <c r="D3251" t="s">
        <v>4041</v>
      </c>
      <c r="E3251" t="s">
        <v>4039</v>
      </c>
      <c r="F3251" t="s">
        <v>4032</v>
      </c>
      <c r="G3251">
        <v>67079</v>
      </c>
    </row>
    <row r="3252" spans="1:7" x14ac:dyDescent="0.25">
      <c r="A3252" t="s">
        <v>2994</v>
      </c>
      <c r="B3252" t="s">
        <v>4035</v>
      </c>
      <c r="C3252" t="s">
        <v>4048</v>
      </c>
      <c r="D3252" t="s">
        <v>4044</v>
      </c>
      <c r="E3252" t="s">
        <v>4038</v>
      </c>
      <c r="F3252" t="s">
        <v>4032</v>
      </c>
      <c r="G3252">
        <v>67096</v>
      </c>
    </row>
    <row r="3253" spans="1:7" x14ac:dyDescent="0.25">
      <c r="A3253" t="s">
        <v>163</v>
      </c>
      <c r="B3253" t="s">
        <v>4035</v>
      </c>
      <c r="C3253" t="s">
        <v>4051</v>
      </c>
      <c r="D3253" t="s">
        <v>4044</v>
      </c>
      <c r="E3253" t="s">
        <v>4039</v>
      </c>
      <c r="F3253" t="s">
        <v>4032</v>
      </c>
      <c r="G3253">
        <v>67104</v>
      </c>
    </row>
    <row r="3254" spans="1:7" x14ac:dyDescent="0.25">
      <c r="A3254" t="s">
        <v>3353</v>
      </c>
      <c r="B3254" t="s">
        <v>4033</v>
      </c>
      <c r="C3254" t="s">
        <v>4050</v>
      </c>
      <c r="D3254" t="s">
        <v>4041</v>
      </c>
      <c r="E3254" t="s">
        <v>4039</v>
      </c>
      <c r="F3254" t="s">
        <v>4034</v>
      </c>
      <c r="G3254">
        <v>67113</v>
      </c>
    </row>
    <row r="3255" spans="1:7" x14ac:dyDescent="0.25">
      <c r="A3255" t="s">
        <v>1937</v>
      </c>
      <c r="B3255" t="s">
        <v>4035</v>
      </c>
      <c r="C3255" t="s">
        <v>4050</v>
      </c>
      <c r="D3255" t="s">
        <v>4044</v>
      </c>
      <c r="E3255" t="s">
        <v>4038</v>
      </c>
      <c r="F3255" t="s">
        <v>4032</v>
      </c>
      <c r="G3255">
        <v>67137</v>
      </c>
    </row>
    <row r="3256" spans="1:7" x14ac:dyDescent="0.25">
      <c r="A3256" t="s">
        <v>48</v>
      </c>
      <c r="B3256" t="s">
        <v>4035</v>
      </c>
      <c r="C3256" t="s">
        <v>4051</v>
      </c>
      <c r="D3256" t="s">
        <v>4044</v>
      </c>
      <c r="E3256" t="s">
        <v>4039</v>
      </c>
      <c r="F3256" t="s">
        <v>4032</v>
      </c>
      <c r="G3256">
        <v>67141</v>
      </c>
    </row>
    <row r="3257" spans="1:7" x14ac:dyDescent="0.25">
      <c r="A3257" t="s">
        <v>1054</v>
      </c>
      <c r="B3257" t="s">
        <v>4035</v>
      </c>
      <c r="C3257" t="s">
        <v>4050</v>
      </c>
      <c r="D3257" t="s">
        <v>4044</v>
      </c>
      <c r="E3257" t="s">
        <v>4039</v>
      </c>
      <c r="F3257" t="s">
        <v>4032</v>
      </c>
      <c r="G3257">
        <v>67145</v>
      </c>
    </row>
    <row r="3258" spans="1:7" x14ac:dyDescent="0.25">
      <c r="A3258" t="s">
        <v>3384</v>
      </c>
      <c r="B3258" t="s">
        <v>4035</v>
      </c>
      <c r="C3258" t="s">
        <v>4048</v>
      </c>
      <c r="D3258" t="s">
        <v>4044</v>
      </c>
      <c r="E3258" t="s">
        <v>4038</v>
      </c>
      <c r="F3258" t="s">
        <v>4032</v>
      </c>
      <c r="G3258">
        <v>67147</v>
      </c>
    </row>
    <row r="3259" spans="1:7" x14ac:dyDescent="0.25">
      <c r="A3259" t="s">
        <v>2402</v>
      </c>
      <c r="B3259" t="s">
        <v>4033</v>
      </c>
      <c r="C3259" t="s">
        <v>4049</v>
      </c>
      <c r="D3259" t="s">
        <v>4041</v>
      </c>
      <c r="E3259" t="s">
        <v>4039</v>
      </c>
      <c r="F3259" t="s">
        <v>4032</v>
      </c>
      <c r="G3259">
        <v>67160</v>
      </c>
    </row>
    <row r="3260" spans="1:7" x14ac:dyDescent="0.25">
      <c r="A3260" t="s">
        <v>250</v>
      </c>
      <c r="B3260" t="s">
        <v>4035</v>
      </c>
      <c r="C3260" t="s">
        <v>4047</v>
      </c>
      <c r="D3260" t="s">
        <v>4044</v>
      </c>
      <c r="E3260" t="s">
        <v>4039</v>
      </c>
      <c r="F3260" t="s">
        <v>4032</v>
      </c>
      <c r="G3260">
        <v>67169</v>
      </c>
    </row>
    <row r="3261" spans="1:7" x14ac:dyDescent="0.25">
      <c r="A3261" t="s">
        <v>69</v>
      </c>
      <c r="B3261" t="s">
        <v>4035</v>
      </c>
      <c r="C3261" t="s">
        <v>4051</v>
      </c>
      <c r="D3261" t="s">
        <v>4044</v>
      </c>
      <c r="E3261" t="s">
        <v>4039</v>
      </c>
      <c r="F3261" t="s">
        <v>4032</v>
      </c>
      <c r="G3261">
        <v>67184</v>
      </c>
    </row>
    <row r="3262" spans="1:7" x14ac:dyDescent="0.25">
      <c r="A3262" t="s">
        <v>1961</v>
      </c>
      <c r="B3262" t="s">
        <v>4035</v>
      </c>
      <c r="C3262" t="s">
        <v>4050</v>
      </c>
      <c r="D3262" t="s">
        <v>4044</v>
      </c>
      <c r="E3262" t="s">
        <v>4038</v>
      </c>
      <c r="F3262" t="s">
        <v>4032</v>
      </c>
      <c r="G3262">
        <v>67198</v>
      </c>
    </row>
    <row r="3263" spans="1:7" x14ac:dyDescent="0.25">
      <c r="A3263" t="s">
        <v>2130</v>
      </c>
      <c r="B3263" t="s">
        <v>4035</v>
      </c>
      <c r="C3263" t="s">
        <v>4048</v>
      </c>
      <c r="D3263" t="s">
        <v>4044</v>
      </c>
      <c r="E3263" t="s">
        <v>4039</v>
      </c>
      <c r="F3263" t="s">
        <v>4032</v>
      </c>
      <c r="G3263">
        <v>67204</v>
      </c>
    </row>
    <row r="3264" spans="1:7" x14ac:dyDescent="0.25">
      <c r="A3264" t="s">
        <v>3671</v>
      </c>
      <c r="B3264" t="s">
        <v>4033</v>
      </c>
      <c r="C3264" t="s">
        <v>4048</v>
      </c>
      <c r="D3264" t="s">
        <v>4041</v>
      </c>
      <c r="E3264" t="s">
        <v>4039</v>
      </c>
      <c r="F3264" t="s">
        <v>4032</v>
      </c>
      <c r="G3264">
        <v>67209</v>
      </c>
    </row>
    <row r="3265" spans="1:7" x14ac:dyDescent="0.25">
      <c r="A3265" t="s">
        <v>1256</v>
      </c>
      <c r="B3265" t="s">
        <v>4035</v>
      </c>
      <c r="C3265" t="s">
        <v>4047</v>
      </c>
      <c r="D3265" t="s">
        <v>4044</v>
      </c>
      <c r="E3265" t="s">
        <v>4038</v>
      </c>
      <c r="F3265" t="s">
        <v>4032</v>
      </c>
      <c r="G3265">
        <v>67216</v>
      </c>
    </row>
    <row r="3266" spans="1:7" x14ac:dyDescent="0.25">
      <c r="A3266" t="s">
        <v>130</v>
      </c>
      <c r="B3266" t="s">
        <v>4035</v>
      </c>
      <c r="C3266" t="s">
        <v>4051</v>
      </c>
      <c r="D3266" t="s">
        <v>4044</v>
      </c>
      <c r="E3266" t="s">
        <v>4039</v>
      </c>
      <c r="F3266" t="s">
        <v>4032</v>
      </c>
      <c r="G3266">
        <v>67230</v>
      </c>
    </row>
    <row r="3267" spans="1:7" x14ac:dyDescent="0.25">
      <c r="A3267" t="s">
        <v>2419</v>
      </c>
      <c r="B3267" t="s">
        <v>4035</v>
      </c>
      <c r="C3267" t="s">
        <v>4048</v>
      </c>
      <c r="D3267" t="s">
        <v>4044</v>
      </c>
      <c r="E3267" t="s">
        <v>4039</v>
      </c>
      <c r="F3267" t="s">
        <v>4032</v>
      </c>
      <c r="G3267">
        <v>67257</v>
      </c>
    </row>
    <row r="3268" spans="1:7" x14ac:dyDescent="0.25">
      <c r="A3268" t="s">
        <v>1478</v>
      </c>
      <c r="B3268" t="s">
        <v>4036</v>
      </c>
      <c r="C3268" t="s">
        <v>4049</v>
      </c>
      <c r="D3268" t="s">
        <v>4044</v>
      </c>
      <c r="E3268" t="s">
        <v>4039</v>
      </c>
      <c r="F3268" t="s">
        <v>4032</v>
      </c>
      <c r="G3268">
        <v>67276</v>
      </c>
    </row>
    <row r="3269" spans="1:7" x14ac:dyDescent="0.25">
      <c r="A3269" t="s">
        <v>2341</v>
      </c>
      <c r="B3269" t="s">
        <v>4033</v>
      </c>
      <c r="C3269" t="s">
        <v>4047</v>
      </c>
      <c r="D3269" t="s">
        <v>4041</v>
      </c>
      <c r="E3269" t="s">
        <v>4039</v>
      </c>
      <c r="F3269" t="s">
        <v>4032</v>
      </c>
      <c r="G3269">
        <v>67280</v>
      </c>
    </row>
    <row r="3270" spans="1:7" x14ac:dyDescent="0.25">
      <c r="A3270" t="s">
        <v>2201</v>
      </c>
      <c r="B3270" t="s">
        <v>4035</v>
      </c>
      <c r="C3270" t="s">
        <v>4048</v>
      </c>
      <c r="D3270" t="s">
        <v>4044</v>
      </c>
      <c r="E3270" t="s">
        <v>4039</v>
      </c>
      <c r="F3270" t="s">
        <v>4032</v>
      </c>
      <c r="G3270">
        <v>67287</v>
      </c>
    </row>
    <row r="3271" spans="1:7" x14ac:dyDescent="0.25">
      <c r="A3271" t="s">
        <v>3018</v>
      </c>
      <c r="B3271" t="s">
        <v>4035</v>
      </c>
      <c r="C3271" t="s">
        <v>4050</v>
      </c>
      <c r="D3271" t="s">
        <v>4041</v>
      </c>
      <c r="E3271" t="s">
        <v>4039</v>
      </c>
      <c r="F3271" t="s">
        <v>4032</v>
      </c>
      <c r="G3271">
        <v>67295</v>
      </c>
    </row>
    <row r="3272" spans="1:7" x14ac:dyDescent="0.25">
      <c r="A3272" t="s">
        <v>3442</v>
      </c>
      <c r="B3272" t="s">
        <v>4033</v>
      </c>
      <c r="C3272" t="s">
        <v>4050</v>
      </c>
      <c r="D3272" t="s">
        <v>4041</v>
      </c>
      <c r="E3272" t="s">
        <v>4039</v>
      </c>
      <c r="F3272" t="s">
        <v>4034</v>
      </c>
      <c r="G3272">
        <v>67302</v>
      </c>
    </row>
    <row r="3273" spans="1:7" x14ac:dyDescent="0.25">
      <c r="A3273" t="s">
        <v>861</v>
      </c>
      <c r="B3273" t="s">
        <v>4035</v>
      </c>
      <c r="C3273" t="s">
        <v>4047</v>
      </c>
      <c r="D3273" t="s">
        <v>4044</v>
      </c>
      <c r="E3273" t="s">
        <v>4038</v>
      </c>
      <c r="F3273" t="s">
        <v>4032</v>
      </c>
      <c r="G3273">
        <v>67302</v>
      </c>
    </row>
    <row r="3274" spans="1:7" x14ac:dyDescent="0.25">
      <c r="A3274" t="s">
        <v>152</v>
      </c>
      <c r="B3274" t="s">
        <v>4035</v>
      </c>
      <c r="C3274" t="s">
        <v>4049</v>
      </c>
      <c r="D3274" t="s">
        <v>4044</v>
      </c>
      <c r="E3274" t="s">
        <v>4039</v>
      </c>
      <c r="F3274" t="s">
        <v>4032</v>
      </c>
      <c r="G3274">
        <v>67312</v>
      </c>
    </row>
    <row r="3275" spans="1:7" x14ac:dyDescent="0.25">
      <c r="A3275" t="s">
        <v>164</v>
      </c>
      <c r="B3275" t="s">
        <v>4035</v>
      </c>
      <c r="C3275" t="s">
        <v>4049</v>
      </c>
      <c r="D3275" t="s">
        <v>4044</v>
      </c>
      <c r="E3275" t="s">
        <v>4039</v>
      </c>
      <c r="F3275" t="s">
        <v>4032</v>
      </c>
      <c r="G3275">
        <v>67321</v>
      </c>
    </row>
    <row r="3276" spans="1:7" x14ac:dyDescent="0.25">
      <c r="A3276" t="s">
        <v>2154</v>
      </c>
      <c r="B3276" t="s">
        <v>4035</v>
      </c>
      <c r="C3276" t="s">
        <v>4048</v>
      </c>
      <c r="D3276" t="s">
        <v>4044</v>
      </c>
      <c r="E3276" t="s">
        <v>4039</v>
      </c>
      <c r="F3276" t="s">
        <v>4032</v>
      </c>
      <c r="G3276">
        <v>67336</v>
      </c>
    </row>
    <row r="3277" spans="1:7" x14ac:dyDescent="0.25">
      <c r="A3277" t="s">
        <v>2338</v>
      </c>
      <c r="B3277" t="s">
        <v>4033</v>
      </c>
      <c r="C3277" t="s">
        <v>4051</v>
      </c>
      <c r="D3277" t="s">
        <v>4041</v>
      </c>
      <c r="E3277" t="s">
        <v>4038</v>
      </c>
      <c r="F3277" t="s">
        <v>4032</v>
      </c>
      <c r="G3277">
        <v>67341</v>
      </c>
    </row>
    <row r="3278" spans="1:7" x14ac:dyDescent="0.25">
      <c r="A3278" t="s">
        <v>382</v>
      </c>
      <c r="B3278" t="s">
        <v>4035</v>
      </c>
      <c r="C3278" t="s">
        <v>4051</v>
      </c>
      <c r="D3278" t="s">
        <v>4044</v>
      </c>
      <c r="E3278" t="s">
        <v>4038</v>
      </c>
      <c r="F3278" t="s">
        <v>4032</v>
      </c>
      <c r="G3278">
        <v>67361</v>
      </c>
    </row>
    <row r="3279" spans="1:7" x14ac:dyDescent="0.25">
      <c r="A3279" t="s">
        <v>2479</v>
      </c>
      <c r="B3279" t="s">
        <v>4036</v>
      </c>
      <c r="C3279" t="s">
        <v>4050</v>
      </c>
      <c r="D3279" t="s">
        <v>4044</v>
      </c>
      <c r="E3279" t="s">
        <v>4039</v>
      </c>
      <c r="F3279" t="s">
        <v>4032</v>
      </c>
      <c r="G3279">
        <v>67370</v>
      </c>
    </row>
    <row r="3280" spans="1:7" x14ac:dyDescent="0.25">
      <c r="A3280" t="s">
        <v>259</v>
      </c>
      <c r="B3280" t="s">
        <v>4035</v>
      </c>
      <c r="C3280" t="s">
        <v>4051</v>
      </c>
      <c r="D3280" t="s">
        <v>4044</v>
      </c>
      <c r="E3280" t="s">
        <v>4038</v>
      </c>
      <c r="F3280" t="s">
        <v>4032</v>
      </c>
      <c r="G3280">
        <v>67371</v>
      </c>
    </row>
    <row r="3281" spans="1:7" x14ac:dyDescent="0.25">
      <c r="A3281" t="s">
        <v>1798</v>
      </c>
      <c r="B3281" t="s">
        <v>4033</v>
      </c>
      <c r="C3281" t="s">
        <v>4051</v>
      </c>
      <c r="D3281" t="s">
        <v>4041</v>
      </c>
      <c r="E3281" t="s">
        <v>4039</v>
      </c>
      <c r="F3281" t="s">
        <v>4032</v>
      </c>
      <c r="G3281">
        <v>67394</v>
      </c>
    </row>
    <row r="3282" spans="1:7" x14ac:dyDescent="0.25">
      <c r="A3282" t="s">
        <v>85</v>
      </c>
      <c r="B3282" t="s">
        <v>4035</v>
      </c>
      <c r="C3282" t="s">
        <v>4051</v>
      </c>
      <c r="D3282" t="s">
        <v>4044</v>
      </c>
      <c r="E3282" t="s">
        <v>4039</v>
      </c>
      <c r="F3282" t="s">
        <v>4032</v>
      </c>
      <c r="G3282">
        <v>67398</v>
      </c>
    </row>
    <row r="3283" spans="1:7" x14ac:dyDescent="0.25">
      <c r="A3283" t="s">
        <v>3537</v>
      </c>
      <c r="B3283" t="s">
        <v>4036</v>
      </c>
      <c r="C3283" t="s">
        <v>4048</v>
      </c>
      <c r="D3283" t="s">
        <v>4044</v>
      </c>
      <c r="E3283" t="s">
        <v>4038</v>
      </c>
      <c r="F3283" t="s">
        <v>4032</v>
      </c>
      <c r="G3283">
        <v>67398</v>
      </c>
    </row>
    <row r="3284" spans="1:7" x14ac:dyDescent="0.25">
      <c r="A3284" t="s">
        <v>3650</v>
      </c>
      <c r="B3284" t="s">
        <v>4033</v>
      </c>
      <c r="C3284" t="s">
        <v>4048</v>
      </c>
      <c r="D3284" t="s">
        <v>4041</v>
      </c>
      <c r="E3284" t="s">
        <v>4039</v>
      </c>
      <c r="F3284" t="s">
        <v>4034</v>
      </c>
      <c r="G3284">
        <v>67399</v>
      </c>
    </row>
    <row r="3285" spans="1:7" x14ac:dyDescent="0.25">
      <c r="A3285" t="s">
        <v>2058</v>
      </c>
      <c r="B3285" t="s">
        <v>4033</v>
      </c>
      <c r="C3285" t="s">
        <v>4049</v>
      </c>
      <c r="D3285" t="s">
        <v>4041</v>
      </c>
      <c r="E3285" t="s">
        <v>4039</v>
      </c>
      <c r="F3285" t="s">
        <v>4032</v>
      </c>
      <c r="G3285">
        <v>67435</v>
      </c>
    </row>
    <row r="3286" spans="1:7" x14ac:dyDescent="0.25">
      <c r="A3286" t="s">
        <v>1378</v>
      </c>
      <c r="B3286" t="s">
        <v>4035</v>
      </c>
      <c r="C3286" t="s">
        <v>4049</v>
      </c>
      <c r="D3286" t="s">
        <v>4044</v>
      </c>
      <c r="E3286" t="s">
        <v>4038</v>
      </c>
      <c r="F3286" t="s">
        <v>4032</v>
      </c>
      <c r="G3286">
        <v>67450</v>
      </c>
    </row>
    <row r="3287" spans="1:7" x14ac:dyDescent="0.25">
      <c r="A3287" t="s">
        <v>2650</v>
      </c>
      <c r="B3287" t="s">
        <v>4035</v>
      </c>
      <c r="C3287" t="s">
        <v>4048</v>
      </c>
      <c r="D3287" t="s">
        <v>4044</v>
      </c>
      <c r="E3287" t="s">
        <v>4038</v>
      </c>
      <c r="F3287" t="s">
        <v>4032</v>
      </c>
      <c r="G3287">
        <v>67497</v>
      </c>
    </row>
    <row r="3288" spans="1:7" x14ac:dyDescent="0.25">
      <c r="A3288" t="s">
        <v>2275</v>
      </c>
      <c r="B3288" t="s">
        <v>4035</v>
      </c>
      <c r="C3288" t="s">
        <v>4050</v>
      </c>
      <c r="D3288" t="s">
        <v>4044</v>
      </c>
      <c r="E3288" t="s">
        <v>4038</v>
      </c>
      <c r="F3288" t="s">
        <v>4032</v>
      </c>
      <c r="G3288">
        <v>67502</v>
      </c>
    </row>
    <row r="3289" spans="1:7" x14ac:dyDescent="0.25">
      <c r="A3289" t="s">
        <v>2037</v>
      </c>
      <c r="B3289" t="s">
        <v>4035</v>
      </c>
      <c r="C3289" t="s">
        <v>4048</v>
      </c>
      <c r="D3289" t="s">
        <v>4044</v>
      </c>
      <c r="E3289" t="s">
        <v>4039</v>
      </c>
      <c r="F3289" t="s">
        <v>4032</v>
      </c>
      <c r="G3289">
        <v>67513</v>
      </c>
    </row>
    <row r="3290" spans="1:7" x14ac:dyDescent="0.25">
      <c r="A3290" t="s">
        <v>1078</v>
      </c>
      <c r="B3290" t="s">
        <v>4035</v>
      </c>
      <c r="C3290" t="s">
        <v>4050</v>
      </c>
      <c r="D3290" t="s">
        <v>4044</v>
      </c>
      <c r="E3290" t="s">
        <v>4039</v>
      </c>
      <c r="F3290" t="s">
        <v>4032</v>
      </c>
      <c r="G3290">
        <v>67537</v>
      </c>
    </row>
    <row r="3291" spans="1:7" x14ac:dyDescent="0.25">
      <c r="A3291" t="s">
        <v>2142</v>
      </c>
      <c r="B3291" t="s">
        <v>4036</v>
      </c>
      <c r="C3291" t="s">
        <v>4047</v>
      </c>
      <c r="D3291" t="s">
        <v>4044</v>
      </c>
      <c r="E3291" t="s">
        <v>4038</v>
      </c>
      <c r="F3291" t="s">
        <v>4032</v>
      </c>
      <c r="G3291">
        <v>67541</v>
      </c>
    </row>
    <row r="3292" spans="1:7" x14ac:dyDescent="0.25">
      <c r="A3292" t="s">
        <v>521</v>
      </c>
      <c r="B3292" t="s">
        <v>4035</v>
      </c>
      <c r="C3292" t="s">
        <v>4051</v>
      </c>
      <c r="D3292" t="s">
        <v>4044</v>
      </c>
      <c r="E3292" t="s">
        <v>4038</v>
      </c>
      <c r="F3292" t="s">
        <v>4032</v>
      </c>
      <c r="G3292">
        <v>67553</v>
      </c>
    </row>
    <row r="3293" spans="1:7" x14ac:dyDescent="0.25">
      <c r="A3293" t="s">
        <v>3090</v>
      </c>
      <c r="B3293" t="s">
        <v>4036</v>
      </c>
      <c r="C3293" t="s">
        <v>4048</v>
      </c>
      <c r="D3293" t="s">
        <v>4044</v>
      </c>
      <c r="E3293" t="s">
        <v>4039</v>
      </c>
      <c r="F3293" t="s">
        <v>4032</v>
      </c>
      <c r="G3293">
        <v>67554</v>
      </c>
    </row>
    <row r="3294" spans="1:7" x14ac:dyDescent="0.25">
      <c r="A3294" t="s">
        <v>2051</v>
      </c>
      <c r="B3294" t="s">
        <v>4035</v>
      </c>
      <c r="C3294" t="s">
        <v>4048</v>
      </c>
      <c r="D3294" t="s">
        <v>4044</v>
      </c>
      <c r="E3294" t="s">
        <v>4039</v>
      </c>
      <c r="F3294" t="s">
        <v>4032</v>
      </c>
      <c r="G3294">
        <v>67569</v>
      </c>
    </row>
    <row r="3295" spans="1:7" x14ac:dyDescent="0.25">
      <c r="A3295" t="s">
        <v>3721</v>
      </c>
      <c r="B3295" t="s">
        <v>4033</v>
      </c>
      <c r="C3295" t="s">
        <v>4048</v>
      </c>
      <c r="D3295" t="s">
        <v>4041</v>
      </c>
      <c r="E3295" t="s">
        <v>4039</v>
      </c>
      <c r="F3295" t="s">
        <v>4034</v>
      </c>
      <c r="G3295">
        <v>67588</v>
      </c>
    </row>
    <row r="3296" spans="1:7" x14ac:dyDescent="0.25">
      <c r="A3296" t="s">
        <v>92</v>
      </c>
      <c r="B3296" t="s">
        <v>4035</v>
      </c>
      <c r="C3296" t="s">
        <v>4051</v>
      </c>
      <c r="D3296" t="s">
        <v>4044</v>
      </c>
      <c r="E3296" t="s">
        <v>4039</v>
      </c>
      <c r="F3296" t="s">
        <v>4032</v>
      </c>
      <c r="G3296">
        <v>67641</v>
      </c>
    </row>
    <row r="3297" spans="1:7" x14ac:dyDescent="0.25">
      <c r="A3297" t="s">
        <v>3179</v>
      </c>
      <c r="B3297" t="s">
        <v>4036</v>
      </c>
      <c r="C3297" t="s">
        <v>4050</v>
      </c>
      <c r="D3297" t="s">
        <v>4044</v>
      </c>
      <c r="E3297" t="s">
        <v>4038</v>
      </c>
      <c r="F3297" t="s">
        <v>4032</v>
      </c>
      <c r="G3297">
        <v>67660</v>
      </c>
    </row>
    <row r="3298" spans="1:7" x14ac:dyDescent="0.25">
      <c r="A3298" t="s">
        <v>835</v>
      </c>
      <c r="B3298" t="s">
        <v>4035</v>
      </c>
      <c r="C3298" t="s">
        <v>4049</v>
      </c>
      <c r="D3298" t="s">
        <v>4044</v>
      </c>
      <c r="E3298" t="s">
        <v>4038</v>
      </c>
      <c r="F3298" t="s">
        <v>4032</v>
      </c>
      <c r="G3298">
        <v>67679</v>
      </c>
    </row>
    <row r="3299" spans="1:7" x14ac:dyDescent="0.25">
      <c r="A3299" t="s">
        <v>627</v>
      </c>
      <c r="B3299" t="s">
        <v>4035</v>
      </c>
      <c r="C3299" t="s">
        <v>4047</v>
      </c>
      <c r="D3299" t="s">
        <v>4044</v>
      </c>
      <c r="E3299" t="s">
        <v>4039</v>
      </c>
      <c r="F3299" t="s">
        <v>4032</v>
      </c>
      <c r="G3299">
        <v>67683</v>
      </c>
    </row>
    <row r="3300" spans="1:7" x14ac:dyDescent="0.25">
      <c r="A3300" t="s">
        <v>3723</v>
      </c>
      <c r="B3300" t="s">
        <v>4033</v>
      </c>
      <c r="C3300" t="s">
        <v>4048</v>
      </c>
      <c r="D3300" t="s">
        <v>4041</v>
      </c>
      <c r="E3300" t="s">
        <v>4039</v>
      </c>
      <c r="F3300" t="s">
        <v>4032</v>
      </c>
      <c r="G3300">
        <v>67684</v>
      </c>
    </row>
    <row r="3301" spans="1:7" x14ac:dyDescent="0.25">
      <c r="A3301" t="s">
        <v>3246</v>
      </c>
      <c r="B3301" t="s">
        <v>4033</v>
      </c>
      <c r="C3301" t="s">
        <v>4049</v>
      </c>
      <c r="D3301" t="s">
        <v>4041</v>
      </c>
      <c r="E3301" t="s">
        <v>4038</v>
      </c>
      <c r="F3301" t="s">
        <v>4032</v>
      </c>
      <c r="G3301">
        <v>67694</v>
      </c>
    </row>
    <row r="3302" spans="1:7" x14ac:dyDescent="0.25">
      <c r="A3302" t="s">
        <v>1318</v>
      </c>
      <c r="B3302" t="s">
        <v>4036</v>
      </c>
      <c r="C3302" t="s">
        <v>4049</v>
      </c>
      <c r="D3302" t="s">
        <v>4044</v>
      </c>
      <c r="E3302" t="s">
        <v>4039</v>
      </c>
      <c r="F3302" t="s">
        <v>4032</v>
      </c>
      <c r="G3302">
        <v>67704</v>
      </c>
    </row>
    <row r="3303" spans="1:7" x14ac:dyDescent="0.25">
      <c r="A3303" t="s">
        <v>1412</v>
      </c>
      <c r="B3303" t="s">
        <v>4036</v>
      </c>
      <c r="C3303" t="s">
        <v>4047</v>
      </c>
      <c r="D3303" t="s">
        <v>4044</v>
      </c>
      <c r="E3303" t="s">
        <v>4039</v>
      </c>
      <c r="F3303" t="s">
        <v>4032</v>
      </c>
      <c r="G3303">
        <v>67708</v>
      </c>
    </row>
    <row r="3304" spans="1:7" x14ac:dyDescent="0.25">
      <c r="A3304" t="s">
        <v>2391</v>
      </c>
      <c r="B3304" t="s">
        <v>4033</v>
      </c>
      <c r="C3304" t="s">
        <v>4049</v>
      </c>
      <c r="D3304" t="s">
        <v>4041</v>
      </c>
      <c r="E3304" t="s">
        <v>4039</v>
      </c>
      <c r="F3304" t="s">
        <v>4032</v>
      </c>
      <c r="G3304">
        <v>67710</v>
      </c>
    </row>
    <row r="3305" spans="1:7" x14ac:dyDescent="0.25">
      <c r="A3305" t="s">
        <v>1697</v>
      </c>
      <c r="B3305" t="s">
        <v>4033</v>
      </c>
      <c r="C3305" t="s">
        <v>4051</v>
      </c>
      <c r="D3305" t="s">
        <v>4041</v>
      </c>
      <c r="E3305" t="s">
        <v>4039</v>
      </c>
      <c r="F3305" t="s">
        <v>4032</v>
      </c>
      <c r="G3305">
        <v>67717</v>
      </c>
    </row>
    <row r="3306" spans="1:7" x14ac:dyDescent="0.25">
      <c r="A3306" t="s">
        <v>56</v>
      </c>
      <c r="B3306" t="s">
        <v>4035</v>
      </c>
      <c r="C3306" t="s">
        <v>4051</v>
      </c>
      <c r="D3306" t="s">
        <v>4044</v>
      </c>
      <c r="E3306" t="s">
        <v>4039</v>
      </c>
      <c r="F3306" t="s">
        <v>4032</v>
      </c>
      <c r="G3306">
        <v>67739</v>
      </c>
    </row>
    <row r="3307" spans="1:7" x14ac:dyDescent="0.25">
      <c r="A3307" t="s">
        <v>61</v>
      </c>
      <c r="B3307" t="s">
        <v>4035</v>
      </c>
      <c r="C3307" t="s">
        <v>4051</v>
      </c>
      <c r="D3307" t="s">
        <v>4044</v>
      </c>
      <c r="E3307" t="s">
        <v>4039</v>
      </c>
      <c r="F3307" t="s">
        <v>4032</v>
      </c>
      <c r="G3307">
        <v>67748</v>
      </c>
    </row>
    <row r="3308" spans="1:7" x14ac:dyDescent="0.25">
      <c r="A3308" t="s">
        <v>1585</v>
      </c>
      <c r="B3308" t="s">
        <v>4035</v>
      </c>
      <c r="C3308" t="s">
        <v>4050</v>
      </c>
      <c r="D3308" t="s">
        <v>4044</v>
      </c>
      <c r="E3308" t="s">
        <v>4039</v>
      </c>
      <c r="F3308" t="s">
        <v>4032</v>
      </c>
      <c r="G3308">
        <v>67755</v>
      </c>
    </row>
    <row r="3309" spans="1:7" x14ac:dyDescent="0.25">
      <c r="A3309" t="s">
        <v>2445</v>
      </c>
      <c r="B3309" t="s">
        <v>4035</v>
      </c>
      <c r="C3309" t="s">
        <v>4048</v>
      </c>
      <c r="D3309" t="s">
        <v>4044</v>
      </c>
      <c r="E3309" t="s">
        <v>4038</v>
      </c>
      <c r="F3309" t="s">
        <v>4032</v>
      </c>
      <c r="G3309">
        <v>67761</v>
      </c>
    </row>
    <row r="3310" spans="1:7" x14ac:dyDescent="0.25">
      <c r="A3310" t="s">
        <v>762</v>
      </c>
      <c r="B3310" t="s">
        <v>4036</v>
      </c>
      <c r="C3310" t="s">
        <v>4051</v>
      </c>
      <c r="D3310" t="s">
        <v>4044</v>
      </c>
      <c r="E3310" t="s">
        <v>4039</v>
      </c>
      <c r="F3310" t="s">
        <v>4032</v>
      </c>
      <c r="G3310">
        <v>67769</v>
      </c>
    </row>
    <row r="3311" spans="1:7" x14ac:dyDescent="0.25">
      <c r="A3311" t="s">
        <v>200</v>
      </c>
      <c r="B3311" t="s">
        <v>4035</v>
      </c>
      <c r="C3311" t="s">
        <v>4051</v>
      </c>
      <c r="D3311" t="s">
        <v>4044</v>
      </c>
      <c r="E3311" t="s">
        <v>4039</v>
      </c>
      <c r="F3311" t="s">
        <v>4032</v>
      </c>
      <c r="G3311">
        <v>67770</v>
      </c>
    </row>
    <row r="3312" spans="1:7" x14ac:dyDescent="0.25">
      <c r="A3312" t="s">
        <v>60</v>
      </c>
      <c r="B3312" t="s">
        <v>4035</v>
      </c>
      <c r="C3312" t="s">
        <v>4051</v>
      </c>
      <c r="D3312" t="s">
        <v>4044</v>
      </c>
      <c r="E3312" t="s">
        <v>4039</v>
      </c>
      <c r="F3312" t="s">
        <v>4032</v>
      </c>
      <c r="G3312">
        <v>67773</v>
      </c>
    </row>
    <row r="3313" spans="1:7" x14ac:dyDescent="0.25">
      <c r="A3313" t="s">
        <v>118</v>
      </c>
      <c r="B3313" t="s">
        <v>4035</v>
      </c>
      <c r="C3313" t="s">
        <v>4051</v>
      </c>
      <c r="D3313" t="s">
        <v>4044</v>
      </c>
      <c r="E3313" t="s">
        <v>4039</v>
      </c>
      <c r="F3313" t="s">
        <v>4032</v>
      </c>
      <c r="G3313">
        <v>67776</v>
      </c>
    </row>
    <row r="3314" spans="1:7" x14ac:dyDescent="0.25">
      <c r="A3314" t="s">
        <v>2855</v>
      </c>
      <c r="B3314" t="s">
        <v>4033</v>
      </c>
      <c r="C3314" t="s">
        <v>4049</v>
      </c>
      <c r="D3314" t="s">
        <v>4041</v>
      </c>
      <c r="E3314" t="s">
        <v>4038</v>
      </c>
      <c r="F3314" t="s">
        <v>4032</v>
      </c>
      <c r="G3314">
        <v>67799</v>
      </c>
    </row>
    <row r="3315" spans="1:7" x14ac:dyDescent="0.25">
      <c r="A3315" t="s">
        <v>3741</v>
      </c>
      <c r="B3315" t="s">
        <v>4033</v>
      </c>
      <c r="C3315" t="s">
        <v>4048</v>
      </c>
      <c r="D3315" t="s">
        <v>4041</v>
      </c>
      <c r="E3315" t="s">
        <v>4039</v>
      </c>
      <c r="F3315" t="s">
        <v>4032</v>
      </c>
      <c r="G3315">
        <v>67808</v>
      </c>
    </row>
    <row r="3316" spans="1:7" x14ac:dyDescent="0.25">
      <c r="A3316" t="s">
        <v>904</v>
      </c>
      <c r="B3316" t="s">
        <v>4035</v>
      </c>
      <c r="C3316" t="s">
        <v>4049</v>
      </c>
      <c r="D3316" t="s">
        <v>4044</v>
      </c>
      <c r="E3316" t="s">
        <v>4038</v>
      </c>
      <c r="F3316" t="s">
        <v>4032</v>
      </c>
      <c r="G3316">
        <v>67815</v>
      </c>
    </row>
    <row r="3317" spans="1:7" x14ac:dyDescent="0.25">
      <c r="A3317" t="s">
        <v>2393</v>
      </c>
      <c r="B3317" t="s">
        <v>4033</v>
      </c>
      <c r="C3317" t="s">
        <v>4047</v>
      </c>
      <c r="D3317" t="s">
        <v>4041</v>
      </c>
      <c r="E3317" t="s">
        <v>4039</v>
      </c>
      <c r="F3317" t="s">
        <v>4034</v>
      </c>
      <c r="G3317">
        <v>67842</v>
      </c>
    </row>
    <row r="3318" spans="1:7" x14ac:dyDescent="0.25">
      <c r="A3318" t="s">
        <v>2982</v>
      </c>
      <c r="B3318" t="s">
        <v>4035</v>
      </c>
      <c r="C3318" t="s">
        <v>4048</v>
      </c>
      <c r="D3318" t="s">
        <v>4044</v>
      </c>
      <c r="E3318" t="s">
        <v>4038</v>
      </c>
      <c r="F3318" t="s">
        <v>4032</v>
      </c>
      <c r="G3318">
        <v>67844</v>
      </c>
    </row>
    <row r="3319" spans="1:7" x14ac:dyDescent="0.25">
      <c r="A3319" t="s">
        <v>825</v>
      </c>
      <c r="B3319" t="s">
        <v>4035</v>
      </c>
      <c r="C3319" t="s">
        <v>4047</v>
      </c>
      <c r="D3319" t="s">
        <v>4044</v>
      </c>
      <c r="E3319" t="s">
        <v>4038</v>
      </c>
      <c r="F3319" t="s">
        <v>4032</v>
      </c>
      <c r="G3319">
        <v>67866</v>
      </c>
    </row>
    <row r="3320" spans="1:7" x14ac:dyDescent="0.25">
      <c r="A3320" t="s">
        <v>3769</v>
      </c>
      <c r="B3320" t="s">
        <v>4036</v>
      </c>
      <c r="C3320" t="s">
        <v>4048</v>
      </c>
      <c r="D3320" t="s">
        <v>4044</v>
      </c>
      <c r="E3320" t="s">
        <v>4038</v>
      </c>
      <c r="F3320" t="s">
        <v>4032</v>
      </c>
      <c r="G3320">
        <v>67872</v>
      </c>
    </row>
    <row r="3321" spans="1:7" x14ac:dyDescent="0.25">
      <c r="A3321" t="s">
        <v>605</v>
      </c>
      <c r="B3321" t="s">
        <v>4035</v>
      </c>
      <c r="C3321" t="s">
        <v>4051</v>
      </c>
      <c r="D3321" t="s">
        <v>4044</v>
      </c>
      <c r="E3321" t="s">
        <v>4038</v>
      </c>
      <c r="F3321" t="s">
        <v>4032</v>
      </c>
      <c r="G3321">
        <v>67885</v>
      </c>
    </row>
    <row r="3322" spans="1:7" x14ac:dyDescent="0.25">
      <c r="A3322" t="s">
        <v>227</v>
      </c>
      <c r="B3322" t="s">
        <v>4035</v>
      </c>
      <c r="C3322" t="s">
        <v>4049</v>
      </c>
      <c r="D3322" t="s">
        <v>4044</v>
      </c>
      <c r="E3322" t="s">
        <v>4039</v>
      </c>
      <c r="F3322" t="s">
        <v>4032</v>
      </c>
      <c r="G3322">
        <v>67891</v>
      </c>
    </row>
    <row r="3323" spans="1:7" x14ac:dyDescent="0.25">
      <c r="A3323" t="s">
        <v>489</v>
      </c>
      <c r="B3323" t="s">
        <v>4035</v>
      </c>
      <c r="C3323" t="s">
        <v>4051</v>
      </c>
      <c r="D3323" t="s">
        <v>4044</v>
      </c>
      <c r="E3323" t="s">
        <v>4038</v>
      </c>
      <c r="F3323" t="s">
        <v>4032</v>
      </c>
      <c r="G3323">
        <v>67918</v>
      </c>
    </row>
    <row r="3324" spans="1:7" x14ac:dyDescent="0.25">
      <c r="A3324" t="s">
        <v>1666</v>
      </c>
      <c r="B3324" t="s">
        <v>4036</v>
      </c>
      <c r="C3324" t="s">
        <v>4047</v>
      </c>
      <c r="D3324" t="s">
        <v>4044</v>
      </c>
      <c r="E3324" t="s">
        <v>4039</v>
      </c>
      <c r="F3324" t="s">
        <v>4032</v>
      </c>
      <c r="G3324">
        <v>67922</v>
      </c>
    </row>
    <row r="3325" spans="1:7" x14ac:dyDescent="0.25">
      <c r="A3325" t="s">
        <v>244</v>
      </c>
      <c r="B3325" t="s">
        <v>4035</v>
      </c>
      <c r="C3325" t="s">
        <v>4051</v>
      </c>
      <c r="D3325" t="s">
        <v>4044</v>
      </c>
      <c r="E3325" t="s">
        <v>4038</v>
      </c>
      <c r="F3325" t="s">
        <v>4032</v>
      </c>
      <c r="G3325">
        <v>67929</v>
      </c>
    </row>
    <row r="3326" spans="1:7" x14ac:dyDescent="0.25">
      <c r="A3326" t="s">
        <v>1949</v>
      </c>
      <c r="B3326" t="s">
        <v>4033</v>
      </c>
      <c r="C3326" t="s">
        <v>4051</v>
      </c>
      <c r="D3326" t="s">
        <v>4041</v>
      </c>
      <c r="E3326" t="s">
        <v>4039</v>
      </c>
      <c r="F3326" t="s">
        <v>4032</v>
      </c>
      <c r="G3326">
        <v>67935</v>
      </c>
    </row>
    <row r="3327" spans="1:7" x14ac:dyDescent="0.25">
      <c r="A3327" t="s">
        <v>1844</v>
      </c>
      <c r="B3327" t="s">
        <v>4035</v>
      </c>
      <c r="C3327" t="s">
        <v>4048</v>
      </c>
      <c r="D3327" t="s">
        <v>4044</v>
      </c>
      <c r="E3327" t="s">
        <v>4039</v>
      </c>
      <c r="F3327" t="s">
        <v>4032</v>
      </c>
      <c r="G3327">
        <v>67943</v>
      </c>
    </row>
    <row r="3328" spans="1:7" x14ac:dyDescent="0.25">
      <c r="A3328" t="s">
        <v>3875</v>
      </c>
      <c r="B3328" t="s">
        <v>4035</v>
      </c>
      <c r="C3328" t="s">
        <v>4048</v>
      </c>
      <c r="D3328" t="s">
        <v>4041</v>
      </c>
      <c r="E3328" t="s">
        <v>4038</v>
      </c>
      <c r="F3328" t="s">
        <v>4032</v>
      </c>
      <c r="G3328">
        <v>67954</v>
      </c>
    </row>
    <row r="3329" spans="1:7" x14ac:dyDescent="0.25">
      <c r="A3329" t="s">
        <v>3070</v>
      </c>
      <c r="B3329" t="s">
        <v>4036</v>
      </c>
      <c r="C3329" t="s">
        <v>4050</v>
      </c>
      <c r="D3329" t="s">
        <v>4044</v>
      </c>
      <c r="E3329" t="s">
        <v>4038</v>
      </c>
      <c r="F3329" t="s">
        <v>4032</v>
      </c>
      <c r="G3329">
        <v>67971</v>
      </c>
    </row>
    <row r="3330" spans="1:7" x14ac:dyDescent="0.25">
      <c r="A3330" t="s">
        <v>2096</v>
      </c>
      <c r="B3330" t="s">
        <v>4033</v>
      </c>
      <c r="C3330" t="s">
        <v>4051</v>
      </c>
      <c r="D3330" t="s">
        <v>4041</v>
      </c>
      <c r="E3330" t="s">
        <v>4039</v>
      </c>
      <c r="F3330" t="s">
        <v>4032</v>
      </c>
      <c r="G3330">
        <v>67978</v>
      </c>
    </row>
    <row r="3331" spans="1:7" x14ac:dyDescent="0.25">
      <c r="A3331" t="s">
        <v>942</v>
      </c>
      <c r="B3331" t="s">
        <v>4035</v>
      </c>
      <c r="C3331" t="s">
        <v>4050</v>
      </c>
      <c r="D3331" t="s">
        <v>4044</v>
      </c>
      <c r="E3331" t="s">
        <v>4039</v>
      </c>
      <c r="F3331" t="s">
        <v>4032</v>
      </c>
      <c r="G3331">
        <v>67984</v>
      </c>
    </row>
    <row r="3332" spans="1:7" x14ac:dyDescent="0.25">
      <c r="A3332" t="s">
        <v>3374</v>
      </c>
      <c r="B3332" t="s">
        <v>4036</v>
      </c>
      <c r="C3332" t="s">
        <v>4048</v>
      </c>
      <c r="D3332" t="s">
        <v>4044</v>
      </c>
      <c r="E3332" t="s">
        <v>4038</v>
      </c>
      <c r="F3332" t="s">
        <v>4032</v>
      </c>
      <c r="G3332">
        <v>67987</v>
      </c>
    </row>
    <row r="3333" spans="1:7" x14ac:dyDescent="0.25">
      <c r="A3333" t="s">
        <v>1975</v>
      </c>
      <c r="B3333" t="s">
        <v>4033</v>
      </c>
      <c r="C3333" t="s">
        <v>4049</v>
      </c>
      <c r="D3333" t="s">
        <v>4041</v>
      </c>
      <c r="E3333" t="s">
        <v>4039</v>
      </c>
      <c r="F3333" t="s">
        <v>4032</v>
      </c>
      <c r="G3333">
        <v>67998</v>
      </c>
    </row>
    <row r="3334" spans="1:7" x14ac:dyDescent="0.25">
      <c r="A3334" t="s">
        <v>3824</v>
      </c>
      <c r="B3334" t="s">
        <v>4033</v>
      </c>
      <c r="C3334" t="s">
        <v>4048</v>
      </c>
      <c r="D3334" t="s">
        <v>4041</v>
      </c>
      <c r="E3334" t="s">
        <v>4038</v>
      </c>
      <c r="F3334" t="s">
        <v>4034</v>
      </c>
      <c r="G3334">
        <v>68003</v>
      </c>
    </row>
    <row r="3335" spans="1:7" x14ac:dyDescent="0.25">
      <c r="A3335" t="s">
        <v>1152</v>
      </c>
      <c r="B3335" t="s">
        <v>4035</v>
      </c>
      <c r="C3335" t="s">
        <v>4049</v>
      </c>
      <c r="D3335" t="s">
        <v>4044</v>
      </c>
      <c r="E3335" t="s">
        <v>4038</v>
      </c>
      <c r="F3335" t="s">
        <v>4032</v>
      </c>
      <c r="G3335">
        <v>68044</v>
      </c>
    </row>
    <row r="3336" spans="1:7" x14ac:dyDescent="0.25">
      <c r="A3336" t="s">
        <v>2240</v>
      </c>
      <c r="B3336" t="s">
        <v>4033</v>
      </c>
      <c r="C3336" t="s">
        <v>4049</v>
      </c>
      <c r="D3336" t="s">
        <v>4041</v>
      </c>
      <c r="E3336" t="s">
        <v>4039</v>
      </c>
      <c r="F3336" t="s">
        <v>4032</v>
      </c>
      <c r="G3336">
        <v>68050</v>
      </c>
    </row>
    <row r="3337" spans="1:7" x14ac:dyDescent="0.25">
      <c r="A3337" t="s">
        <v>2562</v>
      </c>
      <c r="B3337" t="s">
        <v>4033</v>
      </c>
      <c r="C3337" t="s">
        <v>4047</v>
      </c>
      <c r="D3337" t="s">
        <v>4041</v>
      </c>
      <c r="E3337" t="s">
        <v>4039</v>
      </c>
      <c r="F3337" t="s">
        <v>4032</v>
      </c>
      <c r="G3337">
        <v>68061</v>
      </c>
    </row>
    <row r="3338" spans="1:7" x14ac:dyDescent="0.25">
      <c r="A3338" t="s">
        <v>1154</v>
      </c>
      <c r="B3338" t="s">
        <v>4035</v>
      </c>
      <c r="C3338" t="s">
        <v>4047</v>
      </c>
      <c r="D3338" t="s">
        <v>4044</v>
      </c>
      <c r="E3338" t="s">
        <v>4038</v>
      </c>
      <c r="F3338" t="s">
        <v>4032</v>
      </c>
      <c r="G3338">
        <v>68065</v>
      </c>
    </row>
    <row r="3339" spans="1:7" x14ac:dyDescent="0.25">
      <c r="A3339" t="s">
        <v>1463</v>
      </c>
      <c r="B3339" t="s">
        <v>4033</v>
      </c>
      <c r="C3339" t="s">
        <v>4051</v>
      </c>
      <c r="D3339" t="s">
        <v>4041</v>
      </c>
      <c r="E3339" t="s">
        <v>4039</v>
      </c>
      <c r="F3339" t="s">
        <v>4034</v>
      </c>
      <c r="G3339">
        <v>68104</v>
      </c>
    </row>
    <row r="3340" spans="1:7" x14ac:dyDescent="0.25">
      <c r="A3340" t="s">
        <v>1217</v>
      </c>
      <c r="B3340" t="s">
        <v>4035</v>
      </c>
      <c r="C3340" t="s">
        <v>4047</v>
      </c>
      <c r="D3340" t="s">
        <v>4044</v>
      </c>
      <c r="E3340" t="s">
        <v>4038</v>
      </c>
      <c r="F3340" t="s">
        <v>4032</v>
      </c>
      <c r="G3340">
        <v>68109</v>
      </c>
    </row>
    <row r="3341" spans="1:7" x14ac:dyDescent="0.25">
      <c r="A3341" t="s">
        <v>3726</v>
      </c>
      <c r="B3341" t="s">
        <v>4033</v>
      </c>
      <c r="C3341" t="s">
        <v>4048</v>
      </c>
      <c r="D3341" t="s">
        <v>4041</v>
      </c>
      <c r="E3341" t="s">
        <v>4039</v>
      </c>
      <c r="F3341" t="s">
        <v>4032</v>
      </c>
      <c r="G3341">
        <v>68140</v>
      </c>
    </row>
    <row r="3342" spans="1:7" x14ac:dyDescent="0.25">
      <c r="A3342" t="s">
        <v>3080</v>
      </c>
      <c r="B3342" t="s">
        <v>4036</v>
      </c>
      <c r="C3342" t="s">
        <v>4048</v>
      </c>
      <c r="D3342" t="s">
        <v>4044</v>
      </c>
      <c r="E3342" t="s">
        <v>4039</v>
      </c>
      <c r="F3342" t="s">
        <v>4032</v>
      </c>
      <c r="G3342">
        <v>68142</v>
      </c>
    </row>
    <row r="3343" spans="1:7" x14ac:dyDescent="0.25">
      <c r="A3343" t="s">
        <v>231</v>
      </c>
      <c r="B3343" t="s">
        <v>4035</v>
      </c>
      <c r="C3343" t="s">
        <v>4049</v>
      </c>
      <c r="D3343" t="s">
        <v>4044</v>
      </c>
      <c r="E3343" t="s">
        <v>4039</v>
      </c>
      <c r="F3343" t="s">
        <v>4032</v>
      </c>
      <c r="G3343">
        <v>68151</v>
      </c>
    </row>
    <row r="3344" spans="1:7" x14ac:dyDescent="0.25">
      <c r="A3344" t="s">
        <v>2317</v>
      </c>
      <c r="B3344" t="s">
        <v>4035</v>
      </c>
      <c r="C3344" t="s">
        <v>4048</v>
      </c>
      <c r="D3344" t="s">
        <v>4044</v>
      </c>
      <c r="E3344" t="s">
        <v>4039</v>
      </c>
      <c r="F3344" t="s">
        <v>4032</v>
      </c>
      <c r="G3344">
        <v>68161</v>
      </c>
    </row>
    <row r="3345" spans="1:7" x14ac:dyDescent="0.25">
      <c r="A3345" t="s">
        <v>98</v>
      </c>
      <c r="B3345" t="s">
        <v>4035</v>
      </c>
      <c r="C3345" t="s">
        <v>4049</v>
      </c>
      <c r="D3345" t="s">
        <v>4044</v>
      </c>
      <c r="E3345" t="s">
        <v>4039</v>
      </c>
      <c r="F3345" t="s">
        <v>4032</v>
      </c>
      <c r="G3345">
        <v>68165</v>
      </c>
    </row>
    <row r="3346" spans="1:7" x14ac:dyDescent="0.25">
      <c r="A3346" t="s">
        <v>840</v>
      </c>
      <c r="B3346" t="s">
        <v>4035</v>
      </c>
      <c r="C3346" t="s">
        <v>4050</v>
      </c>
      <c r="D3346" t="s">
        <v>4044</v>
      </c>
      <c r="E3346" t="s">
        <v>4039</v>
      </c>
      <c r="F3346" t="s">
        <v>4032</v>
      </c>
      <c r="G3346">
        <v>68174</v>
      </c>
    </row>
    <row r="3347" spans="1:7" x14ac:dyDescent="0.25">
      <c r="A3347" t="s">
        <v>1531</v>
      </c>
      <c r="B3347" t="s">
        <v>4035</v>
      </c>
      <c r="C3347" t="s">
        <v>4048</v>
      </c>
      <c r="D3347" t="s">
        <v>4044</v>
      </c>
      <c r="E3347" t="s">
        <v>4039</v>
      </c>
      <c r="F3347" t="s">
        <v>4032</v>
      </c>
      <c r="G3347">
        <v>68187</v>
      </c>
    </row>
    <row r="3348" spans="1:7" x14ac:dyDescent="0.25">
      <c r="A3348" t="s">
        <v>2042</v>
      </c>
      <c r="B3348" t="s">
        <v>4035</v>
      </c>
      <c r="C3348" t="s">
        <v>4050</v>
      </c>
      <c r="D3348" t="s">
        <v>4044</v>
      </c>
      <c r="E3348" t="s">
        <v>4038</v>
      </c>
      <c r="F3348" t="s">
        <v>4032</v>
      </c>
      <c r="G3348">
        <v>68192</v>
      </c>
    </row>
    <row r="3349" spans="1:7" x14ac:dyDescent="0.25">
      <c r="A3349" t="s">
        <v>563</v>
      </c>
      <c r="B3349" t="s">
        <v>4035</v>
      </c>
      <c r="C3349" t="s">
        <v>4049</v>
      </c>
      <c r="D3349" t="s">
        <v>4044</v>
      </c>
      <c r="E3349" t="s">
        <v>4038</v>
      </c>
      <c r="F3349" t="s">
        <v>4032</v>
      </c>
      <c r="G3349">
        <v>68201</v>
      </c>
    </row>
    <row r="3350" spans="1:7" x14ac:dyDescent="0.25">
      <c r="A3350" t="s">
        <v>3272</v>
      </c>
      <c r="B3350" t="s">
        <v>4035</v>
      </c>
      <c r="C3350" t="s">
        <v>4048</v>
      </c>
      <c r="D3350" t="s">
        <v>4044</v>
      </c>
      <c r="E3350" t="s">
        <v>4038</v>
      </c>
      <c r="F3350" t="s">
        <v>4032</v>
      </c>
      <c r="G3350">
        <v>68201</v>
      </c>
    </row>
    <row r="3351" spans="1:7" x14ac:dyDescent="0.25">
      <c r="A3351" t="s">
        <v>278</v>
      </c>
      <c r="B3351" t="s">
        <v>4035</v>
      </c>
      <c r="C3351" t="s">
        <v>4049</v>
      </c>
      <c r="D3351" t="s">
        <v>4044</v>
      </c>
      <c r="E3351" t="s">
        <v>4039</v>
      </c>
      <c r="F3351" t="s">
        <v>4032</v>
      </c>
      <c r="G3351">
        <v>68210</v>
      </c>
    </row>
    <row r="3352" spans="1:7" x14ac:dyDescent="0.25">
      <c r="A3352" t="s">
        <v>191</v>
      </c>
      <c r="B3352" t="s">
        <v>4035</v>
      </c>
      <c r="C3352" t="s">
        <v>4049</v>
      </c>
      <c r="D3352" t="s">
        <v>4044</v>
      </c>
      <c r="E3352" t="s">
        <v>4039</v>
      </c>
      <c r="F3352" t="s">
        <v>4032</v>
      </c>
      <c r="G3352">
        <v>68238</v>
      </c>
    </row>
    <row r="3353" spans="1:7" x14ac:dyDescent="0.25">
      <c r="A3353" t="s">
        <v>3787</v>
      </c>
      <c r="B3353" t="s">
        <v>4033</v>
      </c>
      <c r="C3353" t="s">
        <v>4048</v>
      </c>
      <c r="D3353" t="s">
        <v>4041</v>
      </c>
      <c r="E3353" t="s">
        <v>4039</v>
      </c>
      <c r="F3353" t="s">
        <v>4034</v>
      </c>
      <c r="G3353">
        <v>68238</v>
      </c>
    </row>
    <row r="3354" spans="1:7" x14ac:dyDescent="0.25">
      <c r="A3354" t="s">
        <v>756</v>
      </c>
      <c r="B3354" t="s">
        <v>4035</v>
      </c>
      <c r="C3354" t="s">
        <v>4049</v>
      </c>
      <c r="D3354" t="s">
        <v>4044</v>
      </c>
      <c r="E3354" t="s">
        <v>4038</v>
      </c>
      <c r="F3354" t="s">
        <v>4032</v>
      </c>
      <c r="G3354">
        <v>68256</v>
      </c>
    </row>
    <row r="3355" spans="1:7" x14ac:dyDescent="0.25">
      <c r="A3355" t="s">
        <v>1114</v>
      </c>
      <c r="B3355" t="s">
        <v>4036</v>
      </c>
      <c r="C3355" t="s">
        <v>4047</v>
      </c>
      <c r="D3355" t="s">
        <v>4044</v>
      </c>
      <c r="E3355" t="s">
        <v>4039</v>
      </c>
      <c r="F3355" t="s">
        <v>4032</v>
      </c>
      <c r="G3355">
        <v>68257</v>
      </c>
    </row>
    <row r="3356" spans="1:7" x14ac:dyDescent="0.25">
      <c r="A3356" t="s">
        <v>1916</v>
      </c>
      <c r="B3356" t="s">
        <v>4033</v>
      </c>
      <c r="C3356" t="s">
        <v>4049</v>
      </c>
      <c r="D3356" t="s">
        <v>4041</v>
      </c>
      <c r="E3356" t="s">
        <v>4039</v>
      </c>
      <c r="F3356" t="s">
        <v>4032</v>
      </c>
      <c r="G3356">
        <v>68262</v>
      </c>
    </row>
    <row r="3357" spans="1:7" x14ac:dyDescent="0.25">
      <c r="A3357" t="s">
        <v>332</v>
      </c>
      <c r="B3357" t="s">
        <v>4035</v>
      </c>
      <c r="C3357" t="s">
        <v>4049</v>
      </c>
      <c r="D3357" t="s">
        <v>4044</v>
      </c>
      <c r="E3357" t="s">
        <v>4039</v>
      </c>
      <c r="F3357" t="s">
        <v>4032</v>
      </c>
      <c r="G3357">
        <v>68289</v>
      </c>
    </row>
    <row r="3358" spans="1:7" x14ac:dyDescent="0.25">
      <c r="A3358" t="s">
        <v>1912</v>
      </c>
      <c r="B3358" t="s">
        <v>4035</v>
      </c>
      <c r="C3358" t="s">
        <v>4049</v>
      </c>
      <c r="D3358" t="s">
        <v>4041</v>
      </c>
      <c r="E3358" t="s">
        <v>4039</v>
      </c>
      <c r="F3358" t="s">
        <v>4032</v>
      </c>
      <c r="G3358">
        <v>68296</v>
      </c>
    </row>
    <row r="3359" spans="1:7" x14ac:dyDescent="0.25">
      <c r="A3359" t="s">
        <v>451</v>
      </c>
      <c r="B3359" t="s">
        <v>4035</v>
      </c>
      <c r="C3359" t="s">
        <v>4051</v>
      </c>
      <c r="D3359" t="s">
        <v>4044</v>
      </c>
      <c r="E3359" t="s">
        <v>4038</v>
      </c>
      <c r="F3359" t="s">
        <v>4032</v>
      </c>
      <c r="G3359">
        <v>68302</v>
      </c>
    </row>
    <row r="3360" spans="1:7" x14ac:dyDescent="0.25">
      <c r="A3360" t="s">
        <v>2054</v>
      </c>
      <c r="B3360" t="s">
        <v>4035</v>
      </c>
      <c r="C3360" t="s">
        <v>4048</v>
      </c>
      <c r="D3360" t="s">
        <v>4044</v>
      </c>
      <c r="E3360" t="s">
        <v>4039</v>
      </c>
      <c r="F3360" t="s">
        <v>4032</v>
      </c>
      <c r="G3360">
        <v>68311</v>
      </c>
    </row>
    <row r="3361" spans="1:7" x14ac:dyDescent="0.25">
      <c r="A3361" t="s">
        <v>2241</v>
      </c>
      <c r="B3361" t="s">
        <v>4035</v>
      </c>
      <c r="C3361" t="s">
        <v>4048</v>
      </c>
      <c r="D3361" t="s">
        <v>4044</v>
      </c>
      <c r="E3361" t="s">
        <v>4039</v>
      </c>
      <c r="F3361" t="s">
        <v>4032</v>
      </c>
      <c r="G3361">
        <v>68312</v>
      </c>
    </row>
    <row r="3362" spans="1:7" x14ac:dyDescent="0.25">
      <c r="A3362" t="s">
        <v>2014</v>
      </c>
      <c r="B3362" t="s">
        <v>4033</v>
      </c>
      <c r="C3362" t="s">
        <v>4051</v>
      </c>
      <c r="D3362" t="s">
        <v>4041</v>
      </c>
      <c r="E3362" t="s">
        <v>4039</v>
      </c>
      <c r="F3362" t="s">
        <v>4032</v>
      </c>
      <c r="G3362">
        <v>68313</v>
      </c>
    </row>
    <row r="3363" spans="1:7" x14ac:dyDescent="0.25">
      <c r="A3363" t="s">
        <v>2582</v>
      </c>
      <c r="B3363" t="s">
        <v>4033</v>
      </c>
      <c r="C3363" t="s">
        <v>4047</v>
      </c>
      <c r="D3363" t="s">
        <v>4041</v>
      </c>
      <c r="E3363" t="s">
        <v>4039</v>
      </c>
      <c r="F3363" t="s">
        <v>4032</v>
      </c>
      <c r="G3363">
        <v>68317</v>
      </c>
    </row>
    <row r="3364" spans="1:7" x14ac:dyDescent="0.25">
      <c r="A3364" t="s">
        <v>75</v>
      </c>
      <c r="B3364" t="s">
        <v>4035</v>
      </c>
      <c r="C3364" t="s">
        <v>4051</v>
      </c>
      <c r="D3364" t="s">
        <v>4044</v>
      </c>
      <c r="E3364" t="s">
        <v>4039</v>
      </c>
      <c r="F3364" t="s">
        <v>4032</v>
      </c>
      <c r="G3364">
        <v>68318</v>
      </c>
    </row>
    <row r="3365" spans="1:7" x14ac:dyDescent="0.25">
      <c r="A3365" t="s">
        <v>1792</v>
      </c>
      <c r="B3365" t="s">
        <v>4035</v>
      </c>
      <c r="C3365" t="s">
        <v>4051</v>
      </c>
      <c r="D3365" t="s">
        <v>4041</v>
      </c>
      <c r="E3365" t="s">
        <v>4039</v>
      </c>
      <c r="F3365" t="s">
        <v>4032</v>
      </c>
      <c r="G3365">
        <v>68324</v>
      </c>
    </row>
    <row r="3366" spans="1:7" x14ac:dyDescent="0.25">
      <c r="A3366" t="s">
        <v>2188</v>
      </c>
      <c r="B3366" t="s">
        <v>4033</v>
      </c>
      <c r="C3366" t="s">
        <v>4047</v>
      </c>
      <c r="D3366" t="s">
        <v>4041</v>
      </c>
      <c r="E3366" t="s">
        <v>4039</v>
      </c>
      <c r="F3366" t="s">
        <v>4034</v>
      </c>
      <c r="G3366">
        <v>68334</v>
      </c>
    </row>
    <row r="3367" spans="1:7" x14ac:dyDescent="0.25">
      <c r="A3367" t="s">
        <v>3819</v>
      </c>
      <c r="B3367" t="s">
        <v>4033</v>
      </c>
      <c r="C3367" t="s">
        <v>4048</v>
      </c>
      <c r="D3367" t="s">
        <v>4041</v>
      </c>
      <c r="E3367" t="s">
        <v>4039</v>
      </c>
      <c r="F3367" t="s">
        <v>4032</v>
      </c>
      <c r="G3367">
        <v>68336</v>
      </c>
    </row>
    <row r="3368" spans="1:7" x14ac:dyDescent="0.25">
      <c r="A3368" t="s">
        <v>883</v>
      </c>
      <c r="B3368" t="s">
        <v>4035</v>
      </c>
      <c r="C3368" t="s">
        <v>4051</v>
      </c>
      <c r="D3368" t="s">
        <v>4044</v>
      </c>
      <c r="E3368" t="s">
        <v>4038</v>
      </c>
      <c r="F3368" t="s">
        <v>4032</v>
      </c>
      <c r="G3368">
        <v>68349</v>
      </c>
    </row>
    <row r="3369" spans="1:7" x14ac:dyDescent="0.25">
      <c r="A3369" t="s">
        <v>2519</v>
      </c>
      <c r="B3369" t="s">
        <v>4035</v>
      </c>
      <c r="C3369" t="s">
        <v>4048</v>
      </c>
      <c r="D3369" t="s">
        <v>4044</v>
      </c>
      <c r="E3369" t="s">
        <v>4038</v>
      </c>
      <c r="F3369" t="s">
        <v>4032</v>
      </c>
      <c r="G3369">
        <v>68375</v>
      </c>
    </row>
    <row r="3370" spans="1:7" x14ac:dyDescent="0.25">
      <c r="A3370" t="s">
        <v>541</v>
      </c>
      <c r="B3370" t="s">
        <v>4035</v>
      </c>
      <c r="C3370" t="s">
        <v>4047</v>
      </c>
      <c r="D3370" t="s">
        <v>4044</v>
      </c>
      <c r="E3370" t="s">
        <v>4039</v>
      </c>
      <c r="F3370" t="s">
        <v>4032</v>
      </c>
      <c r="G3370">
        <v>68384</v>
      </c>
    </row>
    <row r="3371" spans="1:7" x14ac:dyDescent="0.25">
      <c r="A3371" t="s">
        <v>3168</v>
      </c>
      <c r="B3371" t="s">
        <v>4033</v>
      </c>
      <c r="C3371" t="s">
        <v>4050</v>
      </c>
      <c r="D3371" t="s">
        <v>4041</v>
      </c>
      <c r="E3371" t="s">
        <v>4039</v>
      </c>
      <c r="F3371" t="s">
        <v>4032</v>
      </c>
      <c r="G3371">
        <v>68384</v>
      </c>
    </row>
    <row r="3372" spans="1:7" x14ac:dyDescent="0.25">
      <c r="A3372" t="s">
        <v>2167</v>
      </c>
      <c r="B3372" t="s">
        <v>4035</v>
      </c>
      <c r="C3372" t="s">
        <v>4050</v>
      </c>
      <c r="D3372" t="s">
        <v>4044</v>
      </c>
      <c r="E3372" t="s">
        <v>4038</v>
      </c>
      <c r="F3372" t="s">
        <v>4032</v>
      </c>
      <c r="G3372">
        <v>68394</v>
      </c>
    </row>
    <row r="3373" spans="1:7" x14ac:dyDescent="0.25">
      <c r="A3373" t="s">
        <v>1032</v>
      </c>
      <c r="B3373" t="s">
        <v>4035</v>
      </c>
      <c r="C3373" t="s">
        <v>4047</v>
      </c>
      <c r="D3373" t="s">
        <v>4044</v>
      </c>
      <c r="E3373" t="s">
        <v>4038</v>
      </c>
      <c r="F3373" t="s">
        <v>4032</v>
      </c>
      <c r="G3373">
        <v>68402</v>
      </c>
    </row>
    <row r="3374" spans="1:7" x14ac:dyDescent="0.25">
      <c r="A3374" t="s">
        <v>3285</v>
      </c>
      <c r="B3374" t="s">
        <v>4036</v>
      </c>
      <c r="C3374" t="s">
        <v>4048</v>
      </c>
      <c r="D3374" t="s">
        <v>4044</v>
      </c>
      <c r="E3374" t="s">
        <v>4039</v>
      </c>
      <c r="F3374" t="s">
        <v>4032</v>
      </c>
      <c r="G3374">
        <v>68408</v>
      </c>
    </row>
    <row r="3375" spans="1:7" x14ac:dyDescent="0.25">
      <c r="A3375" t="s">
        <v>1400</v>
      </c>
      <c r="B3375" t="s">
        <v>4033</v>
      </c>
      <c r="C3375" t="s">
        <v>4051</v>
      </c>
      <c r="D3375" t="s">
        <v>4041</v>
      </c>
      <c r="E3375" t="s">
        <v>4039</v>
      </c>
      <c r="F3375" t="s">
        <v>4032</v>
      </c>
      <c r="G3375">
        <v>68409</v>
      </c>
    </row>
    <row r="3376" spans="1:7" x14ac:dyDescent="0.25">
      <c r="A3376" t="s">
        <v>2602</v>
      </c>
      <c r="B3376" t="s">
        <v>4033</v>
      </c>
      <c r="C3376" t="s">
        <v>4051</v>
      </c>
      <c r="D3376" t="s">
        <v>4041</v>
      </c>
      <c r="E3376" t="s">
        <v>4038</v>
      </c>
      <c r="F3376" t="s">
        <v>4032</v>
      </c>
      <c r="G3376">
        <v>68428</v>
      </c>
    </row>
    <row r="3377" spans="1:7" x14ac:dyDescent="0.25">
      <c r="A3377" t="s">
        <v>154</v>
      </c>
      <c r="B3377" t="s">
        <v>4035</v>
      </c>
      <c r="C3377" t="s">
        <v>4051</v>
      </c>
      <c r="D3377" t="s">
        <v>4044</v>
      </c>
      <c r="E3377" t="s">
        <v>4039</v>
      </c>
      <c r="F3377" t="s">
        <v>4032</v>
      </c>
      <c r="G3377">
        <v>68442</v>
      </c>
    </row>
    <row r="3378" spans="1:7" x14ac:dyDescent="0.25">
      <c r="A3378" t="s">
        <v>38</v>
      </c>
      <c r="B3378" t="s">
        <v>4035</v>
      </c>
      <c r="C3378" t="s">
        <v>4051</v>
      </c>
      <c r="D3378" t="s">
        <v>4044</v>
      </c>
      <c r="E3378" t="s">
        <v>4039</v>
      </c>
      <c r="F3378" t="s">
        <v>4032</v>
      </c>
      <c r="G3378">
        <v>68456</v>
      </c>
    </row>
    <row r="3379" spans="1:7" x14ac:dyDescent="0.25">
      <c r="A3379" t="s">
        <v>712</v>
      </c>
      <c r="B3379" t="s">
        <v>4035</v>
      </c>
      <c r="C3379" t="s">
        <v>4051</v>
      </c>
      <c r="D3379" t="s">
        <v>4044</v>
      </c>
      <c r="E3379" t="s">
        <v>4038</v>
      </c>
      <c r="F3379" t="s">
        <v>4032</v>
      </c>
      <c r="G3379">
        <v>68458</v>
      </c>
    </row>
    <row r="3380" spans="1:7" x14ac:dyDescent="0.25">
      <c r="A3380" t="s">
        <v>2778</v>
      </c>
      <c r="B3380" t="s">
        <v>4035</v>
      </c>
      <c r="C3380" t="s">
        <v>4050</v>
      </c>
      <c r="D3380" t="s">
        <v>4041</v>
      </c>
      <c r="E3380" t="s">
        <v>4039</v>
      </c>
      <c r="F3380" t="s">
        <v>4032</v>
      </c>
      <c r="G3380">
        <v>68459</v>
      </c>
    </row>
    <row r="3381" spans="1:7" x14ac:dyDescent="0.25">
      <c r="A3381" t="s">
        <v>1794</v>
      </c>
      <c r="B3381" t="s">
        <v>4033</v>
      </c>
      <c r="C3381" t="s">
        <v>4051</v>
      </c>
      <c r="D3381" t="s">
        <v>4041</v>
      </c>
      <c r="E3381" t="s">
        <v>4039</v>
      </c>
      <c r="F3381" t="s">
        <v>4032</v>
      </c>
      <c r="G3381">
        <v>68463</v>
      </c>
    </row>
    <row r="3382" spans="1:7" x14ac:dyDescent="0.25">
      <c r="A3382" t="s">
        <v>2789</v>
      </c>
      <c r="B3382" t="s">
        <v>4033</v>
      </c>
      <c r="C3382" t="s">
        <v>4049</v>
      </c>
      <c r="D3382" t="s">
        <v>4041</v>
      </c>
      <c r="E3382" t="s">
        <v>4038</v>
      </c>
      <c r="F3382" t="s">
        <v>4032</v>
      </c>
      <c r="G3382">
        <v>68472</v>
      </c>
    </row>
    <row r="3383" spans="1:7" x14ac:dyDescent="0.25">
      <c r="A3383" t="s">
        <v>3681</v>
      </c>
      <c r="B3383" t="s">
        <v>4033</v>
      </c>
      <c r="C3383" t="s">
        <v>4048</v>
      </c>
      <c r="D3383" t="s">
        <v>4041</v>
      </c>
      <c r="E3383" t="s">
        <v>4039</v>
      </c>
      <c r="F3383" t="s">
        <v>4032</v>
      </c>
      <c r="G3383">
        <v>68475</v>
      </c>
    </row>
    <row r="3384" spans="1:7" x14ac:dyDescent="0.25">
      <c r="A3384" t="s">
        <v>2409</v>
      </c>
      <c r="B3384" t="s">
        <v>4036</v>
      </c>
      <c r="C3384" t="s">
        <v>4049</v>
      </c>
      <c r="D3384" t="s">
        <v>4044</v>
      </c>
      <c r="E3384" t="s">
        <v>4038</v>
      </c>
      <c r="F3384" t="s">
        <v>4032</v>
      </c>
      <c r="G3384">
        <v>68482</v>
      </c>
    </row>
    <row r="3385" spans="1:7" x14ac:dyDescent="0.25">
      <c r="A3385" t="s">
        <v>242</v>
      </c>
      <c r="B3385" t="s">
        <v>4035</v>
      </c>
      <c r="C3385" t="s">
        <v>4047</v>
      </c>
      <c r="D3385" t="s">
        <v>4044</v>
      </c>
      <c r="E3385" t="s">
        <v>4039</v>
      </c>
      <c r="F3385" t="s">
        <v>4032</v>
      </c>
      <c r="G3385">
        <v>68517</v>
      </c>
    </row>
    <row r="3386" spans="1:7" x14ac:dyDescent="0.25">
      <c r="A3386" t="s">
        <v>1828</v>
      </c>
      <c r="B3386" t="s">
        <v>4033</v>
      </c>
      <c r="C3386" t="s">
        <v>4051</v>
      </c>
      <c r="D3386" t="s">
        <v>4041</v>
      </c>
      <c r="E3386" t="s">
        <v>4039</v>
      </c>
      <c r="F3386" t="s">
        <v>4032</v>
      </c>
      <c r="G3386">
        <v>68539</v>
      </c>
    </row>
    <row r="3387" spans="1:7" x14ac:dyDescent="0.25">
      <c r="A3387" t="s">
        <v>2441</v>
      </c>
      <c r="B3387" t="s">
        <v>4033</v>
      </c>
      <c r="C3387" t="s">
        <v>4047</v>
      </c>
      <c r="D3387" t="s">
        <v>4041</v>
      </c>
      <c r="E3387" t="s">
        <v>4039</v>
      </c>
      <c r="F3387" t="s">
        <v>4034</v>
      </c>
      <c r="G3387">
        <v>68549</v>
      </c>
    </row>
    <row r="3388" spans="1:7" x14ac:dyDescent="0.25">
      <c r="A3388" t="s">
        <v>110</v>
      </c>
      <c r="B3388" t="s">
        <v>4035</v>
      </c>
      <c r="C3388" t="s">
        <v>4049</v>
      </c>
      <c r="D3388" t="s">
        <v>4044</v>
      </c>
      <c r="E3388" t="s">
        <v>4039</v>
      </c>
      <c r="F3388" t="s">
        <v>4032</v>
      </c>
      <c r="G3388">
        <v>68554</v>
      </c>
    </row>
    <row r="3389" spans="1:7" x14ac:dyDescent="0.25">
      <c r="A3389" t="s">
        <v>2529</v>
      </c>
      <c r="B3389" t="s">
        <v>4036</v>
      </c>
      <c r="C3389" t="s">
        <v>4050</v>
      </c>
      <c r="D3389" t="s">
        <v>4044</v>
      </c>
      <c r="E3389" t="s">
        <v>4039</v>
      </c>
      <c r="F3389" t="s">
        <v>4032</v>
      </c>
      <c r="G3389">
        <v>68569</v>
      </c>
    </row>
    <row r="3390" spans="1:7" x14ac:dyDescent="0.25">
      <c r="A3390" t="s">
        <v>1642</v>
      </c>
      <c r="B3390" t="s">
        <v>4033</v>
      </c>
      <c r="C3390" t="s">
        <v>4051</v>
      </c>
      <c r="D3390" t="s">
        <v>4041</v>
      </c>
      <c r="E3390" t="s">
        <v>4039</v>
      </c>
      <c r="F3390" t="s">
        <v>4034</v>
      </c>
      <c r="G3390">
        <v>68574</v>
      </c>
    </row>
    <row r="3391" spans="1:7" x14ac:dyDescent="0.25">
      <c r="A3391" t="s">
        <v>3938</v>
      </c>
      <c r="B3391" t="s">
        <v>4033</v>
      </c>
      <c r="C3391" t="s">
        <v>4048</v>
      </c>
      <c r="D3391" t="s">
        <v>4041</v>
      </c>
      <c r="E3391" t="s">
        <v>4038</v>
      </c>
      <c r="F3391" t="s">
        <v>4034</v>
      </c>
      <c r="G3391">
        <v>68578</v>
      </c>
    </row>
    <row r="3392" spans="1:7" x14ac:dyDescent="0.25">
      <c r="A3392" t="s">
        <v>1278</v>
      </c>
      <c r="B3392" t="s">
        <v>4035</v>
      </c>
      <c r="C3392" t="s">
        <v>4050</v>
      </c>
      <c r="D3392" t="s">
        <v>4044</v>
      </c>
      <c r="E3392" t="s">
        <v>4039</v>
      </c>
      <c r="F3392" t="s">
        <v>4032</v>
      </c>
      <c r="G3392">
        <v>68583</v>
      </c>
    </row>
    <row r="3393" spans="1:7" x14ac:dyDescent="0.25">
      <c r="A3393" t="s">
        <v>3542</v>
      </c>
      <c r="B3393" t="s">
        <v>4033</v>
      </c>
      <c r="C3393" t="s">
        <v>4050</v>
      </c>
      <c r="D3393" t="s">
        <v>4041</v>
      </c>
      <c r="E3393" t="s">
        <v>4039</v>
      </c>
      <c r="F3393" t="s">
        <v>4034</v>
      </c>
      <c r="G3393">
        <v>68594</v>
      </c>
    </row>
    <row r="3394" spans="1:7" x14ac:dyDescent="0.25">
      <c r="A3394" t="s">
        <v>1983</v>
      </c>
      <c r="B3394" t="s">
        <v>4033</v>
      </c>
      <c r="C3394" t="s">
        <v>4051</v>
      </c>
      <c r="D3394" t="s">
        <v>4041</v>
      </c>
      <c r="E3394" t="s">
        <v>4039</v>
      </c>
      <c r="F3394" t="s">
        <v>4034</v>
      </c>
      <c r="G3394">
        <v>68632</v>
      </c>
    </row>
    <row r="3395" spans="1:7" x14ac:dyDescent="0.25">
      <c r="A3395" t="s">
        <v>3173</v>
      </c>
      <c r="B3395" t="s">
        <v>4033</v>
      </c>
      <c r="C3395" t="s">
        <v>4050</v>
      </c>
      <c r="D3395" t="s">
        <v>4041</v>
      </c>
      <c r="E3395" t="s">
        <v>4039</v>
      </c>
      <c r="F3395" t="s">
        <v>4032</v>
      </c>
      <c r="G3395">
        <v>68634</v>
      </c>
    </row>
    <row r="3396" spans="1:7" x14ac:dyDescent="0.25">
      <c r="A3396" t="s">
        <v>1942</v>
      </c>
      <c r="B3396" t="s">
        <v>4035</v>
      </c>
      <c r="C3396" t="s">
        <v>4048</v>
      </c>
      <c r="D3396" t="s">
        <v>4044</v>
      </c>
      <c r="E3396" t="s">
        <v>4039</v>
      </c>
      <c r="F3396" t="s">
        <v>4032</v>
      </c>
      <c r="G3396">
        <v>68639</v>
      </c>
    </row>
    <row r="3397" spans="1:7" x14ac:dyDescent="0.25">
      <c r="A3397" t="s">
        <v>1205</v>
      </c>
      <c r="B3397" t="s">
        <v>4035</v>
      </c>
      <c r="C3397" t="s">
        <v>4050</v>
      </c>
      <c r="D3397" t="s">
        <v>4044</v>
      </c>
      <c r="E3397" t="s">
        <v>4039</v>
      </c>
      <c r="F3397" t="s">
        <v>4032</v>
      </c>
      <c r="G3397">
        <v>68640</v>
      </c>
    </row>
    <row r="3398" spans="1:7" x14ac:dyDescent="0.25">
      <c r="A3398" t="s">
        <v>2568</v>
      </c>
      <c r="B3398" t="s">
        <v>4033</v>
      </c>
      <c r="C3398" t="s">
        <v>4047</v>
      </c>
      <c r="D3398" t="s">
        <v>4041</v>
      </c>
      <c r="E3398" t="s">
        <v>4039</v>
      </c>
      <c r="F3398" t="s">
        <v>4032</v>
      </c>
      <c r="G3398">
        <v>68642</v>
      </c>
    </row>
    <row r="3399" spans="1:7" x14ac:dyDescent="0.25">
      <c r="A3399" t="s">
        <v>1748</v>
      </c>
      <c r="B3399" t="s">
        <v>4033</v>
      </c>
      <c r="C3399" t="s">
        <v>4051</v>
      </c>
      <c r="D3399" t="s">
        <v>4041</v>
      </c>
      <c r="E3399" t="s">
        <v>4039</v>
      </c>
      <c r="F3399" t="s">
        <v>4034</v>
      </c>
      <c r="G3399">
        <v>68650</v>
      </c>
    </row>
    <row r="3400" spans="1:7" x14ac:dyDescent="0.25">
      <c r="A3400" t="s">
        <v>323</v>
      </c>
      <c r="B3400" t="s">
        <v>4035</v>
      </c>
      <c r="C3400" t="s">
        <v>4047</v>
      </c>
      <c r="D3400" t="s">
        <v>4044</v>
      </c>
      <c r="E3400" t="s">
        <v>4039</v>
      </c>
      <c r="F3400" t="s">
        <v>4032</v>
      </c>
      <c r="G3400">
        <v>68658</v>
      </c>
    </row>
    <row r="3401" spans="1:7" x14ac:dyDescent="0.25">
      <c r="A3401" t="s">
        <v>747</v>
      </c>
      <c r="B3401" t="s">
        <v>4035</v>
      </c>
      <c r="C3401" t="s">
        <v>4049</v>
      </c>
      <c r="D3401" t="s">
        <v>4044</v>
      </c>
      <c r="E3401" t="s">
        <v>4038</v>
      </c>
      <c r="F3401" t="s">
        <v>4032</v>
      </c>
      <c r="G3401">
        <v>68668</v>
      </c>
    </row>
    <row r="3402" spans="1:7" x14ac:dyDescent="0.25">
      <c r="A3402" t="s">
        <v>2375</v>
      </c>
      <c r="B3402" t="s">
        <v>4035</v>
      </c>
      <c r="C3402" t="s">
        <v>4048</v>
      </c>
      <c r="D3402" t="s">
        <v>4044</v>
      </c>
      <c r="E3402" t="s">
        <v>4039</v>
      </c>
      <c r="F3402" t="s">
        <v>4032</v>
      </c>
      <c r="G3402">
        <v>68681</v>
      </c>
    </row>
    <row r="3403" spans="1:7" x14ac:dyDescent="0.25">
      <c r="A3403" t="s">
        <v>1176</v>
      </c>
      <c r="B3403" t="s">
        <v>4035</v>
      </c>
      <c r="C3403" t="s">
        <v>4050</v>
      </c>
      <c r="D3403" t="s">
        <v>4044</v>
      </c>
      <c r="E3403" t="s">
        <v>4039</v>
      </c>
      <c r="F3403" t="s">
        <v>4032</v>
      </c>
      <c r="G3403">
        <v>68700</v>
      </c>
    </row>
    <row r="3404" spans="1:7" x14ac:dyDescent="0.25">
      <c r="A3404" t="s">
        <v>1648</v>
      </c>
      <c r="B3404" t="s">
        <v>4035</v>
      </c>
      <c r="C3404" t="s">
        <v>4048</v>
      </c>
      <c r="D3404" t="s">
        <v>4044</v>
      </c>
      <c r="E3404" t="s">
        <v>4039</v>
      </c>
      <c r="F3404" t="s">
        <v>4032</v>
      </c>
      <c r="G3404">
        <v>68705</v>
      </c>
    </row>
    <row r="3405" spans="1:7" x14ac:dyDescent="0.25">
      <c r="A3405" t="s">
        <v>3629</v>
      </c>
      <c r="B3405" t="s">
        <v>4033</v>
      </c>
      <c r="C3405" t="s">
        <v>4050</v>
      </c>
      <c r="D3405" t="s">
        <v>4041</v>
      </c>
      <c r="E3405" t="s">
        <v>4039</v>
      </c>
      <c r="F3405" t="s">
        <v>4032</v>
      </c>
      <c r="G3405">
        <v>68707</v>
      </c>
    </row>
    <row r="3406" spans="1:7" x14ac:dyDescent="0.25">
      <c r="A3406" t="s">
        <v>3772</v>
      </c>
      <c r="B3406" t="s">
        <v>4033</v>
      </c>
      <c r="C3406" t="s">
        <v>4050</v>
      </c>
      <c r="D3406" t="s">
        <v>4041</v>
      </c>
      <c r="E3406" t="s">
        <v>4038</v>
      </c>
      <c r="F3406" t="s">
        <v>4032</v>
      </c>
      <c r="G3406">
        <v>68712</v>
      </c>
    </row>
    <row r="3407" spans="1:7" x14ac:dyDescent="0.25">
      <c r="A3407" t="s">
        <v>3284</v>
      </c>
      <c r="B3407" t="s">
        <v>4033</v>
      </c>
      <c r="C3407" t="s">
        <v>4050</v>
      </c>
      <c r="D3407" t="s">
        <v>4041</v>
      </c>
      <c r="E3407" t="s">
        <v>4039</v>
      </c>
      <c r="F3407" t="s">
        <v>4032</v>
      </c>
      <c r="G3407">
        <v>68718</v>
      </c>
    </row>
    <row r="3408" spans="1:7" x14ac:dyDescent="0.25">
      <c r="A3408" t="s">
        <v>3719</v>
      </c>
      <c r="B3408" t="s">
        <v>4035</v>
      </c>
      <c r="C3408" t="s">
        <v>4048</v>
      </c>
      <c r="D3408" t="s">
        <v>4041</v>
      </c>
      <c r="E3408" t="s">
        <v>4039</v>
      </c>
      <c r="F3408" t="s">
        <v>4034</v>
      </c>
      <c r="G3408">
        <v>68724</v>
      </c>
    </row>
    <row r="3409" spans="1:7" x14ac:dyDescent="0.25">
      <c r="A3409" t="s">
        <v>770</v>
      </c>
      <c r="B3409" t="s">
        <v>4036</v>
      </c>
      <c r="C3409" t="s">
        <v>4051</v>
      </c>
      <c r="D3409" t="s">
        <v>4044</v>
      </c>
      <c r="E3409" t="s">
        <v>4039</v>
      </c>
      <c r="F3409" t="s">
        <v>4032</v>
      </c>
      <c r="G3409">
        <v>68750</v>
      </c>
    </row>
    <row r="3410" spans="1:7" x14ac:dyDescent="0.25">
      <c r="A3410" t="s">
        <v>3725</v>
      </c>
      <c r="B3410" t="s">
        <v>4033</v>
      </c>
      <c r="C3410" t="s">
        <v>4048</v>
      </c>
      <c r="D3410" t="s">
        <v>4041</v>
      </c>
      <c r="E3410" t="s">
        <v>4039</v>
      </c>
      <c r="F3410" t="s">
        <v>4032</v>
      </c>
      <c r="G3410">
        <v>68775</v>
      </c>
    </row>
    <row r="3411" spans="1:7" x14ac:dyDescent="0.25">
      <c r="A3411" t="s">
        <v>1823</v>
      </c>
      <c r="B3411" t="s">
        <v>4033</v>
      </c>
      <c r="C3411" t="s">
        <v>4051</v>
      </c>
      <c r="D3411" t="s">
        <v>4041</v>
      </c>
      <c r="E3411" t="s">
        <v>4039</v>
      </c>
      <c r="F3411" t="s">
        <v>4034</v>
      </c>
      <c r="G3411">
        <v>68779</v>
      </c>
    </row>
    <row r="3412" spans="1:7" x14ac:dyDescent="0.25">
      <c r="A3412" t="s">
        <v>3154</v>
      </c>
      <c r="B3412" t="s">
        <v>4033</v>
      </c>
      <c r="C3412" t="s">
        <v>4050</v>
      </c>
      <c r="D3412" t="s">
        <v>4041</v>
      </c>
      <c r="E3412" t="s">
        <v>4039</v>
      </c>
      <c r="F3412" t="s">
        <v>4034</v>
      </c>
      <c r="G3412">
        <v>68788</v>
      </c>
    </row>
    <row r="3413" spans="1:7" x14ac:dyDescent="0.25">
      <c r="A3413" t="s">
        <v>3670</v>
      </c>
      <c r="B3413" t="s">
        <v>4033</v>
      </c>
      <c r="C3413" t="s">
        <v>4048</v>
      </c>
      <c r="D3413" t="s">
        <v>4041</v>
      </c>
      <c r="E3413" t="s">
        <v>4039</v>
      </c>
      <c r="F3413" t="s">
        <v>4032</v>
      </c>
      <c r="G3413">
        <v>68800</v>
      </c>
    </row>
    <row r="3414" spans="1:7" x14ac:dyDescent="0.25">
      <c r="A3414" t="s">
        <v>1964</v>
      </c>
      <c r="B3414" t="s">
        <v>4033</v>
      </c>
      <c r="C3414" t="s">
        <v>4049</v>
      </c>
      <c r="D3414" t="s">
        <v>4041</v>
      </c>
      <c r="E3414" t="s">
        <v>4039</v>
      </c>
      <c r="F3414" t="s">
        <v>4032</v>
      </c>
      <c r="G3414">
        <v>68803</v>
      </c>
    </row>
    <row r="3415" spans="1:7" x14ac:dyDescent="0.25">
      <c r="A3415" t="s">
        <v>1863</v>
      </c>
      <c r="B3415" t="s">
        <v>4035</v>
      </c>
      <c r="C3415" t="s">
        <v>4048</v>
      </c>
      <c r="D3415" t="s">
        <v>4044</v>
      </c>
      <c r="E3415" t="s">
        <v>4039</v>
      </c>
      <c r="F3415" t="s">
        <v>4034</v>
      </c>
      <c r="G3415">
        <v>68805</v>
      </c>
    </row>
    <row r="3416" spans="1:7" x14ac:dyDescent="0.25">
      <c r="A3416" t="s">
        <v>1990</v>
      </c>
      <c r="B3416" t="s">
        <v>4033</v>
      </c>
      <c r="C3416" t="s">
        <v>4049</v>
      </c>
      <c r="D3416" t="s">
        <v>4041</v>
      </c>
      <c r="E3416" t="s">
        <v>4039</v>
      </c>
      <c r="F3416" t="s">
        <v>4032</v>
      </c>
      <c r="G3416">
        <v>68810</v>
      </c>
    </row>
    <row r="3417" spans="1:7" x14ac:dyDescent="0.25">
      <c r="A3417" t="s">
        <v>1941</v>
      </c>
      <c r="B3417" t="s">
        <v>4035</v>
      </c>
      <c r="C3417" t="s">
        <v>4048</v>
      </c>
      <c r="D3417" t="s">
        <v>4044</v>
      </c>
      <c r="E3417" t="s">
        <v>4039</v>
      </c>
      <c r="F3417" t="s">
        <v>4032</v>
      </c>
      <c r="G3417">
        <v>68827</v>
      </c>
    </row>
    <row r="3418" spans="1:7" x14ac:dyDescent="0.25">
      <c r="A3418" t="s">
        <v>1922</v>
      </c>
      <c r="B3418" t="s">
        <v>4035</v>
      </c>
      <c r="C3418" t="s">
        <v>4048</v>
      </c>
      <c r="D3418" t="s">
        <v>4044</v>
      </c>
      <c r="E3418" t="s">
        <v>4039</v>
      </c>
      <c r="F3418" t="s">
        <v>4032</v>
      </c>
      <c r="G3418">
        <v>68852</v>
      </c>
    </row>
    <row r="3419" spans="1:7" x14ac:dyDescent="0.25">
      <c r="A3419" t="s">
        <v>2257</v>
      </c>
      <c r="B3419" t="s">
        <v>4035</v>
      </c>
      <c r="C3419" t="s">
        <v>4050</v>
      </c>
      <c r="D3419" t="s">
        <v>4044</v>
      </c>
      <c r="E3419" t="s">
        <v>4038</v>
      </c>
      <c r="F3419" t="s">
        <v>4032</v>
      </c>
      <c r="G3419">
        <v>68856</v>
      </c>
    </row>
    <row r="3420" spans="1:7" x14ac:dyDescent="0.25">
      <c r="A3420" t="s">
        <v>2524</v>
      </c>
      <c r="B3420" t="s">
        <v>4033</v>
      </c>
      <c r="C3420" t="s">
        <v>4047</v>
      </c>
      <c r="D3420" t="s">
        <v>4041</v>
      </c>
      <c r="E3420" t="s">
        <v>4039</v>
      </c>
      <c r="F3420" t="s">
        <v>4032</v>
      </c>
      <c r="G3420">
        <v>68859</v>
      </c>
    </row>
    <row r="3421" spans="1:7" x14ac:dyDescent="0.25">
      <c r="A3421" t="s">
        <v>1258</v>
      </c>
      <c r="B3421" t="s">
        <v>4036</v>
      </c>
      <c r="C3421" t="s">
        <v>4049</v>
      </c>
      <c r="D3421" t="s">
        <v>4044</v>
      </c>
      <c r="E3421" t="s">
        <v>4039</v>
      </c>
      <c r="F3421" t="s">
        <v>4032</v>
      </c>
      <c r="G3421">
        <v>68870</v>
      </c>
    </row>
    <row r="3422" spans="1:7" x14ac:dyDescent="0.25">
      <c r="A3422" t="s">
        <v>2460</v>
      </c>
      <c r="B3422" t="s">
        <v>4033</v>
      </c>
      <c r="C3422" t="s">
        <v>4051</v>
      </c>
      <c r="D3422" t="s">
        <v>4041</v>
      </c>
      <c r="E3422" t="s">
        <v>4038</v>
      </c>
      <c r="F3422" t="s">
        <v>4032</v>
      </c>
      <c r="G3422">
        <v>68874</v>
      </c>
    </row>
    <row r="3423" spans="1:7" x14ac:dyDescent="0.25">
      <c r="A3423" t="s">
        <v>20</v>
      </c>
      <c r="B3423" t="s">
        <v>4035</v>
      </c>
      <c r="C3423" t="s">
        <v>4051</v>
      </c>
      <c r="D3423" t="s">
        <v>4044</v>
      </c>
      <c r="E3423" t="s">
        <v>4039</v>
      </c>
      <c r="F3423" t="s">
        <v>4032</v>
      </c>
      <c r="G3423">
        <v>68895</v>
      </c>
    </row>
    <row r="3424" spans="1:7" x14ac:dyDescent="0.25">
      <c r="A3424" t="s">
        <v>3332</v>
      </c>
      <c r="B3424" t="s">
        <v>4033</v>
      </c>
      <c r="C3424" t="s">
        <v>4050</v>
      </c>
      <c r="D3424" t="s">
        <v>4041</v>
      </c>
      <c r="E3424" t="s">
        <v>4039</v>
      </c>
      <c r="F3424" t="s">
        <v>4032</v>
      </c>
      <c r="G3424">
        <v>68901</v>
      </c>
    </row>
    <row r="3425" spans="1:7" x14ac:dyDescent="0.25">
      <c r="A3425" t="s">
        <v>3391</v>
      </c>
      <c r="B3425" t="s">
        <v>4036</v>
      </c>
      <c r="C3425" t="s">
        <v>4048</v>
      </c>
      <c r="D3425" t="s">
        <v>4044</v>
      </c>
      <c r="E3425" t="s">
        <v>4039</v>
      </c>
      <c r="F3425" t="s">
        <v>4032</v>
      </c>
      <c r="G3425">
        <v>68902</v>
      </c>
    </row>
    <row r="3426" spans="1:7" x14ac:dyDescent="0.25">
      <c r="A3426" t="s">
        <v>2111</v>
      </c>
      <c r="B3426" t="s">
        <v>4033</v>
      </c>
      <c r="C3426" t="s">
        <v>4047</v>
      </c>
      <c r="D3426" t="s">
        <v>4041</v>
      </c>
      <c r="E3426" t="s">
        <v>4039</v>
      </c>
      <c r="F3426" t="s">
        <v>4034</v>
      </c>
      <c r="G3426">
        <v>68904</v>
      </c>
    </row>
    <row r="3427" spans="1:7" x14ac:dyDescent="0.25">
      <c r="A3427" t="s">
        <v>1505</v>
      </c>
      <c r="B3427" t="s">
        <v>4036</v>
      </c>
      <c r="C3427" t="s">
        <v>4049</v>
      </c>
      <c r="D3427" t="s">
        <v>4044</v>
      </c>
      <c r="E3427" t="s">
        <v>4039</v>
      </c>
      <c r="F3427" t="s">
        <v>4032</v>
      </c>
      <c r="G3427">
        <v>68911</v>
      </c>
    </row>
    <row r="3428" spans="1:7" x14ac:dyDescent="0.25">
      <c r="A3428" t="s">
        <v>2082</v>
      </c>
      <c r="B3428" t="s">
        <v>4035</v>
      </c>
      <c r="C3428" t="s">
        <v>4048</v>
      </c>
      <c r="D3428" t="s">
        <v>4044</v>
      </c>
      <c r="E3428" t="s">
        <v>4039</v>
      </c>
      <c r="F3428" t="s">
        <v>4032</v>
      </c>
      <c r="G3428">
        <v>68917</v>
      </c>
    </row>
    <row r="3429" spans="1:7" x14ac:dyDescent="0.25">
      <c r="A3429" t="s">
        <v>2064</v>
      </c>
      <c r="B3429" t="s">
        <v>4035</v>
      </c>
      <c r="C3429" t="s">
        <v>4050</v>
      </c>
      <c r="D3429" t="s">
        <v>4044</v>
      </c>
      <c r="E3429" t="s">
        <v>4038</v>
      </c>
      <c r="F3429" t="s">
        <v>4032</v>
      </c>
      <c r="G3429">
        <v>68952</v>
      </c>
    </row>
    <row r="3430" spans="1:7" x14ac:dyDescent="0.25">
      <c r="A3430" t="s">
        <v>55</v>
      </c>
      <c r="B3430" t="s">
        <v>4035</v>
      </c>
      <c r="C3430" t="s">
        <v>4051</v>
      </c>
      <c r="D3430" t="s">
        <v>4044</v>
      </c>
      <c r="E3430" t="s">
        <v>4039</v>
      </c>
      <c r="F3430" t="s">
        <v>4032</v>
      </c>
      <c r="G3430">
        <v>68962</v>
      </c>
    </row>
    <row r="3431" spans="1:7" x14ac:dyDescent="0.25">
      <c r="A3431" t="s">
        <v>1562</v>
      </c>
      <c r="B3431" t="s">
        <v>4036</v>
      </c>
      <c r="C3431" t="s">
        <v>4047</v>
      </c>
      <c r="D3431" t="s">
        <v>4044</v>
      </c>
      <c r="E3431" t="s">
        <v>4039</v>
      </c>
      <c r="F3431" t="s">
        <v>4032</v>
      </c>
      <c r="G3431">
        <v>68964</v>
      </c>
    </row>
    <row r="3432" spans="1:7" x14ac:dyDescent="0.25">
      <c r="A3432" t="s">
        <v>3021</v>
      </c>
      <c r="B3432" t="s">
        <v>4035</v>
      </c>
      <c r="C3432" t="s">
        <v>4048</v>
      </c>
      <c r="D3432" t="s">
        <v>4044</v>
      </c>
      <c r="E3432" t="s">
        <v>4038</v>
      </c>
      <c r="F3432" t="s">
        <v>4032</v>
      </c>
      <c r="G3432">
        <v>68977</v>
      </c>
    </row>
    <row r="3433" spans="1:7" x14ac:dyDescent="0.25">
      <c r="A3433" t="s">
        <v>279</v>
      </c>
      <c r="B3433" t="s">
        <v>4035</v>
      </c>
      <c r="C3433" t="s">
        <v>4047</v>
      </c>
      <c r="D3433" t="s">
        <v>4044</v>
      </c>
      <c r="E3433" t="s">
        <v>4039</v>
      </c>
      <c r="F3433" t="s">
        <v>4034</v>
      </c>
      <c r="G3433">
        <v>68979</v>
      </c>
    </row>
    <row r="3434" spans="1:7" x14ac:dyDescent="0.25">
      <c r="A3434" t="s">
        <v>1241</v>
      </c>
      <c r="B3434" t="s">
        <v>4035</v>
      </c>
      <c r="C3434" t="s">
        <v>4047</v>
      </c>
      <c r="D3434" t="s">
        <v>4044</v>
      </c>
      <c r="E3434" t="s">
        <v>4038</v>
      </c>
      <c r="F3434" t="s">
        <v>4032</v>
      </c>
      <c r="G3434">
        <v>69007</v>
      </c>
    </row>
    <row r="3435" spans="1:7" x14ac:dyDescent="0.25">
      <c r="A3435" t="s">
        <v>71</v>
      </c>
      <c r="B3435" t="s">
        <v>4035</v>
      </c>
      <c r="C3435" t="s">
        <v>4051</v>
      </c>
      <c r="D3435" t="s">
        <v>4044</v>
      </c>
      <c r="E3435" t="s">
        <v>4039</v>
      </c>
      <c r="F3435" t="s">
        <v>4032</v>
      </c>
      <c r="G3435">
        <v>69016</v>
      </c>
    </row>
    <row r="3436" spans="1:7" x14ac:dyDescent="0.25">
      <c r="A3436" t="s">
        <v>3754</v>
      </c>
      <c r="B3436" t="s">
        <v>4033</v>
      </c>
      <c r="C3436" t="s">
        <v>4048</v>
      </c>
      <c r="D3436" t="s">
        <v>4041</v>
      </c>
      <c r="E3436" t="s">
        <v>4039</v>
      </c>
      <c r="F3436" t="s">
        <v>4032</v>
      </c>
      <c r="G3436">
        <v>69025</v>
      </c>
    </row>
    <row r="3437" spans="1:7" x14ac:dyDescent="0.25">
      <c r="A3437" t="s">
        <v>3814</v>
      </c>
      <c r="B3437" t="s">
        <v>4033</v>
      </c>
      <c r="C3437" t="s">
        <v>4048</v>
      </c>
      <c r="D3437" t="s">
        <v>4041</v>
      </c>
      <c r="E3437" t="s">
        <v>4039</v>
      </c>
      <c r="F3437" t="s">
        <v>4032</v>
      </c>
      <c r="G3437">
        <v>69041</v>
      </c>
    </row>
    <row r="3438" spans="1:7" x14ac:dyDescent="0.25">
      <c r="A3438" t="s">
        <v>3776</v>
      </c>
      <c r="B3438" t="s">
        <v>4033</v>
      </c>
      <c r="C3438" t="s">
        <v>4048</v>
      </c>
      <c r="D3438" t="s">
        <v>4041</v>
      </c>
      <c r="E3438" t="s">
        <v>4039</v>
      </c>
      <c r="F3438" t="s">
        <v>4032</v>
      </c>
      <c r="G3438">
        <v>69043</v>
      </c>
    </row>
    <row r="3439" spans="1:7" x14ac:dyDescent="0.25">
      <c r="A3439" t="s">
        <v>2287</v>
      </c>
      <c r="B3439" t="s">
        <v>4035</v>
      </c>
      <c r="C3439" t="s">
        <v>4047</v>
      </c>
      <c r="D3439" t="s">
        <v>4041</v>
      </c>
      <c r="E3439" t="s">
        <v>4039</v>
      </c>
      <c r="F3439" t="s">
        <v>4032</v>
      </c>
      <c r="G3439">
        <v>69051</v>
      </c>
    </row>
    <row r="3440" spans="1:7" x14ac:dyDescent="0.25">
      <c r="A3440" t="s">
        <v>2254</v>
      </c>
      <c r="B3440" t="s">
        <v>4035</v>
      </c>
      <c r="C3440" t="s">
        <v>4048</v>
      </c>
      <c r="D3440" t="s">
        <v>4044</v>
      </c>
      <c r="E3440" t="s">
        <v>4038</v>
      </c>
      <c r="F3440" t="s">
        <v>4032</v>
      </c>
      <c r="G3440">
        <v>69066</v>
      </c>
    </row>
    <row r="3441" spans="1:7" x14ac:dyDescent="0.25">
      <c r="A3441" t="s">
        <v>3759</v>
      </c>
      <c r="B3441" t="s">
        <v>4033</v>
      </c>
      <c r="C3441" t="s">
        <v>4048</v>
      </c>
      <c r="D3441" t="s">
        <v>4041</v>
      </c>
      <c r="E3441" t="s">
        <v>4039</v>
      </c>
      <c r="F3441" t="s">
        <v>4032</v>
      </c>
      <c r="G3441">
        <v>69075</v>
      </c>
    </row>
    <row r="3442" spans="1:7" x14ac:dyDescent="0.25">
      <c r="A3442" t="s">
        <v>1325</v>
      </c>
      <c r="B3442" t="s">
        <v>4033</v>
      </c>
      <c r="C3442" t="s">
        <v>4051</v>
      </c>
      <c r="D3442" t="s">
        <v>4041</v>
      </c>
      <c r="E3442" t="s">
        <v>4039</v>
      </c>
      <c r="F3442" t="s">
        <v>4032</v>
      </c>
      <c r="G3442">
        <v>69083</v>
      </c>
    </row>
    <row r="3443" spans="1:7" x14ac:dyDescent="0.25">
      <c r="A3443" t="s">
        <v>1498</v>
      </c>
      <c r="B3443" t="s">
        <v>4033</v>
      </c>
      <c r="C3443" t="s">
        <v>4051</v>
      </c>
      <c r="D3443" t="s">
        <v>4041</v>
      </c>
      <c r="E3443" t="s">
        <v>4039</v>
      </c>
      <c r="F3443" t="s">
        <v>4032</v>
      </c>
      <c r="G3443">
        <v>69085</v>
      </c>
    </row>
    <row r="3444" spans="1:7" x14ac:dyDescent="0.25">
      <c r="A3444" t="s">
        <v>2055</v>
      </c>
      <c r="B3444" t="s">
        <v>4035</v>
      </c>
      <c r="C3444" t="s">
        <v>4048</v>
      </c>
      <c r="D3444" t="s">
        <v>4044</v>
      </c>
      <c r="E3444" t="s">
        <v>4039</v>
      </c>
      <c r="F3444" t="s">
        <v>4032</v>
      </c>
      <c r="G3444">
        <v>69093</v>
      </c>
    </row>
    <row r="3445" spans="1:7" x14ac:dyDescent="0.25">
      <c r="A3445" t="s">
        <v>3449</v>
      </c>
      <c r="B3445" t="s">
        <v>4033</v>
      </c>
      <c r="C3445" t="s">
        <v>4050</v>
      </c>
      <c r="D3445" t="s">
        <v>4041</v>
      </c>
      <c r="E3445" t="s">
        <v>4039</v>
      </c>
      <c r="F3445" t="s">
        <v>4032</v>
      </c>
      <c r="G3445">
        <v>69103</v>
      </c>
    </row>
    <row r="3446" spans="1:7" x14ac:dyDescent="0.25">
      <c r="A3446" t="s">
        <v>2052</v>
      </c>
      <c r="B3446" t="s">
        <v>4036</v>
      </c>
      <c r="C3446" t="s">
        <v>4049</v>
      </c>
      <c r="D3446" t="s">
        <v>4044</v>
      </c>
      <c r="E3446" t="s">
        <v>4038</v>
      </c>
      <c r="F3446" t="s">
        <v>4032</v>
      </c>
      <c r="G3446">
        <v>69111</v>
      </c>
    </row>
    <row r="3447" spans="1:7" x14ac:dyDescent="0.25">
      <c r="A3447" t="s">
        <v>3058</v>
      </c>
      <c r="B3447" t="s">
        <v>4033</v>
      </c>
      <c r="C3447" t="s">
        <v>4047</v>
      </c>
      <c r="D3447" t="s">
        <v>4041</v>
      </c>
      <c r="E3447" t="s">
        <v>4038</v>
      </c>
      <c r="F3447" t="s">
        <v>4032</v>
      </c>
      <c r="G3447">
        <v>69119</v>
      </c>
    </row>
    <row r="3448" spans="1:7" x14ac:dyDescent="0.25">
      <c r="A3448" t="s">
        <v>222</v>
      </c>
      <c r="B3448" t="s">
        <v>4035</v>
      </c>
      <c r="C3448" t="s">
        <v>4049</v>
      </c>
      <c r="D3448" t="s">
        <v>4044</v>
      </c>
      <c r="E3448" t="s">
        <v>4039</v>
      </c>
      <c r="F3448" t="s">
        <v>4032</v>
      </c>
      <c r="G3448">
        <v>69126</v>
      </c>
    </row>
    <row r="3449" spans="1:7" x14ac:dyDescent="0.25">
      <c r="A3449" t="s">
        <v>375</v>
      </c>
      <c r="B3449" t="s">
        <v>4036</v>
      </c>
      <c r="C3449" t="s">
        <v>4051</v>
      </c>
      <c r="D3449" t="s">
        <v>4044</v>
      </c>
      <c r="E3449" t="s">
        <v>4039</v>
      </c>
      <c r="F3449" t="s">
        <v>4032</v>
      </c>
      <c r="G3449">
        <v>69129</v>
      </c>
    </row>
    <row r="3450" spans="1:7" x14ac:dyDescent="0.25">
      <c r="A3450" t="s">
        <v>2589</v>
      </c>
      <c r="B3450" t="s">
        <v>4033</v>
      </c>
      <c r="C3450" t="s">
        <v>4047</v>
      </c>
      <c r="D3450" t="s">
        <v>4041</v>
      </c>
      <c r="E3450" t="s">
        <v>4039</v>
      </c>
      <c r="F3450" t="s">
        <v>4032</v>
      </c>
      <c r="G3450">
        <v>69130</v>
      </c>
    </row>
    <row r="3451" spans="1:7" x14ac:dyDescent="0.25">
      <c r="A3451" t="s">
        <v>3393</v>
      </c>
      <c r="B3451" t="s">
        <v>4033</v>
      </c>
      <c r="C3451" t="s">
        <v>4050</v>
      </c>
      <c r="D3451" t="s">
        <v>4041</v>
      </c>
      <c r="E3451" t="s">
        <v>4039</v>
      </c>
      <c r="F3451" t="s">
        <v>4032</v>
      </c>
      <c r="G3451">
        <v>69137</v>
      </c>
    </row>
    <row r="3452" spans="1:7" x14ac:dyDescent="0.25">
      <c r="A3452" t="s">
        <v>3944</v>
      </c>
      <c r="B3452" t="s">
        <v>4033</v>
      </c>
      <c r="C3452" t="s">
        <v>4048</v>
      </c>
      <c r="D3452" t="s">
        <v>4041</v>
      </c>
      <c r="E3452" t="s">
        <v>4038</v>
      </c>
      <c r="F3452" t="s">
        <v>4032</v>
      </c>
      <c r="G3452">
        <v>69149</v>
      </c>
    </row>
    <row r="3453" spans="1:7" x14ac:dyDescent="0.25">
      <c r="A3453" t="s">
        <v>143</v>
      </c>
      <c r="B3453" t="s">
        <v>4035</v>
      </c>
      <c r="C3453" t="s">
        <v>4049</v>
      </c>
      <c r="D3453" t="s">
        <v>4044</v>
      </c>
      <c r="E3453" t="s">
        <v>4039</v>
      </c>
      <c r="F3453" t="s">
        <v>4032</v>
      </c>
      <c r="G3453">
        <v>69164</v>
      </c>
    </row>
    <row r="3454" spans="1:7" x14ac:dyDescent="0.25">
      <c r="A3454" t="s">
        <v>1968</v>
      </c>
      <c r="B3454" t="s">
        <v>4035</v>
      </c>
      <c r="C3454" t="s">
        <v>4050</v>
      </c>
      <c r="D3454" t="s">
        <v>4044</v>
      </c>
      <c r="E3454" t="s">
        <v>4038</v>
      </c>
      <c r="F3454" t="s">
        <v>4032</v>
      </c>
      <c r="G3454">
        <v>69208</v>
      </c>
    </row>
    <row r="3455" spans="1:7" x14ac:dyDescent="0.25">
      <c r="A3455" t="s">
        <v>3183</v>
      </c>
      <c r="B3455" t="s">
        <v>4033</v>
      </c>
      <c r="C3455" t="s">
        <v>4049</v>
      </c>
      <c r="D3455" t="s">
        <v>4041</v>
      </c>
      <c r="E3455" t="s">
        <v>4038</v>
      </c>
      <c r="F3455" t="s">
        <v>4032</v>
      </c>
      <c r="G3455">
        <v>69216</v>
      </c>
    </row>
    <row r="3456" spans="1:7" x14ac:dyDescent="0.25">
      <c r="A3456" t="s">
        <v>3850</v>
      </c>
      <c r="B3456" t="s">
        <v>4033</v>
      </c>
      <c r="C3456" t="s">
        <v>4048</v>
      </c>
      <c r="D3456" t="s">
        <v>4041</v>
      </c>
      <c r="E3456" t="s">
        <v>4039</v>
      </c>
      <c r="F3456" t="s">
        <v>4032</v>
      </c>
      <c r="G3456">
        <v>69218</v>
      </c>
    </row>
    <row r="3457" spans="1:7" x14ac:dyDescent="0.25">
      <c r="A3457" t="s">
        <v>2608</v>
      </c>
      <c r="B3457" t="s">
        <v>4033</v>
      </c>
      <c r="C3457" t="s">
        <v>4047</v>
      </c>
      <c r="D3457" t="s">
        <v>4041</v>
      </c>
      <c r="E3457" t="s">
        <v>4039</v>
      </c>
      <c r="F3457" t="s">
        <v>4032</v>
      </c>
      <c r="G3457">
        <v>69221</v>
      </c>
    </row>
    <row r="3458" spans="1:7" x14ac:dyDescent="0.25">
      <c r="A3458" t="s">
        <v>219</v>
      </c>
      <c r="B3458" t="s">
        <v>4035</v>
      </c>
      <c r="C3458" t="s">
        <v>4049</v>
      </c>
      <c r="D3458" t="s">
        <v>4044</v>
      </c>
      <c r="E3458" t="s">
        <v>4039</v>
      </c>
      <c r="F3458" t="s">
        <v>4032</v>
      </c>
      <c r="G3458">
        <v>69222</v>
      </c>
    </row>
    <row r="3459" spans="1:7" x14ac:dyDescent="0.25">
      <c r="A3459" t="s">
        <v>899</v>
      </c>
      <c r="B3459" t="s">
        <v>4036</v>
      </c>
      <c r="C3459" t="s">
        <v>4051</v>
      </c>
      <c r="D3459" t="s">
        <v>4044</v>
      </c>
      <c r="E3459" t="s">
        <v>4039</v>
      </c>
      <c r="F3459" t="s">
        <v>4032</v>
      </c>
      <c r="G3459">
        <v>69237</v>
      </c>
    </row>
    <row r="3460" spans="1:7" x14ac:dyDescent="0.25">
      <c r="A3460" t="s">
        <v>1765</v>
      </c>
      <c r="B3460" t="s">
        <v>4033</v>
      </c>
      <c r="C3460" t="s">
        <v>4051</v>
      </c>
      <c r="D3460" t="s">
        <v>4041</v>
      </c>
      <c r="E3460" t="s">
        <v>4039</v>
      </c>
      <c r="F3460" t="s">
        <v>4032</v>
      </c>
      <c r="G3460">
        <v>69245</v>
      </c>
    </row>
    <row r="3461" spans="1:7" x14ac:dyDescent="0.25">
      <c r="A3461" t="s">
        <v>3458</v>
      </c>
      <c r="B3461" t="s">
        <v>4033</v>
      </c>
      <c r="C3461" t="s">
        <v>4050</v>
      </c>
      <c r="D3461" t="s">
        <v>4041</v>
      </c>
      <c r="E3461" t="s">
        <v>4039</v>
      </c>
      <c r="F3461" t="s">
        <v>4032</v>
      </c>
      <c r="G3461">
        <v>69264</v>
      </c>
    </row>
    <row r="3462" spans="1:7" x14ac:dyDescent="0.25">
      <c r="A3462" t="s">
        <v>3753</v>
      </c>
      <c r="B3462" t="s">
        <v>4033</v>
      </c>
      <c r="C3462" t="s">
        <v>4048</v>
      </c>
      <c r="D3462" t="s">
        <v>4041</v>
      </c>
      <c r="E3462" t="s">
        <v>4039</v>
      </c>
      <c r="F3462" t="s">
        <v>4032</v>
      </c>
      <c r="G3462">
        <v>69281</v>
      </c>
    </row>
    <row r="3463" spans="1:7" x14ac:dyDescent="0.25">
      <c r="A3463" t="s">
        <v>463</v>
      </c>
      <c r="B3463" t="s">
        <v>4035</v>
      </c>
      <c r="C3463" t="s">
        <v>4051</v>
      </c>
      <c r="D3463" t="s">
        <v>4044</v>
      </c>
      <c r="E3463" t="s">
        <v>4038</v>
      </c>
      <c r="F3463" t="s">
        <v>4032</v>
      </c>
      <c r="G3463">
        <v>69283</v>
      </c>
    </row>
    <row r="3464" spans="1:7" x14ac:dyDescent="0.25">
      <c r="A3464" t="s">
        <v>1283</v>
      </c>
      <c r="B3464" t="s">
        <v>4035</v>
      </c>
      <c r="C3464" t="s">
        <v>4047</v>
      </c>
      <c r="D3464" t="s">
        <v>4044</v>
      </c>
      <c r="E3464" t="s">
        <v>4038</v>
      </c>
      <c r="F3464" t="s">
        <v>4032</v>
      </c>
      <c r="G3464">
        <v>69289</v>
      </c>
    </row>
    <row r="3465" spans="1:7" x14ac:dyDescent="0.25">
      <c r="A3465" t="s">
        <v>1866</v>
      </c>
      <c r="B3465" t="s">
        <v>4036</v>
      </c>
      <c r="C3465" t="s">
        <v>4051</v>
      </c>
      <c r="D3465" t="s">
        <v>4044</v>
      </c>
      <c r="E3465" t="s">
        <v>4038</v>
      </c>
      <c r="F3465" t="s">
        <v>4032</v>
      </c>
      <c r="G3465">
        <v>69290</v>
      </c>
    </row>
    <row r="3466" spans="1:7" x14ac:dyDescent="0.25">
      <c r="A3466" t="s">
        <v>1145</v>
      </c>
      <c r="B3466" t="s">
        <v>4036</v>
      </c>
      <c r="C3466" t="s">
        <v>4049</v>
      </c>
      <c r="D3466" t="s">
        <v>4044</v>
      </c>
      <c r="E3466" t="s">
        <v>4039</v>
      </c>
      <c r="F3466" t="s">
        <v>4032</v>
      </c>
      <c r="G3466">
        <v>69291</v>
      </c>
    </row>
    <row r="3467" spans="1:7" x14ac:dyDescent="0.25">
      <c r="A3467" t="s">
        <v>3930</v>
      </c>
      <c r="B3467" t="s">
        <v>4035</v>
      </c>
      <c r="C3467" t="s">
        <v>4048</v>
      </c>
      <c r="D3467" t="s">
        <v>4041</v>
      </c>
      <c r="E3467" t="s">
        <v>4038</v>
      </c>
      <c r="F3467" t="s">
        <v>4032</v>
      </c>
      <c r="G3467">
        <v>69295</v>
      </c>
    </row>
    <row r="3468" spans="1:7" x14ac:dyDescent="0.25">
      <c r="A3468" t="s">
        <v>1993</v>
      </c>
      <c r="B3468" t="s">
        <v>4033</v>
      </c>
      <c r="C3468" t="s">
        <v>4051</v>
      </c>
      <c r="D3468" t="s">
        <v>4041</v>
      </c>
      <c r="E3468" t="s">
        <v>4039</v>
      </c>
      <c r="F3468" t="s">
        <v>4032</v>
      </c>
      <c r="G3468">
        <v>69308</v>
      </c>
    </row>
    <row r="3469" spans="1:7" x14ac:dyDescent="0.25">
      <c r="A3469" t="s">
        <v>2420</v>
      </c>
      <c r="B3469" t="s">
        <v>4033</v>
      </c>
      <c r="C3469" t="s">
        <v>4049</v>
      </c>
      <c r="D3469" t="s">
        <v>4041</v>
      </c>
      <c r="E3469" t="s">
        <v>4039</v>
      </c>
      <c r="F3469" t="s">
        <v>4032</v>
      </c>
      <c r="G3469">
        <v>69323</v>
      </c>
    </row>
    <row r="3470" spans="1:7" x14ac:dyDescent="0.25">
      <c r="A3470" t="s">
        <v>3546</v>
      </c>
      <c r="B3470" t="s">
        <v>4033</v>
      </c>
      <c r="C3470" t="s">
        <v>4048</v>
      </c>
      <c r="D3470" t="s">
        <v>4041</v>
      </c>
      <c r="E3470" t="s">
        <v>4039</v>
      </c>
      <c r="F3470" t="s">
        <v>4032</v>
      </c>
      <c r="G3470">
        <v>69331</v>
      </c>
    </row>
    <row r="3471" spans="1:7" x14ac:dyDescent="0.25">
      <c r="A3471" t="s">
        <v>2134</v>
      </c>
      <c r="B3471" t="s">
        <v>4033</v>
      </c>
      <c r="C3471" t="s">
        <v>4047</v>
      </c>
      <c r="D3471" t="s">
        <v>4041</v>
      </c>
      <c r="E3471" t="s">
        <v>4039</v>
      </c>
      <c r="F3471" t="s">
        <v>4032</v>
      </c>
      <c r="G3471">
        <v>69356</v>
      </c>
    </row>
    <row r="3472" spans="1:7" x14ac:dyDescent="0.25">
      <c r="A3472" t="s">
        <v>3110</v>
      </c>
      <c r="B3472" t="s">
        <v>4033</v>
      </c>
      <c r="C3472" t="s">
        <v>4050</v>
      </c>
      <c r="D3472" t="s">
        <v>4041</v>
      </c>
      <c r="E3472" t="s">
        <v>4039</v>
      </c>
      <c r="F3472" t="s">
        <v>4032</v>
      </c>
      <c r="G3472">
        <v>69362</v>
      </c>
    </row>
    <row r="3473" spans="1:7" x14ac:dyDescent="0.25">
      <c r="A3473" t="s">
        <v>1733</v>
      </c>
      <c r="B3473" t="s">
        <v>4033</v>
      </c>
      <c r="C3473" t="s">
        <v>4051</v>
      </c>
      <c r="D3473" t="s">
        <v>4041</v>
      </c>
      <c r="E3473" t="s">
        <v>4039</v>
      </c>
      <c r="F3473" t="s">
        <v>4034</v>
      </c>
      <c r="G3473">
        <v>69389</v>
      </c>
    </row>
    <row r="3474" spans="1:7" x14ac:dyDescent="0.25">
      <c r="A3474" t="s">
        <v>1330</v>
      </c>
      <c r="B3474" t="s">
        <v>4035</v>
      </c>
      <c r="C3474" t="s">
        <v>4047</v>
      </c>
      <c r="D3474" t="s">
        <v>4044</v>
      </c>
      <c r="E3474" t="s">
        <v>4038</v>
      </c>
      <c r="F3474" t="s">
        <v>4032</v>
      </c>
      <c r="G3474">
        <v>69427</v>
      </c>
    </row>
    <row r="3475" spans="1:7" x14ac:dyDescent="0.25">
      <c r="A3475" t="s">
        <v>2118</v>
      </c>
      <c r="B3475" t="s">
        <v>4035</v>
      </c>
      <c r="C3475" t="s">
        <v>4048</v>
      </c>
      <c r="D3475" t="s">
        <v>4044</v>
      </c>
      <c r="E3475" t="s">
        <v>4039</v>
      </c>
      <c r="F3475" t="s">
        <v>4032</v>
      </c>
      <c r="G3475">
        <v>69432</v>
      </c>
    </row>
    <row r="3476" spans="1:7" x14ac:dyDescent="0.25">
      <c r="A3476" t="s">
        <v>3778</v>
      </c>
      <c r="B3476" t="s">
        <v>4033</v>
      </c>
      <c r="C3476" t="s">
        <v>4048</v>
      </c>
      <c r="D3476" t="s">
        <v>4041</v>
      </c>
      <c r="E3476" t="s">
        <v>4039</v>
      </c>
      <c r="F3476" t="s">
        <v>4032</v>
      </c>
      <c r="G3476">
        <v>69433</v>
      </c>
    </row>
    <row r="3477" spans="1:7" x14ac:dyDescent="0.25">
      <c r="A3477" t="s">
        <v>1489</v>
      </c>
      <c r="B3477" t="s">
        <v>4036</v>
      </c>
      <c r="C3477" t="s">
        <v>4049</v>
      </c>
      <c r="D3477" t="s">
        <v>4044</v>
      </c>
      <c r="E3477" t="s">
        <v>4039</v>
      </c>
      <c r="F3477" t="s">
        <v>4032</v>
      </c>
      <c r="G3477">
        <v>69437</v>
      </c>
    </row>
    <row r="3478" spans="1:7" x14ac:dyDescent="0.25">
      <c r="A3478" t="s">
        <v>3214</v>
      </c>
      <c r="B3478" t="s">
        <v>4033</v>
      </c>
      <c r="C3478" t="s">
        <v>4050</v>
      </c>
      <c r="D3478" t="s">
        <v>4041</v>
      </c>
      <c r="E3478" t="s">
        <v>4039</v>
      </c>
      <c r="F3478" t="s">
        <v>4034</v>
      </c>
      <c r="G3478">
        <v>69444</v>
      </c>
    </row>
    <row r="3479" spans="1:7" x14ac:dyDescent="0.25">
      <c r="A3479" t="s">
        <v>706</v>
      </c>
      <c r="B3479" t="s">
        <v>4035</v>
      </c>
      <c r="C3479" t="s">
        <v>4051</v>
      </c>
      <c r="D3479" t="s">
        <v>4044</v>
      </c>
      <c r="E3479" t="s">
        <v>4038</v>
      </c>
      <c r="F3479" t="s">
        <v>4032</v>
      </c>
      <c r="G3479">
        <v>69447</v>
      </c>
    </row>
    <row r="3480" spans="1:7" x14ac:dyDescent="0.25">
      <c r="A3480" t="s">
        <v>3743</v>
      </c>
      <c r="B3480" t="s">
        <v>4033</v>
      </c>
      <c r="C3480" t="s">
        <v>4050</v>
      </c>
      <c r="D3480" t="s">
        <v>4041</v>
      </c>
      <c r="E3480" t="s">
        <v>4038</v>
      </c>
      <c r="F3480" t="s">
        <v>4032</v>
      </c>
      <c r="G3480">
        <v>69449</v>
      </c>
    </row>
    <row r="3481" spans="1:7" x14ac:dyDescent="0.25">
      <c r="A3481" t="s">
        <v>226</v>
      </c>
      <c r="B3481" t="s">
        <v>4035</v>
      </c>
      <c r="C3481" t="s">
        <v>4047</v>
      </c>
      <c r="D3481" t="s">
        <v>4044</v>
      </c>
      <c r="E3481" t="s">
        <v>4039</v>
      </c>
      <c r="F3481" t="s">
        <v>4032</v>
      </c>
      <c r="G3481">
        <v>69459</v>
      </c>
    </row>
    <row r="3482" spans="1:7" x14ac:dyDescent="0.25">
      <c r="A3482" t="s">
        <v>2186</v>
      </c>
      <c r="B3482" t="s">
        <v>4035</v>
      </c>
      <c r="C3482" t="s">
        <v>4048</v>
      </c>
      <c r="D3482" t="s">
        <v>4044</v>
      </c>
      <c r="E3482" t="s">
        <v>4039</v>
      </c>
      <c r="F3482" t="s">
        <v>4032</v>
      </c>
      <c r="G3482">
        <v>69460</v>
      </c>
    </row>
    <row r="3483" spans="1:7" x14ac:dyDescent="0.25">
      <c r="A3483" t="s">
        <v>397</v>
      </c>
      <c r="B3483" t="s">
        <v>4035</v>
      </c>
      <c r="C3483" t="s">
        <v>4049</v>
      </c>
      <c r="D3483" t="s">
        <v>4044</v>
      </c>
      <c r="E3483" t="s">
        <v>4039</v>
      </c>
      <c r="F3483" t="s">
        <v>4032</v>
      </c>
      <c r="G3483">
        <v>69464</v>
      </c>
    </row>
    <row r="3484" spans="1:7" x14ac:dyDescent="0.25">
      <c r="A3484" t="s">
        <v>1606</v>
      </c>
      <c r="B3484" t="s">
        <v>4033</v>
      </c>
      <c r="C3484" t="s">
        <v>4051</v>
      </c>
      <c r="D3484" t="s">
        <v>4041</v>
      </c>
      <c r="E3484" t="s">
        <v>4039</v>
      </c>
      <c r="F3484" t="s">
        <v>4032</v>
      </c>
      <c r="G3484">
        <v>69472</v>
      </c>
    </row>
    <row r="3485" spans="1:7" x14ac:dyDescent="0.25">
      <c r="A3485" t="s">
        <v>672</v>
      </c>
      <c r="B3485" t="s">
        <v>4035</v>
      </c>
      <c r="C3485" t="s">
        <v>4049</v>
      </c>
      <c r="D3485" t="s">
        <v>4044</v>
      </c>
      <c r="E3485" t="s">
        <v>4038</v>
      </c>
      <c r="F3485" t="s">
        <v>4032</v>
      </c>
      <c r="G3485">
        <v>69473</v>
      </c>
    </row>
    <row r="3486" spans="1:7" x14ac:dyDescent="0.25">
      <c r="A3486" t="s">
        <v>608</v>
      </c>
      <c r="B3486" t="s">
        <v>4035</v>
      </c>
      <c r="C3486" t="s">
        <v>4047</v>
      </c>
      <c r="D3486" t="s">
        <v>4044</v>
      </c>
      <c r="E3486" t="s">
        <v>4039</v>
      </c>
      <c r="F3486" t="s">
        <v>4032</v>
      </c>
      <c r="G3486">
        <v>69490</v>
      </c>
    </row>
    <row r="3487" spans="1:7" x14ac:dyDescent="0.25">
      <c r="A3487" t="s">
        <v>3074</v>
      </c>
      <c r="B3487" t="s">
        <v>4035</v>
      </c>
      <c r="C3487" t="s">
        <v>4048</v>
      </c>
      <c r="D3487" t="s">
        <v>4044</v>
      </c>
      <c r="E3487" t="s">
        <v>4038</v>
      </c>
      <c r="F3487" t="s">
        <v>4032</v>
      </c>
      <c r="G3487">
        <v>69500</v>
      </c>
    </row>
    <row r="3488" spans="1:7" x14ac:dyDescent="0.25">
      <c r="A3488" t="s">
        <v>205</v>
      </c>
      <c r="B3488" t="s">
        <v>4035</v>
      </c>
      <c r="C3488" t="s">
        <v>4049</v>
      </c>
      <c r="D3488" t="s">
        <v>4044</v>
      </c>
      <c r="E3488" t="s">
        <v>4039</v>
      </c>
      <c r="F3488" t="s">
        <v>4032</v>
      </c>
      <c r="G3488">
        <v>69514</v>
      </c>
    </row>
    <row r="3489" spans="1:7" x14ac:dyDescent="0.25">
      <c r="A3489" t="s">
        <v>3738</v>
      </c>
      <c r="B3489" t="s">
        <v>4033</v>
      </c>
      <c r="C3489" t="s">
        <v>4048</v>
      </c>
      <c r="D3489" t="s">
        <v>4041</v>
      </c>
      <c r="E3489" t="s">
        <v>4039</v>
      </c>
      <c r="F3489" t="s">
        <v>4032</v>
      </c>
      <c r="G3489">
        <v>69530</v>
      </c>
    </row>
    <row r="3490" spans="1:7" x14ac:dyDescent="0.25">
      <c r="A3490" t="s">
        <v>3866</v>
      </c>
      <c r="B3490" t="s">
        <v>4033</v>
      </c>
      <c r="C3490" t="s">
        <v>4050</v>
      </c>
      <c r="D3490" t="s">
        <v>4041</v>
      </c>
      <c r="E3490" t="s">
        <v>4038</v>
      </c>
      <c r="F3490" t="s">
        <v>4032</v>
      </c>
      <c r="G3490">
        <v>69543</v>
      </c>
    </row>
    <row r="3491" spans="1:7" x14ac:dyDescent="0.25">
      <c r="A3491" t="s">
        <v>401</v>
      </c>
      <c r="B3491" t="s">
        <v>4035</v>
      </c>
      <c r="C3491" t="s">
        <v>4047</v>
      </c>
      <c r="D3491" t="s">
        <v>4044</v>
      </c>
      <c r="E3491" t="s">
        <v>4039</v>
      </c>
      <c r="F3491" t="s">
        <v>4032</v>
      </c>
      <c r="G3491">
        <v>69583</v>
      </c>
    </row>
    <row r="3492" spans="1:7" x14ac:dyDescent="0.25">
      <c r="A3492" t="s">
        <v>2530</v>
      </c>
      <c r="B3492" t="s">
        <v>4033</v>
      </c>
      <c r="C3492" t="s">
        <v>4047</v>
      </c>
      <c r="D3492" t="s">
        <v>4041</v>
      </c>
      <c r="E3492" t="s">
        <v>4039</v>
      </c>
      <c r="F3492" t="s">
        <v>4032</v>
      </c>
      <c r="G3492">
        <v>69584</v>
      </c>
    </row>
    <row r="3493" spans="1:7" x14ac:dyDescent="0.25">
      <c r="A3493" t="s">
        <v>2216</v>
      </c>
      <c r="B3493" t="s">
        <v>4033</v>
      </c>
      <c r="C3493" t="s">
        <v>4047</v>
      </c>
      <c r="D3493" t="s">
        <v>4041</v>
      </c>
      <c r="E3493" t="s">
        <v>4039</v>
      </c>
      <c r="F3493" t="s">
        <v>4032</v>
      </c>
      <c r="G3493">
        <v>69590</v>
      </c>
    </row>
    <row r="3494" spans="1:7" x14ac:dyDescent="0.25">
      <c r="A3494" t="s">
        <v>2697</v>
      </c>
      <c r="B3494" t="s">
        <v>4033</v>
      </c>
      <c r="C3494" t="s">
        <v>4047</v>
      </c>
      <c r="D3494" t="s">
        <v>4041</v>
      </c>
      <c r="E3494" t="s">
        <v>4039</v>
      </c>
      <c r="F3494" t="s">
        <v>4032</v>
      </c>
      <c r="G3494">
        <v>69632</v>
      </c>
    </row>
    <row r="3495" spans="1:7" x14ac:dyDescent="0.25">
      <c r="A3495" t="s">
        <v>2591</v>
      </c>
      <c r="B3495" t="s">
        <v>4036</v>
      </c>
      <c r="C3495" t="s">
        <v>4047</v>
      </c>
      <c r="D3495" t="s">
        <v>4044</v>
      </c>
      <c r="E3495" t="s">
        <v>4038</v>
      </c>
      <c r="F3495" t="s">
        <v>4032</v>
      </c>
      <c r="G3495">
        <v>69648</v>
      </c>
    </row>
    <row r="3496" spans="1:7" x14ac:dyDescent="0.25">
      <c r="A3496" t="s">
        <v>2435</v>
      </c>
      <c r="B3496" t="s">
        <v>4036</v>
      </c>
      <c r="C3496" t="s">
        <v>4047</v>
      </c>
      <c r="D3496" t="s">
        <v>4044</v>
      </c>
      <c r="E3496" t="s">
        <v>4038</v>
      </c>
      <c r="F3496" t="s">
        <v>4032</v>
      </c>
      <c r="G3496">
        <v>69650</v>
      </c>
    </row>
    <row r="3497" spans="1:7" x14ac:dyDescent="0.25">
      <c r="A3497" t="s">
        <v>316</v>
      </c>
      <c r="B3497" t="s">
        <v>4035</v>
      </c>
      <c r="C3497" t="s">
        <v>4051</v>
      </c>
      <c r="D3497" t="s">
        <v>4044</v>
      </c>
      <c r="E3497" t="s">
        <v>4038</v>
      </c>
      <c r="F3497" t="s">
        <v>4032</v>
      </c>
      <c r="G3497">
        <v>69651</v>
      </c>
    </row>
    <row r="3498" spans="1:7" x14ac:dyDescent="0.25">
      <c r="A3498" t="s">
        <v>372</v>
      </c>
      <c r="B3498" t="s">
        <v>4035</v>
      </c>
      <c r="C3498" t="s">
        <v>4047</v>
      </c>
      <c r="D3498" t="s">
        <v>4044</v>
      </c>
      <c r="E3498" t="s">
        <v>4039</v>
      </c>
      <c r="F3498" t="s">
        <v>4032</v>
      </c>
      <c r="G3498">
        <v>69661</v>
      </c>
    </row>
    <row r="3499" spans="1:7" x14ac:dyDescent="0.25">
      <c r="A3499" t="s">
        <v>2701</v>
      </c>
      <c r="B3499" t="s">
        <v>4033</v>
      </c>
      <c r="C3499" t="s">
        <v>4047</v>
      </c>
      <c r="D3499" t="s">
        <v>4041</v>
      </c>
      <c r="E3499" t="s">
        <v>4039</v>
      </c>
      <c r="F3499" t="s">
        <v>4034</v>
      </c>
      <c r="G3499">
        <v>69680</v>
      </c>
    </row>
    <row r="3500" spans="1:7" x14ac:dyDescent="0.25">
      <c r="A3500" t="s">
        <v>2214</v>
      </c>
      <c r="B3500" t="s">
        <v>4033</v>
      </c>
      <c r="C3500" t="s">
        <v>4047</v>
      </c>
      <c r="D3500" t="s">
        <v>4041</v>
      </c>
      <c r="E3500" t="s">
        <v>4039</v>
      </c>
      <c r="F3500" t="s">
        <v>4032</v>
      </c>
      <c r="G3500">
        <v>69684</v>
      </c>
    </row>
    <row r="3501" spans="1:7" x14ac:dyDescent="0.25">
      <c r="A3501" t="s">
        <v>2136</v>
      </c>
      <c r="B3501" t="s">
        <v>4035</v>
      </c>
      <c r="C3501" t="s">
        <v>4051</v>
      </c>
      <c r="D3501" t="s">
        <v>4041</v>
      </c>
      <c r="E3501" t="s">
        <v>4039</v>
      </c>
      <c r="F3501" t="s">
        <v>4032</v>
      </c>
      <c r="G3501">
        <v>69687</v>
      </c>
    </row>
    <row r="3502" spans="1:7" x14ac:dyDescent="0.25">
      <c r="A3502" t="s">
        <v>1579</v>
      </c>
      <c r="B3502" t="s">
        <v>4035</v>
      </c>
      <c r="C3502" t="s">
        <v>4048</v>
      </c>
      <c r="D3502" t="s">
        <v>4044</v>
      </c>
      <c r="E3502" t="s">
        <v>4039</v>
      </c>
      <c r="F3502" t="s">
        <v>4032</v>
      </c>
      <c r="G3502">
        <v>69707</v>
      </c>
    </row>
    <row r="3503" spans="1:7" x14ac:dyDescent="0.25">
      <c r="A3503" t="s">
        <v>1162</v>
      </c>
      <c r="B3503" t="s">
        <v>4033</v>
      </c>
      <c r="C3503" t="s">
        <v>4051</v>
      </c>
      <c r="D3503" t="s">
        <v>4041</v>
      </c>
      <c r="E3503" t="s">
        <v>4039</v>
      </c>
      <c r="F3503" t="s">
        <v>4034</v>
      </c>
      <c r="G3503">
        <v>69710</v>
      </c>
    </row>
    <row r="3504" spans="1:7" x14ac:dyDescent="0.25">
      <c r="A3504" t="s">
        <v>804</v>
      </c>
      <c r="B3504" t="s">
        <v>4035</v>
      </c>
      <c r="C3504" t="s">
        <v>4049</v>
      </c>
      <c r="D3504" t="s">
        <v>4044</v>
      </c>
      <c r="E3504" t="s">
        <v>4038</v>
      </c>
      <c r="F3504" t="s">
        <v>4032</v>
      </c>
      <c r="G3504">
        <v>69711</v>
      </c>
    </row>
    <row r="3505" spans="1:7" x14ac:dyDescent="0.25">
      <c r="A3505" t="s">
        <v>3792</v>
      </c>
      <c r="B3505" t="s">
        <v>4033</v>
      </c>
      <c r="C3505" t="s">
        <v>4048</v>
      </c>
      <c r="D3505" t="s">
        <v>4041</v>
      </c>
      <c r="E3505" t="s">
        <v>4039</v>
      </c>
      <c r="F3505" t="s">
        <v>4032</v>
      </c>
      <c r="G3505">
        <v>69717</v>
      </c>
    </row>
    <row r="3506" spans="1:7" x14ac:dyDescent="0.25">
      <c r="A3506" t="s">
        <v>94</v>
      </c>
      <c r="B3506" t="s">
        <v>4035</v>
      </c>
      <c r="C3506" t="s">
        <v>4051</v>
      </c>
      <c r="D3506" t="s">
        <v>4044</v>
      </c>
      <c r="E3506" t="s">
        <v>4039</v>
      </c>
      <c r="F3506" t="s">
        <v>4032</v>
      </c>
      <c r="G3506">
        <v>69738</v>
      </c>
    </row>
    <row r="3507" spans="1:7" x14ac:dyDescent="0.25">
      <c r="A3507" t="s">
        <v>2858</v>
      </c>
      <c r="B3507" t="s">
        <v>4035</v>
      </c>
      <c r="C3507" t="s">
        <v>4048</v>
      </c>
      <c r="D3507" t="s">
        <v>4044</v>
      </c>
      <c r="E3507" t="s">
        <v>4038</v>
      </c>
      <c r="F3507" t="s">
        <v>4032</v>
      </c>
      <c r="G3507">
        <v>69763</v>
      </c>
    </row>
    <row r="3508" spans="1:7" x14ac:dyDescent="0.25">
      <c r="A3508" t="s">
        <v>998</v>
      </c>
      <c r="B3508" t="s">
        <v>4035</v>
      </c>
      <c r="C3508" t="s">
        <v>4047</v>
      </c>
      <c r="D3508" t="s">
        <v>4044</v>
      </c>
      <c r="E3508" t="s">
        <v>4038</v>
      </c>
      <c r="F3508" t="s">
        <v>4032</v>
      </c>
      <c r="G3508">
        <v>69764</v>
      </c>
    </row>
    <row r="3509" spans="1:7" x14ac:dyDescent="0.25">
      <c r="A3509" t="s">
        <v>1636</v>
      </c>
      <c r="B3509" t="s">
        <v>4033</v>
      </c>
      <c r="C3509" t="s">
        <v>4051</v>
      </c>
      <c r="D3509" t="s">
        <v>4041</v>
      </c>
      <c r="E3509" t="s">
        <v>4039</v>
      </c>
      <c r="F3509" t="s">
        <v>4032</v>
      </c>
      <c r="G3509">
        <v>69783</v>
      </c>
    </row>
    <row r="3510" spans="1:7" x14ac:dyDescent="0.25">
      <c r="A3510" t="s">
        <v>1161</v>
      </c>
      <c r="B3510" t="s">
        <v>4035</v>
      </c>
      <c r="C3510" t="s">
        <v>4047</v>
      </c>
      <c r="D3510" t="s">
        <v>4044</v>
      </c>
      <c r="E3510" t="s">
        <v>4038</v>
      </c>
      <c r="F3510" t="s">
        <v>4032</v>
      </c>
      <c r="G3510">
        <v>69789</v>
      </c>
    </row>
    <row r="3511" spans="1:7" x14ac:dyDescent="0.25">
      <c r="A3511" t="s">
        <v>853</v>
      </c>
      <c r="B3511" t="s">
        <v>4035</v>
      </c>
      <c r="C3511" t="s">
        <v>4049</v>
      </c>
      <c r="D3511" t="s">
        <v>4044</v>
      </c>
      <c r="E3511" t="s">
        <v>4038</v>
      </c>
      <c r="F3511" t="s">
        <v>4032</v>
      </c>
      <c r="G3511">
        <v>69809</v>
      </c>
    </row>
    <row r="3512" spans="1:7" x14ac:dyDescent="0.25">
      <c r="A3512" t="s">
        <v>293</v>
      </c>
      <c r="B3512" t="s">
        <v>4035</v>
      </c>
      <c r="C3512" t="s">
        <v>4049</v>
      </c>
      <c r="D3512" t="s">
        <v>4044</v>
      </c>
      <c r="E3512" t="s">
        <v>4039</v>
      </c>
      <c r="F3512" t="s">
        <v>4032</v>
      </c>
      <c r="G3512">
        <v>69823</v>
      </c>
    </row>
    <row r="3513" spans="1:7" x14ac:dyDescent="0.25">
      <c r="A3513" t="s">
        <v>2471</v>
      </c>
      <c r="B3513" t="s">
        <v>4033</v>
      </c>
      <c r="C3513" t="s">
        <v>4051</v>
      </c>
      <c r="D3513" t="s">
        <v>4041</v>
      </c>
      <c r="E3513" t="s">
        <v>4038</v>
      </c>
      <c r="F3513" t="s">
        <v>4034</v>
      </c>
      <c r="G3513">
        <v>69832</v>
      </c>
    </row>
    <row r="3514" spans="1:7" x14ac:dyDescent="0.25">
      <c r="A3514" t="s">
        <v>1445</v>
      </c>
      <c r="B3514" t="s">
        <v>4036</v>
      </c>
      <c r="C3514" t="s">
        <v>4051</v>
      </c>
      <c r="D3514" t="s">
        <v>4044</v>
      </c>
      <c r="E3514" t="s">
        <v>4038</v>
      </c>
      <c r="F3514" t="s">
        <v>4032</v>
      </c>
      <c r="G3514">
        <v>69837</v>
      </c>
    </row>
    <row r="3515" spans="1:7" x14ac:dyDescent="0.25">
      <c r="A3515" t="s">
        <v>2443</v>
      </c>
      <c r="B3515" t="s">
        <v>4033</v>
      </c>
      <c r="C3515" t="s">
        <v>4049</v>
      </c>
      <c r="D3515" t="s">
        <v>4041</v>
      </c>
      <c r="E3515" t="s">
        <v>4039</v>
      </c>
      <c r="F3515" t="s">
        <v>4032</v>
      </c>
      <c r="G3515">
        <v>69837</v>
      </c>
    </row>
    <row r="3516" spans="1:7" x14ac:dyDescent="0.25">
      <c r="A3516" t="s">
        <v>2416</v>
      </c>
      <c r="B3516" t="s">
        <v>4033</v>
      </c>
      <c r="C3516" t="s">
        <v>4049</v>
      </c>
      <c r="D3516" t="s">
        <v>4041</v>
      </c>
      <c r="E3516" t="s">
        <v>4039</v>
      </c>
      <c r="F3516" t="s">
        <v>4032</v>
      </c>
      <c r="G3516">
        <v>69839</v>
      </c>
    </row>
    <row r="3517" spans="1:7" x14ac:dyDescent="0.25">
      <c r="A3517" t="s">
        <v>273</v>
      </c>
      <c r="B3517" t="s">
        <v>4035</v>
      </c>
      <c r="C3517" t="s">
        <v>4049</v>
      </c>
      <c r="D3517" t="s">
        <v>4044</v>
      </c>
      <c r="E3517" t="s">
        <v>4039</v>
      </c>
      <c r="F3517" t="s">
        <v>4034</v>
      </c>
      <c r="G3517">
        <v>69862</v>
      </c>
    </row>
    <row r="3518" spans="1:7" x14ac:dyDescent="0.25">
      <c r="A3518" t="s">
        <v>1696</v>
      </c>
      <c r="B3518" t="s">
        <v>4033</v>
      </c>
      <c r="C3518" t="s">
        <v>4051</v>
      </c>
      <c r="D3518" t="s">
        <v>4041</v>
      </c>
      <c r="E3518" t="s">
        <v>4039</v>
      </c>
      <c r="F3518" t="s">
        <v>4032</v>
      </c>
      <c r="G3518">
        <v>69878</v>
      </c>
    </row>
    <row r="3519" spans="1:7" x14ac:dyDescent="0.25">
      <c r="A3519" t="s">
        <v>2221</v>
      </c>
      <c r="B3519" t="s">
        <v>4035</v>
      </c>
      <c r="C3519" t="s">
        <v>4049</v>
      </c>
      <c r="D3519" t="s">
        <v>4041</v>
      </c>
      <c r="E3519" t="s">
        <v>4039</v>
      </c>
      <c r="F3519" t="s">
        <v>4032</v>
      </c>
      <c r="G3519">
        <v>69895</v>
      </c>
    </row>
    <row r="3520" spans="1:7" x14ac:dyDescent="0.25">
      <c r="A3520" t="s">
        <v>2116</v>
      </c>
      <c r="B3520" t="s">
        <v>4035</v>
      </c>
      <c r="C3520" t="s">
        <v>4048</v>
      </c>
      <c r="D3520" t="s">
        <v>4044</v>
      </c>
      <c r="E3520" t="s">
        <v>4039</v>
      </c>
      <c r="F3520" t="s">
        <v>4032</v>
      </c>
      <c r="G3520">
        <v>69911</v>
      </c>
    </row>
    <row r="3521" spans="1:7" x14ac:dyDescent="0.25">
      <c r="A3521" t="s">
        <v>1889</v>
      </c>
      <c r="B3521" t="s">
        <v>4033</v>
      </c>
      <c r="C3521" t="s">
        <v>4051</v>
      </c>
      <c r="D3521" t="s">
        <v>4041</v>
      </c>
      <c r="E3521" t="s">
        <v>4039</v>
      </c>
      <c r="F3521" t="s">
        <v>4032</v>
      </c>
      <c r="G3521">
        <v>69911</v>
      </c>
    </row>
    <row r="3522" spans="1:7" x14ac:dyDescent="0.25">
      <c r="A3522" t="s">
        <v>3434</v>
      </c>
      <c r="B3522" t="s">
        <v>4033</v>
      </c>
      <c r="C3522" t="s">
        <v>4050</v>
      </c>
      <c r="D3522" t="s">
        <v>4041</v>
      </c>
      <c r="E3522" t="s">
        <v>4039</v>
      </c>
      <c r="F3522" t="s">
        <v>4032</v>
      </c>
      <c r="G3522">
        <v>69912</v>
      </c>
    </row>
    <row r="3523" spans="1:7" x14ac:dyDescent="0.25">
      <c r="A3523" t="s">
        <v>1984</v>
      </c>
      <c r="B3523" t="s">
        <v>4033</v>
      </c>
      <c r="C3523" t="s">
        <v>4049</v>
      </c>
      <c r="D3523" t="s">
        <v>4041</v>
      </c>
      <c r="E3523" t="s">
        <v>4039</v>
      </c>
      <c r="F3523" t="s">
        <v>4034</v>
      </c>
      <c r="G3523">
        <v>69920</v>
      </c>
    </row>
    <row r="3524" spans="1:7" x14ac:dyDescent="0.25">
      <c r="A3524" t="s">
        <v>2634</v>
      </c>
      <c r="B3524" t="s">
        <v>4035</v>
      </c>
      <c r="C3524" t="s">
        <v>4047</v>
      </c>
      <c r="D3524" t="s">
        <v>4041</v>
      </c>
      <c r="E3524" t="s">
        <v>4039</v>
      </c>
      <c r="F3524" t="s">
        <v>4032</v>
      </c>
      <c r="G3524">
        <v>69935</v>
      </c>
    </row>
    <row r="3525" spans="1:7" x14ac:dyDescent="0.25">
      <c r="A3525" t="s">
        <v>308</v>
      </c>
      <c r="B3525" t="s">
        <v>4035</v>
      </c>
      <c r="C3525" t="s">
        <v>4051</v>
      </c>
      <c r="D3525" t="s">
        <v>4044</v>
      </c>
      <c r="E3525" t="s">
        <v>4038</v>
      </c>
      <c r="F3525" t="s">
        <v>4032</v>
      </c>
      <c r="G3525">
        <v>69966</v>
      </c>
    </row>
    <row r="3526" spans="1:7" x14ac:dyDescent="0.25">
      <c r="A3526" t="s">
        <v>1938</v>
      </c>
      <c r="B3526" t="s">
        <v>4035</v>
      </c>
      <c r="C3526" t="s">
        <v>4050</v>
      </c>
      <c r="D3526" t="s">
        <v>4044</v>
      </c>
      <c r="E3526" t="s">
        <v>4038</v>
      </c>
      <c r="F3526" t="s">
        <v>4032</v>
      </c>
      <c r="G3526">
        <v>70007</v>
      </c>
    </row>
    <row r="3527" spans="1:7" x14ac:dyDescent="0.25">
      <c r="A3527" t="s">
        <v>3059</v>
      </c>
      <c r="B3527" t="s">
        <v>4033</v>
      </c>
      <c r="C3527" t="s">
        <v>4051</v>
      </c>
      <c r="D3527" t="s">
        <v>4041</v>
      </c>
      <c r="E3527" t="s">
        <v>4038</v>
      </c>
      <c r="F3527" t="s">
        <v>4034</v>
      </c>
      <c r="G3527">
        <v>70008</v>
      </c>
    </row>
    <row r="3528" spans="1:7" x14ac:dyDescent="0.25">
      <c r="A3528" t="s">
        <v>1492</v>
      </c>
      <c r="B3528" t="s">
        <v>4036</v>
      </c>
      <c r="C3528" t="s">
        <v>4047</v>
      </c>
      <c r="D3528" t="s">
        <v>4044</v>
      </c>
      <c r="E3528" t="s">
        <v>4039</v>
      </c>
      <c r="F3528" t="s">
        <v>4032</v>
      </c>
      <c r="G3528">
        <v>70015</v>
      </c>
    </row>
    <row r="3529" spans="1:7" x14ac:dyDescent="0.25">
      <c r="A3529" t="s">
        <v>2922</v>
      </c>
      <c r="B3529" t="s">
        <v>4033</v>
      </c>
      <c r="C3529" t="s">
        <v>4047</v>
      </c>
      <c r="D3529" t="s">
        <v>4041</v>
      </c>
      <c r="E3529" t="s">
        <v>4038</v>
      </c>
      <c r="F3529" t="s">
        <v>4032</v>
      </c>
      <c r="G3529">
        <v>70018</v>
      </c>
    </row>
    <row r="3530" spans="1:7" x14ac:dyDescent="0.25">
      <c r="A3530" t="s">
        <v>1653</v>
      </c>
      <c r="B3530" t="s">
        <v>4033</v>
      </c>
      <c r="C3530" t="s">
        <v>4051</v>
      </c>
      <c r="D3530" t="s">
        <v>4041</v>
      </c>
      <c r="E3530" t="s">
        <v>4039</v>
      </c>
      <c r="F3530" t="s">
        <v>4032</v>
      </c>
      <c r="G3530">
        <v>70018</v>
      </c>
    </row>
    <row r="3531" spans="1:7" x14ac:dyDescent="0.25">
      <c r="A3531" t="s">
        <v>1526</v>
      </c>
      <c r="B3531" t="s">
        <v>4033</v>
      </c>
      <c r="C3531" t="s">
        <v>4051</v>
      </c>
      <c r="D3531" t="s">
        <v>4041</v>
      </c>
      <c r="E3531" t="s">
        <v>4039</v>
      </c>
      <c r="F3531" t="s">
        <v>4032</v>
      </c>
      <c r="G3531">
        <v>70026</v>
      </c>
    </row>
    <row r="3532" spans="1:7" x14ac:dyDescent="0.25">
      <c r="A3532" t="s">
        <v>885</v>
      </c>
      <c r="B3532" t="s">
        <v>4035</v>
      </c>
      <c r="C3532" t="s">
        <v>4049</v>
      </c>
      <c r="D3532" t="s">
        <v>4044</v>
      </c>
      <c r="E3532" t="s">
        <v>4038</v>
      </c>
      <c r="F3532" t="s">
        <v>4032</v>
      </c>
      <c r="G3532">
        <v>70064</v>
      </c>
    </row>
    <row r="3533" spans="1:7" x14ac:dyDescent="0.25">
      <c r="A3533" t="s">
        <v>3856</v>
      </c>
      <c r="B3533" t="s">
        <v>4036</v>
      </c>
      <c r="C3533" t="s">
        <v>4049</v>
      </c>
      <c r="D3533" t="s">
        <v>4041</v>
      </c>
      <c r="E3533" t="s">
        <v>4038</v>
      </c>
      <c r="F3533" t="s">
        <v>4032</v>
      </c>
      <c r="G3533">
        <v>70066</v>
      </c>
    </row>
    <row r="3534" spans="1:7" x14ac:dyDescent="0.25">
      <c r="A3534" t="s">
        <v>3796</v>
      </c>
      <c r="B3534" t="s">
        <v>4035</v>
      </c>
      <c r="C3534" t="s">
        <v>4050</v>
      </c>
      <c r="D3534" t="s">
        <v>4041</v>
      </c>
      <c r="E3534" t="s">
        <v>4038</v>
      </c>
      <c r="F3534" t="s">
        <v>4032</v>
      </c>
      <c r="G3534">
        <v>70086</v>
      </c>
    </row>
    <row r="3535" spans="1:7" x14ac:dyDescent="0.25">
      <c r="A3535" t="s">
        <v>2714</v>
      </c>
      <c r="B3535" t="s">
        <v>4033</v>
      </c>
      <c r="C3535" t="s">
        <v>4047</v>
      </c>
      <c r="D3535" t="s">
        <v>4041</v>
      </c>
      <c r="E3535" t="s">
        <v>4039</v>
      </c>
      <c r="F3535" t="s">
        <v>4032</v>
      </c>
      <c r="G3535">
        <v>70090</v>
      </c>
    </row>
    <row r="3536" spans="1:7" x14ac:dyDescent="0.25">
      <c r="A3536" t="s">
        <v>54</v>
      </c>
      <c r="B3536" t="s">
        <v>4035</v>
      </c>
      <c r="C3536" t="s">
        <v>4051</v>
      </c>
      <c r="D3536" t="s">
        <v>4044</v>
      </c>
      <c r="E3536" t="s">
        <v>4039</v>
      </c>
      <c r="F3536" t="s">
        <v>4032</v>
      </c>
      <c r="G3536">
        <v>70107</v>
      </c>
    </row>
    <row r="3537" spans="1:7" x14ac:dyDescent="0.25">
      <c r="A3537" t="s">
        <v>546</v>
      </c>
      <c r="B3537" t="s">
        <v>4035</v>
      </c>
      <c r="C3537" t="s">
        <v>4049</v>
      </c>
      <c r="D3537" t="s">
        <v>4044</v>
      </c>
      <c r="E3537" t="s">
        <v>4038</v>
      </c>
      <c r="F3537" t="s">
        <v>4032</v>
      </c>
      <c r="G3537">
        <v>70133</v>
      </c>
    </row>
    <row r="3538" spans="1:7" x14ac:dyDescent="0.25">
      <c r="A3538" t="s">
        <v>2234</v>
      </c>
      <c r="B3538" t="s">
        <v>4033</v>
      </c>
      <c r="C3538" t="s">
        <v>4051</v>
      </c>
      <c r="D3538" t="s">
        <v>4041</v>
      </c>
      <c r="E3538" t="s">
        <v>4039</v>
      </c>
      <c r="F3538" t="s">
        <v>4032</v>
      </c>
      <c r="G3538">
        <v>70146</v>
      </c>
    </row>
    <row r="3539" spans="1:7" x14ac:dyDescent="0.25">
      <c r="A3539" t="s">
        <v>104</v>
      </c>
      <c r="B3539" t="s">
        <v>4035</v>
      </c>
      <c r="C3539" t="s">
        <v>4049</v>
      </c>
      <c r="D3539" t="s">
        <v>4044</v>
      </c>
      <c r="E3539" t="s">
        <v>4039</v>
      </c>
      <c r="F3539" t="s">
        <v>4032</v>
      </c>
      <c r="G3539">
        <v>70149</v>
      </c>
    </row>
    <row r="3540" spans="1:7" x14ac:dyDescent="0.25">
      <c r="A3540" t="s">
        <v>2274</v>
      </c>
      <c r="B3540" t="s">
        <v>4035</v>
      </c>
      <c r="C3540" t="s">
        <v>4047</v>
      </c>
      <c r="D3540" t="s">
        <v>4041</v>
      </c>
      <c r="E3540" t="s">
        <v>4039</v>
      </c>
      <c r="F3540" t="s">
        <v>4032</v>
      </c>
      <c r="G3540">
        <v>70160</v>
      </c>
    </row>
    <row r="3541" spans="1:7" x14ac:dyDescent="0.25">
      <c r="A3541" t="s">
        <v>3948</v>
      </c>
      <c r="B3541" t="s">
        <v>4033</v>
      </c>
      <c r="C3541" t="s">
        <v>4048</v>
      </c>
      <c r="D3541" t="s">
        <v>4041</v>
      </c>
      <c r="E3541" t="s">
        <v>4038</v>
      </c>
      <c r="F3541" t="s">
        <v>4032</v>
      </c>
      <c r="G3541">
        <v>70180</v>
      </c>
    </row>
    <row r="3542" spans="1:7" x14ac:dyDescent="0.25">
      <c r="A3542" t="s">
        <v>91</v>
      </c>
      <c r="B3542" t="s">
        <v>4035</v>
      </c>
      <c r="C3542" t="s">
        <v>4051</v>
      </c>
      <c r="D3542" t="s">
        <v>4044</v>
      </c>
      <c r="E3542" t="s">
        <v>4039</v>
      </c>
      <c r="F3542" t="s">
        <v>4032</v>
      </c>
      <c r="G3542">
        <v>70197</v>
      </c>
    </row>
    <row r="3543" spans="1:7" x14ac:dyDescent="0.25">
      <c r="A3543" t="s">
        <v>3109</v>
      </c>
      <c r="B3543" t="s">
        <v>4033</v>
      </c>
      <c r="C3543" t="s">
        <v>4047</v>
      </c>
      <c r="D3543" t="s">
        <v>4041</v>
      </c>
      <c r="E3543" t="s">
        <v>4038</v>
      </c>
      <c r="F3543" t="s">
        <v>4032</v>
      </c>
      <c r="G3543">
        <v>70198</v>
      </c>
    </row>
    <row r="3544" spans="1:7" x14ac:dyDescent="0.25">
      <c r="A3544" t="s">
        <v>3027</v>
      </c>
      <c r="B3544" t="s">
        <v>4035</v>
      </c>
      <c r="C3544" t="s">
        <v>4048</v>
      </c>
      <c r="D3544" t="s">
        <v>4044</v>
      </c>
      <c r="E3544" t="s">
        <v>4038</v>
      </c>
      <c r="F3544" t="s">
        <v>4032</v>
      </c>
      <c r="G3544">
        <v>70201</v>
      </c>
    </row>
    <row r="3545" spans="1:7" x14ac:dyDescent="0.25">
      <c r="A3545" t="s">
        <v>3047</v>
      </c>
      <c r="B3545" t="s">
        <v>4035</v>
      </c>
      <c r="C3545" t="s">
        <v>4049</v>
      </c>
      <c r="D3545" t="s">
        <v>4041</v>
      </c>
      <c r="E3545" t="s">
        <v>4038</v>
      </c>
      <c r="F3545" t="s">
        <v>4032</v>
      </c>
      <c r="G3545">
        <v>70204</v>
      </c>
    </row>
    <row r="3546" spans="1:7" x14ac:dyDescent="0.25">
      <c r="A3546" t="s">
        <v>1373</v>
      </c>
      <c r="B3546" t="s">
        <v>4035</v>
      </c>
      <c r="C3546" t="s">
        <v>4050</v>
      </c>
      <c r="D3546" t="s">
        <v>4044</v>
      </c>
      <c r="E3546" t="s">
        <v>4039</v>
      </c>
      <c r="F3546" t="s">
        <v>4032</v>
      </c>
      <c r="G3546">
        <v>70213</v>
      </c>
    </row>
    <row r="3547" spans="1:7" x14ac:dyDescent="0.25">
      <c r="A3547" t="s">
        <v>2060</v>
      </c>
      <c r="B3547" t="s">
        <v>4035</v>
      </c>
      <c r="C3547" t="s">
        <v>4050</v>
      </c>
      <c r="D3547" t="s">
        <v>4044</v>
      </c>
      <c r="E3547" t="s">
        <v>4038</v>
      </c>
      <c r="F3547" t="s">
        <v>4032</v>
      </c>
      <c r="G3547">
        <v>70228</v>
      </c>
    </row>
    <row r="3548" spans="1:7" x14ac:dyDescent="0.25">
      <c r="A3548" t="s">
        <v>731</v>
      </c>
      <c r="B3548" t="s">
        <v>4035</v>
      </c>
      <c r="C3548" t="s">
        <v>4051</v>
      </c>
      <c r="D3548" t="s">
        <v>4044</v>
      </c>
      <c r="E3548" t="s">
        <v>4038</v>
      </c>
      <c r="F3548" t="s">
        <v>4032</v>
      </c>
      <c r="G3548">
        <v>70240</v>
      </c>
    </row>
    <row r="3549" spans="1:7" x14ac:dyDescent="0.25">
      <c r="A3549" t="s">
        <v>359</v>
      </c>
      <c r="B3549" t="s">
        <v>4035</v>
      </c>
      <c r="C3549" t="s">
        <v>4051</v>
      </c>
      <c r="D3549" t="s">
        <v>4044</v>
      </c>
      <c r="E3549" t="s">
        <v>4038</v>
      </c>
      <c r="F3549" t="s">
        <v>4032</v>
      </c>
      <c r="G3549">
        <v>70247</v>
      </c>
    </row>
    <row r="3550" spans="1:7" x14ac:dyDescent="0.25">
      <c r="A3550" t="s">
        <v>1734</v>
      </c>
      <c r="B3550" t="s">
        <v>4036</v>
      </c>
      <c r="C3550" t="s">
        <v>4047</v>
      </c>
      <c r="D3550" t="s">
        <v>4044</v>
      </c>
      <c r="E3550" t="s">
        <v>4039</v>
      </c>
      <c r="F3550" t="s">
        <v>4032</v>
      </c>
      <c r="G3550">
        <v>70253</v>
      </c>
    </row>
    <row r="3551" spans="1:7" x14ac:dyDescent="0.25">
      <c r="A3551" t="s">
        <v>1118</v>
      </c>
      <c r="B3551" t="s">
        <v>4036</v>
      </c>
      <c r="C3551" t="s">
        <v>4049</v>
      </c>
      <c r="D3551" t="s">
        <v>4044</v>
      </c>
      <c r="E3551" t="s">
        <v>4039</v>
      </c>
      <c r="F3551" t="s">
        <v>4032</v>
      </c>
      <c r="G3551">
        <v>70262</v>
      </c>
    </row>
    <row r="3552" spans="1:7" x14ac:dyDescent="0.25">
      <c r="A3552" t="s">
        <v>1904</v>
      </c>
      <c r="B3552" t="s">
        <v>4036</v>
      </c>
      <c r="C3552" t="s">
        <v>4049</v>
      </c>
      <c r="D3552" t="s">
        <v>4044</v>
      </c>
      <c r="E3552" t="s">
        <v>4038</v>
      </c>
      <c r="F3552" t="s">
        <v>4032</v>
      </c>
      <c r="G3552">
        <v>70265</v>
      </c>
    </row>
    <row r="3553" spans="1:7" x14ac:dyDescent="0.25">
      <c r="A3553" t="s">
        <v>3376</v>
      </c>
      <c r="B3553" t="s">
        <v>4033</v>
      </c>
      <c r="C3553" t="s">
        <v>4050</v>
      </c>
      <c r="D3553" t="s">
        <v>4041</v>
      </c>
      <c r="E3553" t="s">
        <v>4039</v>
      </c>
      <c r="F3553" t="s">
        <v>4032</v>
      </c>
      <c r="G3553">
        <v>70288</v>
      </c>
    </row>
    <row r="3554" spans="1:7" x14ac:dyDescent="0.25">
      <c r="A3554" t="s">
        <v>361</v>
      </c>
      <c r="B3554" t="s">
        <v>4035</v>
      </c>
      <c r="C3554" t="s">
        <v>4051</v>
      </c>
      <c r="D3554" t="s">
        <v>4044</v>
      </c>
      <c r="E3554" t="s">
        <v>4038</v>
      </c>
      <c r="F3554" t="s">
        <v>4032</v>
      </c>
      <c r="G3554">
        <v>70309</v>
      </c>
    </row>
    <row r="3555" spans="1:7" x14ac:dyDescent="0.25">
      <c r="A3555" t="s">
        <v>1744</v>
      </c>
      <c r="B3555" t="s">
        <v>4035</v>
      </c>
      <c r="C3555" t="s">
        <v>4050</v>
      </c>
      <c r="D3555" t="s">
        <v>4044</v>
      </c>
      <c r="E3555" t="s">
        <v>4038</v>
      </c>
      <c r="F3555" t="s">
        <v>4032</v>
      </c>
      <c r="G3555">
        <v>70313</v>
      </c>
    </row>
    <row r="3556" spans="1:7" x14ac:dyDescent="0.25">
      <c r="A3556" t="s">
        <v>1928</v>
      </c>
      <c r="B3556" t="s">
        <v>4035</v>
      </c>
      <c r="C3556" t="s">
        <v>4049</v>
      </c>
      <c r="D3556" t="s">
        <v>4041</v>
      </c>
      <c r="E3556" t="s">
        <v>4039</v>
      </c>
      <c r="F3556" t="s">
        <v>4032</v>
      </c>
      <c r="G3556">
        <v>70321</v>
      </c>
    </row>
    <row r="3557" spans="1:7" x14ac:dyDescent="0.25">
      <c r="A3557" t="s">
        <v>3844</v>
      </c>
      <c r="B3557" t="s">
        <v>4033</v>
      </c>
      <c r="C3557" t="s">
        <v>4048</v>
      </c>
      <c r="D3557" t="s">
        <v>4041</v>
      </c>
      <c r="E3557" t="s">
        <v>4039</v>
      </c>
      <c r="F3557" t="s">
        <v>4032</v>
      </c>
      <c r="G3557">
        <v>70327</v>
      </c>
    </row>
    <row r="3558" spans="1:7" x14ac:dyDescent="0.25">
      <c r="A3558" t="s">
        <v>1754</v>
      </c>
      <c r="B3558" t="s">
        <v>4035</v>
      </c>
      <c r="C3558" t="s">
        <v>4051</v>
      </c>
      <c r="D3558" t="s">
        <v>4041</v>
      </c>
      <c r="E3558" t="s">
        <v>4039</v>
      </c>
      <c r="F3558" t="s">
        <v>4032</v>
      </c>
      <c r="G3558">
        <v>70346</v>
      </c>
    </row>
    <row r="3559" spans="1:7" x14ac:dyDescent="0.25">
      <c r="A3559" t="s">
        <v>196</v>
      </c>
      <c r="B3559" t="s">
        <v>4035</v>
      </c>
      <c r="C3559" t="s">
        <v>4051</v>
      </c>
      <c r="D3559" t="s">
        <v>4044</v>
      </c>
      <c r="E3559" t="s">
        <v>4038</v>
      </c>
      <c r="F3559" t="s">
        <v>4032</v>
      </c>
      <c r="G3559">
        <v>70358</v>
      </c>
    </row>
    <row r="3560" spans="1:7" x14ac:dyDescent="0.25">
      <c r="A3560" t="s">
        <v>2916</v>
      </c>
      <c r="B3560" t="s">
        <v>4035</v>
      </c>
      <c r="C3560" t="s">
        <v>4048</v>
      </c>
      <c r="D3560" t="s">
        <v>4044</v>
      </c>
      <c r="E3560" t="s">
        <v>4038</v>
      </c>
      <c r="F3560" t="s">
        <v>4032</v>
      </c>
      <c r="G3560">
        <v>70369</v>
      </c>
    </row>
    <row r="3561" spans="1:7" x14ac:dyDescent="0.25">
      <c r="A3561" t="s">
        <v>741</v>
      </c>
      <c r="B3561" t="s">
        <v>4035</v>
      </c>
      <c r="C3561" t="s">
        <v>4051</v>
      </c>
      <c r="D3561" t="s">
        <v>4044</v>
      </c>
      <c r="E3561" t="s">
        <v>4038</v>
      </c>
      <c r="F3561" t="s">
        <v>4032</v>
      </c>
      <c r="G3561">
        <v>70372</v>
      </c>
    </row>
    <row r="3562" spans="1:7" x14ac:dyDescent="0.25">
      <c r="A3562" t="s">
        <v>357</v>
      </c>
      <c r="B3562" t="s">
        <v>4035</v>
      </c>
      <c r="C3562" t="s">
        <v>4049</v>
      </c>
      <c r="D3562" t="s">
        <v>4044</v>
      </c>
      <c r="E3562" t="s">
        <v>4039</v>
      </c>
      <c r="F3562" t="s">
        <v>4032</v>
      </c>
      <c r="G3562">
        <v>70385</v>
      </c>
    </row>
    <row r="3563" spans="1:7" x14ac:dyDescent="0.25">
      <c r="A3563" t="s">
        <v>1117</v>
      </c>
      <c r="B3563" t="s">
        <v>4036</v>
      </c>
      <c r="C3563" t="s">
        <v>4051</v>
      </c>
      <c r="D3563" t="s">
        <v>4044</v>
      </c>
      <c r="E3563" t="s">
        <v>4038</v>
      </c>
      <c r="F3563" t="s">
        <v>4032</v>
      </c>
      <c r="G3563">
        <v>70397</v>
      </c>
    </row>
    <row r="3564" spans="1:7" x14ac:dyDescent="0.25">
      <c r="A3564" t="s">
        <v>981</v>
      </c>
      <c r="B3564" t="s">
        <v>4035</v>
      </c>
      <c r="C3564" t="s">
        <v>4049</v>
      </c>
      <c r="D3564" t="s">
        <v>4044</v>
      </c>
      <c r="E3564" t="s">
        <v>4038</v>
      </c>
      <c r="F3564" t="s">
        <v>4032</v>
      </c>
      <c r="G3564">
        <v>70402</v>
      </c>
    </row>
    <row r="3565" spans="1:7" x14ac:dyDescent="0.25">
      <c r="A3565" t="s">
        <v>2323</v>
      </c>
      <c r="B3565" t="s">
        <v>4033</v>
      </c>
      <c r="C3565" t="s">
        <v>4049</v>
      </c>
      <c r="D3565" t="s">
        <v>4041</v>
      </c>
      <c r="E3565" t="s">
        <v>4039</v>
      </c>
      <c r="F3565" t="s">
        <v>4032</v>
      </c>
      <c r="G3565">
        <v>70404</v>
      </c>
    </row>
    <row r="3566" spans="1:7" x14ac:dyDescent="0.25">
      <c r="A3566" t="s">
        <v>3227</v>
      </c>
      <c r="B3566" t="s">
        <v>4033</v>
      </c>
      <c r="C3566" t="s">
        <v>4050</v>
      </c>
      <c r="D3566" t="s">
        <v>4041</v>
      </c>
      <c r="E3566" t="s">
        <v>4039</v>
      </c>
      <c r="F3566" t="s">
        <v>4032</v>
      </c>
      <c r="G3566">
        <v>70425</v>
      </c>
    </row>
    <row r="3567" spans="1:7" x14ac:dyDescent="0.25">
      <c r="A3567" t="s">
        <v>1652</v>
      </c>
      <c r="B3567" t="s">
        <v>4035</v>
      </c>
      <c r="C3567" t="s">
        <v>4051</v>
      </c>
      <c r="D3567" t="s">
        <v>4041</v>
      </c>
      <c r="E3567" t="s">
        <v>4039</v>
      </c>
      <c r="F3567" t="s">
        <v>4032</v>
      </c>
      <c r="G3567">
        <v>70447</v>
      </c>
    </row>
    <row r="3568" spans="1:7" x14ac:dyDescent="0.25">
      <c r="A3568" t="s">
        <v>3087</v>
      </c>
      <c r="B3568" t="s">
        <v>4035</v>
      </c>
      <c r="C3568" t="s">
        <v>4050</v>
      </c>
      <c r="D3568" t="s">
        <v>4041</v>
      </c>
      <c r="E3568" t="s">
        <v>4039</v>
      </c>
      <c r="F3568" t="s">
        <v>4032</v>
      </c>
      <c r="G3568">
        <v>70451</v>
      </c>
    </row>
    <row r="3569" spans="1:7" x14ac:dyDescent="0.25">
      <c r="A3569" t="s">
        <v>3229</v>
      </c>
      <c r="B3569" t="s">
        <v>4033</v>
      </c>
      <c r="C3569" t="s">
        <v>4050</v>
      </c>
      <c r="D3569" t="s">
        <v>4041</v>
      </c>
      <c r="E3569" t="s">
        <v>4039</v>
      </c>
      <c r="F3569" t="s">
        <v>4032</v>
      </c>
      <c r="G3569">
        <v>70462</v>
      </c>
    </row>
    <row r="3570" spans="1:7" x14ac:dyDescent="0.25">
      <c r="A3570" t="s">
        <v>3444</v>
      </c>
      <c r="B3570" t="s">
        <v>4033</v>
      </c>
      <c r="C3570" t="s">
        <v>4050</v>
      </c>
      <c r="D3570" t="s">
        <v>4041</v>
      </c>
      <c r="E3570" t="s">
        <v>4039</v>
      </c>
      <c r="F3570" t="s">
        <v>4034</v>
      </c>
      <c r="G3570">
        <v>70463</v>
      </c>
    </row>
    <row r="3571" spans="1:7" x14ac:dyDescent="0.25">
      <c r="A3571" t="s">
        <v>1637</v>
      </c>
      <c r="B3571" t="s">
        <v>4035</v>
      </c>
      <c r="C3571" t="s">
        <v>4050</v>
      </c>
      <c r="D3571" t="s">
        <v>4044</v>
      </c>
      <c r="E3571" t="s">
        <v>4038</v>
      </c>
      <c r="F3571" t="s">
        <v>4032</v>
      </c>
      <c r="G3571">
        <v>70466</v>
      </c>
    </row>
    <row r="3572" spans="1:7" x14ac:dyDescent="0.25">
      <c r="A3572" t="s">
        <v>1953</v>
      </c>
      <c r="B3572" t="s">
        <v>4033</v>
      </c>
      <c r="C3572" t="s">
        <v>4049</v>
      </c>
      <c r="D3572" t="s">
        <v>4041</v>
      </c>
      <c r="E3572" t="s">
        <v>4039</v>
      </c>
      <c r="F3572" t="s">
        <v>4032</v>
      </c>
      <c r="G3572">
        <v>70466</v>
      </c>
    </row>
    <row r="3573" spans="1:7" x14ac:dyDescent="0.25">
      <c r="A3573" t="s">
        <v>3939</v>
      </c>
      <c r="B3573" t="s">
        <v>4036</v>
      </c>
      <c r="C3573" t="s">
        <v>4050</v>
      </c>
      <c r="D3573" t="s">
        <v>4041</v>
      </c>
      <c r="E3573" t="s">
        <v>4038</v>
      </c>
      <c r="F3573" t="s">
        <v>4032</v>
      </c>
      <c r="G3573">
        <v>70471</v>
      </c>
    </row>
    <row r="3574" spans="1:7" x14ac:dyDescent="0.25">
      <c r="A3574" t="s">
        <v>1809</v>
      </c>
      <c r="B3574" t="s">
        <v>4035</v>
      </c>
      <c r="C3574" t="s">
        <v>4048</v>
      </c>
      <c r="D3574" t="s">
        <v>4044</v>
      </c>
      <c r="E3574" t="s">
        <v>4039</v>
      </c>
      <c r="F3574" t="s">
        <v>4032</v>
      </c>
      <c r="G3574">
        <v>70471</v>
      </c>
    </row>
    <row r="3575" spans="1:7" x14ac:dyDescent="0.25">
      <c r="A3575" t="s">
        <v>2769</v>
      </c>
      <c r="B3575" t="s">
        <v>4035</v>
      </c>
      <c r="C3575" t="s">
        <v>4050</v>
      </c>
      <c r="D3575" t="s">
        <v>4044</v>
      </c>
      <c r="E3575" t="s">
        <v>4038</v>
      </c>
      <c r="F3575" t="s">
        <v>4032</v>
      </c>
      <c r="G3575">
        <v>70475</v>
      </c>
    </row>
    <row r="3576" spans="1:7" x14ac:dyDescent="0.25">
      <c r="A3576" t="s">
        <v>2793</v>
      </c>
      <c r="B3576" t="s">
        <v>4035</v>
      </c>
      <c r="C3576" t="s">
        <v>4047</v>
      </c>
      <c r="D3576" t="s">
        <v>4041</v>
      </c>
      <c r="E3576" t="s">
        <v>4039</v>
      </c>
      <c r="F3576" t="s">
        <v>4032</v>
      </c>
      <c r="G3576">
        <v>70483</v>
      </c>
    </row>
    <row r="3577" spans="1:7" x14ac:dyDescent="0.25">
      <c r="A3577" t="s">
        <v>3564</v>
      </c>
      <c r="B3577" t="s">
        <v>4033</v>
      </c>
      <c r="C3577" t="s">
        <v>4048</v>
      </c>
      <c r="D3577" t="s">
        <v>4041</v>
      </c>
      <c r="E3577" t="s">
        <v>4039</v>
      </c>
      <c r="F3577" t="s">
        <v>4032</v>
      </c>
      <c r="G3577">
        <v>70485</v>
      </c>
    </row>
    <row r="3578" spans="1:7" x14ac:dyDescent="0.25">
      <c r="A3578" t="s">
        <v>1599</v>
      </c>
      <c r="B3578" t="s">
        <v>4036</v>
      </c>
      <c r="C3578" t="s">
        <v>4047</v>
      </c>
      <c r="D3578" t="s">
        <v>4044</v>
      </c>
      <c r="E3578" t="s">
        <v>4039</v>
      </c>
      <c r="F3578" t="s">
        <v>4032</v>
      </c>
      <c r="G3578">
        <v>70493</v>
      </c>
    </row>
    <row r="3579" spans="1:7" x14ac:dyDescent="0.25">
      <c r="A3579" t="s">
        <v>548</v>
      </c>
      <c r="B3579" t="s">
        <v>4035</v>
      </c>
      <c r="C3579" t="s">
        <v>4049</v>
      </c>
      <c r="D3579" t="s">
        <v>4044</v>
      </c>
      <c r="E3579" t="s">
        <v>4038</v>
      </c>
      <c r="F3579" t="s">
        <v>4032</v>
      </c>
      <c r="G3579">
        <v>70500</v>
      </c>
    </row>
    <row r="3580" spans="1:7" x14ac:dyDescent="0.25">
      <c r="A3580" t="s">
        <v>3401</v>
      </c>
      <c r="B3580" t="s">
        <v>4033</v>
      </c>
      <c r="C3580" t="s">
        <v>4050</v>
      </c>
      <c r="D3580" t="s">
        <v>4041</v>
      </c>
      <c r="E3580" t="s">
        <v>4039</v>
      </c>
      <c r="F3580" t="s">
        <v>4032</v>
      </c>
      <c r="G3580">
        <v>70511</v>
      </c>
    </row>
    <row r="3581" spans="1:7" x14ac:dyDescent="0.25">
      <c r="A3581" t="s">
        <v>255</v>
      </c>
      <c r="B3581" t="s">
        <v>4035</v>
      </c>
      <c r="C3581" t="s">
        <v>4051</v>
      </c>
      <c r="D3581" t="s">
        <v>4044</v>
      </c>
      <c r="E3581" t="s">
        <v>4038</v>
      </c>
      <c r="F3581" t="s">
        <v>4032</v>
      </c>
      <c r="G3581">
        <v>70527</v>
      </c>
    </row>
    <row r="3582" spans="1:7" x14ac:dyDescent="0.25">
      <c r="A3582" t="s">
        <v>2773</v>
      </c>
      <c r="B3582" t="s">
        <v>4036</v>
      </c>
      <c r="C3582" t="s">
        <v>4051</v>
      </c>
      <c r="D3582" t="s">
        <v>4041</v>
      </c>
      <c r="E3582" t="s">
        <v>4039</v>
      </c>
      <c r="F3582" t="s">
        <v>4032</v>
      </c>
      <c r="G3582">
        <v>70529</v>
      </c>
    </row>
    <row r="3583" spans="1:7" x14ac:dyDescent="0.25">
      <c r="A3583" t="s">
        <v>3985</v>
      </c>
      <c r="B3583" t="s">
        <v>4033</v>
      </c>
      <c r="C3583" t="s">
        <v>4048</v>
      </c>
      <c r="D3583" t="s">
        <v>4041</v>
      </c>
      <c r="E3583" t="s">
        <v>4038</v>
      </c>
      <c r="F3583" t="s">
        <v>4032</v>
      </c>
      <c r="G3583">
        <v>70539</v>
      </c>
    </row>
    <row r="3584" spans="1:7" x14ac:dyDescent="0.25">
      <c r="A3584" t="s">
        <v>3835</v>
      </c>
      <c r="B3584" t="s">
        <v>4033</v>
      </c>
      <c r="C3584" t="s">
        <v>4048</v>
      </c>
      <c r="D3584" t="s">
        <v>4041</v>
      </c>
      <c r="E3584" t="s">
        <v>4039</v>
      </c>
      <c r="F3584" t="s">
        <v>4032</v>
      </c>
      <c r="G3584">
        <v>70551</v>
      </c>
    </row>
    <row r="3585" spans="1:7" x14ac:dyDescent="0.25">
      <c r="A3585" t="s">
        <v>2247</v>
      </c>
      <c r="B3585" t="s">
        <v>4036</v>
      </c>
      <c r="C3585" t="s">
        <v>4047</v>
      </c>
      <c r="D3585" t="s">
        <v>4044</v>
      </c>
      <c r="E3585" t="s">
        <v>4038</v>
      </c>
      <c r="F3585" t="s">
        <v>4032</v>
      </c>
      <c r="G3585">
        <v>70559</v>
      </c>
    </row>
    <row r="3586" spans="1:7" x14ac:dyDescent="0.25">
      <c r="A3586" t="s">
        <v>1444</v>
      </c>
      <c r="B3586" t="s">
        <v>4036</v>
      </c>
      <c r="C3586" t="s">
        <v>4051</v>
      </c>
      <c r="D3586" t="s">
        <v>4044</v>
      </c>
      <c r="E3586" t="s">
        <v>4038</v>
      </c>
      <c r="F3586" t="s">
        <v>4032</v>
      </c>
      <c r="G3586">
        <v>70570</v>
      </c>
    </row>
    <row r="3587" spans="1:7" x14ac:dyDescent="0.25">
      <c r="A3587" t="s">
        <v>1369</v>
      </c>
      <c r="B3587" t="s">
        <v>4035</v>
      </c>
      <c r="C3587" t="s">
        <v>4050</v>
      </c>
      <c r="D3587" t="s">
        <v>4044</v>
      </c>
      <c r="E3587" t="s">
        <v>4039</v>
      </c>
      <c r="F3587" t="s">
        <v>4032</v>
      </c>
      <c r="G3587">
        <v>70588</v>
      </c>
    </row>
    <row r="3588" spans="1:7" x14ac:dyDescent="0.25">
      <c r="A3588" t="s">
        <v>730</v>
      </c>
      <c r="B3588" t="s">
        <v>4036</v>
      </c>
      <c r="C3588" t="s">
        <v>4051</v>
      </c>
      <c r="D3588" t="s">
        <v>4044</v>
      </c>
      <c r="E3588" t="s">
        <v>4039</v>
      </c>
      <c r="F3588" t="s">
        <v>4032</v>
      </c>
      <c r="G3588">
        <v>70591</v>
      </c>
    </row>
    <row r="3589" spans="1:7" x14ac:dyDescent="0.25">
      <c r="A3589" t="s">
        <v>1689</v>
      </c>
      <c r="B3589" t="s">
        <v>4036</v>
      </c>
      <c r="C3589" t="s">
        <v>4051</v>
      </c>
      <c r="D3589" t="s">
        <v>4044</v>
      </c>
      <c r="E3589" t="s">
        <v>4038</v>
      </c>
      <c r="F3589" t="s">
        <v>4032</v>
      </c>
      <c r="G3589">
        <v>70591</v>
      </c>
    </row>
    <row r="3590" spans="1:7" x14ac:dyDescent="0.25">
      <c r="A3590" t="s">
        <v>1789</v>
      </c>
      <c r="B3590" t="s">
        <v>4035</v>
      </c>
      <c r="C3590" t="s">
        <v>4047</v>
      </c>
      <c r="D3590" t="s">
        <v>4041</v>
      </c>
      <c r="E3590" t="s">
        <v>4039</v>
      </c>
      <c r="F3590" t="s">
        <v>4032</v>
      </c>
      <c r="G3590">
        <v>70617</v>
      </c>
    </row>
    <row r="3591" spans="1:7" x14ac:dyDescent="0.25">
      <c r="A3591" t="s">
        <v>2864</v>
      </c>
      <c r="B3591" t="s">
        <v>4033</v>
      </c>
      <c r="C3591" t="s">
        <v>4047</v>
      </c>
      <c r="D3591" t="s">
        <v>4041</v>
      </c>
      <c r="E3591" t="s">
        <v>4039</v>
      </c>
      <c r="F3591" t="s">
        <v>4032</v>
      </c>
      <c r="G3591">
        <v>70629</v>
      </c>
    </row>
    <row r="3592" spans="1:7" x14ac:dyDescent="0.25">
      <c r="A3592" t="s">
        <v>3782</v>
      </c>
      <c r="B3592" t="s">
        <v>4033</v>
      </c>
      <c r="C3592" t="s">
        <v>4048</v>
      </c>
      <c r="D3592" t="s">
        <v>4041</v>
      </c>
      <c r="E3592" t="s">
        <v>4039</v>
      </c>
      <c r="F3592" t="s">
        <v>4032</v>
      </c>
      <c r="G3592">
        <v>70638</v>
      </c>
    </row>
    <row r="3593" spans="1:7" x14ac:dyDescent="0.25">
      <c r="A3593" t="s">
        <v>2086</v>
      </c>
      <c r="B3593" t="s">
        <v>4035</v>
      </c>
      <c r="C3593" t="s">
        <v>4049</v>
      </c>
      <c r="D3593" t="s">
        <v>4041</v>
      </c>
      <c r="E3593" t="s">
        <v>4039</v>
      </c>
      <c r="F3593" t="s">
        <v>4032</v>
      </c>
      <c r="G3593">
        <v>70646</v>
      </c>
    </row>
    <row r="3594" spans="1:7" x14ac:dyDescent="0.25">
      <c r="A3594" t="s">
        <v>1639</v>
      </c>
      <c r="B3594" t="s">
        <v>4033</v>
      </c>
      <c r="C3594" t="s">
        <v>4051</v>
      </c>
      <c r="D3594" t="s">
        <v>4041</v>
      </c>
      <c r="E3594" t="s">
        <v>4039</v>
      </c>
      <c r="F3594" t="s">
        <v>4032</v>
      </c>
      <c r="G3594">
        <v>70656</v>
      </c>
    </row>
    <row r="3595" spans="1:7" x14ac:dyDescent="0.25">
      <c r="A3595" t="s">
        <v>3712</v>
      </c>
      <c r="B3595" t="s">
        <v>4036</v>
      </c>
      <c r="C3595" t="s">
        <v>4047</v>
      </c>
      <c r="D3595" t="s">
        <v>4041</v>
      </c>
      <c r="E3595" t="s">
        <v>4038</v>
      </c>
      <c r="F3595" t="s">
        <v>4032</v>
      </c>
      <c r="G3595">
        <v>70684</v>
      </c>
    </row>
    <row r="3596" spans="1:7" x14ac:dyDescent="0.25">
      <c r="A3596" t="s">
        <v>3751</v>
      </c>
      <c r="B3596" t="s">
        <v>4033</v>
      </c>
      <c r="C3596" t="s">
        <v>4048</v>
      </c>
      <c r="D3596" t="s">
        <v>4041</v>
      </c>
      <c r="E3596" t="s">
        <v>4039</v>
      </c>
      <c r="F3596" t="s">
        <v>4032</v>
      </c>
      <c r="G3596">
        <v>70710</v>
      </c>
    </row>
    <row r="3597" spans="1:7" x14ac:dyDescent="0.25">
      <c r="A3597" t="s">
        <v>2937</v>
      </c>
      <c r="B3597" t="s">
        <v>4036</v>
      </c>
      <c r="C3597" t="s">
        <v>4048</v>
      </c>
      <c r="D3597" t="s">
        <v>4044</v>
      </c>
      <c r="E3597" t="s">
        <v>4039</v>
      </c>
      <c r="F3597" t="s">
        <v>4032</v>
      </c>
      <c r="G3597">
        <v>70717</v>
      </c>
    </row>
    <row r="3598" spans="1:7" x14ac:dyDescent="0.25">
      <c r="A3598" t="s">
        <v>3750</v>
      </c>
      <c r="B3598" t="s">
        <v>4035</v>
      </c>
      <c r="C3598" t="s">
        <v>4048</v>
      </c>
      <c r="D3598" t="s">
        <v>4041</v>
      </c>
      <c r="E3598" t="s">
        <v>4038</v>
      </c>
      <c r="F3598" t="s">
        <v>4032</v>
      </c>
      <c r="G3598">
        <v>70721</v>
      </c>
    </row>
    <row r="3599" spans="1:7" x14ac:dyDescent="0.25">
      <c r="A3599" t="s">
        <v>432</v>
      </c>
      <c r="B3599" t="s">
        <v>4035</v>
      </c>
      <c r="C3599" t="s">
        <v>4049</v>
      </c>
      <c r="D3599" t="s">
        <v>4044</v>
      </c>
      <c r="E3599" t="s">
        <v>4039</v>
      </c>
      <c r="F3599" t="s">
        <v>4032</v>
      </c>
      <c r="G3599">
        <v>70726</v>
      </c>
    </row>
    <row r="3600" spans="1:7" x14ac:dyDescent="0.25">
      <c r="A3600" t="s">
        <v>2318</v>
      </c>
      <c r="B3600" t="s">
        <v>4033</v>
      </c>
      <c r="C3600" t="s">
        <v>4047</v>
      </c>
      <c r="D3600" t="s">
        <v>4041</v>
      </c>
      <c r="E3600" t="s">
        <v>4039</v>
      </c>
      <c r="F3600" t="s">
        <v>4032</v>
      </c>
      <c r="G3600">
        <v>70736</v>
      </c>
    </row>
    <row r="3601" spans="1:7" x14ac:dyDescent="0.25">
      <c r="A3601" t="s">
        <v>2862</v>
      </c>
      <c r="B3601" t="s">
        <v>4036</v>
      </c>
      <c r="C3601" t="s">
        <v>4048</v>
      </c>
      <c r="D3601" t="s">
        <v>4044</v>
      </c>
      <c r="E3601" t="s">
        <v>4039</v>
      </c>
      <c r="F3601" t="s">
        <v>4032</v>
      </c>
      <c r="G3601">
        <v>70739</v>
      </c>
    </row>
    <row r="3602" spans="1:7" x14ac:dyDescent="0.25">
      <c r="A3602" t="s">
        <v>2637</v>
      </c>
      <c r="B3602" t="s">
        <v>4035</v>
      </c>
      <c r="C3602" t="s">
        <v>4047</v>
      </c>
      <c r="D3602" t="s">
        <v>4041</v>
      </c>
      <c r="E3602" t="s">
        <v>4039</v>
      </c>
      <c r="F3602" t="s">
        <v>4032</v>
      </c>
      <c r="G3602">
        <v>70766</v>
      </c>
    </row>
    <row r="3603" spans="1:7" x14ac:dyDescent="0.25">
      <c r="A3603" t="s">
        <v>1096</v>
      </c>
      <c r="B3603" t="s">
        <v>4036</v>
      </c>
      <c r="C3603" t="s">
        <v>4051</v>
      </c>
      <c r="D3603" t="s">
        <v>4044</v>
      </c>
      <c r="E3603" t="s">
        <v>4039</v>
      </c>
      <c r="F3603" t="s">
        <v>4032</v>
      </c>
      <c r="G3603">
        <v>70796</v>
      </c>
    </row>
    <row r="3604" spans="1:7" x14ac:dyDescent="0.25">
      <c r="A3604" t="s">
        <v>3240</v>
      </c>
      <c r="B3604" t="s">
        <v>4033</v>
      </c>
      <c r="C3604" t="s">
        <v>4050</v>
      </c>
      <c r="D3604" t="s">
        <v>4041</v>
      </c>
      <c r="E3604" t="s">
        <v>4039</v>
      </c>
      <c r="F3604" t="s">
        <v>4032</v>
      </c>
      <c r="G3604">
        <v>70810</v>
      </c>
    </row>
    <row r="3605" spans="1:7" x14ac:dyDescent="0.25">
      <c r="A3605" t="s">
        <v>1112</v>
      </c>
      <c r="B3605" t="s">
        <v>4035</v>
      </c>
      <c r="C3605" t="s">
        <v>4050</v>
      </c>
      <c r="D3605" t="s">
        <v>4044</v>
      </c>
      <c r="E3605" t="s">
        <v>4039</v>
      </c>
      <c r="F3605" t="s">
        <v>4032</v>
      </c>
      <c r="G3605">
        <v>70814</v>
      </c>
    </row>
    <row r="3606" spans="1:7" x14ac:dyDescent="0.25">
      <c r="A3606" t="s">
        <v>3191</v>
      </c>
      <c r="B3606" t="s">
        <v>4036</v>
      </c>
      <c r="C3606" t="s">
        <v>4048</v>
      </c>
      <c r="D3606" t="s">
        <v>4044</v>
      </c>
      <c r="E3606" t="s">
        <v>4039</v>
      </c>
      <c r="F3606" t="s">
        <v>4032</v>
      </c>
      <c r="G3606">
        <v>70859</v>
      </c>
    </row>
    <row r="3607" spans="1:7" x14ac:dyDescent="0.25">
      <c r="A3607" t="s">
        <v>1199</v>
      </c>
      <c r="B3607" t="s">
        <v>4035</v>
      </c>
      <c r="C3607" t="s">
        <v>4047</v>
      </c>
      <c r="D3607" t="s">
        <v>4044</v>
      </c>
      <c r="E3607" t="s">
        <v>4038</v>
      </c>
      <c r="F3607" t="s">
        <v>4032</v>
      </c>
      <c r="G3607">
        <v>70867</v>
      </c>
    </row>
    <row r="3608" spans="1:7" x14ac:dyDescent="0.25">
      <c r="A3608" t="s">
        <v>3169</v>
      </c>
      <c r="B3608" t="s">
        <v>4036</v>
      </c>
      <c r="C3608" t="s">
        <v>4048</v>
      </c>
      <c r="D3608" t="s">
        <v>4044</v>
      </c>
      <c r="E3608" t="s">
        <v>4039</v>
      </c>
      <c r="F3608" t="s">
        <v>4032</v>
      </c>
      <c r="G3608">
        <v>70877</v>
      </c>
    </row>
    <row r="3609" spans="1:7" x14ac:dyDescent="0.25">
      <c r="A3609" t="s">
        <v>3547</v>
      </c>
      <c r="B3609" t="s">
        <v>4033</v>
      </c>
      <c r="C3609" t="s">
        <v>4048</v>
      </c>
      <c r="D3609" t="s">
        <v>4041</v>
      </c>
      <c r="E3609" t="s">
        <v>4039</v>
      </c>
      <c r="F3609" t="s">
        <v>4032</v>
      </c>
      <c r="G3609">
        <v>70898</v>
      </c>
    </row>
    <row r="3610" spans="1:7" x14ac:dyDescent="0.25">
      <c r="A3610" t="s">
        <v>1339</v>
      </c>
      <c r="B3610" t="s">
        <v>4035</v>
      </c>
      <c r="C3610" t="s">
        <v>4051</v>
      </c>
      <c r="D3610" t="s">
        <v>4041</v>
      </c>
      <c r="E3610" t="s">
        <v>4039</v>
      </c>
      <c r="F3610" t="s">
        <v>4032</v>
      </c>
      <c r="G3610">
        <v>70899</v>
      </c>
    </row>
    <row r="3611" spans="1:7" x14ac:dyDescent="0.25">
      <c r="A3611" t="s">
        <v>3860</v>
      </c>
      <c r="B3611" t="s">
        <v>4035</v>
      </c>
      <c r="C3611" t="s">
        <v>4048</v>
      </c>
      <c r="D3611" t="s">
        <v>4041</v>
      </c>
      <c r="E3611" t="s">
        <v>4038</v>
      </c>
      <c r="F3611" t="s">
        <v>4032</v>
      </c>
      <c r="G3611">
        <v>70907</v>
      </c>
    </row>
    <row r="3612" spans="1:7" x14ac:dyDescent="0.25">
      <c r="A3612" t="s">
        <v>2695</v>
      </c>
      <c r="B3612" t="s">
        <v>4033</v>
      </c>
      <c r="C3612" t="s">
        <v>4047</v>
      </c>
      <c r="D3612" t="s">
        <v>4041</v>
      </c>
      <c r="E3612" t="s">
        <v>4038</v>
      </c>
      <c r="F3612" t="s">
        <v>4032</v>
      </c>
      <c r="G3612">
        <v>70925</v>
      </c>
    </row>
    <row r="3613" spans="1:7" x14ac:dyDescent="0.25">
      <c r="A3613" t="s">
        <v>312</v>
      </c>
      <c r="B3613" t="s">
        <v>4035</v>
      </c>
      <c r="C3613" t="s">
        <v>4051</v>
      </c>
      <c r="D3613" t="s">
        <v>4044</v>
      </c>
      <c r="E3613" t="s">
        <v>4038</v>
      </c>
      <c r="F3613" t="s">
        <v>4032</v>
      </c>
      <c r="G3613">
        <v>70926</v>
      </c>
    </row>
    <row r="3614" spans="1:7" x14ac:dyDescent="0.25">
      <c r="A3614" t="s">
        <v>2860</v>
      </c>
      <c r="B3614" t="s">
        <v>4033</v>
      </c>
      <c r="C3614" t="s">
        <v>4049</v>
      </c>
      <c r="D3614" t="s">
        <v>4041</v>
      </c>
      <c r="E3614" t="s">
        <v>4038</v>
      </c>
      <c r="F3614" t="s">
        <v>4032</v>
      </c>
      <c r="G3614">
        <v>70929</v>
      </c>
    </row>
    <row r="3615" spans="1:7" x14ac:dyDescent="0.25">
      <c r="A3615" t="s">
        <v>1756</v>
      </c>
      <c r="B3615" t="s">
        <v>4035</v>
      </c>
      <c r="C3615" t="s">
        <v>4050</v>
      </c>
      <c r="D3615" t="s">
        <v>4044</v>
      </c>
      <c r="E3615" t="s">
        <v>4038</v>
      </c>
      <c r="F3615" t="s">
        <v>4032</v>
      </c>
      <c r="G3615">
        <v>70957</v>
      </c>
    </row>
    <row r="3616" spans="1:7" x14ac:dyDescent="0.25">
      <c r="A3616" t="s">
        <v>2187</v>
      </c>
      <c r="B3616" t="s">
        <v>4033</v>
      </c>
      <c r="C3616" t="s">
        <v>4051</v>
      </c>
      <c r="D3616" t="s">
        <v>4041</v>
      </c>
      <c r="E3616" t="s">
        <v>4039</v>
      </c>
      <c r="F3616" t="s">
        <v>4032</v>
      </c>
      <c r="G3616">
        <v>70963</v>
      </c>
    </row>
    <row r="3617" spans="1:7" x14ac:dyDescent="0.25">
      <c r="A3617" t="s">
        <v>3357</v>
      </c>
      <c r="B3617" t="s">
        <v>4033</v>
      </c>
      <c r="C3617" t="s">
        <v>4050</v>
      </c>
      <c r="D3617" t="s">
        <v>4041</v>
      </c>
      <c r="E3617" t="s">
        <v>4039</v>
      </c>
      <c r="F3617" t="s">
        <v>4032</v>
      </c>
      <c r="G3617">
        <v>70981</v>
      </c>
    </row>
    <row r="3618" spans="1:7" x14ac:dyDescent="0.25">
      <c r="A3618" t="s">
        <v>3235</v>
      </c>
      <c r="B3618" t="s">
        <v>4035</v>
      </c>
      <c r="C3618" t="s">
        <v>4050</v>
      </c>
      <c r="D3618" t="s">
        <v>4041</v>
      </c>
      <c r="E3618" t="s">
        <v>4039</v>
      </c>
      <c r="F3618" t="s">
        <v>4032</v>
      </c>
      <c r="G3618">
        <v>70992</v>
      </c>
    </row>
    <row r="3619" spans="1:7" x14ac:dyDescent="0.25">
      <c r="A3619" t="s">
        <v>2654</v>
      </c>
      <c r="B3619" t="s">
        <v>4036</v>
      </c>
      <c r="C3619" t="s">
        <v>4047</v>
      </c>
      <c r="D3619" t="s">
        <v>4044</v>
      </c>
      <c r="E3619" t="s">
        <v>4038</v>
      </c>
      <c r="F3619" t="s">
        <v>4032</v>
      </c>
      <c r="G3619">
        <v>70993</v>
      </c>
    </row>
    <row r="3620" spans="1:7" x14ac:dyDescent="0.25">
      <c r="A3620" t="s">
        <v>3777</v>
      </c>
      <c r="B3620" t="s">
        <v>4036</v>
      </c>
      <c r="C3620" t="s">
        <v>4050</v>
      </c>
      <c r="D3620" t="s">
        <v>4041</v>
      </c>
      <c r="E3620" t="s">
        <v>4039</v>
      </c>
      <c r="F3620" t="s">
        <v>4032</v>
      </c>
      <c r="G3620">
        <v>71015</v>
      </c>
    </row>
    <row r="3621" spans="1:7" x14ac:dyDescent="0.25">
      <c r="A3621" t="s">
        <v>3334</v>
      </c>
      <c r="B3621" t="s">
        <v>4036</v>
      </c>
      <c r="C3621" t="s">
        <v>4048</v>
      </c>
      <c r="D3621" t="s">
        <v>4044</v>
      </c>
      <c r="E3621" t="s">
        <v>4039</v>
      </c>
      <c r="F3621" t="s">
        <v>4032</v>
      </c>
      <c r="G3621">
        <v>71025</v>
      </c>
    </row>
    <row r="3622" spans="1:7" x14ac:dyDescent="0.25">
      <c r="A3622" t="s">
        <v>3450</v>
      </c>
      <c r="B3622" t="s">
        <v>4036</v>
      </c>
      <c r="C3622" t="s">
        <v>4047</v>
      </c>
      <c r="D3622" t="s">
        <v>4041</v>
      </c>
      <c r="E3622" t="s">
        <v>4039</v>
      </c>
      <c r="F3622" t="s">
        <v>4032</v>
      </c>
      <c r="G3622">
        <v>71025</v>
      </c>
    </row>
    <row r="3623" spans="1:7" x14ac:dyDescent="0.25">
      <c r="A3623" t="s">
        <v>2653</v>
      </c>
      <c r="B3623" t="s">
        <v>4036</v>
      </c>
      <c r="C3623" t="s">
        <v>4047</v>
      </c>
      <c r="D3623" t="s">
        <v>4044</v>
      </c>
      <c r="E3623" t="s">
        <v>4038</v>
      </c>
      <c r="F3623" t="s">
        <v>4032</v>
      </c>
      <c r="G3623">
        <v>71050</v>
      </c>
    </row>
    <row r="3624" spans="1:7" x14ac:dyDescent="0.25">
      <c r="A3624" t="s">
        <v>2252</v>
      </c>
      <c r="B3624" t="s">
        <v>4036</v>
      </c>
      <c r="C3624" t="s">
        <v>4050</v>
      </c>
      <c r="D3624" t="s">
        <v>4044</v>
      </c>
      <c r="E3624" t="s">
        <v>4039</v>
      </c>
      <c r="F3624" t="s">
        <v>4032</v>
      </c>
      <c r="G3624">
        <v>71068</v>
      </c>
    </row>
    <row r="3625" spans="1:7" x14ac:dyDescent="0.25">
      <c r="A3625" t="s">
        <v>2107</v>
      </c>
      <c r="B3625" t="s">
        <v>4035</v>
      </c>
      <c r="C3625" t="s">
        <v>4049</v>
      </c>
      <c r="D3625" t="s">
        <v>4041</v>
      </c>
      <c r="E3625" t="s">
        <v>4039</v>
      </c>
      <c r="F3625" t="s">
        <v>4034</v>
      </c>
      <c r="G3625">
        <v>71097</v>
      </c>
    </row>
    <row r="3626" spans="1:7" x14ac:dyDescent="0.25">
      <c r="A3626" t="s">
        <v>2889</v>
      </c>
      <c r="B3626" t="s">
        <v>4036</v>
      </c>
      <c r="C3626" t="s">
        <v>4051</v>
      </c>
      <c r="D3626" t="s">
        <v>4041</v>
      </c>
      <c r="E3626" t="s">
        <v>4039</v>
      </c>
      <c r="F3626" t="s">
        <v>4032</v>
      </c>
      <c r="G3626">
        <v>71111</v>
      </c>
    </row>
    <row r="3627" spans="1:7" x14ac:dyDescent="0.25">
      <c r="A3627" t="s">
        <v>3232</v>
      </c>
      <c r="B3627" t="s">
        <v>4035</v>
      </c>
      <c r="C3627" t="s">
        <v>4050</v>
      </c>
      <c r="D3627" t="s">
        <v>4041</v>
      </c>
      <c r="E3627" t="s">
        <v>4039</v>
      </c>
      <c r="F3627" t="s">
        <v>4032</v>
      </c>
      <c r="G3627">
        <v>71124</v>
      </c>
    </row>
    <row r="3628" spans="1:7" x14ac:dyDescent="0.25">
      <c r="A3628" t="s">
        <v>3591</v>
      </c>
      <c r="B3628" t="s">
        <v>4036</v>
      </c>
      <c r="C3628" t="s">
        <v>4051</v>
      </c>
      <c r="D3628" t="s">
        <v>4041</v>
      </c>
      <c r="E3628" t="s">
        <v>4038</v>
      </c>
      <c r="F3628" t="s">
        <v>4032</v>
      </c>
      <c r="G3628">
        <v>71128</v>
      </c>
    </row>
    <row r="3629" spans="1:7" x14ac:dyDescent="0.25">
      <c r="A3629" t="s">
        <v>677</v>
      </c>
      <c r="B3629" t="s">
        <v>4035</v>
      </c>
      <c r="C3629" t="s">
        <v>4047</v>
      </c>
      <c r="D3629" t="s">
        <v>4044</v>
      </c>
      <c r="E3629" t="s">
        <v>4038</v>
      </c>
      <c r="F3629" t="s">
        <v>4032</v>
      </c>
      <c r="G3629">
        <v>71133</v>
      </c>
    </row>
    <row r="3630" spans="1:7" x14ac:dyDescent="0.25">
      <c r="A3630" t="s">
        <v>3779</v>
      </c>
      <c r="B3630" t="s">
        <v>4033</v>
      </c>
      <c r="C3630" t="s">
        <v>4050</v>
      </c>
      <c r="D3630" t="s">
        <v>4041</v>
      </c>
      <c r="E3630" t="s">
        <v>4038</v>
      </c>
      <c r="F3630" t="s">
        <v>4032</v>
      </c>
      <c r="G3630">
        <v>71171</v>
      </c>
    </row>
    <row r="3631" spans="1:7" x14ac:dyDescent="0.25">
      <c r="A3631" t="s">
        <v>1814</v>
      </c>
      <c r="B3631" t="s">
        <v>4035</v>
      </c>
      <c r="C3631" t="s">
        <v>4051</v>
      </c>
      <c r="D3631" t="s">
        <v>4041</v>
      </c>
      <c r="E3631" t="s">
        <v>4039</v>
      </c>
      <c r="F3631" t="s">
        <v>4032</v>
      </c>
      <c r="G3631">
        <v>71182</v>
      </c>
    </row>
    <row r="3632" spans="1:7" x14ac:dyDescent="0.25">
      <c r="A3632" t="s">
        <v>2483</v>
      </c>
      <c r="B3632" t="s">
        <v>4033</v>
      </c>
      <c r="C3632" t="s">
        <v>4049</v>
      </c>
      <c r="D3632" t="s">
        <v>4041</v>
      </c>
      <c r="E3632" t="s">
        <v>4039</v>
      </c>
      <c r="F3632" t="s">
        <v>4032</v>
      </c>
      <c r="G3632">
        <v>71190</v>
      </c>
    </row>
    <row r="3633" spans="1:7" x14ac:dyDescent="0.25">
      <c r="A3633" t="s">
        <v>3496</v>
      </c>
      <c r="B3633" t="s">
        <v>4033</v>
      </c>
      <c r="C3633" t="s">
        <v>4050</v>
      </c>
      <c r="D3633" t="s">
        <v>4041</v>
      </c>
      <c r="E3633" t="s">
        <v>4039</v>
      </c>
      <c r="F3633" t="s">
        <v>4032</v>
      </c>
      <c r="G3633">
        <v>71205</v>
      </c>
    </row>
    <row r="3634" spans="1:7" x14ac:dyDescent="0.25">
      <c r="A3634" t="s">
        <v>2780</v>
      </c>
      <c r="B3634" t="s">
        <v>4035</v>
      </c>
      <c r="C3634" t="s">
        <v>4050</v>
      </c>
      <c r="D3634" t="s">
        <v>4041</v>
      </c>
      <c r="E3634" t="s">
        <v>4039</v>
      </c>
      <c r="F3634" t="s">
        <v>4032</v>
      </c>
      <c r="G3634">
        <v>71219</v>
      </c>
    </row>
    <row r="3635" spans="1:7" x14ac:dyDescent="0.25">
      <c r="A3635" t="s">
        <v>1934</v>
      </c>
      <c r="B3635" t="s">
        <v>4035</v>
      </c>
      <c r="C3635" t="s">
        <v>4051</v>
      </c>
      <c r="D3635" t="s">
        <v>4041</v>
      </c>
      <c r="E3635" t="s">
        <v>4039</v>
      </c>
      <c r="F3635" t="s">
        <v>4032</v>
      </c>
      <c r="G3635">
        <v>71233</v>
      </c>
    </row>
    <row r="3636" spans="1:7" x14ac:dyDescent="0.25">
      <c r="A3636" t="s">
        <v>3464</v>
      </c>
      <c r="B3636" t="s">
        <v>4033</v>
      </c>
      <c r="C3636" t="s">
        <v>4050</v>
      </c>
      <c r="D3636" t="s">
        <v>4041</v>
      </c>
      <c r="E3636" t="s">
        <v>4039</v>
      </c>
      <c r="F3636" t="s">
        <v>4032</v>
      </c>
      <c r="G3636">
        <v>71272</v>
      </c>
    </row>
    <row r="3637" spans="1:7" x14ac:dyDescent="0.25">
      <c r="A3637" t="s">
        <v>3766</v>
      </c>
      <c r="B3637" t="s">
        <v>4035</v>
      </c>
      <c r="C3637" t="s">
        <v>4048</v>
      </c>
      <c r="D3637" t="s">
        <v>4041</v>
      </c>
      <c r="E3637" t="s">
        <v>4039</v>
      </c>
      <c r="F3637" t="s">
        <v>4032</v>
      </c>
      <c r="G3637">
        <v>71282</v>
      </c>
    </row>
    <row r="3638" spans="1:7" x14ac:dyDescent="0.25">
      <c r="A3638" t="s">
        <v>246</v>
      </c>
      <c r="B3638" t="s">
        <v>4035</v>
      </c>
      <c r="C3638" t="s">
        <v>4051</v>
      </c>
      <c r="D3638" t="s">
        <v>4044</v>
      </c>
      <c r="E3638" t="s">
        <v>4038</v>
      </c>
      <c r="F3638" t="s">
        <v>4032</v>
      </c>
      <c r="G3638">
        <v>71287</v>
      </c>
    </row>
    <row r="3639" spans="1:7" x14ac:dyDescent="0.25">
      <c r="A3639" t="s">
        <v>2719</v>
      </c>
      <c r="B3639" t="s">
        <v>4036</v>
      </c>
      <c r="C3639" t="s">
        <v>4050</v>
      </c>
      <c r="D3639" t="s">
        <v>4044</v>
      </c>
      <c r="E3639" t="s">
        <v>4039</v>
      </c>
      <c r="F3639" t="s">
        <v>4032</v>
      </c>
      <c r="G3639">
        <v>71312</v>
      </c>
    </row>
    <row r="3640" spans="1:7" x14ac:dyDescent="0.25">
      <c r="A3640" t="s">
        <v>2377</v>
      </c>
      <c r="B3640" t="s">
        <v>4036</v>
      </c>
      <c r="C3640" t="s">
        <v>4049</v>
      </c>
      <c r="D3640" t="s">
        <v>4044</v>
      </c>
      <c r="E3640" t="s">
        <v>4038</v>
      </c>
      <c r="F3640" t="s">
        <v>4032</v>
      </c>
      <c r="G3640">
        <v>71330</v>
      </c>
    </row>
    <row r="3641" spans="1:7" x14ac:dyDescent="0.25">
      <c r="A3641" t="s">
        <v>386</v>
      </c>
      <c r="B3641" t="s">
        <v>4035</v>
      </c>
      <c r="C3641" t="s">
        <v>4047</v>
      </c>
      <c r="D3641" t="s">
        <v>4044</v>
      </c>
      <c r="E3641" t="s">
        <v>4039</v>
      </c>
      <c r="F3641" t="s">
        <v>4032</v>
      </c>
      <c r="G3641">
        <v>71356</v>
      </c>
    </row>
    <row r="3642" spans="1:7" x14ac:dyDescent="0.25">
      <c r="A3642" t="s">
        <v>2512</v>
      </c>
      <c r="B3642" t="s">
        <v>4033</v>
      </c>
      <c r="C3642" t="s">
        <v>4049</v>
      </c>
      <c r="D3642" t="s">
        <v>4041</v>
      </c>
      <c r="E3642" t="s">
        <v>4039</v>
      </c>
      <c r="F3642" t="s">
        <v>4032</v>
      </c>
      <c r="G3642">
        <v>71356</v>
      </c>
    </row>
    <row r="3643" spans="1:7" x14ac:dyDescent="0.25">
      <c r="A3643" t="s">
        <v>1428</v>
      </c>
      <c r="B3643" t="s">
        <v>4036</v>
      </c>
      <c r="C3643" t="s">
        <v>4051</v>
      </c>
      <c r="D3643" t="s">
        <v>4044</v>
      </c>
      <c r="E3643" t="s">
        <v>4038</v>
      </c>
      <c r="F3643" t="s">
        <v>4032</v>
      </c>
      <c r="G3643">
        <v>71357</v>
      </c>
    </row>
    <row r="3644" spans="1:7" x14ac:dyDescent="0.25">
      <c r="A3644" t="s">
        <v>2404</v>
      </c>
      <c r="B3644" t="s">
        <v>4033</v>
      </c>
      <c r="C3644" t="s">
        <v>4051</v>
      </c>
      <c r="D3644" t="s">
        <v>4041</v>
      </c>
      <c r="E3644" t="s">
        <v>4038</v>
      </c>
      <c r="F3644" t="s">
        <v>4032</v>
      </c>
      <c r="G3644">
        <v>71358</v>
      </c>
    </row>
    <row r="3645" spans="1:7" x14ac:dyDescent="0.25">
      <c r="A3645" t="s">
        <v>3672</v>
      </c>
      <c r="B3645" t="s">
        <v>4035</v>
      </c>
      <c r="C3645" t="s">
        <v>4048</v>
      </c>
      <c r="D3645" t="s">
        <v>4041</v>
      </c>
      <c r="E3645" t="s">
        <v>4039</v>
      </c>
      <c r="F3645" t="s">
        <v>4032</v>
      </c>
      <c r="G3645">
        <v>71359</v>
      </c>
    </row>
    <row r="3646" spans="1:7" x14ac:dyDescent="0.25">
      <c r="A3646" t="s">
        <v>2320</v>
      </c>
      <c r="B3646" t="s">
        <v>4035</v>
      </c>
      <c r="C3646" t="s">
        <v>4048</v>
      </c>
      <c r="D3646" t="s">
        <v>4044</v>
      </c>
      <c r="E3646" t="s">
        <v>4039</v>
      </c>
      <c r="F3646" t="s">
        <v>4032</v>
      </c>
      <c r="G3646">
        <v>71407</v>
      </c>
    </row>
    <row r="3647" spans="1:7" x14ac:dyDescent="0.25">
      <c r="A3647" t="s">
        <v>3566</v>
      </c>
      <c r="B3647" t="s">
        <v>4033</v>
      </c>
      <c r="C3647" t="s">
        <v>4050</v>
      </c>
      <c r="D3647" t="s">
        <v>4041</v>
      </c>
      <c r="E3647" t="s">
        <v>4039</v>
      </c>
      <c r="F3647" t="s">
        <v>4032</v>
      </c>
      <c r="G3647">
        <v>71426</v>
      </c>
    </row>
    <row r="3648" spans="1:7" x14ac:dyDescent="0.25">
      <c r="A3648" t="s">
        <v>1726</v>
      </c>
      <c r="B3648" t="s">
        <v>4033</v>
      </c>
      <c r="C3648" t="s">
        <v>4049</v>
      </c>
      <c r="D3648" t="s">
        <v>4041</v>
      </c>
      <c r="E3648" t="s">
        <v>4039</v>
      </c>
      <c r="F3648" t="s">
        <v>4032</v>
      </c>
      <c r="G3648">
        <v>71468</v>
      </c>
    </row>
    <row r="3649" spans="1:7" x14ac:dyDescent="0.25">
      <c r="A3649" t="s">
        <v>3557</v>
      </c>
      <c r="B3649" t="s">
        <v>4035</v>
      </c>
      <c r="C3649" t="s">
        <v>4048</v>
      </c>
      <c r="D3649" t="s">
        <v>4041</v>
      </c>
      <c r="E3649" t="s">
        <v>4039</v>
      </c>
      <c r="F3649" t="s">
        <v>4032</v>
      </c>
      <c r="G3649">
        <v>71482</v>
      </c>
    </row>
    <row r="3650" spans="1:7" x14ac:dyDescent="0.25">
      <c r="A3650" t="s">
        <v>2612</v>
      </c>
      <c r="B3650" t="s">
        <v>4033</v>
      </c>
      <c r="C3650" t="s">
        <v>4049</v>
      </c>
      <c r="D3650" t="s">
        <v>4041</v>
      </c>
      <c r="E3650" t="s">
        <v>4039</v>
      </c>
      <c r="F3650" t="s">
        <v>4032</v>
      </c>
      <c r="G3650">
        <v>71488</v>
      </c>
    </row>
    <row r="3651" spans="1:7" x14ac:dyDescent="0.25">
      <c r="A3651" t="s">
        <v>3614</v>
      </c>
      <c r="B3651" t="s">
        <v>4035</v>
      </c>
      <c r="C3651" t="s">
        <v>4048</v>
      </c>
      <c r="D3651" t="s">
        <v>4041</v>
      </c>
      <c r="E3651" t="s">
        <v>4039</v>
      </c>
      <c r="F3651" t="s">
        <v>4032</v>
      </c>
      <c r="G3651">
        <v>71499</v>
      </c>
    </row>
    <row r="3652" spans="1:7" x14ac:dyDescent="0.25">
      <c r="A3652" t="s">
        <v>3553</v>
      </c>
      <c r="B3652" t="s">
        <v>4036</v>
      </c>
      <c r="C3652" t="s">
        <v>4048</v>
      </c>
      <c r="D3652" t="s">
        <v>4044</v>
      </c>
      <c r="E3652" t="s">
        <v>4038</v>
      </c>
      <c r="F3652" t="s">
        <v>4032</v>
      </c>
      <c r="G3652">
        <v>71509</v>
      </c>
    </row>
    <row r="3653" spans="1:7" x14ac:dyDescent="0.25">
      <c r="A3653" t="s">
        <v>3815</v>
      </c>
      <c r="B3653" t="s">
        <v>4033</v>
      </c>
      <c r="C3653" t="s">
        <v>4048</v>
      </c>
      <c r="D3653" t="s">
        <v>4041</v>
      </c>
      <c r="E3653" t="s">
        <v>4039</v>
      </c>
      <c r="F3653" t="s">
        <v>4034</v>
      </c>
      <c r="G3653">
        <v>71520</v>
      </c>
    </row>
    <row r="3654" spans="1:7" x14ac:dyDescent="0.25">
      <c r="A3654" t="s">
        <v>1320</v>
      </c>
      <c r="B3654" t="s">
        <v>4036</v>
      </c>
      <c r="C3654" t="s">
        <v>4047</v>
      </c>
      <c r="D3654" t="s">
        <v>4044</v>
      </c>
      <c r="E3654" t="s">
        <v>4039</v>
      </c>
      <c r="F3654" t="s">
        <v>4032</v>
      </c>
      <c r="G3654">
        <v>71532</v>
      </c>
    </row>
    <row r="3655" spans="1:7" x14ac:dyDescent="0.25">
      <c r="A3655" t="s">
        <v>2075</v>
      </c>
      <c r="B3655" t="s">
        <v>4035</v>
      </c>
      <c r="C3655" t="s">
        <v>4049</v>
      </c>
      <c r="D3655" t="s">
        <v>4041</v>
      </c>
      <c r="E3655" t="s">
        <v>4039</v>
      </c>
      <c r="F3655" t="s">
        <v>4032</v>
      </c>
      <c r="G3655">
        <v>71540</v>
      </c>
    </row>
    <row r="3656" spans="1:7" x14ac:dyDescent="0.25">
      <c r="A3656" t="s">
        <v>2358</v>
      </c>
      <c r="B3656" t="s">
        <v>4033</v>
      </c>
      <c r="C3656" t="s">
        <v>4049</v>
      </c>
      <c r="D3656" t="s">
        <v>4041</v>
      </c>
      <c r="E3656" t="s">
        <v>4039</v>
      </c>
      <c r="F3656" t="s">
        <v>4032</v>
      </c>
      <c r="G3656">
        <v>71558</v>
      </c>
    </row>
    <row r="3657" spans="1:7" x14ac:dyDescent="0.25">
      <c r="A3657" t="s">
        <v>3854</v>
      </c>
      <c r="B3657" t="s">
        <v>4036</v>
      </c>
      <c r="C3657" t="s">
        <v>4050</v>
      </c>
      <c r="D3657" t="s">
        <v>4041</v>
      </c>
      <c r="E3657" t="s">
        <v>4039</v>
      </c>
      <c r="F3657" t="s">
        <v>4032</v>
      </c>
      <c r="G3657">
        <v>71569</v>
      </c>
    </row>
    <row r="3658" spans="1:7" x14ac:dyDescent="0.25">
      <c r="A3658" t="s">
        <v>1324</v>
      </c>
      <c r="B3658" t="s">
        <v>4036</v>
      </c>
      <c r="C3658" t="s">
        <v>4049</v>
      </c>
      <c r="D3658" t="s">
        <v>4044</v>
      </c>
      <c r="E3658" t="s">
        <v>4039</v>
      </c>
      <c r="F3658" t="s">
        <v>4032</v>
      </c>
      <c r="G3658">
        <v>71593</v>
      </c>
    </row>
    <row r="3659" spans="1:7" x14ac:dyDescent="0.25">
      <c r="A3659" t="s">
        <v>1909</v>
      </c>
      <c r="B3659" t="s">
        <v>4035</v>
      </c>
      <c r="C3659" t="s">
        <v>4051</v>
      </c>
      <c r="D3659" t="s">
        <v>4041</v>
      </c>
      <c r="E3659" t="s">
        <v>4039</v>
      </c>
      <c r="F3659" t="s">
        <v>4032</v>
      </c>
      <c r="G3659">
        <v>71600</v>
      </c>
    </row>
    <row r="3660" spans="1:7" x14ac:dyDescent="0.25">
      <c r="A3660" t="s">
        <v>1825</v>
      </c>
      <c r="B3660" t="s">
        <v>4033</v>
      </c>
      <c r="C3660" t="s">
        <v>4051</v>
      </c>
      <c r="D3660" t="s">
        <v>4041</v>
      </c>
      <c r="E3660" t="s">
        <v>4039</v>
      </c>
      <c r="F3660" t="s">
        <v>4034</v>
      </c>
      <c r="G3660">
        <v>71604</v>
      </c>
    </row>
    <row r="3661" spans="1:7" x14ac:dyDescent="0.25">
      <c r="A3661" t="s">
        <v>2265</v>
      </c>
      <c r="B3661" t="s">
        <v>4035</v>
      </c>
      <c r="C3661" t="s">
        <v>4047</v>
      </c>
      <c r="D3661" t="s">
        <v>4041</v>
      </c>
      <c r="E3661" t="s">
        <v>4039</v>
      </c>
      <c r="F3661" t="s">
        <v>4032</v>
      </c>
      <c r="G3661">
        <v>71628</v>
      </c>
    </row>
    <row r="3662" spans="1:7" x14ac:dyDescent="0.25">
      <c r="A3662" t="s">
        <v>3497</v>
      </c>
      <c r="B3662" t="s">
        <v>4035</v>
      </c>
      <c r="C3662" t="s">
        <v>4048</v>
      </c>
      <c r="D3662" t="s">
        <v>4041</v>
      </c>
      <c r="E3662" t="s">
        <v>4039</v>
      </c>
      <c r="F3662" t="s">
        <v>4032</v>
      </c>
      <c r="G3662">
        <v>71634</v>
      </c>
    </row>
    <row r="3663" spans="1:7" x14ac:dyDescent="0.25">
      <c r="A3663" t="s">
        <v>2470</v>
      </c>
      <c r="B3663" t="s">
        <v>4035</v>
      </c>
      <c r="C3663" t="s">
        <v>4051</v>
      </c>
      <c r="D3663" t="s">
        <v>4041</v>
      </c>
      <c r="E3663" t="s">
        <v>4038</v>
      </c>
      <c r="F3663" t="s">
        <v>4032</v>
      </c>
      <c r="G3663">
        <v>71642</v>
      </c>
    </row>
    <row r="3664" spans="1:7" x14ac:dyDescent="0.25">
      <c r="A3664" t="s">
        <v>3717</v>
      </c>
      <c r="B3664" t="s">
        <v>4033</v>
      </c>
      <c r="C3664" t="s">
        <v>4048</v>
      </c>
      <c r="D3664" t="s">
        <v>4041</v>
      </c>
      <c r="E3664" t="s">
        <v>4039</v>
      </c>
      <c r="F3664" t="s">
        <v>4032</v>
      </c>
      <c r="G3664">
        <v>71655</v>
      </c>
    </row>
    <row r="3665" spans="1:7" x14ac:dyDescent="0.25">
      <c r="A3665" t="s">
        <v>3588</v>
      </c>
      <c r="B3665" t="s">
        <v>4033</v>
      </c>
      <c r="C3665" t="s">
        <v>4048</v>
      </c>
      <c r="D3665" t="s">
        <v>4041</v>
      </c>
      <c r="E3665" t="s">
        <v>4039</v>
      </c>
      <c r="F3665" t="s">
        <v>4032</v>
      </c>
      <c r="G3665">
        <v>71663</v>
      </c>
    </row>
    <row r="3666" spans="1:7" x14ac:dyDescent="0.25">
      <c r="A3666" t="s">
        <v>3833</v>
      </c>
      <c r="B3666" t="s">
        <v>4033</v>
      </c>
      <c r="C3666" t="s">
        <v>4048</v>
      </c>
      <c r="D3666" t="s">
        <v>4041</v>
      </c>
      <c r="E3666" t="s">
        <v>4039</v>
      </c>
      <c r="F3666" t="s">
        <v>4032</v>
      </c>
      <c r="G3666">
        <v>71665</v>
      </c>
    </row>
    <row r="3667" spans="1:7" x14ac:dyDescent="0.25">
      <c r="A3667" t="s">
        <v>1701</v>
      </c>
      <c r="B3667" t="s">
        <v>4033</v>
      </c>
      <c r="C3667" t="s">
        <v>4051</v>
      </c>
      <c r="D3667" t="s">
        <v>4041</v>
      </c>
      <c r="E3667" t="s">
        <v>4039</v>
      </c>
      <c r="F3667" t="s">
        <v>4032</v>
      </c>
      <c r="G3667">
        <v>71685</v>
      </c>
    </row>
    <row r="3668" spans="1:7" x14ac:dyDescent="0.25">
      <c r="A3668" t="s">
        <v>3652</v>
      </c>
      <c r="B3668" t="s">
        <v>4036</v>
      </c>
      <c r="C3668" t="s">
        <v>4048</v>
      </c>
      <c r="D3668" t="s">
        <v>4044</v>
      </c>
      <c r="E3668" t="s">
        <v>4038</v>
      </c>
      <c r="F3668" t="s">
        <v>4032</v>
      </c>
      <c r="G3668">
        <v>71685</v>
      </c>
    </row>
    <row r="3669" spans="1:7" x14ac:dyDescent="0.25">
      <c r="A3669" t="s">
        <v>3484</v>
      </c>
      <c r="B3669" t="s">
        <v>4036</v>
      </c>
      <c r="C3669" t="s">
        <v>4047</v>
      </c>
      <c r="D3669" t="s">
        <v>4041</v>
      </c>
      <c r="E3669" t="s">
        <v>4039</v>
      </c>
      <c r="F3669" t="s">
        <v>4032</v>
      </c>
      <c r="G3669">
        <v>71693</v>
      </c>
    </row>
    <row r="3670" spans="1:7" x14ac:dyDescent="0.25">
      <c r="A3670" t="s">
        <v>1622</v>
      </c>
      <c r="B3670" t="s">
        <v>4035</v>
      </c>
      <c r="C3670" t="s">
        <v>4049</v>
      </c>
      <c r="D3670" t="s">
        <v>4041</v>
      </c>
      <c r="E3670" t="s">
        <v>4039</v>
      </c>
      <c r="F3670" t="s">
        <v>4032</v>
      </c>
      <c r="G3670">
        <v>71703</v>
      </c>
    </row>
    <row r="3671" spans="1:7" x14ac:dyDescent="0.25">
      <c r="A3671" t="s">
        <v>3392</v>
      </c>
      <c r="B3671" t="s">
        <v>4036</v>
      </c>
      <c r="C3671" t="s">
        <v>4050</v>
      </c>
      <c r="D3671" t="s">
        <v>4044</v>
      </c>
      <c r="E3671" t="s">
        <v>4038</v>
      </c>
      <c r="F3671" t="s">
        <v>4032</v>
      </c>
      <c r="G3671">
        <v>71737</v>
      </c>
    </row>
    <row r="3672" spans="1:7" x14ac:dyDescent="0.25">
      <c r="A3672" t="s">
        <v>1819</v>
      </c>
      <c r="B3672" t="s">
        <v>4033</v>
      </c>
      <c r="C3672" t="s">
        <v>4051</v>
      </c>
      <c r="D3672" t="s">
        <v>4041</v>
      </c>
      <c r="E3672" t="s">
        <v>4039</v>
      </c>
      <c r="F3672" t="s">
        <v>4032</v>
      </c>
      <c r="G3672">
        <v>71743</v>
      </c>
    </row>
    <row r="3673" spans="1:7" x14ac:dyDescent="0.25">
      <c r="A3673" t="s">
        <v>1628</v>
      </c>
      <c r="B3673" t="s">
        <v>4033</v>
      </c>
      <c r="C3673" t="s">
        <v>4051</v>
      </c>
      <c r="D3673" t="s">
        <v>4041</v>
      </c>
      <c r="E3673" t="s">
        <v>4039</v>
      </c>
      <c r="F3673" t="s">
        <v>4032</v>
      </c>
      <c r="G3673">
        <v>71754</v>
      </c>
    </row>
    <row r="3674" spans="1:7" x14ac:dyDescent="0.25">
      <c r="A3674" t="s">
        <v>1516</v>
      </c>
      <c r="B3674" t="s">
        <v>4035</v>
      </c>
      <c r="C3674" t="s">
        <v>4051</v>
      </c>
      <c r="D3674" t="s">
        <v>4041</v>
      </c>
      <c r="E3674" t="s">
        <v>4039</v>
      </c>
      <c r="F3674" t="s">
        <v>4032</v>
      </c>
      <c r="G3674">
        <v>71765</v>
      </c>
    </row>
    <row r="3675" spans="1:7" x14ac:dyDescent="0.25">
      <c r="A3675" t="s">
        <v>2227</v>
      </c>
      <c r="B3675" t="s">
        <v>4035</v>
      </c>
      <c r="C3675" t="s">
        <v>4049</v>
      </c>
      <c r="D3675" t="s">
        <v>4041</v>
      </c>
      <c r="E3675" t="s">
        <v>4039</v>
      </c>
      <c r="F3675" t="s">
        <v>4032</v>
      </c>
      <c r="G3675">
        <v>71775</v>
      </c>
    </row>
    <row r="3676" spans="1:7" x14ac:dyDescent="0.25">
      <c r="A3676" t="s">
        <v>3654</v>
      </c>
      <c r="B3676" t="s">
        <v>4033</v>
      </c>
      <c r="C3676" t="s">
        <v>4048</v>
      </c>
      <c r="D3676" t="s">
        <v>4041</v>
      </c>
      <c r="E3676" t="s">
        <v>4039</v>
      </c>
      <c r="F3676" t="s">
        <v>4032</v>
      </c>
      <c r="G3676">
        <v>71776</v>
      </c>
    </row>
    <row r="3677" spans="1:7" x14ac:dyDescent="0.25">
      <c r="A3677" t="s">
        <v>1484</v>
      </c>
      <c r="B3677" t="s">
        <v>4033</v>
      </c>
      <c r="C3677" t="s">
        <v>4049</v>
      </c>
      <c r="D3677" t="s">
        <v>4041</v>
      </c>
      <c r="E3677" t="s">
        <v>4039</v>
      </c>
      <c r="F3677" t="s">
        <v>4032</v>
      </c>
      <c r="G3677">
        <v>71820</v>
      </c>
    </row>
    <row r="3678" spans="1:7" x14ac:dyDescent="0.25">
      <c r="A3678" t="s">
        <v>2481</v>
      </c>
      <c r="B3678" t="s">
        <v>4035</v>
      </c>
      <c r="C3678" t="s">
        <v>4047</v>
      </c>
      <c r="D3678" t="s">
        <v>4041</v>
      </c>
      <c r="E3678" t="s">
        <v>4039</v>
      </c>
      <c r="F3678" t="s">
        <v>4032</v>
      </c>
      <c r="G3678">
        <v>71887</v>
      </c>
    </row>
    <row r="3679" spans="1:7" x14ac:dyDescent="0.25">
      <c r="A3679" t="s">
        <v>2566</v>
      </c>
      <c r="B3679" t="s">
        <v>4035</v>
      </c>
      <c r="C3679" t="s">
        <v>4051</v>
      </c>
      <c r="D3679" t="s">
        <v>4041</v>
      </c>
      <c r="E3679" t="s">
        <v>4038</v>
      </c>
      <c r="F3679" t="s">
        <v>4032</v>
      </c>
      <c r="G3679">
        <v>71928</v>
      </c>
    </row>
    <row r="3680" spans="1:7" x14ac:dyDescent="0.25">
      <c r="A3680" t="s">
        <v>3880</v>
      </c>
      <c r="B3680" t="s">
        <v>4036</v>
      </c>
      <c r="C3680" t="s">
        <v>4047</v>
      </c>
      <c r="D3680" t="s">
        <v>4041</v>
      </c>
      <c r="E3680" t="s">
        <v>4038</v>
      </c>
      <c r="F3680" t="s">
        <v>4032</v>
      </c>
      <c r="G3680">
        <v>71929</v>
      </c>
    </row>
    <row r="3681" spans="1:7" x14ac:dyDescent="0.25">
      <c r="A3681" t="s">
        <v>1972</v>
      </c>
      <c r="B3681" t="s">
        <v>4035</v>
      </c>
      <c r="C3681" t="s">
        <v>4049</v>
      </c>
      <c r="D3681" t="s">
        <v>4041</v>
      </c>
      <c r="E3681" t="s">
        <v>4039</v>
      </c>
      <c r="F3681" t="s">
        <v>4032</v>
      </c>
      <c r="G3681">
        <v>71966</v>
      </c>
    </row>
    <row r="3682" spans="1:7" x14ac:dyDescent="0.25">
      <c r="A3682" t="s">
        <v>2170</v>
      </c>
      <c r="B3682" t="s">
        <v>4033</v>
      </c>
      <c r="C3682" t="s">
        <v>4051</v>
      </c>
      <c r="D3682" t="s">
        <v>4041</v>
      </c>
      <c r="E3682" t="s">
        <v>4038</v>
      </c>
      <c r="F3682" t="s">
        <v>4032</v>
      </c>
      <c r="G3682">
        <v>72028</v>
      </c>
    </row>
    <row r="3683" spans="1:7" x14ac:dyDescent="0.25">
      <c r="A3683" t="s">
        <v>3122</v>
      </c>
      <c r="B3683" t="s">
        <v>4036</v>
      </c>
      <c r="C3683" t="s">
        <v>4051</v>
      </c>
      <c r="D3683" t="s">
        <v>4041</v>
      </c>
      <c r="E3683" t="s">
        <v>4039</v>
      </c>
      <c r="F3683" t="s">
        <v>4032</v>
      </c>
      <c r="G3683">
        <v>72028</v>
      </c>
    </row>
    <row r="3684" spans="1:7" x14ac:dyDescent="0.25">
      <c r="A3684" t="s">
        <v>3351</v>
      </c>
      <c r="B3684" t="s">
        <v>4033</v>
      </c>
      <c r="C3684" t="s">
        <v>4047</v>
      </c>
      <c r="D3684" t="s">
        <v>4041</v>
      </c>
      <c r="E3684" t="s">
        <v>4038</v>
      </c>
      <c r="F3684" t="s">
        <v>4032</v>
      </c>
      <c r="G3684">
        <v>72061</v>
      </c>
    </row>
    <row r="3685" spans="1:7" x14ac:dyDescent="0.25">
      <c r="A3685" t="s">
        <v>2694</v>
      </c>
      <c r="B3685" t="s">
        <v>4033</v>
      </c>
      <c r="C3685" t="s">
        <v>4047</v>
      </c>
      <c r="D3685" t="s">
        <v>4041</v>
      </c>
      <c r="E3685" t="s">
        <v>4039</v>
      </c>
      <c r="F3685" t="s">
        <v>4032</v>
      </c>
      <c r="G3685">
        <v>72070</v>
      </c>
    </row>
    <row r="3686" spans="1:7" x14ac:dyDescent="0.25">
      <c r="A3686" t="s">
        <v>2093</v>
      </c>
      <c r="B3686" t="s">
        <v>4035</v>
      </c>
      <c r="C3686" t="s">
        <v>4049</v>
      </c>
      <c r="D3686" t="s">
        <v>4041</v>
      </c>
      <c r="E3686" t="s">
        <v>4039</v>
      </c>
      <c r="F3686" t="s">
        <v>4032</v>
      </c>
      <c r="G3686">
        <v>72119</v>
      </c>
    </row>
    <row r="3687" spans="1:7" x14ac:dyDescent="0.25">
      <c r="A3687" t="s">
        <v>880</v>
      </c>
      <c r="B3687" t="s">
        <v>4036</v>
      </c>
      <c r="C3687" t="s">
        <v>4051</v>
      </c>
      <c r="D3687" t="s">
        <v>4044</v>
      </c>
      <c r="E3687" t="s">
        <v>4039</v>
      </c>
      <c r="F3687" t="s">
        <v>4032</v>
      </c>
      <c r="G3687">
        <v>72128</v>
      </c>
    </row>
    <row r="3688" spans="1:7" x14ac:dyDescent="0.25">
      <c r="A3688" t="s">
        <v>3638</v>
      </c>
      <c r="B3688" t="s">
        <v>4035</v>
      </c>
      <c r="C3688" t="s">
        <v>4048</v>
      </c>
      <c r="D3688" t="s">
        <v>4041</v>
      </c>
      <c r="E3688" t="s">
        <v>4039</v>
      </c>
      <c r="F3688" t="s">
        <v>4032</v>
      </c>
      <c r="G3688">
        <v>72162</v>
      </c>
    </row>
    <row r="3689" spans="1:7" x14ac:dyDescent="0.25">
      <c r="A3689" t="s">
        <v>3050</v>
      </c>
      <c r="B3689" t="s">
        <v>4035</v>
      </c>
      <c r="C3689" t="s">
        <v>4050</v>
      </c>
      <c r="D3689" t="s">
        <v>4041</v>
      </c>
      <c r="E3689" t="s">
        <v>4039</v>
      </c>
      <c r="F3689" t="s">
        <v>4032</v>
      </c>
      <c r="G3689">
        <v>72183</v>
      </c>
    </row>
    <row r="3690" spans="1:7" x14ac:dyDescent="0.25">
      <c r="A3690" t="s">
        <v>1764</v>
      </c>
      <c r="B3690" t="s">
        <v>4033</v>
      </c>
      <c r="C3690" t="s">
        <v>4051</v>
      </c>
      <c r="D3690" t="s">
        <v>4041</v>
      </c>
      <c r="E3690" t="s">
        <v>4039</v>
      </c>
      <c r="F3690" t="s">
        <v>4032</v>
      </c>
      <c r="G3690">
        <v>72185</v>
      </c>
    </row>
    <row r="3691" spans="1:7" x14ac:dyDescent="0.25">
      <c r="A3691" t="s">
        <v>2164</v>
      </c>
      <c r="B3691" t="s">
        <v>4033</v>
      </c>
      <c r="C3691" t="s">
        <v>4049</v>
      </c>
      <c r="D3691" t="s">
        <v>4041</v>
      </c>
      <c r="E3691" t="s">
        <v>4039</v>
      </c>
      <c r="F3691" t="s">
        <v>4032</v>
      </c>
      <c r="G3691">
        <v>72187</v>
      </c>
    </row>
    <row r="3692" spans="1:7" x14ac:dyDescent="0.25">
      <c r="A3692" t="s">
        <v>3296</v>
      </c>
      <c r="B3692" t="s">
        <v>4036</v>
      </c>
      <c r="C3692" t="s">
        <v>4049</v>
      </c>
      <c r="D3692" t="s">
        <v>4041</v>
      </c>
      <c r="E3692" t="s">
        <v>4039</v>
      </c>
      <c r="F3692" t="s">
        <v>4032</v>
      </c>
      <c r="G3692">
        <v>72245</v>
      </c>
    </row>
    <row r="3693" spans="1:7" x14ac:dyDescent="0.25">
      <c r="A3693" t="s">
        <v>2355</v>
      </c>
      <c r="B3693" t="s">
        <v>4035</v>
      </c>
      <c r="C3693" t="s">
        <v>4049</v>
      </c>
      <c r="D3693" t="s">
        <v>4041</v>
      </c>
      <c r="E3693" t="s">
        <v>4039</v>
      </c>
      <c r="F3693" t="s">
        <v>4032</v>
      </c>
      <c r="G3693">
        <v>72245</v>
      </c>
    </row>
    <row r="3694" spans="1:7" x14ac:dyDescent="0.25">
      <c r="A3694" t="s">
        <v>2464</v>
      </c>
      <c r="B3694" t="s">
        <v>4036</v>
      </c>
      <c r="C3694" t="s">
        <v>4050</v>
      </c>
      <c r="D3694" t="s">
        <v>4044</v>
      </c>
      <c r="E3694" t="s">
        <v>4039</v>
      </c>
      <c r="F3694" t="s">
        <v>4032</v>
      </c>
      <c r="G3694">
        <v>72299</v>
      </c>
    </row>
    <row r="3695" spans="1:7" x14ac:dyDescent="0.25">
      <c r="A3695" t="s">
        <v>2365</v>
      </c>
      <c r="B3695" t="s">
        <v>4035</v>
      </c>
      <c r="C3695" t="s">
        <v>4049</v>
      </c>
      <c r="D3695" t="s">
        <v>4041</v>
      </c>
      <c r="E3695" t="s">
        <v>4039</v>
      </c>
      <c r="F3695" t="s">
        <v>4032</v>
      </c>
      <c r="G3695">
        <v>72301</v>
      </c>
    </row>
    <row r="3696" spans="1:7" x14ac:dyDescent="0.25">
      <c r="A3696" t="s">
        <v>3531</v>
      </c>
      <c r="B3696" t="s">
        <v>4033</v>
      </c>
      <c r="C3696" t="s">
        <v>4048</v>
      </c>
      <c r="D3696" t="s">
        <v>4041</v>
      </c>
      <c r="E3696" t="s">
        <v>4039</v>
      </c>
      <c r="F3696" t="s">
        <v>4034</v>
      </c>
      <c r="G3696">
        <v>72334</v>
      </c>
    </row>
    <row r="3697" spans="1:7" x14ac:dyDescent="0.25">
      <c r="A3697" t="s">
        <v>3072</v>
      </c>
      <c r="B3697" t="s">
        <v>4035</v>
      </c>
      <c r="C3697" t="s">
        <v>4047</v>
      </c>
      <c r="D3697" t="s">
        <v>4041</v>
      </c>
      <c r="E3697" t="s">
        <v>4038</v>
      </c>
      <c r="F3697" t="s">
        <v>4032</v>
      </c>
      <c r="G3697">
        <v>72347</v>
      </c>
    </row>
    <row r="3698" spans="1:7" x14ac:dyDescent="0.25">
      <c r="A3698" t="s">
        <v>1132</v>
      </c>
      <c r="B3698" t="s">
        <v>4036</v>
      </c>
      <c r="C3698" t="s">
        <v>4051</v>
      </c>
      <c r="D3698" t="s">
        <v>4044</v>
      </c>
      <c r="E3698" t="s">
        <v>4039</v>
      </c>
      <c r="F3698" t="s">
        <v>4032</v>
      </c>
      <c r="G3698">
        <v>72352</v>
      </c>
    </row>
    <row r="3699" spans="1:7" x14ac:dyDescent="0.25">
      <c r="A3699" t="s">
        <v>2425</v>
      </c>
      <c r="B3699" t="s">
        <v>4033</v>
      </c>
      <c r="C3699" t="s">
        <v>4049</v>
      </c>
      <c r="D3699" t="s">
        <v>4041</v>
      </c>
      <c r="E3699" t="s">
        <v>4039</v>
      </c>
      <c r="F3699" t="s">
        <v>4034</v>
      </c>
      <c r="G3699">
        <v>72370</v>
      </c>
    </row>
    <row r="3700" spans="1:7" x14ac:dyDescent="0.25">
      <c r="A3700" t="s">
        <v>2184</v>
      </c>
      <c r="B3700" t="s">
        <v>4033</v>
      </c>
      <c r="C3700" t="s">
        <v>4051</v>
      </c>
      <c r="D3700" t="s">
        <v>4041</v>
      </c>
      <c r="E3700" t="s">
        <v>4039</v>
      </c>
      <c r="F3700" t="s">
        <v>4032</v>
      </c>
      <c r="G3700">
        <v>72391</v>
      </c>
    </row>
    <row r="3701" spans="1:7" x14ac:dyDescent="0.25">
      <c r="A3701" t="s">
        <v>3205</v>
      </c>
      <c r="B3701" t="s">
        <v>4036</v>
      </c>
      <c r="C3701" t="s">
        <v>4048</v>
      </c>
      <c r="D3701" t="s">
        <v>4044</v>
      </c>
      <c r="E3701" t="s">
        <v>4039</v>
      </c>
      <c r="F3701" t="s">
        <v>4032</v>
      </c>
      <c r="G3701">
        <v>72430</v>
      </c>
    </row>
    <row r="3702" spans="1:7" x14ac:dyDescent="0.25">
      <c r="A3702" t="s">
        <v>3248</v>
      </c>
      <c r="B3702" t="s">
        <v>4036</v>
      </c>
      <c r="C3702" t="s">
        <v>4050</v>
      </c>
      <c r="D3702" t="s">
        <v>4044</v>
      </c>
      <c r="E3702" t="s">
        <v>4038</v>
      </c>
      <c r="F3702" t="s">
        <v>4032</v>
      </c>
      <c r="G3702">
        <v>72474</v>
      </c>
    </row>
    <row r="3703" spans="1:7" x14ac:dyDescent="0.25">
      <c r="A3703" t="s">
        <v>307</v>
      </c>
      <c r="B3703" t="s">
        <v>4036</v>
      </c>
      <c r="C3703" t="s">
        <v>4051</v>
      </c>
      <c r="D3703" t="s">
        <v>4044</v>
      </c>
      <c r="E3703" t="s">
        <v>4039</v>
      </c>
      <c r="F3703" t="s">
        <v>4034</v>
      </c>
      <c r="G3703">
        <v>72483</v>
      </c>
    </row>
    <row r="3704" spans="1:7" x14ac:dyDescent="0.25">
      <c r="A3704" t="s">
        <v>1867</v>
      </c>
      <c r="B3704" t="s">
        <v>4036</v>
      </c>
      <c r="C3704" t="s">
        <v>4047</v>
      </c>
      <c r="D3704" t="s">
        <v>4044</v>
      </c>
      <c r="E3704" t="s">
        <v>4039</v>
      </c>
      <c r="F3704" t="s">
        <v>4032</v>
      </c>
      <c r="G3704">
        <v>72484</v>
      </c>
    </row>
    <row r="3705" spans="1:7" x14ac:dyDescent="0.25">
      <c r="A3705" t="s">
        <v>2413</v>
      </c>
      <c r="B3705" t="s">
        <v>4035</v>
      </c>
      <c r="C3705" t="s">
        <v>4051</v>
      </c>
      <c r="D3705" t="s">
        <v>4041</v>
      </c>
      <c r="E3705" t="s">
        <v>4038</v>
      </c>
      <c r="F3705" t="s">
        <v>4032</v>
      </c>
      <c r="G3705">
        <v>72494</v>
      </c>
    </row>
    <row r="3706" spans="1:7" x14ac:dyDescent="0.25">
      <c r="A3706" t="s">
        <v>3378</v>
      </c>
      <c r="B3706" t="s">
        <v>4033</v>
      </c>
      <c r="C3706" t="s">
        <v>4050</v>
      </c>
      <c r="D3706" t="s">
        <v>4041</v>
      </c>
      <c r="E3706" t="s">
        <v>4039</v>
      </c>
      <c r="F3706" t="s">
        <v>4032</v>
      </c>
      <c r="G3706">
        <v>72532</v>
      </c>
    </row>
    <row r="3707" spans="1:7" x14ac:dyDescent="0.25">
      <c r="A3707" t="s">
        <v>2151</v>
      </c>
      <c r="B3707" t="s">
        <v>4035</v>
      </c>
      <c r="C3707" t="s">
        <v>4047</v>
      </c>
      <c r="D3707" t="s">
        <v>4041</v>
      </c>
      <c r="E3707" t="s">
        <v>4039</v>
      </c>
      <c r="F3707" t="s">
        <v>4032</v>
      </c>
      <c r="G3707">
        <v>72597</v>
      </c>
    </row>
    <row r="3708" spans="1:7" x14ac:dyDescent="0.25">
      <c r="A3708" t="s">
        <v>3259</v>
      </c>
      <c r="B3708" t="s">
        <v>4033</v>
      </c>
      <c r="C3708" t="s">
        <v>4050</v>
      </c>
      <c r="D3708" t="s">
        <v>4041</v>
      </c>
      <c r="E3708" t="s">
        <v>4039</v>
      </c>
      <c r="F3708" t="s">
        <v>4032</v>
      </c>
      <c r="G3708">
        <v>72601</v>
      </c>
    </row>
    <row r="3709" spans="1:7" x14ac:dyDescent="0.25">
      <c r="A3709" t="s">
        <v>3882</v>
      </c>
      <c r="B3709" t="s">
        <v>4035</v>
      </c>
      <c r="C3709" t="s">
        <v>4048</v>
      </c>
      <c r="D3709" t="s">
        <v>4041</v>
      </c>
      <c r="E3709" t="s">
        <v>4038</v>
      </c>
      <c r="F3709" t="s">
        <v>4032</v>
      </c>
      <c r="G3709">
        <v>72640</v>
      </c>
    </row>
    <row r="3710" spans="1:7" x14ac:dyDescent="0.25">
      <c r="A3710" t="s">
        <v>2277</v>
      </c>
      <c r="B3710" t="s">
        <v>4036</v>
      </c>
      <c r="C3710" t="s">
        <v>4050</v>
      </c>
      <c r="D3710" t="s">
        <v>4044</v>
      </c>
      <c r="E3710" t="s">
        <v>4039</v>
      </c>
      <c r="F3710" t="s">
        <v>4032</v>
      </c>
      <c r="G3710">
        <v>72667</v>
      </c>
    </row>
    <row r="3711" spans="1:7" x14ac:dyDescent="0.25">
      <c r="A3711" t="s">
        <v>2593</v>
      </c>
      <c r="B3711" t="s">
        <v>4035</v>
      </c>
      <c r="C3711" t="s">
        <v>4049</v>
      </c>
      <c r="D3711" t="s">
        <v>4041</v>
      </c>
      <c r="E3711" t="s">
        <v>4039</v>
      </c>
      <c r="F3711" t="s">
        <v>4032</v>
      </c>
      <c r="G3711">
        <v>72671</v>
      </c>
    </row>
    <row r="3712" spans="1:7" x14ac:dyDescent="0.25">
      <c r="A3712" t="s">
        <v>2597</v>
      </c>
      <c r="B3712" t="s">
        <v>4036</v>
      </c>
      <c r="C3712" t="s">
        <v>4050</v>
      </c>
      <c r="D3712" t="s">
        <v>4044</v>
      </c>
      <c r="E3712" t="s">
        <v>4039</v>
      </c>
      <c r="F3712" t="s">
        <v>4032</v>
      </c>
      <c r="G3712">
        <v>72681</v>
      </c>
    </row>
    <row r="3713" spans="1:7" x14ac:dyDescent="0.25">
      <c r="A3713" t="s">
        <v>3715</v>
      </c>
      <c r="B3713" t="s">
        <v>4035</v>
      </c>
      <c r="C3713" t="s">
        <v>4048</v>
      </c>
      <c r="D3713" t="s">
        <v>4041</v>
      </c>
      <c r="E3713" t="s">
        <v>4039</v>
      </c>
      <c r="F3713" t="s">
        <v>4032</v>
      </c>
      <c r="G3713">
        <v>72723</v>
      </c>
    </row>
    <row r="3714" spans="1:7" x14ac:dyDescent="0.25">
      <c r="A3714" t="s">
        <v>2786</v>
      </c>
      <c r="B3714" t="s">
        <v>4036</v>
      </c>
      <c r="C3714" t="s">
        <v>4048</v>
      </c>
      <c r="D3714" t="s">
        <v>4044</v>
      </c>
      <c r="E3714" t="s">
        <v>4039</v>
      </c>
      <c r="F3714" t="s">
        <v>4032</v>
      </c>
      <c r="G3714">
        <v>72752</v>
      </c>
    </row>
    <row r="3715" spans="1:7" x14ac:dyDescent="0.25">
      <c r="A3715" t="s">
        <v>3362</v>
      </c>
      <c r="B3715" t="s">
        <v>4033</v>
      </c>
      <c r="C3715" t="s">
        <v>4050</v>
      </c>
      <c r="D3715" t="s">
        <v>4041</v>
      </c>
      <c r="E3715" t="s">
        <v>4039</v>
      </c>
      <c r="F3715" t="s">
        <v>4032</v>
      </c>
      <c r="G3715">
        <v>72761</v>
      </c>
    </row>
    <row r="3716" spans="1:7" x14ac:dyDescent="0.25">
      <c r="A3716" t="s">
        <v>3662</v>
      </c>
      <c r="B3716" t="s">
        <v>4035</v>
      </c>
      <c r="C3716" t="s">
        <v>4050</v>
      </c>
      <c r="D3716" t="s">
        <v>4041</v>
      </c>
      <c r="E3716" t="s">
        <v>4038</v>
      </c>
      <c r="F3716" t="s">
        <v>4032</v>
      </c>
      <c r="G3716">
        <v>72762</v>
      </c>
    </row>
    <row r="3717" spans="1:7" x14ac:dyDescent="0.25">
      <c r="A3717" t="s">
        <v>2881</v>
      </c>
      <c r="B3717" t="s">
        <v>4035</v>
      </c>
      <c r="C3717" t="s">
        <v>4051</v>
      </c>
      <c r="D3717" t="s">
        <v>4041</v>
      </c>
      <c r="E3717" t="s">
        <v>4038</v>
      </c>
      <c r="F3717" t="s">
        <v>4032</v>
      </c>
      <c r="G3717">
        <v>72782</v>
      </c>
    </row>
    <row r="3718" spans="1:7" x14ac:dyDescent="0.25">
      <c r="A3718" t="s">
        <v>2706</v>
      </c>
      <c r="B3718" t="s">
        <v>4035</v>
      </c>
      <c r="C3718" t="s">
        <v>4049</v>
      </c>
      <c r="D3718" t="s">
        <v>4041</v>
      </c>
      <c r="E3718" t="s">
        <v>4038</v>
      </c>
      <c r="F3718" t="s">
        <v>4032</v>
      </c>
      <c r="G3718">
        <v>72794</v>
      </c>
    </row>
    <row r="3719" spans="1:7" x14ac:dyDescent="0.25">
      <c r="A3719" t="s">
        <v>1588</v>
      </c>
      <c r="B3719" t="s">
        <v>4036</v>
      </c>
      <c r="C3719" t="s">
        <v>4051</v>
      </c>
      <c r="D3719" t="s">
        <v>4044</v>
      </c>
      <c r="E3719" t="s">
        <v>4038</v>
      </c>
      <c r="F3719" t="s">
        <v>4032</v>
      </c>
      <c r="G3719">
        <v>72795</v>
      </c>
    </row>
    <row r="3720" spans="1:7" x14ac:dyDescent="0.25">
      <c r="A3720" t="s">
        <v>3657</v>
      </c>
      <c r="B3720" t="s">
        <v>4036</v>
      </c>
      <c r="C3720" t="s">
        <v>4049</v>
      </c>
      <c r="D3720" t="s">
        <v>4041</v>
      </c>
      <c r="E3720" t="s">
        <v>4038</v>
      </c>
      <c r="F3720" t="s">
        <v>4032</v>
      </c>
      <c r="G3720">
        <v>72805</v>
      </c>
    </row>
    <row r="3721" spans="1:7" x14ac:dyDescent="0.25">
      <c r="A3721" t="s">
        <v>2311</v>
      </c>
      <c r="B3721" t="s">
        <v>4035</v>
      </c>
      <c r="C3721" t="s">
        <v>4049</v>
      </c>
      <c r="D3721" t="s">
        <v>4041</v>
      </c>
      <c r="E3721" t="s">
        <v>4039</v>
      </c>
      <c r="F3721" t="s">
        <v>4032</v>
      </c>
      <c r="G3721">
        <v>72811</v>
      </c>
    </row>
    <row r="3722" spans="1:7" x14ac:dyDescent="0.25">
      <c r="A3722" t="s">
        <v>2975</v>
      </c>
      <c r="B3722" t="s">
        <v>4035</v>
      </c>
      <c r="C3722" t="s">
        <v>4049</v>
      </c>
      <c r="D3722" t="s">
        <v>4041</v>
      </c>
      <c r="E3722" t="s">
        <v>4038</v>
      </c>
      <c r="F3722" t="s">
        <v>4032</v>
      </c>
      <c r="G3722">
        <v>72857</v>
      </c>
    </row>
    <row r="3723" spans="1:7" x14ac:dyDescent="0.25">
      <c r="A3723" t="s">
        <v>1759</v>
      </c>
      <c r="B3723" t="s">
        <v>4035</v>
      </c>
      <c r="C3723" t="s">
        <v>4051</v>
      </c>
      <c r="D3723" t="s">
        <v>4041</v>
      </c>
      <c r="E3723" t="s">
        <v>4039</v>
      </c>
      <c r="F3723" t="s">
        <v>4032</v>
      </c>
      <c r="G3723">
        <v>72881</v>
      </c>
    </row>
    <row r="3724" spans="1:7" x14ac:dyDescent="0.25">
      <c r="A3724" t="s">
        <v>1727</v>
      </c>
      <c r="B3724" t="s">
        <v>4033</v>
      </c>
      <c r="C3724" t="s">
        <v>4051</v>
      </c>
      <c r="D3724" t="s">
        <v>4041</v>
      </c>
      <c r="E3724" t="s">
        <v>4039</v>
      </c>
      <c r="F3724" t="s">
        <v>4032</v>
      </c>
      <c r="G3724">
        <v>72909</v>
      </c>
    </row>
    <row r="3725" spans="1:7" x14ac:dyDescent="0.25">
      <c r="A3725" t="s">
        <v>3686</v>
      </c>
      <c r="B3725" t="s">
        <v>4035</v>
      </c>
      <c r="C3725" t="s">
        <v>4048</v>
      </c>
      <c r="D3725" t="s">
        <v>4041</v>
      </c>
      <c r="E3725" t="s">
        <v>4039</v>
      </c>
      <c r="F3725" t="s">
        <v>4032</v>
      </c>
      <c r="G3725">
        <v>72923</v>
      </c>
    </row>
    <row r="3726" spans="1:7" x14ac:dyDescent="0.25">
      <c r="A3726" t="s">
        <v>4019</v>
      </c>
      <c r="B3726" t="s">
        <v>4036</v>
      </c>
      <c r="C3726" t="s">
        <v>4048</v>
      </c>
      <c r="D3726" t="s">
        <v>4041</v>
      </c>
      <c r="E3726" t="s">
        <v>4038</v>
      </c>
      <c r="F3726" t="s">
        <v>4032</v>
      </c>
      <c r="G3726">
        <v>72928</v>
      </c>
    </row>
    <row r="3727" spans="1:7" x14ac:dyDescent="0.25">
      <c r="A3727" t="s">
        <v>2762</v>
      </c>
      <c r="B3727" t="s">
        <v>4036</v>
      </c>
      <c r="C3727" t="s">
        <v>4050</v>
      </c>
      <c r="D3727" t="s">
        <v>4044</v>
      </c>
      <c r="E3727" t="s">
        <v>4038</v>
      </c>
      <c r="F3727" t="s">
        <v>4032</v>
      </c>
      <c r="G3727">
        <v>72956</v>
      </c>
    </row>
    <row r="3728" spans="1:7" x14ac:dyDescent="0.25">
      <c r="A3728" t="s">
        <v>3625</v>
      </c>
      <c r="B3728" t="s">
        <v>4033</v>
      </c>
      <c r="C3728" t="s">
        <v>4048</v>
      </c>
      <c r="D3728" t="s">
        <v>4041</v>
      </c>
      <c r="E3728" t="s">
        <v>4039</v>
      </c>
      <c r="F3728" t="s">
        <v>4034</v>
      </c>
      <c r="G3728">
        <v>72958</v>
      </c>
    </row>
    <row r="3729" spans="1:7" x14ac:dyDescent="0.25">
      <c r="A3729" t="s">
        <v>3061</v>
      </c>
      <c r="B3729" t="s">
        <v>4036</v>
      </c>
      <c r="C3729" t="s">
        <v>4051</v>
      </c>
      <c r="D3729" t="s">
        <v>4041</v>
      </c>
      <c r="E3729" t="s">
        <v>4039</v>
      </c>
      <c r="F3729" t="s">
        <v>4032</v>
      </c>
      <c r="G3729">
        <v>72986</v>
      </c>
    </row>
    <row r="3730" spans="1:7" x14ac:dyDescent="0.25">
      <c r="A3730" t="s">
        <v>2567</v>
      </c>
      <c r="B3730" t="s">
        <v>4036</v>
      </c>
      <c r="C3730" t="s">
        <v>4051</v>
      </c>
      <c r="D3730" t="s">
        <v>4041</v>
      </c>
      <c r="E3730" t="s">
        <v>4039</v>
      </c>
      <c r="F3730" t="s">
        <v>4032</v>
      </c>
      <c r="G3730">
        <v>72987</v>
      </c>
    </row>
    <row r="3731" spans="1:7" x14ac:dyDescent="0.25">
      <c r="A3731" t="s">
        <v>2010</v>
      </c>
      <c r="B3731" t="s">
        <v>4036</v>
      </c>
      <c r="C3731" t="s">
        <v>4047</v>
      </c>
      <c r="D3731" t="s">
        <v>4044</v>
      </c>
      <c r="E3731" t="s">
        <v>4038</v>
      </c>
      <c r="F3731" t="s">
        <v>4032</v>
      </c>
      <c r="G3731">
        <v>72988</v>
      </c>
    </row>
    <row r="3732" spans="1:7" x14ac:dyDescent="0.25">
      <c r="A3732" t="s">
        <v>2125</v>
      </c>
      <c r="B3732" t="s">
        <v>4036</v>
      </c>
      <c r="C3732" t="s">
        <v>4047</v>
      </c>
      <c r="D3732" t="s">
        <v>4044</v>
      </c>
      <c r="E3732" t="s">
        <v>4039</v>
      </c>
      <c r="F3732" t="s">
        <v>4032</v>
      </c>
      <c r="G3732">
        <v>73009</v>
      </c>
    </row>
    <row r="3733" spans="1:7" x14ac:dyDescent="0.25">
      <c r="A3733" t="s">
        <v>2576</v>
      </c>
      <c r="B3733" t="s">
        <v>4033</v>
      </c>
      <c r="C3733" t="s">
        <v>4047</v>
      </c>
      <c r="D3733" t="s">
        <v>4041</v>
      </c>
      <c r="E3733" t="s">
        <v>4039</v>
      </c>
      <c r="F3733" t="s">
        <v>4032</v>
      </c>
      <c r="G3733">
        <v>73060</v>
      </c>
    </row>
    <row r="3734" spans="1:7" x14ac:dyDescent="0.25">
      <c r="A3734" t="s">
        <v>3658</v>
      </c>
      <c r="B3734" t="s">
        <v>4035</v>
      </c>
      <c r="C3734" t="s">
        <v>4048</v>
      </c>
      <c r="D3734" t="s">
        <v>4041</v>
      </c>
      <c r="E3734" t="s">
        <v>4039</v>
      </c>
      <c r="F3734" t="s">
        <v>4034</v>
      </c>
      <c r="G3734">
        <v>73067</v>
      </c>
    </row>
    <row r="3735" spans="1:7" x14ac:dyDescent="0.25">
      <c r="A3735" t="s">
        <v>3379</v>
      </c>
      <c r="B3735" t="s">
        <v>4033</v>
      </c>
      <c r="C3735" t="s">
        <v>4050</v>
      </c>
      <c r="D3735" t="s">
        <v>4041</v>
      </c>
      <c r="E3735" t="s">
        <v>4039</v>
      </c>
      <c r="F3735" t="s">
        <v>4034</v>
      </c>
      <c r="G3735">
        <v>73107</v>
      </c>
    </row>
    <row r="3736" spans="1:7" x14ac:dyDescent="0.25">
      <c r="A3736" t="s">
        <v>3917</v>
      </c>
      <c r="B3736" t="s">
        <v>4033</v>
      </c>
      <c r="C3736" t="s">
        <v>4048</v>
      </c>
      <c r="D3736" t="s">
        <v>4041</v>
      </c>
      <c r="E3736" t="s">
        <v>4038</v>
      </c>
      <c r="F3736" t="s">
        <v>4032</v>
      </c>
      <c r="G3736">
        <v>73119</v>
      </c>
    </row>
    <row r="3737" spans="1:7" x14ac:dyDescent="0.25">
      <c r="A3737" t="s">
        <v>1564</v>
      </c>
      <c r="B3737" t="s">
        <v>4033</v>
      </c>
      <c r="C3737" t="s">
        <v>4051</v>
      </c>
      <c r="D3737" t="s">
        <v>4041</v>
      </c>
      <c r="E3737" t="s">
        <v>4039</v>
      </c>
      <c r="F3737" t="s">
        <v>4032</v>
      </c>
      <c r="G3737">
        <v>73155</v>
      </c>
    </row>
    <row r="3738" spans="1:7" x14ac:dyDescent="0.25">
      <c r="A3738" t="s">
        <v>3742</v>
      </c>
      <c r="B3738" t="s">
        <v>4035</v>
      </c>
      <c r="C3738" t="s">
        <v>4048</v>
      </c>
      <c r="D3738" t="s">
        <v>4041</v>
      </c>
      <c r="E3738" t="s">
        <v>4039</v>
      </c>
      <c r="F3738" t="s">
        <v>4032</v>
      </c>
      <c r="G3738">
        <v>73188</v>
      </c>
    </row>
    <row r="3739" spans="1:7" x14ac:dyDescent="0.25">
      <c r="A3739" t="s">
        <v>2322</v>
      </c>
      <c r="B3739" t="s">
        <v>4033</v>
      </c>
      <c r="C3739" t="s">
        <v>4049</v>
      </c>
      <c r="D3739" t="s">
        <v>4041</v>
      </c>
      <c r="E3739" t="s">
        <v>4039</v>
      </c>
      <c r="F3739" t="s">
        <v>4034</v>
      </c>
      <c r="G3739">
        <v>73209</v>
      </c>
    </row>
    <row r="3740" spans="1:7" x14ac:dyDescent="0.25">
      <c r="A3740" t="s">
        <v>1915</v>
      </c>
      <c r="B3740" t="s">
        <v>4035</v>
      </c>
      <c r="C3740" t="s">
        <v>4051</v>
      </c>
      <c r="D3740" t="s">
        <v>4041</v>
      </c>
      <c r="E3740" t="s">
        <v>4039</v>
      </c>
      <c r="F3740" t="s">
        <v>4032</v>
      </c>
      <c r="G3740">
        <v>73236</v>
      </c>
    </row>
    <row r="3741" spans="1:7" x14ac:dyDescent="0.25">
      <c r="A3741" t="s">
        <v>1784</v>
      </c>
      <c r="B3741" t="s">
        <v>4036</v>
      </c>
      <c r="C3741" t="s">
        <v>4049</v>
      </c>
      <c r="D3741" t="s">
        <v>4044</v>
      </c>
      <c r="E3741" t="s">
        <v>4038</v>
      </c>
      <c r="F3741" t="s">
        <v>4032</v>
      </c>
      <c r="G3741">
        <v>73238</v>
      </c>
    </row>
    <row r="3742" spans="1:7" x14ac:dyDescent="0.25">
      <c r="A3742" t="s">
        <v>2630</v>
      </c>
      <c r="B3742" t="s">
        <v>4033</v>
      </c>
      <c r="C3742" t="s">
        <v>4049</v>
      </c>
      <c r="D3742" t="s">
        <v>4041</v>
      </c>
      <c r="E3742" t="s">
        <v>4039</v>
      </c>
      <c r="F3742" t="s">
        <v>4034</v>
      </c>
      <c r="G3742">
        <v>73238</v>
      </c>
    </row>
    <row r="3743" spans="1:7" x14ac:dyDescent="0.25">
      <c r="A3743" t="s">
        <v>2065</v>
      </c>
      <c r="B3743" t="s">
        <v>4035</v>
      </c>
      <c r="C3743" t="s">
        <v>4051</v>
      </c>
      <c r="D3743" t="s">
        <v>4041</v>
      </c>
      <c r="E3743" t="s">
        <v>4039</v>
      </c>
      <c r="F3743" t="s">
        <v>4032</v>
      </c>
      <c r="G3743">
        <v>73251</v>
      </c>
    </row>
    <row r="3744" spans="1:7" x14ac:dyDescent="0.25">
      <c r="A3744" t="s">
        <v>2954</v>
      </c>
      <c r="B3744" t="s">
        <v>4036</v>
      </c>
      <c r="C3744" t="s">
        <v>4051</v>
      </c>
      <c r="D3744" t="s">
        <v>4041</v>
      </c>
      <c r="E3744" t="s">
        <v>4039</v>
      </c>
      <c r="F3744" t="s">
        <v>4032</v>
      </c>
      <c r="G3744">
        <v>73271</v>
      </c>
    </row>
    <row r="3745" spans="1:7" x14ac:dyDescent="0.25">
      <c r="A3745" t="s">
        <v>2380</v>
      </c>
      <c r="B3745" t="s">
        <v>4033</v>
      </c>
      <c r="C3745" t="s">
        <v>4051</v>
      </c>
      <c r="D3745" t="s">
        <v>4041</v>
      </c>
      <c r="E3745" t="s">
        <v>4038</v>
      </c>
      <c r="F3745" t="s">
        <v>4032</v>
      </c>
      <c r="G3745">
        <v>73294</v>
      </c>
    </row>
    <row r="3746" spans="1:7" x14ac:dyDescent="0.25">
      <c r="A3746" t="s">
        <v>1875</v>
      </c>
      <c r="B3746" t="s">
        <v>4033</v>
      </c>
      <c r="C3746" t="s">
        <v>4049</v>
      </c>
      <c r="D3746" t="s">
        <v>4041</v>
      </c>
      <c r="E3746" t="s">
        <v>4039</v>
      </c>
      <c r="F3746" t="s">
        <v>4034</v>
      </c>
      <c r="G3746">
        <v>73296</v>
      </c>
    </row>
    <row r="3747" spans="1:7" x14ac:dyDescent="0.25">
      <c r="A3747" t="s">
        <v>1370</v>
      </c>
      <c r="B3747" t="s">
        <v>4036</v>
      </c>
      <c r="C3747" t="s">
        <v>4047</v>
      </c>
      <c r="D3747" t="s">
        <v>4044</v>
      </c>
      <c r="E3747" t="s">
        <v>4039</v>
      </c>
      <c r="F3747" t="s">
        <v>4032</v>
      </c>
      <c r="G3747">
        <v>73297</v>
      </c>
    </row>
    <row r="3748" spans="1:7" x14ac:dyDescent="0.25">
      <c r="A3748" t="s">
        <v>3265</v>
      </c>
      <c r="B3748" t="s">
        <v>4036</v>
      </c>
      <c r="C3748" t="s">
        <v>4047</v>
      </c>
      <c r="D3748" t="s">
        <v>4041</v>
      </c>
      <c r="E3748" t="s">
        <v>4039</v>
      </c>
      <c r="F3748" t="s">
        <v>4032</v>
      </c>
      <c r="G3748">
        <v>73384</v>
      </c>
    </row>
    <row r="3749" spans="1:7" x14ac:dyDescent="0.25">
      <c r="A3749" t="s">
        <v>3257</v>
      </c>
      <c r="B3749" t="s">
        <v>4035</v>
      </c>
      <c r="C3749" t="s">
        <v>4047</v>
      </c>
      <c r="D3749" t="s">
        <v>4041</v>
      </c>
      <c r="E3749" t="s">
        <v>4038</v>
      </c>
      <c r="F3749" t="s">
        <v>4032</v>
      </c>
      <c r="G3749">
        <v>73401</v>
      </c>
    </row>
    <row r="3750" spans="1:7" x14ac:dyDescent="0.25">
      <c r="A3750" t="s">
        <v>3406</v>
      </c>
      <c r="B3750" t="s">
        <v>4036</v>
      </c>
      <c r="C3750" t="s">
        <v>4047</v>
      </c>
      <c r="D3750" t="s">
        <v>4041</v>
      </c>
      <c r="E3750" t="s">
        <v>4039</v>
      </c>
      <c r="F3750" t="s">
        <v>4032</v>
      </c>
      <c r="G3750">
        <v>73432</v>
      </c>
    </row>
    <row r="3751" spans="1:7" x14ac:dyDescent="0.25">
      <c r="A3751" t="s">
        <v>3500</v>
      </c>
      <c r="B3751" t="s">
        <v>4036</v>
      </c>
      <c r="C3751" t="s">
        <v>4049</v>
      </c>
      <c r="D3751" t="s">
        <v>4041</v>
      </c>
      <c r="E3751" t="s">
        <v>4039</v>
      </c>
      <c r="F3751" t="s">
        <v>4032</v>
      </c>
      <c r="G3751">
        <v>73434</v>
      </c>
    </row>
    <row r="3752" spans="1:7" x14ac:dyDescent="0.25">
      <c r="A3752" t="s">
        <v>3252</v>
      </c>
      <c r="B3752" t="s">
        <v>4036</v>
      </c>
      <c r="C3752" t="s">
        <v>4050</v>
      </c>
      <c r="D3752" t="s">
        <v>4044</v>
      </c>
      <c r="E3752" t="s">
        <v>4038</v>
      </c>
      <c r="F3752" t="s">
        <v>4032</v>
      </c>
      <c r="G3752">
        <v>73437</v>
      </c>
    </row>
    <row r="3753" spans="1:7" x14ac:dyDescent="0.25">
      <c r="A3753" t="s">
        <v>2554</v>
      </c>
      <c r="B3753" t="s">
        <v>4035</v>
      </c>
      <c r="C3753" t="s">
        <v>4047</v>
      </c>
      <c r="D3753" t="s">
        <v>4041</v>
      </c>
      <c r="E3753" t="s">
        <v>4039</v>
      </c>
      <c r="F3753" t="s">
        <v>4032</v>
      </c>
      <c r="G3753">
        <v>73445</v>
      </c>
    </row>
    <row r="3754" spans="1:7" x14ac:dyDescent="0.25">
      <c r="A3754" t="s">
        <v>1286</v>
      </c>
      <c r="B3754" t="s">
        <v>4036</v>
      </c>
      <c r="C3754" t="s">
        <v>4051</v>
      </c>
      <c r="D3754" t="s">
        <v>4044</v>
      </c>
      <c r="E3754" t="s">
        <v>4039</v>
      </c>
      <c r="F3754" t="s">
        <v>4032</v>
      </c>
      <c r="G3754">
        <v>73460</v>
      </c>
    </row>
    <row r="3755" spans="1:7" x14ac:dyDescent="0.25">
      <c r="A3755" t="s">
        <v>2977</v>
      </c>
      <c r="B3755" t="s">
        <v>4036</v>
      </c>
      <c r="C3755" t="s">
        <v>4048</v>
      </c>
      <c r="D3755" t="s">
        <v>4044</v>
      </c>
      <c r="E3755" t="s">
        <v>4039</v>
      </c>
      <c r="F3755" t="s">
        <v>4032</v>
      </c>
      <c r="G3755">
        <v>73479</v>
      </c>
    </row>
    <row r="3756" spans="1:7" x14ac:dyDescent="0.25">
      <c r="A3756" t="s">
        <v>2406</v>
      </c>
      <c r="B3756" t="s">
        <v>4036</v>
      </c>
      <c r="C3756" t="s">
        <v>4047</v>
      </c>
      <c r="D3756" t="s">
        <v>4044</v>
      </c>
      <c r="E3756" t="s">
        <v>4038</v>
      </c>
      <c r="F3756" t="s">
        <v>4032</v>
      </c>
      <c r="G3756">
        <v>73513</v>
      </c>
    </row>
    <row r="3757" spans="1:7" x14ac:dyDescent="0.25">
      <c r="A3757" t="s">
        <v>1781</v>
      </c>
      <c r="B3757" t="s">
        <v>4036</v>
      </c>
      <c r="C3757" t="s">
        <v>4047</v>
      </c>
      <c r="D3757" t="s">
        <v>4044</v>
      </c>
      <c r="E3757" t="s">
        <v>4039</v>
      </c>
      <c r="F3757" t="s">
        <v>4032</v>
      </c>
      <c r="G3757">
        <v>73523</v>
      </c>
    </row>
    <row r="3758" spans="1:7" x14ac:dyDescent="0.25">
      <c r="A3758" t="s">
        <v>1920</v>
      </c>
      <c r="B3758" t="s">
        <v>4033</v>
      </c>
      <c r="C3758" t="s">
        <v>4051</v>
      </c>
      <c r="D3758" t="s">
        <v>4041</v>
      </c>
      <c r="E3758" t="s">
        <v>4039</v>
      </c>
      <c r="F3758" t="s">
        <v>4034</v>
      </c>
      <c r="G3758">
        <v>73541</v>
      </c>
    </row>
    <row r="3759" spans="1:7" x14ac:dyDescent="0.25">
      <c r="A3759" t="s">
        <v>1553</v>
      </c>
      <c r="B3759" t="s">
        <v>4036</v>
      </c>
      <c r="C3759" t="s">
        <v>4047</v>
      </c>
      <c r="D3759" t="s">
        <v>4044</v>
      </c>
      <c r="E3759" t="s">
        <v>4039</v>
      </c>
      <c r="F3759" t="s">
        <v>4032</v>
      </c>
      <c r="G3759">
        <v>73545</v>
      </c>
    </row>
    <row r="3760" spans="1:7" x14ac:dyDescent="0.25">
      <c r="A3760" t="s">
        <v>3965</v>
      </c>
      <c r="B3760" t="s">
        <v>4036</v>
      </c>
      <c r="C3760" t="s">
        <v>4048</v>
      </c>
      <c r="D3760" t="s">
        <v>4041</v>
      </c>
      <c r="E3760" t="s">
        <v>4039</v>
      </c>
      <c r="F3760" t="s">
        <v>4032</v>
      </c>
      <c r="G3760">
        <v>73566</v>
      </c>
    </row>
    <row r="3761" spans="1:7" x14ac:dyDescent="0.25">
      <c r="A3761" t="s">
        <v>2248</v>
      </c>
      <c r="B3761" t="s">
        <v>4033</v>
      </c>
      <c r="C3761" t="s">
        <v>4049</v>
      </c>
      <c r="D3761" t="s">
        <v>4041</v>
      </c>
      <c r="E3761" t="s">
        <v>4039</v>
      </c>
      <c r="F3761" t="s">
        <v>4032</v>
      </c>
      <c r="G3761">
        <v>73569</v>
      </c>
    </row>
    <row r="3762" spans="1:7" x14ac:dyDescent="0.25">
      <c r="A3762" t="s">
        <v>1584</v>
      </c>
      <c r="B3762" t="s">
        <v>4035</v>
      </c>
      <c r="C3762" t="s">
        <v>4051</v>
      </c>
      <c r="D3762" t="s">
        <v>4041</v>
      </c>
      <c r="E3762" t="s">
        <v>4039</v>
      </c>
      <c r="F3762" t="s">
        <v>4032</v>
      </c>
      <c r="G3762">
        <v>73574</v>
      </c>
    </row>
    <row r="3763" spans="1:7" x14ac:dyDescent="0.25">
      <c r="A3763" t="s">
        <v>2717</v>
      </c>
      <c r="B3763" t="s">
        <v>4035</v>
      </c>
      <c r="C3763" t="s">
        <v>4047</v>
      </c>
      <c r="D3763" t="s">
        <v>4041</v>
      </c>
      <c r="E3763" t="s">
        <v>4039</v>
      </c>
      <c r="F3763" t="s">
        <v>4032</v>
      </c>
      <c r="G3763">
        <v>73577</v>
      </c>
    </row>
    <row r="3764" spans="1:7" x14ac:dyDescent="0.25">
      <c r="A3764" t="s">
        <v>1712</v>
      </c>
      <c r="B3764" t="s">
        <v>4035</v>
      </c>
      <c r="C3764" t="s">
        <v>4051</v>
      </c>
      <c r="D3764" t="s">
        <v>4041</v>
      </c>
      <c r="E3764" t="s">
        <v>4039</v>
      </c>
      <c r="F3764" t="s">
        <v>4032</v>
      </c>
      <c r="G3764">
        <v>73604</v>
      </c>
    </row>
    <row r="3765" spans="1:7" x14ac:dyDescent="0.25">
      <c r="A3765" t="s">
        <v>3807</v>
      </c>
      <c r="B3765" t="s">
        <v>4036</v>
      </c>
      <c r="C3765" t="s">
        <v>4048</v>
      </c>
      <c r="D3765" t="s">
        <v>4044</v>
      </c>
      <c r="E3765" t="s">
        <v>4038</v>
      </c>
      <c r="F3765" t="s">
        <v>4032</v>
      </c>
      <c r="G3765">
        <v>73631</v>
      </c>
    </row>
    <row r="3766" spans="1:7" x14ac:dyDescent="0.25">
      <c r="A3766" t="s">
        <v>3922</v>
      </c>
      <c r="B3766" t="s">
        <v>4036</v>
      </c>
      <c r="C3766" t="s">
        <v>4048</v>
      </c>
      <c r="D3766" t="s">
        <v>4041</v>
      </c>
      <c r="E3766" t="s">
        <v>4039</v>
      </c>
      <c r="F3766" t="s">
        <v>4032</v>
      </c>
      <c r="G3766">
        <v>73639</v>
      </c>
    </row>
    <row r="3767" spans="1:7" x14ac:dyDescent="0.25">
      <c r="A3767" t="s">
        <v>3206</v>
      </c>
      <c r="B3767" t="s">
        <v>4033</v>
      </c>
      <c r="C3767" t="s">
        <v>4049</v>
      </c>
      <c r="D3767" t="s">
        <v>4041</v>
      </c>
      <c r="E3767" t="s">
        <v>4038</v>
      </c>
      <c r="F3767" t="s">
        <v>4032</v>
      </c>
      <c r="G3767">
        <v>73659</v>
      </c>
    </row>
    <row r="3768" spans="1:7" x14ac:dyDescent="0.25">
      <c r="A3768" t="s">
        <v>1738</v>
      </c>
      <c r="B3768" t="s">
        <v>4036</v>
      </c>
      <c r="C3768" t="s">
        <v>4049</v>
      </c>
      <c r="D3768" t="s">
        <v>4044</v>
      </c>
      <c r="E3768" t="s">
        <v>4038</v>
      </c>
      <c r="F3768" t="s">
        <v>4032</v>
      </c>
      <c r="G3768">
        <v>73754</v>
      </c>
    </row>
    <row r="3769" spans="1:7" x14ac:dyDescent="0.25">
      <c r="A3769" t="s">
        <v>1387</v>
      </c>
      <c r="B3769" t="s">
        <v>4036</v>
      </c>
      <c r="C3769" t="s">
        <v>4049</v>
      </c>
      <c r="D3769" t="s">
        <v>4044</v>
      </c>
      <c r="E3769" t="s">
        <v>4039</v>
      </c>
      <c r="F3769" t="s">
        <v>4032</v>
      </c>
      <c r="G3769">
        <v>73774</v>
      </c>
    </row>
    <row r="3770" spans="1:7" x14ac:dyDescent="0.25">
      <c r="A3770" t="s">
        <v>3675</v>
      </c>
      <c r="B3770" t="s">
        <v>4036</v>
      </c>
      <c r="C3770" t="s">
        <v>4047</v>
      </c>
      <c r="D3770" t="s">
        <v>4041</v>
      </c>
      <c r="E3770" t="s">
        <v>4039</v>
      </c>
      <c r="F3770" t="s">
        <v>4032</v>
      </c>
      <c r="G3770">
        <v>73799</v>
      </c>
    </row>
    <row r="3771" spans="1:7" x14ac:dyDescent="0.25">
      <c r="A3771" t="s">
        <v>3130</v>
      </c>
      <c r="B3771" t="s">
        <v>4035</v>
      </c>
      <c r="C3771" t="s">
        <v>4050</v>
      </c>
      <c r="D3771" t="s">
        <v>4041</v>
      </c>
      <c r="E3771" t="s">
        <v>4039</v>
      </c>
      <c r="F3771" t="s">
        <v>4032</v>
      </c>
      <c r="G3771">
        <v>73835</v>
      </c>
    </row>
    <row r="3772" spans="1:7" x14ac:dyDescent="0.25">
      <c r="A3772" t="s">
        <v>486</v>
      </c>
      <c r="B3772" t="s">
        <v>4036</v>
      </c>
      <c r="C3772" t="s">
        <v>4051</v>
      </c>
      <c r="D3772" t="s">
        <v>4044</v>
      </c>
      <c r="E3772" t="s">
        <v>4039</v>
      </c>
      <c r="F3772" t="s">
        <v>4032</v>
      </c>
      <c r="G3772">
        <v>73842</v>
      </c>
    </row>
    <row r="3773" spans="1:7" x14ac:dyDescent="0.25">
      <c r="A3773" t="s">
        <v>3906</v>
      </c>
      <c r="B3773" t="s">
        <v>4036</v>
      </c>
      <c r="C3773" t="s">
        <v>4047</v>
      </c>
      <c r="D3773" t="s">
        <v>4041</v>
      </c>
      <c r="E3773" t="s">
        <v>4038</v>
      </c>
      <c r="F3773" t="s">
        <v>4032</v>
      </c>
      <c r="G3773">
        <v>73843</v>
      </c>
    </row>
    <row r="3774" spans="1:7" x14ac:dyDescent="0.25">
      <c r="A3774" t="s">
        <v>2885</v>
      </c>
      <c r="B3774" t="s">
        <v>4035</v>
      </c>
      <c r="C3774" t="s">
        <v>4049</v>
      </c>
      <c r="D3774" t="s">
        <v>4041</v>
      </c>
      <c r="E3774" t="s">
        <v>4038</v>
      </c>
      <c r="F3774" t="s">
        <v>4032</v>
      </c>
      <c r="G3774">
        <v>73844</v>
      </c>
    </row>
    <row r="3775" spans="1:7" x14ac:dyDescent="0.25">
      <c r="A3775" t="s">
        <v>3692</v>
      </c>
      <c r="B3775" t="s">
        <v>4033</v>
      </c>
      <c r="C3775" t="s">
        <v>4048</v>
      </c>
      <c r="D3775" t="s">
        <v>4041</v>
      </c>
      <c r="E3775" t="s">
        <v>4039</v>
      </c>
      <c r="F3775" t="s">
        <v>4034</v>
      </c>
      <c r="G3775">
        <v>73857</v>
      </c>
    </row>
    <row r="3776" spans="1:7" x14ac:dyDescent="0.25">
      <c r="A3776" t="s">
        <v>3732</v>
      </c>
      <c r="B3776" t="s">
        <v>4036</v>
      </c>
      <c r="C3776" t="s">
        <v>4050</v>
      </c>
      <c r="D3776" t="s">
        <v>4041</v>
      </c>
      <c r="E3776" t="s">
        <v>4039</v>
      </c>
      <c r="F3776" t="s">
        <v>4032</v>
      </c>
      <c r="G3776">
        <v>73864</v>
      </c>
    </row>
    <row r="3777" spans="1:7" x14ac:dyDescent="0.25">
      <c r="A3777" t="s">
        <v>1780</v>
      </c>
      <c r="B3777" t="s">
        <v>4035</v>
      </c>
      <c r="C3777" t="s">
        <v>4051</v>
      </c>
      <c r="D3777" t="s">
        <v>4041</v>
      </c>
      <c r="E3777" t="s">
        <v>4039</v>
      </c>
      <c r="F3777" t="s">
        <v>4032</v>
      </c>
      <c r="G3777">
        <v>73866</v>
      </c>
    </row>
    <row r="3778" spans="1:7" x14ac:dyDescent="0.25">
      <c r="A3778" t="s">
        <v>3823</v>
      </c>
      <c r="B3778" t="s">
        <v>4036</v>
      </c>
      <c r="C3778" t="s">
        <v>4050</v>
      </c>
      <c r="D3778" t="s">
        <v>4041</v>
      </c>
      <c r="E3778" t="s">
        <v>4039</v>
      </c>
      <c r="F3778" t="s">
        <v>4032</v>
      </c>
      <c r="G3778">
        <v>73869</v>
      </c>
    </row>
    <row r="3779" spans="1:7" x14ac:dyDescent="0.25">
      <c r="A3779" t="s">
        <v>3409</v>
      </c>
      <c r="B3779" t="s">
        <v>4036</v>
      </c>
      <c r="C3779" t="s">
        <v>4050</v>
      </c>
      <c r="D3779" t="s">
        <v>4044</v>
      </c>
      <c r="E3779" t="s">
        <v>4038</v>
      </c>
      <c r="F3779" t="s">
        <v>4032</v>
      </c>
      <c r="G3779">
        <v>73877</v>
      </c>
    </row>
    <row r="3780" spans="1:7" x14ac:dyDescent="0.25">
      <c r="A3780" t="s">
        <v>3744</v>
      </c>
      <c r="B3780" t="s">
        <v>4035</v>
      </c>
      <c r="C3780" t="s">
        <v>4048</v>
      </c>
      <c r="D3780" t="s">
        <v>4041</v>
      </c>
      <c r="E3780" t="s">
        <v>4039</v>
      </c>
      <c r="F3780" t="s">
        <v>4032</v>
      </c>
      <c r="G3780">
        <v>73885</v>
      </c>
    </row>
    <row r="3781" spans="1:7" x14ac:dyDescent="0.25">
      <c r="A3781" t="s">
        <v>1503</v>
      </c>
      <c r="B3781" t="s">
        <v>4036</v>
      </c>
      <c r="C3781" t="s">
        <v>4051</v>
      </c>
      <c r="D3781" t="s">
        <v>4044</v>
      </c>
      <c r="E3781" t="s">
        <v>4038</v>
      </c>
      <c r="F3781" t="s">
        <v>4032</v>
      </c>
      <c r="G3781">
        <v>73969</v>
      </c>
    </row>
    <row r="3782" spans="1:7" x14ac:dyDescent="0.25">
      <c r="A3782" t="s">
        <v>2718</v>
      </c>
      <c r="B3782" t="s">
        <v>4033</v>
      </c>
      <c r="C3782" t="s">
        <v>4047</v>
      </c>
      <c r="D3782" t="s">
        <v>4041</v>
      </c>
      <c r="E3782" t="s">
        <v>4039</v>
      </c>
      <c r="F3782" t="s">
        <v>4032</v>
      </c>
      <c r="G3782">
        <v>73992</v>
      </c>
    </row>
    <row r="3783" spans="1:7" x14ac:dyDescent="0.25">
      <c r="A3783" t="s">
        <v>2085</v>
      </c>
      <c r="B3783" t="s">
        <v>4035</v>
      </c>
      <c r="C3783" t="s">
        <v>4047</v>
      </c>
      <c r="D3783" t="s">
        <v>4041</v>
      </c>
      <c r="E3783" t="s">
        <v>4039</v>
      </c>
      <c r="F3783" t="s">
        <v>4032</v>
      </c>
      <c r="G3783">
        <v>74020</v>
      </c>
    </row>
    <row r="3784" spans="1:7" x14ac:dyDescent="0.25">
      <c r="A3784" t="s">
        <v>582</v>
      </c>
      <c r="B3784" t="s">
        <v>4036</v>
      </c>
      <c r="C3784" t="s">
        <v>4051</v>
      </c>
      <c r="D3784" t="s">
        <v>4044</v>
      </c>
      <c r="E3784" t="s">
        <v>4039</v>
      </c>
      <c r="F3784" t="s">
        <v>4032</v>
      </c>
      <c r="G3784">
        <v>74062</v>
      </c>
    </row>
    <row r="3785" spans="1:7" x14ac:dyDescent="0.25">
      <c r="A3785" t="s">
        <v>2816</v>
      </c>
      <c r="B3785" t="s">
        <v>4036</v>
      </c>
      <c r="C3785" t="s">
        <v>4051</v>
      </c>
      <c r="D3785" t="s">
        <v>4041</v>
      </c>
      <c r="E3785" t="s">
        <v>4039</v>
      </c>
      <c r="F3785" t="s">
        <v>4032</v>
      </c>
      <c r="G3785">
        <v>74101</v>
      </c>
    </row>
    <row r="3786" spans="1:7" x14ac:dyDescent="0.25">
      <c r="A3786" t="s">
        <v>826</v>
      </c>
      <c r="B3786" t="s">
        <v>4036</v>
      </c>
      <c r="C3786" t="s">
        <v>4051</v>
      </c>
      <c r="D3786" t="s">
        <v>4044</v>
      </c>
      <c r="E3786" t="s">
        <v>4039</v>
      </c>
      <c r="F3786" t="s">
        <v>4032</v>
      </c>
      <c r="G3786">
        <v>74122</v>
      </c>
    </row>
    <row r="3787" spans="1:7" x14ac:dyDescent="0.25">
      <c r="A3787" t="s">
        <v>1583</v>
      </c>
      <c r="B3787" t="s">
        <v>4035</v>
      </c>
      <c r="C3787" t="s">
        <v>4051</v>
      </c>
      <c r="D3787" t="s">
        <v>4041</v>
      </c>
      <c r="E3787" t="s">
        <v>4039</v>
      </c>
      <c r="F3787" t="s">
        <v>4032</v>
      </c>
      <c r="G3787">
        <v>74158</v>
      </c>
    </row>
    <row r="3788" spans="1:7" x14ac:dyDescent="0.25">
      <c r="A3788" t="s">
        <v>3336</v>
      </c>
      <c r="B3788" t="s">
        <v>4036</v>
      </c>
      <c r="C3788" t="s">
        <v>4050</v>
      </c>
      <c r="D3788" t="s">
        <v>4044</v>
      </c>
      <c r="E3788" t="s">
        <v>4038</v>
      </c>
      <c r="F3788" t="s">
        <v>4032</v>
      </c>
      <c r="G3788">
        <v>74216</v>
      </c>
    </row>
    <row r="3789" spans="1:7" x14ac:dyDescent="0.25">
      <c r="A3789" t="s">
        <v>3678</v>
      </c>
      <c r="B3789" t="s">
        <v>4035</v>
      </c>
      <c r="C3789" t="s">
        <v>4048</v>
      </c>
      <c r="D3789" t="s">
        <v>4041</v>
      </c>
      <c r="E3789" t="s">
        <v>4039</v>
      </c>
      <c r="F3789" t="s">
        <v>4032</v>
      </c>
      <c r="G3789">
        <v>74223</v>
      </c>
    </row>
    <row r="3790" spans="1:7" x14ac:dyDescent="0.25">
      <c r="A3790" t="s">
        <v>2245</v>
      </c>
      <c r="B3790" t="s">
        <v>4035</v>
      </c>
      <c r="C3790" t="s">
        <v>4051</v>
      </c>
      <c r="D3790" t="s">
        <v>4041</v>
      </c>
      <c r="E3790" t="s">
        <v>4038</v>
      </c>
      <c r="F3790" t="s">
        <v>4032</v>
      </c>
      <c r="G3790">
        <v>74237</v>
      </c>
    </row>
    <row r="3791" spans="1:7" x14ac:dyDescent="0.25">
      <c r="A3791" t="s">
        <v>538</v>
      </c>
      <c r="B3791" t="s">
        <v>4036</v>
      </c>
      <c r="C3791" t="s">
        <v>4051</v>
      </c>
      <c r="D3791" t="s">
        <v>4044</v>
      </c>
      <c r="E3791" t="s">
        <v>4039</v>
      </c>
      <c r="F3791" t="s">
        <v>4032</v>
      </c>
      <c r="G3791">
        <v>74247</v>
      </c>
    </row>
    <row r="3792" spans="1:7" x14ac:dyDescent="0.25">
      <c r="A3792" t="s">
        <v>2379</v>
      </c>
      <c r="B3792" t="s">
        <v>4035</v>
      </c>
      <c r="C3792" t="s">
        <v>4047</v>
      </c>
      <c r="D3792" t="s">
        <v>4041</v>
      </c>
      <c r="E3792" t="s">
        <v>4039</v>
      </c>
      <c r="F3792" t="s">
        <v>4034</v>
      </c>
      <c r="G3792">
        <v>74261</v>
      </c>
    </row>
    <row r="3793" spans="1:7" x14ac:dyDescent="0.25">
      <c r="A3793" t="s">
        <v>2693</v>
      </c>
      <c r="B3793" t="s">
        <v>4035</v>
      </c>
      <c r="C3793" t="s">
        <v>4047</v>
      </c>
      <c r="D3793" t="s">
        <v>4041</v>
      </c>
      <c r="E3793" t="s">
        <v>4039</v>
      </c>
      <c r="F3793" t="s">
        <v>4032</v>
      </c>
      <c r="G3793">
        <v>74263</v>
      </c>
    </row>
    <row r="3794" spans="1:7" x14ac:dyDescent="0.25">
      <c r="A3794" t="s">
        <v>3230</v>
      </c>
      <c r="B3794" t="s">
        <v>4036</v>
      </c>
      <c r="C3794" t="s">
        <v>4049</v>
      </c>
      <c r="D3794" t="s">
        <v>4041</v>
      </c>
      <c r="E3794" t="s">
        <v>4039</v>
      </c>
      <c r="F3794" t="s">
        <v>4032</v>
      </c>
      <c r="G3794">
        <v>74279</v>
      </c>
    </row>
    <row r="3795" spans="1:7" x14ac:dyDescent="0.25">
      <c r="A3795" t="s">
        <v>3341</v>
      </c>
      <c r="B3795" t="s">
        <v>4035</v>
      </c>
      <c r="C3795" t="s">
        <v>4047</v>
      </c>
      <c r="D3795" t="s">
        <v>4041</v>
      </c>
      <c r="E3795" t="s">
        <v>4038</v>
      </c>
      <c r="F3795" t="s">
        <v>4032</v>
      </c>
      <c r="G3795">
        <v>74309</v>
      </c>
    </row>
    <row r="3796" spans="1:7" x14ac:dyDescent="0.25">
      <c r="A3796" t="s">
        <v>1800</v>
      </c>
      <c r="B3796" t="s">
        <v>4035</v>
      </c>
      <c r="C3796" t="s">
        <v>4051</v>
      </c>
      <c r="D3796" t="s">
        <v>4041</v>
      </c>
      <c r="E3796" t="s">
        <v>4039</v>
      </c>
      <c r="F3796" t="s">
        <v>4032</v>
      </c>
      <c r="G3796">
        <v>74404</v>
      </c>
    </row>
    <row r="3797" spans="1:7" x14ac:dyDescent="0.25">
      <c r="A3797" t="s">
        <v>3621</v>
      </c>
      <c r="B3797" t="s">
        <v>4035</v>
      </c>
      <c r="C3797" t="s">
        <v>4048</v>
      </c>
      <c r="D3797" t="s">
        <v>4041</v>
      </c>
      <c r="E3797" t="s">
        <v>4039</v>
      </c>
      <c r="F3797" t="s">
        <v>4032</v>
      </c>
      <c r="G3797">
        <v>74451</v>
      </c>
    </row>
    <row r="3798" spans="1:7" x14ac:dyDescent="0.25">
      <c r="A3798" t="s">
        <v>2523</v>
      </c>
      <c r="B3798" t="s">
        <v>4035</v>
      </c>
      <c r="C3798" t="s">
        <v>4047</v>
      </c>
      <c r="D3798" t="s">
        <v>4041</v>
      </c>
      <c r="E3798" t="s">
        <v>4039</v>
      </c>
      <c r="F3798" t="s">
        <v>4032</v>
      </c>
      <c r="G3798">
        <v>74455</v>
      </c>
    </row>
    <row r="3799" spans="1:7" x14ac:dyDescent="0.25">
      <c r="A3799" t="s">
        <v>2863</v>
      </c>
      <c r="B3799" t="s">
        <v>4036</v>
      </c>
      <c r="C3799" t="s">
        <v>4051</v>
      </c>
      <c r="D3799" t="s">
        <v>4041</v>
      </c>
      <c r="E3799" t="s">
        <v>4039</v>
      </c>
      <c r="F3799" t="s">
        <v>4034</v>
      </c>
      <c r="G3799">
        <v>74503</v>
      </c>
    </row>
    <row r="3800" spans="1:7" x14ac:dyDescent="0.25">
      <c r="A3800" t="s">
        <v>2983</v>
      </c>
      <c r="B3800" t="s">
        <v>4036</v>
      </c>
      <c r="C3800" t="s">
        <v>4051</v>
      </c>
      <c r="D3800" t="s">
        <v>4041</v>
      </c>
      <c r="E3800" t="s">
        <v>4039</v>
      </c>
      <c r="F3800" t="s">
        <v>4032</v>
      </c>
      <c r="G3800">
        <v>74504</v>
      </c>
    </row>
    <row r="3801" spans="1:7" x14ac:dyDescent="0.25">
      <c r="A3801" t="s">
        <v>3679</v>
      </c>
      <c r="B3801" t="s">
        <v>4035</v>
      </c>
      <c r="C3801" t="s">
        <v>4048</v>
      </c>
      <c r="D3801" t="s">
        <v>4041</v>
      </c>
      <c r="E3801" t="s">
        <v>4039</v>
      </c>
      <c r="F3801" t="s">
        <v>4032</v>
      </c>
      <c r="G3801">
        <v>74507</v>
      </c>
    </row>
    <row r="3802" spans="1:7" x14ac:dyDescent="0.25">
      <c r="A3802" t="s">
        <v>3891</v>
      </c>
      <c r="B3802" t="s">
        <v>4036</v>
      </c>
      <c r="C3802" t="s">
        <v>4050</v>
      </c>
      <c r="D3802" t="s">
        <v>4041</v>
      </c>
      <c r="E3802" t="s">
        <v>4039</v>
      </c>
      <c r="F3802" t="s">
        <v>4032</v>
      </c>
      <c r="G3802">
        <v>74507</v>
      </c>
    </row>
    <row r="3803" spans="1:7" x14ac:dyDescent="0.25">
      <c r="A3803" t="s">
        <v>1767</v>
      </c>
      <c r="B3803" t="s">
        <v>4035</v>
      </c>
      <c r="C3803" t="s">
        <v>4049</v>
      </c>
      <c r="D3803" t="s">
        <v>4041</v>
      </c>
      <c r="E3803" t="s">
        <v>4039</v>
      </c>
      <c r="F3803" t="s">
        <v>4032</v>
      </c>
      <c r="G3803">
        <v>74557</v>
      </c>
    </row>
    <row r="3804" spans="1:7" x14ac:dyDescent="0.25">
      <c r="A3804" t="s">
        <v>2077</v>
      </c>
      <c r="B3804" t="s">
        <v>4035</v>
      </c>
      <c r="C3804" t="s">
        <v>4049</v>
      </c>
      <c r="D3804" t="s">
        <v>4041</v>
      </c>
      <c r="E3804" t="s">
        <v>4039</v>
      </c>
      <c r="F3804" t="s">
        <v>4032</v>
      </c>
      <c r="G3804">
        <v>74565</v>
      </c>
    </row>
    <row r="3805" spans="1:7" x14ac:dyDescent="0.25">
      <c r="A3805" t="s">
        <v>2450</v>
      </c>
      <c r="B3805" t="s">
        <v>4035</v>
      </c>
      <c r="C3805" t="s">
        <v>4047</v>
      </c>
      <c r="D3805" t="s">
        <v>4041</v>
      </c>
      <c r="E3805" t="s">
        <v>4039</v>
      </c>
      <c r="F3805" t="s">
        <v>4034</v>
      </c>
      <c r="G3805">
        <v>74577</v>
      </c>
    </row>
    <row r="3806" spans="1:7" x14ac:dyDescent="0.25">
      <c r="A3806" t="s">
        <v>863</v>
      </c>
      <c r="B3806" t="s">
        <v>4036</v>
      </c>
      <c r="C3806" t="s">
        <v>4051</v>
      </c>
      <c r="D3806" t="s">
        <v>4044</v>
      </c>
      <c r="E3806" t="s">
        <v>4039</v>
      </c>
      <c r="F3806" t="s">
        <v>4032</v>
      </c>
      <c r="G3806">
        <v>74578</v>
      </c>
    </row>
    <row r="3807" spans="1:7" x14ac:dyDescent="0.25">
      <c r="A3807" t="s">
        <v>1977</v>
      </c>
      <c r="B3807" t="s">
        <v>4035</v>
      </c>
      <c r="C3807" t="s">
        <v>4049</v>
      </c>
      <c r="D3807" t="s">
        <v>4041</v>
      </c>
      <c r="E3807" t="s">
        <v>4039</v>
      </c>
      <c r="F3807" t="s">
        <v>4032</v>
      </c>
      <c r="G3807">
        <v>74584</v>
      </c>
    </row>
    <row r="3808" spans="1:7" x14ac:dyDescent="0.25">
      <c r="A3808" t="s">
        <v>1577</v>
      </c>
      <c r="B3808" t="s">
        <v>4035</v>
      </c>
      <c r="C3808" t="s">
        <v>4051</v>
      </c>
      <c r="D3808" t="s">
        <v>4041</v>
      </c>
      <c r="E3808" t="s">
        <v>4039</v>
      </c>
      <c r="F3808" t="s">
        <v>4032</v>
      </c>
      <c r="G3808">
        <v>74623</v>
      </c>
    </row>
    <row r="3809" spans="1:7" x14ac:dyDescent="0.25">
      <c r="A3809" t="s">
        <v>1105</v>
      </c>
      <c r="B3809" t="s">
        <v>4036</v>
      </c>
      <c r="C3809" t="s">
        <v>4051</v>
      </c>
      <c r="D3809" t="s">
        <v>4044</v>
      </c>
      <c r="E3809" t="s">
        <v>4039</v>
      </c>
      <c r="F3809" t="s">
        <v>4032</v>
      </c>
      <c r="G3809">
        <v>74629</v>
      </c>
    </row>
    <row r="3810" spans="1:7" x14ac:dyDescent="0.25">
      <c r="A3810" t="s">
        <v>3298</v>
      </c>
      <c r="B3810" t="s">
        <v>4036</v>
      </c>
      <c r="C3810" t="s">
        <v>4047</v>
      </c>
      <c r="D3810" t="s">
        <v>4041</v>
      </c>
      <c r="E3810" t="s">
        <v>4039</v>
      </c>
      <c r="F3810" t="s">
        <v>4032</v>
      </c>
      <c r="G3810">
        <v>74643</v>
      </c>
    </row>
    <row r="3811" spans="1:7" x14ac:dyDescent="0.25">
      <c r="A3811" t="s">
        <v>2215</v>
      </c>
      <c r="B3811" t="s">
        <v>4036</v>
      </c>
      <c r="C3811" t="s">
        <v>4049</v>
      </c>
      <c r="D3811" t="s">
        <v>4044</v>
      </c>
      <c r="E3811" t="s">
        <v>4038</v>
      </c>
      <c r="F3811" t="s">
        <v>4032</v>
      </c>
      <c r="G3811">
        <v>74689</v>
      </c>
    </row>
    <row r="3812" spans="1:7" x14ac:dyDescent="0.25">
      <c r="A3812" t="s">
        <v>3166</v>
      </c>
      <c r="B3812" t="s">
        <v>4036</v>
      </c>
      <c r="C3812" t="s">
        <v>4051</v>
      </c>
      <c r="D3812" t="s">
        <v>4041</v>
      </c>
      <c r="E3812" t="s">
        <v>4039</v>
      </c>
      <c r="F3812" t="s">
        <v>4032</v>
      </c>
      <c r="G3812">
        <v>74711</v>
      </c>
    </row>
    <row r="3813" spans="1:7" x14ac:dyDescent="0.25">
      <c r="A3813" t="s">
        <v>2966</v>
      </c>
      <c r="B3813" t="s">
        <v>4036</v>
      </c>
      <c r="C3813" t="s">
        <v>4051</v>
      </c>
      <c r="D3813" t="s">
        <v>4041</v>
      </c>
      <c r="E3813" t="s">
        <v>4039</v>
      </c>
      <c r="F3813" t="s">
        <v>4032</v>
      </c>
      <c r="G3813">
        <v>74750</v>
      </c>
    </row>
    <row r="3814" spans="1:7" x14ac:dyDescent="0.25">
      <c r="A3814" t="s">
        <v>3898</v>
      </c>
      <c r="B3814" t="s">
        <v>4035</v>
      </c>
      <c r="C3814" t="s">
        <v>4048</v>
      </c>
      <c r="D3814" t="s">
        <v>4041</v>
      </c>
      <c r="E3814" t="s">
        <v>4038</v>
      </c>
      <c r="F3814" t="s">
        <v>4032</v>
      </c>
      <c r="G3814">
        <v>74783</v>
      </c>
    </row>
    <row r="3815" spans="1:7" x14ac:dyDescent="0.25">
      <c r="A3815" t="s">
        <v>1557</v>
      </c>
      <c r="B3815" t="s">
        <v>4036</v>
      </c>
      <c r="C3815" t="s">
        <v>4047</v>
      </c>
      <c r="D3815" t="s">
        <v>4044</v>
      </c>
      <c r="E3815" t="s">
        <v>4039</v>
      </c>
      <c r="F3815" t="s">
        <v>4032</v>
      </c>
      <c r="G3815">
        <v>74818</v>
      </c>
    </row>
    <row r="3816" spans="1:7" x14ac:dyDescent="0.25">
      <c r="A3816" t="s">
        <v>2238</v>
      </c>
      <c r="B3816" t="s">
        <v>4036</v>
      </c>
      <c r="C3816" t="s">
        <v>4047</v>
      </c>
      <c r="D3816" t="s">
        <v>4044</v>
      </c>
      <c r="E3816" t="s">
        <v>4038</v>
      </c>
      <c r="F3816" t="s">
        <v>4032</v>
      </c>
      <c r="G3816">
        <v>74819</v>
      </c>
    </row>
    <row r="3817" spans="1:7" x14ac:dyDescent="0.25">
      <c r="A3817" t="s">
        <v>3886</v>
      </c>
      <c r="B3817" t="s">
        <v>4035</v>
      </c>
      <c r="C3817" t="s">
        <v>4048</v>
      </c>
      <c r="D3817" t="s">
        <v>4041</v>
      </c>
      <c r="E3817" t="s">
        <v>4038</v>
      </c>
      <c r="F3817" t="s">
        <v>4032</v>
      </c>
      <c r="G3817">
        <v>74897</v>
      </c>
    </row>
    <row r="3818" spans="1:7" x14ac:dyDescent="0.25">
      <c r="A3818" t="s">
        <v>2469</v>
      </c>
      <c r="B3818" t="s">
        <v>4035</v>
      </c>
      <c r="C3818" t="s">
        <v>4047</v>
      </c>
      <c r="D3818" t="s">
        <v>4041</v>
      </c>
      <c r="E3818" t="s">
        <v>4039</v>
      </c>
      <c r="F3818" t="s">
        <v>4032</v>
      </c>
      <c r="G3818">
        <v>74899</v>
      </c>
    </row>
    <row r="3819" spans="1:7" x14ac:dyDescent="0.25">
      <c r="A3819" t="s">
        <v>2203</v>
      </c>
      <c r="B3819" t="s">
        <v>4035</v>
      </c>
      <c r="C3819" t="s">
        <v>4049</v>
      </c>
      <c r="D3819" t="s">
        <v>4041</v>
      </c>
      <c r="E3819" t="s">
        <v>4039</v>
      </c>
      <c r="F3819" t="s">
        <v>4034</v>
      </c>
      <c r="G3819">
        <v>74920</v>
      </c>
    </row>
    <row r="3820" spans="1:7" x14ac:dyDescent="0.25">
      <c r="A3820" t="s">
        <v>3632</v>
      </c>
      <c r="B3820" t="s">
        <v>4035</v>
      </c>
      <c r="C3820" t="s">
        <v>4050</v>
      </c>
      <c r="D3820" t="s">
        <v>4041</v>
      </c>
      <c r="E3820" t="s">
        <v>4038</v>
      </c>
      <c r="F3820" t="s">
        <v>4032</v>
      </c>
      <c r="G3820">
        <v>74973</v>
      </c>
    </row>
    <row r="3821" spans="1:7" x14ac:dyDescent="0.25">
      <c r="A3821" t="s">
        <v>3104</v>
      </c>
      <c r="B3821" t="s">
        <v>4035</v>
      </c>
      <c r="C3821" t="s">
        <v>4050</v>
      </c>
      <c r="D3821" t="s">
        <v>4041</v>
      </c>
      <c r="E3821" t="s">
        <v>4039</v>
      </c>
      <c r="F3821" t="s">
        <v>4032</v>
      </c>
      <c r="G3821">
        <v>75071</v>
      </c>
    </row>
    <row r="3822" spans="1:7" x14ac:dyDescent="0.25">
      <c r="A3822" t="s">
        <v>2764</v>
      </c>
      <c r="B3822" t="s">
        <v>4035</v>
      </c>
      <c r="C3822" t="s">
        <v>4049</v>
      </c>
      <c r="D3822" t="s">
        <v>4041</v>
      </c>
      <c r="E3822" t="s">
        <v>4038</v>
      </c>
      <c r="F3822" t="s">
        <v>4032</v>
      </c>
      <c r="G3822">
        <v>75086</v>
      </c>
    </row>
    <row r="3823" spans="1:7" x14ac:dyDescent="0.25">
      <c r="A3823" t="s">
        <v>3103</v>
      </c>
      <c r="B3823" t="s">
        <v>4036</v>
      </c>
      <c r="C3823" t="s">
        <v>4049</v>
      </c>
      <c r="D3823" t="s">
        <v>4041</v>
      </c>
      <c r="E3823" t="s">
        <v>4039</v>
      </c>
      <c r="F3823" t="s">
        <v>4032</v>
      </c>
      <c r="G3823">
        <v>75160</v>
      </c>
    </row>
    <row r="3824" spans="1:7" x14ac:dyDescent="0.25">
      <c r="A3824" t="s">
        <v>3684</v>
      </c>
      <c r="B3824" t="s">
        <v>4035</v>
      </c>
      <c r="C3824" t="s">
        <v>4048</v>
      </c>
      <c r="D3824" t="s">
        <v>4041</v>
      </c>
      <c r="E3824" t="s">
        <v>4039</v>
      </c>
      <c r="F3824" t="s">
        <v>4032</v>
      </c>
      <c r="G3824">
        <v>75171</v>
      </c>
    </row>
    <row r="3825" spans="1:7" x14ac:dyDescent="0.25">
      <c r="A3825" t="s">
        <v>3709</v>
      </c>
      <c r="B3825" t="s">
        <v>4035</v>
      </c>
      <c r="C3825" t="s">
        <v>4048</v>
      </c>
      <c r="D3825" t="s">
        <v>4041</v>
      </c>
      <c r="E3825" t="s">
        <v>4039</v>
      </c>
      <c r="F3825" t="s">
        <v>4032</v>
      </c>
      <c r="G3825">
        <v>75279</v>
      </c>
    </row>
    <row r="3826" spans="1:7" x14ac:dyDescent="0.25">
      <c r="A3826" t="s">
        <v>2211</v>
      </c>
      <c r="B3826" t="s">
        <v>4035</v>
      </c>
      <c r="C3826" t="s">
        <v>4047</v>
      </c>
      <c r="D3826" t="s">
        <v>4041</v>
      </c>
      <c r="E3826" t="s">
        <v>4039</v>
      </c>
      <c r="F3826" t="s">
        <v>4032</v>
      </c>
      <c r="G3826">
        <v>75294</v>
      </c>
    </row>
    <row r="3827" spans="1:7" x14ac:dyDescent="0.25">
      <c r="A3827" t="s">
        <v>2262</v>
      </c>
      <c r="B3827" t="s">
        <v>4036</v>
      </c>
      <c r="C3827" t="s">
        <v>4051</v>
      </c>
      <c r="D3827" t="s">
        <v>4044</v>
      </c>
      <c r="E3827" t="s">
        <v>4038</v>
      </c>
      <c r="F3827" t="s">
        <v>4032</v>
      </c>
      <c r="G3827">
        <v>75315</v>
      </c>
    </row>
    <row r="3828" spans="1:7" x14ac:dyDescent="0.25">
      <c r="A3828" t="s">
        <v>3560</v>
      </c>
      <c r="B3828" t="s">
        <v>4035</v>
      </c>
      <c r="C3828" t="s">
        <v>4048</v>
      </c>
      <c r="D3828" t="s">
        <v>4041</v>
      </c>
      <c r="E3828" t="s">
        <v>4039</v>
      </c>
      <c r="F3828" t="s">
        <v>4032</v>
      </c>
      <c r="G3828">
        <v>75325</v>
      </c>
    </row>
    <row r="3829" spans="1:7" x14ac:dyDescent="0.25">
      <c r="A3829" t="s">
        <v>3801</v>
      </c>
      <c r="B3829" t="s">
        <v>4036</v>
      </c>
      <c r="C3829" t="s">
        <v>4047</v>
      </c>
      <c r="D3829" t="s">
        <v>4041</v>
      </c>
      <c r="E3829" t="s">
        <v>4038</v>
      </c>
      <c r="F3829" t="s">
        <v>4032</v>
      </c>
      <c r="G3829">
        <v>75340</v>
      </c>
    </row>
    <row r="3830" spans="1:7" x14ac:dyDescent="0.25">
      <c r="A3830" t="s">
        <v>2782</v>
      </c>
      <c r="B3830" t="s">
        <v>4036</v>
      </c>
      <c r="C3830" t="s">
        <v>4050</v>
      </c>
      <c r="D3830" t="s">
        <v>4044</v>
      </c>
      <c r="E3830" t="s">
        <v>4039</v>
      </c>
      <c r="F3830" t="s">
        <v>4032</v>
      </c>
      <c r="G3830">
        <v>75349</v>
      </c>
    </row>
    <row r="3831" spans="1:7" x14ac:dyDescent="0.25">
      <c r="A3831" t="s">
        <v>2851</v>
      </c>
      <c r="B3831" t="s">
        <v>4036</v>
      </c>
      <c r="C3831" t="s">
        <v>4050</v>
      </c>
      <c r="D3831" t="s">
        <v>4044</v>
      </c>
      <c r="E3831" t="s">
        <v>4039</v>
      </c>
      <c r="F3831" t="s">
        <v>4032</v>
      </c>
      <c r="G3831">
        <v>75381</v>
      </c>
    </row>
    <row r="3832" spans="1:7" x14ac:dyDescent="0.25">
      <c r="A3832" t="s">
        <v>3405</v>
      </c>
      <c r="B3832" t="s">
        <v>4036</v>
      </c>
      <c r="C3832" t="s">
        <v>4049</v>
      </c>
      <c r="D3832" t="s">
        <v>4041</v>
      </c>
      <c r="E3832" t="s">
        <v>4039</v>
      </c>
      <c r="F3832" t="s">
        <v>4032</v>
      </c>
      <c r="G3832">
        <v>75390</v>
      </c>
    </row>
    <row r="3833" spans="1:7" x14ac:dyDescent="0.25">
      <c r="A3833" t="s">
        <v>3764</v>
      </c>
      <c r="B3833" t="s">
        <v>4035</v>
      </c>
      <c r="C3833" t="s">
        <v>4048</v>
      </c>
      <c r="D3833" t="s">
        <v>4041</v>
      </c>
      <c r="E3833" t="s">
        <v>4039</v>
      </c>
      <c r="F3833" t="s">
        <v>4032</v>
      </c>
      <c r="G3833">
        <v>75399</v>
      </c>
    </row>
    <row r="3834" spans="1:7" x14ac:dyDescent="0.25">
      <c r="A3834" t="s">
        <v>3431</v>
      </c>
      <c r="B3834" t="s">
        <v>4035</v>
      </c>
      <c r="C3834" t="s">
        <v>4050</v>
      </c>
      <c r="D3834" t="s">
        <v>4041</v>
      </c>
      <c r="E3834" t="s">
        <v>4039</v>
      </c>
      <c r="F3834" t="s">
        <v>4034</v>
      </c>
      <c r="G3834">
        <v>75403</v>
      </c>
    </row>
    <row r="3835" spans="1:7" x14ac:dyDescent="0.25">
      <c r="A3835" t="s">
        <v>1586</v>
      </c>
      <c r="B3835" t="s">
        <v>4035</v>
      </c>
      <c r="C3835" t="s">
        <v>4051</v>
      </c>
      <c r="D3835" t="s">
        <v>4041</v>
      </c>
      <c r="E3835" t="s">
        <v>4039</v>
      </c>
      <c r="F3835" t="s">
        <v>4032</v>
      </c>
      <c r="G3835">
        <v>75414</v>
      </c>
    </row>
    <row r="3836" spans="1:7" x14ac:dyDescent="0.25">
      <c r="A3836" t="s">
        <v>2048</v>
      </c>
      <c r="B3836" t="s">
        <v>4035</v>
      </c>
      <c r="C3836" t="s">
        <v>4051</v>
      </c>
      <c r="D3836" t="s">
        <v>4041</v>
      </c>
      <c r="E3836" t="s">
        <v>4039</v>
      </c>
      <c r="F3836" t="s">
        <v>4032</v>
      </c>
      <c r="G3836">
        <v>75421</v>
      </c>
    </row>
    <row r="3837" spans="1:7" x14ac:dyDescent="0.25">
      <c r="A3837" t="s">
        <v>2626</v>
      </c>
      <c r="B3837" t="s">
        <v>4035</v>
      </c>
      <c r="C3837" t="s">
        <v>4047</v>
      </c>
      <c r="D3837" t="s">
        <v>4041</v>
      </c>
      <c r="E3837" t="s">
        <v>4039</v>
      </c>
      <c r="F3837" t="s">
        <v>4032</v>
      </c>
      <c r="G3837">
        <v>75432</v>
      </c>
    </row>
    <row r="3838" spans="1:7" x14ac:dyDescent="0.25">
      <c r="A3838" t="s">
        <v>1771</v>
      </c>
      <c r="B3838" t="s">
        <v>4036</v>
      </c>
      <c r="C3838" t="s">
        <v>4047</v>
      </c>
      <c r="D3838" t="s">
        <v>4044</v>
      </c>
      <c r="E3838" t="s">
        <v>4039</v>
      </c>
      <c r="F3838" t="s">
        <v>4032</v>
      </c>
      <c r="G3838">
        <v>75461</v>
      </c>
    </row>
    <row r="3839" spans="1:7" x14ac:dyDescent="0.25">
      <c r="A3839" t="s">
        <v>1698</v>
      </c>
      <c r="B3839" t="s">
        <v>4036</v>
      </c>
      <c r="C3839" t="s">
        <v>4047</v>
      </c>
      <c r="D3839" t="s">
        <v>4044</v>
      </c>
      <c r="E3839" t="s">
        <v>4039</v>
      </c>
      <c r="F3839" t="s">
        <v>4032</v>
      </c>
      <c r="G3839">
        <v>75609</v>
      </c>
    </row>
    <row r="3840" spans="1:7" x14ac:dyDescent="0.25">
      <c r="A3840" t="s">
        <v>2644</v>
      </c>
      <c r="B3840" t="s">
        <v>4036</v>
      </c>
      <c r="C3840" t="s">
        <v>4050</v>
      </c>
      <c r="D3840" t="s">
        <v>4044</v>
      </c>
      <c r="E3840" t="s">
        <v>4039</v>
      </c>
      <c r="F3840" t="s">
        <v>4032</v>
      </c>
      <c r="G3840">
        <v>75669</v>
      </c>
    </row>
    <row r="3841" spans="1:7" x14ac:dyDescent="0.25">
      <c r="A3841" t="s">
        <v>3575</v>
      </c>
      <c r="B3841" t="s">
        <v>4035</v>
      </c>
      <c r="C3841" t="s">
        <v>4048</v>
      </c>
      <c r="D3841" t="s">
        <v>4041</v>
      </c>
      <c r="E3841" t="s">
        <v>4039</v>
      </c>
      <c r="F3841" t="s">
        <v>4032</v>
      </c>
      <c r="G3841">
        <v>75681</v>
      </c>
    </row>
    <row r="3842" spans="1:7" x14ac:dyDescent="0.25">
      <c r="A3842" t="s">
        <v>2242</v>
      </c>
      <c r="B3842" t="s">
        <v>4035</v>
      </c>
      <c r="C3842" t="s">
        <v>4049</v>
      </c>
      <c r="D3842" t="s">
        <v>4041</v>
      </c>
      <c r="E3842" t="s">
        <v>4039</v>
      </c>
      <c r="F3842" t="s">
        <v>4032</v>
      </c>
      <c r="G3842">
        <v>75706</v>
      </c>
    </row>
    <row r="3843" spans="1:7" x14ac:dyDescent="0.25">
      <c r="A3843" t="s">
        <v>3934</v>
      </c>
      <c r="B3843" t="s">
        <v>4036</v>
      </c>
      <c r="C3843" t="s">
        <v>4048</v>
      </c>
      <c r="D3843" t="s">
        <v>4041</v>
      </c>
      <c r="E3843" t="s">
        <v>4039</v>
      </c>
      <c r="F3843" t="s">
        <v>4032</v>
      </c>
      <c r="G3843">
        <v>75711</v>
      </c>
    </row>
    <row r="3844" spans="1:7" x14ac:dyDescent="0.25">
      <c r="A3844" t="s">
        <v>1566</v>
      </c>
      <c r="B3844" t="s">
        <v>4035</v>
      </c>
      <c r="C3844" t="s">
        <v>4051</v>
      </c>
      <c r="D3844" t="s">
        <v>4041</v>
      </c>
      <c r="E3844" t="s">
        <v>4039</v>
      </c>
      <c r="F3844" t="s">
        <v>4032</v>
      </c>
      <c r="G3844">
        <v>75715</v>
      </c>
    </row>
    <row r="3845" spans="1:7" x14ac:dyDescent="0.25">
      <c r="A3845" t="s">
        <v>3381</v>
      </c>
      <c r="B3845" t="s">
        <v>4035</v>
      </c>
      <c r="C3845" t="s">
        <v>4050</v>
      </c>
      <c r="D3845" t="s">
        <v>4041</v>
      </c>
      <c r="E3845" t="s">
        <v>4039</v>
      </c>
      <c r="F3845" t="s">
        <v>4032</v>
      </c>
      <c r="G3845">
        <v>75825</v>
      </c>
    </row>
    <row r="3846" spans="1:7" x14ac:dyDescent="0.25">
      <c r="A3846" t="s">
        <v>2283</v>
      </c>
      <c r="B3846" t="s">
        <v>4035</v>
      </c>
      <c r="C3846" t="s">
        <v>4051</v>
      </c>
      <c r="D3846" t="s">
        <v>4041</v>
      </c>
      <c r="E3846" t="s">
        <v>4038</v>
      </c>
      <c r="F3846" t="s">
        <v>4032</v>
      </c>
      <c r="G3846">
        <v>75865</v>
      </c>
    </row>
    <row r="3847" spans="1:7" x14ac:dyDescent="0.25">
      <c r="A3847" t="s">
        <v>3673</v>
      </c>
      <c r="B3847" t="s">
        <v>4036</v>
      </c>
      <c r="C3847" t="s">
        <v>4047</v>
      </c>
      <c r="D3847" t="s">
        <v>4041</v>
      </c>
      <c r="E3847" t="s">
        <v>4039</v>
      </c>
      <c r="F3847" t="s">
        <v>4032</v>
      </c>
      <c r="G3847">
        <v>75870</v>
      </c>
    </row>
    <row r="3848" spans="1:7" x14ac:dyDescent="0.25">
      <c r="A3848" t="s">
        <v>3417</v>
      </c>
      <c r="B3848" t="s">
        <v>4036</v>
      </c>
      <c r="C3848" t="s">
        <v>4047</v>
      </c>
      <c r="D3848" t="s">
        <v>4041</v>
      </c>
      <c r="E3848" t="s">
        <v>4039</v>
      </c>
      <c r="F3848" t="s">
        <v>4032</v>
      </c>
      <c r="G3848">
        <v>75877</v>
      </c>
    </row>
    <row r="3849" spans="1:7" x14ac:dyDescent="0.25">
      <c r="A3849" t="s">
        <v>2495</v>
      </c>
      <c r="B3849" t="s">
        <v>4036</v>
      </c>
      <c r="C3849" t="s">
        <v>4047</v>
      </c>
      <c r="D3849" t="s">
        <v>4044</v>
      </c>
      <c r="E3849" t="s">
        <v>4038</v>
      </c>
      <c r="F3849" t="s">
        <v>4032</v>
      </c>
      <c r="G3849">
        <v>75948</v>
      </c>
    </row>
    <row r="3850" spans="1:7" x14ac:dyDescent="0.25">
      <c r="A3850" t="s">
        <v>3264</v>
      </c>
      <c r="B3850" t="s">
        <v>4035</v>
      </c>
      <c r="C3850" t="s">
        <v>4050</v>
      </c>
      <c r="D3850" t="s">
        <v>4041</v>
      </c>
      <c r="E3850" t="s">
        <v>4039</v>
      </c>
      <c r="F3850" t="s">
        <v>4032</v>
      </c>
      <c r="G3850">
        <v>75973</v>
      </c>
    </row>
    <row r="3851" spans="1:7" x14ac:dyDescent="0.25">
      <c r="A3851" t="s">
        <v>3134</v>
      </c>
      <c r="B3851" t="s">
        <v>4036</v>
      </c>
      <c r="C3851" t="s">
        <v>4051</v>
      </c>
      <c r="D3851" t="s">
        <v>4041</v>
      </c>
      <c r="E3851" t="s">
        <v>4038</v>
      </c>
      <c r="F3851" t="s">
        <v>4032</v>
      </c>
      <c r="G3851">
        <v>75987</v>
      </c>
    </row>
    <row r="3852" spans="1:7" x14ac:dyDescent="0.25">
      <c r="A3852" t="s">
        <v>2958</v>
      </c>
      <c r="B3852" t="s">
        <v>4036</v>
      </c>
      <c r="C3852" t="s">
        <v>4051</v>
      </c>
      <c r="D3852" t="s">
        <v>4041</v>
      </c>
      <c r="E3852" t="s">
        <v>4039</v>
      </c>
      <c r="F3852" t="s">
        <v>4032</v>
      </c>
      <c r="G3852">
        <v>76053</v>
      </c>
    </row>
    <row r="3853" spans="1:7" x14ac:dyDescent="0.25">
      <c r="A3853" t="s">
        <v>3630</v>
      </c>
      <c r="B3853" t="s">
        <v>4035</v>
      </c>
      <c r="C3853" t="s">
        <v>4048</v>
      </c>
      <c r="D3853" t="s">
        <v>4041</v>
      </c>
      <c r="E3853" t="s">
        <v>4039</v>
      </c>
      <c r="F3853" t="s">
        <v>4032</v>
      </c>
      <c r="G3853">
        <v>76056</v>
      </c>
    </row>
    <row r="3854" spans="1:7" x14ac:dyDescent="0.25">
      <c r="A3854" t="s">
        <v>1442</v>
      </c>
      <c r="B3854" t="s">
        <v>4036</v>
      </c>
      <c r="C3854" t="s">
        <v>4049</v>
      </c>
      <c r="D3854" t="s">
        <v>4044</v>
      </c>
      <c r="E3854" t="s">
        <v>4039</v>
      </c>
      <c r="F3854" t="s">
        <v>4032</v>
      </c>
      <c r="G3854">
        <v>76058</v>
      </c>
    </row>
    <row r="3855" spans="1:7" x14ac:dyDescent="0.25">
      <c r="A3855" t="s">
        <v>3439</v>
      </c>
      <c r="B3855" t="s">
        <v>4036</v>
      </c>
      <c r="C3855" t="s">
        <v>4049</v>
      </c>
      <c r="D3855" t="s">
        <v>4041</v>
      </c>
      <c r="E3855" t="s">
        <v>4039</v>
      </c>
      <c r="F3855" t="s">
        <v>4032</v>
      </c>
      <c r="G3855">
        <v>76108</v>
      </c>
    </row>
    <row r="3856" spans="1:7" x14ac:dyDescent="0.25">
      <c r="A3856" t="s">
        <v>2023</v>
      </c>
      <c r="B3856" t="s">
        <v>4036</v>
      </c>
      <c r="C3856" t="s">
        <v>4047</v>
      </c>
      <c r="D3856" t="s">
        <v>4044</v>
      </c>
      <c r="E3856" t="s">
        <v>4038</v>
      </c>
      <c r="F3856" t="s">
        <v>4032</v>
      </c>
      <c r="G3856">
        <v>76132</v>
      </c>
    </row>
    <row r="3857" spans="1:7" x14ac:dyDescent="0.25">
      <c r="A3857" t="s">
        <v>1281</v>
      </c>
      <c r="B3857" t="s">
        <v>4036</v>
      </c>
      <c r="C3857" t="s">
        <v>4049</v>
      </c>
      <c r="D3857" t="s">
        <v>4044</v>
      </c>
      <c r="E3857" t="s">
        <v>4039</v>
      </c>
      <c r="F3857" t="s">
        <v>4032</v>
      </c>
      <c r="G3857">
        <v>76134</v>
      </c>
    </row>
    <row r="3858" spans="1:7" x14ac:dyDescent="0.25">
      <c r="A3858" t="s">
        <v>3810</v>
      </c>
      <c r="B3858" t="s">
        <v>4036</v>
      </c>
      <c r="C3858" t="s">
        <v>4050</v>
      </c>
      <c r="D3858" t="s">
        <v>4041</v>
      </c>
      <c r="E3858" t="s">
        <v>4039</v>
      </c>
      <c r="F3858" t="s">
        <v>4032</v>
      </c>
      <c r="G3858">
        <v>76197</v>
      </c>
    </row>
    <row r="3859" spans="1:7" x14ac:dyDescent="0.25">
      <c r="A3859" t="s">
        <v>3609</v>
      </c>
      <c r="B3859" t="s">
        <v>4035</v>
      </c>
      <c r="C3859" t="s">
        <v>4048</v>
      </c>
      <c r="D3859" t="s">
        <v>4041</v>
      </c>
      <c r="E3859" t="s">
        <v>4039</v>
      </c>
      <c r="F3859" t="s">
        <v>4032</v>
      </c>
      <c r="G3859">
        <v>76358</v>
      </c>
    </row>
    <row r="3860" spans="1:7" x14ac:dyDescent="0.25">
      <c r="A3860" t="s">
        <v>1571</v>
      </c>
      <c r="B3860" t="s">
        <v>4035</v>
      </c>
      <c r="C3860" t="s">
        <v>4051</v>
      </c>
      <c r="D3860" t="s">
        <v>4041</v>
      </c>
      <c r="E3860" t="s">
        <v>4039</v>
      </c>
      <c r="F3860" t="s">
        <v>4034</v>
      </c>
      <c r="G3860">
        <v>76411</v>
      </c>
    </row>
    <row r="3861" spans="1:7" x14ac:dyDescent="0.25">
      <c r="A3861" t="s">
        <v>1476</v>
      </c>
      <c r="B3861" t="s">
        <v>4036</v>
      </c>
      <c r="C3861" t="s">
        <v>4051</v>
      </c>
      <c r="D3861" t="s">
        <v>4044</v>
      </c>
      <c r="E3861" t="s">
        <v>4038</v>
      </c>
      <c r="F3861" t="s">
        <v>4032</v>
      </c>
      <c r="G3861">
        <v>76417</v>
      </c>
    </row>
    <row r="3862" spans="1:7" x14ac:dyDescent="0.25">
      <c r="A3862" t="s">
        <v>3356</v>
      </c>
      <c r="B3862" t="s">
        <v>4036</v>
      </c>
      <c r="C3862" t="s">
        <v>4047</v>
      </c>
      <c r="D3862" t="s">
        <v>4041</v>
      </c>
      <c r="E3862" t="s">
        <v>4039</v>
      </c>
      <c r="F3862" t="s">
        <v>4032</v>
      </c>
      <c r="G3862">
        <v>76575</v>
      </c>
    </row>
    <row r="3863" spans="1:7" x14ac:dyDescent="0.25">
      <c r="A3863" t="s">
        <v>3514</v>
      </c>
      <c r="B3863" t="s">
        <v>4036</v>
      </c>
      <c r="C3863" t="s">
        <v>4047</v>
      </c>
      <c r="D3863" t="s">
        <v>4041</v>
      </c>
      <c r="E3863" t="s">
        <v>4039</v>
      </c>
      <c r="F3863" t="s">
        <v>4032</v>
      </c>
      <c r="G3863">
        <v>76583</v>
      </c>
    </row>
    <row r="3864" spans="1:7" x14ac:dyDescent="0.25">
      <c r="A3864" t="s">
        <v>1508</v>
      </c>
      <c r="B3864" t="s">
        <v>4035</v>
      </c>
      <c r="C3864" t="s">
        <v>4051</v>
      </c>
      <c r="D3864" t="s">
        <v>4041</v>
      </c>
      <c r="E3864" t="s">
        <v>4039</v>
      </c>
      <c r="F3864" t="s">
        <v>4032</v>
      </c>
      <c r="G3864">
        <v>76638</v>
      </c>
    </row>
    <row r="3865" spans="1:7" x14ac:dyDescent="0.25">
      <c r="A3865" t="s">
        <v>1335</v>
      </c>
      <c r="B3865" t="s">
        <v>4036</v>
      </c>
      <c r="C3865" t="s">
        <v>4049</v>
      </c>
      <c r="D3865" t="s">
        <v>4044</v>
      </c>
      <c r="E3865" t="s">
        <v>4039</v>
      </c>
      <c r="F3865" t="s">
        <v>4032</v>
      </c>
      <c r="G3865">
        <v>76679</v>
      </c>
    </row>
    <row r="3866" spans="1:7" x14ac:dyDescent="0.25">
      <c r="A3866" t="s">
        <v>3674</v>
      </c>
      <c r="B3866" t="s">
        <v>4035</v>
      </c>
      <c r="C3866" t="s">
        <v>4048</v>
      </c>
      <c r="D3866" t="s">
        <v>4041</v>
      </c>
      <c r="E3866" t="s">
        <v>4039</v>
      </c>
      <c r="F3866" t="s">
        <v>4034</v>
      </c>
      <c r="G3866">
        <v>76711</v>
      </c>
    </row>
    <row r="3867" spans="1:7" x14ac:dyDescent="0.25">
      <c r="A3867" t="s">
        <v>2991</v>
      </c>
      <c r="B3867" t="s">
        <v>4036</v>
      </c>
      <c r="C3867" t="s">
        <v>4051</v>
      </c>
      <c r="D3867" t="s">
        <v>4041</v>
      </c>
      <c r="E3867" t="s">
        <v>4039</v>
      </c>
      <c r="F3867" t="s">
        <v>4032</v>
      </c>
      <c r="G3867">
        <v>76726</v>
      </c>
    </row>
    <row r="3868" spans="1:7" x14ac:dyDescent="0.25">
      <c r="A3868" t="s">
        <v>2722</v>
      </c>
      <c r="B3868" t="s">
        <v>4036</v>
      </c>
      <c r="C3868" t="s">
        <v>4051</v>
      </c>
      <c r="D3868" t="s">
        <v>4041</v>
      </c>
      <c r="E3868" t="s">
        <v>4039</v>
      </c>
      <c r="F3868" t="s">
        <v>4032</v>
      </c>
      <c r="G3868">
        <v>76743</v>
      </c>
    </row>
    <row r="3869" spans="1:7" x14ac:dyDescent="0.25">
      <c r="A3869" t="s">
        <v>1858</v>
      </c>
      <c r="B3869" t="s">
        <v>4035</v>
      </c>
      <c r="C3869" t="s">
        <v>4051</v>
      </c>
      <c r="D3869" t="s">
        <v>4041</v>
      </c>
      <c r="E3869" t="s">
        <v>4039</v>
      </c>
      <c r="F3869" t="s">
        <v>4032</v>
      </c>
      <c r="G3869">
        <v>76759</v>
      </c>
    </row>
    <row r="3870" spans="1:7" x14ac:dyDescent="0.25">
      <c r="A3870" t="s">
        <v>3793</v>
      </c>
      <c r="B3870" t="s">
        <v>4036</v>
      </c>
      <c r="C3870" t="s">
        <v>4049</v>
      </c>
      <c r="D3870" t="s">
        <v>4041</v>
      </c>
      <c r="E3870" t="s">
        <v>4038</v>
      </c>
      <c r="F3870" t="s">
        <v>4032</v>
      </c>
      <c r="G3870">
        <v>76767</v>
      </c>
    </row>
    <row r="3871" spans="1:7" x14ac:dyDescent="0.25">
      <c r="A3871" t="s">
        <v>3177</v>
      </c>
      <c r="B3871" t="s">
        <v>4036</v>
      </c>
      <c r="C3871" t="s">
        <v>4049</v>
      </c>
      <c r="D3871" t="s">
        <v>4041</v>
      </c>
      <c r="E3871" t="s">
        <v>4039</v>
      </c>
      <c r="F3871" t="s">
        <v>4032</v>
      </c>
      <c r="G3871">
        <v>76791</v>
      </c>
    </row>
    <row r="3872" spans="1:7" x14ac:dyDescent="0.25">
      <c r="A3872" t="s">
        <v>4025</v>
      </c>
      <c r="B3872" t="s">
        <v>4036</v>
      </c>
      <c r="C3872" t="s">
        <v>4048</v>
      </c>
      <c r="D3872" t="s">
        <v>4041</v>
      </c>
      <c r="E3872" t="s">
        <v>4038</v>
      </c>
      <c r="F3872" t="s">
        <v>4032</v>
      </c>
      <c r="G3872">
        <v>76796</v>
      </c>
    </row>
    <row r="3873" spans="1:7" x14ac:dyDescent="0.25">
      <c r="A3873" t="s">
        <v>2763</v>
      </c>
      <c r="B3873" t="s">
        <v>4036</v>
      </c>
      <c r="C3873" t="s">
        <v>4051</v>
      </c>
      <c r="D3873" t="s">
        <v>4041</v>
      </c>
      <c r="E3873" t="s">
        <v>4039</v>
      </c>
      <c r="F3873" t="s">
        <v>4034</v>
      </c>
      <c r="G3873">
        <v>76836</v>
      </c>
    </row>
    <row r="3874" spans="1:7" x14ac:dyDescent="0.25">
      <c r="A3874" t="s">
        <v>3033</v>
      </c>
      <c r="B3874" t="s">
        <v>4036</v>
      </c>
      <c r="C3874" t="s">
        <v>4051</v>
      </c>
      <c r="D3874" t="s">
        <v>4041</v>
      </c>
      <c r="E3874" t="s">
        <v>4039</v>
      </c>
      <c r="F3874" t="s">
        <v>4032</v>
      </c>
      <c r="G3874">
        <v>76868</v>
      </c>
    </row>
    <row r="3875" spans="1:7" x14ac:dyDescent="0.25">
      <c r="A3875" t="s">
        <v>3691</v>
      </c>
      <c r="B3875" t="s">
        <v>4036</v>
      </c>
      <c r="C3875" t="s">
        <v>4050</v>
      </c>
      <c r="D3875" t="s">
        <v>4041</v>
      </c>
      <c r="E3875" t="s">
        <v>4039</v>
      </c>
      <c r="F3875" t="s">
        <v>4032</v>
      </c>
      <c r="G3875">
        <v>76892</v>
      </c>
    </row>
    <row r="3876" spans="1:7" x14ac:dyDescent="0.25">
      <c r="A3876" t="s">
        <v>2436</v>
      </c>
      <c r="B3876" t="s">
        <v>4035</v>
      </c>
      <c r="C3876" t="s">
        <v>4051</v>
      </c>
      <c r="D3876" t="s">
        <v>4041</v>
      </c>
      <c r="E3876" t="s">
        <v>4038</v>
      </c>
      <c r="F3876" t="s">
        <v>4032</v>
      </c>
      <c r="G3876">
        <v>76920</v>
      </c>
    </row>
    <row r="3877" spans="1:7" x14ac:dyDescent="0.25">
      <c r="A3877" t="s">
        <v>3486</v>
      </c>
      <c r="B3877" t="s">
        <v>4036</v>
      </c>
      <c r="C3877" t="s">
        <v>4047</v>
      </c>
      <c r="D3877" t="s">
        <v>4041</v>
      </c>
      <c r="E3877" t="s">
        <v>4039</v>
      </c>
      <c r="F3877" t="s">
        <v>4032</v>
      </c>
      <c r="G3877">
        <v>76940</v>
      </c>
    </row>
    <row r="3878" spans="1:7" x14ac:dyDescent="0.25">
      <c r="A3878" t="s">
        <v>2978</v>
      </c>
      <c r="B3878" t="s">
        <v>4036</v>
      </c>
      <c r="C3878" t="s">
        <v>4048</v>
      </c>
      <c r="D3878" t="s">
        <v>4044</v>
      </c>
      <c r="E3878" t="s">
        <v>4039</v>
      </c>
      <c r="F3878" t="s">
        <v>4032</v>
      </c>
      <c r="G3878">
        <v>76947</v>
      </c>
    </row>
    <row r="3879" spans="1:7" x14ac:dyDescent="0.25">
      <c r="A3879" t="s">
        <v>636</v>
      </c>
      <c r="B3879" t="s">
        <v>4036</v>
      </c>
      <c r="C3879" t="s">
        <v>4051</v>
      </c>
      <c r="D3879" t="s">
        <v>4044</v>
      </c>
      <c r="E3879" t="s">
        <v>4039</v>
      </c>
      <c r="F3879" t="s">
        <v>4032</v>
      </c>
      <c r="G3879">
        <v>76952</v>
      </c>
    </row>
    <row r="3880" spans="1:7" x14ac:dyDescent="0.25">
      <c r="A3880" t="s">
        <v>3494</v>
      </c>
      <c r="B3880" t="s">
        <v>4036</v>
      </c>
      <c r="C3880" t="s">
        <v>4047</v>
      </c>
      <c r="D3880" t="s">
        <v>4041</v>
      </c>
      <c r="E3880" t="s">
        <v>4039</v>
      </c>
      <c r="F3880" t="s">
        <v>4032</v>
      </c>
      <c r="G3880">
        <v>76954</v>
      </c>
    </row>
    <row r="3881" spans="1:7" x14ac:dyDescent="0.25">
      <c r="A3881" t="s">
        <v>3331</v>
      </c>
      <c r="B3881" t="s">
        <v>4036</v>
      </c>
      <c r="C3881" t="s">
        <v>4047</v>
      </c>
      <c r="D3881" t="s">
        <v>4041</v>
      </c>
      <c r="E3881" t="s">
        <v>4039</v>
      </c>
      <c r="F3881" t="s">
        <v>4032</v>
      </c>
      <c r="G3881">
        <v>76992</v>
      </c>
    </row>
    <row r="3882" spans="1:7" x14ac:dyDescent="0.25">
      <c r="A3882" t="s">
        <v>2759</v>
      </c>
      <c r="B3882" t="s">
        <v>4036</v>
      </c>
      <c r="C3882" t="s">
        <v>4051</v>
      </c>
      <c r="D3882" t="s">
        <v>4041</v>
      </c>
      <c r="E3882" t="s">
        <v>4039</v>
      </c>
      <c r="F3882" t="s">
        <v>4032</v>
      </c>
      <c r="G3882">
        <v>77081</v>
      </c>
    </row>
    <row r="3883" spans="1:7" x14ac:dyDescent="0.25">
      <c r="A3883" t="s">
        <v>3653</v>
      </c>
      <c r="B3883" t="s">
        <v>4035</v>
      </c>
      <c r="C3883" t="s">
        <v>4050</v>
      </c>
      <c r="D3883" t="s">
        <v>4041</v>
      </c>
      <c r="E3883" t="s">
        <v>4038</v>
      </c>
      <c r="F3883" t="s">
        <v>4032</v>
      </c>
      <c r="G3883">
        <v>77211</v>
      </c>
    </row>
    <row r="3884" spans="1:7" x14ac:dyDescent="0.25">
      <c r="A3884" t="s">
        <v>3980</v>
      </c>
      <c r="B3884" t="s">
        <v>4036</v>
      </c>
      <c r="C3884" t="s">
        <v>4048</v>
      </c>
      <c r="D3884" t="s">
        <v>4041</v>
      </c>
      <c r="E3884" t="s">
        <v>4039</v>
      </c>
      <c r="F3884" t="s">
        <v>4032</v>
      </c>
      <c r="G3884">
        <v>77222</v>
      </c>
    </row>
    <row r="3885" spans="1:7" x14ac:dyDescent="0.25">
      <c r="A3885" t="s">
        <v>3947</v>
      </c>
      <c r="B3885" t="s">
        <v>4035</v>
      </c>
      <c r="C3885" t="s">
        <v>4048</v>
      </c>
      <c r="D3885" t="s">
        <v>4041</v>
      </c>
      <c r="E3885" t="s">
        <v>4038</v>
      </c>
      <c r="F3885" t="s">
        <v>4032</v>
      </c>
      <c r="G3885">
        <v>77254</v>
      </c>
    </row>
    <row r="3886" spans="1:7" x14ac:dyDescent="0.25">
      <c r="A3886" t="s">
        <v>3156</v>
      </c>
      <c r="B3886" t="s">
        <v>4036</v>
      </c>
      <c r="C3886" t="s">
        <v>4049</v>
      </c>
      <c r="D3886" t="s">
        <v>4041</v>
      </c>
      <c r="E3886" t="s">
        <v>4039</v>
      </c>
      <c r="F3886" t="s">
        <v>4032</v>
      </c>
      <c r="G3886">
        <v>77273</v>
      </c>
    </row>
    <row r="3887" spans="1:7" x14ac:dyDescent="0.25">
      <c r="A3887" t="s">
        <v>1140</v>
      </c>
      <c r="B3887" t="s">
        <v>4035</v>
      </c>
      <c r="C3887" t="s">
        <v>4051</v>
      </c>
      <c r="D3887" t="s">
        <v>4041</v>
      </c>
      <c r="E3887" t="s">
        <v>4039</v>
      </c>
      <c r="F3887" t="s">
        <v>4032</v>
      </c>
      <c r="G3887">
        <v>77300</v>
      </c>
    </row>
    <row r="3888" spans="1:7" x14ac:dyDescent="0.25">
      <c r="A3888" t="s">
        <v>3233</v>
      </c>
      <c r="B3888" t="s">
        <v>4036</v>
      </c>
      <c r="C3888" t="s">
        <v>4047</v>
      </c>
      <c r="D3888" t="s">
        <v>4041</v>
      </c>
      <c r="E3888" t="s">
        <v>4039</v>
      </c>
      <c r="F3888" t="s">
        <v>4032</v>
      </c>
      <c r="G3888">
        <v>77303</v>
      </c>
    </row>
    <row r="3889" spans="1:7" x14ac:dyDescent="0.25">
      <c r="A3889" t="s">
        <v>1482</v>
      </c>
      <c r="B3889" t="s">
        <v>4035</v>
      </c>
      <c r="C3889" t="s">
        <v>4051</v>
      </c>
      <c r="D3889" t="s">
        <v>4041</v>
      </c>
      <c r="E3889" t="s">
        <v>4039</v>
      </c>
      <c r="F3889" t="s">
        <v>4032</v>
      </c>
      <c r="G3889">
        <v>77341</v>
      </c>
    </row>
    <row r="3890" spans="1:7" x14ac:dyDescent="0.25">
      <c r="A3890" t="s">
        <v>2000</v>
      </c>
      <c r="B3890" t="s">
        <v>4036</v>
      </c>
      <c r="C3890" t="s">
        <v>4049</v>
      </c>
      <c r="D3890" t="s">
        <v>4044</v>
      </c>
      <c r="E3890" t="s">
        <v>4038</v>
      </c>
      <c r="F3890" t="s">
        <v>4032</v>
      </c>
      <c r="G3890">
        <v>77344</v>
      </c>
    </row>
    <row r="3891" spans="1:7" x14ac:dyDescent="0.25">
      <c r="A3891" t="s">
        <v>3960</v>
      </c>
      <c r="B3891" t="s">
        <v>4036</v>
      </c>
      <c r="C3891" t="s">
        <v>4048</v>
      </c>
      <c r="D3891" t="s">
        <v>4041</v>
      </c>
      <c r="E3891" t="s">
        <v>4039</v>
      </c>
      <c r="F3891" t="s">
        <v>4032</v>
      </c>
      <c r="G3891">
        <v>77345</v>
      </c>
    </row>
    <row r="3892" spans="1:7" x14ac:dyDescent="0.25">
      <c r="A3892" t="s">
        <v>1857</v>
      </c>
      <c r="B3892" t="s">
        <v>4035</v>
      </c>
      <c r="C3892" t="s">
        <v>4051</v>
      </c>
      <c r="D3892" t="s">
        <v>4041</v>
      </c>
      <c r="E3892" t="s">
        <v>4038</v>
      </c>
      <c r="F3892" t="s">
        <v>4032</v>
      </c>
      <c r="G3892">
        <v>77387</v>
      </c>
    </row>
    <row r="3893" spans="1:7" x14ac:dyDescent="0.25">
      <c r="A3893" t="s">
        <v>3634</v>
      </c>
      <c r="B3893" t="s">
        <v>4036</v>
      </c>
      <c r="C3893" t="s">
        <v>4047</v>
      </c>
      <c r="D3893" t="s">
        <v>4041</v>
      </c>
      <c r="E3893" t="s">
        <v>4039</v>
      </c>
      <c r="F3893" t="s">
        <v>4032</v>
      </c>
      <c r="G3893">
        <v>77409</v>
      </c>
    </row>
    <row r="3894" spans="1:7" x14ac:dyDescent="0.25">
      <c r="A3894" t="s">
        <v>3482</v>
      </c>
      <c r="B3894" t="s">
        <v>4035</v>
      </c>
      <c r="C3894" t="s">
        <v>4050</v>
      </c>
      <c r="D3894" t="s">
        <v>4041</v>
      </c>
      <c r="E3894" t="s">
        <v>4039</v>
      </c>
      <c r="F3894" t="s">
        <v>4032</v>
      </c>
      <c r="G3894">
        <v>77418</v>
      </c>
    </row>
    <row r="3895" spans="1:7" x14ac:dyDescent="0.25">
      <c r="A3895" t="s">
        <v>3587</v>
      </c>
      <c r="B3895" t="s">
        <v>4035</v>
      </c>
      <c r="C3895" t="s">
        <v>4050</v>
      </c>
      <c r="D3895" t="s">
        <v>4041</v>
      </c>
      <c r="E3895" t="s">
        <v>4039</v>
      </c>
      <c r="F3895" t="s">
        <v>4032</v>
      </c>
      <c r="G3895">
        <v>77503</v>
      </c>
    </row>
    <row r="3896" spans="1:7" x14ac:dyDescent="0.25">
      <c r="A3896" t="s">
        <v>3089</v>
      </c>
      <c r="B3896" t="s">
        <v>4036</v>
      </c>
      <c r="C3896" t="s">
        <v>4051</v>
      </c>
      <c r="D3896" t="s">
        <v>4041</v>
      </c>
      <c r="E3896" t="s">
        <v>4039</v>
      </c>
      <c r="F3896" t="s">
        <v>4032</v>
      </c>
      <c r="G3896">
        <v>77507</v>
      </c>
    </row>
    <row r="3897" spans="1:7" x14ac:dyDescent="0.25">
      <c r="A3897" t="s">
        <v>2407</v>
      </c>
      <c r="B3897" t="s">
        <v>4035</v>
      </c>
      <c r="C3897" t="s">
        <v>4049</v>
      </c>
      <c r="D3897" t="s">
        <v>4041</v>
      </c>
      <c r="E3897" t="s">
        <v>4039</v>
      </c>
      <c r="F3897" t="s">
        <v>4032</v>
      </c>
      <c r="G3897">
        <v>77512</v>
      </c>
    </row>
    <row r="3898" spans="1:7" x14ac:dyDescent="0.25">
      <c r="A3898" t="s">
        <v>3279</v>
      </c>
      <c r="B3898" t="s">
        <v>4035</v>
      </c>
      <c r="C3898" t="s">
        <v>4047</v>
      </c>
      <c r="D3898" t="s">
        <v>4041</v>
      </c>
      <c r="E3898" t="s">
        <v>4038</v>
      </c>
      <c r="F3898" t="s">
        <v>4032</v>
      </c>
      <c r="G3898">
        <v>77528</v>
      </c>
    </row>
    <row r="3899" spans="1:7" x14ac:dyDescent="0.25">
      <c r="A3899" t="s">
        <v>2390</v>
      </c>
      <c r="B3899" t="s">
        <v>4035</v>
      </c>
      <c r="C3899" t="s">
        <v>4051</v>
      </c>
      <c r="D3899" t="s">
        <v>4041</v>
      </c>
      <c r="E3899" t="s">
        <v>4039</v>
      </c>
      <c r="F3899" t="s">
        <v>4032</v>
      </c>
      <c r="G3899">
        <v>77592</v>
      </c>
    </row>
    <row r="3900" spans="1:7" x14ac:dyDescent="0.25">
      <c r="A3900" t="s">
        <v>3832</v>
      </c>
      <c r="B3900" t="s">
        <v>4036</v>
      </c>
      <c r="C3900" t="s">
        <v>4050</v>
      </c>
      <c r="D3900" t="s">
        <v>4041</v>
      </c>
      <c r="E3900" t="s">
        <v>4039</v>
      </c>
      <c r="F3900" t="s">
        <v>4032</v>
      </c>
      <c r="G3900">
        <v>77607</v>
      </c>
    </row>
    <row r="3901" spans="1:7" x14ac:dyDescent="0.25">
      <c r="A3901" t="s">
        <v>3367</v>
      </c>
      <c r="B3901" t="s">
        <v>4036</v>
      </c>
      <c r="C3901" t="s">
        <v>4051</v>
      </c>
      <c r="D3901" t="s">
        <v>4041</v>
      </c>
      <c r="E3901" t="s">
        <v>4038</v>
      </c>
      <c r="F3901" t="s">
        <v>4032</v>
      </c>
      <c r="G3901">
        <v>77612</v>
      </c>
    </row>
    <row r="3902" spans="1:7" x14ac:dyDescent="0.25">
      <c r="A3902" t="s">
        <v>3834</v>
      </c>
      <c r="B3902" t="s">
        <v>4036</v>
      </c>
      <c r="C3902" t="s">
        <v>4047</v>
      </c>
      <c r="D3902" t="s">
        <v>4041</v>
      </c>
      <c r="E3902" t="s">
        <v>4038</v>
      </c>
      <c r="F3902" t="s">
        <v>4032</v>
      </c>
      <c r="G3902">
        <v>77693</v>
      </c>
    </row>
    <row r="3903" spans="1:7" x14ac:dyDescent="0.25">
      <c r="A3903" t="s">
        <v>3589</v>
      </c>
      <c r="B3903" t="s">
        <v>4036</v>
      </c>
      <c r="C3903" t="s">
        <v>4051</v>
      </c>
      <c r="D3903" t="s">
        <v>4041</v>
      </c>
      <c r="E3903" t="s">
        <v>4038</v>
      </c>
      <c r="F3903" t="s">
        <v>4032</v>
      </c>
      <c r="G3903">
        <v>77714</v>
      </c>
    </row>
    <row r="3904" spans="1:7" x14ac:dyDescent="0.25">
      <c r="A3904" t="s">
        <v>3920</v>
      </c>
      <c r="B3904" t="s">
        <v>4036</v>
      </c>
      <c r="C3904" t="s">
        <v>4048</v>
      </c>
      <c r="D3904" t="s">
        <v>4041</v>
      </c>
      <c r="E3904" t="s">
        <v>4039</v>
      </c>
      <c r="F3904" t="s">
        <v>4032</v>
      </c>
      <c r="G3904">
        <v>77750</v>
      </c>
    </row>
    <row r="3905" spans="1:7" x14ac:dyDescent="0.25">
      <c r="A3905" t="s">
        <v>3858</v>
      </c>
      <c r="B3905" t="s">
        <v>4036</v>
      </c>
      <c r="C3905" t="s">
        <v>4050</v>
      </c>
      <c r="D3905" t="s">
        <v>4041</v>
      </c>
      <c r="E3905" t="s">
        <v>4039</v>
      </c>
      <c r="F3905" t="s">
        <v>4032</v>
      </c>
      <c r="G3905">
        <v>77762</v>
      </c>
    </row>
    <row r="3906" spans="1:7" x14ac:dyDescent="0.25">
      <c r="A3906" t="s">
        <v>3981</v>
      </c>
      <c r="B3906" t="s">
        <v>4036</v>
      </c>
      <c r="C3906" t="s">
        <v>4048</v>
      </c>
      <c r="D3906" t="s">
        <v>4041</v>
      </c>
      <c r="E3906" t="s">
        <v>4039</v>
      </c>
      <c r="F3906" t="s">
        <v>4032</v>
      </c>
      <c r="G3906">
        <v>77786</v>
      </c>
    </row>
    <row r="3907" spans="1:7" x14ac:dyDescent="0.25">
      <c r="A3907" t="s">
        <v>3118</v>
      </c>
      <c r="B3907" t="s">
        <v>4036</v>
      </c>
      <c r="C3907" t="s">
        <v>4051</v>
      </c>
      <c r="D3907" t="s">
        <v>4041</v>
      </c>
      <c r="E3907" t="s">
        <v>4039</v>
      </c>
      <c r="F3907" t="s">
        <v>4032</v>
      </c>
      <c r="G3907">
        <v>77907</v>
      </c>
    </row>
    <row r="3908" spans="1:7" x14ac:dyDescent="0.25">
      <c r="A3908" t="s">
        <v>1610</v>
      </c>
      <c r="B3908" t="s">
        <v>4035</v>
      </c>
      <c r="C3908" t="s">
        <v>4051</v>
      </c>
      <c r="D3908" t="s">
        <v>4041</v>
      </c>
      <c r="E3908" t="s">
        <v>4039</v>
      </c>
      <c r="F3908" t="s">
        <v>4034</v>
      </c>
      <c r="G3908">
        <v>77916</v>
      </c>
    </row>
    <row r="3909" spans="1:7" x14ac:dyDescent="0.25">
      <c r="A3909" t="s">
        <v>1970</v>
      </c>
      <c r="B3909" t="s">
        <v>4035</v>
      </c>
      <c r="C3909" t="s">
        <v>4051</v>
      </c>
      <c r="D3909" t="s">
        <v>4041</v>
      </c>
      <c r="E3909" t="s">
        <v>4039</v>
      </c>
      <c r="F3909" t="s">
        <v>4032</v>
      </c>
      <c r="G3909">
        <v>77930</v>
      </c>
    </row>
    <row r="3910" spans="1:7" x14ac:dyDescent="0.25">
      <c r="A3910" t="s">
        <v>3994</v>
      </c>
      <c r="B3910" t="s">
        <v>4036</v>
      </c>
      <c r="C3910" t="s">
        <v>4048</v>
      </c>
      <c r="D3910" t="s">
        <v>4041</v>
      </c>
      <c r="E3910" t="s">
        <v>4039</v>
      </c>
      <c r="F3910" t="s">
        <v>4032</v>
      </c>
      <c r="G3910">
        <v>77937</v>
      </c>
    </row>
    <row r="3911" spans="1:7" x14ac:dyDescent="0.25">
      <c r="A3911" t="s">
        <v>2905</v>
      </c>
      <c r="B3911" t="s">
        <v>4036</v>
      </c>
      <c r="C3911" t="s">
        <v>4051</v>
      </c>
      <c r="D3911" t="s">
        <v>4041</v>
      </c>
      <c r="E3911" t="s">
        <v>4039</v>
      </c>
      <c r="F3911" t="s">
        <v>4032</v>
      </c>
      <c r="G3911">
        <v>77973</v>
      </c>
    </row>
    <row r="3912" spans="1:7" x14ac:dyDescent="0.25">
      <c r="A3912" t="s">
        <v>3085</v>
      </c>
      <c r="B3912" t="s">
        <v>4036</v>
      </c>
      <c r="C3912" t="s">
        <v>4049</v>
      </c>
      <c r="D3912" t="s">
        <v>4041</v>
      </c>
      <c r="E3912" t="s">
        <v>4039</v>
      </c>
      <c r="F3912" t="s">
        <v>4032</v>
      </c>
      <c r="G3912">
        <v>77975</v>
      </c>
    </row>
    <row r="3913" spans="1:7" x14ac:dyDescent="0.25">
      <c r="A3913" t="s">
        <v>2849</v>
      </c>
      <c r="B3913" t="s">
        <v>4036</v>
      </c>
      <c r="C3913" t="s">
        <v>4049</v>
      </c>
      <c r="D3913" t="s">
        <v>4041</v>
      </c>
      <c r="E3913" t="s">
        <v>4039</v>
      </c>
      <c r="F3913" t="s">
        <v>4032</v>
      </c>
      <c r="G3913">
        <v>78093</v>
      </c>
    </row>
    <row r="3914" spans="1:7" x14ac:dyDescent="0.25">
      <c r="A3914" t="s">
        <v>3294</v>
      </c>
      <c r="B3914" t="s">
        <v>4035</v>
      </c>
      <c r="C3914" t="s">
        <v>4050</v>
      </c>
      <c r="D3914" t="s">
        <v>4041</v>
      </c>
      <c r="E3914" t="s">
        <v>4039</v>
      </c>
      <c r="F3914" t="s">
        <v>4032</v>
      </c>
      <c r="G3914">
        <v>78132</v>
      </c>
    </row>
    <row r="3915" spans="1:7" x14ac:dyDescent="0.25">
      <c r="A3915" t="s">
        <v>3910</v>
      </c>
      <c r="B3915" t="s">
        <v>4036</v>
      </c>
      <c r="C3915" t="s">
        <v>4050</v>
      </c>
      <c r="D3915" t="s">
        <v>4041</v>
      </c>
      <c r="E3915" t="s">
        <v>4039</v>
      </c>
      <c r="F3915" t="s">
        <v>4032</v>
      </c>
      <c r="G3915">
        <v>78145</v>
      </c>
    </row>
    <row r="3916" spans="1:7" x14ac:dyDescent="0.25">
      <c r="A3916" t="s">
        <v>2161</v>
      </c>
      <c r="B3916" t="s">
        <v>4035</v>
      </c>
      <c r="C3916" t="s">
        <v>4051</v>
      </c>
      <c r="D3916" t="s">
        <v>4041</v>
      </c>
      <c r="E3916" t="s">
        <v>4039</v>
      </c>
      <c r="F3916" t="s">
        <v>4032</v>
      </c>
      <c r="G3916">
        <v>78230</v>
      </c>
    </row>
    <row r="3917" spans="1:7" x14ac:dyDescent="0.25">
      <c r="A3917" t="s">
        <v>3655</v>
      </c>
      <c r="B3917" t="s">
        <v>4036</v>
      </c>
      <c r="C3917" t="s">
        <v>4047</v>
      </c>
      <c r="D3917" t="s">
        <v>4041</v>
      </c>
      <c r="E3917" t="s">
        <v>4039</v>
      </c>
      <c r="F3917" t="s">
        <v>4032</v>
      </c>
      <c r="G3917">
        <v>78271</v>
      </c>
    </row>
    <row r="3918" spans="1:7" x14ac:dyDescent="0.25">
      <c r="A3918" t="s">
        <v>2595</v>
      </c>
      <c r="B3918" t="s">
        <v>4035</v>
      </c>
      <c r="C3918" t="s">
        <v>4049</v>
      </c>
      <c r="D3918" t="s">
        <v>4041</v>
      </c>
      <c r="E3918" t="s">
        <v>4038</v>
      </c>
      <c r="F3918" t="s">
        <v>4032</v>
      </c>
      <c r="G3918">
        <v>78386</v>
      </c>
    </row>
    <row r="3919" spans="1:7" x14ac:dyDescent="0.25">
      <c r="A3919" t="s">
        <v>3971</v>
      </c>
      <c r="B3919" t="s">
        <v>4036</v>
      </c>
      <c r="C3919" t="s">
        <v>4048</v>
      </c>
      <c r="D3919" t="s">
        <v>4041</v>
      </c>
      <c r="E3919" t="s">
        <v>4039</v>
      </c>
      <c r="F3919" t="s">
        <v>4032</v>
      </c>
      <c r="G3919">
        <v>78401</v>
      </c>
    </row>
    <row r="3920" spans="1:7" x14ac:dyDescent="0.25">
      <c r="A3920" t="s">
        <v>3828</v>
      </c>
      <c r="B3920" t="s">
        <v>4036</v>
      </c>
      <c r="C3920" t="s">
        <v>4050</v>
      </c>
      <c r="D3920" t="s">
        <v>4041</v>
      </c>
      <c r="E3920" t="s">
        <v>4039</v>
      </c>
      <c r="F3920" t="s">
        <v>4032</v>
      </c>
      <c r="G3920">
        <v>78429</v>
      </c>
    </row>
    <row r="3921" spans="1:7" x14ac:dyDescent="0.25">
      <c r="A3921" t="s">
        <v>2395</v>
      </c>
      <c r="B3921" t="s">
        <v>4035</v>
      </c>
      <c r="C3921" t="s">
        <v>4049</v>
      </c>
      <c r="D3921" t="s">
        <v>4041</v>
      </c>
      <c r="E3921" t="s">
        <v>4039</v>
      </c>
      <c r="F3921" t="s">
        <v>4032</v>
      </c>
      <c r="G3921">
        <v>78469</v>
      </c>
    </row>
    <row r="3922" spans="1:7" x14ac:dyDescent="0.25">
      <c r="A3922" t="s">
        <v>3185</v>
      </c>
      <c r="B3922" t="s">
        <v>4035</v>
      </c>
      <c r="C3922" t="s">
        <v>4050</v>
      </c>
      <c r="D3922" t="s">
        <v>4041</v>
      </c>
      <c r="E3922" t="s">
        <v>4039</v>
      </c>
      <c r="F3922" t="s">
        <v>4032</v>
      </c>
      <c r="G3922">
        <v>78511</v>
      </c>
    </row>
    <row r="3923" spans="1:7" x14ac:dyDescent="0.25">
      <c r="A3923" t="s">
        <v>1679</v>
      </c>
      <c r="B3923" t="s">
        <v>4035</v>
      </c>
      <c r="C3923" t="s">
        <v>4051</v>
      </c>
      <c r="D3923" t="s">
        <v>4041</v>
      </c>
      <c r="E3923" t="s">
        <v>4039</v>
      </c>
      <c r="F3923" t="s">
        <v>4032</v>
      </c>
      <c r="G3923">
        <v>78519</v>
      </c>
    </row>
    <row r="3924" spans="1:7" x14ac:dyDescent="0.25">
      <c r="A3924" t="s">
        <v>4002</v>
      </c>
      <c r="B3924" t="s">
        <v>4036</v>
      </c>
      <c r="C3924" t="s">
        <v>4048</v>
      </c>
      <c r="D3924" t="s">
        <v>4041</v>
      </c>
      <c r="E3924" t="s">
        <v>4039</v>
      </c>
      <c r="F3924" t="s">
        <v>4032</v>
      </c>
      <c r="G3924">
        <v>78524</v>
      </c>
    </row>
    <row r="3925" spans="1:7" x14ac:dyDescent="0.25">
      <c r="A3925" t="s">
        <v>3158</v>
      </c>
      <c r="B3925" t="s">
        <v>4036</v>
      </c>
      <c r="C3925" t="s">
        <v>4051</v>
      </c>
      <c r="D3925" t="s">
        <v>4041</v>
      </c>
      <c r="E3925" t="s">
        <v>4039</v>
      </c>
      <c r="F3925" t="s">
        <v>4032</v>
      </c>
      <c r="G3925">
        <v>78569</v>
      </c>
    </row>
    <row r="3926" spans="1:7" x14ac:dyDescent="0.25">
      <c r="A3926" t="s">
        <v>1998</v>
      </c>
      <c r="B3926" t="s">
        <v>4035</v>
      </c>
      <c r="C3926" t="s">
        <v>4049</v>
      </c>
      <c r="D3926" t="s">
        <v>4041</v>
      </c>
      <c r="E3926" t="s">
        <v>4039</v>
      </c>
      <c r="F3926" t="s">
        <v>4032</v>
      </c>
      <c r="G3926">
        <v>78598</v>
      </c>
    </row>
    <row r="3927" spans="1:7" x14ac:dyDescent="0.25">
      <c r="A3927" t="s">
        <v>3624</v>
      </c>
      <c r="B3927" t="s">
        <v>4035</v>
      </c>
      <c r="C3927" t="s">
        <v>4048</v>
      </c>
      <c r="D3927" t="s">
        <v>4041</v>
      </c>
      <c r="E3927" t="s">
        <v>4039</v>
      </c>
      <c r="F3927" t="s">
        <v>4032</v>
      </c>
      <c r="G3927">
        <v>78621</v>
      </c>
    </row>
    <row r="3928" spans="1:7" x14ac:dyDescent="0.25">
      <c r="A3928" t="s">
        <v>3987</v>
      </c>
      <c r="B3928" t="s">
        <v>4036</v>
      </c>
      <c r="C3928" t="s">
        <v>4050</v>
      </c>
      <c r="D3928" t="s">
        <v>4041</v>
      </c>
      <c r="E3928" t="s">
        <v>4038</v>
      </c>
      <c r="F3928" t="s">
        <v>4032</v>
      </c>
      <c r="G3928">
        <v>78634</v>
      </c>
    </row>
    <row r="3929" spans="1:7" x14ac:dyDescent="0.25">
      <c r="A3929" t="s">
        <v>3998</v>
      </c>
      <c r="B3929" t="s">
        <v>4036</v>
      </c>
      <c r="C3929" t="s">
        <v>4048</v>
      </c>
      <c r="D3929" t="s">
        <v>4041</v>
      </c>
      <c r="E3929" t="s">
        <v>4039</v>
      </c>
      <c r="F3929" t="s">
        <v>4032</v>
      </c>
      <c r="G3929">
        <v>78716</v>
      </c>
    </row>
    <row r="3930" spans="1:7" x14ac:dyDescent="0.25">
      <c r="A3930" t="s">
        <v>3604</v>
      </c>
      <c r="B3930" t="s">
        <v>4036</v>
      </c>
      <c r="C3930" t="s">
        <v>4051</v>
      </c>
      <c r="D3930" t="s">
        <v>4041</v>
      </c>
      <c r="E3930" t="s">
        <v>4038</v>
      </c>
      <c r="F3930" t="s">
        <v>4032</v>
      </c>
      <c r="G3930">
        <v>78787</v>
      </c>
    </row>
    <row r="3931" spans="1:7" x14ac:dyDescent="0.25">
      <c r="A3931" t="s">
        <v>3145</v>
      </c>
      <c r="B3931" t="s">
        <v>4035</v>
      </c>
      <c r="C3931" t="s">
        <v>4050</v>
      </c>
      <c r="D3931" t="s">
        <v>4041</v>
      </c>
      <c r="E3931" t="s">
        <v>4039</v>
      </c>
      <c r="F3931" t="s">
        <v>4034</v>
      </c>
      <c r="G3931">
        <v>78837</v>
      </c>
    </row>
    <row r="3932" spans="1:7" x14ac:dyDescent="0.25">
      <c r="A3932" t="s">
        <v>1635</v>
      </c>
      <c r="B3932" t="s">
        <v>4035</v>
      </c>
      <c r="C3932" t="s">
        <v>4049</v>
      </c>
      <c r="D3932" t="s">
        <v>4041</v>
      </c>
      <c r="E3932" t="s">
        <v>4039</v>
      </c>
      <c r="F3932" t="s">
        <v>4032</v>
      </c>
      <c r="G3932">
        <v>78872</v>
      </c>
    </row>
    <row r="3933" spans="1:7" x14ac:dyDescent="0.25">
      <c r="A3933" t="s">
        <v>3690</v>
      </c>
      <c r="B3933" t="s">
        <v>4035</v>
      </c>
      <c r="C3933" t="s">
        <v>4050</v>
      </c>
      <c r="D3933" t="s">
        <v>4041</v>
      </c>
      <c r="E3933" t="s">
        <v>4038</v>
      </c>
      <c r="F3933" t="s">
        <v>4032</v>
      </c>
      <c r="G3933">
        <v>78905</v>
      </c>
    </row>
    <row r="3934" spans="1:7" x14ac:dyDescent="0.25">
      <c r="A3934" t="s">
        <v>3878</v>
      </c>
      <c r="B3934" t="s">
        <v>4036</v>
      </c>
      <c r="C3934" t="s">
        <v>4047</v>
      </c>
      <c r="D3934" t="s">
        <v>4041</v>
      </c>
      <c r="E3934" t="s">
        <v>4038</v>
      </c>
      <c r="F3934" t="s">
        <v>4032</v>
      </c>
      <c r="G3934">
        <v>78959</v>
      </c>
    </row>
    <row r="3935" spans="1:7" x14ac:dyDescent="0.25">
      <c r="A3935" t="s">
        <v>2547</v>
      </c>
      <c r="B3935" t="s">
        <v>4036</v>
      </c>
      <c r="C3935" t="s">
        <v>4051</v>
      </c>
      <c r="D3935" t="s">
        <v>4041</v>
      </c>
      <c r="E3935" t="s">
        <v>4039</v>
      </c>
      <c r="F3935" t="s">
        <v>4032</v>
      </c>
      <c r="G3935">
        <v>78962</v>
      </c>
    </row>
    <row r="3936" spans="1:7" x14ac:dyDescent="0.25">
      <c r="A3936" t="s">
        <v>2742</v>
      </c>
      <c r="B3936" t="s">
        <v>4036</v>
      </c>
      <c r="C3936" t="s">
        <v>4051</v>
      </c>
      <c r="D3936" t="s">
        <v>4041</v>
      </c>
      <c r="E3936" t="s">
        <v>4039</v>
      </c>
      <c r="F3936" t="s">
        <v>4032</v>
      </c>
      <c r="G3936">
        <v>79045</v>
      </c>
    </row>
    <row r="3937" spans="1:7" x14ac:dyDescent="0.25">
      <c r="A3937" t="s">
        <v>3495</v>
      </c>
      <c r="B3937" t="s">
        <v>4035</v>
      </c>
      <c r="C3937" t="s">
        <v>4048</v>
      </c>
      <c r="D3937" t="s">
        <v>4041</v>
      </c>
      <c r="E3937" t="s">
        <v>4039</v>
      </c>
      <c r="F3937" t="s">
        <v>4032</v>
      </c>
      <c r="G3937">
        <v>79083</v>
      </c>
    </row>
    <row r="3938" spans="1:7" x14ac:dyDescent="0.25">
      <c r="A3938" t="s">
        <v>2794</v>
      </c>
      <c r="B3938" t="s">
        <v>4036</v>
      </c>
      <c r="C3938" t="s">
        <v>4051</v>
      </c>
      <c r="D3938" t="s">
        <v>4041</v>
      </c>
      <c r="E3938" t="s">
        <v>4039</v>
      </c>
      <c r="F3938" t="s">
        <v>4032</v>
      </c>
      <c r="G3938">
        <v>79089</v>
      </c>
    </row>
    <row r="3939" spans="1:7" x14ac:dyDescent="0.25">
      <c r="A3939" t="s">
        <v>3077</v>
      </c>
      <c r="B3939" t="s">
        <v>4036</v>
      </c>
      <c r="C3939" t="s">
        <v>4049</v>
      </c>
      <c r="D3939" t="s">
        <v>4041</v>
      </c>
      <c r="E3939" t="s">
        <v>4039</v>
      </c>
      <c r="F3939" t="s">
        <v>4032</v>
      </c>
      <c r="G3939">
        <v>79137</v>
      </c>
    </row>
    <row r="3940" spans="1:7" x14ac:dyDescent="0.25">
      <c r="A3940" t="s">
        <v>3821</v>
      </c>
      <c r="B3940" t="s">
        <v>4036</v>
      </c>
      <c r="C3940" t="s">
        <v>4047</v>
      </c>
      <c r="D3940" t="s">
        <v>4041</v>
      </c>
      <c r="E3940" t="s">
        <v>4038</v>
      </c>
      <c r="F3940" t="s">
        <v>4032</v>
      </c>
      <c r="G3940">
        <v>79206</v>
      </c>
    </row>
    <row r="3941" spans="1:7" x14ac:dyDescent="0.25">
      <c r="A3941" t="s">
        <v>3086</v>
      </c>
      <c r="B3941" t="s">
        <v>4035</v>
      </c>
      <c r="C3941" t="s">
        <v>4049</v>
      </c>
      <c r="D3941" t="s">
        <v>4041</v>
      </c>
      <c r="E3941" t="s">
        <v>4038</v>
      </c>
      <c r="F3941" t="s">
        <v>4032</v>
      </c>
      <c r="G3941">
        <v>79214</v>
      </c>
    </row>
    <row r="3942" spans="1:7" x14ac:dyDescent="0.25">
      <c r="A3942" t="s">
        <v>3640</v>
      </c>
      <c r="B3942" t="s">
        <v>4035</v>
      </c>
      <c r="C3942" t="s">
        <v>4048</v>
      </c>
      <c r="D3942" t="s">
        <v>4041</v>
      </c>
      <c r="E3942" t="s">
        <v>4039</v>
      </c>
      <c r="F3942" t="s">
        <v>4032</v>
      </c>
      <c r="G3942">
        <v>79252</v>
      </c>
    </row>
    <row r="3943" spans="1:7" x14ac:dyDescent="0.25">
      <c r="A3943" t="s">
        <v>1796</v>
      </c>
      <c r="B3943" t="s">
        <v>4035</v>
      </c>
      <c r="C3943" t="s">
        <v>4051</v>
      </c>
      <c r="D3943" t="s">
        <v>4041</v>
      </c>
      <c r="E3943" t="s">
        <v>4039</v>
      </c>
      <c r="F3943" t="s">
        <v>4034</v>
      </c>
      <c r="G3943">
        <v>79356</v>
      </c>
    </row>
    <row r="3944" spans="1:7" x14ac:dyDescent="0.25">
      <c r="A3944" t="s">
        <v>2447</v>
      </c>
      <c r="B3944" t="s">
        <v>4035</v>
      </c>
      <c r="C3944" t="s">
        <v>4047</v>
      </c>
      <c r="D3944" t="s">
        <v>4041</v>
      </c>
      <c r="E3944" t="s">
        <v>4039</v>
      </c>
      <c r="F3944" t="s">
        <v>4032</v>
      </c>
      <c r="G3944">
        <v>79413</v>
      </c>
    </row>
    <row r="3945" spans="1:7" x14ac:dyDescent="0.25">
      <c r="A3945" t="s">
        <v>2853</v>
      </c>
      <c r="B3945" t="s">
        <v>4036</v>
      </c>
      <c r="C3945" t="s">
        <v>4051</v>
      </c>
      <c r="D3945" t="s">
        <v>4041</v>
      </c>
      <c r="E3945" t="s">
        <v>4039</v>
      </c>
      <c r="F3945" t="s">
        <v>4032</v>
      </c>
      <c r="G3945">
        <v>79481</v>
      </c>
    </row>
    <row r="3946" spans="1:7" x14ac:dyDescent="0.25">
      <c r="A3946" t="s">
        <v>2531</v>
      </c>
      <c r="B3946" t="s">
        <v>4036</v>
      </c>
      <c r="C3946" t="s">
        <v>4051</v>
      </c>
      <c r="D3946" t="s">
        <v>4041</v>
      </c>
      <c r="E3946" t="s">
        <v>4039</v>
      </c>
      <c r="F3946" t="s">
        <v>4032</v>
      </c>
      <c r="G3946">
        <v>79504</v>
      </c>
    </row>
    <row r="3947" spans="1:7" x14ac:dyDescent="0.25">
      <c r="A3947" t="s">
        <v>2880</v>
      </c>
      <c r="B3947" t="s">
        <v>4036</v>
      </c>
      <c r="C3947" t="s">
        <v>4051</v>
      </c>
      <c r="D3947" t="s">
        <v>4041</v>
      </c>
      <c r="E3947" t="s">
        <v>4039</v>
      </c>
      <c r="F3947" t="s">
        <v>4032</v>
      </c>
      <c r="G3947">
        <v>79624</v>
      </c>
    </row>
    <row r="3948" spans="1:7" x14ac:dyDescent="0.25">
      <c r="A3948" t="s">
        <v>3456</v>
      </c>
      <c r="B3948" t="s">
        <v>4036</v>
      </c>
      <c r="C3948" t="s">
        <v>4047</v>
      </c>
      <c r="D3948" t="s">
        <v>4041</v>
      </c>
      <c r="E3948" t="s">
        <v>4039</v>
      </c>
      <c r="F3948" t="s">
        <v>4032</v>
      </c>
      <c r="G3948">
        <v>79720</v>
      </c>
    </row>
    <row r="3949" spans="1:7" x14ac:dyDescent="0.25">
      <c r="A3949" t="s">
        <v>2957</v>
      </c>
      <c r="B3949" t="s">
        <v>4036</v>
      </c>
      <c r="C3949" t="s">
        <v>4049</v>
      </c>
      <c r="D3949" t="s">
        <v>4041</v>
      </c>
      <c r="E3949" t="s">
        <v>4039</v>
      </c>
      <c r="F3949" t="s">
        <v>4032</v>
      </c>
      <c r="G3949">
        <v>79759</v>
      </c>
    </row>
    <row r="3950" spans="1:7" x14ac:dyDescent="0.25">
      <c r="A3950" t="s">
        <v>3418</v>
      </c>
      <c r="B3950" t="s">
        <v>4036</v>
      </c>
      <c r="C3950" t="s">
        <v>4049</v>
      </c>
      <c r="D3950" t="s">
        <v>4041</v>
      </c>
      <c r="E3950" t="s">
        <v>4039</v>
      </c>
      <c r="F3950" t="s">
        <v>4032</v>
      </c>
      <c r="G3950">
        <v>79778</v>
      </c>
    </row>
    <row r="3951" spans="1:7" x14ac:dyDescent="0.25">
      <c r="A3951" t="s">
        <v>3251</v>
      </c>
      <c r="B3951" t="s">
        <v>4035</v>
      </c>
      <c r="C3951" t="s">
        <v>4050</v>
      </c>
      <c r="D3951" t="s">
        <v>4041</v>
      </c>
      <c r="E3951" t="s">
        <v>4039</v>
      </c>
      <c r="F3951" t="s">
        <v>4032</v>
      </c>
      <c r="G3951">
        <v>79818</v>
      </c>
    </row>
    <row r="3952" spans="1:7" x14ac:dyDescent="0.25">
      <c r="A3952" t="s">
        <v>3245</v>
      </c>
      <c r="B3952" t="s">
        <v>4036</v>
      </c>
      <c r="C3952" t="s">
        <v>4051</v>
      </c>
      <c r="D3952" t="s">
        <v>4041</v>
      </c>
      <c r="E3952" t="s">
        <v>4039</v>
      </c>
      <c r="F3952" t="s">
        <v>4032</v>
      </c>
      <c r="G3952">
        <v>79897</v>
      </c>
    </row>
    <row r="3953" spans="1:7" x14ac:dyDescent="0.25">
      <c r="A3953" t="s">
        <v>3644</v>
      </c>
      <c r="B3953" t="s">
        <v>4036</v>
      </c>
      <c r="C3953" t="s">
        <v>4051</v>
      </c>
      <c r="D3953" t="s">
        <v>4041</v>
      </c>
      <c r="E3953" t="s">
        <v>4038</v>
      </c>
      <c r="F3953" t="s">
        <v>4032</v>
      </c>
      <c r="G3953">
        <v>80183</v>
      </c>
    </row>
    <row r="3954" spans="1:7" x14ac:dyDescent="0.25">
      <c r="A3954" t="s">
        <v>1649</v>
      </c>
      <c r="B3954" t="s">
        <v>4035</v>
      </c>
      <c r="C3954" t="s">
        <v>4049</v>
      </c>
      <c r="D3954" t="s">
        <v>4041</v>
      </c>
      <c r="E3954" t="s">
        <v>4039</v>
      </c>
      <c r="F3954" t="s">
        <v>4032</v>
      </c>
      <c r="G3954">
        <v>80200</v>
      </c>
    </row>
    <row r="3955" spans="1:7" x14ac:dyDescent="0.25">
      <c r="A3955" t="s">
        <v>2927</v>
      </c>
      <c r="B3955" t="s">
        <v>4036</v>
      </c>
      <c r="C3955" t="s">
        <v>4051</v>
      </c>
      <c r="D3955" t="s">
        <v>4041</v>
      </c>
      <c r="E3955" t="s">
        <v>4039</v>
      </c>
      <c r="F3955" t="s">
        <v>4032</v>
      </c>
      <c r="G3955">
        <v>80217</v>
      </c>
    </row>
    <row r="3956" spans="1:7" x14ac:dyDescent="0.25">
      <c r="A3956" t="s">
        <v>3904</v>
      </c>
      <c r="B3956" t="s">
        <v>4036</v>
      </c>
      <c r="C3956" t="s">
        <v>4050</v>
      </c>
      <c r="D3956" t="s">
        <v>4041</v>
      </c>
      <c r="E3956" t="s">
        <v>4039</v>
      </c>
      <c r="F3956" t="s">
        <v>4032</v>
      </c>
      <c r="G3956">
        <v>80217</v>
      </c>
    </row>
    <row r="3957" spans="1:7" x14ac:dyDescent="0.25">
      <c r="A3957" t="s">
        <v>1703</v>
      </c>
      <c r="B3957" t="s">
        <v>4035</v>
      </c>
      <c r="C3957" t="s">
        <v>4051</v>
      </c>
      <c r="D3957" t="s">
        <v>4041</v>
      </c>
      <c r="E3957" t="s">
        <v>4039</v>
      </c>
      <c r="F3957" t="s">
        <v>4032</v>
      </c>
      <c r="G3957">
        <v>80223</v>
      </c>
    </row>
    <row r="3958" spans="1:7" x14ac:dyDescent="0.25">
      <c r="A3958" t="s">
        <v>3394</v>
      </c>
      <c r="B3958" t="s">
        <v>4036</v>
      </c>
      <c r="C3958" t="s">
        <v>4049</v>
      </c>
      <c r="D3958" t="s">
        <v>4041</v>
      </c>
      <c r="E3958" t="s">
        <v>4039</v>
      </c>
      <c r="F3958" t="s">
        <v>4032</v>
      </c>
      <c r="G3958">
        <v>80277</v>
      </c>
    </row>
    <row r="3959" spans="1:7" x14ac:dyDescent="0.25">
      <c r="A3959" t="s">
        <v>3480</v>
      </c>
      <c r="B3959" t="s">
        <v>4036</v>
      </c>
      <c r="C3959" t="s">
        <v>4049</v>
      </c>
      <c r="D3959" t="s">
        <v>4041</v>
      </c>
      <c r="E3959" t="s">
        <v>4038</v>
      </c>
      <c r="F3959" t="s">
        <v>4032</v>
      </c>
      <c r="G3959">
        <v>80328</v>
      </c>
    </row>
    <row r="3960" spans="1:7" x14ac:dyDescent="0.25">
      <c r="A3960" t="s">
        <v>3977</v>
      </c>
      <c r="B3960" t="s">
        <v>4036</v>
      </c>
      <c r="C3960" t="s">
        <v>4048</v>
      </c>
      <c r="D3960" t="s">
        <v>4041</v>
      </c>
      <c r="E3960" t="s">
        <v>4039</v>
      </c>
      <c r="F3960" t="s">
        <v>4032</v>
      </c>
      <c r="G3960">
        <v>80362</v>
      </c>
    </row>
    <row r="3961" spans="1:7" x14ac:dyDescent="0.25">
      <c r="A3961" t="s">
        <v>3697</v>
      </c>
      <c r="B3961" t="s">
        <v>4036</v>
      </c>
      <c r="C3961" t="s">
        <v>4047</v>
      </c>
      <c r="D3961" t="s">
        <v>4041</v>
      </c>
      <c r="E3961" t="s">
        <v>4039</v>
      </c>
      <c r="F3961" t="s">
        <v>4032</v>
      </c>
      <c r="G3961">
        <v>80407</v>
      </c>
    </row>
    <row r="3962" spans="1:7" x14ac:dyDescent="0.25">
      <c r="A3962" t="s">
        <v>3437</v>
      </c>
      <c r="B3962" t="s">
        <v>4036</v>
      </c>
      <c r="C3962" t="s">
        <v>4049</v>
      </c>
      <c r="D3962" t="s">
        <v>4041</v>
      </c>
      <c r="E3962" t="s">
        <v>4039</v>
      </c>
      <c r="F3962" t="s">
        <v>4032</v>
      </c>
      <c r="G3962">
        <v>80460</v>
      </c>
    </row>
    <row r="3963" spans="1:7" x14ac:dyDescent="0.25">
      <c r="A3963" t="s">
        <v>3521</v>
      </c>
      <c r="B3963" t="s">
        <v>4036</v>
      </c>
      <c r="C3963" t="s">
        <v>4047</v>
      </c>
      <c r="D3963" t="s">
        <v>4041</v>
      </c>
      <c r="E3963" t="s">
        <v>4039</v>
      </c>
      <c r="F3963" t="s">
        <v>4032</v>
      </c>
      <c r="G3963">
        <v>80484</v>
      </c>
    </row>
    <row r="3964" spans="1:7" x14ac:dyDescent="0.25">
      <c r="A3964" t="s">
        <v>4023</v>
      </c>
      <c r="B3964" t="s">
        <v>4036</v>
      </c>
      <c r="C3964" t="s">
        <v>4048</v>
      </c>
      <c r="D3964" t="s">
        <v>4041</v>
      </c>
      <c r="E3964" t="s">
        <v>4038</v>
      </c>
      <c r="F3964" t="s">
        <v>4032</v>
      </c>
      <c r="G3964">
        <v>80496</v>
      </c>
    </row>
    <row r="3965" spans="1:7" x14ac:dyDescent="0.25">
      <c r="A3965" t="s">
        <v>3945</v>
      </c>
      <c r="B3965" t="s">
        <v>4036</v>
      </c>
      <c r="C3965" t="s">
        <v>4048</v>
      </c>
      <c r="D3965" t="s">
        <v>4041</v>
      </c>
      <c r="E3965" t="s">
        <v>4039</v>
      </c>
      <c r="F3965" t="s">
        <v>4032</v>
      </c>
      <c r="G3965">
        <v>80511</v>
      </c>
    </row>
    <row r="3966" spans="1:7" x14ac:dyDescent="0.25">
      <c r="A3966" t="s">
        <v>1598</v>
      </c>
      <c r="B3966" t="s">
        <v>4035</v>
      </c>
      <c r="C3966" t="s">
        <v>4049</v>
      </c>
      <c r="D3966" t="s">
        <v>4041</v>
      </c>
      <c r="E3966" t="s">
        <v>4039</v>
      </c>
      <c r="F3966" t="s">
        <v>4032</v>
      </c>
      <c r="G3966">
        <v>80917</v>
      </c>
    </row>
    <row r="3967" spans="1:7" x14ac:dyDescent="0.25">
      <c r="A3967" t="s">
        <v>3127</v>
      </c>
      <c r="B3967" t="s">
        <v>4036</v>
      </c>
      <c r="C3967" t="s">
        <v>4051</v>
      </c>
      <c r="D3967" t="s">
        <v>4041</v>
      </c>
      <c r="E3967" t="s">
        <v>4039</v>
      </c>
      <c r="F3967" t="s">
        <v>4032</v>
      </c>
      <c r="G3967">
        <v>81122</v>
      </c>
    </row>
    <row r="3968" spans="1:7" x14ac:dyDescent="0.25">
      <c r="A3968" t="s">
        <v>2703</v>
      </c>
      <c r="B3968" t="s">
        <v>4036</v>
      </c>
      <c r="C3968" t="s">
        <v>4051</v>
      </c>
      <c r="D3968" t="s">
        <v>4041</v>
      </c>
      <c r="E3968" t="s">
        <v>4039</v>
      </c>
      <c r="F3968" t="s">
        <v>4034</v>
      </c>
      <c r="G3968">
        <v>81393</v>
      </c>
    </row>
    <row r="3969" spans="1:7" x14ac:dyDescent="0.25">
      <c r="A3969" t="s">
        <v>3811</v>
      </c>
      <c r="B3969" t="s">
        <v>4036</v>
      </c>
      <c r="C3969" t="s">
        <v>4050</v>
      </c>
      <c r="D3969" t="s">
        <v>4041</v>
      </c>
      <c r="E3969" t="s">
        <v>4039</v>
      </c>
      <c r="F3969" t="s">
        <v>4032</v>
      </c>
      <c r="G3969">
        <v>81528</v>
      </c>
    </row>
    <row r="3970" spans="1:7" x14ac:dyDescent="0.25">
      <c r="A3970" t="s">
        <v>3791</v>
      </c>
      <c r="B3970" t="s">
        <v>4036</v>
      </c>
      <c r="C3970" t="s">
        <v>4050</v>
      </c>
      <c r="D3970" t="s">
        <v>4041</v>
      </c>
      <c r="E3970" t="s">
        <v>4039</v>
      </c>
      <c r="F3970" t="s">
        <v>4032</v>
      </c>
      <c r="G3970">
        <v>81550</v>
      </c>
    </row>
    <row r="3971" spans="1:7" x14ac:dyDescent="0.25">
      <c r="A3971" t="s">
        <v>3955</v>
      </c>
      <c r="B3971" t="s">
        <v>4036</v>
      </c>
      <c r="C3971" t="s">
        <v>4048</v>
      </c>
      <c r="D3971" t="s">
        <v>4041</v>
      </c>
      <c r="E3971" t="s">
        <v>4039</v>
      </c>
      <c r="F3971" t="s">
        <v>4032</v>
      </c>
      <c r="G3971">
        <v>81598</v>
      </c>
    </row>
    <row r="3972" spans="1:7" x14ac:dyDescent="0.25">
      <c r="A3972" t="s">
        <v>2787</v>
      </c>
      <c r="B3972" t="s">
        <v>4036</v>
      </c>
      <c r="C3972" t="s">
        <v>4051</v>
      </c>
      <c r="D3972" t="s">
        <v>4041</v>
      </c>
      <c r="E3972" t="s">
        <v>4039</v>
      </c>
      <c r="F3972" t="s">
        <v>4032</v>
      </c>
      <c r="G3972">
        <v>81603</v>
      </c>
    </row>
    <row r="3973" spans="1:7" x14ac:dyDescent="0.25">
      <c r="A3973" t="s">
        <v>2604</v>
      </c>
      <c r="B3973" t="s">
        <v>4036</v>
      </c>
      <c r="C3973" t="s">
        <v>4051</v>
      </c>
      <c r="D3973" t="s">
        <v>4041</v>
      </c>
      <c r="E3973" t="s">
        <v>4039</v>
      </c>
      <c r="F3973" t="s">
        <v>4032</v>
      </c>
      <c r="G3973">
        <v>81727</v>
      </c>
    </row>
    <row r="3974" spans="1:7" x14ac:dyDescent="0.25">
      <c r="A3974" t="s">
        <v>3916</v>
      </c>
      <c r="B3974" t="s">
        <v>4036</v>
      </c>
      <c r="C3974" t="s">
        <v>4050</v>
      </c>
      <c r="D3974" t="s">
        <v>4041</v>
      </c>
      <c r="E3974" t="s">
        <v>4039</v>
      </c>
      <c r="F3974" t="s">
        <v>4032</v>
      </c>
      <c r="G3974">
        <v>81898</v>
      </c>
    </row>
    <row r="3975" spans="1:7" x14ac:dyDescent="0.25">
      <c r="A3975" t="s">
        <v>3840</v>
      </c>
      <c r="B3975" t="s">
        <v>4036</v>
      </c>
      <c r="C3975" t="s">
        <v>4047</v>
      </c>
      <c r="D3975" t="s">
        <v>4041</v>
      </c>
      <c r="E3975" t="s">
        <v>4038</v>
      </c>
      <c r="F3975" t="s">
        <v>4032</v>
      </c>
      <c r="G3975">
        <v>82181</v>
      </c>
    </row>
    <row r="3976" spans="1:7" x14ac:dyDescent="0.25">
      <c r="A3976" t="s">
        <v>3487</v>
      </c>
      <c r="B3976" t="s">
        <v>4036</v>
      </c>
      <c r="C3976" t="s">
        <v>4047</v>
      </c>
      <c r="D3976" t="s">
        <v>4041</v>
      </c>
      <c r="E3976" t="s">
        <v>4039</v>
      </c>
      <c r="F3976" t="s">
        <v>4032</v>
      </c>
      <c r="G3976">
        <v>82363</v>
      </c>
    </row>
    <row r="3977" spans="1:7" x14ac:dyDescent="0.25">
      <c r="A3977" t="s">
        <v>2678</v>
      </c>
      <c r="B3977" t="s">
        <v>4036</v>
      </c>
      <c r="C3977" t="s">
        <v>4051</v>
      </c>
      <c r="D3977" t="s">
        <v>4041</v>
      </c>
      <c r="E3977" t="s">
        <v>4039</v>
      </c>
      <c r="F3977" t="s">
        <v>4032</v>
      </c>
      <c r="G3977">
        <v>82478</v>
      </c>
    </row>
    <row r="3978" spans="1:7" x14ac:dyDescent="0.25">
      <c r="A3978" t="s">
        <v>3093</v>
      </c>
      <c r="B3978" t="s">
        <v>4036</v>
      </c>
      <c r="C3978" t="s">
        <v>4049</v>
      </c>
      <c r="D3978" t="s">
        <v>4041</v>
      </c>
      <c r="E3978" t="s">
        <v>4039</v>
      </c>
      <c r="F3978" t="s">
        <v>4032</v>
      </c>
      <c r="G3978">
        <v>82488</v>
      </c>
    </row>
    <row r="3979" spans="1:7" x14ac:dyDescent="0.25">
      <c r="A3979" t="s">
        <v>3556</v>
      </c>
      <c r="B3979" t="s">
        <v>4036</v>
      </c>
      <c r="C3979" t="s">
        <v>4047</v>
      </c>
      <c r="D3979" t="s">
        <v>4041</v>
      </c>
      <c r="E3979" t="s">
        <v>4039</v>
      </c>
      <c r="F3979" t="s">
        <v>4032</v>
      </c>
      <c r="G3979">
        <v>82526</v>
      </c>
    </row>
    <row r="3980" spans="1:7" x14ac:dyDescent="0.25">
      <c r="A3980" t="s">
        <v>2823</v>
      </c>
      <c r="B3980" t="s">
        <v>4036</v>
      </c>
      <c r="C3980" t="s">
        <v>4051</v>
      </c>
      <c r="D3980" t="s">
        <v>4041</v>
      </c>
      <c r="E3980" t="s">
        <v>4039</v>
      </c>
      <c r="F3980" t="s">
        <v>4032</v>
      </c>
      <c r="G3980">
        <v>82554</v>
      </c>
    </row>
    <row r="3981" spans="1:7" x14ac:dyDescent="0.25">
      <c r="A3981" t="s">
        <v>3360</v>
      </c>
      <c r="B3981" t="s">
        <v>4036</v>
      </c>
      <c r="C3981" t="s">
        <v>4047</v>
      </c>
      <c r="D3981" t="s">
        <v>4041</v>
      </c>
      <c r="E3981" t="s">
        <v>4039</v>
      </c>
      <c r="F3981" t="s">
        <v>4032</v>
      </c>
      <c r="G3981">
        <v>82594</v>
      </c>
    </row>
    <row r="3982" spans="1:7" x14ac:dyDescent="0.25">
      <c r="A3982" t="s">
        <v>3329</v>
      </c>
      <c r="B3982" t="s">
        <v>4036</v>
      </c>
      <c r="C3982" t="s">
        <v>4051</v>
      </c>
      <c r="D3982" t="s">
        <v>4041</v>
      </c>
      <c r="E3982" t="s">
        <v>4039</v>
      </c>
      <c r="F3982" t="s">
        <v>4032</v>
      </c>
      <c r="G3982">
        <v>82945</v>
      </c>
    </row>
    <row r="3983" spans="1:7" x14ac:dyDescent="0.25">
      <c r="A3983" t="s">
        <v>3151</v>
      </c>
      <c r="B3983" t="s">
        <v>4036</v>
      </c>
      <c r="C3983" t="s">
        <v>4049</v>
      </c>
      <c r="D3983" t="s">
        <v>4041</v>
      </c>
      <c r="E3983" t="s">
        <v>4039</v>
      </c>
      <c r="F3983" t="s">
        <v>4032</v>
      </c>
      <c r="G3983">
        <v>82969</v>
      </c>
    </row>
    <row r="3984" spans="1:7" x14ac:dyDescent="0.25">
      <c r="A3984" t="s">
        <v>3481</v>
      </c>
      <c r="B3984" t="s">
        <v>4036</v>
      </c>
      <c r="C3984" t="s">
        <v>4051</v>
      </c>
      <c r="D3984" t="s">
        <v>4041</v>
      </c>
      <c r="E3984" t="s">
        <v>4038</v>
      </c>
      <c r="F3984" t="s">
        <v>4032</v>
      </c>
      <c r="G3984">
        <v>83068</v>
      </c>
    </row>
    <row r="3985" spans="1:7" x14ac:dyDescent="0.25">
      <c r="A3985" t="s">
        <v>3517</v>
      </c>
      <c r="B3985" t="s">
        <v>4036</v>
      </c>
      <c r="C3985" t="s">
        <v>4047</v>
      </c>
      <c r="D3985" t="s">
        <v>4041</v>
      </c>
      <c r="E3985" t="s">
        <v>4039</v>
      </c>
      <c r="F3985" t="s">
        <v>4032</v>
      </c>
      <c r="G3985">
        <v>83090</v>
      </c>
    </row>
    <row r="3986" spans="1:7" x14ac:dyDescent="0.25">
      <c r="A3986" t="s">
        <v>4021</v>
      </c>
      <c r="B3986" t="s">
        <v>4036</v>
      </c>
      <c r="C3986" t="s">
        <v>4048</v>
      </c>
      <c r="D3986" t="s">
        <v>4041</v>
      </c>
      <c r="E3986" t="s">
        <v>4038</v>
      </c>
      <c r="F3986" t="s">
        <v>4032</v>
      </c>
      <c r="G3986">
        <v>83207</v>
      </c>
    </row>
    <row r="3987" spans="1:7" x14ac:dyDescent="0.25">
      <c r="A3987" t="s">
        <v>3126</v>
      </c>
      <c r="B3987" t="s">
        <v>4036</v>
      </c>
      <c r="C3987" t="s">
        <v>4047</v>
      </c>
      <c r="D3987" t="s">
        <v>4041</v>
      </c>
      <c r="E3987" t="s">
        <v>4039</v>
      </c>
      <c r="F3987" t="s">
        <v>4032</v>
      </c>
      <c r="G3987">
        <v>83258</v>
      </c>
    </row>
    <row r="3988" spans="1:7" x14ac:dyDescent="0.25">
      <c r="A3988" t="s">
        <v>3936</v>
      </c>
      <c r="B3988" t="s">
        <v>4036</v>
      </c>
      <c r="C3988" t="s">
        <v>4050</v>
      </c>
      <c r="D3988" t="s">
        <v>4041</v>
      </c>
      <c r="E3988" t="s">
        <v>4038</v>
      </c>
      <c r="F3988" t="s">
        <v>4032</v>
      </c>
      <c r="G3988">
        <v>83393</v>
      </c>
    </row>
    <row r="3989" spans="1:7" x14ac:dyDescent="0.25">
      <c r="A3989" t="s">
        <v>3163</v>
      </c>
      <c r="B3989" t="s">
        <v>4036</v>
      </c>
      <c r="C3989" t="s">
        <v>4051</v>
      </c>
      <c r="D3989" t="s">
        <v>4041</v>
      </c>
      <c r="E3989" t="s">
        <v>4039</v>
      </c>
      <c r="F3989" t="s">
        <v>4032</v>
      </c>
      <c r="G3989">
        <v>83410</v>
      </c>
    </row>
    <row r="3990" spans="1:7" x14ac:dyDescent="0.25">
      <c r="A3990" t="s">
        <v>3476</v>
      </c>
      <c r="B3990" t="s">
        <v>4036</v>
      </c>
      <c r="C3990" t="s">
        <v>4051</v>
      </c>
      <c r="D3990" t="s">
        <v>4041</v>
      </c>
      <c r="E3990" t="s">
        <v>4038</v>
      </c>
      <c r="F3990" t="s">
        <v>4032</v>
      </c>
      <c r="G3990">
        <v>83599</v>
      </c>
    </row>
    <row r="3991" spans="1:7" x14ac:dyDescent="0.25">
      <c r="A3991" t="s">
        <v>3483</v>
      </c>
      <c r="B3991" t="s">
        <v>4036</v>
      </c>
      <c r="C3991" t="s">
        <v>4047</v>
      </c>
      <c r="D3991" t="s">
        <v>4041</v>
      </c>
      <c r="E3991" t="s">
        <v>4039</v>
      </c>
      <c r="F3991" t="s">
        <v>4032</v>
      </c>
      <c r="G3991">
        <v>83631</v>
      </c>
    </row>
    <row r="3992" spans="1:7" x14ac:dyDescent="0.25">
      <c r="A3992" t="s">
        <v>3668</v>
      </c>
      <c r="B3992" t="s">
        <v>4036</v>
      </c>
      <c r="C3992" t="s">
        <v>4051</v>
      </c>
      <c r="D3992" t="s">
        <v>4041</v>
      </c>
      <c r="E3992" t="s">
        <v>4038</v>
      </c>
      <c r="F3992" t="s">
        <v>4032</v>
      </c>
      <c r="G3992">
        <v>83743</v>
      </c>
    </row>
    <row r="3993" spans="1:7" x14ac:dyDescent="0.25">
      <c r="A3993" t="s">
        <v>3413</v>
      </c>
      <c r="B3993" t="s">
        <v>4036</v>
      </c>
      <c r="C3993" t="s">
        <v>4047</v>
      </c>
      <c r="D3993" t="s">
        <v>4041</v>
      </c>
      <c r="E3993" t="s">
        <v>4039</v>
      </c>
      <c r="F3993" t="s">
        <v>4034</v>
      </c>
      <c r="G3993">
        <v>84068</v>
      </c>
    </row>
    <row r="3994" spans="1:7" x14ac:dyDescent="0.25">
      <c r="A3994" t="s">
        <v>3603</v>
      </c>
      <c r="B3994" t="s">
        <v>4036</v>
      </c>
      <c r="C3994" t="s">
        <v>4049</v>
      </c>
      <c r="D3994" t="s">
        <v>4041</v>
      </c>
      <c r="E3994" t="s">
        <v>4038</v>
      </c>
      <c r="F3994" t="s">
        <v>4032</v>
      </c>
      <c r="G3994">
        <v>84105</v>
      </c>
    </row>
    <row r="3995" spans="1:7" x14ac:dyDescent="0.25">
      <c r="A3995" t="s">
        <v>3432</v>
      </c>
      <c r="B3995" t="s">
        <v>4036</v>
      </c>
      <c r="C3995" t="s">
        <v>4047</v>
      </c>
      <c r="D3995" t="s">
        <v>4041</v>
      </c>
      <c r="E3995" t="s">
        <v>4039</v>
      </c>
      <c r="F3995" t="s">
        <v>4032</v>
      </c>
      <c r="G3995">
        <v>84414</v>
      </c>
    </row>
    <row r="3996" spans="1:7" x14ac:dyDescent="0.25">
      <c r="A3996" t="s">
        <v>2661</v>
      </c>
      <c r="B3996" t="s">
        <v>4036</v>
      </c>
      <c r="C3996" t="s">
        <v>4051</v>
      </c>
      <c r="D3996" t="s">
        <v>4041</v>
      </c>
      <c r="E3996" t="s">
        <v>4039</v>
      </c>
      <c r="F3996" t="s">
        <v>4032</v>
      </c>
      <c r="G3996">
        <v>84883</v>
      </c>
    </row>
    <row r="3997" spans="1:7" x14ac:dyDescent="0.25">
      <c r="A3997" t="s">
        <v>3307</v>
      </c>
      <c r="B3997" t="s">
        <v>4036</v>
      </c>
      <c r="C3997" t="s">
        <v>4047</v>
      </c>
      <c r="D3997" t="s">
        <v>4041</v>
      </c>
      <c r="E3997" t="s">
        <v>4039</v>
      </c>
      <c r="F3997" t="s">
        <v>4032</v>
      </c>
      <c r="G3997">
        <v>85082</v>
      </c>
    </row>
    <row r="3998" spans="1:7" x14ac:dyDescent="0.25">
      <c r="A3998" t="s">
        <v>2666</v>
      </c>
      <c r="B3998" t="s">
        <v>4036</v>
      </c>
      <c r="C3998" t="s">
        <v>4051</v>
      </c>
      <c r="D3998" t="s">
        <v>4041</v>
      </c>
      <c r="E3998" t="s">
        <v>4039</v>
      </c>
      <c r="F3998" t="s">
        <v>4032</v>
      </c>
      <c r="G3998">
        <v>85416</v>
      </c>
    </row>
    <row r="3999" spans="1:7" x14ac:dyDescent="0.25">
      <c r="A3999" t="s">
        <v>3885</v>
      </c>
      <c r="B3999" t="s">
        <v>4036</v>
      </c>
      <c r="C3999" t="s">
        <v>4050</v>
      </c>
      <c r="D3999" t="s">
        <v>4041</v>
      </c>
      <c r="E3999" t="s">
        <v>4039</v>
      </c>
      <c r="F3999" t="s">
        <v>4032</v>
      </c>
      <c r="G3999">
        <v>85593</v>
      </c>
    </row>
    <row r="4000" spans="1:7" x14ac:dyDescent="0.25">
      <c r="A4000" t="s">
        <v>3838</v>
      </c>
      <c r="B4000" t="s">
        <v>4036</v>
      </c>
      <c r="C4000" t="s">
        <v>4050</v>
      </c>
      <c r="D4000" t="s">
        <v>4041</v>
      </c>
      <c r="E4000" t="s">
        <v>4039</v>
      </c>
      <c r="F4000" t="s">
        <v>4032</v>
      </c>
      <c r="G4000">
        <v>86327</v>
      </c>
    </row>
    <row r="4001" spans="1:7" x14ac:dyDescent="0.25">
      <c r="A4001" t="s">
        <v>3369</v>
      </c>
      <c r="B4001" t="s">
        <v>4036</v>
      </c>
      <c r="C4001" t="s">
        <v>4051</v>
      </c>
      <c r="D4001" t="s">
        <v>4041</v>
      </c>
      <c r="E4001" t="s">
        <v>4038</v>
      </c>
      <c r="F4001" t="s">
        <v>4032</v>
      </c>
      <c r="G4001">
        <v>86600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559D6-A63D-4F17-8EBE-3E7A6AA0DDF1}">
  <dimension ref="A3:J23"/>
  <sheetViews>
    <sheetView workbookViewId="0">
      <selection activeCell="F14" sqref="F14"/>
    </sheetView>
  </sheetViews>
  <sheetFormatPr defaultRowHeight="15" x14ac:dyDescent="0.25"/>
  <cols>
    <col min="1" max="1" width="15.42578125" bestFit="1" customWidth="1"/>
    <col min="5" max="5" width="24.28515625" bestFit="1" customWidth="1"/>
    <col min="6" max="6" width="15.42578125" bestFit="1" customWidth="1"/>
    <col min="9" max="9" width="13.140625" bestFit="1" customWidth="1"/>
    <col min="10" max="10" width="15.42578125" bestFit="1" customWidth="1"/>
  </cols>
  <sheetData>
    <row r="3" spans="1:10" x14ac:dyDescent="0.25">
      <c r="A3" t="s">
        <v>4182</v>
      </c>
      <c r="E3" s="7" t="s">
        <v>4076</v>
      </c>
      <c r="F3" t="s">
        <v>4182</v>
      </c>
    </row>
    <row r="4" spans="1:10" x14ac:dyDescent="0.25">
      <c r="A4">
        <v>71</v>
      </c>
      <c r="E4" s="3" t="s">
        <v>4033</v>
      </c>
      <c r="F4">
        <v>26</v>
      </c>
    </row>
    <row r="5" spans="1:10" x14ac:dyDescent="0.25">
      <c r="E5" s="3" t="s">
        <v>4035</v>
      </c>
      <c r="F5">
        <v>45</v>
      </c>
      <c r="I5" s="7" t="s">
        <v>4076</v>
      </c>
      <c r="J5" t="s">
        <v>4182</v>
      </c>
    </row>
    <row r="6" spans="1:10" x14ac:dyDescent="0.25">
      <c r="E6" s="3" t="s">
        <v>18</v>
      </c>
      <c r="F6">
        <v>71</v>
      </c>
      <c r="I6" s="3" t="s">
        <v>4032</v>
      </c>
      <c r="J6">
        <v>61</v>
      </c>
    </row>
    <row r="7" spans="1:10" x14ac:dyDescent="0.25">
      <c r="I7" s="3" t="s">
        <v>4034</v>
      </c>
      <c r="J7">
        <v>10</v>
      </c>
    </row>
    <row r="8" spans="1:10" x14ac:dyDescent="0.25">
      <c r="I8" s="3" t="s">
        <v>18</v>
      </c>
      <c r="J8">
        <v>71</v>
      </c>
    </row>
    <row r="12" spans="1:10" x14ac:dyDescent="0.25">
      <c r="E12" s="7" t="s">
        <v>4076</v>
      </c>
      <c r="F12" t="s">
        <v>4182</v>
      </c>
      <c r="I12" s="7" t="s">
        <v>4076</v>
      </c>
      <c r="J12" t="s">
        <v>4182</v>
      </c>
    </row>
    <row r="13" spans="1:10" x14ac:dyDescent="0.25">
      <c r="E13" s="3" t="s">
        <v>4049</v>
      </c>
      <c r="F13">
        <v>6</v>
      </c>
      <c r="I13" s="3" t="s">
        <v>4039</v>
      </c>
      <c r="J13">
        <v>71</v>
      </c>
    </row>
    <row r="14" spans="1:10" x14ac:dyDescent="0.25">
      <c r="E14" s="3" t="s">
        <v>4051</v>
      </c>
      <c r="F14">
        <v>65</v>
      </c>
      <c r="I14" s="3" t="s">
        <v>18</v>
      </c>
      <c r="J14">
        <v>71</v>
      </c>
    </row>
    <row r="15" spans="1:10" x14ac:dyDescent="0.25">
      <c r="E15" s="3" t="s">
        <v>18</v>
      </c>
      <c r="F15">
        <v>71</v>
      </c>
    </row>
    <row r="20" spans="5:6" x14ac:dyDescent="0.25">
      <c r="E20" s="7" t="s">
        <v>4076</v>
      </c>
      <c r="F20" t="s">
        <v>4182</v>
      </c>
    </row>
    <row r="21" spans="5:6" x14ac:dyDescent="0.25">
      <c r="E21" s="3" t="s">
        <v>4042</v>
      </c>
      <c r="F21">
        <v>62</v>
      </c>
    </row>
    <row r="22" spans="5:6" x14ac:dyDescent="0.25">
      <c r="E22" s="3" t="s">
        <v>4045</v>
      </c>
      <c r="F22">
        <v>9</v>
      </c>
    </row>
    <row r="23" spans="5:6" x14ac:dyDescent="0.25">
      <c r="E23" s="3" t="s">
        <v>18</v>
      </c>
      <c r="F23">
        <v>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B0166-827E-439B-B023-A0B20D0E4CA0}">
  <dimension ref="A1:K72"/>
  <sheetViews>
    <sheetView workbookViewId="0">
      <selection activeCell="K2" sqref="A1:K72"/>
    </sheetView>
  </sheetViews>
  <sheetFormatPr defaultRowHeight="15" x14ac:dyDescent="0.25"/>
  <cols>
    <col min="1" max="1" width="15.7109375" customWidth="1"/>
    <col min="2" max="2" width="14.5703125" customWidth="1"/>
    <col min="3" max="3" width="19.140625" customWidth="1"/>
    <col min="4" max="4" width="16.7109375" customWidth="1"/>
    <col min="5" max="5" width="12.7109375" customWidth="1"/>
    <col min="6" max="6" width="14.140625" customWidth="1"/>
    <col min="7" max="7" width="24.28515625" bestFit="1" customWidth="1"/>
    <col min="8" max="8" width="11.42578125" customWidth="1"/>
    <col min="9" max="9" width="13.7109375" customWidth="1"/>
    <col min="10" max="10" width="16.7109375" customWidth="1"/>
    <col min="11" max="11" width="20.85546875" customWidth="1"/>
  </cols>
  <sheetData>
    <row r="1" spans="1:11" ht="30" x14ac:dyDescent="0.25">
      <c r="A1" s="53" t="s">
        <v>12</v>
      </c>
      <c r="B1" s="54" t="s">
        <v>4168</v>
      </c>
      <c r="C1" s="54" t="s">
        <v>4169</v>
      </c>
      <c r="D1" s="54" t="s">
        <v>13</v>
      </c>
      <c r="E1" s="54" t="s">
        <v>4029</v>
      </c>
      <c r="F1" s="54" t="s">
        <v>4046</v>
      </c>
      <c r="G1" s="54" t="s">
        <v>4040</v>
      </c>
      <c r="H1" s="54" t="s">
        <v>4037</v>
      </c>
      <c r="I1" s="54" t="s">
        <v>4030</v>
      </c>
      <c r="J1" s="54" t="s">
        <v>4170</v>
      </c>
      <c r="K1" s="55" t="s">
        <v>4178</v>
      </c>
    </row>
    <row r="2" spans="1:11" ht="30" x14ac:dyDescent="0.25">
      <c r="A2" s="48" t="s">
        <v>225</v>
      </c>
      <c r="B2" s="56">
        <v>39946</v>
      </c>
      <c r="C2" s="56">
        <v>25523</v>
      </c>
      <c r="D2" s="57">
        <v>0.63893756571371352</v>
      </c>
      <c r="E2" s="57" t="s">
        <v>4035</v>
      </c>
      <c r="F2" s="57" t="s">
        <v>4051</v>
      </c>
      <c r="G2" s="57" t="s">
        <v>4042</v>
      </c>
      <c r="H2" s="58" t="s">
        <v>4039</v>
      </c>
      <c r="I2" s="58" t="s">
        <v>4032</v>
      </c>
      <c r="J2" s="49" t="s">
        <v>4102</v>
      </c>
      <c r="K2" s="59" t="s">
        <v>4179</v>
      </c>
    </row>
    <row r="3" spans="1:11" ht="30" x14ac:dyDescent="0.25">
      <c r="A3" s="46" t="s">
        <v>354</v>
      </c>
      <c r="B3" s="60">
        <v>39856</v>
      </c>
      <c r="C3" s="60">
        <v>24333.166666666668</v>
      </c>
      <c r="D3" s="61">
        <v>0.61052706409741742</v>
      </c>
      <c r="E3" s="61" t="s">
        <v>4035</v>
      </c>
      <c r="F3" s="61" t="s">
        <v>4051</v>
      </c>
      <c r="G3" s="61" t="s">
        <v>4045</v>
      </c>
      <c r="H3" s="62" t="s">
        <v>4039</v>
      </c>
      <c r="I3" s="62" t="s">
        <v>4032</v>
      </c>
      <c r="J3" s="47" t="s">
        <v>4102</v>
      </c>
      <c r="K3" s="63" t="s">
        <v>4179</v>
      </c>
    </row>
    <row r="4" spans="1:11" ht="30" x14ac:dyDescent="0.25">
      <c r="A4" s="48" t="s">
        <v>330</v>
      </c>
      <c r="B4" s="56">
        <v>39786</v>
      </c>
      <c r="C4" s="56">
        <v>24459.833333333332</v>
      </c>
      <c r="D4" s="57">
        <v>0.61478493272340351</v>
      </c>
      <c r="E4" s="57" t="s">
        <v>4033</v>
      </c>
      <c r="F4" s="57" t="s">
        <v>4051</v>
      </c>
      <c r="G4" s="57" t="s">
        <v>4045</v>
      </c>
      <c r="H4" s="58" t="s">
        <v>4039</v>
      </c>
      <c r="I4" s="58" t="s">
        <v>4032</v>
      </c>
      <c r="J4" s="49" t="s">
        <v>4102</v>
      </c>
      <c r="K4" s="59" t="s">
        <v>4179</v>
      </c>
    </row>
    <row r="5" spans="1:11" ht="30" x14ac:dyDescent="0.25">
      <c r="A5" s="46" t="s">
        <v>176</v>
      </c>
      <c r="B5" s="60">
        <v>39674</v>
      </c>
      <c r="C5" s="60">
        <v>26216.333333333332</v>
      </c>
      <c r="D5" s="61">
        <v>0.66079380282636824</v>
      </c>
      <c r="E5" s="61" t="s">
        <v>4035</v>
      </c>
      <c r="F5" s="61" t="s">
        <v>4051</v>
      </c>
      <c r="G5" s="61" t="s">
        <v>4045</v>
      </c>
      <c r="H5" s="62" t="s">
        <v>4039</v>
      </c>
      <c r="I5" s="62" t="s">
        <v>4032</v>
      </c>
      <c r="J5" s="47" t="s">
        <v>4102</v>
      </c>
      <c r="K5" s="63" t="s">
        <v>4179</v>
      </c>
    </row>
    <row r="6" spans="1:11" ht="30" x14ac:dyDescent="0.25">
      <c r="A6" s="48" t="s">
        <v>339</v>
      </c>
      <c r="B6" s="56">
        <v>39586</v>
      </c>
      <c r="C6" s="56">
        <v>24233.333333333332</v>
      </c>
      <c r="D6" s="57">
        <v>0.61216928543761262</v>
      </c>
      <c r="E6" s="57" t="s">
        <v>4035</v>
      </c>
      <c r="F6" s="57" t="s">
        <v>4051</v>
      </c>
      <c r="G6" s="57" t="s">
        <v>4045</v>
      </c>
      <c r="H6" s="58" t="s">
        <v>4039</v>
      </c>
      <c r="I6" s="58" t="s">
        <v>4032</v>
      </c>
      <c r="J6" s="49" t="s">
        <v>4102</v>
      </c>
      <c r="K6" s="59" t="s">
        <v>4179</v>
      </c>
    </row>
    <row r="7" spans="1:11" ht="30" x14ac:dyDescent="0.25">
      <c r="A7" s="46" t="s">
        <v>331</v>
      </c>
      <c r="B7" s="60">
        <v>39359</v>
      </c>
      <c r="C7" s="60">
        <v>24188.833333333332</v>
      </c>
      <c r="D7" s="61">
        <v>0.61456930646950714</v>
      </c>
      <c r="E7" s="61" t="s">
        <v>4033</v>
      </c>
      <c r="F7" s="61" t="s">
        <v>4051</v>
      </c>
      <c r="G7" s="61" t="s">
        <v>4045</v>
      </c>
      <c r="H7" s="62" t="s">
        <v>4039</v>
      </c>
      <c r="I7" s="62" t="s">
        <v>4034</v>
      </c>
      <c r="J7" s="47" t="s">
        <v>4102</v>
      </c>
      <c r="K7" s="63" t="s">
        <v>4179</v>
      </c>
    </row>
    <row r="8" spans="1:11" ht="30" x14ac:dyDescent="0.25">
      <c r="A8" s="48" t="s">
        <v>415</v>
      </c>
      <c r="B8" s="56">
        <v>39318</v>
      </c>
      <c r="C8" s="56">
        <v>23632.5</v>
      </c>
      <c r="D8" s="57">
        <v>0.60106058293911191</v>
      </c>
      <c r="E8" s="57" t="s">
        <v>4035</v>
      </c>
      <c r="F8" s="57" t="s">
        <v>4051</v>
      </c>
      <c r="G8" s="57" t="s">
        <v>4045</v>
      </c>
      <c r="H8" s="58" t="s">
        <v>4039</v>
      </c>
      <c r="I8" s="58" t="s">
        <v>4032</v>
      </c>
      <c r="J8" s="49" t="s">
        <v>4102</v>
      </c>
      <c r="K8" s="59" t="s">
        <v>4179</v>
      </c>
    </row>
    <row r="9" spans="1:11" ht="30" x14ac:dyDescent="0.25">
      <c r="A9" s="46" t="s">
        <v>404</v>
      </c>
      <c r="B9" s="60">
        <v>39235</v>
      </c>
      <c r="C9" s="60">
        <v>23642.333333333332</v>
      </c>
      <c r="D9" s="61">
        <v>0.60258272800645674</v>
      </c>
      <c r="E9" s="61" t="s">
        <v>4035</v>
      </c>
      <c r="F9" s="61" t="s">
        <v>4051</v>
      </c>
      <c r="G9" s="61" t="s">
        <v>4042</v>
      </c>
      <c r="H9" s="62" t="s">
        <v>4039</v>
      </c>
      <c r="I9" s="62" t="s">
        <v>4032</v>
      </c>
      <c r="J9" s="47" t="s">
        <v>4102</v>
      </c>
      <c r="K9" s="63" t="s">
        <v>4179</v>
      </c>
    </row>
    <row r="10" spans="1:11" ht="30" x14ac:dyDescent="0.25">
      <c r="A10" s="48" t="s">
        <v>356</v>
      </c>
      <c r="B10" s="56">
        <v>39114</v>
      </c>
      <c r="C10" s="56">
        <v>23870.833333333332</v>
      </c>
      <c r="D10" s="57">
        <v>0.61028872867345019</v>
      </c>
      <c r="E10" s="57" t="s">
        <v>4035</v>
      </c>
      <c r="F10" s="57" t="s">
        <v>4051</v>
      </c>
      <c r="G10" s="57" t="s">
        <v>4042</v>
      </c>
      <c r="H10" s="58" t="s">
        <v>4039</v>
      </c>
      <c r="I10" s="58" t="s">
        <v>4032</v>
      </c>
      <c r="J10" s="49" t="s">
        <v>4102</v>
      </c>
      <c r="K10" s="59" t="s">
        <v>4179</v>
      </c>
    </row>
    <row r="11" spans="1:11" ht="30" x14ac:dyDescent="0.25">
      <c r="A11" s="46" t="s">
        <v>378</v>
      </c>
      <c r="B11" s="60">
        <v>38995</v>
      </c>
      <c r="C11" s="60">
        <v>23699.666666666668</v>
      </c>
      <c r="D11" s="61">
        <v>0.60776167884771559</v>
      </c>
      <c r="E11" s="61" t="s">
        <v>4035</v>
      </c>
      <c r="F11" s="61" t="s">
        <v>4051</v>
      </c>
      <c r="G11" s="61" t="s">
        <v>4042</v>
      </c>
      <c r="H11" s="62" t="s">
        <v>4039</v>
      </c>
      <c r="I11" s="62" t="s">
        <v>4034</v>
      </c>
      <c r="J11" s="47" t="s">
        <v>4102</v>
      </c>
      <c r="K11" s="63" t="s">
        <v>4179</v>
      </c>
    </row>
    <row r="12" spans="1:11" ht="30" x14ac:dyDescent="0.25">
      <c r="A12" s="48" t="s">
        <v>396</v>
      </c>
      <c r="B12" s="56">
        <v>38970</v>
      </c>
      <c r="C12" s="56">
        <v>23529.5</v>
      </c>
      <c r="D12" s="57">
        <v>0.6037849627918912</v>
      </c>
      <c r="E12" s="57" t="s">
        <v>4035</v>
      </c>
      <c r="F12" s="57" t="s">
        <v>4051</v>
      </c>
      <c r="G12" s="57" t="s">
        <v>4045</v>
      </c>
      <c r="H12" s="58" t="s">
        <v>4039</v>
      </c>
      <c r="I12" s="58" t="s">
        <v>4032</v>
      </c>
      <c r="J12" s="49" t="s">
        <v>4102</v>
      </c>
      <c r="K12" s="59" t="s">
        <v>4179</v>
      </c>
    </row>
    <row r="13" spans="1:11" ht="30" x14ac:dyDescent="0.25">
      <c r="A13" s="46" t="s">
        <v>298</v>
      </c>
      <c r="B13" s="60">
        <v>38875</v>
      </c>
      <c r="C13" s="60">
        <v>24137.5</v>
      </c>
      <c r="D13" s="61">
        <v>0.62090032154340835</v>
      </c>
      <c r="E13" s="61" t="s">
        <v>4035</v>
      </c>
      <c r="F13" s="61" t="s">
        <v>4051</v>
      </c>
      <c r="G13" s="61" t="s">
        <v>4042</v>
      </c>
      <c r="H13" s="62" t="s">
        <v>4039</v>
      </c>
      <c r="I13" s="62" t="s">
        <v>4034</v>
      </c>
      <c r="J13" s="47" t="s">
        <v>4102</v>
      </c>
      <c r="K13" s="63" t="s">
        <v>4179</v>
      </c>
    </row>
    <row r="14" spans="1:11" ht="30" x14ac:dyDescent="0.25">
      <c r="A14" s="48" t="s">
        <v>300</v>
      </c>
      <c r="B14" s="56">
        <v>38858</v>
      </c>
      <c r="C14" s="56">
        <v>24114.833333333332</v>
      </c>
      <c r="D14" s="57">
        <v>0.62058863897610095</v>
      </c>
      <c r="E14" s="57" t="s">
        <v>4035</v>
      </c>
      <c r="F14" s="57" t="s">
        <v>4051</v>
      </c>
      <c r="G14" s="57" t="s">
        <v>4042</v>
      </c>
      <c r="H14" s="58" t="s">
        <v>4039</v>
      </c>
      <c r="I14" s="58" t="s">
        <v>4032</v>
      </c>
      <c r="J14" s="49" t="s">
        <v>4102</v>
      </c>
      <c r="K14" s="59" t="s">
        <v>4179</v>
      </c>
    </row>
    <row r="15" spans="1:11" ht="30" x14ac:dyDescent="0.25">
      <c r="A15" s="46" t="s">
        <v>142</v>
      </c>
      <c r="B15" s="60">
        <v>38631</v>
      </c>
      <c r="C15" s="60">
        <v>26173.5</v>
      </c>
      <c r="D15" s="61">
        <v>0.67752582123165328</v>
      </c>
      <c r="E15" s="61" t="s">
        <v>4035</v>
      </c>
      <c r="F15" s="61" t="s">
        <v>4051</v>
      </c>
      <c r="G15" s="61" t="s">
        <v>4042</v>
      </c>
      <c r="H15" s="62" t="s">
        <v>4039</v>
      </c>
      <c r="I15" s="62" t="s">
        <v>4032</v>
      </c>
      <c r="J15" s="47" t="s">
        <v>4102</v>
      </c>
      <c r="K15" s="63" t="s">
        <v>4179</v>
      </c>
    </row>
    <row r="16" spans="1:11" ht="30" x14ac:dyDescent="0.25">
      <c r="A16" s="48" t="s">
        <v>99</v>
      </c>
      <c r="B16" s="56">
        <v>38386</v>
      </c>
      <c r="C16" s="56">
        <v>27015.166666666668</v>
      </c>
      <c r="D16" s="57">
        <v>0.7037765504784731</v>
      </c>
      <c r="E16" s="57" t="s">
        <v>4035</v>
      </c>
      <c r="F16" s="57" t="s">
        <v>4051</v>
      </c>
      <c r="G16" s="57" t="s">
        <v>4042</v>
      </c>
      <c r="H16" s="58" t="s">
        <v>4039</v>
      </c>
      <c r="I16" s="58" t="s">
        <v>4032</v>
      </c>
      <c r="J16" s="49" t="s">
        <v>4102</v>
      </c>
      <c r="K16" s="59" t="s">
        <v>4179</v>
      </c>
    </row>
    <row r="17" spans="1:11" ht="30" x14ac:dyDescent="0.25">
      <c r="A17" s="46" t="s">
        <v>252</v>
      </c>
      <c r="B17" s="60">
        <v>38275</v>
      </c>
      <c r="C17" s="60">
        <v>24144.833333333332</v>
      </c>
      <c r="D17" s="61">
        <v>0.63082516873503158</v>
      </c>
      <c r="E17" s="61" t="s">
        <v>4033</v>
      </c>
      <c r="F17" s="61" t="s">
        <v>4051</v>
      </c>
      <c r="G17" s="61" t="s">
        <v>4045</v>
      </c>
      <c r="H17" s="62" t="s">
        <v>4039</v>
      </c>
      <c r="I17" s="62" t="s">
        <v>4032</v>
      </c>
      <c r="J17" s="47" t="s">
        <v>4102</v>
      </c>
      <c r="K17" s="63" t="s">
        <v>4179</v>
      </c>
    </row>
    <row r="18" spans="1:11" ht="30" x14ac:dyDescent="0.25">
      <c r="A18" s="48" t="s">
        <v>395</v>
      </c>
      <c r="B18" s="56">
        <v>38081</v>
      </c>
      <c r="C18" s="56">
        <v>22994</v>
      </c>
      <c r="D18" s="57">
        <v>0.60381817704367002</v>
      </c>
      <c r="E18" s="57" t="s">
        <v>4035</v>
      </c>
      <c r="F18" s="57" t="s">
        <v>4051</v>
      </c>
      <c r="G18" s="57" t="s">
        <v>4042</v>
      </c>
      <c r="H18" s="58" t="s">
        <v>4039</v>
      </c>
      <c r="I18" s="58" t="s">
        <v>4032</v>
      </c>
      <c r="J18" s="49" t="s">
        <v>4102</v>
      </c>
      <c r="K18" s="59" t="s">
        <v>4179</v>
      </c>
    </row>
    <row r="19" spans="1:11" ht="30" x14ac:dyDescent="0.25">
      <c r="A19" s="46" t="s">
        <v>201</v>
      </c>
      <c r="B19" s="60">
        <v>38027</v>
      </c>
      <c r="C19" s="60">
        <v>24687.5</v>
      </c>
      <c r="D19" s="61">
        <v>0.64920977200410235</v>
      </c>
      <c r="E19" s="61" t="s">
        <v>4035</v>
      </c>
      <c r="F19" s="61" t="s">
        <v>4051</v>
      </c>
      <c r="G19" s="61" t="s">
        <v>4042</v>
      </c>
      <c r="H19" s="62" t="s">
        <v>4039</v>
      </c>
      <c r="I19" s="62" t="s">
        <v>4032</v>
      </c>
      <c r="J19" s="47" t="s">
        <v>4102</v>
      </c>
      <c r="K19" s="63" t="s">
        <v>4179</v>
      </c>
    </row>
    <row r="20" spans="1:11" ht="30" x14ac:dyDescent="0.25">
      <c r="A20" s="48" t="s">
        <v>174</v>
      </c>
      <c r="B20" s="56">
        <v>37924</v>
      </c>
      <c r="C20" s="56">
        <v>25102.333333333332</v>
      </c>
      <c r="D20" s="57">
        <v>0.66191154238301164</v>
      </c>
      <c r="E20" s="57" t="s">
        <v>4033</v>
      </c>
      <c r="F20" s="57" t="s">
        <v>4051</v>
      </c>
      <c r="G20" s="57" t="s">
        <v>4045</v>
      </c>
      <c r="H20" s="58" t="s">
        <v>4039</v>
      </c>
      <c r="I20" s="58" t="s">
        <v>4032</v>
      </c>
      <c r="J20" s="49" t="s">
        <v>4102</v>
      </c>
      <c r="K20" s="59" t="s">
        <v>4179</v>
      </c>
    </row>
    <row r="21" spans="1:11" ht="30" x14ac:dyDescent="0.25">
      <c r="A21" s="46" t="s">
        <v>175</v>
      </c>
      <c r="B21" s="60">
        <v>37815</v>
      </c>
      <c r="C21" s="60">
        <v>25022</v>
      </c>
      <c r="D21" s="61">
        <v>0.66169509453920405</v>
      </c>
      <c r="E21" s="61" t="s">
        <v>4035</v>
      </c>
      <c r="F21" s="61" t="s">
        <v>4051</v>
      </c>
      <c r="G21" s="61" t="s">
        <v>4042</v>
      </c>
      <c r="H21" s="62" t="s">
        <v>4039</v>
      </c>
      <c r="I21" s="62" t="s">
        <v>4032</v>
      </c>
      <c r="J21" s="47" t="s">
        <v>4102</v>
      </c>
      <c r="K21" s="63" t="s">
        <v>4179</v>
      </c>
    </row>
    <row r="22" spans="1:11" ht="30" x14ac:dyDescent="0.25">
      <c r="A22" s="48" t="s">
        <v>374</v>
      </c>
      <c r="B22" s="56">
        <v>37737</v>
      </c>
      <c r="C22" s="56">
        <v>22952.666666666668</v>
      </c>
      <c r="D22" s="57">
        <v>0.60822711573963661</v>
      </c>
      <c r="E22" s="57" t="s">
        <v>4035</v>
      </c>
      <c r="F22" s="57" t="s">
        <v>4051</v>
      </c>
      <c r="G22" s="57" t="s">
        <v>4042</v>
      </c>
      <c r="H22" s="58" t="s">
        <v>4039</v>
      </c>
      <c r="I22" s="58" t="s">
        <v>4032</v>
      </c>
      <c r="J22" s="49" t="s">
        <v>4102</v>
      </c>
      <c r="K22" s="59" t="s">
        <v>4179</v>
      </c>
    </row>
    <row r="23" spans="1:11" ht="30" x14ac:dyDescent="0.25">
      <c r="A23" s="46" t="s">
        <v>371</v>
      </c>
      <c r="B23" s="60">
        <v>37667</v>
      </c>
      <c r="C23" s="60">
        <v>22916.5</v>
      </c>
      <c r="D23" s="61">
        <v>0.60839727082061223</v>
      </c>
      <c r="E23" s="61" t="s">
        <v>4035</v>
      </c>
      <c r="F23" s="61" t="s">
        <v>4051</v>
      </c>
      <c r="G23" s="61" t="s">
        <v>4042</v>
      </c>
      <c r="H23" s="62" t="s">
        <v>4039</v>
      </c>
      <c r="I23" s="62" t="s">
        <v>4032</v>
      </c>
      <c r="J23" s="47" t="s">
        <v>4102</v>
      </c>
      <c r="K23" s="63" t="s">
        <v>4179</v>
      </c>
    </row>
    <row r="24" spans="1:11" ht="30" x14ac:dyDescent="0.25">
      <c r="A24" s="48" t="s">
        <v>238</v>
      </c>
      <c r="B24" s="56">
        <v>37602</v>
      </c>
      <c r="C24" s="56">
        <v>23855</v>
      </c>
      <c r="D24" s="57">
        <v>0.63440774426892188</v>
      </c>
      <c r="E24" s="57" t="s">
        <v>4035</v>
      </c>
      <c r="F24" s="57" t="s">
        <v>4051</v>
      </c>
      <c r="G24" s="57" t="s">
        <v>4042</v>
      </c>
      <c r="H24" s="58" t="s">
        <v>4039</v>
      </c>
      <c r="I24" s="58" t="s">
        <v>4032</v>
      </c>
      <c r="J24" s="49" t="s">
        <v>4102</v>
      </c>
      <c r="K24" s="59" t="s">
        <v>4179</v>
      </c>
    </row>
    <row r="25" spans="1:11" ht="30" x14ac:dyDescent="0.25">
      <c r="A25" s="46" t="s">
        <v>376</v>
      </c>
      <c r="B25" s="60">
        <v>37132</v>
      </c>
      <c r="C25" s="60">
        <v>22570.833333333332</v>
      </c>
      <c r="D25" s="61">
        <v>0.60785396244030299</v>
      </c>
      <c r="E25" s="61" t="s">
        <v>4035</v>
      </c>
      <c r="F25" s="61" t="s">
        <v>4051</v>
      </c>
      <c r="G25" s="61" t="s">
        <v>4042</v>
      </c>
      <c r="H25" s="62" t="s">
        <v>4039</v>
      </c>
      <c r="I25" s="62" t="s">
        <v>4032</v>
      </c>
      <c r="J25" s="47" t="s">
        <v>4102</v>
      </c>
      <c r="K25" s="63" t="s">
        <v>4179</v>
      </c>
    </row>
    <row r="26" spans="1:11" ht="30" x14ac:dyDescent="0.25">
      <c r="A26" s="48" t="s">
        <v>253</v>
      </c>
      <c r="B26" s="56">
        <v>37107</v>
      </c>
      <c r="C26" s="56">
        <v>23399.166666666668</v>
      </c>
      <c r="D26" s="57">
        <v>0.6305863224369167</v>
      </c>
      <c r="E26" s="57" t="s">
        <v>4035</v>
      </c>
      <c r="F26" s="57" t="s">
        <v>4051</v>
      </c>
      <c r="G26" s="57" t="s">
        <v>4042</v>
      </c>
      <c r="H26" s="58" t="s">
        <v>4039</v>
      </c>
      <c r="I26" s="58" t="s">
        <v>4032</v>
      </c>
      <c r="J26" s="49" t="s">
        <v>4102</v>
      </c>
      <c r="K26" s="59" t="s">
        <v>4179</v>
      </c>
    </row>
    <row r="27" spans="1:11" ht="30" x14ac:dyDescent="0.25">
      <c r="A27" s="46" t="s">
        <v>186</v>
      </c>
      <c r="B27" s="60">
        <v>37078</v>
      </c>
      <c r="C27" s="60">
        <v>24312.666666666668</v>
      </c>
      <c r="D27" s="61">
        <v>0.65571677724436772</v>
      </c>
      <c r="E27" s="61" t="s">
        <v>4035</v>
      </c>
      <c r="F27" s="61" t="s">
        <v>4051</v>
      </c>
      <c r="G27" s="61" t="s">
        <v>4042</v>
      </c>
      <c r="H27" s="62" t="s">
        <v>4039</v>
      </c>
      <c r="I27" s="62" t="s">
        <v>4032</v>
      </c>
      <c r="J27" s="47" t="s">
        <v>4102</v>
      </c>
      <c r="K27" s="63" t="s">
        <v>4179</v>
      </c>
    </row>
    <row r="28" spans="1:11" ht="30" x14ac:dyDescent="0.25">
      <c r="A28" s="48" t="s">
        <v>245</v>
      </c>
      <c r="B28" s="56">
        <v>36946</v>
      </c>
      <c r="C28" s="56">
        <v>23353.333333333332</v>
      </c>
      <c r="D28" s="57">
        <v>0.63209368628087836</v>
      </c>
      <c r="E28" s="57" t="s">
        <v>4035</v>
      </c>
      <c r="F28" s="57" t="s">
        <v>4051</v>
      </c>
      <c r="G28" s="57" t="s">
        <v>4042</v>
      </c>
      <c r="H28" s="58" t="s">
        <v>4039</v>
      </c>
      <c r="I28" s="58" t="s">
        <v>4032</v>
      </c>
      <c r="J28" s="49" t="s">
        <v>4102</v>
      </c>
      <c r="K28" s="59" t="s">
        <v>4179</v>
      </c>
    </row>
    <row r="29" spans="1:11" ht="30" x14ac:dyDescent="0.25">
      <c r="A29" s="46" t="s">
        <v>187</v>
      </c>
      <c r="B29" s="60">
        <v>36816</v>
      </c>
      <c r="C29" s="60">
        <v>24099.5</v>
      </c>
      <c r="D29" s="61">
        <v>0.65459311169056933</v>
      </c>
      <c r="E29" s="61" t="s">
        <v>4035</v>
      </c>
      <c r="F29" s="61" t="s">
        <v>4051</v>
      </c>
      <c r="G29" s="61" t="s">
        <v>4042</v>
      </c>
      <c r="H29" s="62" t="s">
        <v>4039</v>
      </c>
      <c r="I29" s="62" t="s">
        <v>4032</v>
      </c>
      <c r="J29" s="47" t="s">
        <v>4102</v>
      </c>
      <c r="K29" s="63" t="s">
        <v>4179</v>
      </c>
    </row>
    <row r="30" spans="1:11" ht="30" x14ac:dyDescent="0.25">
      <c r="A30" s="48" t="s">
        <v>283</v>
      </c>
      <c r="B30" s="56">
        <v>36700</v>
      </c>
      <c r="C30" s="56">
        <v>22880.666666666668</v>
      </c>
      <c r="D30" s="57">
        <v>0.62345140781108088</v>
      </c>
      <c r="E30" s="57" t="s">
        <v>4035</v>
      </c>
      <c r="F30" s="57" t="s">
        <v>4049</v>
      </c>
      <c r="G30" s="57" t="s">
        <v>4042</v>
      </c>
      <c r="H30" s="58" t="s">
        <v>4039</v>
      </c>
      <c r="I30" s="58" t="s">
        <v>4032</v>
      </c>
      <c r="J30" s="49" t="s">
        <v>4102</v>
      </c>
      <c r="K30" s="59" t="s">
        <v>4179</v>
      </c>
    </row>
    <row r="31" spans="1:11" ht="30" x14ac:dyDescent="0.25">
      <c r="A31" s="46" t="s">
        <v>232</v>
      </c>
      <c r="B31" s="60">
        <v>36685</v>
      </c>
      <c r="C31" s="60">
        <v>23381.166666666668</v>
      </c>
      <c r="D31" s="61">
        <v>0.63734950706464955</v>
      </c>
      <c r="E31" s="61" t="s">
        <v>4035</v>
      </c>
      <c r="F31" s="61" t="s">
        <v>4051</v>
      </c>
      <c r="G31" s="61" t="s">
        <v>4042</v>
      </c>
      <c r="H31" s="62" t="s">
        <v>4039</v>
      </c>
      <c r="I31" s="62" t="s">
        <v>4032</v>
      </c>
      <c r="J31" s="47" t="s">
        <v>4102</v>
      </c>
      <c r="K31" s="63" t="s">
        <v>4179</v>
      </c>
    </row>
    <row r="32" spans="1:11" ht="30" x14ac:dyDescent="0.25">
      <c r="A32" s="48" t="s">
        <v>218</v>
      </c>
      <c r="B32" s="56">
        <v>36628</v>
      </c>
      <c r="C32" s="56">
        <v>23446</v>
      </c>
      <c r="D32" s="57">
        <v>0.64011139019329477</v>
      </c>
      <c r="E32" s="57" t="s">
        <v>4035</v>
      </c>
      <c r="F32" s="57" t="s">
        <v>4051</v>
      </c>
      <c r="G32" s="57" t="s">
        <v>4042</v>
      </c>
      <c r="H32" s="58" t="s">
        <v>4039</v>
      </c>
      <c r="I32" s="58" t="s">
        <v>4032</v>
      </c>
      <c r="J32" s="49" t="s">
        <v>4102</v>
      </c>
      <c r="K32" s="59" t="s">
        <v>4179</v>
      </c>
    </row>
    <row r="33" spans="1:11" ht="30" x14ac:dyDescent="0.25">
      <c r="A33" s="46" t="s">
        <v>241</v>
      </c>
      <c r="B33" s="60">
        <v>36428</v>
      </c>
      <c r="C33" s="60">
        <v>23076.333333333332</v>
      </c>
      <c r="D33" s="61">
        <v>0.63347791076461324</v>
      </c>
      <c r="E33" s="61" t="s">
        <v>4035</v>
      </c>
      <c r="F33" s="61" t="s">
        <v>4051</v>
      </c>
      <c r="G33" s="61" t="s">
        <v>4042</v>
      </c>
      <c r="H33" s="62" t="s">
        <v>4039</v>
      </c>
      <c r="I33" s="62" t="s">
        <v>4032</v>
      </c>
      <c r="J33" s="47" t="s">
        <v>4102</v>
      </c>
      <c r="K33" s="63" t="s">
        <v>4179</v>
      </c>
    </row>
    <row r="34" spans="1:11" ht="30" x14ac:dyDescent="0.25">
      <c r="A34" s="48" t="s">
        <v>281</v>
      </c>
      <c r="B34" s="56">
        <v>36239</v>
      </c>
      <c r="C34" s="56">
        <v>22612.333333333332</v>
      </c>
      <c r="D34" s="57">
        <v>0.62397785075011269</v>
      </c>
      <c r="E34" s="57" t="s">
        <v>4035</v>
      </c>
      <c r="F34" s="57" t="s">
        <v>4051</v>
      </c>
      <c r="G34" s="57" t="s">
        <v>4042</v>
      </c>
      <c r="H34" s="58" t="s">
        <v>4039</v>
      </c>
      <c r="I34" s="58" t="s">
        <v>4032</v>
      </c>
      <c r="J34" s="49" t="s">
        <v>4102</v>
      </c>
      <c r="K34" s="59" t="s">
        <v>4179</v>
      </c>
    </row>
    <row r="35" spans="1:11" ht="30" x14ac:dyDescent="0.25">
      <c r="A35" s="46" t="s">
        <v>265</v>
      </c>
      <c r="B35" s="60">
        <v>36213</v>
      </c>
      <c r="C35" s="60">
        <v>22765.166666666668</v>
      </c>
      <c r="D35" s="61">
        <v>0.62864625042572198</v>
      </c>
      <c r="E35" s="61" t="s">
        <v>4035</v>
      </c>
      <c r="F35" s="61" t="s">
        <v>4051</v>
      </c>
      <c r="G35" s="61" t="s">
        <v>4042</v>
      </c>
      <c r="H35" s="62" t="s">
        <v>4039</v>
      </c>
      <c r="I35" s="62" t="s">
        <v>4034</v>
      </c>
      <c r="J35" s="47" t="s">
        <v>4102</v>
      </c>
      <c r="K35" s="63" t="s">
        <v>4179</v>
      </c>
    </row>
    <row r="36" spans="1:11" ht="30" x14ac:dyDescent="0.25">
      <c r="A36" s="48" t="s">
        <v>287</v>
      </c>
      <c r="B36" s="56">
        <v>36132</v>
      </c>
      <c r="C36" s="56">
        <v>22515.5</v>
      </c>
      <c r="D36" s="57">
        <v>0.62314568803276871</v>
      </c>
      <c r="E36" s="57" t="s">
        <v>4035</v>
      </c>
      <c r="F36" s="57" t="s">
        <v>4051</v>
      </c>
      <c r="G36" s="57" t="s">
        <v>4042</v>
      </c>
      <c r="H36" s="58" t="s">
        <v>4039</v>
      </c>
      <c r="I36" s="58" t="s">
        <v>4032</v>
      </c>
      <c r="J36" s="49" t="s">
        <v>4102</v>
      </c>
      <c r="K36" s="59" t="s">
        <v>4179</v>
      </c>
    </row>
    <row r="37" spans="1:11" ht="30" x14ac:dyDescent="0.25">
      <c r="A37" s="46" t="s">
        <v>379</v>
      </c>
      <c r="B37" s="60">
        <v>36077</v>
      </c>
      <c r="C37" s="60">
        <v>21915.5</v>
      </c>
      <c r="D37" s="61">
        <v>0.60746458962774064</v>
      </c>
      <c r="E37" s="61" t="s">
        <v>4033</v>
      </c>
      <c r="F37" s="61" t="s">
        <v>4051</v>
      </c>
      <c r="G37" s="61" t="s">
        <v>4042</v>
      </c>
      <c r="H37" s="62" t="s">
        <v>4039</v>
      </c>
      <c r="I37" s="62" t="s">
        <v>4032</v>
      </c>
      <c r="J37" s="47" t="s">
        <v>4102</v>
      </c>
      <c r="K37" s="63" t="s">
        <v>4179</v>
      </c>
    </row>
    <row r="38" spans="1:11" ht="30" x14ac:dyDescent="0.25">
      <c r="A38" s="48" t="s">
        <v>334</v>
      </c>
      <c r="B38" s="56">
        <v>36047</v>
      </c>
      <c r="C38" s="56">
        <v>22098.5</v>
      </c>
      <c r="D38" s="57">
        <v>0.61304685549421589</v>
      </c>
      <c r="E38" s="57" t="s">
        <v>4033</v>
      </c>
      <c r="F38" s="57" t="s">
        <v>4051</v>
      </c>
      <c r="G38" s="57" t="s">
        <v>4042</v>
      </c>
      <c r="H38" s="58" t="s">
        <v>4039</v>
      </c>
      <c r="I38" s="58" t="s">
        <v>4032</v>
      </c>
      <c r="J38" s="49" t="s">
        <v>4102</v>
      </c>
      <c r="K38" s="59" t="s">
        <v>4179</v>
      </c>
    </row>
    <row r="39" spans="1:11" ht="30" x14ac:dyDescent="0.25">
      <c r="A39" s="46" t="s">
        <v>276</v>
      </c>
      <c r="B39" s="60">
        <v>35995</v>
      </c>
      <c r="C39" s="60">
        <v>22503</v>
      </c>
      <c r="D39" s="61">
        <v>0.62517016252257263</v>
      </c>
      <c r="E39" s="61" t="s">
        <v>4035</v>
      </c>
      <c r="F39" s="61" t="s">
        <v>4051</v>
      </c>
      <c r="G39" s="61" t="s">
        <v>4042</v>
      </c>
      <c r="H39" s="62" t="s">
        <v>4039</v>
      </c>
      <c r="I39" s="62" t="s">
        <v>4032</v>
      </c>
      <c r="J39" s="47" t="s">
        <v>4102</v>
      </c>
      <c r="K39" s="63" t="s">
        <v>4179</v>
      </c>
    </row>
    <row r="40" spans="1:11" ht="30" x14ac:dyDescent="0.25">
      <c r="A40" s="48" t="s">
        <v>292</v>
      </c>
      <c r="B40" s="56">
        <v>35963</v>
      </c>
      <c r="C40" s="56">
        <v>22379.166666666668</v>
      </c>
      <c r="D40" s="57">
        <v>0.62228308724707804</v>
      </c>
      <c r="E40" s="57" t="s">
        <v>4033</v>
      </c>
      <c r="F40" s="57" t="s">
        <v>4051</v>
      </c>
      <c r="G40" s="57" t="s">
        <v>4042</v>
      </c>
      <c r="H40" s="58" t="s">
        <v>4039</v>
      </c>
      <c r="I40" s="58" t="s">
        <v>4032</v>
      </c>
      <c r="J40" s="49" t="s">
        <v>4102</v>
      </c>
      <c r="K40" s="59" t="s">
        <v>4179</v>
      </c>
    </row>
    <row r="41" spans="1:11" ht="30" x14ac:dyDescent="0.25">
      <c r="A41" s="46" t="s">
        <v>314</v>
      </c>
      <c r="B41" s="60">
        <v>35870</v>
      </c>
      <c r="C41" s="60">
        <v>22179.833333333332</v>
      </c>
      <c r="D41" s="61">
        <v>0.61833937366415759</v>
      </c>
      <c r="E41" s="61" t="s">
        <v>4035</v>
      </c>
      <c r="F41" s="61" t="s">
        <v>4051</v>
      </c>
      <c r="G41" s="61" t="s">
        <v>4042</v>
      </c>
      <c r="H41" s="62" t="s">
        <v>4039</v>
      </c>
      <c r="I41" s="62" t="s">
        <v>4032</v>
      </c>
      <c r="J41" s="47" t="s">
        <v>4102</v>
      </c>
      <c r="K41" s="63" t="s">
        <v>4179</v>
      </c>
    </row>
    <row r="42" spans="1:11" ht="30" x14ac:dyDescent="0.25">
      <c r="A42" s="48" t="s">
        <v>407</v>
      </c>
      <c r="B42" s="56">
        <v>35764</v>
      </c>
      <c r="C42" s="56">
        <v>21534.833333333332</v>
      </c>
      <c r="D42" s="57">
        <v>0.6021371584088282</v>
      </c>
      <c r="E42" s="57" t="s">
        <v>4035</v>
      </c>
      <c r="F42" s="57" t="s">
        <v>4049</v>
      </c>
      <c r="G42" s="57" t="s">
        <v>4042</v>
      </c>
      <c r="H42" s="58" t="s">
        <v>4039</v>
      </c>
      <c r="I42" s="58" t="s">
        <v>4034</v>
      </c>
      <c r="J42" s="49" t="s">
        <v>4102</v>
      </c>
      <c r="K42" s="59" t="s">
        <v>4179</v>
      </c>
    </row>
    <row r="43" spans="1:11" ht="30" x14ac:dyDescent="0.25">
      <c r="A43" s="46" t="s">
        <v>333</v>
      </c>
      <c r="B43" s="60">
        <v>35667</v>
      </c>
      <c r="C43" s="60">
        <v>21878.333333333332</v>
      </c>
      <c r="D43" s="61">
        <v>0.61340548219175517</v>
      </c>
      <c r="E43" s="61" t="s">
        <v>4033</v>
      </c>
      <c r="F43" s="61" t="s">
        <v>4051</v>
      </c>
      <c r="G43" s="61" t="s">
        <v>4042</v>
      </c>
      <c r="H43" s="62" t="s">
        <v>4039</v>
      </c>
      <c r="I43" s="62" t="s">
        <v>4032</v>
      </c>
      <c r="J43" s="47" t="s">
        <v>4102</v>
      </c>
      <c r="K43" s="63" t="s">
        <v>4179</v>
      </c>
    </row>
    <row r="44" spans="1:11" ht="30" x14ac:dyDescent="0.25">
      <c r="A44" s="48" t="s">
        <v>171</v>
      </c>
      <c r="B44" s="56">
        <v>35532</v>
      </c>
      <c r="C44" s="56">
        <v>23620.5</v>
      </c>
      <c r="D44" s="57">
        <v>0.66476697061803447</v>
      </c>
      <c r="E44" s="57" t="s">
        <v>4035</v>
      </c>
      <c r="F44" s="57" t="s">
        <v>4051</v>
      </c>
      <c r="G44" s="57" t="s">
        <v>4042</v>
      </c>
      <c r="H44" s="58" t="s">
        <v>4039</v>
      </c>
      <c r="I44" s="58" t="s">
        <v>4032</v>
      </c>
      <c r="J44" s="49" t="s">
        <v>4102</v>
      </c>
      <c r="K44" s="59" t="s">
        <v>4179</v>
      </c>
    </row>
    <row r="45" spans="1:11" ht="30" x14ac:dyDescent="0.25">
      <c r="A45" s="46" t="s">
        <v>416</v>
      </c>
      <c r="B45" s="60">
        <v>35503</v>
      </c>
      <c r="C45" s="60">
        <v>21332.666666666668</v>
      </c>
      <c r="D45" s="61">
        <v>0.60086941009679939</v>
      </c>
      <c r="E45" s="61" t="s">
        <v>4035</v>
      </c>
      <c r="F45" s="61" t="s">
        <v>4051</v>
      </c>
      <c r="G45" s="61" t="s">
        <v>4042</v>
      </c>
      <c r="H45" s="62" t="s">
        <v>4039</v>
      </c>
      <c r="I45" s="62" t="s">
        <v>4032</v>
      </c>
      <c r="J45" s="47" t="s">
        <v>4102</v>
      </c>
      <c r="K45" s="63" t="s">
        <v>4179</v>
      </c>
    </row>
    <row r="46" spans="1:11" ht="30" x14ac:dyDescent="0.25">
      <c r="A46" s="48" t="s">
        <v>408</v>
      </c>
      <c r="B46" s="56">
        <v>35495</v>
      </c>
      <c r="C46" s="56">
        <v>21368</v>
      </c>
      <c r="D46" s="57">
        <v>0.60200028172982112</v>
      </c>
      <c r="E46" s="57" t="s">
        <v>4033</v>
      </c>
      <c r="F46" s="57" t="s">
        <v>4051</v>
      </c>
      <c r="G46" s="57" t="s">
        <v>4042</v>
      </c>
      <c r="H46" s="58" t="s">
        <v>4039</v>
      </c>
      <c r="I46" s="58" t="s">
        <v>4032</v>
      </c>
      <c r="J46" s="49" t="s">
        <v>4102</v>
      </c>
      <c r="K46" s="59" t="s">
        <v>4179</v>
      </c>
    </row>
    <row r="47" spans="1:11" ht="30" x14ac:dyDescent="0.25">
      <c r="A47" s="46" t="s">
        <v>275</v>
      </c>
      <c r="B47" s="60">
        <v>35433</v>
      </c>
      <c r="C47" s="60">
        <v>22157.666666666668</v>
      </c>
      <c r="D47" s="61">
        <v>0.62533984327227921</v>
      </c>
      <c r="E47" s="61" t="s">
        <v>4035</v>
      </c>
      <c r="F47" s="61" t="s">
        <v>4051</v>
      </c>
      <c r="G47" s="61" t="s">
        <v>4042</v>
      </c>
      <c r="H47" s="62" t="s">
        <v>4039</v>
      </c>
      <c r="I47" s="62" t="s">
        <v>4032</v>
      </c>
      <c r="J47" s="47" t="s">
        <v>4102</v>
      </c>
      <c r="K47" s="63" t="s">
        <v>4179</v>
      </c>
    </row>
    <row r="48" spans="1:11" ht="30" x14ac:dyDescent="0.25">
      <c r="A48" s="48" t="s">
        <v>214</v>
      </c>
      <c r="B48" s="56">
        <v>35430</v>
      </c>
      <c r="C48" s="56">
        <v>22817.5</v>
      </c>
      <c r="D48" s="57">
        <v>0.64401637030764891</v>
      </c>
      <c r="E48" s="57" t="s">
        <v>4035</v>
      </c>
      <c r="F48" s="57" t="s">
        <v>4051</v>
      </c>
      <c r="G48" s="57" t="s">
        <v>4042</v>
      </c>
      <c r="H48" s="58" t="s">
        <v>4039</v>
      </c>
      <c r="I48" s="58" t="s">
        <v>4032</v>
      </c>
      <c r="J48" s="49" t="s">
        <v>4102</v>
      </c>
      <c r="K48" s="59" t="s">
        <v>4179</v>
      </c>
    </row>
    <row r="49" spans="1:11" ht="30" x14ac:dyDescent="0.25">
      <c r="A49" s="46" t="s">
        <v>203</v>
      </c>
      <c r="B49" s="60">
        <v>35321</v>
      </c>
      <c r="C49" s="60">
        <v>22901</v>
      </c>
      <c r="D49" s="61">
        <v>0.64836782650547831</v>
      </c>
      <c r="E49" s="61" t="s">
        <v>4033</v>
      </c>
      <c r="F49" s="61" t="s">
        <v>4051</v>
      </c>
      <c r="G49" s="61" t="s">
        <v>4042</v>
      </c>
      <c r="H49" s="62" t="s">
        <v>4039</v>
      </c>
      <c r="I49" s="62" t="s">
        <v>4032</v>
      </c>
      <c r="J49" s="47" t="s">
        <v>4102</v>
      </c>
      <c r="K49" s="63" t="s">
        <v>4179</v>
      </c>
    </row>
    <row r="50" spans="1:11" ht="30" x14ac:dyDescent="0.25">
      <c r="A50" s="48" t="s">
        <v>318</v>
      </c>
      <c r="B50" s="56">
        <v>35123</v>
      </c>
      <c r="C50" s="56">
        <v>21689.833333333332</v>
      </c>
      <c r="D50" s="57">
        <v>0.61753931421955222</v>
      </c>
      <c r="E50" s="57" t="s">
        <v>4033</v>
      </c>
      <c r="F50" s="57" t="s">
        <v>4051</v>
      </c>
      <c r="G50" s="57" t="s">
        <v>4042</v>
      </c>
      <c r="H50" s="58" t="s">
        <v>4039</v>
      </c>
      <c r="I50" s="58" t="s">
        <v>4032</v>
      </c>
      <c r="J50" s="49" t="s">
        <v>4102</v>
      </c>
      <c r="K50" s="59" t="s">
        <v>4179</v>
      </c>
    </row>
    <row r="51" spans="1:11" ht="30" x14ac:dyDescent="0.25">
      <c r="A51" s="46" t="s">
        <v>162</v>
      </c>
      <c r="B51" s="60">
        <v>35056</v>
      </c>
      <c r="C51" s="60">
        <v>23423</v>
      </c>
      <c r="D51" s="61">
        <v>0.66815951620264724</v>
      </c>
      <c r="E51" s="61" t="s">
        <v>4033</v>
      </c>
      <c r="F51" s="61" t="s">
        <v>4051</v>
      </c>
      <c r="G51" s="61" t="s">
        <v>4042</v>
      </c>
      <c r="H51" s="62" t="s">
        <v>4039</v>
      </c>
      <c r="I51" s="62" t="s">
        <v>4032</v>
      </c>
      <c r="J51" s="47" t="s">
        <v>4102</v>
      </c>
      <c r="K51" s="63" t="s">
        <v>4179</v>
      </c>
    </row>
    <row r="52" spans="1:11" ht="30" x14ac:dyDescent="0.25">
      <c r="A52" s="48" t="s">
        <v>344</v>
      </c>
      <c r="B52" s="56">
        <v>35038</v>
      </c>
      <c r="C52" s="56">
        <v>21440</v>
      </c>
      <c r="D52" s="57">
        <v>0.61190707232147956</v>
      </c>
      <c r="E52" s="57" t="s">
        <v>4033</v>
      </c>
      <c r="F52" s="57" t="s">
        <v>4051</v>
      </c>
      <c r="G52" s="57" t="s">
        <v>4042</v>
      </c>
      <c r="H52" s="58" t="s">
        <v>4039</v>
      </c>
      <c r="I52" s="58" t="s">
        <v>4032</v>
      </c>
      <c r="J52" s="49" t="s">
        <v>4102</v>
      </c>
      <c r="K52" s="59" t="s">
        <v>4179</v>
      </c>
    </row>
    <row r="53" spans="1:11" ht="30" x14ac:dyDescent="0.25">
      <c r="A53" s="46" t="s">
        <v>213</v>
      </c>
      <c r="B53" s="60">
        <v>35035</v>
      </c>
      <c r="C53" s="60">
        <v>22564.5</v>
      </c>
      <c r="D53" s="61">
        <v>0.64405594405594402</v>
      </c>
      <c r="E53" s="61" t="s">
        <v>4033</v>
      </c>
      <c r="F53" s="61" t="s">
        <v>4051</v>
      </c>
      <c r="G53" s="61" t="s">
        <v>4042</v>
      </c>
      <c r="H53" s="62" t="s">
        <v>4039</v>
      </c>
      <c r="I53" s="62" t="s">
        <v>4032</v>
      </c>
      <c r="J53" s="47" t="s">
        <v>4102</v>
      </c>
      <c r="K53" s="63" t="s">
        <v>4179</v>
      </c>
    </row>
    <row r="54" spans="1:11" ht="30" x14ac:dyDescent="0.25">
      <c r="A54" s="48" t="s">
        <v>398</v>
      </c>
      <c r="B54" s="56">
        <v>35003</v>
      </c>
      <c r="C54" s="56">
        <v>21121.666666666668</v>
      </c>
      <c r="D54" s="57">
        <v>0.60342446837890085</v>
      </c>
      <c r="E54" s="57" t="s">
        <v>4035</v>
      </c>
      <c r="F54" s="57" t="s">
        <v>4051</v>
      </c>
      <c r="G54" s="57" t="s">
        <v>4042</v>
      </c>
      <c r="H54" s="58" t="s">
        <v>4039</v>
      </c>
      <c r="I54" s="58" t="s">
        <v>4032</v>
      </c>
      <c r="J54" s="49" t="s">
        <v>4102</v>
      </c>
      <c r="K54" s="59" t="s">
        <v>4179</v>
      </c>
    </row>
    <row r="55" spans="1:11" ht="30" x14ac:dyDescent="0.25">
      <c r="A55" s="46" t="s">
        <v>369</v>
      </c>
      <c r="B55" s="60">
        <v>34954</v>
      </c>
      <c r="C55" s="60">
        <v>21275.666666666668</v>
      </c>
      <c r="D55" s="61">
        <v>0.60867616486429788</v>
      </c>
      <c r="E55" s="61" t="s">
        <v>4035</v>
      </c>
      <c r="F55" s="61" t="s">
        <v>4049</v>
      </c>
      <c r="G55" s="61" t="s">
        <v>4042</v>
      </c>
      <c r="H55" s="62" t="s">
        <v>4039</v>
      </c>
      <c r="I55" s="62" t="s">
        <v>4032</v>
      </c>
      <c r="J55" s="47" t="s">
        <v>4102</v>
      </c>
      <c r="K55" s="63" t="s">
        <v>4179</v>
      </c>
    </row>
    <row r="56" spans="1:11" ht="30" x14ac:dyDescent="0.25">
      <c r="A56" s="48" t="s">
        <v>280</v>
      </c>
      <c r="B56" s="56">
        <v>34894</v>
      </c>
      <c r="C56" s="56">
        <v>21791.666666666668</v>
      </c>
      <c r="D56" s="57">
        <v>0.62451042204008334</v>
      </c>
      <c r="E56" s="57" t="s">
        <v>4035</v>
      </c>
      <c r="F56" s="57" t="s">
        <v>4049</v>
      </c>
      <c r="G56" s="57" t="s">
        <v>4042</v>
      </c>
      <c r="H56" s="58" t="s">
        <v>4039</v>
      </c>
      <c r="I56" s="58" t="s">
        <v>4032</v>
      </c>
      <c r="J56" s="49" t="s">
        <v>4102</v>
      </c>
      <c r="K56" s="59" t="s">
        <v>4179</v>
      </c>
    </row>
    <row r="57" spans="1:11" ht="30" x14ac:dyDescent="0.25">
      <c r="A57" s="46" t="s">
        <v>353</v>
      </c>
      <c r="B57" s="60">
        <v>34743</v>
      </c>
      <c r="C57" s="60">
        <v>21212.333333333332</v>
      </c>
      <c r="D57" s="61">
        <v>0.61054984697157222</v>
      </c>
      <c r="E57" s="61" t="s">
        <v>4033</v>
      </c>
      <c r="F57" s="61" t="s">
        <v>4051</v>
      </c>
      <c r="G57" s="61" t="s">
        <v>4042</v>
      </c>
      <c r="H57" s="62" t="s">
        <v>4039</v>
      </c>
      <c r="I57" s="62" t="s">
        <v>4032</v>
      </c>
      <c r="J57" s="47" t="s">
        <v>4102</v>
      </c>
      <c r="K57" s="63" t="s">
        <v>4179</v>
      </c>
    </row>
    <row r="58" spans="1:11" ht="30" x14ac:dyDescent="0.25">
      <c r="A58" s="48" t="s">
        <v>370</v>
      </c>
      <c r="B58" s="56">
        <v>34513</v>
      </c>
      <c r="C58" s="56">
        <v>21005</v>
      </c>
      <c r="D58" s="57">
        <v>0.60861124793556054</v>
      </c>
      <c r="E58" s="57" t="s">
        <v>4035</v>
      </c>
      <c r="F58" s="57" t="s">
        <v>4049</v>
      </c>
      <c r="G58" s="57" t="s">
        <v>4042</v>
      </c>
      <c r="H58" s="58" t="s">
        <v>4039</v>
      </c>
      <c r="I58" s="58" t="s">
        <v>4032</v>
      </c>
      <c r="J58" s="49" t="s">
        <v>4102</v>
      </c>
      <c r="K58" s="59" t="s">
        <v>4179</v>
      </c>
    </row>
    <row r="59" spans="1:11" ht="30" x14ac:dyDescent="0.25">
      <c r="A59" s="46" t="s">
        <v>274</v>
      </c>
      <c r="B59" s="60">
        <v>34383</v>
      </c>
      <c r="C59" s="60">
        <v>21505.333333333332</v>
      </c>
      <c r="D59" s="61">
        <v>0.62546413440750759</v>
      </c>
      <c r="E59" s="61" t="s">
        <v>4033</v>
      </c>
      <c r="F59" s="61" t="s">
        <v>4051</v>
      </c>
      <c r="G59" s="61" t="s">
        <v>4042</v>
      </c>
      <c r="H59" s="62" t="s">
        <v>4039</v>
      </c>
      <c r="I59" s="62" t="s">
        <v>4034</v>
      </c>
      <c r="J59" s="47" t="s">
        <v>4102</v>
      </c>
      <c r="K59" s="63" t="s">
        <v>4179</v>
      </c>
    </row>
    <row r="60" spans="1:11" ht="30" x14ac:dyDescent="0.25">
      <c r="A60" s="48" t="s">
        <v>380</v>
      </c>
      <c r="B60" s="56">
        <v>34224</v>
      </c>
      <c r="C60" s="56">
        <v>20783</v>
      </c>
      <c r="D60" s="57">
        <v>0.6072639083683965</v>
      </c>
      <c r="E60" s="57" t="s">
        <v>4035</v>
      </c>
      <c r="F60" s="57" t="s">
        <v>4051</v>
      </c>
      <c r="G60" s="57" t="s">
        <v>4042</v>
      </c>
      <c r="H60" s="58" t="s">
        <v>4039</v>
      </c>
      <c r="I60" s="58" t="s">
        <v>4032</v>
      </c>
      <c r="J60" s="49" t="s">
        <v>4102</v>
      </c>
      <c r="K60" s="59" t="s">
        <v>4179</v>
      </c>
    </row>
    <row r="61" spans="1:11" ht="30" x14ac:dyDescent="0.25">
      <c r="A61" s="46" t="s">
        <v>239</v>
      </c>
      <c r="B61" s="60">
        <v>34063</v>
      </c>
      <c r="C61" s="60">
        <v>21603.333333333332</v>
      </c>
      <c r="D61" s="61">
        <v>0.63421699008699561</v>
      </c>
      <c r="E61" s="61" t="s">
        <v>4033</v>
      </c>
      <c r="F61" s="61" t="s">
        <v>4051</v>
      </c>
      <c r="G61" s="61" t="s">
        <v>4042</v>
      </c>
      <c r="H61" s="62" t="s">
        <v>4039</v>
      </c>
      <c r="I61" s="62" t="s">
        <v>4034</v>
      </c>
      <c r="J61" s="47" t="s">
        <v>4102</v>
      </c>
      <c r="K61" s="63" t="s">
        <v>4179</v>
      </c>
    </row>
    <row r="62" spans="1:11" ht="30" x14ac:dyDescent="0.25">
      <c r="A62" s="48" t="s">
        <v>381</v>
      </c>
      <c r="B62" s="56">
        <v>34054</v>
      </c>
      <c r="C62" s="56">
        <v>20675.666666666668</v>
      </c>
      <c r="D62" s="57">
        <v>0.60714355631252326</v>
      </c>
      <c r="E62" s="57" t="s">
        <v>4033</v>
      </c>
      <c r="F62" s="57" t="s">
        <v>4051</v>
      </c>
      <c r="G62" s="57" t="s">
        <v>4042</v>
      </c>
      <c r="H62" s="58" t="s">
        <v>4039</v>
      </c>
      <c r="I62" s="58" t="s">
        <v>4032</v>
      </c>
      <c r="J62" s="49" t="s">
        <v>4102</v>
      </c>
      <c r="K62" s="59" t="s">
        <v>4179</v>
      </c>
    </row>
    <row r="63" spans="1:11" ht="30" x14ac:dyDescent="0.25">
      <c r="A63" s="46" t="s">
        <v>358</v>
      </c>
      <c r="B63" s="60">
        <v>34036</v>
      </c>
      <c r="C63" s="60">
        <v>20754.166666666668</v>
      </c>
      <c r="D63" s="61">
        <v>0.60977102675598394</v>
      </c>
      <c r="E63" s="61" t="s">
        <v>4033</v>
      </c>
      <c r="F63" s="61" t="s">
        <v>4051</v>
      </c>
      <c r="G63" s="61" t="s">
        <v>4042</v>
      </c>
      <c r="H63" s="62" t="s">
        <v>4039</v>
      </c>
      <c r="I63" s="62" t="s">
        <v>4032</v>
      </c>
      <c r="J63" s="47" t="s">
        <v>4102</v>
      </c>
      <c r="K63" s="63" t="s">
        <v>4179</v>
      </c>
    </row>
    <row r="64" spans="1:11" ht="30" x14ac:dyDescent="0.25">
      <c r="A64" s="48" t="s">
        <v>340</v>
      </c>
      <c r="B64" s="56">
        <v>33923</v>
      </c>
      <c r="C64" s="56">
        <v>20765.333333333332</v>
      </c>
      <c r="D64" s="57">
        <v>0.61213139561163021</v>
      </c>
      <c r="E64" s="57" t="s">
        <v>4035</v>
      </c>
      <c r="F64" s="57" t="s">
        <v>4049</v>
      </c>
      <c r="G64" s="57" t="s">
        <v>4042</v>
      </c>
      <c r="H64" s="58" t="s">
        <v>4039</v>
      </c>
      <c r="I64" s="58" t="s">
        <v>4032</v>
      </c>
      <c r="J64" s="49" t="s">
        <v>4102</v>
      </c>
      <c r="K64" s="59" t="s">
        <v>4179</v>
      </c>
    </row>
    <row r="65" spans="1:11" ht="30" x14ac:dyDescent="0.25">
      <c r="A65" s="46" t="s">
        <v>209</v>
      </c>
      <c r="B65" s="60">
        <v>33828</v>
      </c>
      <c r="C65" s="60">
        <v>21828.833333333332</v>
      </c>
      <c r="D65" s="61">
        <v>0.64528891253793697</v>
      </c>
      <c r="E65" s="61" t="s">
        <v>4033</v>
      </c>
      <c r="F65" s="61" t="s">
        <v>4051</v>
      </c>
      <c r="G65" s="61" t="s">
        <v>4042</v>
      </c>
      <c r="H65" s="62" t="s">
        <v>4039</v>
      </c>
      <c r="I65" s="62" t="s">
        <v>4032</v>
      </c>
      <c r="J65" s="47" t="s">
        <v>4102</v>
      </c>
      <c r="K65" s="63" t="s">
        <v>4179</v>
      </c>
    </row>
    <row r="66" spans="1:11" ht="30" x14ac:dyDescent="0.25">
      <c r="A66" s="48" t="s">
        <v>151</v>
      </c>
      <c r="B66" s="56">
        <v>33721</v>
      </c>
      <c r="C66" s="56">
        <v>22690</v>
      </c>
      <c r="D66" s="57">
        <v>0.67287446991488986</v>
      </c>
      <c r="E66" s="57" t="s">
        <v>4035</v>
      </c>
      <c r="F66" s="57" t="s">
        <v>4051</v>
      </c>
      <c r="G66" s="57" t="s">
        <v>4042</v>
      </c>
      <c r="H66" s="58" t="s">
        <v>4039</v>
      </c>
      <c r="I66" s="58" t="s">
        <v>4032</v>
      </c>
      <c r="J66" s="49" t="s">
        <v>4102</v>
      </c>
      <c r="K66" s="59" t="s">
        <v>4179</v>
      </c>
    </row>
    <row r="67" spans="1:11" ht="30" x14ac:dyDescent="0.25">
      <c r="A67" s="46" t="s">
        <v>192</v>
      </c>
      <c r="B67" s="60">
        <v>33339</v>
      </c>
      <c r="C67" s="60">
        <v>21768.833333333332</v>
      </c>
      <c r="D67" s="61">
        <v>0.65295399782037045</v>
      </c>
      <c r="E67" s="61" t="s">
        <v>4033</v>
      </c>
      <c r="F67" s="61" t="s">
        <v>4051</v>
      </c>
      <c r="G67" s="61" t="s">
        <v>4042</v>
      </c>
      <c r="H67" s="62" t="s">
        <v>4039</v>
      </c>
      <c r="I67" s="62" t="s">
        <v>4032</v>
      </c>
      <c r="J67" s="47" t="s">
        <v>4102</v>
      </c>
      <c r="K67" s="63" t="s">
        <v>4179</v>
      </c>
    </row>
    <row r="68" spans="1:11" ht="30" x14ac:dyDescent="0.25">
      <c r="A68" s="48" t="s">
        <v>284</v>
      </c>
      <c r="B68" s="56">
        <v>33314</v>
      </c>
      <c r="C68" s="56">
        <v>20767.333333333332</v>
      </c>
      <c r="D68" s="57">
        <v>0.62338156130555722</v>
      </c>
      <c r="E68" s="57" t="s">
        <v>4033</v>
      </c>
      <c r="F68" s="57" t="s">
        <v>4051</v>
      </c>
      <c r="G68" s="57" t="s">
        <v>4042</v>
      </c>
      <c r="H68" s="58" t="s">
        <v>4039</v>
      </c>
      <c r="I68" s="58" t="s">
        <v>4034</v>
      </c>
      <c r="J68" s="49" t="s">
        <v>4102</v>
      </c>
      <c r="K68" s="59" t="s">
        <v>4179</v>
      </c>
    </row>
    <row r="69" spans="1:11" ht="30" x14ac:dyDescent="0.25">
      <c r="A69" s="46" t="s">
        <v>321</v>
      </c>
      <c r="B69" s="60">
        <v>33216</v>
      </c>
      <c r="C69" s="60">
        <v>20466.5</v>
      </c>
      <c r="D69" s="61">
        <v>0.61616389691714835</v>
      </c>
      <c r="E69" s="61" t="s">
        <v>4033</v>
      </c>
      <c r="F69" s="61" t="s">
        <v>4051</v>
      </c>
      <c r="G69" s="61" t="s">
        <v>4042</v>
      </c>
      <c r="H69" s="62" t="s">
        <v>4039</v>
      </c>
      <c r="I69" s="62" t="s">
        <v>4032</v>
      </c>
      <c r="J69" s="47" t="s">
        <v>4102</v>
      </c>
      <c r="K69" s="63" t="s">
        <v>4179</v>
      </c>
    </row>
    <row r="70" spans="1:11" ht="30" x14ac:dyDescent="0.25">
      <c r="A70" s="48" t="s">
        <v>402</v>
      </c>
      <c r="B70" s="56">
        <v>32828</v>
      </c>
      <c r="C70" s="56">
        <v>19796</v>
      </c>
      <c r="D70" s="57">
        <v>0.6030218106494456</v>
      </c>
      <c r="E70" s="57" t="s">
        <v>4033</v>
      </c>
      <c r="F70" s="57" t="s">
        <v>4051</v>
      </c>
      <c r="G70" s="57" t="s">
        <v>4042</v>
      </c>
      <c r="H70" s="58" t="s">
        <v>4039</v>
      </c>
      <c r="I70" s="58" t="s">
        <v>4032</v>
      </c>
      <c r="J70" s="49" t="s">
        <v>4102</v>
      </c>
      <c r="K70" s="59" t="s">
        <v>4179</v>
      </c>
    </row>
    <row r="71" spans="1:11" ht="30" x14ac:dyDescent="0.25">
      <c r="A71" s="46" t="s">
        <v>290</v>
      </c>
      <c r="B71" s="60">
        <v>32291</v>
      </c>
      <c r="C71" s="60">
        <v>20099.333333333332</v>
      </c>
      <c r="D71" s="61">
        <v>0.6224438181949562</v>
      </c>
      <c r="E71" s="61" t="s">
        <v>4033</v>
      </c>
      <c r="F71" s="61" t="s">
        <v>4051</v>
      </c>
      <c r="G71" s="61" t="s">
        <v>4042</v>
      </c>
      <c r="H71" s="62" t="s">
        <v>4039</v>
      </c>
      <c r="I71" s="62" t="s">
        <v>4034</v>
      </c>
      <c r="J71" s="47" t="s">
        <v>4102</v>
      </c>
      <c r="K71" s="63" t="s">
        <v>4179</v>
      </c>
    </row>
    <row r="72" spans="1:11" ht="30" x14ac:dyDescent="0.25">
      <c r="A72" s="48" t="s">
        <v>349</v>
      </c>
      <c r="B72" s="56">
        <v>31942</v>
      </c>
      <c r="C72" s="56">
        <v>19516.5</v>
      </c>
      <c r="D72" s="57">
        <v>0.61099805898190473</v>
      </c>
      <c r="E72" s="57" t="s">
        <v>4033</v>
      </c>
      <c r="F72" s="57" t="s">
        <v>4051</v>
      </c>
      <c r="G72" s="57" t="s">
        <v>4042</v>
      </c>
      <c r="H72" s="58" t="s">
        <v>4039</v>
      </c>
      <c r="I72" s="58" t="s">
        <v>4034</v>
      </c>
      <c r="J72" s="49" t="s">
        <v>4102</v>
      </c>
      <c r="K72" s="59" t="s">
        <v>4179</v>
      </c>
    </row>
  </sheetData>
  <conditionalFormatting sqref="B2:B72">
    <cfRule type="dataBar" priority="3">
      <dataBar>
        <cfvo type="min"/>
        <cfvo type="max"/>
        <color rgb="FF63C384"/>
      </dataBar>
      <extLst>
        <ext xmlns:x14="http://schemas.microsoft.com/office/spreadsheetml/2009/9/main" uri="{B025F937-C7B1-47D3-B67F-A62EFF666E3E}">
          <x14:id>{CECDAB41-D1E6-4112-BD43-F670D2719FCB}</x14:id>
        </ext>
      </extLst>
    </cfRule>
  </conditionalFormatting>
  <conditionalFormatting sqref="C2:C72">
    <cfRule type="dataBar" priority="2">
      <dataBar>
        <cfvo type="min"/>
        <cfvo type="max"/>
        <color rgb="FFFF555A"/>
      </dataBar>
      <extLst>
        <ext xmlns:x14="http://schemas.microsoft.com/office/spreadsheetml/2009/9/main" uri="{B025F937-C7B1-47D3-B67F-A62EFF666E3E}">
          <x14:id>{07F6C263-9058-487B-A251-45FD2ABC86D6}</x14:id>
        </ext>
      </extLst>
    </cfRule>
  </conditionalFormatting>
  <conditionalFormatting sqref="D2:G72">
    <cfRule type="dataBar" priority="1">
      <dataBar>
        <cfvo type="min"/>
        <cfvo type="max"/>
        <color rgb="FFFFB628"/>
      </dataBar>
      <extLst>
        <ext xmlns:x14="http://schemas.microsoft.com/office/spreadsheetml/2009/9/main" uri="{B025F937-C7B1-47D3-B67F-A62EFF666E3E}">
          <x14:id>{A488E1ED-D690-4F15-A2A5-C7AFF2DCD4D6}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ECDAB41-D1E6-4112-BD43-F670D2719FCB}">
            <x14:dataBar minLength="0" maxLength="100" border="1" negativeBarBorderColorSameAsPositive="0">
              <x14:cfvo type="autoMin"/>
              <x14:cfvo type="autoMax"/>
              <x14:borderColor rgb="FF63C384"/>
              <x14:negativeFillColor rgb="FFFF0000"/>
              <x14:negativeBorderColor rgb="FFFF0000"/>
              <x14:axisColor rgb="FF000000"/>
            </x14:dataBar>
          </x14:cfRule>
          <xm:sqref>B2:B72</xm:sqref>
        </x14:conditionalFormatting>
        <x14:conditionalFormatting xmlns:xm="http://schemas.microsoft.com/office/excel/2006/main">
          <x14:cfRule type="dataBar" id="{07F6C263-9058-487B-A251-45FD2ABC86D6}">
            <x14:dataBar minLength="0" maxLength="100" border="1" negativeBarBorderColorSameAsPositive="0">
              <x14:cfvo type="autoMin"/>
              <x14:cfvo type="autoMax"/>
              <x14:borderColor rgb="FFFF555A"/>
              <x14:negativeFillColor rgb="FFFF0000"/>
              <x14:negativeBorderColor rgb="FFFF0000"/>
              <x14:axisColor rgb="FF000000"/>
            </x14:dataBar>
          </x14:cfRule>
          <xm:sqref>C2:C72</xm:sqref>
        </x14:conditionalFormatting>
        <x14:conditionalFormatting xmlns:xm="http://schemas.microsoft.com/office/excel/2006/main">
          <x14:cfRule type="dataBar" id="{A488E1ED-D690-4F15-A2A5-C7AFF2DCD4D6}">
            <x14:dataBar minLength="0" maxLength="100" border="1" negativeBarBorderColorSameAsPositive="0">
              <x14:cfvo type="autoMin"/>
              <x14:cfvo type="autoMax"/>
              <x14:borderColor rgb="FFFFB628"/>
              <x14:negativeFillColor rgb="FFFF0000"/>
              <x14:negativeBorderColor rgb="FFFF0000"/>
              <x14:axisColor rgb="FF000000"/>
            </x14:dataBar>
          </x14:cfRule>
          <xm:sqref>D2:G72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8C5A5-427E-4F98-8A62-A19CD9F17751}">
  <dimension ref="A1:K112"/>
  <sheetViews>
    <sheetView workbookViewId="0">
      <selection activeCell="G5" sqref="G5"/>
    </sheetView>
  </sheetViews>
  <sheetFormatPr defaultRowHeight="15" x14ac:dyDescent="0.25"/>
  <cols>
    <col min="1" max="1" width="13" customWidth="1"/>
    <col min="2" max="2" width="18.28515625" customWidth="1"/>
    <col min="3" max="3" width="13.140625" customWidth="1"/>
    <col min="4" max="4" width="15.42578125" customWidth="1"/>
    <col min="5" max="5" width="13.28515625" customWidth="1"/>
    <col min="6" max="6" width="14.28515625" customWidth="1"/>
    <col min="7" max="7" width="22.7109375" customWidth="1"/>
    <col min="8" max="8" width="16.140625" customWidth="1"/>
    <col min="9" max="9" width="18.42578125" customWidth="1"/>
    <col min="10" max="10" width="20" customWidth="1"/>
    <col min="11" max="11" width="19.28515625" customWidth="1"/>
  </cols>
  <sheetData>
    <row r="1" spans="1:11" ht="45" x14ac:dyDescent="0.25">
      <c r="A1" s="53" t="s">
        <v>12</v>
      </c>
      <c r="B1" s="54" t="s">
        <v>4168</v>
      </c>
      <c r="C1" s="54" t="s">
        <v>4169</v>
      </c>
      <c r="D1" s="54" t="s">
        <v>13</v>
      </c>
      <c r="E1" s="54" t="s">
        <v>4029</v>
      </c>
      <c r="F1" s="54" t="s">
        <v>4046</v>
      </c>
      <c r="G1" s="54" t="s">
        <v>4040</v>
      </c>
      <c r="H1" s="54" t="s">
        <v>4037</v>
      </c>
      <c r="I1" s="54" t="s">
        <v>4030</v>
      </c>
      <c r="J1" s="54" t="s">
        <v>4170</v>
      </c>
      <c r="K1" s="55" t="s">
        <v>4178</v>
      </c>
    </row>
    <row r="2" spans="1:11" ht="30" x14ac:dyDescent="0.25">
      <c r="A2" s="48" t="s">
        <v>3643</v>
      </c>
      <c r="B2" s="56">
        <v>39939</v>
      </c>
      <c r="C2" s="56">
        <v>10886.833333333334</v>
      </c>
      <c r="D2" s="57">
        <v>0.27258652778821035</v>
      </c>
      <c r="E2" s="57" t="s">
        <v>4033</v>
      </c>
      <c r="F2" s="57" t="s">
        <v>4048</v>
      </c>
      <c r="G2" s="57" t="s">
        <v>4045</v>
      </c>
      <c r="H2" s="58" t="s">
        <v>4038</v>
      </c>
      <c r="I2" s="58" t="s">
        <v>4032</v>
      </c>
      <c r="J2" s="49" t="s">
        <v>4102</v>
      </c>
      <c r="K2" s="59" t="s">
        <v>4180</v>
      </c>
    </row>
    <row r="3" spans="1:11" ht="30" x14ac:dyDescent="0.25">
      <c r="A3" s="46" t="s">
        <v>3647</v>
      </c>
      <c r="B3" s="60">
        <v>39869</v>
      </c>
      <c r="C3" s="60">
        <v>10839.833333333334</v>
      </c>
      <c r="D3" s="61">
        <v>0.27188626083757639</v>
      </c>
      <c r="E3" s="61" t="s">
        <v>4035</v>
      </c>
      <c r="F3" s="61" t="s">
        <v>4048</v>
      </c>
      <c r="G3" s="61" t="s">
        <v>4045</v>
      </c>
      <c r="H3" s="62" t="s">
        <v>4038</v>
      </c>
      <c r="I3" s="62" t="s">
        <v>4032</v>
      </c>
      <c r="J3" s="47" t="s">
        <v>4102</v>
      </c>
      <c r="K3" s="63" t="s">
        <v>4180</v>
      </c>
    </row>
    <row r="4" spans="1:11" ht="30" x14ac:dyDescent="0.25">
      <c r="A4" s="48" t="s">
        <v>3583</v>
      </c>
      <c r="B4" s="56">
        <v>39853</v>
      </c>
      <c r="C4" s="56">
        <v>11126</v>
      </c>
      <c r="D4" s="57">
        <v>0.27917597169598274</v>
      </c>
      <c r="E4" s="57" t="s">
        <v>4035</v>
      </c>
      <c r="F4" s="57" t="s">
        <v>4048</v>
      </c>
      <c r="G4" s="57" t="s">
        <v>4045</v>
      </c>
      <c r="H4" s="58" t="s">
        <v>4038</v>
      </c>
      <c r="I4" s="58" t="s">
        <v>4032</v>
      </c>
      <c r="J4" s="49" t="s">
        <v>4102</v>
      </c>
      <c r="K4" s="59" t="s">
        <v>4180</v>
      </c>
    </row>
    <row r="5" spans="1:11" ht="30" x14ac:dyDescent="0.25">
      <c r="A5" s="46" t="s">
        <v>3688</v>
      </c>
      <c r="B5" s="60">
        <v>39780</v>
      </c>
      <c r="C5" s="60">
        <v>10559</v>
      </c>
      <c r="D5" s="61">
        <v>0.26543489190548014</v>
      </c>
      <c r="E5" s="61" t="s">
        <v>4033</v>
      </c>
      <c r="F5" s="61" t="s">
        <v>4048</v>
      </c>
      <c r="G5" s="61" t="s">
        <v>4045</v>
      </c>
      <c r="H5" s="62" t="s">
        <v>4038</v>
      </c>
      <c r="I5" s="62" t="s">
        <v>4034</v>
      </c>
      <c r="J5" s="47" t="s">
        <v>4102</v>
      </c>
      <c r="K5" s="63" t="s">
        <v>4180</v>
      </c>
    </row>
    <row r="6" spans="1:11" ht="30" x14ac:dyDescent="0.25">
      <c r="A6" s="48" t="s">
        <v>4001</v>
      </c>
      <c r="B6" s="56">
        <v>39778</v>
      </c>
      <c r="C6" s="56">
        <v>7619.5</v>
      </c>
      <c r="D6" s="57">
        <v>0.19155060586253708</v>
      </c>
      <c r="E6" s="57" t="s">
        <v>4031</v>
      </c>
      <c r="F6" s="57" t="s">
        <v>4048</v>
      </c>
      <c r="G6" s="57" t="s">
        <v>4043</v>
      </c>
      <c r="H6" s="58" t="s">
        <v>4039</v>
      </c>
      <c r="I6" s="58" t="s">
        <v>4034</v>
      </c>
      <c r="J6" s="49" t="s">
        <v>4102</v>
      </c>
      <c r="K6" s="59" t="s">
        <v>4180</v>
      </c>
    </row>
    <row r="7" spans="1:11" ht="30" x14ac:dyDescent="0.25">
      <c r="A7" s="46" t="s">
        <v>3533</v>
      </c>
      <c r="B7" s="60">
        <v>39732</v>
      </c>
      <c r="C7" s="60">
        <v>11332.833333333334</v>
      </c>
      <c r="D7" s="61">
        <v>0.28523188697607305</v>
      </c>
      <c r="E7" s="61" t="s">
        <v>4033</v>
      </c>
      <c r="F7" s="61" t="s">
        <v>4048</v>
      </c>
      <c r="G7" s="61" t="s">
        <v>4045</v>
      </c>
      <c r="H7" s="62" t="s">
        <v>4038</v>
      </c>
      <c r="I7" s="62" t="s">
        <v>4034</v>
      </c>
      <c r="J7" s="47" t="s">
        <v>4102</v>
      </c>
      <c r="K7" s="63" t="s">
        <v>4180</v>
      </c>
    </row>
    <row r="8" spans="1:11" ht="30" x14ac:dyDescent="0.25">
      <c r="A8" s="48" t="s">
        <v>3573</v>
      </c>
      <c r="B8" s="56">
        <v>39722</v>
      </c>
      <c r="C8" s="56">
        <v>11164.666666666666</v>
      </c>
      <c r="D8" s="57">
        <v>0.28107010388869308</v>
      </c>
      <c r="E8" s="57" t="s">
        <v>4033</v>
      </c>
      <c r="F8" s="57" t="s">
        <v>4048</v>
      </c>
      <c r="G8" s="57" t="s">
        <v>4045</v>
      </c>
      <c r="H8" s="58" t="s">
        <v>4038</v>
      </c>
      <c r="I8" s="58" t="s">
        <v>4032</v>
      </c>
      <c r="J8" s="49" t="s">
        <v>4102</v>
      </c>
      <c r="K8" s="59" t="s">
        <v>4180</v>
      </c>
    </row>
    <row r="9" spans="1:11" ht="30" x14ac:dyDescent="0.25">
      <c r="A9" s="46" t="s">
        <v>3475</v>
      </c>
      <c r="B9" s="60">
        <v>39718</v>
      </c>
      <c r="C9" s="60">
        <v>11621.5</v>
      </c>
      <c r="D9" s="61">
        <v>0.2926003323430183</v>
      </c>
      <c r="E9" s="61" t="s">
        <v>4033</v>
      </c>
      <c r="F9" s="61" t="s">
        <v>4048</v>
      </c>
      <c r="G9" s="61" t="s">
        <v>4045</v>
      </c>
      <c r="H9" s="62" t="s">
        <v>4038</v>
      </c>
      <c r="I9" s="62" t="s">
        <v>4032</v>
      </c>
      <c r="J9" s="47" t="s">
        <v>4102</v>
      </c>
      <c r="K9" s="63" t="s">
        <v>4180</v>
      </c>
    </row>
    <row r="10" spans="1:11" ht="30" x14ac:dyDescent="0.25">
      <c r="A10" s="48" t="s">
        <v>3421</v>
      </c>
      <c r="B10" s="56">
        <v>39705</v>
      </c>
      <c r="C10" s="56">
        <v>11847</v>
      </c>
      <c r="D10" s="57">
        <v>0.29837551945598789</v>
      </c>
      <c r="E10" s="57" t="s">
        <v>4031</v>
      </c>
      <c r="F10" s="57" t="s">
        <v>4049</v>
      </c>
      <c r="G10" s="57" t="s">
        <v>4043</v>
      </c>
      <c r="H10" s="58" t="s">
        <v>4039</v>
      </c>
      <c r="I10" s="58" t="s">
        <v>4032</v>
      </c>
      <c r="J10" s="49" t="s">
        <v>4102</v>
      </c>
      <c r="K10" s="59" t="s">
        <v>4180</v>
      </c>
    </row>
    <row r="11" spans="1:11" ht="30" x14ac:dyDescent="0.25">
      <c r="A11" s="46" t="s">
        <v>3881</v>
      </c>
      <c r="B11" s="60">
        <v>39637</v>
      </c>
      <c r="C11" s="60">
        <v>9186.8333333333339</v>
      </c>
      <c r="D11" s="61">
        <v>0.23177418405361994</v>
      </c>
      <c r="E11" s="61" t="s">
        <v>4031</v>
      </c>
      <c r="F11" s="61" t="s">
        <v>4047</v>
      </c>
      <c r="G11" s="61" t="s">
        <v>4043</v>
      </c>
      <c r="H11" s="62" t="s">
        <v>4038</v>
      </c>
      <c r="I11" s="62" t="s">
        <v>4034</v>
      </c>
      <c r="J11" s="47" t="s">
        <v>4102</v>
      </c>
      <c r="K11" s="63" t="s">
        <v>4180</v>
      </c>
    </row>
    <row r="12" spans="1:11" ht="30" x14ac:dyDescent="0.25">
      <c r="A12" s="48" t="s">
        <v>3465</v>
      </c>
      <c r="B12" s="56">
        <v>39633</v>
      </c>
      <c r="C12" s="56">
        <v>11653.166666666666</v>
      </c>
      <c r="D12" s="57">
        <v>0.2940268631359389</v>
      </c>
      <c r="E12" s="57" t="s">
        <v>4031</v>
      </c>
      <c r="F12" s="57" t="s">
        <v>4049</v>
      </c>
      <c r="G12" s="57" t="s">
        <v>4043</v>
      </c>
      <c r="H12" s="58" t="s">
        <v>4038</v>
      </c>
      <c r="I12" s="58" t="s">
        <v>4034</v>
      </c>
      <c r="J12" s="49" t="s">
        <v>4102</v>
      </c>
      <c r="K12" s="59" t="s">
        <v>4180</v>
      </c>
    </row>
    <row r="13" spans="1:11" ht="30" x14ac:dyDescent="0.25">
      <c r="A13" s="46" t="s">
        <v>3426</v>
      </c>
      <c r="B13" s="60">
        <v>39590</v>
      </c>
      <c r="C13" s="60">
        <v>11794.5</v>
      </c>
      <c r="D13" s="61">
        <v>0.29791614043950493</v>
      </c>
      <c r="E13" s="61" t="s">
        <v>4033</v>
      </c>
      <c r="F13" s="61" t="s">
        <v>4048</v>
      </c>
      <c r="G13" s="61" t="s">
        <v>4045</v>
      </c>
      <c r="H13" s="62" t="s">
        <v>4038</v>
      </c>
      <c r="I13" s="62" t="s">
        <v>4032</v>
      </c>
      <c r="J13" s="47" t="s">
        <v>4102</v>
      </c>
      <c r="K13" s="63" t="s">
        <v>4180</v>
      </c>
    </row>
    <row r="14" spans="1:11" ht="30" x14ac:dyDescent="0.25">
      <c r="A14" s="48" t="s">
        <v>3529</v>
      </c>
      <c r="B14" s="56">
        <v>39497</v>
      </c>
      <c r="C14" s="56">
        <v>11280</v>
      </c>
      <c r="D14" s="57">
        <v>0.28559131073246069</v>
      </c>
      <c r="E14" s="57" t="s">
        <v>4033</v>
      </c>
      <c r="F14" s="57" t="s">
        <v>4048</v>
      </c>
      <c r="G14" s="57" t="s">
        <v>4045</v>
      </c>
      <c r="H14" s="58" t="s">
        <v>4038</v>
      </c>
      <c r="I14" s="58" t="s">
        <v>4032</v>
      </c>
      <c r="J14" s="49" t="s">
        <v>4102</v>
      </c>
      <c r="K14" s="59" t="s">
        <v>4180</v>
      </c>
    </row>
    <row r="15" spans="1:11" ht="30" x14ac:dyDescent="0.25">
      <c r="A15" s="46" t="s">
        <v>3827</v>
      </c>
      <c r="B15" s="60">
        <v>39453</v>
      </c>
      <c r="C15" s="60">
        <v>9597.5</v>
      </c>
      <c r="D15" s="61">
        <v>0.24326413707449371</v>
      </c>
      <c r="E15" s="61" t="s">
        <v>4031</v>
      </c>
      <c r="F15" s="61" t="s">
        <v>4050</v>
      </c>
      <c r="G15" s="61" t="s">
        <v>4043</v>
      </c>
      <c r="H15" s="62" t="s">
        <v>4039</v>
      </c>
      <c r="I15" s="62" t="s">
        <v>4032</v>
      </c>
      <c r="J15" s="47" t="s">
        <v>4102</v>
      </c>
      <c r="K15" s="63" t="s">
        <v>4180</v>
      </c>
    </row>
    <row r="16" spans="1:11" ht="30" x14ac:dyDescent="0.25">
      <c r="A16" s="48" t="s">
        <v>3903</v>
      </c>
      <c r="B16" s="56">
        <v>39451</v>
      </c>
      <c r="C16" s="56">
        <v>8905.1666666666661</v>
      </c>
      <c r="D16" s="57">
        <v>0.2257272734953909</v>
      </c>
      <c r="E16" s="57" t="s">
        <v>4031</v>
      </c>
      <c r="F16" s="57" t="s">
        <v>4050</v>
      </c>
      <c r="G16" s="57" t="s">
        <v>4043</v>
      </c>
      <c r="H16" s="58" t="s">
        <v>4039</v>
      </c>
      <c r="I16" s="58" t="s">
        <v>4034</v>
      </c>
      <c r="J16" s="49" t="s">
        <v>4102</v>
      </c>
      <c r="K16" s="59" t="s">
        <v>4180</v>
      </c>
    </row>
    <row r="17" spans="1:11" ht="30" x14ac:dyDescent="0.25">
      <c r="A17" s="46" t="s">
        <v>3620</v>
      </c>
      <c r="B17" s="60">
        <v>39450</v>
      </c>
      <c r="C17" s="60">
        <v>10853.166666666666</v>
      </c>
      <c r="D17" s="61">
        <v>0.27511195606252636</v>
      </c>
      <c r="E17" s="61" t="s">
        <v>4031</v>
      </c>
      <c r="F17" s="61" t="s">
        <v>4047</v>
      </c>
      <c r="G17" s="61" t="s">
        <v>4043</v>
      </c>
      <c r="H17" s="62" t="s">
        <v>4039</v>
      </c>
      <c r="I17" s="62" t="s">
        <v>4034</v>
      </c>
      <c r="J17" s="47" t="s">
        <v>4102</v>
      </c>
      <c r="K17" s="63" t="s">
        <v>4180</v>
      </c>
    </row>
    <row r="18" spans="1:11" ht="30" x14ac:dyDescent="0.25">
      <c r="A18" s="48" t="s">
        <v>3991</v>
      </c>
      <c r="B18" s="56">
        <v>39399</v>
      </c>
      <c r="C18" s="56">
        <v>7742.166666666667</v>
      </c>
      <c r="D18" s="57">
        <v>0.19650667952655312</v>
      </c>
      <c r="E18" s="57" t="s">
        <v>4031</v>
      </c>
      <c r="F18" s="57" t="s">
        <v>4048</v>
      </c>
      <c r="G18" s="57" t="s">
        <v>4043</v>
      </c>
      <c r="H18" s="58" t="s">
        <v>4039</v>
      </c>
      <c r="I18" s="58" t="s">
        <v>4032</v>
      </c>
      <c r="J18" s="49" t="s">
        <v>4102</v>
      </c>
      <c r="K18" s="59" t="s">
        <v>4180</v>
      </c>
    </row>
    <row r="19" spans="1:11" ht="30" x14ac:dyDescent="0.25">
      <c r="A19" s="46" t="s">
        <v>3563</v>
      </c>
      <c r="B19" s="60">
        <v>39315</v>
      </c>
      <c r="C19" s="60">
        <v>11078.333333333334</v>
      </c>
      <c r="D19" s="61">
        <v>0.28178388231802959</v>
      </c>
      <c r="E19" s="61" t="s">
        <v>4033</v>
      </c>
      <c r="F19" s="61" t="s">
        <v>4048</v>
      </c>
      <c r="G19" s="61" t="s">
        <v>4045</v>
      </c>
      <c r="H19" s="62" t="s">
        <v>4038</v>
      </c>
      <c r="I19" s="62" t="s">
        <v>4032</v>
      </c>
      <c r="J19" s="47" t="s">
        <v>4102</v>
      </c>
      <c r="K19" s="63" t="s">
        <v>4180</v>
      </c>
    </row>
    <row r="20" spans="1:11" ht="30" x14ac:dyDescent="0.25">
      <c r="A20" s="48" t="s">
        <v>3746</v>
      </c>
      <c r="B20" s="56">
        <v>39310</v>
      </c>
      <c r="C20" s="56">
        <v>10111.333333333334</v>
      </c>
      <c r="D20" s="57">
        <v>0.25722038497413724</v>
      </c>
      <c r="E20" s="57" t="s">
        <v>4031</v>
      </c>
      <c r="F20" s="57" t="s">
        <v>4049</v>
      </c>
      <c r="G20" s="57" t="s">
        <v>4043</v>
      </c>
      <c r="H20" s="58" t="s">
        <v>4038</v>
      </c>
      <c r="I20" s="58" t="s">
        <v>4034</v>
      </c>
      <c r="J20" s="49" t="s">
        <v>4102</v>
      </c>
      <c r="K20" s="59" t="s">
        <v>4180</v>
      </c>
    </row>
    <row r="21" spans="1:11" ht="30" x14ac:dyDescent="0.25">
      <c r="A21" s="46" t="s">
        <v>3894</v>
      </c>
      <c r="B21" s="60">
        <v>39310</v>
      </c>
      <c r="C21" s="60">
        <v>8992.5</v>
      </c>
      <c r="D21" s="61">
        <v>0.22875858560162809</v>
      </c>
      <c r="E21" s="61" t="s">
        <v>4031</v>
      </c>
      <c r="F21" s="61" t="s">
        <v>4050</v>
      </c>
      <c r="G21" s="61" t="s">
        <v>4043</v>
      </c>
      <c r="H21" s="62" t="s">
        <v>4039</v>
      </c>
      <c r="I21" s="62" t="s">
        <v>4032</v>
      </c>
      <c r="J21" s="47" t="s">
        <v>4102</v>
      </c>
      <c r="K21" s="63" t="s">
        <v>4180</v>
      </c>
    </row>
    <row r="22" spans="1:11" ht="30" x14ac:dyDescent="0.25">
      <c r="A22" s="48" t="s">
        <v>3800</v>
      </c>
      <c r="B22" s="56">
        <v>39309</v>
      </c>
      <c r="C22" s="56">
        <v>9753.1666666666661</v>
      </c>
      <c r="D22" s="57">
        <v>0.24811535950206481</v>
      </c>
      <c r="E22" s="57" t="s">
        <v>4033</v>
      </c>
      <c r="F22" s="57" t="s">
        <v>4048</v>
      </c>
      <c r="G22" s="57" t="s">
        <v>4045</v>
      </c>
      <c r="H22" s="58" t="s">
        <v>4038</v>
      </c>
      <c r="I22" s="58" t="s">
        <v>4032</v>
      </c>
      <c r="J22" s="49" t="s">
        <v>4102</v>
      </c>
      <c r="K22" s="59" t="s">
        <v>4180</v>
      </c>
    </row>
    <row r="23" spans="1:11" ht="30" x14ac:dyDescent="0.25">
      <c r="A23" s="46" t="s">
        <v>3661</v>
      </c>
      <c r="B23" s="60">
        <v>39287</v>
      </c>
      <c r="C23" s="60">
        <v>10591.333333333334</v>
      </c>
      <c r="D23" s="61">
        <v>0.26958875285293693</v>
      </c>
      <c r="E23" s="61" t="s">
        <v>4031</v>
      </c>
      <c r="F23" s="61" t="s">
        <v>4051</v>
      </c>
      <c r="G23" s="61" t="s">
        <v>4043</v>
      </c>
      <c r="H23" s="62" t="s">
        <v>4038</v>
      </c>
      <c r="I23" s="62" t="s">
        <v>4032</v>
      </c>
      <c r="J23" s="47" t="s">
        <v>4102</v>
      </c>
      <c r="K23" s="63" t="s">
        <v>4180</v>
      </c>
    </row>
    <row r="24" spans="1:11" ht="30" x14ac:dyDescent="0.25">
      <c r="A24" s="48" t="s">
        <v>3919</v>
      </c>
      <c r="B24" s="56">
        <v>39273</v>
      </c>
      <c r="C24" s="56">
        <v>8782.1666666666661</v>
      </c>
      <c r="D24" s="57">
        <v>0.22361843166212578</v>
      </c>
      <c r="E24" s="57" t="s">
        <v>4036</v>
      </c>
      <c r="F24" s="57" t="s">
        <v>4048</v>
      </c>
      <c r="G24" s="57" t="s">
        <v>4042</v>
      </c>
      <c r="H24" s="58" t="s">
        <v>4038</v>
      </c>
      <c r="I24" s="58" t="s">
        <v>4032</v>
      </c>
      <c r="J24" s="49" t="s">
        <v>4102</v>
      </c>
      <c r="K24" s="59" t="s">
        <v>4180</v>
      </c>
    </row>
    <row r="25" spans="1:11" ht="30" x14ac:dyDescent="0.25">
      <c r="A25" s="46" t="s">
        <v>3508</v>
      </c>
      <c r="B25" s="60">
        <v>39232</v>
      </c>
      <c r="C25" s="60">
        <v>11339.833333333334</v>
      </c>
      <c r="D25" s="61">
        <v>0.28904550706905929</v>
      </c>
      <c r="E25" s="61" t="s">
        <v>4035</v>
      </c>
      <c r="F25" s="61" t="s">
        <v>4048</v>
      </c>
      <c r="G25" s="61" t="s">
        <v>4042</v>
      </c>
      <c r="H25" s="62" t="s">
        <v>4038</v>
      </c>
      <c r="I25" s="62" t="s">
        <v>4032</v>
      </c>
      <c r="J25" s="47" t="s">
        <v>4102</v>
      </c>
      <c r="K25" s="63" t="s">
        <v>4180</v>
      </c>
    </row>
    <row r="26" spans="1:11" ht="30" x14ac:dyDescent="0.25">
      <c r="A26" s="48" t="s">
        <v>3430</v>
      </c>
      <c r="B26" s="56">
        <v>39216</v>
      </c>
      <c r="C26" s="56">
        <v>11678.5</v>
      </c>
      <c r="D26" s="57">
        <v>0.29779936760505915</v>
      </c>
      <c r="E26" s="57" t="s">
        <v>4036</v>
      </c>
      <c r="F26" s="57" t="s">
        <v>4048</v>
      </c>
      <c r="G26" s="57" t="s">
        <v>4042</v>
      </c>
      <c r="H26" s="58" t="s">
        <v>4039</v>
      </c>
      <c r="I26" s="58" t="s">
        <v>4032</v>
      </c>
      <c r="J26" s="49" t="s">
        <v>4102</v>
      </c>
      <c r="K26" s="59" t="s">
        <v>4180</v>
      </c>
    </row>
    <row r="27" spans="1:11" ht="30" x14ac:dyDescent="0.25">
      <c r="A27" s="46" t="s">
        <v>4007</v>
      </c>
      <c r="B27" s="60">
        <v>39132</v>
      </c>
      <c r="C27" s="60">
        <v>7264.166666666667</v>
      </c>
      <c r="D27" s="61">
        <v>0.18563238951923405</v>
      </c>
      <c r="E27" s="61" t="s">
        <v>4031</v>
      </c>
      <c r="F27" s="61" t="s">
        <v>4048</v>
      </c>
      <c r="G27" s="61" t="s">
        <v>4043</v>
      </c>
      <c r="H27" s="62" t="s">
        <v>4038</v>
      </c>
      <c r="I27" s="62" t="s">
        <v>4034</v>
      </c>
      <c r="J27" s="47" t="s">
        <v>4102</v>
      </c>
      <c r="K27" s="63" t="s">
        <v>4180</v>
      </c>
    </row>
    <row r="28" spans="1:11" ht="30" x14ac:dyDescent="0.25">
      <c r="A28" s="48" t="s">
        <v>3982</v>
      </c>
      <c r="B28" s="56">
        <v>39116</v>
      </c>
      <c r="C28" s="56">
        <v>7856</v>
      </c>
      <c r="D28" s="57">
        <v>0.20083853154719297</v>
      </c>
      <c r="E28" s="57" t="s">
        <v>4031</v>
      </c>
      <c r="F28" s="57" t="s">
        <v>4048</v>
      </c>
      <c r="G28" s="57" t="s">
        <v>4043</v>
      </c>
      <c r="H28" s="58" t="s">
        <v>4039</v>
      </c>
      <c r="I28" s="58" t="s">
        <v>4032</v>
      </c>
      <c r="J28" s="49" t="s">
        <v>4102</v>
      </c>
      <c r="K28" s="59" t="s">
        <v>4180</v>
      </c>
    </row>
    <row r="29" spans="1:11" ht="30" x14ac:dyDescent="0.25">
      <c r="A29" s="46" t="s">
        <v>4017</v>
      </c>
      <c r="B29" s="60">
        <v>39089</v>
      </c>
      <c r="C29" s="60">
        <v>6882.666666666667</v>
      </c>
      <c r="D29" s="61">
        <v>0.1760768161545874</v>
      </c>
      <c r="E29" s="61" t="s">
        <v>4031</v>
      </c>
      <c r="F29" s="61" t="s">
        <v>4048</v>
      </c>
      <c r="G29" s="61" t="s">
        <v>4043</v>
      </c>
      <c r="H29" s="62" t="s">
        <v>4038</v>
      </c>
      <c r="I29" s="62" t="s">
        <v>4034</v>
      </c>
      <c r="J29" s="47" t="s">
        <v>4102</v>
      </c>
      <c r="K29" s="63" t="s">
        <v>4180</v>
      </c>
    </row>
    <row r="30" spans="1:11" ht="30" x14ac:dyDescent="0.25">
      <c r="A30" s="48" t="s">
        <v>4026</v>
      </c>
      <c r="B30" s="56">
        <v>39072</v>
      </c>
      <c r="C30" s="56">
        <v>6068.333333333333</v>
      </c>
      <c r="D30" s="57">
        <v>0.15531156156156156</v>
      </c>
      <c r="E30" s="57" t="s">
        <v>4031</v>
      </c>
      <c r="F30" s="57" t="s">
        <v>4048</v>
      </c>
      <c r="G30" s="57" t="s">
        <v>4043</v>
      </c>
      <c r="H30" s="58" t="s">
        <v>4038</v>
      </c>
      <c r="I30" s="58" t="s">
        <v>4032</v>
      </c>
      <c r="J30" s="49" t="s">
        <v>4102</v>
      </c>
      <c r="K30" s="59" t="s">
        <v>4180</v>
      </c>
    </row>
    <row r="31" spans="1:11" ht="30" x14ac:dyDescent="0.25">
      <c r="A31" s="46" t="s">
        <v>3659</v>
      </c>
      <c r="B31" s="60">
        <v>39039</v>
      </c>
      <c r="C31" s="60">
        <v>10531.5</v>
      </c>
      <c r="D31" s="61">
        <v>0.26976869284561594</v>
      </c>
      <c r="E31" s="61" t="s">
        <v>4033</v>
      </c>
      <c r="F31" s="61" t="s">
        <v>4048</v>
      </c>
      <c r="G31" s="61" t="s">
        <v>4045</v>
      </c>
      <c r="H31" s="62" t="s">
        <v>4038</v>
      </c>
      <c r="I31" s="62" t="s">
        <v>4034</v>
      </c>
      <c r="J31" s="47" t="s">
        <v>4102</v>
      </c>
      <c r="K31" s="63" t="s">
        <v>4180</v>
      </c>
    </row>
    <row r="32" spans="1:11" ht="30" x14ac:dyDescent="0.25">
      <c r="A32" s="48" t="s">
        <v>3813</v>
      </c>
      <c r="B32" s="56">
        <v>38919</v>
      </c>
      <c r="C32" s="56">
        <v>9602.5</v>
      </c>
      <c r="D32" s="57">
        <v>0.24673038875613454</v>
      </c>
      <c r="E32" s="57" t="s">
        <v>4031</v>
      </c>
      <c r="F32" s="57" t="s">
        <v>4047</v>
      </c>
      <c r="G32" s="57" t="s">
        <v>4043</v>
      </c>
      <c r="H32" s="58" t="s">
        <v>4038</v>
      </c>
      <c r="I32" s="58" t="s">
        <v>4032</v>
      </c>
      <c r="J32" s="49" t="s">
        <v>4102</v>
      </c>
      <c r="K32" s="59" t="s">
        <v>4180</v>
      </c>
    </row>
    <row r="33" spans="1:11" ht="30" x14ac:dyDescent="0.25">
      <c r="A33" s="46" t="s">
        <v>3580</v>
      </c>
      <c r="B33" s="60">
        <v>38912</v>
      </c>
      <c r="C33" s="60">
        <v>10868.5</v>
      </c>
      <c r="D33" s="61">
        <v>0.27930972450657893</v>
      </c>
      <c r="E33" s="61" t="s">
        <v>4033</v>
      </c>
      <c r="F33" s="61" t="s">
        <v>4048</v>
      </c>
      <c r="G33" s="61" t="s">
        <v>4045</v>
      </c>
      <c r="H33" s="62" t="s">
        <v>4038</v>
      </c>
      <c r="I33" s="62" t="s">
        <v>4032</v>
      </c>
      <c r="J33" s="47" t="s">
        <v>4102</v>
      </c>
      <c r="K33" s="63" t="s">
        <v>4180</v>
      </c>
    </row>
    <row r="34" spans="1:11" ht="30" x14ac:dyDescent="0.25">
      <c r="A34" s="48" t="s">
        <v>3730</v>
      </c>
      <c r="B34" s="56">
        <v>38885</v>
      </c>
      <c r="C34" s="56">
        <v>10090</v>
      </c>
      <c r="D34" s="57">
        <v>0.25948309116625951</v>
      </c>
      <c r="E34" s="57" t="s">
        <v>4036</v>
      </c>
      <c r="F34" s="57" t="s">
        <v>4050</v>
      </c>
      <c r="G34" s="57" t="s">
        <v>4042</v>
      </c>
      <c r="H34" s="58" t="s">
        <v>4038</v>
      </c>
      <c r="I34" s="58" t="s">
        <v>4032</v>
      </c>
      <c r="J34" s="49" t="s">
        <v>4102</v>
      </c>
      <c r="K34" s="59" t="s">
        <v>4180</v>
      </c>
    </row>
    <row r="35" spans="1:11" ht="30" x14ac:dyDescent="0.25">
      <c r="A35" s="46" t="s">
        <v>4027</v>
      </c>
      <c r="B35" s="60">
        <v>38867</v>
      </c>
      <c r="C35" s="60">
        <v>5877.5</v>
      </c>
      <c r="D35" s="61">
        <v>0.15122083001003422</v>
      </c>
      <c r="E35" s="61" t="s">
        <v>4031</v>
      </c>
      <c r="F35" s="61" t="s">
        <v>4048</v>
      </c>
      <c r="G35" s="61" t="s">
        <v>4043</v>
      </c>
      <c r="H35" s="62" t="s">
        <v>4038</v>
      </c>
      <c r="I35" s="62" t="s">
        <v>4032</v>
      </c>
      <c r="J35" s="47" t="s">
        <v>4102</v>
      </c>
      <c r="K35" s="63" t="s">
        <v>4180</v>
      </c>
    </row>
    <row r="36" spans="1:11" ht="30" x14ac:dyDescent="0.25">
      <c r="A36" s="48" t="s">
        <v>3562</v>
      </c>
      <c r="B36" s="56">
        <v>38703</v>
      </c>
      <c r="C36" s="56">
        <v>10912.5</v>
      </c>
      <c r="D36" s="57">
        <v>0.28195488721804512</v>
      </c>
      <c r="E36" s="57" t="s">
        <v>4033</v>
      </c>
      <c r="F36" s="57" t="s">
        <v>4048</v>
      </c>
      <c r="G36" s="57" t="s">
        <v>4045</v>
      </c>
      <c r="H36" s="58" t="s">
        <v>4038</v>
      </c>
      <c r="I36" s="58" t="s">
        <v>4032</v>
      </c>
      <c r="J36" s="49" t="s">
        <v>4102</v>
      </c>
      <c r="K36" s="59" t="s">
        <v>4180</v>
      </c>
    </row>
    <row r="37" spans="1:11" ht="30" x14ac:dyDescent="0.25">
      <c r="A37" s="46" t="s">
        <v>3416</v>
      </c>
      <c r="B37" s="60">
        <v>38632</v>
      </c>
      <c r="C37" s="60">
        <v>11539.666666666666</v>
      </c>
      <c r="D37" s="61">
        <v>0.29870746186235936</v>
      </c>
      <c r="E37" s="61" t="s">
        <v>4035</v>
      </c>
      <c r="F37" s="61" t="s">
        <v>4048</v>
      </c>
      <c r="G37" s="61" t="s">
        <v>4045</v>
      </c>
      <c r="H37" s="62" t="s">
        <v>4038</v>
      </c>
      <c r="I37" s="62" t="s">
        <v>4032</v>
      </c>
      <c r="J37" s="47" t="s">
        <v>4102</v>
      </c>
      <c r="K37" s="63" t="s">
        <v>4180</v>
      </c>
    </row>
    <row r="38" spans="1:11" ht="30" x14ac:dyDescent="0.25">
      <c r="A38" s="48" t="s">
        <v>3447</v>
      </c>
      <c r="B38" s="56">
        <v>38434</v>
      </c>
      <c r="C38" s="56">
        <v>11367.166666666666</v>
      </c>
      <c r="D38" s="57">
        <v>0.29575809613016252</v>
      </c>
      <c r="E38" s="57" t="s">
        <v>4033</v>
      </c>
      <c r="F38" s="57" t="s">
        <v>4048</v>
      </c>
      <c r="G38" s="57" t="s">
        <v>4045</v>
      </c>
      <c r="H38" s="58" t="s">
        <v>4038</v>
      </c>
      <c r="I38" s="58" t="s">
        <v>4032</v>
      </c>
      <c r="J38" s="49" t="s">
        <v>4102</v>
      </c>
      <c r="K38" s="59" t="s">
        <v>4180</v>
      </c>
    </row>
    <row r="39" spans="1:11" ht="30" x14ac:dyDescent="0.25">
      <c r="A39" s="46" t="s">
        <v>3704</v>
      </c>
      <c r="B39" s="60">
        <v>38400</v>
      </c>
      <c r="C39" s="60">
        <v>10129.666666666666</v>
      </c>
      <c r="D39" s="61">
        <v>0.26379340277777774</v>
      </c>
      <c r="E39" s="61" t="s">
        <v>4036</v>
      </c>
      <c r="F39" s="61" t="s">
        <v>4048</v>
      </c>
      <c r="G39" s="61" t="s">
        <v>4042</v>
      </c>
      <c r="H39" s="62" t="s">
        <v>4039</v>
      </c>
      <c r="I39" s="62" t="s">
        <v>4032</v>
      </c>
      <c r="J39" s="47" t="s">
        <v>4102</v>
      </c>
      <c r="K39" s="63" t="s">
        <v>4180</v>
      </c>
    </row>
    <row r="40" spans="1:11" ht="30" x14ac:dyDescent="0.25">
      <c r="A40" s="48" t="s">
        <v>3419</v>
      </c>
      <c r="B40" s="56">
        <v>38393</v>
      </c>
      <c r="C40" s="56">
        <v>11462.333333333334</v>
      </c>
      <c r="D40" s="57">
        <v>0.29855268755589126</v>
      </c>
      <c r="E40" s="57" t="s">
        <v>4033</v>
      </c>
      <c r="F40" s="57" t="s">
        <v>4048</v>
      </c>
      <c r="G40" s="57" t="s">
        <v>4045</v>
      </c>
      <c r="H40" s="58" t="s">
        <v>4039</v>
      </c>
      <c r="I40" s="58" t="s">
        <v>4034</v>
      </c>
      <c r="J40" s="49" t="s">
        <v>4102</v>
      </c>
      <c r="K40" s="59" t="s">
        <v>4180</v>
      </c>
    </row>
    <row r="41" spans="1:11" ht="30" x14ac:dyDescent="0.25">
      <c r="A41" s="46" t="s">
        <v>3574</v>
      </c>
      <c r="B41" s="60">
        <v>38362</v>
      </c>
      <c r="C41" s="60">
        <v>10776.166666666666</v>
      </c>
      <c r="D41" s="61">
        <v>0.28090732148132697</v>
      </c>
      <c r="E41" s="61" t="s">
        <v>4033</v>
      </c>
      <c r="F41" s="61" t="s">
        <v>4048</v>
      </c>
      <c r="G41" s="61" t="s">
        <v>4045</v>
      </c>
      <c r="H41" s="62" t="s">
        <v>4038</v>
      </c>
      <c r="I41" s="62" t="s">
        <v>4032</v>
      </c>
      <c r="J41" s="47" t="s">
        <v>4102</v>
      </c>
      <c r="K41" s="63" t="s">
        <v>4180</v>
      </c>
    </row>
    <row r="42" spans="1:11" ht="30" x14ac:dyDescent="0.25">
      <c r="A42" s="48" t="s">
        <v>3440</v>
      </c>
      <c r="B42" s="56">
        <v>38090</v>
      </c>
      <c r="C42" s="56">
        <v>11290.333333333334</v>
      </c>
      <c r="D42" s="57">
        <v>0.29641200665091449</v>
      </c>
      <c r="E42" s="57" t="s">
        <v>4033</v>
      </c>
      <c r="F42" s="57" t="s">
        <v>4048</v>
      </c>
      <c r="G42" s="57" t="s">
        <v>4045</v>
      </c>
      <c r="H42" s="58" t="s">
        <v>4039</v>
      </c>
      <c r="I42" s="58" t="s">
        <v>4032</v>
      </c>
      <c r="J42" s="49" t="s">
        <v>4102</v>
      </c>
      <c r="K42" s="59" t="s">
        <v>4180</v>
      </c>
    </row>
    <row r="43" spans="1:11" ht="30" x14ac:dyDescent="0.25">
      <c r="A43" s="46" t="s">
        <v>3550</v>
      </c>
      <c r="B43" s="60">
        <v>38019</v>
      </c>
      <c r="C43" s="60">
        <v>10757.833333333334</v>
      </c>
      <c r="D43" s="61">
        <v>0.28295939749423538</v>
      </c>
      <c r="E43" s="61" t="s">
        <v>4033</v>
      </c>
      <c r="F43" s="61" t="s">
        <v>4048</v>
      </c>
      <c r="G43" s="61" t="s">
        <v>4045</v>
      </c>
      <c r="H43" s="62" t="s">
        <v>4038</v>
      </c>
      <c r="I43" s="62" t="s">
        <v>4032</v>
      </c>
      <c r="J43" s="47" t="s">
        <v>4102</v>
      </c>
      <c r="K43" s="63" t="s">
        <v>4180</v>
      </c>
    </row>
    <row r="44" spans="1:11" ht="30" x14ac:dyDescent="0.25">
      <c r="A44" s="48" t="s">
        <v>3569</v>
      </c>
      <c r="B44" s="56">
        <v>37985</v>
      </c>
      <c r="C44" s="56">
        <v>10686.833333333334</v>
      </c>
      <c r="D44" s="57">
        <v>0.28134351279013647</v>
      </c>
      <c r="E44" s="57" t="s">
        <v>4035</v>
      </c>
      <c r="F44" s="57" t="s">
        <v>4048</v>
      </c>
      <c r="G44" s="57" t="s">
        <v>4045</v>
      </c>
      <c r="H44" s="58" t="s">
        <v>4038</v>
      </c>
      <c r="I44" s="58" t="s">
        <v>4032</v>
      </c>
      <c r="J44" s="49" t="s">
        <v>4102</v>
      </c>
      <c r="K44" s="59" t="s">
        <v>4180</v>
      </c>
    </row>
    <row r="45" spans="1:11" ht="30" x14ac:dyDescent="0.25">
      <c r="A45" s="46" t="s">
        <v>3454</v>
      </c>
      <c r="B45" s="60">
        <v>37965</v>
      </c>
      <c r="C45" s="60">
        <v>11201.833333333334</v>
      </c>
      <c r="D45" s="61">
        <v>0.29505685060801617</v>
      </c>
      <c r="E45" s="61" t="s">
        <v>4035</v>
      </c>
      <c r="F45" s="61" t="s">
        <v>4048</v>
      </c>
      <c r="G45" s="61" t="s">
        <v>4045</v>
      </c>
      <c r="H45" s="62" t="s">
        <v>4038</v>
      </c>
      <c r="I45" s="62" t="s">
        <v>4032</v>
      </c>
      <c r="J45" s="47" t="s">
        <v>4102</v>
      </c>
      <c r="K45" s="63" t="s">
        <v>4180</v>
      </c>
    </row>
    <row r="46" spans="1:11" ht="30" x14ac:dyDescent="0.25">
      <c r="A46" s="48" t="s">
        <v>3695</v>
      </c>
      <c r="B46" s="56">
        <v>37883</v>
      </c>
      <c r="C46" s="56">
        <v>10043.166666666666</v>
      </c>
      <c r="D46" s="57">
        <v>0.26511011975468324</v>
      </c>
      <c r="E46" s="57" t="s">
        <v>4036</v>
      </c>
      <c r="F46" s="57" t="s">
        <v>4050</v>
      </c>
      <c r="G46" s="57" t="s">
        <v>4042</v>
      </c>
      <c r="H46" s="58" t="s">
        <v>4038</v>
      </c>
      <c r="I46" s="58" t="s">
        <v>4032</v>
      </c>
      <c r="J46" s="49" t="s">
        <v>4102</v>
      </c>
      <c r="K46" s="59" t="s">
        <v>4180</v>
      </c>
    </row>
    <row r="47" spans="1:11" ht="30" x14ac:dyDescent="0.25">
      <c r="A47" s="46" t="s">
        <v>3412</v>
      </c>
      <c r="B47" s="60">
        <v>37784</v>
      </c>
      <c r="C47" s="60">
        <v>11296.5</v>
      </c>
      <c r="D47" s="61">
        <v>0.29897575693415201</v>
      </c>
      <c r="E47" s="61" t="s">
        <v>4033</v>
      </c>
      <c r="F47" s="61" t="s">
        <v>4050</v>
      </c>
      <c r="G47" s="61" t="s">
        <v>4045</v>
      </c>
      <c r="H47" s="62" t="s">
        <v>4038</v>
      </c>
      <c r="I47" s="62" t="s">
        <v>4032</v>
      </c>
      <c r="J47" s="47" t="s">
        <v>4102</v>
      </c>
      <c r="K47" s="63" t="s">
        <v>4180</v>
      </c>
    </row>
    <row r="48" spans="1:11" ht="30" x14ac:dyDescent="0.25">
      <c r="A48" s="48" t="s">
        <v>3455</v>
      </c>
      <c r="B48" s="56">
        <v>37645</v>
      </c>
      <c r="C48" s="56">
        <v>11107</v>
      </c>
      <c r="D48" s="57">
        <v>0.29504582281843539</v>
      </c>
      <c r="E48" s="57" t="s">
        <v>4033</v>
      </c>
      <c r="F48" s="57" t="s">
        <v>4048</v>
      </c>
      <c r="G48" s="57" t="s">
        <v>4045</v>
      </c>
      <c r="H48" s="58" t="s">
        <v>4038</v>
      </c>
      <c r="I48" s="58" t="s">
        <v>4032</v>
      </c>
      <c r="J48" s="49" t="s">
        <v>4102</v>
      </c>
      <c r="K48" s="59" t="s">
        <v>4180</v>
      </c>
    </row>
    <row r="49" spans="1:11" ht="30" x14ac:dyDescent="0.25">
      <c r="A49" s="46" t="s">
        <v>3740</v>
      </c>
      <c r="B49" s="60">
        <v>37624</v>
      </c>
      <c r="C49" s="60">
        <v>9714.1666666666661</v>
      </c>
      <c r="D49" s="61">
        <v>0.25819069388333687</v>
      </c>
      <c r="E49" s="61" t="s">
        <v>4033</v>
      </c>
      <c r="F49" s="61" t="s">
        <v>4048</v>
      </c>
      <c r="G49" s="61" t="s">
        <v>4045</v>
      </c>
      <c r="H49" s="62" t="s">
        <v>4038</v>
      </c>
      <c r="I49" s="62" t="s">
        <v>4032</v>
      </c>
      <c r="J49" s="47" t="s">
        <v>4102</v>
      </c>
      <c r="K49" s="63" t="s">
        <v>4180</v>
      </c>
    </row>
    <row r="50" spans="1:11" ht="30" x14ac:dyDescent="0.25">
      <c r="A50" s="48" t="s">
        <v>3453</v>
      </c>
      <c r="B50" s="56">
        <v>37613</v>
      </c>
      <c r="C50" s="56">
        <v>11099</v>
      </c>
      <c r="D50" s="57">
        <v>0.29508414643873127</v>
      </c>
      <c r="E50" s="57" t="s">
        <v>4033</v>
      </c>
      <c r="F50" s="57" t="s">
        <v>4048</v>
      </c>
      <c r="G50" s="57" t="s">
        <v>4045</v>
      </c>
      <c r="H50" s="58" t="s">
        <v>4039</v>
      </c>
      <c r="I50" s="58" t="s">
        <v>4032</v>
      </c>
      <c r="J50" s="49" t="s">
        <v>4102</v>
      </c>
      <c r="K50" s="59" t="s">
        <v>4180</v>
      </c>
    </row>
    <row r="51" spans="1:11" ht="30" x14ac:dyDescent="0.25">
      <c r="A51" s="46" t="s">
        <v>3593</v>
      </c>
      <c r="B51" s="60">
        <v>37610</v>
      </c>
      <c r="C51" s="60">
        <v>10464.333333333334</v>
      </c>
      <c r="D51" s="61">
        <v>0.27823273951963134</v>
      </c>
      <c r="E51" s="61" t="s">
        <v>4035</v>
      </c>
      <c r="F51" s="61" t="s">
        <v>4048</v>
      </c>
      <c r="G51" s="61" t="s">
        <v>4045</v>
      </c>
      <c r="H51" s="62" t="s">
        <v>4038</v>
      </c>
      <c r="I51" s="62" t="s">
        <v>4032</v>
      </c>
      <c r="J51" s="47" t="s">
        <v>4102</v>
      </c>
      <c r="K51" s="63" t="s">
        <v>4180</v>
      </c>
    </row>
    <row r="52" spans="1:11" ht="30" x14ac:dyDescent="0.25">
      <c r="A52" s="48" t="s">
        <v>3538</v>
      </c>
      <c r="B52" s="56">
        <v>37606</v>
      </c>
      <c r="C52" s="56">
        <v>10721</v>
      </c>
      <c r="D52" s="57">
        <v>0.28508748603946177</v>
      </c>
      <c r="E52" s="57" t="s">
        <v>4035</v>
      </c>
      <c r="F52" s="57" t="s">
        <v>4048</v>
      </c>
      <c r="G52" s="57" t="s">
        <v>4042</v>
      </c>
      <c r="H52" s="58" t="s">
        <v>4038</v>
      </c>
      <c r="I52" s="58" t="s">
        <v>4032</v>
      </c>
      <c r="J52" s="49" t="s">
        <v>4102</v>
      </c>
      <c r="K52" s="59" t="s">
        <v>4180</v>
      </c>
    </row>
    <row r="53" spans="1:11" ht="30" x14ac:dyDescent="0.25">
      <c r="A53" s="46" t="s">
        <v>3474</v>
      </c>
      <c r="B53" s="60">
        <v>37497</v>
      </c>
      <c r="C53" s="60">
        <v>10977</v>
      </c>
      <c r="D53" s="61">
        <v>0.29274341947355786</v>
      </c>
      <c r="E53" s="61" t="s">
        <v>4033</v>
      </c>
      <c r="F53" s="61" t="s">
        <v>4048</v>
      </c>
      <c r="G53" s="61" t="s">
        <v>4045</v>
      </c>
      <c r="H53" s="62" t="s">
        <v>4038</v>
      </c>
      <c r="I53" s="62" t="s">
        <v>4032</v>
      </c>
      <c r="J53" s="47" t="s">
        <v>4102</v>
      </c>
      <c r="K53" s="63" t="s">
        <v>4180</v>
      </c>
    </row>
    <row r="54" spans="1:11" ht="30" x14ac:dyDescent="0.25">
      <c r="A54" s="48" t="s">
        <v>3639</v>
      </c>
      <c r="B54" s="56">
        <v>37459</v>
      </c>
      <c r="C54" s="56">
        <v>10219.666666666666</v>
      </c>
      <c r="D54" s="57">
        <v>0.27282273062993317</v>
      </c>
      <c r="E54" s="57" t="s">
        <v>4036</v>
      </c>
      <c r="F54" s="57" t="s">
        <v>4048</v>
      </c>
      <c r="G54" s="57" t="s">
        <v>4042</v>
      </c>
      <c r="H54" s="58" t="s">
        <v>4039</v>
      </c>
      <c r="I54" s="58" t="s">
        <v>4032</v>
      </c>
      <c r="J54" s="49" t="s">
        <v>4102</v>
      </c>
      <c r="K54" s="59" t="s">
        <v>4180</v>
      </c>
    </row>
    <row r="55" spans="1:11" ht="30" x14ac:dyDescent="0.25">
      <c r="A55" s="46" t="s">
        <v>3414</v>
      </c>
      <c r="B55" s="60">
        <v>37453</v>
      </c>
      <c r="C55" s="60">
        <v>11190.333333333334</v>
      </c>
      <c r="D55" s="61">
        <v>0.29878336403848382</v>
      </c>
      <c r="E55" s="61" t="s">
        <v>4033</v>
      </c>
      <c r="F55" s="61" t="s">
        <v>4048</v>
      </c>
      <c r="G55" s="61" t="s">
        <v>4042</v>
      </c>
      <c r="H55" s="62" t="s">
        <v>4038</v>
      </c>
      <c r="I55" s="62" t="s">
        <v>4034</v>
      </c>
      <c r="J55" s="47" t="s">
        <v>4102</v>
      </c>
      <c r="K55" s="63" t="s">
        <v>4180</v>
      </c>
    </row>
    <row r="56" spans="1:11" ht="30" x14ac:dyDescent="0.25">
      <c r="A56" s="48" t="s">
        <v>3492</v>
      </c>
      <c r="B56" s="56">
        <v>37073</v>
      </c>
      <c r="C56" s="56">
        <v>10798.166666666666</v>
      </c>
      <c r="D56" s="57">
        <v>0.29126767908360979</v>
      </c>
      <c r="E56" s="57" t="s">
        <v>4036</v>
      </c>
      <c r="F56" s="57" t="s">
        <v>4048</v>
      </c>
      <c r="G56" s="57" t="s">
        <v>4042</v>
      </c>
      <c r="H56" s="58" t="s">
        <v>4039</v>
      </c>
      <c r="I56" s="58" t="s">
        <v>4032</v>
      </c>
      <c r="J56" s="49" t="s">
        <v>4102</v>
      </c>
      <c r="K56" s="59" t="s">
        <v>4180</v>
      </c>
    </row>
    <row r="57" spans="1:11" ht="30" x14ac:dyDescent="0.25">
      <c r="A57" s="46" t="s">
        <v>3551</v>
      </c>
      <c r="B57" s="60">
        <v>36827</v>
      </c>
      <c r="C57" s="60">
        <v>10418.166666666666</v>
      </c>
      <c r="D57" s="61">
        <v>0.28289479639032955</v>
      </c>
      <c r="E57" s="61" t="s">
        <v>4035</v>
      </c>
      <c r="F57" s="61" t="s">
        <v>4048</v>
      </c>
      <c r="G57" s="61" t="s">
        <v>4042</v>
      </c>
      <c r="H57" s="62" t="s">
        <v>4038</v>
      </c>
      <c r="I57" s="62" t="s">
        <v>4032</v>
      </c>
      <c r="J57" s="47" t="s">
        <v>4102</v>
      </c>
      <c r="K57" s="63" t="s">
        <v>4180</v>
      </c>
    </row>
    <row r="58" spans="1:11" ht="30" x14ac:dyDescent="0.25">
      <c r="A58" s="48" t="s">
        <v>3435</v>
      </c>
      <c r="B58" s="56">
        <v>36810</v>
      </c>
      <c r="C58" s="56">
        <v>10951.166666666666</v>
      </c>
      <c r="D58" s="57">
        <v>0.29750520691840981</v>
      </c>
      <c r="E58" s="57" t="s">
        <v>4033</v>
      </c>
      <c r="F58" s="57" t="s">
        <v>4048</v>
      </c>
      <c r="G58" s="57" t="s">
        <v>4042</v>
      </c>
      <c r="H58" s="58" t="s">
        <v>4038</v>
      </c>
      <c r="I58" s="58" t="s">
        <v>4032</v>
      </c>
      <c r="J58" s="49" t="s">
        <v>4102</v>
      </c>
      <c r="K58" s="59" t="s">
        <v>4180</v>
      </c>
    </row>
    <row r="59" spans="1:11" ht="30" x14ac:dyDescent="0.25">
      <c r="A59" s="46" t="s">
        <v>3794</v>
      </c>
      <c r="B59" s="60">
        <v>36739</v>
      </c>
      <c r="C59" s="60">
        <v>9154.6666666666661</v>
      </c>
      <c r="D59" s="61">
        <v>0.24918116080096536</v>
      </c>
      <c r="E59" s="61" t="s">
        <v>4033</v>
      </c>
      <c r="F59" s="61" t="s">
        <v>4048</v>
      </c>
      <c r="G59" s="61" t="s">
        <v>4045</v>
      </c>
      <c r="H59" s="62" t="s">
        <v>4038</v>
      </c>
      <c r="I59" s="62" t="s">
        <v>4032</v>
      </c>
      <c r="J59" s="47" t="s">
        <v>4102</v>
      </c>
      <c r="K59" s="63" t="s">
        <v>4180</v>
      </c>
    </row>
    <row r="60" spans="1:11" ht="30" x14ac:dyDescent="0.25">
      <c r="A60" s="48" t="s">
        <v>3404</v>
      </c>
      <c r="B60" s="56">
        <v>36434</v>
      </c>
      <c r="C60" s="56">
        <v>10929</v>
      </c>
      <c r="D60" s="57">
        <v>0.2999670637316792</v>
      </c>
      <c r="E60" s="57" t="s">
        <v>4033</v>
      </c>
      <c r="F60" s="57" t="s">
        <v>4048</v>
      </c>
      <c r="G60" s="57" t="s">
        <v>4042</v>
      </c>
      <c r="H60" s="58" t="s">
        <v>4038</v>
      </c>
      <c r="I60" s="58" t="s">
        <v>4032</v>
      </c>
      <c r="J60" s="49" t="s">
        <v>4102</v>
      </c>
      <c r="K60" s="59" t="s">
        <v>4180</v>
      </c>
    </row>
    <row r="61" spans="1:11" ht="30" x14ac:dyDescent="0.25">
      <c r="A61" s="46" t="s">
        <v>3528</v>
      </c>
      <c r="B61" s="60">
        <v>36368</v>
      </c>
      <c r="C61" s="60">
        <v>10386.5</v>
      </c>
      <c r="D61" s="61">
        <v>0.28559447866256049</v>
      </c>
      <c r="E61" s="61" t="s">
        <v>4033</v>
      </c>
      <c r="F61" s="61" t="s">
        <v>4048</v>
      </c>
      <c r="G61" s="61" t="s">
        <v>4045</v>
      </c>
      <c r="H61" s="62" t="s">
        <v>4038</v>
      </c>
      <c r="I61" s="62" t="s">
        <v>4032</v>
      </c>
      <c r="J61" s="47" t="s">
        <v>4102</v>
      </c>
      <c r="K61" s="63" t="s">
        <v>4180</v>
      </c>
    </row>
    <row r="62" spans="1:11" ht="30" x14ac:dyDescent="0.25">
      <c r="A62" s="48" t="s">
        <v>3582</v>
      </c>
      <c r="B62" s="56">
        <v>36313</v>
      </c>
      <c r="C62" s="56">
        <v>10139.166666666666</v>
      </c>
      <c r="D62" s="57">
        <v>0.27921589146219444</v>
      </c>
      <c r="E62" s="57" t="s">
        <v>4033</v>
      </c>
      <c r="F62" s="57" t="s">
        <v>4048</v>
      </c>
      <c r="G62" s="57" t="s">
        <v>4045</v>
      </c>
      <c r="H62" s="58" t="s">
        <v>4038</v>
      </c>
      <c r="I62" s="58" t="s">
        <v>4032</v>
      </c>
      <c r="J62" s="49" t="s">
        <v>4102</v>
      </c>
      <c r="K62" s="59" t="s">
        <v>4180</v>
      </c>
    </row>
    <row r="63" spans="1:11" ht="30" x14ac:dyDescent="0.25">
      <c r="A63" s="46" t="s">
        <v>3446</v>
      </c>
      <c r="B63" s="60">
        <v>35826</v>
      </c>
      <c r="C63" s="60">
        <v>10596</v>
      </c>
      <c r="D63" s="61">
        <v>0.29576285379333445</v>
      </c>
      <c r="E63" s="61" t="s">
        <v>4035</v>
      </c>
      <c r="F63" s="61" t="s">
        <v>4048</v>
      </c>
      <c r="G63" s="61" t="s">
        <v>4042</v>
      </c>
      <c r="H63" s="62" t="s">
        <v>4038</v>
      </c>
      <c r="I63" s="62" t="s">
        <v>4032</v>
      </c>
      <c r="J63" s="47" t="s">
        <v>4102</v>
      </c>
      <c r="K63" s="63" t="s">
        <v>4180</v>
      </c>
    </row>
    <row r="64" spans="1:11" ht="30" x14ac:dyDescent="0.25">
      <c r="A64" s="48" t="s">
        <v>3470</v>
      </c>
      <c r="B64" s="56">
        <v>35473</v>
      </c>
      <c r="C64" s="56">
        <v>10404.833333333334</v>
      </c>
      <c r="D64" s="57">
        <v>0.2933169828696004</v>
      </c>
      <c r="E64" s="57" t="s">
        <v>4035</v>
      </c>
      <c r="F64" s="57" t="s">
        <v>4048</v>
      </c>
      <c r="G64" s="57" t="s">
        <v>4042</v>
      </c>
      <c r="H64" s="58" t="s">
        <v>4038</v>
      </c>
      <c r="I64" s="58" t="s">
        <v>4032</v>
      </c>
      <c r="J64" s="49" t="s">
        <v>4102</v>
      </c>
      <c r="K64" s="59" t="s">
        <v>4180</v>
      </c>
    </row>
    <row r="65" spans="1:11" ht="30" x14ac:dyDescent="0.25">
      <c r="A65" s="46" t="s">
        <v>3555</v>
      </c>
      <c r="B65" s="60">
        <v>35389</v>
      </c>
      <c r="C65" s="60">
        <v>9999.6666666666661</v>
      </c>
      <c r="D65" s="61">
        <v>0.28256426196464057</v>
      </c>
      <c r="E65" s="61" t="s">
        <v>4033</v>
      </c>
      <c r="F65" s="61" t="s">
        <v>4048</v>
      </c>
      <c r="G65" s="61" t="s">
        <v>4042</v>
      </c>
      <c r="H65" s="62" t="s">
        <v>4038</v>
      </c>
      <c r="I65" s="62" t="s">
        <v>4032</v>
      </c>
      <c r="J65" s="47" t="s">
        <v>4102</v>
      </c>
      <c r="K65" s="63" t="s">
        <v>4180</v>
      </c>
    </row>
    <row r="66" spans="1:11" ht="30" x14ac:dyDescent="0.25">
      <c r="A66" s="48" t="s">
        <v>3457</v>
      </c>
      <c r="B66" s="56">
        <v>34797</v>
      </c>
      <c r="C66" s="56">
        <v>10260.166666666666</v>
      </c>
      <c r="D66" s="57">
        <v>0.29485779425429393</v>
      </c>
      <c r="E66" s="57" t="s">
        <v>4035</v>
      </c>
      <c r="F66" s="57" t="s">
        <v>4048</v>
      </c>
      <c r="G66" s="57" t="s">
        <v>4042</v>
      </c>
      <c r="H66" s="58" t="s">
        <v>4038</v>
      </c>
      <c r="I66" s="58" t="s">
        <v>4032</v>
      </c>
      <c r="J66" s="49" t="s">
        <v>4102</v>
      </c>
      <c r="K66" s="59" t="s">
        <v>4180</v>
      </c>
    </row>
    <row r="67" spans="1:11" ht="30" x14ac:dyDescent="0.25">
      <c r="A67" s="46" t="s">
        <v>3460</v>
      </c>
      <c r="B67" s="60">
        <v>34079</v>
      </c>
      <c r="C67" s="60">
        <v>10037.666666666666</v>
      </c>
      <c r="D67" s="61">
        <v>0.29454111525181687</v>
      </c>
      <c r="E67" s="61" t="s">
        <v>4033</v>
      </c>
      <c r="F67" s="61" t="s">
        <v>4048</v>
      </c>
      <c r="G67" s="61" t="s">
        <v>4042</v>
      </c>
      <c r="H67" s="62" t="s">
        <v>4038</v>
      </c>
      <c r="I67" s="62" t="s">
        <v>4032</v>
      </c>
      <c r="J67" s="47" t="s">
        <v>4102</v>
      </c>
      <c r="K67" s="63" t="s">
        <v>4180</v>
      </c>
    </row>
    <row r="68" spans="1:11" ht="30" x14ac:dyDescent="0.25">
      <c r="A68" s="48" t="s">
        <v>3559</v>
      </c>
      <c r="B68" s="56">
        <v>34033</v>
      </c>
      <c r="C68" s="56">
        <v>9601.3333333333339</v>
      </c>
      <c r="D68" s="57">
        <v>0.28211833612474169</v>
      </c>
      <c r="E68" s="57" t="s">
        <v>4035</v>
      </c>
      <c r="F68" s="57" t="s">
        <v>4048</v>
      </c>
      <c r="G68" s="57" t="s">
        <v>4042</v>
      </c>
      <c r="H68" s="58" t="s">
        <v>4038</v>
      </c>
      <c r="I68" s="58" t="s">
        <v>4032</v>
      </c>
      <c r="J68" s="49" t="s">
        <v>4102</v>
      </c>
      <c r="K68" s="59" t="s">
        <v>4180</v>
      </c>
    </row>
    <row r="69" spans="1:11" ht="30" x14ac:dyDescent="0.25">
      <c r="A69" s="46" t="s">
        <v>3485</v>
      </c>
      <c r="B69" s="60">
        <v>33565</v>
      </c>
      <c r="C69" s="60">
        <v>9797.3333333333339</v>
      </c>
      <c r="D69" s="61">
        <v>0.29189135508217889</v>
      </c>
      <c r="E69" s="61" t="s">
        <v>4033</v>
      </c>
      <c r="F69" s="61" t="s">
        <v>4048</v>
      </c>
      <c r="G69" s="61" t="s">
        <v>4042</v>
      </c>
      <c r="H69" s="62" t="s">
        <v>4038</v>
      </c>
      <c r="I69" s="62" t="s">
        <v>4032</v>
      </c>
      <c r="J69" s="47" t="s">
        <v>4102</v>
      </c>
      <c r="K69" s="63" t="s">
        <v>4180</v>
      </c>
    </row>
    <row r="70" spans="1:11" ht="30" x14ac:dyDescent="0.25">
      <c r="A70" s="48" t="s">
        <v>3415</v>
      </c>
      <c r="B70" s="56">
        <v>33336</v>
      </c>
      <c r="C70" s="56">
        <v>9960</v>
      </c>
      <c r="D70" s="57">
        <v>0.29877609791216703</v>
      </c>
      <c r="E70" s="57" t="s">
        <v>4033</v>
      </c>
      <c r="F70" s="57" t="s">
        <v>4048</v>
      </c>
      <c r="G70" s="57" t="s">
        <v>4042</v>
      </c>
      <c r="H70" s="58" t="s">
        <v>4038</v>
      </c>
      <c r="I70" s="58" t="s">
        <v>4034</v>
      </c>
      <c r="J70" s="49" t="s">
        <v>4102</v>
      </c>
      <c r="K70" s="59" t="s">
        <v>4180</v>
      </c>
    </row>
    <row r="71" spans="1:11" ht="30" x14ac:dyDescent="0.25">
      <c r="A71" s="46" t="s">
        <v>3568</v>
      </c>
      <c r="B71" s="60">
        <v>33323</v>
      </c>
      <c r="C71" s="60">
        <v>9377.3333333333339</v>
      </c>
      <c r="D71" s="61">
        <v>0.28140723624323544</v>
      </c>
      <c r="E71" s="61" t="s">
        <v>4033</v>
      </c>
      <c r="F71" s="61" t="s">
        <v>4048</v>
      </c>
      <c r="G71" s="61" t="s">
        <v>4042</v>
      </c>
      <c r="H71" s="62" t="s">
        <v>4038</v>
      </c>
      <c r="I71" s="62" t="s">
        <v>4034</v>
      </c>
      <c r="J71" s="47" t="s">
        <v>4102</v>
      </c>
      <c r="K71" s="63" t="s">
        <v>4180</v>
      </c>
    </row>
    <row r="72" spans="1:11" ht="30" x14ac:dyDescent="0.25">
      <c r="A72" s="48" t="s">
        <v>3790</v>
      </c>
      <c r="B72" s="56">
        <v>32516</v>
      </c>
      <c r="C72" s="56">
        <v>8130</v>
      </c>
      <c r="D72" s="57">
        <v>0.25003075409029402</v>
      </c>
      <c r="E72" s="57" t="s">
        <v>4031</v>
      </c>
      <c r="F72" s="57" t="s">
        <v>4048</v>
      </c>
      <c r="G72" s="57" t="s">
        <v>4045</v>
      </c>
      <c r="H72" s="58" t="s">
        <v>4038</v>
      </c>
      <c r="I72" s="58" t="s">
        <v>4034</v>
      </c>
      <c r="J72" s="49" t="s">
        <v>4102</v>
      </c>
      <c r="K72" s="59" t="s">
        <v>4180</v>
      </c>
    </row>
    <row r="73" spans="1:11" ht="30" x14ac:dyDescent="0.25">
      <c r="A73" s="46" t="s">
        <v>3635</v>
      </c>
      <c r="B73" s="60">
        <v>32139</v>
      </c>
      <c r="C73" s="60">
        <v>8786.8333333333339</v>
      </c>
      <c r="D73" s="61">
        <v>0.27340095626289973</v>
      </c>
      <c r="E73" s="61" t="s">
        <v>4031</v>
      </c>
      <c r="F73" s="61" t="s">
        <v>4050</v>
      </c>
      <c r="G73" s="61" t="s">
        <v>4045</v>
      </c>
      <c r="H73" s="62" t="s">
        <v>4038</v>
      </c>
      <c r="I73" s="62" t="s">
        <v>4034</v>
      </c>
      <c r="J73" s="47" t="s">
        <v>4102</v>
      </c>
      <c r="K73" s="63" t="s">
        <v>4180</v>
      </c>
    </row>
    <row r="74" spans="1:11" ht="30" x14ac:dyDescent="0.25">
      <c r="A74" s="48" t="s">
        <v>3478</v>
      </c>
      <c r="B74" s="56">
        <v>31892</v>
      </c>
      <c r="C74" s="56">
        <v>9321.1666666666661</v>
      </c>
      <c r="D74" s="57">
        <v>0.29227287930097412</v>
      </c>
      <c r="E74" s="57" t="s">
        <v>4031</v>
      </c>
      <c r="F74" s="57" t="s">
        <v>4048</v>
      </c>
      <c r="G74" s="57" t="s">
        <v>4045</v>
      </c>
      <c r="H74" s="58" t="s">
        <v>4039</v>
      </c>
      <c r="I74" s="58" t="s">
        <v>4034</v>
      </c>
      <c r="J74" s="49" t="s">
        <v>4102</v>
      </c>
      <c r="K74" s="59" t="s">
        <v>4180</v>
      </c>
    </row>
    <row r="75" spans="1:11" ht="30" x14ac:dyDescent="0.25">
      <c r="A75" s="46" t="s">
        <v>3641</v>
      </c>
      <c r="B75" s="60">
        <v>31614</v>
      </c>
      <c r="C75" s="60">
        <v>8619.5</v>
      </c>
      <c r="D75" s="61">
        <v>0.27264819383817296</v>
      </c>
      <c r="E75" s="61" t="s">
        <v>4031</v>
      </c>
      <c r="F75" s="61" t="s">
        <v>4050</v>
      </c>
      <c r="G75" s="61" t="s">
        <v>4045</v>
      </c>
      <c r="H75" s="62" t="s">
        <v>4038</v>
      </c>
      <c r="I75" s="62" t="s">
        <v>4034</v>
      </c>
      <c r="J75" s="47" t="s">
        <v>4102</v>
      </c>
      <c r="K75" s="63" t="s">
        <v>4180</v>
      </c>
    </row>
    <row r="76" spans="1:11" ht="30" x14ac:dyDescent="0.25">
      <c r="A76" s="48" t="s">
        <v>3773</v>
      </c>
      <c r="B76" s="56">
        <v>31611</v>
      </c>
      <c r="C76" s="56">
        <v>7992.333333333333</v>
      </c>
      <c r="D76" s="57">
        <v>0.2528339291175013</v>
      </c>
      <c r="E76" s="57" t="s">
        <v>4031</v>
      </c>
      <c r="F76" s="57" t="s">
        <v>4048</v>
      </c>
      <c r="G76" s="57" t="s">
        <v>4045</v>
      </c>
      <c r="H76" s="58" t="s">
        <v>4038</v>
      </c>
      <c r="I76" s="58" t="s">
        <v>4034</v>
      </c>
      <c r="J76" s="49" t="s">
        <v>4102</v>
      </c>
      <c r="K76" s="59" t="s">
        <v>4180</v>
      </c>
    </row>
    <row r="77" spans="1:11" ht="30" x14ac:dyDescent="0.25">
      <c r="A77" s="46" t="s">
        <v>3525</v>
      </c>
      <c r="B77" s="60">
        <v>31412</v>
      </c>
      <c r="C77" s="60">
        <v>8996.5</v>
      </c>
      <c r="D77" s="61">
        <v>0.2864032853686489</v>
      </c>
      <c r="E77" s="61" t="s">
        <v>4031</v>
      </c>
      <c r="F77" s="61" t="s">
        <v>4048</v>
      </c>
      <c r="G77" s="61" t="s">
        <v>4045</v>
      </c>
      <c r="H77" s="62" t="s">
        <v>4039</v>
      </c>
      <c r="I77" s="62" t="s">
        <v>4034</v>
      </c>
      <c r="J77" s="47" t="s">
        <v>4102</v>
      </c>
      <c r="K77" s="63" t="s">
        <v>4180</v>
      </c>
    </row>
    <row r="78" spans="1:11" ht="30" x14ac:dyDescent="0.25">
      <c r="A78" s="48" t="s">
        <v>3493</v>
      </c>
      <c r="B78" s="56">
        <v>31053</v>
      </c>
      <c r="C78" s="56">
        <v>9042.5</v>
      </c>
      <c r="D78" s="57">
        <v>0.29119569767816317</v>
      </c>
      <c r="E78" s="57" t="s">
        <v>4031</v>
      </c>
      <c r="F78" s="57" t="s">
        <v>4048</v>
      </c>
      <c r="G78" s="57" t="s">
        <v>4045</v>
      </c>
      <c r="H78" s="58" t="s">
        <v>4039</v>
      </c>
      <c r="I78" s="58" t="s">
        <v>4032</v>
      </c>
      <c r="J78" s="49" t="s">
        <v>4102</v>
      </c>
      <c r="K78" s="59" t="s">
        <v>4180</v>
      </c>
    </row>
    <row r="79" spans="1:11" ht="30" x14ac:dyDescent="0.25">
      <c r="A79" s="46" t="s">
        <v>3520</v>
      </c>
      <c r="B79" s="60">
        <v>30953</v>
      </c>
      <c r="C79" s="60">
        <v>8887</v>
      </c>
      <c r="D79" s="61">
        <v>0.28711271928407583</v>
      </c>
      <c r="E79" s="61" t="s">
        <v>4031</v>
      </c>
      <c r="F79" s="61" t="s">
        <v>4050</v>
      </c>
      <c r="G79" s="61" t="s">
        <v>4045</v>
      </c>
      <c r="H79" s="62" t="s">
        <v>4038</v>
      </c>
      <c r="I79" s="62" t="s">
        <v>4034</v>
      </c>
      <c r="J79" s="47" t="s">
        <v>4102</v>
      </c>
      <c r="K79" s="63" t="s">
        <v>4180</v>
      </c>
    </row>
    <row r="80" spans="1:11" ht="30" x14ac:dyDescent="0.25">
      <c r="A80" s="48" t="s">
        <v>3808</v>
      </c>
      <c r="B80" s="56">
        <v>30933</v>
      </c>
      <c r="C80" s="56">
        <v>7647.5</v>
      </c>
      <c r="D80" s="57">
        <v>0.24722787961077167</v>
      </c>
      <c r="E80" s="57" t="s">
        <v>4031</v>
      </c>
      <c r="F80" s="57" t="s">
        <v>4048</v>
      </c>
      <c r="G80" s="57" t="s">
        <v>4045</v>
      </c>
      <c r="H80" s="58" t="s">
        <v>4038</v>
      </c>
      <c r="I80" s="58" t="s">
        <v>4034</v>
      </c>
      <c r="J80" s="49" t="s">
        <v>4102</v>
      </c>
      <c r="K80" s="59" t="s">
        <v>4180</v>
      </c>
    </row>
    <row r="81" spans="1:11" ht="30" x14ac:dyDescent="0.25">
      <c r="A81" s="46" t="s">
        <v>3871</v>
      </c>
      <c r="B81" s="60">
        <v>30918</v>
      </c>
      <c r="C81" s="60">
        <v>7243.833333333333</v>
      </c>
      <c r="D81" s="61">
        <v>0.23429178256463332</v>
      </c>
      <c r="E81" s="61" t="s">
        <v>4031</v>
      </c>
      <c r="F81" s="61" t="s">
        <v>4048</v>
      </c>
      <c r="G81" s="61" t="s">
        <v>4045</v>
      </c>
      <c r="H81" s="62" t="s">
        <v>4038</v>
      </c>
      <c r="I81" s="62" t="s">
        <v>4032</v>
      </c>
      <c r="J81" s="47" t="s">
        <v>4102</v>
      </c>
      <c r="K81" s="63" t="s">
        <v>4180</v>
      </c>
    </row>
    <row r="82" spans="1:11" ht="30" x14ac:dyDescent="0.25">
      <c r="A82" s="48" t="s">
        <v>3544</v>
      </c>
      <c r="B82" s="56">
        <v>30814</v>
      </c>
      <c r="C82" s="56">
        <v>8745</v>
      </c>
      <c r="D82" s="57">
        <v>0.28379957162328812</v>
      </c>
      <c r="E82" s="57" t="s">
        <v>4031</v>
      </c>
      <c r="F82" s="57" t="s">
        <v>4050</v>
      </c>
      <c r="G82" s="57" t="s">
        <v>4045</v>
      </c>
      <c r="H82" s="58" t="s">
        <v>4038</v>
      </c>
      <c r="I82" s="58" t="s">
        <v>4032</v>
      </c>
      <c r="J82" s="49" t="s">
        <v>4102</v>
      </c>
      <c r="K82" s="59" t="s">
        <v>4180</v>
      </c>
    </row>
    <row r="83" spans="1:11" ht="30" x14ac:dyDescent="0.25">
      <c r="A83" s="46" t="s">
        <v>3570</v>
      </c>
      <c r="B83" s="60">
        <v>30755</v>
      </c>
      <c r="C83" s="60">
        <v>8650</v>
      </c>
      <c r="D83" s="61">
        <v>0.28125508047471953</v>
      </c>
      <c r="E83" s="61" t="s">
        <v>4031</v>
      </c>
      <c r="F83" s="61" t="s">
        <v>4048</v>
      </c>
      <c r="G83" s="61" t="s">
        <v>4045</v>
      </c>
      <c r="H83" s="62" t="s">
        <v>4039</v>
      </c>
      <c r="I83" s="62" t="s">
        <v>4032</v>
      </c>
      <c r="J83" s="47" t="s">
        <v>4102</v>
      </c>
      <c r="K83" s="63" t="s">
        <v>4180</v>
      </c>
    </row>
    <row r="84" spans="1:11" ht="30" x14ac:dyDescent="0.25">
      <c r="A84" s="48" t="s">
        <v>3627</v>
      </c>
      <c r="B84" s="56">
        <v>30586</v>
      </c>
      <c r="C84" s="56">
        <v>8384</v>
      </c>
      <c r="D84" s="57">
        <v>0.27411233897861764</v>
      </c>
      <c r="E84" s="57" t="s">
        <v>4031</v>
      </c>
      <c r="F84" s="57" t="s">
        <v>4048</v>
      </c>
      <c r="G84" s="57" t="s">
        <v>4045</v>
      </c>
      <c r="H84" s="58" t="s">
        <v>4039</v>
      </c>
      <c r="I84" s="58" t="s">
        <v>4032</v>
      </c>
      <c r="J84" s="49" t="s">
        <v>4102</v>
      </c>
      <c r="K84" s="59" t="s">
        <v>4180</v>
      </c>
    </row>
    <row r="85" spans="1:11" ht="30" x14ac:dyDescent="0.25">
      <c r="A85" s="46" t="s">
        <v>3799</v>
      </c>
      <c r="B85" s="60">
        <v>30538</v>
      </c>
      <c r="C85" s="60">
        <v>7586.333333333333</v>
      </c>
      <c r="D85" s="61">
        <v>0.24842273015041369</v>
      </c>
      <c r="E85" s="61" t="s">
        <v>4031</v>
      </c>
      <c r="F85" s="61" t="s">
        <v>4048</v>
      </c>
      <c r="G85" s="61" t="s">
        <v>4045</v>
      </c>
      <c r="H85" s="62" t="s">
        <v>4038</v>
      </c>
      <c r="I85" s="62" t="s">
        <v>4034</v>
      </c>
      <c r="J85" s="47" t="s">
        <v>4102</v>
      </c>
      <c r="K85" s="63" t="s">
        <v>4180</v>
      </c>
    </row>
    <row r="86" spans="1:11" ht="30" x14ac:dyDescent="0.25">
      <c r="A86" s="48" t="s">
        <v>3519</v>
      </c>
      <c r="B86" s="56">
        <v>30521</v>
      </c>
      <c r="C86" s="56">
        <v>8763.1666666666661</v>
      </c>
      <c r="D86" s="57">
        <v>0.28711925122593185</v>
      </c>
      <c r="E86" s="57" t="s">
        <v>4031</v>
      </c>
      <c r="F86" s="57" t="s">
        <v>4048</v>
      </c>
      <c r="G86" s="57" t="s">
        <v>4045</v>
      </c>
      <c r="H86" s="58" t="s">
        <v>4039</v>
      </c>
      <c r="I86" s="58" t="s">
        <v>4034</v>
      </c>
      <c r="J86" s="49" t="s">
        <v>4102</v>
      </c>
      <c r="K86" s="59" t="s">
        <v>4180</v>
      </c>
    </row>
    <row r="87" spans="1:11" ht="30" x14ac:dyDescent="0.25">
      <c r="A87" s="46" t="s">
        <v>3760</v>
      </c>
      <c r="B87" s="60">
        <v>30445</v>
      </c>
      <c r="C87" s="60">
        <v>7770.166666666667</v>
      </c>
      <c r="D87" s="61">
        <v>0.25521979525921062</v>
      </c>
      <c r="E87" s="61" t="s">
        <v>4031</v>
      </c>
      <c r="F87" s="61" t="s">
        <v>4048</v>
      </c>
      <c r="G87" s="61" t="s">
        <v>4045</v>
      </c>
      <c r="H87" s="62" t="s">
        <v>4039</v>
      </c>
      <c r="I87" s="62" t="s">
        <v>4034</v>
      </c>
      <c r="J87" s="47" t="s">
        <v>4102</v>
      </c>
      <c r="K87" s="63" t="s">
        <v>4180</v>
      </c>
    </row>
    <row r="88" spans="1:11" ht="30" x14ac:dyDescent="0.25">
      <c r="A88" s="48" t="s">
        <v>3471</v>
      </c>
      <c r="B88" s="56">
        <v>30387</v>
      </c>
      <c r="C88" s="56">
        <v>8911.1666666666661</v>
      </c>
      <c r="D88" s="57">
        <v>0.29325588793453339</v>
      </c>
      <c r="E88" s="57" t="s">
        <v>4031</v>
      </c>
      <c r="F88" s="57" t="s">
        <v>4048</v>
      </c>
      <c r="G88" s="57" t="s">
        <v>4045</v>
      </c>
      <c r="H88" s="58" t="s">
        <v>4039</v>
      </c>
      <c r="I88" s="58" t="s">
        <v>4034</v>
      </c>
      <c r="J88" s="49" t="s">
        <v>4102</v>
      </c>
      <c r="K88" s="59" t="s">
        <v>4180</v>
      </c>
    </row>
    <row r="89" spans="1:11" ht="30" x14ac:dyDescent="0.25">
      <c r="A89" s="46" t="s">
        <v>3441</v>
      </c>
      <c r="B89" s="60">
        <v>30153</v>
      </c>
      <c r="C89" s="60">
        <v>8936</v>
      </c>
      <c r="D89" s="61">
        <v>0.29635525486684577</v>
      </c>
      <c r="E89" s="61" t="s">
        <v>4031</v>
      </c>
      <c r="F89" s="61" t="s">
        <v>4050</v>
      </c>
      <c r="G89" s="61" t="s">
        <v>4045</v>
      </c>
      <c r="H89" s="62" t="s">
        <v>4038</v>
      </c>
      <c r="I89" s="62" t="s">
        <v>4034</v>
      </c>
      <c r="J89" s="47" t="s">
        <v>4102</v>
      </c>
      <c r="K89" s="63" t="s">
        <v>4180</v>
      </c>
    </row>
    <row r="90" spans="1:11" ht="30" x14ac:dyDescent="0.25">
      <c r="A90" s="48" t="s">
        <v>3847</v>
      </c>
      <c r="B90" s="56">
        <v>30144</v>
      </c>
      <c r="C90" s="56">
        <v>7204.5</v>
      </c>
      <c r="D90" s="57">
        <v>0.23900278662420382</v>
      </c>
      <c r="E90" s="57" t="s">
        <v>4031</v>
      </c>
      <c r="F90" s="57" t="s">
        <v>4048</v>
      </c>
      <c r="G90" s="57" t="s">
        <v>4045</v>
      </c>
      <c r="H90" s="58" t="s">
        <v>4038</v>
      </c>
      <c r="I90" s="58" t="s">
        <v>4032</v>
      </c>
      <c r="J90" s="49" t="s">
        <v>4102</v>
      </c>
      <c r="K90" s="59" t="s">
        <v>4180</v>
      </c>
    </row>
    <row r="91" spans="1:11" ht="30" x14ac:dyDescent="0.25">
      <c r="A91" s="46" t="s">
        <v>3747</v>
      </c>
      <c r="B91" s="60">
        <v>29842</v>
      </c>
      <c r="C91" s="60">
        <v>7657</v>
      </c>
      <c r="D91" s="61">
        <v>0.25658467931103812</v>
      </c>
      <c r="E91" s="61" t="s">
        <v>4031</v>
      </c>
      <c r="F91" s="61" t="s">
        <v>4048</v>
      </c>
      <c r="G91" s="61" t="s">
        <v>4045</v>
      </c>
      <c r="H91" s="62" t="s">
        <v>4038</v>
      </c>
      <c r="I91" s="62" t="s">
        <v>4034</v>
      </c>
      <c r="J91" s="47" t="s">
        <v>4102</v>
      </c>
      <c r="K91" s="63" t="s">
        <v>4180</v>
      </c>
    </row>
    <row r="92" spans="1:11" ht="30" x14ac:dyDescent="0.25">
      <c r="A92" s="48" t="s">
        <v>3864</v>
      </c>
      <c r="B92" s="56">
        <v>29757</v>
      </c>
      <c r="C92" s="56">
        <v>7033.333333333333</v>
      </c>
      <c r="D92" s="57">
        <v>0.23635895195528223</v>
      </c>
      <c r="E92" s="57" t="s">
        <v>4031</v>
      </c>
      <c r="F92" s="57" t="s">
        <v>4048</v>
      </c>
      <c r="G92" s="57" t="s">
        <v>4045</v>
      </c>
      <c r="H92" s="58" t="s">
        <v>4038</v>
      </c>
      <c r="I92" s="58" t="s">
        <v>4034</v>
      </c>
      <c r="J92" s="49" t="s">
        <v>4102</v>
      </c>
      <c r="K92" s="59" t="s">
        <v>4180</v>
      </c>
    </row>
    <row r="93" spans="1:11" ht="30" x14ac:dyDescent="0.25">
      <c r="A93" s="46" t="s">
        <v>3461</v>
      </c>
      <c r="B93" s="60">
        <v>29431</v>
      </c>
      <c r="C93" s="60">
        <v>8661</v>
      </c>
      <c r="D93" s="61">
        <v>0.2942815398729231</v>
      </c>
      <c r="E93" s="61" t="s">
        <v>4031</v>
      </c>
      <c r="F93" s="61" t="s">
        <v>4048</v>
      </c>
      <c r="G93" s="61" t="s">
        <v>4045</v>
      </c>
      <c r="H93" s="62" t="s">
        <v>4039</v>
      </c>
      <c r="I93" s="62" t="s">
        <v>4032</v>
      </c>
      <c r="J93" s="47" t="s">
        <v>4102</v>
      </c>
      <c r="K93" s="63" t="s">
        <v>4180</v>
      </c>
    </row>
    <row r="94" spans="1:11" ht="30" x14ac:dyDescent="0.25">
      <c r="A94" s="48" t="s">
        <v>3680</v>
      </c>
      <c r="B94" s="56">
        <v>29376</v>
      </c>
      <c r="C94" s="56">
        <v>7859.333333333333</v>
      </c>
      <c r="D94" s="57">
        <v>0.26754266521423381</v>
      </c>
      <c r="E94" s="57" t="s">
        <v>4031</v>
      </c>
      <c r="F94" s="57" t="s">
        <v>4048</v>
      </c>
      <c r="G94" s="57" t="s">
        <v>4045</v>
      </c>
      <c r="H94" s="58" t="s">
        <v>4039</v>
      </c>
      <c r="I94" s="58" t="s">
        <v>4034</v>
      </c>
      <c r="J94" s="49" t="s">
        <v>4102</v>
      </c>
      <c r="K94" s="59" t="s">
        <v>4180</v>
      </c>
    </row>
    <row r="95" spans="1:11" ht="30" x14ac:dyDescent="0.25">
      <c r="A95" s="46" t="s">
        <v>3829</v>
      </c>
      <c r="B95" s="60">
        <v>29310</v>
      </c>
      <c r="C95" s="60">
        <v>7112.666666666667</v>
      </c>
      <c r="D95" s="61">
        <v>0.24267030592516775</v>
      </c>
      <c r="E95" s="61" t="s">
        <v>4031</v>
      </c>
      <c r="F95" s="61" t="s">
        <v>4048</v>
      </c>
      <c r="G95" s="61" t="s">
        <v>4045</v>
      </c>
      <c r="H95" s="62" t="s">
        <v>4038</v>
      </c>
      <c r="I95" s="62" t="s">
        <v>4032</v>
      </c>
      <c r="J95" s="47" t="s">
        <v>4102</v>
      </c>
      <c r="K95" s="63" t="s">
        <v>4180</v>
      </c>
    </row>
    <row r="96" spans="1:11" ht="30" x14ac:dyDescent="0.25">
      <c r="A96" s="48" t="s">
        <v>3512</v>
      </c>
      <c r="B96" s="56">
        <v>29244</v>
      </c>
      <c r="C96" s="56">
        <v>8429.5</v>
      </c>
      <c r="D96" s="57">
        <v>0.28824716181096977</v>
      </c>
      <c r="E96" s="57" t="s">
        <v>4031</v>
      </c>
      <c r="F96" s="57" t="s">
        <v>4048</v>
      </c>
      <c r="G96" s="57" t="s">
        <v>4045</v>
      </c>
      <c r="H96" s="58" t="s">
        <v>4039</v>
      </c>
      <c r="I96" s="58" t="s">
        <v>4032</v>
      </c>
      <c r="J96" s="49" t="s">
        <v>4102</v>
      </c>
      <c r="K96" s="59" t="s">
        <v>4180</v>
      </c>
    </row>
    <row r="97" spans="1:11" ht="30" x14ac:dyDescent="0.25">
      <c r="A97" s="46" t="s">
        <v>3940</v>
      </c>
      <c r="B97" s="60">
        <v>29223</v>
      </c>
      <c r="C97" s="60">
        <v>6275</v>
      </c>
      <c r="D97" s="61">
        <v>0.21472812510693631</v>
      </c>
      <c r="E97" s="61" t="s">
        <v>4031</v>
      </c>
      <c r="F97" s="61" t="s">
        <v>4048</v>
      </c>
      <c r="G97" s="61" t="s">
        <v>4045</v>
      </c>
      <c r="H97" s="62" t="s">
        <v>4038</v>
      </c>
      <c r="I97" s="62" t="s">
        <v>4034</v>
      </c>
      <c r="J97" s="47" t="s">
        <v>4102</v>
      </c>
      <c r="K97" s="63" t="s">
        <v>4180</v>
      </c>
    </row>
    <row r="98" spans="1:11" ht="30" x14ac:dyDescent="0.25">
      <c r="A98" s="48" t="s">
        <v>3724</v>
      </c>
      <c r="B98" s="56">
        <v>29102</v>
      </c>
      <c r="C98" s="56">
        <v>7580.833333333333</v>
      </c>
      <c r="D98" s="57">
        <v>0.26049183332187936</v>
      </c>
      <c r="E98" s="57" t="s">
        <v>4031</v>
      </c>
      <c r="F98" s="57" t="s">
        <v>4048</v>
      </c>
      <c r="G98" s="57" t="s">
        <v>4045</v>
      </c>
      <c r="H98" s="58" t="s">
        <v>4038</v>
      </c>
      <c r="I98" s="58" t="s">
        <v>4032</v>
      </c>
      <c r="J98" s="49" t="s">
        <v>4102</v>
      </c>
      <c r="K98" s="59" t="s">
        <v>4180</v>
      </c>
    </row>
    <row r="99" spans="1:11" ht="30" x14ac:dyDescent="0.25">
      <c r="A99" s="46" t="s">
        <v>3535</v>
      </c>
      <c r="B99" s="60">
        <v>29036</v>
      </c>
      <c r="C99" s="60">
        <v>8280.6666666666661</v>
      </c>
      <c r="D99" s="61">
        <v>0.28518620562979285</v>
      </c>
      <c r="E99" s="61" t="s">
        <v>4031</v>
      </c>
      <c r="F99" s="61" t="s">
        <v>4048</v>
      </c>
      <c r="G99" s="61" t="s">
        <v>4045</v>
      </c>
      <c r="H99" s="62" t="s">
        <v>4039</v>
      </c>
      <c r="I99" s="62" t="s">
        <v>4034</v>
      </c>
      <c r="J99" s="47" t="s">
        <v>4102</v>
      </c>
      <c r="K99" s="63" t="s">
        <v>4180</v>
      </c>
    </row>
    <row r="100" spans="1:11" ht="30" x14ac:dyDescent="0.25">
      <c r="A100" s="48" t="s">
        <v>3545</v>
      </c>
      <c r="B100" s="56">
        <v>29030</v>
      </c>
      <c r="C100" s="56">
        <v>8238.6666666666661</v>
      </c>
      <c r="D100" s="57">
        <v>0.28379836950281317</v>
      </c>
      <c r="E100" s="57" t="s">
        <v>4031</v>
      </c>
      <c r="F100" s="57" t="s">
        <v>4048</v>
      </c>
      <c r="G100" s="57" t="s">
        <v>4045</v>
      </c>
      <c r="H100" s="58" t="s">
        <v>4039</v>
      </c>
      <c r="I100" s="58" t="s">
        <v>4032</v>
      </c>
      <c r="J100" s="49" t="s">
        <v>4102</v>
      </c>
      <c r="K100" s="59" t="s">
        <v>4180</v>
      </c>
    </row>
    <row r="101" spans="1:11" ht="30" x14ac:dyDescent="0.25">
      <c r="A101" s="46" t="s">
        <v>3848</v>
      </c>
      <c r="B101" s="60">
        <v>28828</v>
      </c>
      <c r="C101" s="60">
        <v>6885</v>
      </c>
      <c r="D101" s="61">
        <v>0.2388303038712363</v>
      </c>
      <c r="E101" s="61" t="s">
        <v>4031</v>
      </c>
      <c r="F101" s="61" t="s">
        <v>4048</v>
      </c>
      <c r="G101" s="61" t="s">
        <v>4045</v>
      </c>
      <c r="H101" s="62" t="s">
        <v>4038</v>
      </c>
      <c r="I101" s="62" t="s">
        <v>4034</v>
      </c>
      <c r="J101" s="47" t="s">
        <v>4102</v>
      </c>
      <c r="K101" s="63" t="s">
        <v>4180</v>
      </c>
    </row>
    <row r="102" spans="1:11" ht="30" x14ac:dyDescent="0.25">
      <c r="A102" s="48" t="s">
        <v>3645</v>
      </c>
      <c r="B102" s="56">
        <v>28822</v>
      </c>
      <c r="C102" s="56">
        <v>7842</v>
      </c>
      <c r="D102" s="57">
        <v>0.27208382485601279</v>
      </c>
      <c r="E102" s="57" t="s">
        <v>4031</v>
      </c>
      <c r="F102" s="57" t="s">
        <v>4048</v>
      </c>
      <c r="G102" s="57" t="s">
        <v>4045</v>
      </c>
      <c r="H102" s="58" t="s">
        <v>4039</v>
      </c>
      <c r="I102" s="58" t="s">
        <v>4034</v>
      </c>
      <c r="J102" s="49" t="s">
        <v>4102</v>
      </c>
      <c r="K102" s="59" t="s">
        <v>4180</v>
      </c>
    </row>
    <row r="103" spans="1:11" ht="30" x14ac:dyDescent="0.25">
      <c r="A103" s="46" t="s">
        <v>3667</v>
      </c>
      <c r="B103" s="60">
        <v>28657</v>
      </c>
      <c r="C103" s="60">
        <v>7712.5</v>
      </c>
      <c r="D103" s="61">
        <v>0.26913145130334648</v>
      </c>
      <c r="E103" s="61" t="s">
        <v>4031</v>
      </c>
      <c r="F103" s="61" t="s">
        <v>4048</v>
      </c>
      <c r="G103" s="61" t="s">
        <v>4045</v>
      </c>
      <c r="H103" s="62" t="s">
        <v>4039</v>
      </c>
      <c r="I103" s="62" t="s">
        <v>4034</v>
      </c>
      <c r="J103" s="47" t="s">
        <v>4102</v>
      </c>
      <c r="K103" s="63" t="s">
        <v>4180</v>
      </c>
    </row>
    <row r="104" spans="1:11" ht="30" x14ac:dyDescent="0.25">
      <c r="A104" s="48" t="s">
        <v>3524</v>
      </c>
      <c r="B104" s="56">
        <v>28086</v>
      </c>
      <c r="C104" s="56">
        <v>8046.166666666667</v>
      </c>
      <c r="D104" s="57">
        <v>0.28648318260580596</v>
      </c>
      <c r="E104" s="57" t="s">
        <v>4031</v>
      </c>
      <c r="F104" s="57" t="s">
        <v>4048</v>
      </c>
      <c r="G104" s="57" t="s">
        <v>4042</v>
      </c>
      <c r="H104" s="58" t="s">
        <v>4039</v>
      </c>
      <c r="I104" s="58" t="s">
        <v>4034</v>
      </c>
      <c r="J104" s="49" t="s">
        <v>4102</v>
      </c>
      <c r="K104" s="59" t="s">
        <v>4180</v>
      </c>
    </row>
    <row r="105" spans="1:11" ht="30" x14ac:dyDescent="0.25">
      <c r="A105" s="46" t="s">
        <v>3837</v>
      </c>
      <c r="B105" s="60">
        <v>28009</v>
      </c>
      <c r="C105" s="60">
        <v>6750</v>
      </c>
      <c r="D105" s="61">
        <v>0.24099396622514191</v>
      </c>
      <c r="E105" s="61" t="s">
        <v>4031</v>
      </c>
      <c r="F105" s="61" t="s">
        <v>4048</v>
      </c>
      <c r="G105" s="61" t="s">
        <v>4042</v>
      </c>
      <c r="H105" s="62" t="s">
        <v>4038</v>
      </c>
      <c r="I105" s="62" t="s">
        <v>4034</v>
      </c>
      <c r="J105" s="47" t="s">
        <v>4102</v>
      </c>
      <c r="K105" s="63" t="s">
        <v>4180</v>
      </c>
    </row>
    <row r="106" spans="1:11" ht="30" x14ac:dyDescent="0.25">
      <c r="A106" s="48" t="s">
        <v>3631</v>
      </c>
      <c r="B106" s="56">
        <v>27112</v>
      </c>
      <c r="C106" s="56">
        <v>7423.333333333333</v>
      </c>
      <c r="D106" s="57">
        <v>0.27380249827874492</v>
      </c>
      <c r="E106" s="57" t="s">
        <v>4031</v>
      </c>
      <c r="F106" s="57" t="s">
        <v>4048</v>
      </c>
      <c r="G106" s="57" t="s">
        <v>4042</v>
      </c>
      <c r="H106" s="58" t="s">
        <v>4038</v>
      </c>
      <c r="I106" s="58" t="s">
        <v>4034</v>
      </c>
      <c r="J106" s="49" t="s">
        <v>4102</v>
      </c>
      <c r="K106" s="59" t="s">
        <v>4180</v>
      </c>
    </row>
    <row r="107" spans="1:11" ht="30" x14ac:dyDescent="0.25">
      <c r="A107" s="46" t="s">
        <v>3448</v>
      </c>
      <c r="B107" s="60">
        <v>26830</v>
      </c>
      <c r="C107" s="60">
        <v>7926.666666666667</v>
      </c>
      <c r="D107" s="61">
        <v>0.29544042738228354</v>
      </c>
      <c r="E107" s="61" t="s">
        <v>4031</v>
      </c>
      <c r="F107" s="61" t="s">
        <v>4048</v>
      </c>
      <c r="G107" s="61" t="s">
        <v>4042</v>
      </c>
      <c r="H107" s="62" t="s">
        <v>4039</v>
      </c>
      <c r="I107" s="62" t="s">
        <v>4034</v>
      </c>
      <c r="J107" s="47" t="s">
        <v>4102</v>
      </c>
      <c r="K107" s="63" t="s">
        <v>4180</v>
      </c>
    </row>
    <row r="108" spans="1:11" ht="30" x14ac:dyDescent="0.25">
      <c r="A108" s="48" t="s">
        <v>3436</v>
      </c>
      <c r="B108" s="56">
        <v>26702</v>
      </c>
      <c r="C108" s="56">
        <v>7932.833333333333</v>
      </c>
      <c r="D108" s="57">
        <v>0.29708760891818342</v>
      </c>
      <c r="E108" s="57" t="s">
        <v>4031</v>
      </c>
      <c r="F108" s="57" t="s">
        <v>4048</v>
      </c>
      <c r="G108" s="57" t="s">
        <v>4042</v>
      </c>
      <c r="H108" s="58" t="s">
        <v>4039</v>
      </c>
      <c r="I108" s="58" t="s">
        <v>4034</v>
      </c>
      <c r="J108" s="49" t="s">
        <v>4102</v>
      </c>
      <c r="K108" s="59" t="s">
        <v>4180</v>
      </c>
    </row>
    <row r="109" spans="1:11" ht="30" x14ac:dyDescent="0.25">
      <c r="A109" s="46" t="s">
        <v>3530</v>
      </c>
      <c r="B109" s="60">
        <v>26391</v>
      </c>
      <c r="C109" s="60">
        <v>7534.166666666667</v>
      </c>
      <c r="D109" s="61">
        <v>0.28548242456392964</v>
      </c>
      <c r="E109" s="61" t="s">
        <v>4031</v>
      </c>
      <c r="F109" s="61" t="s">
        <v>4050</v>
      </c>
      <c r="G109" s="61" t="s">
        <v>4042</v>
      </c>
      <c r="H109" s="62" t="s">
        <v>4038</v>
      </c>
      <c r="I109" s="62" t="s">
        <v>4032</v>
      </c>
      <c r="J109" s="47" t="s">
        <v>4102</v>
      </c>
      <c r="K109" s="63" t="s">
        <v>4180</v>
      </c>
    </row>
    <row r="110" spans="1:11" ht="30" x14ac:dyDescent="0.25">
      <c r="A110" s="48" t="s">
        <v>3597</v>
      </c>
      <c r="B110" s="56">
        <v>26231</v>
      </c>
      <c r="C110" s="56">
        <v>7290</v>
      </c>
      <c r="D110" s="57">
        <v>0.27791544355914755</v>
      </c>
      <c r="E110" s="57" t="s">
        <v>4031</v>
      </c>
      <c r="F110" s="57" t="s">
        <v>4048</v>
      </c>
      <c r="G110" s="57" t="s">
        <v>4042</v>
      </c>
      <c r="H110" s="58" t="s">
        <v>4038</v>
      </c>
      <c r="I110" s="58" t="s">
        <v>4032</v>
      </c>
      <c r="J110" s="49" t="s">
        <v>4102</v>
      </c>
      <c r="K110" s="59" t="s">
        <v>4180</v>
      </c>
    </row>
    <row r="111" spans="1:11" ht="30" x14ac:dyDescent="0.25">
      <c r="A111" s="46" t="s">
        <v>3445</v>
      </c>
      <c r="B111" s="60">
        <v>26206</v>
      </c>
      <c r="C111" s="60">
        <v>7751.5</v>
      </c>
      <c r="D111" s="61">
        <v>0.29579104021979702</v>
      </c>
      <c r="E111" s="61" t="s">
        <v>4031</v>
      </c>
      <c r="F111" s="61" t="s">
        <v>4050</v>
      </c>
      <c r="G111" s="61" t="s">
        <v>4042</v>
      </c>
      <c r="H111" s="62" t="s">
        <v>4038</v>
      </c>
      <c r="I111" s="62" t="s">
        <v>4034</v>
      </c>
      <c r="J111" s="47" t="s">
        <v>4102</v>
      </c>
      <c r="K111" s="63" t="s">
        <v>4180</v>
      </c>
    </row>
    <row r="112" spans="1:11" ht="30" x14ac:dyDescent="0.25">
      <c r="A112" s="48" t="s">
        <v>3473</v>
      </c>
      <c r="B112" s="56">
        <v>24816</v>
      </c>
      <c r="C112" s="56">
        <v>7267.166666666667</v>
      </c>
      <c r="D112" s="57">
        <v>0.29284198366645176</v>
      </c>
      <c r="E112" s="57" t="s">
        <v>4031</v>
      </c>
      <c r="F112" s="57" t="s">
        <v>4048</v>
      </c>
      <c r="G112" s="57" t="s">
        <v>4042</v>
      </c>
      <c r="H112" s="58" t="s">
        <v>4039</v>
      </c>
      <c r="I112" s="58" t="s">
        <v>4034</v>
      </c>
      <c r="J112" s="49" t="s">
        <v>4102</v>
      </c>
      <c r="K112" s="59" t="s">
        <v>4180</v>
      </c>
    </row>
  </sheetData>
  <conditionalFormatting sqref="B2:B112">
    <cfRule type="dataBar" priority="3">
      <dataBar>
        <cfvo type="min"/>
        <cfvo type="max"/>
        <color rgb="FF63C384"/>
      </dataBar>
      <extLst>
        <ext xmlns:x14="http://schemas.microsoft.com/office/spreadsheetml/2009/9/main" uri="{B025F937-C7B1-47D3-B67F-A62EFF666E3E}">
          <x14:id>{F967B379-6BAD-4D55-9DD3-42A4B8A0A57C}</x14:id>
        </ext>
      </extLst>
    </cfRule>
  </conditionalFormatting>
  <conditionalFormatting sqref="C2:C112">
    <cfRule type="dataBar" priority="2">
      <dataBar>
        <cfvo type="min"/>
        <cfvo type="max"/>
        <color rgb="FFFF555A"/>
      </dataBar>
      <extLst>
        <ext xmlns:x14="http://schemas.microsoft.com/office/spreadsheetml/2009/9/main" uri="{B025F937-C7B1-47D3-B67F-A62EFF666E3E}">
          <x14:id>{52202A29-0DCA-474E-B802-39854A58F9A1}</x14:id>
        </ext>
      </extLst>
    </cfRule>
  </conditionalFormatting>
  <conditionalFormatting sqref="D2:G112">
    <cfRule type="dataBar" priority="1">
      <dataBar>
        <cfvo type="min"/>
        <cfvo type="max"/>
        <color rgb="FFFFB628"/>
      </dataBar>
      <extLst>
        <ext xmlns:x14="http://schemas.microsoft.com/office/spreadsheetml/2009/9/main" uri="{B025F937-C7B1-47D3-B67F-A62EFF666E3E}">
          <x14:id>{91546458-A775-47B3-98D1-C06671E98536}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F967B379-6BAD-4D55-9DD3-42A4B8A0A57C}">
            <x14:dataBar minLength="0" maxLength="100" border="1" negativeBarBorderColorSameAsPositive="0">
              <x14:cfvo type="autoMin"/>
              <x14:cfvo type="autoMax"/>
              <x14:borderColor rgb="FF63C384"/>
              <x14:negativeFillColor rgb="FFFF0000"/>
              <x14:negativeBorderColor rgb="FFFF0000"/>
              <x14:axisColor rgb="FF000000"/>
            </x14:dataBar>
          </x14:cfRule>
          <xm:sqref>B2:B112</xm:sqref>
        </x14:conditionalFormatting>
        <x14:conditionalFormatting xmlns:xm="http://schemas.microsoft.com/office/excel/2006/main">
          <x14:cfRule type="dataBar" id="{52202A29-0DCA-474E-B802-39854A58F9A1}">
            <x14:dataBar minLength="0" maxLength="100" border="1" negativeBarBorderColorSameAsPositive="0">
              <x14:cfvo type="autoMin"/>
              <x14:cfvo type="autoMax"/>
              <x14:borderColor rgb="FFFF555A"/>
              <x14:negativeFillColor rgb="FFFF0000"/>
              <x14:negativeBorderColor rgb="FFFF0000"/>
              <x14:axisColor rgb="FF000000"/>
            </x14:dataBar>
          </x14:cfRule>
          <xm:sqref>C2:C112</xm:sqref>
        </x14:conditionalFormatting>
        <x14:conditionalFormatting xmlns:xm="http://schemas.microsoft.com/office/excel/2006/main">
          <x14:cfRule type="dataBar" id="{91546458-A775-47B3-98D1-C06671E98536}">
            <x14:dataBar minLength="0" maxLength="100" border="1" negativeBarBorderColorSameAsPositive="0">
              <x14:cfvo type="autoMin"/>
              <x14:cfvo type="autoMax"/>
              <x14:borderColor rgb="FFFFB628"/>
              <x14:negativeFillColor rgb="FFFF0000"/>
              <x14:negativeBorderColor rgb="FFFF0000"/>
              <x14:axisColor rgb="FF000000"/>
            </x14:dataBar>
          </x14:cfRule>
          <xm:sqref>D2:G112</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8A6D2-026B-4933-973F-3627817CBA77}">
  <dimension ref="A1:K4013"/>
  <sheetViews>
    <sheetView showGridLines="0" workbookViewId="0">
      <selection activeCell="K13" sqref="K13"/>
    </sheetView>
  </sheetViews>
  <sheetFormatPr defaultRowHeight="15" x14ac:dyDescent="0.25"/>
  <cols>
    <col min="1" max="1" width="16.42578125" bestFit="1" customWidth="1"/>
    <col min="2" max="2" width="18.42578125" bestFit="1" customWidth="1"/>
    <col min="3" max="3" width="14.42578125" bestFit="1" customWidth="1"/>
    <col min="4" max="5" width="23.28515625" bestFit="1" customWidth="1"/>
    <col min="6" max="6" width="24.28515625" bestFit="1" customWidth="1"/>
    <col min="7" max="7" width="19.5703125" customWidth="1"/>
    <col min="8" max="8" width="12.140625" bestFit="1" customWidth="1"/>
    <col min="9" max="9" width="11.28515625" bestFit="1" customWidth="1"/>
    <col min="10" max="10" width="13.140625" bestFit="1" customWidth="1"/>
    <col min="11" max="12" width="23.28515625" bestFit="1" customWidth="1"/>
    <col min="13" max="13" width="17.42578125" customWidth="1"/>
    <col min="14" max="14" width="16.42578125" bestFit="1" customWidth="1"/>
    <col min="15" max="16" width="11.140625" bestFit="1" customWidth="1"/>
  </cols>
  <sheetData>
    <row r="1" spans="1:11" x14ac:dyDescent="0.25">
      <c r="A1" s="1" t="s">
        <v>0</v>
      </c>
      <c r="C1" s="1" t="s">
        <v>4166</v>
      </c>
    </row>
    <row r="2" spans="1:11" x14ac:dyDescent="0.25">
      <c r="A2" s="1">
        <v>4000</v>
      </c>
      <c r="C2" s="1">
        <v>5</v>
      </c>
    </row>
    <row r="4" spans="1:11" x14ac:dyDescent="0.25">
      <c r="B4" s="2"/>
      <c r="C4" s="2"/>
    </row>
    <row r="5" spans="1:11" x14ac:dyDescent="0.25">
      <c r="A5" s="1" t="s">
        <v>1</v>
      </c>
      <c r="I5" s="7" t="s">
        <v>2</v>
      </c>
      <c r="J5" t="s">
        <v>1</v>
      </c>
      <c r="K5" t="s">
        <v>13</v>
      </c>
    </row>
    <row r="6" spans="1:11" x14ac:dyDescent="0.25">
      <c r="A6" s="64">
        <v>530897755</v>
      </c>
      <c r="I6" s="3" t="s">
        <v>5</v>
      </c>
      <c r="J6" s="4">
        <v>34036001</v>
      </c>
      <c r="K6" s="44">
        <v>2.7453507229566663E-2</v>
      </c>
    </row>
    <row r="7" spans="1:11" x14ac:dyDescent="0.25">
      <c r="I7" s="3" t="s">
        <v>6</v>
      </c>
      <c r="J7" s="4">
        <v>104912768</v>
      </c>
      <c r="K7" s="44">
        <v>8.4622850809113859E-2</v>
      </c>
    </row>
    <row r="8" spans="1:11" x14ac:dyDescent="0.25">
      <c r="I8" s="3" t="s">
        <v>7</v>
      </c>
      <c r="J8" s="4">
        <v>79562220</v>
      </c>
      <c r="K8" s="44">
        <v>6.4175047531887588E-2</v>
      </c>
    </row>
    <row r="9" spans="1:11" x14ac:dyDescent="0.25">
      <c r="I9" s="3" t="s">
        <v>8</v>
      </c>
      <c r="J9" s="4">
        <v>41289162</v>
      </c>
      <c r="K9" s="44">
        <v>3.3303921558521202E-2</v>
      </c>
    </row>
    <row r="10" spans="1:11" x14ac:dyDescent="0.25">
      <c r="I10" s="3" t="s">
        <v>9</v>
      </c>
      <c r="J10" s="4">
        <v>44013470</v>
      </c>
      <c r="K10" s="44">
        <v>3.5501353900045877E-2</v>
      </c>
    </row>
    <row r="11" spans="1:11" x14ac:dyDescent="0.25">
      <c r="I11" s="3" t="s">
        <v>10</v>
      </c>
      <c r="J11" s="4">
        <v>86303761</v>
      </c>
      <c r="K11" s="44">
        <v>6.9612788134313819E-2</v>
      </c>
    </row>
    <row r="12" spans="1:11" x14ac:dyDescent="0.25">
      <c r="I12" s="3" t="s">
        <v>11</v>
      </c>
      <c r="J12" s="4">
        <v>65599867</v>
      </c>
      <c r="K12" s="44">
        <v>5.2912985369318551E-2</v>
      </c>
    </row>
    <row r="13" spans="1:11" x14ac:dyDescent="0.25">
      <c r="A13" s="8" t="s">
        <v>12</v>
      </c>
      <c r="B13" s="2" t="s">
        <v>4165</v>
      </c>
      <c r="C13" s="2" t="s">
        <v>4</v>
      </c>
      <c r="D13" s="2" t="s">
        <v>13</v>
      </c>
      <c r="G13" s="2"/>
      <c r="I13" s="3" t="s">
        <v>14</v>
      </c>
      <c r="J13" s="4">
        <v>15957182</v>
      </c>
      <c r="K13" s="44">
        <v>1.287109526764061E-2</v>
      </c>
    </row>
    <row r="14" spans="1:11" x14ac:dyDescent="0.25">
      <c r="A14" s="2" t="s">
        <v>3369</v>
      </c>
      <c r="B14" s="2">
        <v>86600</v>
      </c>
      <c r="C14" s="5">
        <v>26370.333333333332</v>
      </c>
      <c r="D14" s="6">
        <v>0.30450731331793685</v>
      </c>
      <c r="G14" s="6"/>
      <c r="I14" s="3" t="s">
        <v>16</v>
      </c>
      <c r="J14" s="4">
        <v>59223324</v>
      </c>
      <c r="K14" s="44">
        <v>4.7769652891741572E-2</v>
      </c>
    </row>
    <row r="15" spans="1:11" x14ac:dyDescent="0.25">
      <c r="A15" s="2" t="s">
        <v>3838</v>
      </c>
      <c r="B15" s="2">
        <v>86327</v>
      </c>
      <c r="C15" s="5">
        <v>20798.833333333332</v>
      </c>
      <c r="D15" s="6">
        <v>0.2409308018734965</v>
      </c>
      <c r="G15" s="6"/>
      <c r="I15" s="3" t="s">
        <v>18</v>
      </c>
      <c r="J15" s="4">
        <v>530897755</v>
      </c>
      <c r="K15" s="44">
        <v>0.42822320269214975</v>
      </c>
    </row>
    <row r="16" spans="1:11" x14ac:dyDescent="0.25">
      <c r="A16" s="2" t="s">
        <v>3885</v>
      </c>
      <c r="B16" s="2">
        <v>85593</v>
      </c>
      <c r="C16" s="5">
        <v>19674.833333333332</v>
      </c>
      <c r="D16" s="6">
        <v>0.22986498117057858</v>
      </c>
      <c r="G16" s="6"/>
    </row>
    <row r="17" spans="1:11" x14ac:dyDescent="0.25">
      <c r="A17" s="2" t="s">
        <v>2666</v>
      </c>
      <c r="B17" s="2">
        <v>85416</v>
      </c>
      <c r="C17" s="5">
        <v>31026.5</v>
      </c>
      <c r="D17" s="6">
        <v>0.36323990821391777</v>
      </c>
      <c r="G17" s="6"/>
    </row>
    <row r="18" spans="1:11" x14ac:dyDescent="0.25">
      <c r="A18" s="2" t="s">
        <v>3307</v>
      </c>
      <c r="B18" s="2">
        <v>85082</v>
      </c>
      <c r="C18" s="5">
        <v>26475.833333333332</v>
      </c>
      <c r="D18" s="6">
        <v>0.31118019479247472</v>
      </c>
      <c r="G18" s="6"/>
    </row>
    <row r="19" spans="1:11" x14ac:dyDescent="0.25">
      <c r="A19" s="2" t="s">
        <v>2661</v>
      </c>
      <c r="B19" s="2">
        <v>84883</v>
      </c>
      <c r="C19" s="5">
        <v>30858.333333333332</v>
      </c>
      <c r="D19" s="6">
        <v>0.36353961727711476</v>
      </c>
      <c r="G19" s="6"/>
      <c r="I19" s="7" t="s">
        <v>23</v>
      </c>
      <c r="J19" t="s">
        <v>1</v>
      </c>
      <c r="K19" t="s">
        <v>13</v>
      </c>
    </row>
    <row r="20" spans="1:11" x14ac:dyDescent="0.25">
      <c r="A20" s="2" t="s">
        <v>3432</v>
      </c>
      <c r="B20" s="2">
        <v>84414</v>
      </c>
      <c r="C20" s="5">
        <v>25126.833333333332</v>
      </c>
      <c r="D20" s="6">
        <v>0.2976619202186051</v>
      </c>
      <c r="G20" s="6"/>
      <c r="I20" s="3" t="s">
        <v>31</v>
      </c>
      <c r="J20" s="4">
        <v>100859350</v>
      </c>
      <c r="K20" s="44">
        <v>8.1353355654043932E-2</v>
      </c>
    </row>
    <row r="21" spans="1:11" x14ac:dyDescent="0.25">
      <c r="A21" s="2" t="s">
        <v>3603</v>
      </c>
      <c r="B21" s="2">
        <v>84105</v>
      </c>
      <c r="C21" s="5">
        <v>23317.666666666668</v>
      </c>
      <c r="D21" s="6">
        <v>0.27724471394883382</v>
      </c>
      <c r="G21" s="6"/>
      <c r="I21" s="3" t="s">
        <v>29</v>
      </c>
      <c r="J21" s="4">
        <v>80624751</v>
      </c>
      <c r="K21" s="44">
        <v>6.5032087184993093E-2</v>
      </c>
    </row>
    <row r="22" spans="1:11" x14ac:dyDescent="0.25">
      <c r="A22" s="2" t="s">
        <v>3413</v>
      </c>
      <c r="B22" s="2">
        <v>84068</v>
      </c>
      <c r="C22" s="5">
        <v>25120</v>
      </c>
      <c r="D22" s="6">
        <v>0.29880572869581767</v>
      </c>
      <c r="G22" s="6"/>
      <c r="I22" s="3" t="s">
        <v>27</v>
      </c>
      <c r="J22" s="4">
        <v>79318104</v>
      </c>
      <c r="K22" s="44">
        <v>6.3978143072669455E-2</v>
      </c>
    </row>
    <row r="23" spans="1:11" x14ac:dyDescent="0.25">
      <c r="A23" s="2" t="s">
        <v>3668</v>
      </c>
      <c r="B23" s="2">
        <v>83743</v>
      </c>
      <c r="C23" s="5">
        <v>22523.833333333332</v>
      </c>
      <c r="D23" s="6">
        <v>0.26896377408659033</v>
      </c>
      <c r="G23" s="6"/>
      <c r="I23" s="3" t="s">
        <v>25</v>
      </c>
      <c r="J23" s="4">
        <v>68139836</v>
      </c>
      <c r="K23" s="44">
        <v>5.4961729500698012E-2</v>
      </c>
    </row>
    <row r="24" spans="1:11" x14ac:dyDescent="0.25">
      <c r="A24" s="2" t="s">
        <v>3483</v>
      </c>
      <c r="B24" s="2">
        <v>83631</v>
      </c>
      <c r="C24" s="5">
        <v>24418.166666666668</v>
      </c>
      <c r="D24" s="6">
        <v>0.29197506506757864</v>
      </c>
      <c r="G24" s="6"/>
      <c r="I24" s="3" t="s">
        <v>35</v>
      </c>
      <c r="J24" s="4">
        <v>86026137</v>
      </c>
      <c r="K24" s="44">
        <v>6.9388856054540371E-2</v>
      </c>
    </row>
    <row r="25" spans="1:11" x14ac:dyDescent="0.25">
      <c r="A25" s="2" t="s">
        <v>3476</v>
      </c>
      <c r="B25" s="2">
        <v>83599</v>
      </c>
      <c r="C25" s="5">
        <v>24442.166666666668</v>
      </c>
      <c r="D25" s="6">
        <v>0.29237391196864398</v>
      </c>
      <c r="G25" s="6"/>
      <c r="I25" s="3" t="s">
        <v>33</v>
      </c>
      <c r="J25" s="4">
        <v>115929577</v>
      </c>
      <c r="K25" s="44">
        <v>9.3509031225204903E-2</v>
      </c>
    </row>
    <row r="26" spans="1:11" x14ac:dyDescent="0.25">
      <c r="A26" s="2" t="s">
        <v>3163</v>
      </c>
      <c r="B26" s="2">
        <v>83410</v>
      </c>
      <c r="C26" s="5">
        <v>27118.333333333332</v>
      </c>
      <c r="D26" s="6">
        <v>0.32512088878232026</v>
      </c>
      <c r="G26" s="6"/>
      <c r="I26" s="3" t="s">
        <v>18</v>
      </c>
      <c r="J26" s="4">
        <v>530897755</v>
      </c>
      <c r="K26" s="44">
        <v>0.42822320269214975</v>
      </c>
    </row>
    <row r="27" spans="1:11" x14ac:dyDescent="0.25">
      <c r="A27" s="2" t="s">
        <v>3936</v>
      </c>
      <c r="B27" s="2">
        <v>83393</v>
      </c>
      <c r="C27" s="5">
        <v>18089.5</v>
      </c>
      <c r="D27" s="6">
        <v>0.21691868622066601</v>
      </c>
      <c r="G27" s="6"/>
    </row>
    <row r="28" spans="1:11" x14ac:dyDescent="0.25">
      <c r="A28" s="2" t="s">
        <v>3126</v>
      </c>
      <c r="B28" s="2">
        <v>83258</v>
      </c>
      <c r="C28" s="5">
        <v>27393.5</v>
      </c>
      <c r="D28" s="6">
        <v>0.32901943356794544</v>
      </c>
      <c r="G28" s="6"/>
    </row>
    <row r="29" spans="1:11" x14ac:dyDescent="0.25">
      <c r="A29" s="2" t="s">
        <v>4021</v>
      </c>
      <c r="B29" s="2">
        <v>83207</v>
      </c>
      <c r="C29" s="5">
        <v>13966.5</v>
      </c>
      <c r="D29" s="6">
        <v>0.16785246433593329</v>
      </c>
      <c r="G29" s="6"/>
    </row>
    <row r="30" spans="1:11" x14ac:dyDescent="0.25">
      <c r="A30" s="2" t="s">
        <v>3517</v>
      </c>
      <c r="B30" s="2">
        <v>83090</v>
      </c>
      <c r="C30" s="5">
        <v>23875.666666666668</v>
      </c>
      <c r="D30" s="6">
        <v>0.2873470533959161</v>
      </c>
      <c r="G30" s="6"/>
      <c r="I30" s="7" t="s">
        <v>41</v>
      </c>
      <c r="J30" t="s">
        <v>1</v>
      </c>
      <c r="K30" t="s">
        <v>13</v>
      </c>
    </row>
    <row r="31" spans="1:11" x14ac:dyDescent="0.25">
      <c r="A31" s="2" t="s">
        <v>3481</v>
      </c>
      <c r="B31" s="2">
        <v>83068</v>
      </c>
      <c r="C31" s="5">
        <v>24255</v>
      </c>
      <c r="D31" s="6">
        <v>0.29198969518948331</v>
      </c>
      <c r="G31" s="6"/>
      <c r="I31" s="3" t="s">
        <v>43</v>
      </c>
      <c r="J31" s="4">
        <v>216308873</v>
      </c>
      <c r="K31" s="44">
        <v>0.17447517435214902</v>
      </c>
    </row>
    <row r="32" spans="1:11" x14ac:dyDescent="0.25">
      <c r="A32" s="2" t="s">
        <v>3151</v>
      </c>
      <c r="B32" s="2">
        <v>82969</v>
      </c>
      <c r="C32" s="5">
        <v>27090.5</v>
      </c>
      <c r="D32" s="6">
        <v>0.32651351709674697</v>
      </c>
      <c r="G32" s="6"/>
      <c r="I32" s="3" t="s">
        <v>45</v>
      </c>
      <c r="J32" s="4">
        <v>119557229</v>
      </c>
      <c r="K32" s="44">
        <v>9.6435102663748801E-2</v>
      </c>
    </row>
    <row r="33" spans="1:11" x14ac:dyDescent="0.25">
      <c r="A33" s="2" t="s">
        <v>3329</v>
      </c>
      <c r="B33" s="2">
        <v>82945</v>
      </c>
      <c r="C33" s="5">
        <v>25633.666666666668</v>
      </c>
      <c r="D33" s="6">
        <v>0.30904414571905081</v>
      </c>
      <c r="G33" s="6"/>
      <c r="I33" s="3" t="s">
        <v>47</v>
      </c>
      <c r="J33" s="4">
        <v>54208430</v>
      </c>
      <c r="K33" s="44">
        <v>4.3724629250905783E-2</v>
      </c>
    </row>
    <row r="34" spans="1:11" x14ac:dyDescent="0.25">
      <c r="A34" s="2" t="s">
        <v>3360</v>
      </c>
      <c r="B34" s="2">
        <v>82594</v>
      </c>
      <c r="C34" s="5">
        <v>25223.833333333332</v>
      </c>
      <c r="D34" s="6">
        <v>0.30539546859739608</v>
      </c>
      <c r="G34" s="6"/>
      <c r="I34" s="3" t="s">
        <v>49</v>
      </c>
      <c r="J34" s="4">
        <v>140823223</v>
      </c>
      <c r="K34" s="44">
        <v>0.11358829642534617</v>
      </c>
    </row>
    <row r="35" spans="1:11" x14ac:dyDescent="0.25">
      <c r="A35" s="2" t="s">
        <v>2823</v>
      </c>
      <c r="B35" s="2">
        <v>82554</v>
      </c>
      <c r="C35" s="5">
        <v>28852.666666666668</v>
      </c>
      <c r="D35" s="6">
        <v>0.34950052894670963</v>
      </c>
      <c r="G35" s="6"/>
      <c r="I35" s="3" t="s">
        <v>18</v>
      </c>
      <c r="J35" s="4">
        <v>530897755</v>
      </c>
      <c r="K35" s="44">
        <v>0.42822320269214975</v>
      </c>
    </row>
    <row r="36" spans="1:11" x14ac:dyDescent="0.25">
      <c r="A36" s="2" t="s">
        <v>3556</v>
      </c>
      <c r="B36" s="2">
        <v>82526</v>
      </c>
      <c r="C36" s="5">
        <v>23308.833333333332</v>
      </c>
      <c r="D36" s="6">
        <v>0.28244230101220624</v>
      </c>
      <c r="G36" s="6"/>
    </row>
    <row r="37" spans="1:11" x14ac:dyDescent="0.25">
      <c r="A37" s="2" t="s">
        <v>3093</v>
      </c>
      <c r="B37" s="2">
        <v>82488</v>
      </c>
      <c r="C37" s="5">
        <v>27348</v>
      </c>
      <c r="D37" s="6">
        <v>0.33153913296479487</v>
      </c>
      <c r="G37" s="6"/>
    </row>
    <row r="38" spans="1:11" x14ac:dyDescent="0.25">
      <c r="A38" s="2" t="s">
        <v>2678</v>
      </c>
      <c r="B38" s="2">
        <v>82478</v>
      </c>
      <c r="C38" s="5">
        <v>29888.833333333332</v>
      </c>
      <c r="D38" s="6">
        <v>0.36238552502889659</v>
      </c>
      <c r="G38" s="6"/>
    </row>
    <row r="39" spans="1:11" x14ac:dyDescent="0.25">
      <c r="A39" s="2" t="s">
        <v>3487</v>
      </c>
      <c r="B39" s="2">
        <v>82363</v>
      </c>
      <c r="C39" s="5">
        <v>24038.833333333332</v>
      </c>
      <c r="D39" s="6">
        <v>0.29186446988736853</v>
      </c>
      <c r="G39" s="6"/>
    </row>
    <row r="40" spans="1:11" x14ac:dyDescent="0.25">
      <c r="A40" s="2" t="s">
        <v>3840</v>
      </c>
      <c r="B40" s="2">
        <v>82181</v>
      </c>
      <c r="C40" s="5">
        <v>19776.333333333332</v>
      </c>
      <c r="D40" s="6">
        <v>0.24064361997704253</v>
      </c>
      <c r="G40" s="6"/>
    </row>
    <row r="41" spans="1:11" x14ac:dyDescent="0.25">
      <c r="A41" s="2" t="s">
        <v>3916</v>
      </c>
      <c r="B41" s="2">
        <v>81898</v>
      </c>
      <c r="C41" s="5">
        <v>18349.333333333332</v>
      </c>
      <c r="D41" s="6">
        <v>0.22405105537782768</v>
      </c>
      <c r="G41" s="6"/>
    </row>
    <row r="42" spans="1:11" x14ac:dyDescent="0.25">
      <c r="A42" s="2" t="s">
        <v>2604</v>
      </c>
      <c r="B42" s="2">
        <v>81727</v>
      </c>
      <c r="C42" s="5">
        <v>30058</v>
      </c>
      <c r="D42" s="6">
        <v>0.36778543198698105</v>
      </c>
      <c r="G42" s="6"/>
    </row>
    <row r="43" spans="1:11" x14ac:dyDescent="0.25">
      <c r="A43" s="2" t="s">
        <v>2787</v>
      </c>
      <c r="B43" s="2">
        <v>81603</v>
      </c>
      <c r="C43" s="5">
        <v>28793.166666666668</v>
      </c>
      <c r="D43" s="6">
        <v>0.35284446241763989</v>
      </c>
      <c r="G43" s="6"/>
    </row>
    <row r="44" spans="1:11" x14ac:dyDescent="0.25">
      <c r="A44" s="2" t="s">
        <v>3955</v>
      </c>
      <c r="B44" s="2">
        <v>81598</v>
      </c>
      <c r="C44" s="5">
        <v>17147.333333333332</v>
      </c>
      <c r="D44" s="6">
        <v>0.21014403947809177</v>
      </c>
      <c r="G44" s="6"/>
    </row>
    <row r="45" spans="1:11" x14ac:dyDescent="0.25">
      <c r="A45" s="2" t="s">
        <v>3791</v>
      </c>
      <c r="B45" s="2">
        <v>81550</v>
      </c>
      <c r="C45" s="5">
        <v>20367.833333333332</v>
      </c>
      <c r="D45" s="6">
        <v>0.24975883915798078</v>
      </c>
      <c r="G45" s="6"/>
    </row>
    <row r="46" spans="1:11" x14ac:dyDescent="0.25">
      <c r="A46" s="2" t="s">
        <v>3811</v>
      </c>
      <c r="B46" s="2">
        <v>81528</v>
      </c>
      <c r="C46" s="5">
        <v>20117.5</v>
      </c>
      <c r="D46" s="6">
        <v>0.2467557158276911</v>
      </c>
      <c r="G46" s="6"/>
    </row>
    <row r="47" spans="1:11" x14ac:dyDescent="0.25">
      <c r="A47" s="2" t="s">
        <v>2703</v>
      </c>
      <c r="B47" s="2">
        <v>81393</v>
      </c>
      <c r="C47" s="5">
        <v>29285.666666666668</v>
      </c>
      <c r="D47" s="6">
        <v>0.35980571629828939</v>
      </c>
      <c r="G47" s="6"/>
    </row>
    <row r="48" spans="1:11" x14ac:dyDescent="0.25">
      <c r="A48" s="2" t="s">
        <v>3127</v>
      </c>
      <c r="B48" s="2">
        <v>81122</v>
      </c>
      <c r="C48" s="5">
        <v>26687.833333333332</v>
      </c>
      <c r="D48" s="6">
        <v>0.32898391722755027</v>
      </c>
      <c r="G48" s="6"/>
    </row>
    <row r="49" spans="1:7" x14ac:dyDescent="0.25">
      <c r="A49" s="2" t="s">
        <v>1598</v>
      </c>
      <c r="B49" s="2">
        <v>80917</v>
      </c>
      <c r="C49" s="5">
        <v>37255.666666666664</v>
      </c>
      <c r="D49" s="6">
        <v>0.46041828869911966</v>
      </c>
      <c r="G49" s="6"/>
    </row>
    <row r="50" spans="1:7" x14ac:dyDescent="0.25">
      <c r="A50" s="2" t="s">
        <v>3945</v>
      </c>
      <c r="B50" s="2">
        <v>80511</v>
      </c>
      <c r="C50" s="5">
        <v>17205.333333333332</v>
      </c>
      <c r="D50" s="6">
        <v>0.21370164739393788</v>
      </c>
      <c r="G50" s="6"/>
    </row>
    <row r="51" spans="1:7" x14ac:dyDescent="0.25">
      <c r="A51" s="2" t="s">
        <v>4023</v>
      </c>
      <c r="B51" s="2">
        <v>80496</v>
      </c>
      <c r="C51" s="5">
        <v>13407.5</v>
      </c>
      <c r="D51" s="6">
        <v>0.166561071357583</v>
      </c>
      <c r="G51" s="6"/>
    </row>
    <row r="52" spans="1:7" x14ac:dyDescent="0.25">
      <c r="A52" s="2" t="s">
        <v>3521</v>
      </c>
      <c r="B52" s="2">
        <v>80484</v>
      </c>
      <c r="C52" s="5">
        <v>23094</v>
      </c>
      <c r="D52" s="6">
        <v>0.2869390189354406</v>
      </c>
      <c r="G52" s="6"/>
    </row>
    <row r="53" spans="1:7" x14ac:dyDescent="0.25">
      <c r="A53" s="2" t="s">
        <v>3437</v>
      </c>
      <c r="B53" s="2">
        <v>80460</v>
      </c>
      <c r="C53" s="5">
        <v>23852.833333333332</v>
      </c>
      <c r="D53" s="6">
        <v>0.29645579584058329</v>
      </c>
      <c r="G53" s="6"/>
    </row>
    <row r="54" spans="1:7" x14ac:dyDescent="0.25">
      <c r="A54" s="2" t="s">
        <v>3697</v>
      </c>
      <c r="B54" s="2">
        <v>80407</v>
      </c>
      <c r="C54" s="5">
        <v>21305.833333333332</v>
      </c>
      <c r="D54" s="6">
        <v>0.26497485708126572</v>
      </c>
      <c r="G54" s="6"/>
    </row>
    <row r="55" spans="1:7" x14ac:dyDescent="0.25">
      <c r="A55" s="2" t="s">
        <v>3977</v>
      </c>
      <c r="B55" s="2">
        <v>80362</v>
      </c>
      <c r="C55" s="5">
        <v>16279.166666666666</v>
      </c>
      <c r="D55" s="6">
        <v>0.20257294077632049</v>
      </c>
      <c r="G55" s="6"/>
    </row>
    <row r="56" spans="1:7" x14ac:dyDescent="0.25">
      <c r="A56" s="2" t="s">
        <v>3480</v>
      </c>
      <c r="B56" s="2">
        <v>80328</v>
      </c>
      <c r="C56" s="5">
        <v>23461.333333333332</v>
      </c>
      <c r="D56" s="6">
        <v>0.2920691830162998</v>
      </c>
      <c r="G56" s="6"/>
    </row>
    <row r="57" spans="1:7" x14ac:dyDescent="0.25">
      <c r="A57" s="2" t="s">
        <v>3394</v>
      </c>
      <c r="B57" s="2">
        <v>80277</v>
      </c>
      <c r="C57" s="5">
        <v>24174.5</v>
      </c>
      <c r="D57" s="6">
        <v>0.30113855774381204</v>
      </c>
      <c r="G57" s="6"/>
    </row>
    <row r="58" spans="1:7" x14ac:dyDescent="0.25">
      <c r="A58" s="2" t="s">
        <v>1703</v>
      </c>
      <c r="B58" s="2">
        <v>80223</v>
      </c>
      <c r="C58" s="5">
        <v>35898.833333333336</v>
      </c>
      <c r="D58" s="6">
        <v>0.44748804374472828</v>
      </c>
      <c r="G58" s="6"/>
    </row>
    <row r="59" spans="1:7" x14ac:dyDescent="0.25">
      <c r="A59" s="2" t="s">
        <v>2927</v>
      </c>
      <c r="B59" s="2">
        <v>80217</v>
      </c>
      <c r="C59" s="5">
        <v>27503.833333333332</v>
      </c>
      <c r="D59" s="6">
        <v>0.34286788752176389</v>
      </c>
      <c r="G59" s="6"/>
    </row>
    <row r="60" spans="1:7" x14ac:dyDescent="0.25">
      <c r="A60" s="2" t="s">
        <v>3904</v>
      </c>
      <c r="B60" s="2">
        <v>80217</v>
      </c>
      <c r="C60" s="5">
        <v>18092</v>
      </c>
      <c r="D60" s="6">
        <v>0.2255382275577496</v>
      </c>
      <c r="G60" s="6"/>
    </row>
    <row r="61" spans="1:7" x14ac:dyDescent="0.25">
      <c r="A61" s="2" t="s">
        <v>1649</v>
      </c>
      <c r="B61" s="2">
        <v>80200</v>
      </c>
      <c r="C61" s="5">
        <v>36291.666666666664</v>
      </c>
      <c r="D61" s="6">
        <v>0.45251454696591853</v>
      </c>
      <c r="G61" s="6"/>
    </row>
    <row r="62" spans="1:7" x14ac:dyDescent="0.25">
      <c r="A62" s="2" t="s">
        <v>3644</v>
      </c>
      <c r="B62" s="2">
        <v>80183</v>
      </c>
      <c r="C62" s="5">
        <v>21856.333333333332</v>
      </c>
      <c r="D62" s="6">
        <v>0.27258063845619812</v>
      </c>
      <c r="G62" s="6"/>
    </row>
    <row r="63" spans="1:7" x14ac:dyDescent="0.25">
      <c r="A63" s="2" t="s">
        <v>3245</v>
      </c>
      <c r="B63" s="2">
        <v>79897</v>
      </c>
      <c r="C63" s="5">
        <v>25395.833333333332</v>
      </c>
      <c r="D63" s="6">
        <v>0.31785715775727913</v>
      </c>
      <c r="G63" s="6"/>
    </row>
    <row r="64" spans="1:7" x14ac:dyDescent="0.25">
      <c r="A64" s="2" t="s">
        <v>3251</v>
      </c>
      <c r="B64" s="2">
        <v>79818</v>
      </c>
      <c r="C64" s="5">
        <v>25317.5</v>
      </c>
      <c r="D64" s="6">
        <v>0.31719035806459694</v>
      </c>
      <c r="G64" s="6"/>
    </row>
    <row r="65" spans="1:7" x14ac:dyDescent="0.25">
      <c r="A65" s="2" t="s">
        <v>3418</v>
      </c>
      <c r="B65" s="2">
        <v>79778</v>
      </c>
      <c r="C65" s="5">
        <v>23822.333333333332</v>
      </c>
      <c r="D65" s="6">
        <v>0.2986078033208821</v>
      </c>
      <c r="G65" s="6"/>
    </row>
    <row r="66" spans="1:7" x14ac:dyDescent="0.25">
      <c r="A66" s="2" t="s">
        <v>2957</v>
      </c>
      <c r="B66" s="2">
        <v>79759</v>
      </c>
      <c r="C66" s="5">
        <v>27187.666666666668</v>
      </c>
      <c r="D66" s="6">
        <v>0.34087271237937622</v>
      </c>
      <c r="G66" s="6"/>
    </row>
    <row r="67" spans="1:7" x14ac:dyDescent="0.25">
      <c r="A67" s="2" t="s">
        <v>3456</v>
      </c>
      <c r="B67" s="2">
        <v>79720</v>
      </c>
      <c r="C67" s="5">
        <v>23513.333333333332</v>
      </c>
      <c r="D67" s="6">
        <v>0.29494898812510451</v>
      </c>
      <c r="G67" s="6"/>
    </row>
    <row r="68" spans="1:7" x14ac:dyDescent="0.25">
      <c r="A68" s="2" t="s">
        <v>2880</v>
      </c>
      <c r="B68" s="2">
        <v>79624</v>
      </c>
      <c r="C68" s="5">
        <v>27525.166666666668</v>
      </c>
      <c r="D68" s="6">
        <v>0.34568932315214845</v>
      </c>
      <c r="G68" s="6"/>
    </row>
    <row r="69" spans="1:7" x14ac:dyDescent="0.25">
      <c r="A69" s="2" t="s">
        <v>2531</v>
      </c>
      <c r="B69" s="2">
        <v>79504</v>
      </c>
      <c r="C69" s="5">
        <v>29762.5</v>
      </c>
      <c r="D69" s="6">
        <v>0.37435223384986921</v>
      </c>
      <c r="G69" s="6"/>
    </row>
    <row r="70" spans="1:7" x14ac:dyDescent="0.25">
      <c r="A70" s="2" t="s">
        <v>2853</v>
      </c>
      <c r="B70" s="2">
        <v>79481</v>
      </c>
      <c r="C70" s="5">
        <v>27659.666666666668</v>
      </c>
      <c r="D70" s="6">
        <v>0.34800350607902097</v>
      </c>
      <c r="G70" s="6"/>
    </row>
    <row r="71" spans="1:7" x14ac:dyDescent="0.25">
      <c r="A71" s="2" t="s">
        <v>2447</v>
      </c>
      <c r="B71" s="2">
        <v>79413</v>
      </c>
      <c r="C71" s="5">
        <v>30372.833333333332</v>
      </c>
      <c r="D71" s="6">
        <v>0.3824667665663472</v>
      </c>
      <c r="G71" s="6"/>
    </row>
    <row r="72" spans="1:7" x14ac:dyDescent="0.25">
      <c r="A72" s="2" t="s">
        <v>1796</v>
      </c>
      <c r="B72" s="2">
        <v>79356</v>
      </c>
      <c r="C72" s="5">
        <v>34897.5</v>
      </c>
      <c r="D72" s="6">
        <v>0.43975880840768183</v>
      </c>
      <c r="G72" s="6"/>
    </row>
    <row r="73" spans="1:7" x14ac:dyDescent="0.25">
      <c r="A73" s="2" t="s">
        <v>3640</v>
      </c>
      <c r="B73" s="2">
        <v>79252</v>
      </c>
      <c r="C73" s="5">
        <v>21609</v>
      </c>
      <c r="D73" s="6">
        <v>0.27266188865896129</v>
      </c>
      <c r="G73" s="6"/>
    </row>
    <row r="74" spans="1:7" x14ac:dyDescent="0.25">
      <c r="A74" s="2" t="s">
        <v>3086</v>
      </c>
      <c r="B74" s="2">
        <v>79214</v>
      </c>
      <c r="C74" s="5">
        <v>26289.666666666668</v>
      </c>
      <c r="D74" s="6">
        <v>0.33188156975618788</v>
      </c>
      <c r="G74" s="6"/>
    </row>
    <row r="75" spans="1:7" x14ac:dyDescent="0.25">
      <c r="A75" s="2" t="s">
        <v>3821</v>
      </c>
      <c r="B75" s="2">
        <v>79206</v>
      </c>
      <c r="C75" s="5">
        <v>19402</v>
      </c>
      <c r="D75" s="6">
        <v>0.24495619018761206</v>
      </c>
      <c r="G75" s="6"/>
    </row>
    <row r="76" spans="1:7" x14ac:dyDescent="0.25">
      <c r="A76" s="2" t="s">
        <v>3077</v>
      </c>
      <c r="B76" s="2">
        <v>79137</v>
      </c>
      <c r="C76" s="5">
        <v>26290</v>
      </c>
      <c r="D76" s="6">
        <v>0.33220870136598557</v>
      </c>
      <c r="G76" s="6"/>
    </row>
    <row r="77" spans="1:7" x14ac:dyDescent="0.25">
      <c r="A77" s="2" t="s">
        <v>2794</v>
      </c>
      <c r="B77" s="2">
        <v>79089</v>
      </c>
      <c r="C77" s="5">
        <v>27843.666666666668</v>
      </c>
      <c r="D77" s="6">
        <v>0.35205485802914016</v>
      </c>
      <c r="G77" s="6"/>
    </row>
    <row r="78" spans="1:7" x14ac:dyDescent="0.25">
      <c r="A78" s="2" t="s">
        <v>3495</v>
      </c>
      <c r="B78" s="2">
        <v>79083</v>
      </c>
      <c r="C78" s="5">
        <v>23021.666666666668</v>
      </c>
      <c r="D78" s="6">
        <v>0.29110765482678536</v>
      </c>
      <c r="G78" s="6"/>
    </row>
    <row r="79" spans="1:7" x14ac:dyDescent="0.25">
      <c r="A79" s="2" t="s">
        <v>2742</v>
      </c>
      <c r="B79" s="2">
        <v>79045</v>
      </c>
      <c r="C79" s="5">
        <v>28126.166666666668</v>
      </c>
      <c r="D79" s="6">
        <v>0.35582474118118373</v>
      </c>
      <c r="G79" s="6"/>
    </row>
    <row r="80" spans="1:7" x14ac:dyDescent="0.25">
      <c r="A80" s="2" t="s">
        <v>2547</v>
      </c>
      <c r="B80" s="2">
        <v>78962</v>
      </c>
      <c r="C80" s="5">
        <v>29384.5</v>
      </c>
      <c r="D80" s="6">
        <v>0.37213469770269242</v>
      </c>
      <c r="G80" s="6"/>
    </row>
    <row r="81" spans="1:7" x14ac:dyDescent="0.25">
      <c r="A81" s="2" t="s">
        <v>3878</v>
      </c>
      <c r="B81" s="2">
        <v>78959</v>
      </c>
      <c r="C81" s="5">
        <v>18381.333333333332</v>
      </c>
      <c r="D81" s="6">
        <v>0.23279592362280846</v>
      </c>
      <c r="G81" s="6"/>
    </row>
    <row r="82" spans="1:7" x14ac:dyDescent="0.25">
      <c r="A82" s="2" t="s">
        <v>3690</v>
      </c>
      <c r="B82" s="2">
        <v>78905</v>
      </c>
      <c r="C82" s="5">
        <v>20940</v>
      </c>
      <c r="D82" s="6">
        <v>0.26538242189975286</v>
      </c>
      <c r="G82" s="6"/>
    </row>
    <row r="83" spans="1:7" x14ac:dyDescent="0.25">
      <c r="A83" s="2" t="s">
        <v>1635</v>
      </c>
      <c r="B83" s="2">
        <v>78872</v>
      </c>
      <c r="C83" s="5">
        <v>35825.333333333336</v>
      </c>
      <c r="D83" s="6">
        <v>0.45422118538053219</v>
      </c>
      <c r="G83" s="6"/>
    </row>
    <row r="84" spans="1:7" x14ac:dyDescent="0.25">
      <c r="A84" s="2" t="s">
        <v>3145</v>
      </c>
      <c r="B84" s="2">
        <v>78837</v>
      </c>
      <c r="C84" s="5">
        <v>25805.166666666668</v>
      </c>
      <c r="D84" s="6">
        <v>0.3273230420572405</v>
      </c>
      <c r="G84" s="6"/>
    </row>
    <row r="85" spans="1:7" x14ac:dyDescent="0.25">
      <c r="A85" s="2" t="s">
        <v>3604</v>
      </c>
      <c r="B85" s="2">
        <v>78787</v>
      </c>
      <c r="C85" s="5">
        <v>21838.166666666668</v>
      </c>
      <c r="D85" s="6">
        <v>0.27717982239032668</v>
      </c>
      <c r="G85" s="6"/>
    </row>
    <row r="86" spans="1:7" x14ac:dyDescent="0.25">
      <c r="A86" s="2" t="s">
        <v>3998</v>
      </c>
      <c r="B86" s="2">
        <v>78716</v>
      </c>
      <c r="C86" s="5">
        <v>15212.333333333334</v>
      </c>
      <c r="D86" s="6">
        <v>0.19325592425089352</v>
      </c>
      <c r="G86" s="6"/>
    </row>
    <row r="87" spans="1:7" x14ac:dyDescent="0.25">
      <c r="A87" s="2" t="s">
        <v>3987</v>
      </c>
      <c r="B87" s="2">
        <v>78634</v>
      </c>
      <c r="C87" s="5">
        <v>15611.666666666666</v>
      </c>
      <c r="D87" s="6">
        <v>0.19853583267628083</v>
      </c>
      <c r="G87" s="6"/>
    </row>
    <row r="88" spans="1:7" x14ac:dyDescent="0.25">
      <c r="A88" s="2" t="s">
        <v>3624</v>
      </c>
      <c r="B88" s="2">
        <v>78621</v>
      </c>
      <c r="C88" s="5">
        <v>21579.833333333332</v>
      </c>
      <c r="D88" s="6">
        <v>0.27447925278657526</v>
      </c>
      <c r="G88" s="6"/>
    </row>
    <row r="89" spans="1:7" x14ac:dyDescent="0.25">
      <c r="A89" s="2" t="s">
        <v>1998</v>
      </c>
      <c r="B89" s="2">
        <v>78598</v>
      </c>
      <c r="C89" s="5">
        <v>33162.333333333336</v>
      </c>
      <c r="D89" s="6">
        <v>0.4219233737923781</v>
      </c>
      <c r="G89" s="6"/>
    </row>
    <row r="90" spans="1:7" x14ac:dyDescent="0.25">
      <c r="A90" s="2" t="s">
        <v>3158</v>
      </c>
      <c r="B90" s="2">
        <v>78569</v>
      </c>
      <c r="C90" s="5">
        <v>25566.166666666668</v>
      </c>
      <c r="D90" s="6">
        <v>0.32539763350261131</v>
      </c>
      <c r="G90" s="6"/>
    </row>
    <row r="91" spans="1:7" x14ac:dyDescent="0.25">
      <c r="A91" s="2" t="s">
        <v>4002</v>
      </c>
      <c r="B91" s="2">
        <v>78524</v>
      </c>
      <c r="C91" s="5">
        <v>14901.833333333334</v>
      </c>
      <c r="D91" s="6">
        <v>0.18977425160884995</v>
      </c>
      <c r="G91" s="6"/>
    </row>
    <row r="92" spans="1:7" x14ac:dyDescent="0.25">
      <c r="A92" s="2" t="s">
        <v>1679</v>
      </c>
      <c r="B92" s="2">
        <v>78519</v>
      </c>
      <c r="C92" s="5">
        <v>35302.5</v>
      </c>
      <c r="D92" s="6">
        <v>0.44960455431169527</v>
      </c>
      <c r="G92" s="6"/>
    </row>
    <row r="93" spans="1:7" x14ac:dyDescent="0.25">
      <c r="A93" s="2" t="s">
        <v>3185</v>
      </c>
      <c r="B93" s="2">
        <v>78511</v>
      </c>
      <c r="C93" s="5">
        <v>25346.333333333332</v>
      </c>
      <c r="D93" s="6">
        <v>0.32283798873193986</v>
      </c>
      <c r="G93" s="6"/>
    </row>
    <row r="94" spans="1:7" x14ac:dyDescent="0.25">
      <c r="A94" s="2" t="s">
        <v>2395</v>
      </c>
      <c r="B94" s="2">
        <v>78469</v>
      </c>
      <c r="C94" s="5">
        <v>30420.833333333332</v>
      </c>
      <c r="D94" s="6">
        <v>0.38767963569477543</v>
      </c>
      <c r="G94" s="6"/>
    </row>
    <row r="95" spans="1:7" x14ac:dyDescent="0.25">
      <c r="A95" s="2" t="s">
        <v>3828</v>
      </c>
      <c r="B95" s="2">
        <v>78429</v>
      </c>
      <c r="C95" s="5">
        <v>19044.666666666668</v>
      </c>
      <c r="D95" s="6">
        <v>0.24282684551207676</v>
      </c>
      <c r="G95" s="6"/>
    </row>
    <row r="96" spans="1:7" x14ac:dyDescent="0.25">
      <c r="A96" s="2" t="s">
        <v>3971</v>
      </c>
      <c r="B96" s="2">
        <v>78401</v>
      </c>
      <c r="C96" s="5">
        <v>15973.166666666666</v>
      </c>
      <c r="D96" s="6">
        <v>0.20373677206498217</v>
      </c>
      <c r="G96" s="6"/>
    </row>
    <row r="97" spans="1:7" x14ac:dyDescent="0.25">
      <c r="A97" s="2" t="s">
        <v>2595</v>
      </c>
      <c r="B97" s="2">
        <v>78386</v>
      </c>
      <c r="C97" s="5">
        <v>28876.333333333332</v>
      </c>
      <c r="D97" s="6">
        <v>0.3683863615101336</v>
      </c>
      <c r="G97" s="6"/>
    </row>
    <row r="98" spans="1:7" x14ac:dyDescent="0.25">
      <c r="A98" s="2" t="s">
        <v>3655</v>
      </c>
      <c r="B98" s="2">
        <v>78271</v>
      </c>
      <c r="C98" s="5">
        <v>21190</v>
      </c>
      <c r="D98" s="6">
        <v>0.27072606712575537</v>
      </c>
      <c r="G98" s="6"/>
    </row>
    <row r="99" spans="1:7" x14ac:dyDescent="0.25">
      <c r="A99" s="2" t="s">
        <v>2161</v>
      </c>
      <c r="B99" s="2">
        <v>78230</v>
      </c>
      <c r="C99" s="5">
        <v>32029.166666666668</v>
      </c>
      <c r="D99" s="6">
        <v>0.40942306872896161</v>
      </c>
      <c r="G99" s="6"/>
    </row>
    <row r="100" spans="1:7" x14ac:dyDescent="0.25">
      <c r="A100" s="2" t="s">
        <v>3910</v>
      </c>
      <c r="B100" s="2">
        <v>78145</v>
      </c>
      <c r="C100" s="5">
        <v>17577.833333333332</v>
      </c>
      <c r="D100" s="6">
        <v>0.22493868236398148</v>
      </c>
      <c r="G100" s="6"/>
    </row>
    <row r="101" spans="1:7" x14ac:dyDescent="0.25">
      <c r="A101" s="2" t="s">
        <v>3294</v>
      </c>
      <c r="B101" s="2">
        <v>78132</v>
      </c>
      <c r="C101" s="5">
        <v>24429.833333333332</v>
      </c>
      <c r="D101" s="6">
        <v>0.31267385108960905</v>
      </c>
      <c r="G101" s="6"/>
    </row>
    <row r="102" spans="1:7" x14ac:dyDescent="0.25">
      <c r="A102" s="2" t="s">
        <v>2849</v>
      </c>
      <c r="B102" s="2">
        <v>78093</v>
      </c>
      <c r="C102" s="5">
        <v>27184.666666666668</v>
      </c>
      <c r="D102" s="6">
        <v>0.34810631768105549</v>
      </c>
      <c r="G102" s="6"/>
    </row>
    <row r="103" spans="1:7" x14ac:dyDescent="0.25">
      <c r="A103" s="2" t="s">
        <v>3085</v>
      </c>
      <c r="B103" s="2">
        <v>77975</v>
      </c>
      <c r="C103" s="5">
        <v>25878.5</v>
      </c>
      <c r="D103" s="6">
        <v>0.33188201346585444</v>
      </c>
      <c r="G103" s="6"/>
    </row>
    <row r="104" spans="1:7" x14ac:dyDescent="0.25">
      <c r="A104" s="2" t="s">
        <v>2905</v>
      </c>
      <c r="B104" s="2">
        <v>77973</v>
      </c>
      <c r="C104" s="5">
        <v>26861.166666666668</v>
      </c>
      <c r="D104" s="6">
        <v>0.34449317926290723</v>
      </c>
      <c r="G104" s="6"/>
    </row>
    <row r="105" spans="1:7" x14ac:dyDescent="0.25">
      <c r="A105" s="2" t="s">
        <v>3994</v>
      </c>
      <c r="B105" s="2">
        <v>77937</v>
      </c>
      <c r="C105" s="5">
        <v>15177.666666666666</v>
      </c>
      <c r="D105" s="6">
        <v>0.19474276231657192</v>
      </c>
      <c r="G105" s="6"/>
    </row>
    <row r="106" spans="1:7" x14ac:dyDescent="0.25">
      <c r="A106" s="2" t="s">
        <v>1970</v>
      </c>
      <c r="B106" s="2">
        <v>77930</v>
      </c>
      <c r="C106" s="5">
        <v>33018.833333333336</v>
      </c>
      <c r="D106" s="6">
        <v>0.42369861841823864</v>
      </c>
      <c r="G106" s="6"/>
    </row>
    <row r="107" spans="1:7" x14ac:dyDescent="0.25">
      <c r="A107" s="2" t="s">
        <v>1610</v>
      </c>
      <c r="B107" s="2">
        <v>77916</v>
      </c>
      <c r="C107" s="5">
        <v>35737.166666666664</v>
      </c>
      <c r="D107" s="6">
        <v>0.4586627479165597</v>
      </c>
      <c r="G107" s="6"/>
    </row>
    <row r="108" spans="1:7" x14ac:dyDescent="0.25">
      <c r="A108" s="2" t="s">
        <v>3118</v>
      </c>
      <c r="B108" s="2">
        <v>77907</v>
      </c>
      <c r="C108" s="5">
        <v>25691.833333333332</v>
      </c>
      <c r="D108" s="6">
        <v>0.32977567270377928</v>
      </c>
      <c r="G108" s="6"/>
    </row>
    <row r="109" spans="1:7" x14ac:dyDescent="0.25">
      <c r="A109" s="2" t="s">
        <v>3981</v>
      </c>
      <c r="B109" s="2">
        <v>77786</v>
      </c>
      <c r="C109" s="5">
        <v>15659.333333333334</v>
      </c>
      <c r="D109" s="6">
        <v>0.20131300405385716</v>
      </c>
      <c r="G109" s="6"/>
    </row>
    <row r="110" spans="1:7" x14ac:dyDescent="0.25">
      <c r="A110" s="2" t="s">
        <v>3858</v>
      </c>
      <c r="B110" s="2">
        <v>77762</v>
      </c>
      <c r="C110" s="5">
        <v>18424.333333333332</v>
      </c>
      <c r="D110" s="6">
        <v>0.23693234913368139</v>
      </c>
      <c r="G110" s="6"/>
    </row>
    <row r="111" spans="1:7" x14ac:dyDescent="0.25">
      <c r="A111" s="2" t="s">
        <v>3920</v>
      </c>
      <c r="B111" s="2">
        <v>77750</v>
      </c>
      <c r="C111" s="5">
        <v>17385.666666666668</v>
      </c>
      <c r="D111" s="6">
        <v>0.22360986066452307</v>
      </c>
      <c r="G111" s="6"/>
    </row>
    <row r="112" spans="1:7" x14ac:dyDescent="0.25">
      <c r="A112" s="2" t="s">
        <v>3589</v>
      </c>
      <c r="B112" s="2">
        <v>77714</v>
      </c>
      <c r="C112" s="5">
        <v>21663.5</v>
      </c>
      <c r="D112" s="6">
        <v>0.27875929690917983</v>
      </c>
      <c r="G112" s="6"/>
    </row>
    <row r="113" spans="1:7" x14ac:dyDescent="0.25">
      <c r="A113" s="2" t="s">
        <v>3834</v>
      </c>
      <c r="B113" s="2">
        <v>77693</v>
      </c>
      <c r="C113" s="5">
        <v>18756.166666666668</v>
      </c>
      <c r="D113" s="6">
        <v>0.24141385538808732</v>
      </c>
      <c r="G113" s="6"/>
    </row>
    <row r="114" spans="1:7" x14ac:dyDescent="0.25">
      <c r="A114" s="2" t="s">
        <v>3367</v>
      </c>
      <c r="B114" s="2">
        <v>77612</v>
      </c>
      <c r="C114" s="5">
        <v>23649.5</v>
      </c>
      <c r="D114" s="6">
        <v>0.30471447714270988</v>
      </c>
      <c r="G114" s="6"/>
    </row>
    <row r="115" spans="1:7" x14ac:dyDescent="0.25">
      <c r="A115" s="2" t="s">
        <v>3832</v>
      </c>
      <c r="B115" s="2">
        <v>77607</v>
      </c>
      <c r="C115" s="5">
        <v>18793.833333333332</v>
      </c>
      <c r="D115" s="6">
        <v>0.242166728946272</v>
      </c>
      <c r="G115" s="6"/>
    </row>
    <row r="116" spans="1:7" x14ac:dyDescent="0.25">
      <c r="A116" s="2" t="s">
        <v>2390</v>
      </c>
      <c r="B116" s="2">
        <v>77592</v>
      </c>
      <c r="C116" s="5">
        <v>30101.666666666668</v>
      </c>
      <c r="D116" s="6">
        <v>0.38794807024779188</v>
      </c>
      <c r="G116" s="6"/>
    </row>
    <row r="117" spans="1:7" x14ac:dyDescent="0.25">
      <c r="A117" s="2" t="s">
        <v>3279</v>
      </c>
      <c r="B117" s="2">
        <v>77528</v>
      </c>
      <c r="C117" s="5">
        <v>24318.833333333332</v>
      </c>
      <c r="D117" s="6">
        <v>0.3136780689987273</v>
      </c>
      <c r="G117" s="6"/>
    </row>
    <row r="118" spans="1:7" x14ac:dyDescent="0.25">
      <c r="A118" s="2" t="s">
        <v>2407</v>
      </c>
      <c r="B118" s="2">
        <v>77512</v>
      </c>
      <c r="C118" s="5">
        <v>30010.833333333332</v>
      </c>
      <c r="D118" s="6">
        <v>0.38717660921319708</v>
      </c>
      <c r="G118" s="6"/>
    </row>
    <row r="119" spans="1:7" x14ac:dyDescent="0.25">
      <c r="A119" s="2" t="s">
        <v>3089</v>
      </c>
      <c r="B119" s="2">
        <v>77507</v>
      </c>
      <c r="C119" s="5">
        <v>25710.833333333332</v>
      </c>
      <c r="D119" s="6">
        <v>0.33172272611936127</v>
      </c>
      <c r="G119" s="6"/>
    </row>
    <row r="120" spans="1:7" x14ac:dyDescent="0.25">
      <c r="A120" s="2" t="s">
        <v>3587</v>
      </c>
      <c r="B120" s="2">
        <v>77503</v>
      </c>
      <c r="C120" s="5">
        <v>21612.666666666668</v>
      </c>
      <c r="D120" s="6">
        <v>0.27886232360897861</v>
      </c>
      <c r="G120" s="6"/>
    </row>
    <row r="121" spans="1:7" x14ac:dyDescent="0.25">
      <c r="A121" s="2" t="s">
        <v>3482</v>
      </c>
      <c r="B121" s="2">
        <v>77418</v>
      </c>
      <c r="C121" s="5">
        <v>22604.833333333332</v>
      </c>
      <c r="D121" s="6">
        <v>0.29198420694584376</v>
      </c>
      <c r="G121" s="6"/>
    </row>
    <row r="122" spans="1:7" x14ac:dyDescent="0.25">
      <c r="A122" s="2" t="s">
        <v>3634</v>
      </c>
      <c r="B122" s="2">
        <v>77409</v>
      </c>
      <c r="C122" s="5">
        <v>21171.333333333332</v>
      </c>
      <c r="D122" s="6">
        <v>0.27349963613188816</v>
      </c>
      <c r="G122" s="6"/>
    </row>
    <row r="123" spans="1:7" x14ac:dyDescent="0.25">
      <c r="A123" s="2" t="s">
        <v>1857</v>
      </c>
      <c r="B123" s="2">
        <v>77387</v>
      </c>
      <c r="C123" s="5">
        <v>33581.5</v>
      </c>
      <c r="D123" s="6">
        <v>0.43394239342525232</v>
      </c>
      <c r="G123" s="6"/>
    </row>
    <row r="124" spans="1:7" x14ac:dyDescent="0.25">
      <c r="A124" s="2" t="s">
        <v>3960</v>
      </c>
      <c r="B124" s="2">
        <v>77345</v>
      </c>
      <c r="C124" s="5">
        <v>16166.5</v>
      </c>
      <c r="D124" s="6">
        <v>0.20901803607214428</v>
      </c>
      <c r="G124" s="6"/>
    </row>
    <row r="125" spans="1:7" x14ac:dyDescent="0.25">
      <c r="A125" s="2" t="s">
        <v>2000</v>
      </c>
      <c r="B125" s="2">
        <v>77344</v>
      </c>
      <c r="C125" s="5">
        <v>32617</v>
      </c>
      <c r="D125" s="6">
        <v>0.42171338436077782</v>
      </c>
      <c r="G125" s="6"/>
    </row>
    <row r="126" spans="1:7" x14ac:dyDescent="0.25">
      <c r="A126" s="2" t="s">
        <v>1482</v>
      </c>
      <c r="B126" s="2">
        <v>77341</v>
      </c>
      <c r="C126" s="5">
        <v>36582.833333333336</v>
      </c>
      <c r="D126" s="6">
        <v>0.47300698637635064</v>
      </c>
      <c r="G126" s="6"/>
    </row>
    <row r="127" spans="1:7" x14ac:dyDescent="0.25">
      <c r="A127" s="2" t="s">
        <v>3233</v>
      </c>
      <c r="B127" s="2">
        <v>77303</v>
      </c>
      <c r="C127" s="5">
        <v>24660</v>
      </c>
      <c r="D127" s="6">
        <v>0.31900443708523601</v>
      </c>
      <c r="G127" s="6"/>
    </row>
    <row r="128" spans="1:7" x14ac:dyDescent="0.25">
      <c r="A128" s="2" t="s">
        <v>1140</v>
      </c>
      <c r="B128" s="2">
        <v>77300</v>
      </c>
      <c r="C128" s="5">
        <v>39174.5</v>
      </c>
      <c r="D128" s="6">
        <v>0.5067852522639068</v>
      </c>
      <c r="G128" s="6"/>
    </row>
    <row r="129" spans="1:7" x14ac:dyDescent="0.25">
      <c r="A129" s="2" t="s">
        <v>3156</v>
      </c>
      <c r="B129" s="2">
        <v>77273</v>
      </c>
      <c r="C129" s="5">
        <v>25172.666666666668</v>
      </c>
      <c r="D129" s="6">
        <v>0.32576277181766811</v>
      </c>
      <c r="G129" s="6"/>
    </row>
    <row r="130" spans="1:7" x14ac:dyDescent="0.25">
      <c r="A130" s="2" t="s">
        <v>3947</v>
      </c>
      <c r="B130" s="2">
        <v>77254</v>
      </c>
      <c r="C130" s="5">
        <v>16429.833333333332</v>
      </c>
      <c r="D130" s="6">
        <v>0.21267291445534642</v>
      </c>
      <c r="G130" s="6"/>
    </row>
    <row r="131" spans="1:7" x14ac:dyDescent="0.25">
      <c r="A131" s="2" t="s">
        <v>3980</v>
      </c>
      <c r="B131" s="2">
        <v>77222</v>
      </c>
      <c r="C131" s="5">
        <v>15554.833333333334</v>
      </c>
      <c r="D131" s="6">
        <v>0.20143007605777283</v>
      </c>
      <c r="G131" s="6"/>
    </row>
    <row r="132" spans="1:7" x14ac:dyDescent="0.25">
      <c r="A132" s="2" t="s">
        <v>3653</v>
      </c>
      <c r="B132" s="2">
        <v>77211</v>
      </c>
      <c r="C132" s="5">
        <v>20919.166666666668</v>
      </c>
      <c r="D132" s="6">
        <v>0.27093505674925422</v>
      </c>
      <c r="G132" s="6"/>
    </row>
    <row r="133" spans="1:7" x14ac:dyDescent="0.25">
      <c r="A133" s="2" t="s">
        <v>2759</v>
      </c>
      <c r="B133" s="2">
        <v>77081</v>
      </c>
      <c r="C133" s="5">
        <v>27333.5</v>
      </c>
      <c r="D133" s="6">
        <v>0.3546074908213438</v>
      </c>
      <c r="G133" s="6"/>
    </row>
    <row r="134" spans="1:7" x14ac:dyDescent="0.25">
      <c r="A134" s="2" t="s">
        <v>3331</v>
      </c>
      <c r="B134" s="2">
        <v>76992</v>
      </c>
      <c r="C134" s="5">
        <v>23780.5</v>
      </c>
      <c r="D134" s="6">
        <v>0.3088697527015794</v>
      </c>
      <c r="G134" s="6"/>
    </row>
    <row r="135" spans="1:7" x14ac:dyDescent="0.25">
      <c r="A135" s="2" t="s">
        <v>3494</v>
      </c>
      <c r="B135" s="2">
        <v>76954</v>
      </c>
      <c r="C135" s="5">
        <v>22402.166666666668</v>
      </c>
      <c r="D135" s="6">
        <v>0.29111113998839133</v>
      </c>
      <c r="G135" s="6"/>
    </row>
    <row r="136" spans="1:7" x14ac:dyDescent="0.25">
      <c r="A136" s="2" t="s">
        <v>636</v>
      </c>
      <c r="B136" s="2">
        <v>76952</v>
      </c>
      <c r="C136" s="5">
        <v>43747.333333333336</v>
      </c>
      <c r="D136" s="6">
        <v>0.56850157674047896</v>
      </c>
      <c r="G136" s="6"/>
    </row>
    <row r="137" spans="1:7" x14ac:dyDescent="0.25">
      <c r="A137" s="2" t="s">
        <v>2978</v>
      </c>
      <c r="B137" s="2">
        <v>76947</v>
      </c>
      <c r="C137" s="5">
        <v>26134.5</v>
      </c>
      <c r="D137" s="6">
        <v>0.33964287106709812</v>
      </c>
      <c r="G137" s="6"/>
    </row>
    <row r="138" spans="1:7" x14ac:dyDescent="0.25">
      <c r="A138" s="2" t="s">
        <v>3486</v>
      </c>
      <c r="B138" s="2">
        <v>76940</v>
      </c>
      <c r="C138" s="5">
        <v>22457</v>
      </c>
      <c r="D138" s="6">
        <v>0.29187678710683651</v>
      </c>
      <c r="G138" s="6"/>
    </row>
    <row r="139" spans="1:7" x14ac:dyDescent="0.25">
      <c r="A139" s="2" t="s">
        <v>2436</v>
      </c>
      <c r="B139" s="2">
        <v>76920</v>
      </c>
      <c r="C139" s="5">
        <v>29513.333333333332</v>
      </c>
      <c r="D139" s="6">
        <v>0.38368868088056857</v>
      </c>
      <c r="G139" s="6"/>
    </row>
    <row r="140" spans="1:7" x14ac:dyDescent="0.25">
      <c r="A140" s="2" t="s">
        <v>3691</v>
      </c>
      <c r="B140" s="2">
        <v>76892</v>
      </c>
      <c r="C140" s="5">
        <v>20402.5</v>
      </c>
      <c r="D140" s="6">
        <v>0.26533969723768402</v>
      </c>
      <c r="G140" s="6"/>
    </row>
    <row r="141" spans="1:7" x14ac:dyDescent="0.25">
      <c r="A141" s="2" t="s">
        <v>3033</v>
      </c>
      <c r="B141" s="2">
        <v>76868</v>
      </c>
      <c r="C141" s="5">
        <v>25799.833333333332</v>
      </c>
      <c r="D141" s="6">
        <v>0.33563815024891153</v>
      </c>
      <c r="G141" s="6"/>
    </row>
    <row r="142" spans="1:7" x14ac:dyDescent="0.25">
      <c r="A142" s="2" t="s">
        <v>2763</v>
      </c>
      <c r="B142" s="2">
        <v>76836</v>
      </c>
      <c r="C142" s="5">
        <v>27234.333333333332</v>
      </c>
      <c r="D142" s="6">
        <v>0.35444756798028698</v>
      </c>
      <c r="G142" s="6"/>
    </row>
    <row r="143" spans="1:7" x14ac:dyDescent="0.25">
      <c r="A143" s="2" t="s">
        <v>4025</v>
      </c>
      <c r="B143" s="2">
        <v>76796</v>
      </c>
      <c r="C143" s="5">
        <v>12105.166666666666</v>
      </c>
      <c r="D143" s="6">
        <v>0.15762756740802472</v>
      </c>
      <c r="G143" s="6"/>
    </row>
    <row r="144" spans="1:7" x14ac:dyDescent="0.25">
      <c r="A144" s="2" t="s">
        <v>3177</v>
      </c>
      <c r="B144" s="2">
        <v>76791</v>
      </c>
      <c r="C144" s="5">
        <v>24872.333333333332</v>
      </c>
      <c r="D144" s="6">
        <v>0.323896463561268</v>
      </c>
      <c r="G144" s="6"/>
    </row>
    <row r="145" spans="1:7" x14ac:dyDescent="0.25">
      <c r="A145" s="2" t="s">
        <v>3793</v>
      </c>
      <c r="B145" s="2">
        <v>76767</v>
      </c>
      <c r="C145" s="5">
        <v>19151.333333333332</v>
      </c>
      <c r="D145" s="6">
        <v>0.24947351509546201</v>
      </c>
      <c r="G145" s="6"/>
    </row>
    <row r="146" spans="1:7" x14ac:dyDescent="0.25">
      <c r="A146" s="2" t="s">
        <v>1858</v>
      </c>
      <c r="B146" s="2">
        <v>76759</v>
      </c>
      <c r="C146" s="5">
        <v>33302.5</v>
      </c>
      <c r="D146" s="6">
        <v>0.43385791894110137</v>
      </c>
      <c r="G146" s="6"/>
    </row>
    <row r="147" spans="1:7" x14ac:dyDescent="0.25">
      <c r="A147" s="2" t="s">
        <v>2722</v>
      </c>
      <c r="B147" s="2">
        <v>76743</v>
      </c>
      <c r="C147" s="5">
        <v>27464.333333333332</v>
      </c>
      <c r="D147" s="6">
        <v>0.35787411664038848</v>
      </c>
      <c r="G147" s="6"/>
    </row>
    <row r="148" spans="1:7" x14ac:dyDescent="0.25">
      <c r="A148" s="2" t="s">
        <v>2991</v>
      </c>
      <c r="B148" s="2">
        <v>76726</v>
      </c>
      <c r="C148" s="5">
        <v>25999.5</v>
      </c>
      <c r="D148" s="6">
        <v>0.33886166358209735</v>
      </c>
      <c r="G148" s="6"/>
    </row>
    <row r="149" spans="1:7" x14ac:dyDescent="0.25">
      <c r="A149" s="2" t="s">
        <v>3674</v>
      </c>
      <c r="B149" s="2">
        <v>76711</v>
      </c>
      <c r="C149" s="5">
        <v>20602</v>
      </c>
      <c r="D149" s="6">
        <v>0.26856643766865246</v>
      </c>
      <c r="G149" s="6"/>
    </row>
    <row r="150" spans="1:7" x14ac:dyDescent="0.25">
      <c r="A150" s="2" t="s">
        <v>1335</v>
      </c>
      <c r="B150" s="2">
        <v>76679</v>
      </c>
      <c r="C150" s="5">
        <v>37499.333333333336</v>
      </c>
      <c r="D150" s="6">
        <v>0.48904306698487637</v>
      </c>
      <c r="G150" s="6"/>
    </row>
    <row r="151" spans="1:7" x14ac:dyDescent="0.25">
      <c r="A151" s="2" t="s">
        <v>1508</v>
      </c>
      <c r="B151" s="2">
        <v>76638</v>
      </c>
      <c r="C151" s="5">
        <v>36044.166666666664</v>
      </c>
      <c r="D151" s="6">
        <v>0.47031716206929547</v>
      </c>
      <c r="G151" s="6"/>
    </row>
    <row r="152" spans="1:7" x14ac:dyDescent="0.25">
      <c r="A152" s="2" t="s">
        <v>3514</v>
      </c>
      <c r="B152" s="2">
        <v>76583</v>
      </c>
      <c r="C152" s="5">
        <v>22058.833333333332</v>
      </c>
      <c r="D152" s="6">
        <v>0.28803825043852205</v>
      </c>
      <c r="G152" s="6"/>
    </row>
    <row r="153" spans="1:7" x14ac:dyDescent="0.25">
      <c r="A153" s="2" t="s">
        <v>3356</v>
      </c>
      <c r="B153" s="2">
        <v>76575</v>
      </c>
      <c r="C153" s="5">
        <v>23433.5</v>
      </c>
      <c r="D153" s="6">
        <v>0.30602024159320929</v>
      </c>
      <c r="G153" s="6"/>
    </row>
    <row r="154" spans="1:7" x14ac:dyDescent="0.25">
      <c r="A154" s="2" t="s">
        <v>1476</v>
      </c>
      <c r="B154" s="2">
        <v>76417</v>
      </c>
      <c r="C154" s="5">
        <v>36198.166666666664</v>
      </c>
      <c r="D154" s="6">
        <v>0.47369259021770893</v>
      </c>
      <c r="G154" s="6"/>
    </row>
    <row r="155" spans="1:7" x14ac:dyDescent="0.25">
      <c r="A155" s="2" t="s">
        <v>1571</v>
      </c>
      <c r="B155" s="2">
        <v>76411</v>
      </c>
      <c r="C155" s="5">
        <v>35380.333333333336</v>
      </c>
      <c r="D155" s="6">
        <v>0.46302670208914076</v>
      </c>
      <c r="G155" s="6"/>
    </row>
    <row r="156" spans="1:7" x14ac:dyDescent="0.25">
      <c r="A156" s="2" t="s">
        <v>3609</v>
      </c>
      <c r="B156" s="2">
        <v>76358</v>
      </c>
      <c r="C156" s="5">
        <v>21127.5</v>
      </c>
      <c r="D156" s="6">
        <v>0.2766900652190995</v>
      </c>
      <c r="G156" s="6"/>
    </row>
    <row r="157" spans="1:7" x14ac:dyDescent="0.25">
      <c r="A157" s="2" t="s">
        <v>3810</v>
      </c>
      <c r="B157" s="2">
        <v>76197</v>
      </c>
      <c r="C157" s="5">
        <v>18831</v>
      </c>
      <c r="D157" s="6">
        <v>0.24713571400448836</v>
      </c>
      <c r="G157" s="6"/>
    </row>
    <row r="158" spans="1:7" x14ac:dyDescent="0.25">
      <c r="A158" s="2" t="s">
        <v>1281</v>
      </c>
      <c r="B158" s="2">
        <v>76134</v>
      </c>
      <c r="C158" s="5">
        <v>37630.833333333336</v>
      </c>
      <c r="D158" s="6">
        <v>0.49427106592761888</v>
      </c>
      <c r="G158" s="6"/>
    </row>
    <row r="159" spans="1:7" x14ac:dyDescent="0.25">
      <c r="A159" s="2" t="s">
        <v>2023</v>
      </c>
      <c r="B159" s="2">
        <v>76132</v>
      </c>
      <c r="C159" s="5">
        <v>31937.333333333332</v>
      </c>
      <c r="D159" s="6">
        <v>0.41949946584003223</v>
      </c>
      <c r="G159" s="6"/>
    </row>
    <row r="160" spans="1:7" x14ac:dyDescent="0.25">
      <c r="A160" s="2" t="s">
        <v>3439</v>
      </c>
      <c r="B160" s="2">
        <v>76108</v>
      </c>
      <c r="C160" s="5">
        <v>22559.333333333332</v>
      </c>
      <c r="D160" s="6">
        <v>0.29641211611569523</v>
      </c>
      <c r="G160" s="6"/>
    </row>
    <row r="161" spans="1:7" x14ac:dyDescent="0.25">
      <c r="A161" s="2" t="s">
        <v>1442</v>
      </c>
      <c r="B161" s="2">
        <v>76058</v>
      </c>
      <c r="C161" s="5">
        <v>36362</v>
      </c>
      <c r="D161" s="6">
        <v>0.4780825159746509</v>
      </c>
      <c r="G161" s="6"/>
    </row>
    <row r="162" spans="1:7" x14ac:dyDescent="0.25">
      <c r="A162" s="2" t="s">
        <v>3630</v>
      </c>
      <c r="B162" s="2">
        <v>76056</v>
      </c>
      <c r="C162" s="5">
        <v>20830.5</v>
      </c>
      <c r="D162" s="6">
        <v>0.27388371726096561</v>
      </c>
      <c r="G162" s="6"/>
    </row>
    <row r="163" spans="1:7" x14ac:dyDescent="0.25">
      <c r="A163" s="2" t="s">
        <v>2958</v>
      </c>
      <c r="B163" s="2">
        <v>76053</v>
      </c>
      <c r="C163" s="5">
        <v>25917.333333333332</v>
      </c>
      <c r="D163" s="6">
        <v>0.34077989472253994</v>
      </c>
      <c r="G163" s="6"/>
    </row>
    <row r="164" spans="1:7" x14ac:dyDescent="0.25">
      <c r="A164" s="2" t="s">
        <v>3134</v>
      </c>
      <c r="B164" s="2">
        <v>75987</v>
      </c>
      <c r="C164" s="5">
        <v>24930.833333333332</v>
      </c>
      <c r="D164" s="6">
        <v>0.32809340194156017</v>
      </c>
      <c r="G164" s="6"/>
    </row>
    <row r="165" spans="1:7" x14ac:dyDescent="0.25">
      <c r="A165" s="2" t="s">
        <v>3264</v>
      </c>
      <c r="B165" s="2">
        <v>75973</v>
      </c>
      <c r="C165" s="5">
        <v>23946.666666666668</v>
      </c>
      <c r="D165" s="6">
        <v>0.31519969813837373</v>
      </c>
      <c r="G165" s="6"/>
    </row>
    <row r="166" spans="1:7" x14ac:dyDescent="0.25">
      <c r="A166" s="2" t="s">
        <v>2495</v>
      </c>
      <c r="B166" s="2">
        <v>75948</v>
      </c>
      <c r="C166" s="5">
        <v>28691</v>
      </c>
      <c r="D166" s="6">
        <v>0.37777163322273133</v>
      </c>
      <c r="G166" s="6"/>
    </row>
    <row r="167" spans="1:7" x14ac:dyDescent="0.25">
      <c r="A167" s="2" t="s">
        <v>3417</v>
      </c>
      <c r="B167" s="2">
        <v>75877</v>
      </c>
      <c r="C167" s="5">
        <v>22657.833333333332</v>
      </c>
      <c r="D167" s="6">
        <v>0.29861266699175421</v>
      </c>
      <c r="G167" s="6"/>
    </row>
    <row r="168" spans="1:7" x14ac:dyDescent="0.25">
      <c r="A168" s="2" t="s">
        <v>3673</v>
      </c>
      <c r="B168" s="2">
        <v>75870</v>
      </c>
      <c r="C168" s="5">
        <v>20384.666666666668</v>
      </c>
      <c r="D168" s="6">
        <v>0.26867888054127675</v>
      </c>
      <c r="G168" s="6"/>
    </row>
    <row r="169" spans="1:7" x14ac:dyDescent="0.25">
      <c r="A169" s="2" t="s">
        <v>2283</v>
      </c>
      <c r="B169" s="2">
        <v>75865</v>
      </c>
      <c r="C169" s="5">
        <v>30274.166666666668</v>
      </c>
      <c r="D169" s="6">
        <v>0.39905314264373121</v>
      </c>
      <c r="G169" s="6"/>
    </row>
    <row r="170" spans="1:7" x14ac:dyDescent="0.25">
      <c r="A170" s="2" t="s">
        <v>3381</v>
      </c>
      <c r="B170" s="2">
        <v>75825</v>
      </c>
      <c r="C170" s="5">
        <v>22988.166666666668</v>
      </c>
      <c r="D170" s="6">
        <v>0.30317397516210576</v>
      </c>
      <c r="G170" s="6"/>
    </row>
    <row r="171" spans="1:7" x14ac:dyDescent="0.25">
      <c r="A171" s="2" t="s">
        <v>1566</v>
      </c>
      <c r="B171" s="2">
        <v>75715</v>
      </c>
      <c r="C171" s="5">
        <v>35113.166666666664</v>
      </c>
      <c r="D171" s="6">
        <v>0.46375442998965416</v>
      </c>
      <c r="G171" s="6"/>
    </row>
    <row r="172" spans="1:7" x14ac:dyDescent="0.25">
      <c r="A172" s="2" t="s">
        <v>3934</v>
      </c>
      <c r="B172" s="2">
        <v>75711</v>
      </c>
      <c r="C172" s="5">
        <v>16532</v>
      </c>
      <c r="D172" s="6">
        <v>0.2183566456657553</v>
      </c>
      <c r="G172" s="6"/>
    </row>
    <row r="173" spans="1:7" x14ac:dyDescent="0.25">
      <c r="A173" s="2" t="s">
        <v>2242</v>
      </c>
      <c r="B173" s="2">
        <v>75706</v>
      </c>
      <c r="C173" s="5">
        <v>30484.833333333332</v>
      </c>
      <c r="D173" s="6">
        <v>0.40267394041863697</v>
      </c>
      <c r="G173" s="6"/>
    </row>
    <row r="174" spans="1:7" x14ac:dyDescent="0.25">
      <c r="A174" s="2" t="s">
        <v>3575</v>
      </c>
      <c r="B174" s="2">
        <v>75681</v>
      </c>
      <c r="C174" s="5">
        <v>21230.5</v>
      </c>
      <c r="D174" s="6">
        <v>0.28052615583832136</v>
      </c>
      <c r="G174" s="6"/>
    </row>
    <row r="175" spans="1:7" x14ac:dyDescent="0.25">
      <c r="A175" s="2" t="s">
        <v>2644</v>
      </c>
      <c r="B175" s="2">
        <v>75669</v>
      </c>
      <c r="C175" s="5">
        <v>27593</v>
      </c>
      <c r="D175" s="6">
        <v>0.36465395340231799</v>
      </c>
      <c r="G175" s="6"/>
    </row>
    <row r="176" spans="1:7" x14ac:dyDescent="0.25">
      <c r="A176" s="2" t="s">
        <v>1698</v>
      </c>
      <c r="B176" s="2">
        <v>75609</v>
      </c>
      <c r="C176" s="5">
        <v>33856.833333333336</v>
      </c>
      <c r="D176" s="6">
        <v>0.44778840261520897</v>
      </c>
      <c r="G176" s="6"/>
    </row>
    <row r="177" spans="1:7" x14ac:dyDescent="0.25">
      <c r="A177" s="2" t="s">
        <v>1771</v>
      </c>
      <c r="B177" s="2">
        <v>75461</v>
      </c>
      <c r="C177" s="5">
        <v>33327.166666666664</v>
      </c>
      <c r="D177" s="6">
        <v>0.44164756187522913</v>
      </c>
      <c r="G177" s="6"/>
    </row>
    <row r="178" spans="1:7" x14ac:dyDescent="0.25">
      <c r="A178" s="2" t="s">
        <v>2626</v>
      </c>
      <c r="B178" s="2">
        <v>75432</v>
      </c>
      <c r="C178" s="5">
        <v>27604.666666666668</v>
      </c>
      <c r="D178" s="6">
        <v>0.36595432530844557</v>
      </c>
      <c r="G178" s="6"/>
    </row>
    <row r="179" spans="1:7" x14ac:dyDescent="0.25">
      <c r="A179" s="2" t="s">
        <v>2048</v>
      </c>
      <c r="B179" s="2">
        <v>75421</v>
      </c>
      <c r="C179" s="5">
        <v>31513.333333333332</v>
      </c>
      <c r="D179" s="6">
        <v>0.41783234554478638</v>
      </c>
      <c r="G179" s="6"/>
    </row>
    <row r="180" spans="1:7" x14ac:dyDescent="0.25">
      <c r="A180" s="2" t="s">
        <v>1586</v>
      </c>
      <c r="B180" s="2">
        <v>75414</v>
      </c>
      <c r="C180" s="5">
        <v>34800.166666666664</v>
      </c>
      <c r="D180" s="6">
        <v>0.46145499067370332</v>
      </c>
      <c r="G180" s="6"/>
    </row>
    <row r="181" spans="1:7" x14ac:dyDescent="0.25">
      <c r="A181" s="2" t="s">
        <v>3431</v>
      </c>
      <c r="B181" s="2">
        <v>75403</v>
      </c>
      <c r="C181" s="5">
        <v>22448.5</v>
      </c>
      <c r="D181" s="6">
        <v>0.2977136188215323</v>
      </c>
      <c r="G181" s="6"/>
    </row>
    <row r="182" spans="1:7" x14ac:dyDescent="0.25">
      <c r="A182" s="2" t="s">
        <v>3764</v>
      </c>
      <c r="B182" s="2">
        <v>75399</v>
      </c>
      <c r="C182" s="5">
        <v>19188.666666666668</v>
      </c>
      <c r="D182" s="6">
        <v>0.25449497561859796</v>
      </c>
      <c r="G182" s="6"/>
    </row>
    <row r="183" spans="1:7" x14ac:dyDescent="0.25">
      <c r="A183" s="2" t="s">
        <v>3405</v>
      </c>
      <c r="B183" s="2">
        <v>75390</v>
      </c>
      <c r="C183" s="5">
        <v>22606.833333333332</v>
      </c>
      <c r="D183" s="6">
        <v>0.29986514568687267</v>
      </c>
      <c r="G183" s="6"/>
    </row>
    <row r="184" spans="1:7" x14ac:dyDescent="0.25">
      <c r="A184" s="2" t="s">
        <v>2851</v>
      </c>
      <c r="B184" s="2">
        <v>75381</v>
      </c>
      <c r="C184" s="5">
        <v>26237.666666666668</v>
      </c>
      <c r="D184" s="6">
        <v>0.34806737329919568</v>
      </c>
      <c r="G184" s="6"/>
    </row>
    <row r="185" spans="1:7" x14ac:dyDescent="0.25">
      <c r="A185" s="2" t="s">
        <v>2782</v>
      </c>
      <c r="B185" s="2">
        <v>75349</v>
      </c>
      <c r="C185" s="5">
        <v>26605.5</v>
      </c>
      <c r="D185" s="6">
        <v>0.35309692232146411</v>
      </c>
      <c r="G185" s="6"/>
    </row>
    <row r="186" spans="1:7" x14ac:dyDescent="0.25">
      <c r="A186" s="2" t="s">
        <v>3801</v>
      </c>
      <c r="B186" s="2">
        <v>75340</v>
      </c>
      <c r="C186" s="5">
        <v>18666</v>
      </c>
      <c r="D186" s="6">
        <v>0.24775683567825857</v>
      </c>
      <c r="G186" s="6"/>
    </row>
    <row r="187" spans="1:7" x14ac:dyDescent="0.25">
      <c r="A187" s="2" t="s">
        <v>3560</v>
      </c>
      <c r="B187" s="2">
        <v>75325</v>
      </c>
      <c r="C187" s="5">
        <v>21248.5</v>
      </c>
      <c r="D187" s="6">
        <v>0.28209093926319284</v>
      </c>
      <c r="G187" s="6"/>
    </row>
    <row r="188" spans="1:7" x14ac:dyDescent="0.25">
      <c r="A188" s="2" t="s">
        <v>2262</v>
      </c>
      <c r="B188" s="2">
        <v>75315</v>
      </c>
      <c r="C188" s="5">
        <v>30189</v>
      </c>
      <c r="D188" s="6">
        <v>0.40083648675562639</v>
      </c>
      <c r="G188" s="6"/>
    </row>
    <row r="189" spans="1:7" x14ac:dyDescent="0.25">
      <c r="A189" s="2" t="s">
        <v>2211</v>
      </c>
      <c r="B189" s="2">
        <v>75294</v>
      </c>
      <c r="C189" s="5">
        <v>30529.666666666668</v>
      </c>
      <c r="D189" s="6">
        <v>0.40547276896786821</v>
      </c>
      <c r="G189" s="6"/>
    </row>
    <row r="190" spans="1:7" x14ac:dyDescent="0.25">
      <c r="A190" s="2" t="s">
        <v>3709</v>
      </c>
      <c r="B190" s="2">
        <v>75279</v>
      </c>
      <c r="C190" s="5">
        <v>19827.666666666668</v>
      </c>
      <c r="D190" s="6">
        <v>0.26338908150568774</v>
      </c>
      <c r="G190" s="6"/>
    </row>
    <row r="191" spans="1:7" x14ac:dyDescent="0.25">
      <c r="A191" s="2" t="s">
        <v>3684</v>
      </c>
      <c r="B191" s="2">
        <v>75171</v>
      </c>
      <c r="C191" s="5">
        <v>20029.166666666668</v>
      </c>
      <c r="D191" s="6">
        <v>0.2664480539924528</v>
      </c>
      <c r="G191" s="6"/>
    </row>
    <row r="192" spans="1:7" x14ac:dyDescent="0.25">
      <c r="A192" s="2" t="s">
        <v>3103</v>
      </c>
      <c r="B192" s="2">
        <v>75160</v>
      </c>
      <c r="C192" s="5">
        <v>24864.5</v>
      </c>
      <c r="D192" s="6">
        <v>0.33082091538052155</v>
      </c>
      <c r="G192" s="6"/>
    </row>
    <row r="193" spans="1:7" x14ac:dyDescent="0.25">
      <c r="A193" s="2" t="s">
        <v>2764</v>
      </c>
      <c r="B193" s="2">
        <v>75086</v>
      </c>
      <c r="C193" s="5">
        <v>26610.666666666668</v>
      </c>
      <c r="D193" s="6">
        <v>0.35440250734713086</v>
      </c>
      <c r="G193" s="6"/>
    </row>
    <row r="194" spans="1:7" x14ac:dyDescent="0.25">
      <c r="A194" s="2" t="s">
        <v>3104</v>
      </c>
      <c r="B194" s="2">
        <v>75071</v>
      </c>
      <c r="C194" s="5">
        <v>24825.333333333332</v>
      </c>
      <c r="D194" s="6">
        <v>0.33069138992864533</v>
      </c>
      <c r="G194" s="6"/>
    </row>
    <row r="195" spans="1:7" x14ac:dyDescent="0.25">
      <c r="A195" s="2" t="s">
        <v>3632</v>
      </c>
      <c r="B195" s="2">
        <v>74973</v>
      </c>
      <c r="C195" s="5">
        <v>20520.166666666668</v>
      </c>
      <c r="D195" s="6">
        <v>0.27370075449384001</v>
      </c>
      <c r="G195" s="6"/>
    </row>
    <row r="196" spans="1:7" x14ac:dyDescent="0.25">
      <c r="A196" s="2" t="s">
        <v>2203</v>
      </c>
      <c r="B196" s="2">
        <v>74920</v>
      </c>
      <c r="C196" s="5">
        <v>30420.333333333332</v>
      </c>
      <c r="D196" s="6">
        <v>0.40603755116568785</v>
      </c>
      <c r="G196" s="6"/>
    </row>
    <row r="197" spans="1:7" x14ac:dyDescent="0.25">
      <c r="A197" s="2" t="s">
        <v>2469</v>
      </c>
      <c r="B197" s="2">
        <v>74899</v>
      </c>
      <c r="C197" s="5">
        <v>28510.666666666668</v>
      </c>
      <c r="D197" s="6">
        <v>0.38065483740325862</v>
      </c>
      <c r="G197" s="6"/>
    </row>
    <row r="198" spans="1:7" x14ac:dyDescent="0.25">
      <c r="A198" s="2" t="s">
        <v>3886</v>
      </c>
      <c r="B198" s="2">
        <v>74897</v>
      </c>
      <c r="C198" s="5">
        <v>17201</v>
      </c>
      <c r="D198" s="6">
        <v>0.22966206924175869</v>
      </c>
      <c r="G198" s="6"/>
    </row>
    <row r="199" spans="1:7" x14ac:dyDescent="0.25">
      <c r="A199" s="2" t="s">
        <v>2238</v>
      </c>
      <c r="B199" s="2">
        <v>74819</v>
      </c>
      <c r="C199" s="5">
        <v>30150.333333333332</v>
      </c>
      <c r="D199" s="6">
        <v>0.40297696217983842</v>
      </c>
      <c r="G199" s="6"/>
    </row>
    <row r="200" spans="1:7" x14ac:dyDescent="0.25">
      <c r="A200" s="2" t="s">
        <v>1557</v>
      </c>
      <c r="B200" s="2">
        <v>74818</v>
      </c>
      <c r="C200" s="5">
        <v>34762.666666666664</v>
      </c>
      <c r="D200" s="6">
        <v>0.46462972368503119</v>
      </c>
      <c r="G200" s="6"/>
    </row>
    <row r="201" spans="1:7" x14ac:dyDescent="0.25">
      <c r="A201" s="2" t="s">
        <v>3898</v>
      </c>
      <c r="B201" s="2">
        <v>74783</v>
      </c>
      <c r="C201" s="5">
        <v>16969.833333333332</v>
      </c>
      <c r="D201" s="6">
        <v>0.22692100254514169</v>
      </c>
      <c r="G201" s="6"/>
    </row>
    <row r="202" spans="1:7" x14ac:dyDescent="0.25">
      <c r="A202" s="2" t="s">
        <v>2966</v>
      </c>
      <c r="B202" s="2">
        <v>74750</v>
      </c>
      <c r="C202" s="5">
        <v>25436.833333333332</v>
      </c>
      <c r="D202" s="6">
        <v>0.34029208472686734</v>
      </c>
      <c r="G202" s="6"/>
    </row>
    <row r="203" spans="1:7" x14ac:dyDescent="0.25">
      <c r="A203" s="2" t="s">
        <v>3166</v>
      </c>
      <c r="B203" s="2">
        <v>74711</v>
      </c>
      <c r="C203" s="5">
        <v>24257</v>
      </c>
      <c r="D203" s="6">
        <v>0.32467775829529788</v>
      </c>
      <c r="G203" s="6"/>
    </row>
    <row r="204" spans="1:7" x14ac:dyDescent="0.25">
      <c r="A204" s="2" t="s">
        <v>2215</v>
      </c>
      <c r="B204" s="2">
        <v>74689</v>
      </c>
      <c r="C204" s="5">
        <v>30264.5</v>
      </c>
      <c r="D204" s="6">
        <v>0.40520692471448272</v>
      </c>
      <c r="G204" s="6"/>
    </row>
    <row r="205" spans="1:7" x14ac:dyDescent="0.25">
      <c r="A205" s="2" t="s">
        <v>3298</v>
      </c>
      <c r="B205" s="2">
        <v>74643</v>
      </c>
      <c r="C205" s="5">
        <v>23308.833333333332</v>
      </c>
      <c r="D205" s="6">
        <v>0.31227085370809499</v>
      </c>
      <c r="G205" s="6"/>
    </row>
    <row r="206" spans="1:7" x14ac:dyDescent="0.25">
      <c r="A206" s="2" t="s">
        <v>1105</v>
      </c>
      <c r="B206" s="2">
        <v>74629</v>
      </c>
      <c r="C206" s="5">
        <v>38095.166666666664</v>
      </c>
      <c r="D206" s="6">
        <v>0.5104606341591964</v>
      </c>
      <c r="G206" s="6"/>
    </row>
    <row r="207" spans="1:7" x14ac:dyDescent="0.25">
      <c r="A207" s="2" t="s">
        <v>1577</v>
      </c>
      <c r="B207" s="2">
        <v>74623</v>
      </c>
      <c r="C207" s="5">
        <v>34508.666666666664</v>
      </c>
      <c r="D207" s="6">
        <v>0.46244008772987771</v>
      </c>
      <c r="G207" s="6"/>
    </row>
    <row r="208" spans="1:7" x14ac:dyDescent="0.25">
      <c r="A208" s="2" t="s">
        <v>1977</v>
      </c>
      <c r="B208" s="2">
        <v>74584</v>
      </c>
      <c r="C208" s="5">
        <v>31557.333333333332</v>
      </c>
      <c r="D208" s="6">
        <v>0.42311130179841966</v>
      </c>
      <c r="G208" s="6"/>
    </row>
    <row r="209" spans="1:7" x14ac:dyDescent="0.25">
      <c r="A209" s="2" t="s">
        <v>863</v>
      </c>
      <c r="B209" s="2">
        <v>74578</v>
      </c>
      <c r="C209" s="5">
        <v>39937.166666666664</v>
      </c>
      <c r="D209" s="6">
        <v>0.53550868441989141</v>
      </c>
      <c r="G209" s="6"/>
    </row>
    <row r="210" spans="1:7" x14ac:dyDescent="0.25">
      <c r="A210" s="2" t="s">
        <v>2450</v>
      </c>
      <c r="B210" s="2">
        <v>74577</v>
      </c>
      <c r="C210" s="5">
        <v>28506.166666666668</v>
      </c>
      <c r="D210" s="6">
        <v>0.38223804479486528</v>
      </c>
      <c r="G210" s="6"/>
    </row>
    <row r="211" spans="1:7" x14ac:dyDescent="0.25">
      <c r="A211" s="2" t="s">
        <v>2077</v>
      </c>
      <c r="B211" s="2">
        <v>74565</v>
      </c>
      <c r="C211" s="5">
        <v>30976.833333333332</v>
      </c>
      <c r="D211" s="6">
        <v>0.41543396142068439</v>
      </c>
      <c r="G211" s="6"/>
    </row>
    <row r="212" spans="1:7" x14ac:dyDescent="0.25">
      <c r="A212" s="2" t="s">
        <v>1767</v>
      </c>
      <c r="B212" s="2">
        <v>74557</v>
      </c>
      <c r="C212" s="5">
        <v>32955.666666666664</v>
      </c>
      <c r="D212" s="6">
        <v>0.44201975222536671</v>
      </c>
      <c r="G212" s="6"/>
    </row>
    <row r="213" spans="1:7" x14ac:dyDescent="0.25">
      <c r="A213" s="2" t="s">
        <v>3891</v>
      </c>
      <c r="B213" s="2">
        <v>74507</v>
      </c>
      <c r="C213" s="5">
        <v>17078.166666666668</v>
      </c>
      <c r="D213" s="6">
        <v>0.22921559942913644</v>
      </c>
      <c r="G213" s="6"/>
    </row>
    <row r="214" spans="1:7" x14ac:dyDescent="0.25">
      <c r="A214" s="2" t="s">
        <v>3679</v>
      </c>
      <c r="B214" s="2">
        <v>74507</v>
      </c>
      <c r="C214" s="5">
        <v>19963</v>
      </c>
      <c r="D214" s="6">
        <v>0.26793455648462561</v>
      </c>
      <c r="G214" s="6"/>
    </row>
    <row r="215" spans="1:7" x14ac:dyDescent="0.25">
      <c r="A215" s="2" t="s">
        <v>2983</v>
      </c>
      <c r="B215" s="2">
        <v>74504</v>
      </c>
      <c r="C215" s="5">
        <v>25267.166666666668</v>
      </c>
      <c r="D215" s="6">
        <v>0.33913839077991342</v>
      </c>
      <c r="G215" s="6"/>
    </row>
    <row r="216" spans="1:7" x14ac:dyDescent="0.25">
      <c r="A216" s="2" t="s">
        <v>2863</v>
      </c>
      <c r="B216" s="2">
        <v>74503</v>
      </c>
      <c r="C216" s="5">
        <v>25879.166666666668</v>
      </c>
      <c r="D216" s="6">
        <v>0.34735737710785697</v>
      </c>
      <c r="G216" s="6"/>
    </row>
    <row r="217" spans="1:7" x14ac:dyDescent="0.25">
      <c r="A217" s="2" t="s">
        <v>2523</v>
      </c>
      <c r="B217" s="2">
        <v>74455</v>
      </c>
      <c r="C217" s="5">
        <v>27963</v>
      </c>
      <c r="D217" s="6">
        <v>0.37556913571956213</v>
      </c>
      <c r="G217" s="6"/>
    </row>
    <row r="218" spans="1:7" x14ac:dyDescent="0.25">
      <c r="A218" s="2" t="s">
        <v>3621</v>
      </c>
      <c r="B218" s="2">
        <v>74451</v>
      </c>
      <c r="C218" s="5">
        <v>20480</v>
      </c>
      <c r="D218" s="6">
        <v>0.27508025412687537</v>
      </c>
      <c r="G218" s="6"/>
    </row>
    <row r="219" spans="1:7" x14ac:dyDescent="0.25">
      <c r="A219" s="2" t="s">
        <v>1800</v>
      </c>
      <c r="B219" s="2">
        <v>74404</v>
      </c>
      <c r="C219" s="5">
        <v>32692</v>
      </c>
      <c r="D219" s="6">
        <v>0.43938497930218806</v>
      </c>
      <c r="G219" s="6"/>
    </row>
    <row r="220" spans="1:7" x14ac:dyDescent="0.25">
      <c r="A220" s="2" t="s">
        <v>3341</v>
      </c>
      <c r="B220" s="2">
        <v>74309</v>
      </c>
      <c r="C220" s="5">
        <v>22890.666666666668</v>
      </c>
      <c r="D220" s="6">
        <v>0.30804702884800855</v>
      </c>
      <c r="G220" s="6"/>
    </row>
    <row r="221" spans="1:7" x14ac:dyDescent="0.25">
      <c r="A221" s="2" t="s">
        <v>3230</v>
      </c>
      <c r="B221" s="2">
        <v>74279</v>
      </c>
      <c r="C221" s="5">
        <v>23712.833333333332</v>
      </c>
      <c r="D221" s="6">
        <v>0.31924007233987173</v>
      </c>
      <c r="G221" s="6"/>
    </row>
    <row r="222" spans="1:7" x14ac:dyDescent="0.25">
      <c r="A222" s="2" t="s">
        <v>2693</v>
      </c>
      <c r="B222" s="2">
        <v>74263</v>
      </c>
      <c r="C222" s="5">
        <v>26823.333333333332</v>
      </c>
      <c r="D222" s="6">
        <v>0.36119377527615815</v>
      </c>
      <c r="G222" s="6"/>
    </row>
    <row r="223" spans="1:7" x14ac:dyDescent="0.25">
      <c r="A223" s="2" t="s">
        <v>2379</v>
      </c>
      <c r="B223" s="2">
        <v>74261</v>
      </c>
      <c r="C223" s="5">
        <v>28894.666666666668</v>
      </c>
      <c r="D223" s="6">
        <v>0.38909611595139665</v>
      </c>
      <c r="G223" s="6"/>
    </row>
    <row r="224" spans="1:7" x14ac:dyDescent="0.25">
      <c r="A224" s="2" t="s">
        <v>538</v>
      </c>
      <c r="B224" s="2">
        <v>74247</v>
      </c>
      <c r="C224" s="5">
        <v>43257.833333333336</v>
      </c>
      <c r="D224" s="6">
        <v>0.58262062215757315</v>
      </c>
      <c r="G224" s="6"/>
    </row>
    <row r="225" spans="1:7" x14ac:dyDescent="0.25">
      <c r="A225" s="2" t="s">
        <v>2245</v>
      </c>
      <c r="B225" s="2">
        <v>74237</v>
      </c>
      <c r="C225" s="5">
        <v>29880.5</v>
      </c>
      <c r="D225" s="6">
        <v>0.40250144806498106</v>
      </c>
      <c r="G225" s="6"/>
    </row>
    <row r="226" spans="1:7" x14ac:dyDescent="0.25">
      <c r="A226" s="2" t="s">
        <v>3678</v>
      </c>
      <c r="B226" s="2">
        <v>74223</v>
      </c>
      <c r="C226" s="5">
        <v>19887</v>
      </c>
      <c r="D226" s="6">
        <v>0.26793581504385433</v>
      </c>
      <c r="G226" s="6"/>
    </row>
    <row r="227" spans="1:7" x14ac:dyDescent="0.25">
      <c r="A227" s="2" t="s">
        <v>3336</v>
      </c>
      <c r="B227" s="2">
        <v>74216</v>
      </c>
      <c r="C227" s="5">
        <v>22902.333333333332</v>
      </c>
      <c r="D227" s="6">
        <v>0.30859024109805611</v>
      </c>
      <c r="G227" s="6"/>
    </row>
    <row r="228" spans="1:7" x14ac:dyDescent="0.25">
      <c r="A228" s="2" t="s">
        <v>1583</v>
      </c>
      <c r="B228" s="2">
        <v>74158</v>
      </c>
      <c r="C228" s="5">
        <v>34248.166666666664</v>
      </c>
      <c r="D228" s="6">
        <v>0.4618270000089898</v>
      </c>
      <c r="G228" s="6"/>
    </row>
    <row r="229" spans="1:7" x14ac:dyDescent="0.25">
      <c r="A229" s="2" t="s">
        <v>826</v>
      </c>
      <c r="B229" s="2">
        <v>74122</v>
      </c>
      <c r="C229" s="5">
        <v>40017.833333333336</v>
      </c>
      <c r="D229" s="6">
        <v>0.53989144023816593</v>
      </c>
      <c r="G229" s="6"/>
    </row>
    <row r="230" spans="1:7" x14ac:dyDescent="0.25">
      <c r="A230" s="2" t="s">
        <v>2816</v>
      </c>
      <c r="B230" s="2">
        <v>74101</v>
      </c>
      <c r="C230" s="5">
        <v>25962.166666666668</v>
      </c>
      <c r="D230" s="6">
        <v>0.3503618934517303</v>
      </c>
      <c r="G230" s="6"/>
    </row>
    <row r="231" spans="1:7" x14ac:dyDescent="0.25">
      <c r="A231" s="2" t="s">
        <v>582</v>
      </c>
      <c r="B231" s="2">
        <v>74062</v>
      </c>
      <c r="C231" s="5">
        <v>42673.666666666664</v>
      </c>
      <c r="D231" s="6">
        <v>0.57618841871225002</v>
      </c>
      <c r="G231" s="6"/>
    </row>
    <row r="232" spans="1:7" x14ac:dyDescent="0.25">
      <c r="A232" s="2" t="s">
        <v>2085</v>
      </c>
      <c r="B232" s="2">
        <v>74020</v>
      </c>
      <c r="C232" s="5">
        <v>30703.833333333332</v>
      </c>
      <c r="D232" s="6">
        <v>0.41480455732684857</v>
      </c>
      <c r="G232" s="6"/>
    </row>
    <row r="233" spans="1:7" x14ac:dyDescent="0.25">
      <c r="A233" s="2" t="s">
        <v>2718</v>
      </c>
      <c r="B233" s="2">
        <v>73992</v>
      </c>
      <c r="C233" s="5">
        <v>26516.833333333332</v>
      </c>
      <c r="D233" s="6">
        <v>0.35837432875626191</v>
      </c>
      <c r="G233" s="6"/>
    </row>
    <row r="234" spans="1:7" x14ac:dyDescent="0.25">
      <c r="A234" s="2" t="s">
        <v>1503</v>
      </c>
      <c r="B234" s="2">
        <v>73969</v>
      </c>
      <c r="C234" s="5">
        <v>34814</v>
      </c>
      <c r="D234" s="6">
        <v>0.47065662642458328</v>
      </c>
      <c r="G234" s="6"/>
    </row>
    <row r="235" spans="1:7" x14ac:dyDescent="0.25">
      <c r="A235" s="2" t="s">
        <v>3744</v>
      </c>
      <c r="B235" s="2">
        <v>73885</v>
      </c>
      <c r="C235" s="5">
        <v>19035.166666666668</v>
      </c>
      <c r="D235" s="6">
        <v>0.25763235659019651</v>
      </c>
      <c r="G235" s="6"/>
    </row>
    <row r="236" spans="1:7" x14ac:dyDescent="0.25">
      <c r="A236" s="2" t="s">
        <v>3409</v>
      </c>
      <c r="B236" s="2">
        <v>73877</v>
      </c>
      <c r="C236" s="5">
        <v>22104.5</v>
      </c>
      <c r="D236" s="6">
        <v>0.2992067896639008</v>
      </c>
      <c r="G236" s="6"/>
    </row>
    <row r="237" spans="1:7" x14ac:dyDescent="0.25">
      <c r="A237" s="2" t="s">
        <v>3823</v>
      </c>
      <c r="B237" s="2">
        <v>73869</v>
      </c>
      <c r="C237" s="5">
        <v>18036.5</v>
      </c>
      <c r="D237" s="6">
        <v>0.24416873113213933</v>
      </c>
      <c r="G237" s="6"/>
    </row>
    <row r="238" spans="1:7" x14ac:dyDescent="0.25">
      <c r="A238" s="2" t="s">
        <v>1780</v>
      </c>
      <c r="B238" s="2">
        <v>73866</v>
      </c>
      <c r="C238" s="5">
        <v>32563.833333333332</v>
      </c>
      <c r="D238" s="6">
        <v>0.44085009792507152</v>
      </c>
      <c r="G238" s="6"/>
    </row>
    <row r="239" spans="1:7" x14ac:dyDescent="0.25">
      <c r="A239" s="2" t="s">
        <v>3732</v>
      </c>
      <c r="B239" s="2">
        <v>73864</v>
      </c>
      <c r="C239" s="5">
        <v>19154.333333333332</v>
      </c>
      <c r="D239" s="6">
        <v>0.25931892848117261</v>
      </c>
      <c r="G239" s="6"/>
    </row>
    <row r="240" spans="1:7" x14ac:dyDescent="0.25">
      <c r="A240" s="2" t="s">
        <v>3692</v>
      </c>
      <c r="B240" s="2">
        <v>73857</v>
      </c>
      <c r="C240" s="5">
        <v>19596.5</v>
      </c>
      <c r="D240" s="6">
        <v>0.26533030044545541</v>
      </c>
      <c r="G240" s="6"/>
    </row>
    <row r="241" spans="1:7" x14ac:dyDescent="0.25">
      <c r="A241" s="2" t="s">
        <v>2885</v>
      </c>
      <c r="B241" s="2">
        <v>73844</v>
      </c>
      <c r="C241" s="5">
        <v>25506.166666666668</v>
      </c>
      <c r="D241" s="6">
        <v>0.34540608128848205</v>
      </c>
      <c r="G241" s="6"/>
    </row>
    <row r="242" spans="1:7" x14ac:dyDescent="0.25">
      <c r="A242" s="2" t="s">
        <v>3906</v>
      </c>
      <c r="B242" s="2">
        <v>73843</v>
      </c>
      <c r="C242" s="5">
        <v>16633.833333333332</v>
      </c>
      <c r="D242" s="6">
        <v>0.22525944684443119</v>
      </c>
      <c r="G242" s="6"/>
    </row>
    <row r="243" spans="1:7" x14ac:dyDescent="0.25">
      <c r="A243" s="2" t="s">
        <v>486</v>
      </c>
      <c r="B243" s="2">
        <v>73842</v>
      </c>
      <c r="C243" s="5">
        <v>43555.833333333336</v>
      </c>
      <c r="D243" s="6">
        <v>0.58985175555013858</v>
      </c>
      <c r="G243" s="6"/>
    </row>
    <row r="244" spans="1:7" x14ac:dyDescent="0.25">
      <c r="A244" s="2" t="s">
        <v>3130</v>
      </c>
      <c r="B244" s="2">
        <v>73835</v>
      </c>
      <c r="C244" s="5">
        <v>24259.166666666668</v>
      </c>
      <c r="D244" s="6">
        <v>0.32855917473646196</v>
      </c>
      <c r="G244" s="6"/>
    </row>
    <row r="245" spans="1:7" x14ac:dyDescent="0.25">
      <c r="A245" s="2" t="s">
        <v>3675</v>
      </c>
      <c r="B245" s="2">
        <v>73799</v>
      </c>
      <c r="C245" s="5">
        <v>19805.833333333332</v>
      </c>
      <c r="D245" s="6">
        <v>0.26837536190643957</v>
      </c>
      <c r="G245" s="6"/>
    </row>
    <row r="246" spans="1:7" x14ac:dyDescent="0.25">
      <c r="A246" s="2" t="s">
        <v>1387</v>
      </c>
      <c r="B246" s="2">
        <v>73774</v>
      </c>
      <c r="C246" s="5">
        <v>35637.333333333336</v>
      </c>
      <c r="D246" s="6">
        <v>0.48306087962335426</v>
      </c>
      <c r="G246" s="6"/>
    </row>
    <row r="247" spans="1:7" x14ac:dyDescent="0.25">
      <c r="A247" s="2" t="s">
        <v>1738</v>
      </c>
      <c r="B247" s="2">
        <v>73754</v>
      </c>
      <c r="C247" s="5">
        <v>32766.5</v>
      </c>
      <c r="D247" s="6">
        <v>0.44426742956314236</v>
      </c>
      <c r="G247" s="6"/>
    </row>
    <row r="248" spans="1:7" x14ac:dyDescent="0.25">
      <c r="A248" s="2" t="s">
        <v>3206</v>
      </c>
      <c r="B248" s="2">
        <v>73659</v>
      </c>
      <c r="C248" s="5">
        <v>23628.166666666668</v>
      </c>
      <c r="D248" s="6">
        <v>0.32077772799884152</v>
      </c>
      <c r="G248" s="6"/>
    </row>
    <row r="249" spans="1:7" x14ac:dyDescent="0.25">
      <c r="A249" s="2" t="s">
        <v>3922</v>
      </c>
      <c r="B249" s="2">
        <v>73639</v>
      </c>
      <c r="C249" s="5">
        <v>16319.333333333334</v>
      </c>
      <c r="D249" s="6">
        <v>0.22161264185191723</v>
      </c>
      <c r="G249" s="6"/>
    </row>
    <row r="250" spans="1:7" x14ac:dyDescent="0.25">
      <c r="A250" s="2" t="s">
        <v>3807</v>
      </c>
      <c r="B250" s="2">
        <v>73631</v>
      </c>
      <c r="C250" s="5">
        <v>18204.166666666668</v>
      </c>
      <c r="D250" s="6">
        <v>0.24723508667092214</v>
      </c>
      <c r="G250" s="6"/>
    </row>
    <row r="251" spans="1:7" x14ac:dyDescent="0.25">
      <c r="A251" s="2" t="s">
        <v>1712</v>
      </c>
      <c r="B251" s="2">
        <v>73604</v>
      </c>
      <c r="C251" s="5">
        <v>32894.333333333336</v>
      </c>
      <c r="D251" s="6">
        <v>0.4469095882470156</v>
      </c>
      <c r="G251" s="6"/>
    </row>
    <row r="252" spans="1:7" x14ac:dyDescent="0.25">
      <c r="A252" s="2" t="s">
        <v>2717</v>
      </c>
      <c r="B252" s="2">
        <v>73577</v>
      </c>
      <c r="C252" s="5">
        <v>26377</v>
      </c>
      <c r="D252" s="6">
        <v>0.35849518191826252</v>
      </c>
      <c r="G252" s="6"/>
    </row>
    <row r="253" spans="1:7" x14ac:dyDescent="0.25">
      <c r="A253" s="2" t="s">
        <v>1584</v>
      </c>
      <c r="B253" s="2">
        <v>73574</v>
      </c>
      <c r="C253" s="5">
        <v>33975.5</v>
      </c>
      <c r="D253" s="6">
        <v>0.4617867725011553</v>
      </c>
      <c r="G253" s="6"/>
    </row>
    <row r="254" spans="1:7" x14ac:dyDescent="0.25">
      <c r="A254" s="2" t="s">
        <v>2248</v>
      </c>
      <c r="B254" s="2">
        <v>73569</v>
      </c>
      <c r="C254" s="5">
        <v>29587.5</v>
      </c>
      <c r="D254" s="6">
        <v>0.4021734698038576</v>
      </c>
      <c r="G254" s="6"/>
    </row>
    <row r="255" spans="1:7" x14ac:dyDescent="0.25">
      <c r="A255" s="2" t="s">
        <v>3965</v>
      </c>
      <c r="B255" s="2">
        <v>73566</v>
      </c>
      <c r="C255" s="5">
        <v>15294.5</v>
      </c>
      <c r="D255" s="6">
        <v>0.20790174809015033</v>
      </c>
      <c r="G255" s="6"/>
    </row>
    <row r="256" spans="1:7" x14ac:dyDescent="0.25">
      <c r="A256" s="2" t="s">
        <v>1553</v>
      </c>
      <c r="B256" s="2">
        <v>73545</v>
      </c>
      <c r="C256" s="5">
        <v>34199.333333333336</v>
      </c>
      <c r="D256" s="6">
        <v>0.46501235071498181</v>
      </c>
      <c r="G256" s="6"/>
    </row>
    <row r="257" spans="1:7" x14ac:dyDescent="0.25">
      <c r="A257" s="2" t="s">
        <v>1920</v>
      </c>
      <c r="B257" s="2">
        <v>73541</v>
      </c>
      <c r="C257" s="5">
        <v>31566.666666666668</v>
      </c>
      <c r="D257" s="6">
        <v>0.42923901859733576</v>
      </c>
      <c r="G257" s="6"/>
    </row>
    <row r="258" spans="1:7" x14ac:dyDescent="0.25">
      <c r="A258" s="2" t="s">
        <v>1781</v>
      </c>
      <c r="B258" s="2">
        <v>73523</v>
      </c>
      <c r="C258" s="5">
        <v>32400.666666666668</v>
      </c>
      <c r="D258" s="6">
        <v>0.44068749461619722</v>
      </c>
      <c r="G258" s="6"/>
    </row>
    <row r="259" spans="1:7" x14ac:dyDescent="0.25">
      <c r="A259" s="2" t="s">
        <v>2406</v>
      </c>
      <c r="B259" s="2">
        <v>73513</v>
      </c>
      <c r="C259" s="5">
        <v>28468</v>
      </c>
      <c r="D259" s="6">
        <v>0.38725123447553494</v>
      </c>
      <c r="G259" s="6"/>
    </row>
    <row r="260" spans="1:7" x14ac:dyDescent="0.25">
      <c r="A260" s="2" t="s">
        <v>2977</v>
      </c>
      <c r="B260" s="2">
        <v>73479</v>
      </c>
      <c r="C260" s="5">
        <v>24958</v>
      </c>
      <c r="D260" s="6">
        <v>0.33966167204235226</v>
      </c>
      <c r="G260" s="6"/>
    </row>
    <row r="261" spans="1:7" x14ac:dyDescent="0.25">
      <c r="A261" s="2" t="s">
        <v>1286</v>
      </c>
      <c r="B261" s="2">
        <v>73460</v>
      </c>
      <c r="C261" s="5">
        <v>36250.333333333336</v>
      </c>
      <c r="D261" s="6">
        <v>0.49347036936201111</v>
      </c>
      <c r="G261" s="6"/>
    </row>
    <row r="262" spans="1:7" x14ac:dyDescent="0.25">
      <c r="A262" s="2" t="s">
        <v>2554</v>
      </c>
      <c r="B262" s="2">
        <v>73445</v>
      </c>
      <c r="C262" s="5">
        <v>27304.166666666668</v>
      </c>
      <c r="D262" s="6">
        <v>0.37176345110853931</v>
      </c>
      <c r="G262" s="6"/>
    </row>
    <row r="263" spans="1:7" x14ac:dyDescent="0.25">
      <c r="A263" s="2" t="s">
        <v>3252</v>
      </c>
      <c r="B263" s="2">
        <v>73437</v>
      </c>
      <c r="C263" s="5">
        <v>23283.5</v>
      </c>
      <c r="D263" s="6">
        <v>0.31705407355964976</v>
      </c>
      <c r="G263" s="6"/>
    </row>
    <row r="264" spans="1:7" x14ac:dyDescent="0.25">
      <c r="A264" s="2" t="s">
        <v>3500</v>
      </c>
      <c r="B264" s="2">
        <v>73434</v>
      </c>
      <c r="C264" s="5">
        <v>21312</v>
      </c>
      <c r="D264" s="6">
        <v>0.29021978919846392</v>
      </c>
      <c r="G264" s="6"/>
    </row>
    <row r="265" spans="1:7" x14ac:dyDescent="0.25">
      <c r="A265" s="2" t="s">
        <v>3406</v>
      </c>
      <c r="B265" s="2">
        <v>73432</v>
      </c>
      <c r="C265" s="5">
        <v>22009</v>
      </c>
      <c r="D265" s="6">
        <v>0.29971946835167229</v>
      </c>
      <c r="G265" s="6"/>
    </row>
    <row r="266" spans="1:7" x14ac:dyDescent="0.25">
      <c r="A266" s="2" t="s">
        <v>3257</v>
      </c>
      <c r="B266" s="2">
        <v>73401</v>
      </c>
      <c r="C266" s="5">
        <v>23199.333333333332</v>
      </c>
      <c r="D266" s="6">
        <v>0.31606290559165862</v>
      </c>
      <c r="G266" s="6"/>
    </row>
    <row r="267" spans="1:7" x14ac:dyDescent="0.25">
      <c r="A267" s="2" t="s">
        <v>3265</v>
      </c>
      <c r="B267" s="2">
        <v>73384</v>
      </c>
      <c r="C267" s="5">
        <v>23128</v>
      </c>
      <c r="D267" s="6">
        <v>0.31516406846179001</v>
      </c>
      <c r="G267" s="6"/>
    </row>
    <row r="268" spans="1:7" x14ac:dyDescent="0.25">
      <c r="A268" s="2" t="s">
        <v>1370</v>
      </c>
      <c r="B268" s="2">
        <v>73297</v>
      </c>
      <c r="C268" s="5">
        <v>35534.333333333336</v>
      </c>
      <c r="D268" s="6">
        <v>0.48479928691942831</v>
      </c>
      <c r="G268" s="6"/>
    </row>
    <row r="269" spans="1:7" x14ac:dyDescent="0.25">
      <c r="A269" s="2" t="s">
        <v>1875</v>
      </c>
      <c r="B269" s="2">
        <v>73296</v>
      </c>
      <c r="C269" s="5">
        <v>31715</v>
      </c>
      <c r="D269" s="6">
        <v>0.43269755511896968</v>
      </c>
      <c r="G269" s="6"/>
    </row>
    <row r="270" spans="1:7" x14ac:dyDescent="0.25">
      <c r="A270" s="2" t="s">
        <v>2380</v>
      </c>
      <c r="B270" s="2">
        <v>73294</v>
      </c>
      <c r="C270" s="5">
        <v>28513.333333333332</v>
      </c>
      <c r="D270" s="6">
        <v>0.38902684166962276</v>
      </c>
      <c r="G270" s="6"/>
    </row>
    <row r="271" spans="1:7" x14ac:dyDescent="0.25">
      <c r="A271" s="2" t="s">
        <v>2954</v>
      </c>
      <c r="B271" s="2">
        <v>73271</v>
      </c>
      <c r="C271" s="5">
        <v>25011.333333333332</v>
      </c>
      <c r="D271" s="6">
        <v>0.34135378708265662</v>
      </c>
      <c r="G271" s="6"/>
    </row>
    <row r="272" spans="1:7" x14ac:dyDescent="0.25">
      <c r="A272" s="2" t="s">
        <v>2065</v>
      </c>
      <c r="B272" s="2">
        <v>73251</v>
      </c>
      <c r="C272" s="5">
        <v>30520</v>
      </c>
      <c r="D272" s="6">
        <v>0.41664960205321427</v>
      </c>
      <c r="G272" s="6"/>
    </row>
    <row r="273" spans="1:7" x14ac:dyDescent="0.25">
      <c r="A273" s="2" t="s">
        <v>2630</v>
      </c>
      <c r="B273" s="2">
        <v>73238</v>
      </c>
      <c r="C273" s="5">
        <v>26791.833333333332</v>
      </c>
      <c r="D273" s="6">
        <v>0.36581874618822652</v>
      </c>
      <c r="G273" s="6"/>
    </row>
    <row r="274" spans="1:7" x14ac:dyDescent="0.25">
      <c r="A274" s="2" t="s">
        <v>1784</v>
      </c>
      <c r="B274" s="2">
        <v>73238</v>
      </c>
      <c r="C274" s="5">
        <v>32244.833333333332</v>
      </c>
      <c r="D274" s="6">
        <v>0.44027462974594245</v>
      </c>
      <c r="G274" s="6"/>
    </row>
    <row r="275" spans="1:7" x14ac:dyDescent="0.25">
      <c r="A275" s="2" t="s">
        <v>1915</v>
      </c>
      <c r="B275" s="2">
        <v>73236</v>
      </c>
      <c r="C275" s="5">
        <v>31465.833333333332</v>
      </c>
      <c r="D275" s="6">
        <v>0.42964980792688473</v>
      </c>
      <c r="G275" s="6"/>
    </row>
    <row r="276" spans="1:7" x14ac:dyDescent="0.25">
      <c r="A276" s="2" t="s">
        <v>2322</v>
      </c>
      <c r="B276" s="2">
        <v>73209</v>
      </c>
      <c r="C276" s="5">
        <v>28945.833333333332</v>
      </c>
      <c r="D276" s="6">
        <v>0.39538626853711062</v>
      </c>
      <c r="G276" s="6"/>
    </row>
    <row r="277" spans="1:7" x14ac:dyDescent="0.25">
      <c r="A277" s="2" t="s">
        <v>3742</v>
      </c>
      <c r="B277" s="2">
        <v>73188</v>
      </c>
      <c r="C277" s="5">
        <v>18875.166666666668</v>
      </c>
      <c r="D277" s="6">
        <v>0.25789974677087318</v>
      </c>
      <c r="G277" s="6"/>
    </row>
    <row r="278" spans="1:7" x14ac:dyDescent="0.25">
      <c r="A278" s="2" t="s">
        <v>1564</v>
      </c>
      <c r="B278" s="2">
        <v>73155</v>
      </c>
      <c r="C278" s="5">
        <v>33929.5</v>
      </c>
      <c r="D278" s="6">
        <v>0.46380288428678834</v>
      </c>
      <c r="G278" s="6"/>
    </row>
    <row r="279" spans="1:7" x14ac:dyDescent="0.25">
      <c r="A279" s="2" t="s">
        <v>3917</v>
      </c>
      <c r="B279" s="2">
        <v>73119</v>
      </c>
      <c r="C279" s="5">
        <v>16372.666666666666</v>
      </c>
      <c r="D279" s="6">
        <v>0.22391808786589895</v>
      </c>
      <c r="G279" s="6"/>
    </row>
    <row r="280" spans="1:7" x14ac:dyDescent="0.25">
      <c r="A280" s="2" t="s">
        <v>3379</v>
      </c>
      <c r="B280" s="2">
        <v>73107</v>
      </c>
      <c r="C280" s="5">
        <v>22180.833333333332</v>
      </c>
      <c r="D280" s="6">
        <v>0.30340231897538311</v>
      </c>
      <c r="G280" s="6"/>
    </row>
    <row r="281" spans="1:7" x14ac:dyDescent="0.25">
      <c r="A281" s="2" t="s">
        <v>3658</v>
      </c>
      <c r="B281" s="2">
        <v>73067</v>
      </c>
      <c r="C281" s="5">
        <v>19713.833333333332</v>
      </c>
      <c r="D281" s="6">
        <v>0.26980488227699689</v>
      </c>
      <c r="G281" s="6"/>
    </row>
    <row r="282" spans="1:7" x14ac:dyDescent="0.25">
      <c r="A282" s="2" t="s">
        <v>2576</v>
      </c>
      <c r="B282" s="2">
        <v>73060</v>
      </c>
      <c r="C282" s="5">
        <v>27026.166666666668</v>
      </c>
      <c r="D282" s="6">
        <v>0.36991741947257961</v>
      </c>
      <c r="G282" s="6"/>
    </row>
    <row r="283" spans="1:7" x14ac:dyDescent="0.25">
      <c r="A283" s="2" t="s">
        <v>2125</v>
      </c>
      <c r="B283" s="2">
        <v>73009</v>
      </c>
      <c r="C283" s="5">
        <v>30087.166666666668</v>
      </c>
      <c r="D283" s="6">
        <v>0.41210216092079971</v>
      </c>
      <c r="G283" s="6"/>
    </row>
    <row r="284" spans="1:7" x14ac:dyDescent="0.25">
      <c r="A284" s="2" t="s">
        <v>2010</v>
      </c>
      <c r="B284" s="2">
        <v>72988</v>
      </c>
      <c r="C284" s="5">
        <v>30732.5</v>
      </c>
      <c r="D284" s="6">
        <v>0.42106236641639722</v>
      </c>
      <c r="G284" s="6"/>
    </row>
    <row r="285" spans="1:7" x14ac:dyDescent="0.25">
      <c r="A285" s="2" t="s">
        <v>2567</v>
      </c>
      <c r="B285" s="2">
        <v>72987</v>
      </c>
      <c r="C285" s="5">
        <v>27056.666666666668</v>
      </c>
      <c r="D285" s="6">
        <v>0.37070528541612435</v>
      </c>
      <c r="G285" s="6"/>
    </row>
    <row r="286" spans="1:7" x14ac:dyDescent="0.25">
      <c r="A286" s="2" t="s">
        <v>3061</v>
      </c>
      <c r="B286" s="2">
        <v>72986</v>
      </c>
      <c r="C286" s="5">
        <v>24346.333333333332</v>
      </c>
      <c r="D286" s="6">
        <v>0.33357538888736649</v>
      </c>
      <c r="G286" s="6"/>
    </row>
    <row r="287" spans="1:7" x14ac:dyDescent="0.25">
      <c r="A287" s="2" t="s">
        <v>3625</v>
      </c>
      <c r="B287" s="2">
        <v>72958</v>
      </c>
      <c r="C287" s="5">
        <v>20011.166666666668</v>
      </c>
      <c r="D287" s="6">
        <v>0.27428337765106869</v>
      </c>
      <c r="G287" s="6"/>
    </row>
    <row r="288" spans="1:7" x14ac:dyDescent="0.25">
      <c r="A288" s="2" t="s">
        <v>2762</v>
      </c>
      <c r="B288" s="2">
        <v>72956</v>
      </c>
      <c r="C288" s="5">
        <v>25863.5</v>
      </c>
      <c r="D288" s="6">
        <v>0.35450819672131145</v>
      </c>
      <c r="G288" s="6"/>
    </row>
    <row r="289" spans="1:7" x14ac:dyDescent="0.25">
      <c r="A289" s="2" t="s">
        <v>4019</v>
      </c>
      <c r="B289" s="2">
        <v>72928</v>
      </c>
      <c r="C289" s="5">
        <v>12688.5</v>
      </c>
      <c r="D289" s="6">
        <v>0.17398667178587099</v>
      </c>
      <c r="G289" s="6"/>
    </row>
    <row r="290" spans="1:7" x14ac:dyDescent="0.25">
      <c r="A290" s="2" t="s">
        <v>3686</v>
      </c>
      <c r="B290" s="2">
        <v>72923</v>
      </c>
      <c r="C290" s="5">
        <v>19404.333333333332</v>
      </c>
      <c r="D290" s="6">
        <v>0.26609345931096268</v>
      </c>
      <c r="G290" s="6"/>
    </row>
    <row r="291" spans="1:7" x14ac:dyDescent="0.25">
      <c r="A291" s="2" t="s">
        <v>1727</v>
      </c>
      <c r="B291" s="2">
        <v>72909</v>
      </c>
      <c r="C291" s="5">
        <v>32457.833333333332</v>
      </c>
      <c r="D291" s="6">
        <v>0.44518280779236213</v>
      </c>
      <c r="G291" s="6"/>
    </row>
    <row r="292" spans="1:7" x14ac:dyDescent="0.25">
      <c r="A292" s="2" t="s">
        <v>1759</v>
      </c>
      <c r="B292" s="2">
        <v>72881</v>
      </c>
      <c r="C292" s="5">
        <v>32250.833333333332</v>
      </c>
      <c r="D292" s="6">
        <v>0.44251359522143402</v>
      </c>
      <c r="G292" s="6"/>
    </row>
    <row r="293" spans="1:7" x14ac:dyDescent="0.25">
      <c r="A293" s="2" t="s">
        <v>2975</v>
      </c>
      <c r="B293" s="2">
        <v>72857</v>
      </c>
      <c r="C293" s="5">
        <v>24759.333333333332</v>
      </c>
      <c r="D293" s="6">
        <v>0.33983465327056195</v>
      </c>
      <c r="G293" s="6"/>
    </row>
    <row r="294" spans="1:7" x14ac:dyDescent="0.25">
      <c r="A294" s="2" t="s">
        <v>2311</v>
      </c>
      <c r="B294" s="2">
        <v>72811</v>
      </c>
      <c r="C294" s="5">
        <v>28886.666666666668</v>
      </c>
      <c r="D294" s="6">
        <v>0.39673492558358858</v>
      </c>
      <c r="G294" s="6"/>
    </row>
    <row r="295" spans="1:7" x14ac:dyDescent="0.25">
      <c r="A295" s="2" t="s">
        <v>3657</v>
      </c>
      <c r="B295" s="2">
        <v>72805</v>
      </c>
      <c r="C295" s="5">
        <v>19648.833333333332</v>
      </c>
      <c r="D295" s="6">
        <v>0.26988302085479476</v>
      </c>
      <c r="G295" s="6"/>
    </row>
    <row r="296" spans="1:7" x14ac:dyDescent="0.25">
      <c r="A296" s="2" t="s">
        <v>1588</v>
      </c>
      <c r="B296" s="2">
        <v>72795</v>
      </c>
      <c r="C296" s="5">
        <v>33574.333333333336</v>
      </c>
      <c r="D296" s="6">
        <v>0.46121757446711087</v>
      </c>
      <c r="G296" s="6"/>
    </row>
    <row r="297" spans="1:7" x14ac:dyDescent="0.25">
      <c r="A297" s="2" t="s">
        <v>2706</v>
      </c>
      <c r="B297" s="2">
        <v>72794</v>
      </c>
      <c r="C297" s="5">
        <v>26174.666666666668</v>
      </c>
      <c r="D297" s="6">
        <v>0.35957175957725457</v>
      </c>
      <c r="G297" s="6"/>
    </row>
    <row r="298" spans="1:7" x14ac:dyDescent="0.25">
      <c r="A298" s="2" t="s">
        <v>2881</v>
      </c>
      <c r="B298" s="2">
        <v>72782</v>
      </c>
      <c r="C298" s="5">
        <v>25157.5</v>
      </c>
      <c r="D298" s="6">
        <v>0.34565551922178561</v>
      </c>
      <c r="G298" s="6"/>
    </row>
    <row r="299" spans="1:7" x14ac:dyDescent="0.25">
      <c r="A299" s="2" t="s">
        <v>3662</v>
      </c>
      <c r="B299" s="2">
        <v>72762</v>
      </c>
      <c r="C299" s="5">
        <v>19615.166666666668</v>
      </c>
      <c r="D299" s="6">
        <v>0.26957981730390407</v>
      </c>
      <c r="G299" s="6"/>
    </row>
    <row r="300" spans="1:7" x14ac:dyDescent="0.25">
      <c r="A300" s="2" t="s">
        <v>3362</v>
      </c>
      <c r="B300" s="2">
        <v>72761</v>
      </c>
      <c r="C300" s="5">
        <v>22190</v>
      </c>
      <c r="D300" s="6">
        <v>0.30497106966644216</v>
      </c>
      <c r="G300" s="6"/>
    </row>
    <row r="301" spans="1:7" x14ac:dyDescent="0.25">
      <c r="A301" s="2" t="s">
        <v>2786</v>
      </c>
      <c r="B301" s="2">
        <v>72752</v>
      </c>
      <c r="C301" s="5">
        <v>25673.333333333332</v>
      </c>
      <c r="D301" s="6">
        <v>0.3528883512938934</v>
      </c>
      <c r="G301" s="6"/>
    </row>
    <row r="302" spans="1:7" x14ac:dyDescent="0.25">
      <c r="A302" s="2" t="s">
        <v>3715</v>
      </c>
      <c r="B302" s="2">
        <v>72723</v>
      </c>
      <c r="C302" s="5">
        <v>19041.333333333332</v>
      </c>
      <c r="D302" s="6">
        <v>0.26183371606415207</v>
      </c>
      <c r="G302" s="6"/>
    </row>
    <row r="303" spans="1:7" x14ac:dyDescent="0.25">
      <c r="A303" s="2" t="s">
        <v>2597</v>
      </c>
      <c r="B303" s="2">
        <v>72681</v>
      </c>
      <c r="C303" s="5">
        <v>26768.666666666668</v>
      </c>
      <c r="D303" s="6">
        <v>0.36830349976839433</v>
      </c>
      <c r="G303" s="6"/>
    </row>
    <row r="304" spans="1:7" x14ac:dyDescent="0.25">
      <c r="A304" s="2" t="s">
        <v>2593</v>
      </c>
      <c r="B304" s="2">
        <v>72671</v>
      </c>
      <c r="C304" s="5">
        <v>26787.166666666668</v>
      </c>
      <c r="D304" s="6">
        <v>0.36860875268905985</v>
      </c>
      <c r="G304" s="6"/>
    </row>
    <row r="305" spans="1:7" x14ac:dyDescent="0.25">
      <c r="A305" s="2" t="s">
        <v>2277</v>
      </c>
      <c r="B305" s="2">
        <v>72667</v>
      </c>
      <c r="C305" s="5">
        <v>29034.5</v>
      </c>
      <c r="D305" s="6">
        <v>0.39955550662611639</v>
      </c>
      <c r="G305" s="6"/>
    </row>
    <row r="306" spans="1:7" x14ac:dyDescent="0.25">
      <c r="A306" s="2" t="s">
        <v>3882</v>
      </c>
      <c r="B306" s="2">
        <v>72640</v>
      </c>
      <c r="C306" s="5">
        <v>16796.666666666668</v>
      </c>
      <c r="D306" s="6">
        <v>0.23123164464023496</v>
      </c>
      <c r="G306" s="6"/>
    </row>
    <row r="307" spans="1:7" x14ac:dyDescent="0.25">
      <c r="A307" s="2" t="s">
        <v>3259</v>
      </c>
      <c r="B307" s="2">
        <v>72601</v>
      </c>
      <c r="C307" s="5">
        <v>22940.166666666668</v>
      </c>
      <c r="D307" s="6">
        <v>0.31597590483143023</v>
      </c>
      <c r="G307" s="6"/>
    </row>
    <row r="308" spans="1:7" x14ac:dyDescent="0.25">
      <c r="A308" s="2" t="s">
        <v>2151</v>
      </c>
      <c r="B308" s="2">
        <v>72597</v>
      </c>
      <c r="C308" s="5">
        <v>29775.166666666668</v>
      </c>
      <c r="D308" s="6">
        <v>0.41014321069282017</v>
      </c>
      <c r="G308" s="6"/>
    </row>
    <row r="309" spans="1:7" x14ac:dyDescent="0.25">
      <c r="A309" s="2" t="s">
        <v>3378</v>
      </c>
      <c r="B309" s="2">
        <v>72532</v>
      </c>
      <c r="C309" s="5">
        <v>22014</v>
      </c>
      <c r="D309" s="6">
        <v>0.30350741741576132</v>
      </c>
      <c r="G309" s="6"/>
    </row>
    <row r="310" spans="1:7" x14ac:dyDescent="0.25">
      <c r="A310" s="2" t="s">
        <v>2413</v>
      </c>
      <c r="B310" s="2">
        <v>72494</v>
      </c>
      <c r="C310" s="5">
        <v>28022.333333333332</v>
      </c>
      <c r="D310" s="6">
        <v>0.38654693261971101</v>
      </c>
      <c r="G310" s="6"/>
    </row>
    <row r="311" spans="1:7" x14ac:dyDescent="0.25">
      <c r="A311" s="2" t="s">
        <v>1867</v>
      </c>
      <c r="B311" s="2">
        <v>72484</v>
      </c>
      <c r="C311" s="5">
        <v>31407.333333333332</v>
      </c>
      <c r="D311" s="6">
        <v>0.43330022257785622</v>
      </c>
      <c r="G311" s="6"/>
    </row>
    <row r="312" spans="1:7" x14ac:dyDescent="0.25">
      <c r="A312" s="2" t="s">
        <v>307</v>
      </c>
      <c r="B312" s="2">
        <v>72483</v>
      </c>
      <c r="C312" s="5">
        <v>44901.166666666664</v>
      </c>
      <c r="D312" s="6">
        <v>0.61947169221288667</v>
      </c>
      <c r="G312" s="6"/>
    </row>
    <row r="313" spans="1:7" x14ac:dyDescent="0.25">
      <c r="A313" s="2" t="s">
        <v>3248</v>
      </c>
      <c r="B313" s="2">
        <v>72474</v>
      </c>
      <c r="C313" s="5">
        <v>23009.833333333332</v>
      </c>
      <c r="D313" s="6">
        <v>0.31749087028911516</v>
      </c>
      <c r="G313" s="6"/>
    </row>
    <row r="314" spans="1:7" x14ac:dyDescent="0.25">
      <c r="A314" s="2" t="s">
        <v>3205</v>
      </c>
      <c r="B314" s="2">
        <v>72430</v>
      </c>
      <c r="C314" s="5">
        <v>23239.5</v>
      </c>
      <c r="D314" s="6">
        <v>0.32085461825210548</v>
      </c>
      <c r="G314" s="6"/>
    </row>
    <row r="315" spans="1:7" x14ac:dyDescent="0.25">
      <c r="A315" s="2" t="s">
        <v>2184</v>
      </c>
      <c r="B315" s="2">
        <v>72391</v>
      </c>
      <c r="C315" s="5">
        <v>29551.333333333332</v>
      </c>
      <c r="D315" s="6">
        <v>0.40821833284984782</v>
      </c>
      <c r="G315" s="6"/>
    </row>
    <row r="316" spans="1:7" x14ac:dyDescent="0.25">
      <c r="A316" s="2" t="s">
        <v>2425</v>
      </c>
      <c r="B316" s="2">
        <v>72370</v>
      </c>
      <c r="C316" s="5">
        <v>27895.166666666668</v>
      </c>
      <c r="D316" s="6">
        <v>0.38545207498503065</v>
      </c>
      <c r="G316" s="6"/>
    </row>
    <row r="317" spans="1:7" x14ac:dyDescent="0.25">
      <c r="A317" s="2" t="s">
        <v>1132</v>
      </c>
      <c r="B317" s="2">
        <v>72352</v>
      </c>
      <c r="C317" s="5">
        <v>36711.166666666664</v>
      </c>
      <c r="D317" s="6">
        <v>0.50739670868347331</v>
      </c>
      <c r="G317" s="6"/>
    </row>
    <row r="318" spans="1:7" x14ac:dyDescent="0.25">
      <c r="A318" s="2" t="s">
        <v>3072</v>
      </c>
      <c r="B318" s="2">
        <v>72347</v>
      </c>
      <c r="C318" s="5">
        <v>24053.666666666668</v>
      </c>
      <c r="D318" s="6">
        <v>0.33247635239424811</v>
      </c>
      <c r="G318" s="6"/>
    </row>
    <row r="319" spans="1:7" x14ac:dyDescent="0.25">
      <c r="A319" s="2" t="s">
        <v>3531</v>
      </c>
      <c r="B319" s="2">
        <v>72334</v>
      </c>
      <c r="C319" s="5">
        <v>20645.166666666668</v>
      </c>
      <c r="D319" s="6">
        <v>0.28541442014359314</v>
      </c>
      <c r="G319" s="6"/>
    </row>
    <row r="320" spans="1:7" x14ac:dyDescent="0.25">
      <c r="A320" s="2" t="s">
        <v>2365</v>
      </c>
      <c r="B320" s="2">
        <v>72301</v>
      </c>
      <c r="C320" s="5">
        <v>28287.5</v>
      </c>
      <c r="D320" s="6">
        <v>0.39124631747831978</v>
      </c>
      <c r="G320" s="6"/>
    </row>
    <row r="321" spans="1:7" x14ac:dyDescent="0.25">
      <c r="A321" s="2" t="s">
        <v>2464</v>
      </c>
      <c r="B321" s="2">
        <v>72299</v>
      </c>
      <c r="C321" s="5">
        <v>27559.333333333332</v>
      </c>
      <c r="D321" s="6">
        <v>0.38118553968012464</v>
      </c>
      <c r="G321" s="6"/>
    </row>
    <row r="322" spans="1:7" x14ac:dyDescent="0.25">
      <c r="A322" s="2" t="s">
        <v>3296</v>
      </c>
      <c r="B322" s="2">
        <v>72245</v>
      </c>
      <c r="C322" s="5">
        <v>22585.833333333332</v>
      </c>
      <c r="D322" s="6">
        <v>0.31262832491291209</v>
      </c>
      <c r="G322" s="6"/>
    </row>
    <row r="323" spans="1:7" x14ac:dyDescent="0.25">
      <c r="A323" s="2" t="s">
        <v>2355</v>
      </c>
      <c r="B323" s="2">
        <v>72245</v>
      </c>
      <c r="C323" s="5">
        <v>28302.166666666668</v>
      </c>
      <c r="D323" s="6">
        <v>0.39175260110272914</v>
      </c>
      <c r="G323" s="6"/>
    </row>
    <row r="324" spans="1:7" x14ac:dyDescent="0.25">
      <c r="A324" s="2" t="s">
        <v>2164</v>
      </c>
      <c r="B324" s="2">
        <v>72187</v>
      </c>
      <c r="C324" s="5">
        <v>29542</v>
      </c>
      <c r="D324" s="6">
        <v>0.4092426614210315</v>
      </c>
      <c r="G324" s="6"/>
    </row>
    <row r="325" spans="1:7" x14ac:dyDescent="0.25">
      <c r="A325" s="2" t="s">
        <v>1764</v>
      </c>
      <c r="B325" s="2">
        <v>72185</v>
      </c>
      <c r="C325" s="5">
        <v>31929.833333333332</v>
      </c>
      <c r="D325" s="6">
        <v>0.44233335642215604</v>
      </c>
      <c r="G325" s="6"/>
    </row>
    <row r="326" spans="1:7" x14ac:dyDescent="0.25">
      <c r="A326" s="2" t="s">
        <v>3050</v>
      </c>
      <c r="B326" s="2">
        <v>72183</v>
      </c>
      <c r="C326" s="5">
        <v>24141.833333333332</v>
      </c>
      <c r="D326" s="6">
        <v>0.33445317226124338</v>
      </c>
      <c r="G326" s="6"/>
    </row>
    <row r="327" spans="1:7" x14ac:dyDescent="0.25">
      <c r="A327" s="2" t="s">
        <v>3638</v>
      </c>
      <c r="B327" s="2">
        <v>72162</v>
      </c>
      <c r="C327" s="5">
        <v>19702.333333333332</v>
      </c>
      <c r="D327" s="6">
        <v>0.27302920281219106</v>
      </c>
      <c r="G327" s="6"/>
    </row>
    <row r="328" spans="1:7" x14ac:dyDescent="0.25">
      <c r="A328" s="2" t="s">
        <v>880</v>
      </c>
      <c r="B328" s="2">
        <v>72128</v>
      </c>
      <c r="C328" s="5">
        <v>38498</v>
      </c>
      <c r="D328" s="6">
        <v>0.53374556344276847</v>
      </c>
      <c r="G328" s="6"/>
    </row>
    <row r="329" spans="1:7" x14ac:dyDescent="0.25">
      <c r="A329" s="2" t="s">
        <v>2093</v>
      </c>
      <c r="B329" s="2">
        <v>72119</v>
      </c>
      <c r="C329" s="5">
        <v>29902</v>
      </c>
      <c r="D329" s="6">
        <v>0.41462028036994414</v>
      </c>
      <c r="G329" s="6"/>
    </row>
    <row r="330" spans="1:7" x14ac:dyDescent="0.25">
      <c r="A330" s="2" t="s">
        <v>2694</v>
      </c>
      <c r="B330" s="2">
        <v>72070</v>
      </c>
      <c r="C330" s="5">
        <v>26022.333333333332</v>
      </c>
      <c r="D330" s="6">
        <v>0.36107025576985335</v>
      </c>
      <c r="G330" s="6"/>
    </row>
    <row r="331" spans="1:7" x14ac:dyDescent="0.25">
      <c r="A331" s="2" t="s">
        <v>3351</v>
      </c>
      <c r="B331" s="2">
        <v>72061</v>
      </c>
      <c r="C331" s="5">
        <v>22082</v>
      </c>
      <c r="D331" s="6">
        <v>0.30643482605015193</v>
      </c>
      <c r="G331" s="6"/>
    </row>
    <row r="332" spans="1:7" x14ac:dyDescent="0.25">
      <c r="A332" s="2" t="s">
        <v>2170</v>
      </c>
      <c r="B332" s="2">
        <v>72028</v>
      </c>
      <c r="C332" s="5">
        <v>29442.833333333332</v>
      </c>
      <c r="D332" s="6">
        <v>0.40876927491160842</v>
      </c>
      <c r="G332" s="6"/>
    </row>
    <row r="333" spans="1:7" x14ac:dyDescent="0.25">
      <c r="A333" s="2" t="s">
        <v>3122</v>
      </c>
      <c r="B333" s="2">
        <v>72028</v>
      </c>
      <c r="C333" s="5">
        <v>23733.333333333332</v>
      </c>
      <c r="D333" s="6">
        <v>0.32950149016123359</v>
      </c>
      <c r="G333" s="6"/>
    </row>
    <row r="334" spans="1:7" x14ac:dyDescent="0.25">
      <c r="A334" s="2" t="s">
        <v>1972</v>
      </c>
      <c r="B334" s="2">
        <v>71966</v>
      </c>
      <c r="C334" s="5">
        <v>30488.333333333332</v>
      </c>
      <c r="D334" s="6">
        <v>0.42364913060797227</v>
      </c>
      <c r="G334" s="6"/>
    </row>
    <row r="335" spans="1:7" x14ac:dyDescent="0.25">
      <c r="A335" s="2" t="s">
        <v>3880</v>
      </c>
      <c r="B335" s="2">
        <v>71929</v>
      </c>
      <c r="C335" s="5">
        <v>16704.833333333332</v>
      </c>
      <c r="D335" s="6">
        <v>0.23224058909943601</v>
      </c>
      <c r="G335" s="6"/>
    </row>
    <row r="336" spans="1:7" x14ac:dyDescent="0.25">
      <c r="A336" s="2" t="s">
        <v>2566</v>
      </c>
      <c r="B336" s="2">
        <v>71928</v>
      </c>
      <c r="C336" s="5">
        <v>26667</v>
      </c>
      <c r="D336" s="6">
        <v>0.37074574574574576</v>
      </c>
      <c r="G336" s="6"/>
    </row>
    <row r="337" spans="1:7" x14ac:dyDescent="0.25">
      <c r="A337" s="2" t="s">
        <v>2481</v>
      </c>
      <c r="B337" s="2">
        <v>71887</v>
      </c>
      <c r="C337" s="5">
        <v>27251.833333333332</v>
      </c>
      <c r="D337" s="6">
        <v>0.37909265003871817</v>
      </c>
      <c r="G337" s="6"/>
    </row>
    <row r="338" spans="1:7" x14ac:dyDescent="0.25">
      <c r="A338" s="2" t="s">
        <v>1484</v>
      </c>
      <c r="B338" s="2">
        <v>71820</v>
      </c>
      <c r="C338" s="5">
        <v>33953.666666666664</v>
      </c>
      <c r="D338" s="6">
        <v>0.47276060521674551</v>
      </c>
      <c r="G338" s="6"/>
    </row>
    <row r="339" spans="1:7" x14ac:dyDescent="0.25">
      <c r="A339" s="2" t="s">
        <v>3654</v>
      </c>
      <c r="B339" s="2">
        <v>71776</v>
      </c>
      <c r="C339" s="5">
        <v>19434.5</v>
      </c>
      <c r="D339" s="6">
        <v>0.27076599420419084</v>
      </c>
      <c r="G339" s="6"/>
    </row>
    <row r="340" spans="1:7" x14ac:dyDescent="0.25">
      <c r="A340" s="2" t="s">
        <v>2227</v>
      </c>
      <c r="B340" s="2">
        <v>71775</v>
      </c>
      <c r="C340" s="5">
        <v>28975.666666666668</v>
      </c>
      <c r="D340" s="6">
        <v>0.40370138163241615</v>
      </c>
      <c r="G340" s="6"/>
    </row>
    <row r="341" spans="1:7" x14ac:dyDescent="0.25">
      <c r="A341" s="2" t="s">
        <v>1516</v>
      </c>
      <c r="B341" s="2">
        <v>71765</v>
      </c>
      <c r="C341" s="5">
        <v>33690.5</v>
      </c>
      <c r="D341" s="6">
        <v>0.46945586288580782</v>
      </c>
      <c r="G341" s="6"/>
    </row>
    <row r="342" spans="1:7" x14ac:dyDescent="0.25">
      <c r="A342" s="2" t="s">
        <v>1628</v>
      </c>
      <c r="B342" s="2">
        <v>71754</v>
      </c>
      <c r="C342" s="5">
        <v>32726.666666666668</v>
      </c>
      <c r="D342" s="6">
        <v>0.45609536286014252</v>
      </c>
      <c r="G342" s="6"/>
    </row>
    <row r="343" spans="1:7" x14ac:dyDescent="0.25">
      <c r="A343" s="2" t="s">
        <v>1819</v>
      </c>
      <c r="B343" s="2">
        <v>71743</v>
      </c>
      <c r="C343" s="5">
        <v>31340.166666666668</v>
      </c>
      <c r="D343" s="6">
        <v>0.43683936644225457</v>
      </c>
      <c r="G343" s="6"/>
    </row>
    <row r="344" spans="1:7" x14ac:dyDescent="0.25">
      <c r="A344" s="2" t="s">
        <v>3392</v>
      </c>
      <c r="B344" s="2">
        <v>71737</v>
      </c>
      <c r="C344" s="5">
        <v>21630.666666666668</v>
      </c>
      <c r="D344" s="6">
        <v>0.30152733828661177</v>
      </c>
      <c r="G344" s="6"/>
    </row>
    <row r="345" spans="1:7" x14ac:dyDescent="0.25">
      <c r="A345" s="2" t="s">
        <v>1622</v>
      </c>
      <c r="B345" s="2">
        <v>71703</v>
      </c>
      <c r="C345" s="5">
        <v>32738.166666666668</v>
      </c>
      <c r="D345" s="6">
        <v>0.45658015238785921</v>
      </c>
      <c r="G345" s="6"/>
    </row>
    <row r="346" spans="1:7" x14ac:dyDescent="0.25">
      <c r="A346" s="2" t="s">
        <v>3484</v>
      </c>
      <c r="B346" s="2">
        <v>71693</v>
      </c>
      <c r="C346" s="5">
        <v>20929</v>
      </c>
      <c r="D346" s="6">
        <v>0.29192529256691729</v>
      </c>
      <c r="G346" s="6"/>
    </row>
    <row r="347" spans="1:7" x14ac:dyDescent="0.25">
      <c r="A347" s="2" t="s">
        <v>3652</v>
      </c>
      <c r="B347" s="2">
        <v>71685</v>
      </c>
      <c r="C347" s="5">
        <v>19435.333333333332</v>
      </c>
      <c r="D347" s="6">
        <v>0.27112134105228891</v>
      </c>
      <c r="G347" s="6"/>
    </row>
    <row r="348" spans="1:7" x14ac:dyDescent="0.25">
      <c r="A348" s="2" t="s">
        <v>1701</v>
      </c>
      <c r="B348" s="2">
        <v>71685</v>
      </c>
      <c r="C348" s="5">
        <v>32091.333333333332</v>
      </c>
      <c r="D348" s="6">
        <v>0.44767152588872611</v>
      </c>
      <c r="G348" s="6"/>
    </row>
    <row r="349" spans="1:7" x14ac:dyDescent="0.25">
      <c r="A349" s="2" t="s">
        <v>3833</v>
      </c>
      <c r="B349" s="2">
        <v>71665</v>
      </c>
      <c r="C349" s="5">
        <v>17352.166666666668</v>
      </c>
      <c r="D349" s="6">
        <v>0.2421288867182958</v>
      </c>
      <c r="G349" s="6"/>
    </row>
    <row r="350" spans="1:7" x14ac:dyDescent="0.25">
      <c r="A350" s="2" t="s">
        <v>3588</v>
      </c>
      <c r="B350" s="2">
        <v>71663</v>
      </c>
      <c r="C350" s="5">
        <v>19981.5</v>
      </c>
      <c r="D350" s="6">
        <v>0.27882589341780278</v>
      </c>
      <c r="G350" s="6"/>
    </row>
    <row r="351" spans="1:7" x14ac:dyDescent="0.25">
      <c r="A351" s="2" t="s">
        <v>3717</v>
      </c>
      <c r="B351" s="2">
        <v>71655</v>
      </c>
      <c r="C351" s="5">
        <v>18740.333333333332</v>
      </c>
      <c r="D351" s="6">
        <v>0.26153559881841226</v>
      </c>
      <c r="G351" s="6"/>
    </row>
    <row r="352" spans="1:7" x14ac:dyDescent="0.25">
      <c r="A352" s="2" t="s">
        <v>2470</v>
      </c>
      <c r="B352" s="2">
        <v>71642</v>
      </c>
      <c r="C352" s="5">
        <v>27268.333333333332</v>
      </c>
      <c r="D352" s="6">
        <v>0.3806193759712645</v>
      </c>
      <c r="G352" s="6"/>
    </row>
    <row r="353" spans="1:7" x14ac:dyDescent="0.25">
      <c r="A353" s="2" t="s">
        <v>3497</v>
      </c>
      <c r="B353" s="2">
        <v>71634</v>
      </c>
      <c r="C353" s="5">
        <v>20840.666666666668</v>
      </c>
      <c r="D353" s="6">
        <v>0.29093261114368413</v>
      </c>
      <c r="G353" s="6"/>
    </row>
    <row r="354" spans="1:7" x14ac:dyDescent="0.25">
      <c r="A354" s="2" t="s">
        <v>2265</v>
      </c>
      <c r="B354" s="2">
        <v>71628</v>
      </c>
      <c r="C354" s="5">
        <v>28702.833333333332</v>
      </c>
      <c r="D354" s="6">
        <v>0.40072085404218089</v>
      </c>
      <c r="G354" s="6"/>
    </row>
    <row r="355" spans="1:7" x14ac:dyDescent="0.25">
      <c r="A355" s="2" t="s">
        <v>1825</v>
      </c>
      <c r="B355" s="2">
        <v>71604</v>
      </c>
      <c r="C355" s="5">
        <v>31249.833333333332</v>
      </c>
      <c r="D355" s="6">
        <v>0.43642580488985716</v>
      </c>
      <c r="G355" s="6"/>
    </row>
    <row r="356" spans="1:7" x14ac:dyDescent="0.25">
      <c r="A356" s="2" t="s">
        <v>1909</v>
      </c>
      <c r="B356" s="2">
        <v>71600</v>
      </c>
      <c r="C356" s="5">
        <v>30798.5</v>
      </c>
      <c r="D356" s="6">
        <v>0.43014664804469271</v>
      </c>
      <c r="G356" s="6"/>
    </row>
    <row r="357" spans="1:7" x14ac:dyDescent="0.25">
      <c r="A357" s="2" t="s">
        <v>1324</v>
      </c>
      <c r="B357" s="2">
        <v>71593</v>
      </c>
      <c r="C357" s="5">
        <v>35103.166666666664</v>
      </c>
      <c r="D357" s="6">
        <v>0.49031562676053053</v>
      </c>
      <c r="G357" s="6"/>
    </row>
    <row r="358" spans="1:7" x14ac:dyDescent="0.25">
      <c r="A358" s="2" t="s">
        <v>3854</v>
      </c>
      <c r="B358" s="2">
        <v>71569</v>
      </c>
      <c r="C358" s="5">
        <v>17020.5</v>
      </c>
      <c r="D358" s="6">
        <v>0.23781944696726237</v>
      </c>
      <c r="G358" s="6"/>
    </row>
    <row r="359" spans="1:7" x14ac:dyDescent="0.25">
      <c r="A359" s="2" t="s">
        <v>2358</v>
      </c>
      <c r="B359" s="2">
        <v>71558</v>
      </c>
      <c r="C359" s="5">
        <v>28016</v>
      </c>
      <c r="D359" s="6">
        <v>0.39151457558903269</v>
      </c>
      <c r="G359" s="6"/>
    </row>
    <row r="360" spans="1:7" x14ac:dyDescent="0.25">
      <c r="A360" s="2" t="s">
        <v>2075</v>
      </c>
      <c r="B360" s="2">
        <v>71540</v>
      </c>
      <c r="C360" s="5">
        <v>29740.666666666668</v>
      </c>
      <c r="D360" s="6">
        <v>0.41572080887149382</v>
      </c>
      <c r="G360" s="6"/>
    </row>
    <row r="361" spans="1:7" x14ac:dyDescent="0.25">
      <c r="A361" s="2" t="s">
        <v>1320</v>
      </c>
      <c r="B361" s="2">
        <v>71532</v>
      </c>
      <c r="C361" s="5">
        <v>35102.666666666664</v>
      </c>
      <c r="D361" s="6">
        <v>0.49072676098342927</v>
      </c>
      <c r="G361" s="6"/>
    </row>
    <row r="362" spans="1:7" x14ac:dyDescent="0.25">
      <c r="A362" s="2" t="s">
        <v>3815</v>
      </c>
      <c r="B362" s="2">
        <v>71520</v>
      </c>
      <c r="C362" s="5">
        <v>17619.5</v>
      </c>
      <c r="D362" s="6">
        <v>0.24635766219239374</v>
      </c>
      <c r="G362" s="6"/>
    </row>
    <row r="363" spans="1:7" x14ac:dyDescent="0.25">
      <c r="A363" s="2" t="s">
        <v>3553</v>
      </c>
      <c r="B363" s="2">
        <v>71509</v>
      </c>
      <c r="C363" s="5">
        <v>20225.333333333332</v>
      </c>
      <c r="D363" s="6">
        <v>0.28283619311322117</v>
      </c>
      <c r="G363" s="6"/>
    </row>
    <row r="364" spans="1:7" x14ac:dyDescent="0.25">
      <c r="A364" s="2" t="s">
        <v>3614</v>
      </c>
      <c r="B364" s="2">
        <v>71499</v>
      </c>
      <c r="C364" s="5">
        <v>19722.333333333332</v>
      </c>
      <c r="D364" s="6">
        <v>0.27584068774854659</v>
      </c>
      <c r="G364" s="6"/>
    </row>
    <row r="365" spans="1:7" x14ac:dyDescent="0.25">
      <c r="A365" s="2" t="s">
        <v>2612</v>
      </c>
      <c r="B365" s="2">
        <v>71488</v>
      </c>
      <c r="C365" s="5">
        <v>26254.666666666668</v>
      </c>
      <c r="D365" s="6">
        <v>0.36725977320202924</v>
      </c>
      <c r="G365" s="6"/>
    </row>
    <row r="366" spans="1:7" x14ac:dyDescent="0.25">
      <c r="A366" s="2" t="s">
        <v>3557</v>
      </c>
      <c r="B366" s="2">
        <v>71482</v>
      </c>
      <c r="C366" s="5">
        <v>20184.166666666668</v>
      </c>
      <c r="D366" s="6">
        <v>0.28236712272553466</v>
      </c>
      <c r="G366" s="6"/>
    </row>
    <row r="367" spans="1:7" x14ac:dyDescent="0.25">
      <c r="A367" s="2" t="s">
        <v>1726</v>
      </c>
      <c r="B367" s="2">
        <v>71468</v>
      </c>
      <c r="C367" s="5">
        <v>31818.666666666668</v>
      </c>
      <c r="D367" s="6">
        <v>0.44521557433629971</v>
      </c>
      <c r="G367" s="6"/>
    </row>
    <row r="368" spans="1:7" x14ac:dyDescent="0.25">
      <c r="A368" s="2" t="s">
        <v>3566</v>
      </c>
      <c r="B368" s="2">
        <v>71426</v>
      </c>
      <c r="C368" s="5">
        <v>20102.166666666668</v>
      </c>
      <c r="D368" s="6">
        <v>0.2814404651900802</v>
      </c>
      <c r="G368" s="6"/>
    </row>
    <row r="369" spans="1:7" x14ac:dyDescent="0.25">
      <c r="A369" s="2" t="s">
        <v>2320</v>
      </c>
      <c r="B369" s="2">
        <v>71407</v>
      </c>
      <c r="C369" s="5">
        <v>28249.333333333332</v>
      </c>
      <c r="D369" s="6">
        <v>0.39561014092922725</v>
      </c>
      <c r="G369" s="6"/>
    </row>
    <row r="370" spans="1:7" x14ac:dyDescent="0.25">
      <c r="A370" s="2" t="s">
        <v>3672</v>
      </c>
      <c r="B370" s="2">
        <v>71359</v>
      </c>
      <c r="C370" s="5">
        <v>19178.333333333332</v>
      </c>
      <c r="D370" s="6">
        <v>0.26875843738467931</v>
      </c>
      <c r="G370" s="6"/>
    </row>
    <row r="371" spans="1:7" x14ac:dyDescent="0.25">
      <c r="A371" s="2" t="s">
        <v>2404</v>
      </c>
      <c r="B371" s="2">
        <v>71358</v>
      </c>
      <c r="C371" s="5">
        <v>27641.333333333332</v>
      </c>
      <c r="D371" s="6">
        <v>0.38736137970981993</v>
      </c>
      <c r="G371" s="6"/>
    </row>
    <row r="372" spans="1:7" x14ac:dyDescent="0.25">
      <c r="A372" s="2" t="s">
        <v>1428</v>
      </c>
      <c r="B372" s="2">
        <v>71357</v>
      </c>
      <c r="C372" s="5">
        <v>34214.833333333336</v>
      </c>
      <c r="D372" s="6">
        <v>0.47948811375665085</v>
      </c>
      <c r="G372" s="6"/>
    </row>
    <row r="373" spans="1:7" x14ac:dyDescent="0.25">
      <c r="A373" s="2" t="s">
        <v>386</v>
      </c>
      <c r="B373" s="2">
        <v>71356</v>
      </c>
      <c r="C373" s="5">
        <v>43249.5</v>
      </c>
      <c r="D373" s="6">
        <v>0.60610880654745225</v>
      </c>
      <c r="G373" s="6"/>
    </row>
    <row r="374" spans="1:7" x14ac:dyDescent="0.25">
      <c r="A374" s="2" t="s">
        <v>2512</v>
      </c>
      <c r="B374" s="2">
        <v>71356</v>
      </c>
      <c r="C374" s="5">
        <v>26852.166666666668</v>
      </c>
      <c r="D374" s="6">
        <v>0.37631266700300842</v>
      </c>
      <c r="G374" s="6"/>
    </row>
    <row r="375" spans="1:7" x14ac:dyDescent="0.25">
      <c r="A375" s="2" t="s">
        <v>2377</v>
      </c>
      <c r="B375" s="2">
        <v>71330</v>
      </c>
      <c r="C375" s="5">
        <v>27805.666666666668</v>
      </c>
      <c r="D375" s="6">
        <v>0.38981728118136361</v>
      </c>
      <c r="G375" s="6"/>
    </row>
    <row r="376" spans="1:7" x14ac:dyDescent="0.25">
      <c r="A376" s="2" t="s">
        <v>2719</v>
      </c>
      <c r="B376" s="2">
        <v>71312</v>
      </c>
      <c r="C376" s="5">
        <v>25537.5</v>
      </c>
      <c r="D376" s="6">
        <v>0.35810943459726274</v>
      </c>
      <c r="G376" s="6"/>
    </row>
    <row r="377" spans="1:7" x14ac:dyDescent="0.25">
      <c r="A377" s="2" t="s">
        <v>246</v>
      </c>
      <c r="B377" s="2">
        <v>71287</v>
      </c>
      <c r="C377" s="5">
        <v>45055.833333333336</v>
      </c>
      <c r="D377" s="6">
        <v>0.63203435876574043</v>
      </c>
      <c r="G377" s="6"/>
    </row>
    <row r="378" spans="1:7" x14ac:dyDescent="0.25">
      <c r="A378" s="2" t="s">
        <v>3766</v>
      </c>
      <c r="B378" s="2">
        <v>71282</v>
      </c>
      <c r="C378" s="5">
        <v>18112.666666666668</v>
      </c>
      <c r="D378" s="6">
        <v>0.25409874395593091</v>
      </c>
      <c r="G378" s="6"/>
    </row>
    <row r="379" spans="1:7" x14ac:dyDescent="0.25">
      <c r="A379" s="2" t="s">
        <v>3464</v>
      </c>
      <c r="B379" s="2">
        <v>71272</v>
      </c>
      <c r="C379" s="5">
        <v>20958.333333333332</v>
      </c>
      <c r="D379" s="6">
        <v>0.29406124892430874</v>
      </c>
      <c r="G379" s="6"/>
    </row>
    <row r="380" spans="1:7" x14ac:dyDescent="0.25">
      <c r="A380" s="2" t="s">
        <v>1934</v>
      </c>
      <c r="B380" s="2">
        <v>71233</v>
      </c>
      <c r="C380" s="5">
        <v>30461.166666666668</v>
      </c>
      <c r="D380" s="6">
        <v>0.42762717654270727</v>
      </c>
      <c r="G380" s="6"/>
    </row>
    <row r="381" spans="1:7" x14ac:dyDescent="0.25">
      <c r="A381" s="2" t="s">
        <v>2780</v>
      </c>
      <c r="B381" s="2">
        <v>71219</v>
      </c>
      <c r="C381" s="5">
        <v>25150.5</v>
      </c>
      <c r="D381" s="6">
        <v>0.35314312191971242</v>
      </c>
      <c r="G381" s="6"/>
    </row>
    <row r="382" spans="1:7" x14ac:dyDescent="0.25">
      <c r="A382" s="2" t="s">
        <v>3496</v>
      </c>
      <c r="B382" s="2">
        <v>71205</v>
      </c>
      <c r="C382" s="5">
        <v>20716.333333333332</v>
      </c>
      <c r="D382" s="6">
        <v>0.2909393066966271</v>
      </c>
      <c r="G382" s="6"/>
    </row>
    <row r="383" spans="1:7" x14ac:dyDescent="0.25">
      <c r="A383" s="2" t="s">
        <v>2483</v>
      </c>
      <c r="B383" s="2">
        <v>71190</v>
      </c>
      <c r="C383" s="5">
        <v>26971.166666666668</v>
      </c>
      <c r="D383" s="6">
        <v>0.3788617315165988</v>
      </c>
      <c r="G383" s="6"/>
    </row>
    <row r="384" spans="1:7" x14ac:dyDescent="0.25">
      <c r="A384" s="2" t="s">
        <v>1814</v>
      </c>
      <c r="B384" s="2">
        <v>71182</v>
      </c>
      <c r="C384" s="5">
        <v>31126</v>
      </c>
      <c r="D384" s="6">
        <v>0.43727346801157596</v>
      </c>
      <c r="G384" s="6"/>
    </row>
    <row r="385" spans="1:7" x14ac:dyDescent="0.25">
      <c r="A385" s="2" t="s">
        <v>3779</v>
      </c>
      <c r="B385" s="2">
        <v>71171</v>
      </c>
      <c r="C385" s="5">
        <v>17928.166666666668</v>
      </c>
      <c r="D385" s="6">
        <v>0.25190269444951829</v>
      </c>
      <c r="G385" s="6"/>
    </row>
    <row r="386" spans="1:7" x14ac:dyDescent="0.25">
      <c r="A386" s="2" t="s">
        <v>677</v>
      </c>
      <c r="B386" s="2">
        <v>71133</v>
      </c>
      <c r="C386" s="5">
        <v>40038.833333333336</v>
      </c>
      <c r="D386" s="6">
        <v>0.56287283445564418</v>
      </c>
      <c r="G386" s="6"/>
    </row>
    <row r="387" spans="1:7" x14ac:dyDescent="0.25">
      <c r="A387" s="2" t="s">
        <v>3591</v>
      </c>
      <c r="B387" s="2">
        <v>71128</v>
      </c>
      <c r="C387" s="5">
        <v>19819.333333333332</v>
      </c>
      <c r="D387" s="6">
        <v>0.27864319724065534</v>
      </c>
      <c r="G387" s="6"/>
    </row>
    <row r="388" spans="1:7" x14ac:dyDescent="0.25">
      <c r="A388" s="2" t="s">
        <v>3232</v>
      </c>
      <c r="B388" s="2">
        <v>71124</v>
      </c>
      <c r="C388" s="5">
        <v>22692.5</v>
      </c>
      <c r="D388" s="6">
        <v>0.31905545244924355</v>
      </c>
      <c r="G388" s="6"/>
    </row>
    <row r="389" spans="1:7" x14ac:dyDescent="0.25">
      <c r="A389" s="2" t="s">
        <v>2889</v>
      </c>
      <c r="B389" s="2">
        <v>71111</v>
      </c>
      <c r="C389" s="5">
        <v>24541.666666666668</v>
      </c>
      <c r="D389" s="6">
        <v>0.34511772674644808</v>
      </c>
      <c r="G389" s="6"/>
    </row>
    <row r="390" spans="1:7" x14ac:dyDescent="0.25">
      <c r="A390" s="2" t="s">
        <v>2107</v>
      </c>
      <c r="B390" s="2">
        <v>71097</v>
      </c>
      <c r="C390" s="5">
        <v>29414.333333333332</v>
      </c>
      <c r="D390" s="6">
        <v>0.41372116029274558</v>
      </c>
      <c r="G390" s="6"/>
    </row>
    <row r="391" spans="1:7" x14ac:dyDescent="0.25">
      <c r="A391" s="2" t="s">
        <v>2252</v>
      </c>
      <c r="B391" s="2">
        <v>71068</v>
      </c>
      <c r="C391" s="5">
        <v>28537.833333333332</v>
      </c>
      <c r="D391" s="6">
        <v>0.40155672501454004</v>
      </c>
      <c r="G391" s="6"/>
    </row>
    <row r="392" spans="1:7" x14ac:dyDescent="0.25">
      <c r="A392" s="2" t="s">
        <v>2653</v>
      </c>
      <c r="B392" s="2">
        <v>71050</v>
      </c>
      <c r="C392" s="5">
        <v>25871.166666666668</v>
      </c>
      <c r="D392" s="6">
        <v>0.36412620220501996</v>
      </c>
      <c r="G392" s="6"/>
    </row>
    <row r="393" spans="1:7" x14ac:dyDescent="0.25">
      <c r="A393" s="2" t="s">
        <v>3334</v>
      </c>
      <c r="B393" s="2">
        <v>71025</v>
      </c>
      <c r="C393" s="5">
        <v>21925.333333333332</v>
      </c>
      <c r="D393" s="6">
        <v>0.30869881497125423</v>
      </c>
      <c r="G393" s="6"/>
    </row>
    <row r="394" spans="1:7" x14ac:dyDescent="0.25">
      <c r="A394" s="2" t="s">
        <v>3450</v>
      </c>
      <c r="B394" s="2">
        <v>71025</v>
      </c>
      <c r="C394" s="5">
        <v>20977.333333333332</v>
      </c>
      <c r="D394" s="6">
        <v>0.2953514020884665</v>
      </c>
      <c r="G394" s="6"/>
    </row>
    <row r="395" spans="1:7" x14ac:dyDescent="0.25">
      <c r="A395" s="2" t="s">
        <v>3777</v>
      </c>
      <c r="B395" s="2">
        <v>71015</v>
      </c>
      <c r="C395" s="5">
        <v>17911.5</v>
      </c>
      <c r="D395" s="6">
        <v>0.25222136168415121</v>
      </c>
      <c r="G395" s="6"/>
    </row>
    <row r="396" spans="1:7" x14ac:dyDescent="0.25">
      <c r="A396" s="2" t="s">
        <v>2654</v>
      </c>
      <c r="B396" s="2">
        <v>70993</v>
      </c>
      <c r="C396" s="5">
        <v>25835.166666666668</v>
      </c>
      <c r="D396" s="6">
        <v>0.36391146544964531</v>
      </c>
      <c r="G396" s="6"/>
    </row>
    <row r="397" spans="1:7" x14ac:dyDescent="0.25">
      <c r="A397" s="2" t="s">
        <v>3235</v>
      </c>
      <c r="B397" s="2">
        <v>70992</v>
      </c>
      <c r="C397" s="5">
        <v>22626.833333333332</v>
      </c>
      <c r="D397" s="6">
        <v>0.31872370595747879</v>
      </c>
      <c r="G397" s="6"/>
    </row>
    <row r="398" spans="1:7" x14ac:dyDescent="0.25">
      <c r="A398" s="2" t="s">
        <v>3357</v>
      </c>
      <c r="B398" s="2">
        <v>70981</v>
      </c>
      <c r="C398" s="5">
        <v>21712.333333333332</v>
      </c>
      <c r="D398" s="6">
        <v>0.30588936945567591</v>
      </c>
      <c r="G398" s="6"/>
    </row>
    <row r="399" spans="1:7" x14ac:dyDescent="0.25">
      <c r="A399" s="2" t="s">
        <v>2187</v>
      </c>
      <c r="B399" s="2">
        <v>70963</v>
      </c>
      <c r="C399" s="5">
        <v>28938.333333333332</v>
      </c>
      <c r="D399" s="6">
        <v>0.40779467234098521</v>
      </c>
      <c r="G399" s="6"/>
    </row>
    <row r="400" spans="1:7" x14ac:dyDescent="0.25">
      <c r="A400" s="2" t="s">
        <v>1756</v>
      </c>
      <c r="B400" s="2">
        <v>70957</v>
      </c>
      <c r="C400" s="5">
        <v>31411.666666666668</v>
      </c>
      <c r="D400" s="6">
        <v>0.44268594594848526</v>
      </c>
      <c r="G400" s="6"/>
    </row>
    <row r="401" spans="1:7" x14ac:dyDescent="0.25">
      <c r="A401" s="2" t="s">
        <v>2860</v>
      </c>
      <c r="B401" s="2">
        <v>70929</v>
      </c>
      <c r="C401" s="5">
        <v>24655.833333333332</v>
      </c>
      <c r="D401" s="6">
        <v>0.34761287108704947</v>
      </c>
      <c r="G401" s="6"/>
    </row>
    <row r="402" spans="1:7" x14ac:dyDescent="0.25">
      <c r="A402" s="2" t="s">
        <v>312</v>
      </c>
      <c r="B402" s="2">
        <v>70926</v>
      </c>
      <c r="C402" s="5">
        <v>43881</v>
      </c>
      <c r="D402" s="6">
        <v>0.61868708231114122</v>
      </c>
      <c r="G402" s="6"/>
    </row>
    <row r="403" spans="1:7" x14ac:dyDescent="0.25">
      <c r="A403" s="2" t="s">
        <v>2695</v>
      </c>
      <c r="B403" s="2">
        <v>70925</v>
      </c>
      <c r="C403" s="5">
        <v>25601.833333333332</v>
      </c>
      <c r="D403" s="6">
        <v>0.36097050875337794</v>
      </c>
      <c r="G403" s="6"/>
    </row>
    <row r="404" spans="1:7" x14ac:dyDescent="0.25">
      <c r="A404" s="2" t="s">
        <v>3860</v>
      </c>
      <c r="B404" s="2">
        <v>70907</v>
      </c>
      <c r="C404" s="5">
        <v>16778.5</v>
      </c>
      <c r="D404" s="6">
        <v>0.2366268492532472</v>
      </c>
      <c r="G404" s="6"/>
    </row>
    <row r="405" spans="1:7" x14ac:dyDescent="0.25">
      <c r="A405" s="2" t="s">
        <v>1339</v>
      </c>
      <c r="B405" s="2">
        <v>70899</v>
      </c>
      <c r="C405" s="5">
        <v>34639.833333333336</v>
      </c>
      <c r="D405" s="6">
        <v>0.48857999877760383</v>
      </c>
      <c r="G405" s="6"/>
    </row>
    <row r="406" spans="1:7" x14ac:dyDescent="0.25">
      <c r="A406" s="2" t="s">
        <v>3547</v>
      </c>
      <c r="B406" s="2">
        <v>70898</v>
      </c>
      <c r="C406" s="5">
        <v>20112.833333333332</v>
      </c>
      <c r="D406" s="6">
        <v>0.28368689290718119</v>
      </c>
      <c r="G406" s="6"/>
    </row>
    <row r="407" spans="1:7" x14ac:dyDescent="0.25">
      <c r="A407" s="2" t="s">
        <v>3169</v>
      </c>
      <c r="B407" s="2">
        <v>70877</v>
      </c>
      <c r="C407" s="5">
        <v>23007.333333333332</v>
      </c>
      <c r="D407" s="6">
        <v>0.32460929967878621</v>
      </c>
      <c r="G407" s="6"/>
    </row>
    <row r="408" spans="1:7" x14ac:dyDescent="0.25">
      <c r="A408" s="2" t="s">
        <v>1199</v>
      </c>
      <c r="B408" s="2">
        <v>70867</v>
      </c>
      <c r="C408" s="5">
        <v>35538.666666666664</v>
      </c>
      <c r="D408" s="6">
        <v>0.50148400054562303</v>
      </c>
      <c r="G408" s="6"/>
    </row>
    <row r="409" spans="1:7" x14ac:dyDescent="0.25">
      <c r="A409" s="2" t="s">
        <v>3191</v>
      </c>
      <c r="B409" s="2">
        <v>70859</v>
      </c>
      <c r="C409" s="5">
        <v>22853.666666666668</v>
      </c>
      <c r="D409" s="6">
        <v>0.32252313279423456</v>
      </c>
      <c r="G409" s="6"/>
    </row>
    <row r="410" spans="1:7" x14ac:dyDescent="0.25">
      <c r="A410" s="2" t="s">
        <v>1112</v>
      </c>
      <c r="B410" s="2">
        <v>70814</v>
      </c>
      <c r="C410" s="5">
        <v>36099.333333333336</v>
      </c>
      <c r="D410" s="6">
        <v>0.50977678613456856</v>
      </c>
      <c r="G410" s="6"/>
    </row>
    <row r="411" spans="1:7" x14ac:dyDescent="0.25">
      <c r="A411" s="2" t="s">
        <v>3240</v>
      </c>
      <c r="B411" s="2">
        <v>70810</v>
      </c>
      <c r="C411" s="5">
        <v>22538.333333333332</v>
      </c>
      <c r="D411" s="6">
        <v>0.31829308478086898</v>
      </c>
      <c r="G411" s="6"/>
    </row>
    <row r="412" spans="1:7" x14ac:dyDescent="0.25">
      <c r="A412" s="2" t="s">
        <v>1096</v>
      </c>
      <c r="B412" s="2">
        <v>70796</v>
      </c>
      <c r="C412" s="5">
        <v>36165.666666666664</v>
      </c>
      <c r="D412" s="6">
        <v>0.51084336214852055</v>
      </c>
      <c r="G412" s="6"/>
    </row>
    <row r="413" spans="1:7" x14ac:dyDescent="0.25">
      <c r="A413" s="2" t="s">
        <v>2637</v>
      </c>
      <c r="B413" s="2">
        <v>70766</v>
      </c>
      <c r="C413" s="5">
        <v>25835</v>
      </c>
      <c r="D413" s="6">
        <v>0.36507644914224346</v>
      </c>
      <c r="G413" s="6"/>
    </row>
    <row r="414" spans="1:7" x14ac:dyDescent="0.25">
      <c r="A414" s="2" t="s">
        <v>2862</v>
      </c>
      <c r="B414" s="2">
        <v>70739</v>
      </c>
      <c r="C414" s="5">
        <v>24582.166666666668</v>
      </c>
      <c r="D414" s="6">
        <v>0.34750514803243854</v>
      </c>
      <c r="G414" s="6"/>
    </row>
    <row r="415" spans="1:7" x14ac:dyDescent="0.25">
      <c r="A415" s="2" t="s">
        <v>2318</v>
      </c>
      <c r="B415" s="2">
        <v>70736</v>
      </c>
      <c r="C415" s="5">
        <v>28023.333333333332</v>
      </c>
      <c r="D415" s="6">
        <v>0.39616791072909596</v>
      </c>
      <c r="G415" s="6"/>
    </row>
    <row r="416" spans="1:7" x14ac:dyDescent="0.25">
      <c r="A416" s="2" t="s">
        <v>432</v>
      </c>
      <c r="B416" s="2">
        <v>70726</v>
      </c>
      <c r="C416" s="5">
        <v>42297.333333333336</v>
      </c>
      <c r="D416" s="6">
        <v>0.59804503765706152</v>
      </c>
      <c r="G416" s="6"/>
    </row>
    <row r="417" spans="1:7" x14ac:dyDescent="0.25">
      <c r="A417" s="2" t="s">
        <v>3750</v>
      </c>
      <c r="B417" s="2">
        <v>70721</v>
      </c>
      <c r="C417" s="5">
        <v>18102.333333333332</v>
      </c>
      <c r="D417" s="6">
        <v>0.25596828853287329</v>
      </c>
      <c r="G417" s="6"/>
    </row>
    <row r="418" spans="1:7" x14ac:dyDescent="0.25">
      <c r="A418" s="2" t="s">
        <v>2937</v>
      </c>
      <c r="B418" s="2">
        <v>70717</v>
      </c>
      <c r="C418" s="5">
        <v>24222.5</v>
      </c>
      <c r="D418" s="6">
        <v>0.34252725652954735</v>
      </c>
      <c r="G418" s="6"/>
    </row>
    <row r="419" spans="1:7" x14ac:dyDescent="0.25">
      <c r="A419" s="2" t="s">
        <v>3751</v>
      </c>
      <c r="B419" s="2">
        <v>70710</v>
      </c>
      <c r="C419" s="5">
        <v>18091</v>
      </c>
      <c r="D419" s="6">
        <v>0.25584782916136334</v>
      </c>
      <c r="G419" s="6"/>
    </row>
    <row r="420" spans="1:7" x14ac:dyDescent="0.25">
      <c r="A420" s="2" t="s">
        <v>3712</v>
      </c>
      <c r="B420" s="2">
        <v>70684</v>
      </c>
      <c r="C420" s="5">
        <v>18582.833333333332</v>
      </c>
      <c r="D420" s="6">
        <v>0.26290013770207304</v>
      </c>
      <c r="G420" s="6"/>
    </row>
    <row r="421" spans="1:7" x14ac:dyDescent="0.25">
      <c r="A421" s="2" t="s">
        <v>1639</v>
      </c>
      <c r="B421" s="2">
        <v>70656</v>
      </c>
      <c r="C421" s="5">
        <v>32078.666666666668</v>
      </c>
      <c r="D421" s="6">
        <v>0.45401192632850246</v>
      </c>
      <c r="G421" s="6"/>
    </row>
    <row r="422" spans="1:7" x14ac:dyDescent="0.25">
      <c r="A422" s="2" t="s">
        <v>2086</v>
      </c>
      <c r="B422" s="2">
        <v>70646</v>
      </c>
      <c r="C422" s="5">
        <v>29302.333333333332</v>
      </c>
      <c r="D422" s="6">
        <v>0.41477696307410655</v>
      </c>
      <c r="G422" s="6"/>
    </row>
    <row r="423" spans="1:7" x14ac:dyDescent="0.25">
      <c r="A423" s="2" t="s">
        <v>3782</v>
      </c>
      <c r="B423" s="2">
        <v>70638</v>
      </c>
      <c r="C423" s="5">
        <v>17759.5</v>
      </c>
      <c r="D423" s="6">
        <v>0.25141566862028936</v>
      </c>
      <c r="G423" s="6"/>
    </row>
    <row r="424" spans="1:7" x14ac:dyDescent="0.25">
      <c r="A424" s="2" t="s">
        <v>2864</v>
      </c>
      <c r="B424" s="2">
        <v>70629</v>
      </c>
      <c r="C424" s="5">
        <v>24522.5</v>
      </c>
      <c r="D424" s="6">
        <v>0.34720157442410343</v>
      </c>
      <c r="G424" s="6"/>
    </row>
    <row r="425" spans="1:7" x14ac:dyDescent="0.25">
      <c r="A425" s="2" t="s">
        <v>1789</v>
      </c>
      <c r="B425" s="2">
        <v>70617</v>
      </c>
      <c r="C425" s="5">
        <v>31073.833333333332</v>
      </c>
      <c r="D425" s="6">
        <v>0.44003332530882555</v>
      </c>
      <c r="G425" s="6"/>
    </row>
    <row r="426" spans="1:7" x14ac:dyDescent="0.25">
      <c r="A426" s="2" t="s">
        <v>1689</v>
      </c>
      <c r="B426" s="2">
        <v>70591</v>
      </c>
      <c r="C426" s="5">
        <v>31681</v>
      </c>
      <c r="D426" s="6">
        <v>0.44879658880027201</v>
      </c>
      <c r="G426" s="6"/>
    </row>
    <row r="427" spans="1:7" x14ac:dyDescent="0.25">
      <c r="A427" s="2" t="s">
        <v>730</v>
      </c>
      <c r="B427" s="2">
        <v>70591</v>
      </c>
      <c r="C427" s="5">
        <v>39180.5</v>
      </c>
      <c r="D427" s="6">
        <v>0.55503534444900904</v>
      </c>
      <c r="G427" s="6"/>
    </row>
    <row r="428" spans="1:7" x14ac:dyDescent="0.25">
      <c r="A428" s="2" t="s">
        <v>1369</v>
      </c>
      <c r="B428" s="2">
        <v>70588</v>
      </c>
      <c r="C428" s="5">
        <v>34240.666666666664</v>
      </c>
      <c r="D428" s="6">
        <v>0.48507772803687121</v>
      </c>
      <c r="G428" s="6"/>
    </row>
    <row r="429" spans="1:7" x14ac:dyDescent="0.25">
      <c r="A429" s="2" t="s">
        <v>1444</v>
      </c>
      <c r="B429" s="2">
        <v>70570</v>
      </c>
      <c r="C429" s="5">
        <v>33663.5</v>
      </c>
      <c r="D429" s="6">
        <v>0.47702281422700865</v>
      </c>
      <c r="G429" s="6"/>
    </row>
    <row r="430" spans="1:7" x14ac:dyDescent="0.25">
      <c r="A430" s="2" t="s">
        <v>2247</v>
      </c>
      <c r="B430" s="2">
        <v>70559</v>
      </c>
      <c r="C430" s="5">
        <v>28382.333333333332</v>
      </c>
      <c r="D430" s="6">
        <v>0.40224965395390144</v>
      </c>
      <c r="G430" s="6"/>
    </row>
    <row r="431" spans="1:7" x14ac:dyDescent="0.25">
      <c r="A431" s="2" t="s">
        <v>3835</v>
      </c>
      <c r="B431" s="2">
        <v>70551</v>
      </c>
      <c r="C431" s="5">
        <v>17024.5</v>
      </c>
      <c r="D431" s="6">
        <v>0.24130770648183583</v>
      </c>
      <c r="G431" s="6"/>
    </row>
    <row r="432" spans="1:7" x14ac:dyDescent="0.25">
      <c r="A432" s="2" t="s">
        <v>3985</v>
      </c>
      <c r="B432" s="2">
        <v>70539</v>
      </c>
      <c r="C432" s="5">
        <v>14059</v>
      </c>
      <c r="D432" s="6">
        <v>0.19930818412509391</v>
      </c>
      <c r="G432" s="6"/>
    </row>
    <row r="433" spans="1:7" x14ac:dyDescent="0.25">
      <c r="A433" s="2" t="s">
        <v>2773</v>
      </c>
      <c r="B433" s="2">
        <v>70529</v>
      </c>
      <c r="C433" s="5">
        <v>24943.333333333332</v>
      </c>
      <c r="D433" s="6">
        <v>0.35366066913373695</v>
      </c>
      <c r="G433" s="6"/>
    </row>
    <row r="434" spans="1:7" x14ac:dyDescent="0.25">
      <c r="A434" s="2" t="s">
        <v>255</v>
      </c>
      <c r="B434" s="2">
        <v>70527</v>
      </c>
      <c r="C434" s="5">
        <v>44462.333333333336</v>
      </c>
      <c r="D434" s="6">
        <v>0.63042995354025178</v>
      </c>
      <c r="G434" s="6"/>
    </row>
    <row r="435" spans="1:7" x14ac:dyDescent="0.25">
      <c r="A435" s="2" t="s">
        <v>3401</v>
      </c>
      <c r="B435" s="2">
        <v>70511</v>
      </c>
      <c r="C435" s="5">
        <v>21164.833333333332</v>
      </c>
      <c r="D435" s="6">
        <v>0.30016356785938836</v>
      </c>
      <c r="G435" s="6"/>
    </row>
    <row r="436" spans="1:7" x14ac:dyDescent="0.25">
      <c r="A436" s="2" t="s">
        <v>548</v>
      </c>
      <c r="B436" s="2">
        <v>70500</v>
      </c>
      <c r="C436" s="5">
        <v>40988.666666666664</v>
      </c>
      <c r="D436" s="6">
        <v>0.58139952718676124</v>
      </c>
      <c r="G436" s="6"/>
    </row>
    <row r="437" spans="1:7" x14ac:dyDescent="0.25">
      <c r="A437" s="2" t="s">
        <v>1599</v>
      </c>
      <c r="B437" s="2">
        <v>70493</v>
      </c>
      <c r="C437" s="5">
        <v>32451.666666666668</v>
      </c>
      <c r="D437" s="6">
        <v>0.46035303741742678</v>
      </c>
      <c r="G437" s="6"/>
    </row>
    <row r="438" spans="1:7" x14ac:dyDescent="0.25">
      <c r="A438" s="2" t="s">
        <v>3564</v>
      </c>
      <c r="B438" s="2">
        <v>70485</v>
      </c>
      <c r="C438" s="5">
        <v>19860.666666666668</v>
      </c>
      <c r="D438" s="6">
        <v>0.28177153531484239</v>
      </c>
      <c r="G438" s="6"/>
    </row>
    <row r="439" spans="1:7" x14ac:dyDescent="0.25">
      <c r="A439" s="2" t="s">
        <v>2793</v>
      </c>
      <c r="B439" s="2">
        <v>70483</v>
      </c>
      <c r="C439" s="5">
        <v>24817.333333333332</v>
      </c>
      <c r="D439" s="6">
        <v>0.35210381699606053</v>
      </c>
      <c r="G439" s="6"/>
    </row>
    <row r="440" spans="1:7" x14ac:dyDescent="0.25">
      <c r="A440" s="2" t="s">
        <v>2769</v>
      </c>
      <c r="B440" s="2">
        <v>70475</v>
      </c>
      <c r="C440" s="5">
        <v>24948.166666666668</v>
      </c>
      <c r="D440" s="6">
        <v>0.35400023649048129</v>
      </c>
      <c r="G440" s="6"/>
    </row>
    <row r="441" spans="1:7" x14ac:dyDescent="0.25">
      <c r="A441" s="2" t="s">
        <v>3939</v>
      </c>
      <c r="B441" s="2">
        <v>70471</v>
      </c>
      <c r="C441" s="5">
        <v>15144.833333333334</v>
      </c>
      <c r="D441" s="6">
        <v>0.21490873314318421</v>
      </c>
      <c r="G441" s="6"/>
    </row>
    <row r="442" spans="1:7" x14ac:dyDescent="0.25">
      <c r="A442" s="2" t="s">
        <v>1809</v>
      </c>
      <c r="B442" s="2">
        <v>70471</v>
      </c>
      <c r="C442" s="5">
        <v>30837.5</v>
      </c>
      <c r="D442" s="6">
        <v>0.43759134963318247</v>
      </c>
      <c r="G442" s="6"/>
    </row>
    <row r="443" spans="1:7" x14ac:dyDescent="0.25">
      <c r="A443" s="2" t="s">
        <v>1637</v>
      </c>
      <c r="B443" s="2">
        <v>70466</v>
      </c>
      <c r="C443" s="5">
        <v>31998.166666666668</v>
      </c>
      <c r="D443" s="6">
        <v>0.4540937000350051</v>
      </c>
      <c r="G443" s="6"/>
    </row>
    <row r="444" spans="1:7" x14ac:dyDescent="0.25">
      <c r="A444" s="2" t="s">
        <v>1953</v>
      </c>
      <c r="B444" s="2">
        <v>70466</v>
      </c>
      <c r="C444" s="5">
        <v>29981.833333333332</v>
      </c>
      <c r="D444" s="6">
        <v>0.42547942743072309</v>
      </c>
      <c r="G444" s="6"/>
    </row>
    <row r="445" spans="1:7" x14ac:dyDescent="0.25">
      <c r="A445" s="2" t="s">
        <v>3444</v>
      </c>
      <c r="B445" s="2">
        <v>70463</v>
      </c>
      <c r="C445" s="5">
        <v>20855.833333333332</v>
      </c>
      <c r="D445" s="6">
        <v>0.29598276163849585</v>
      </c>
      <c r="G445" s="6"/>
    </row>
    <row r="446" spans="1:7" x14ac:dyDescent="0.25">
      <c r="A446" s="2" t="s">
        <v>3229</v>
      </c>
      <c r="B446" s="2">
        <v>70462</v>
      </c>
      <c r="C446" s="5">
        <v>22494.333333333332</v>
      </c>
      <c r="D446" s="6">
        <v>0.31924063088378607</v>
      </c>
      <c r="G446" s="6"/>
    </row>
    <row r="447" spans="1:7" x14ac:dyDescent="0.25">
      <c r="A447" s="2" t="s">
        <v>3087</v>
      </c>
      <c r="B447" s="2">
        <v>70451</v>
      </c>
      <c r="C447" s="5">
        <v>23379</v>
      </c>
      <c r="D447" s="6">
        <v>0.33184766717292868</v>
      </c>
      <c r="G447" s="6"/>
    </row>
    <row r="448" spans="1:7" x14ac:dyDescent="0.25">
      <c r="A448" s="2" t="s">
        <v>1652</v>
      </c>
      <c r="B448" s="2">
        <v>70447</v>
      </c>
      <c r="C448" s="5">
        <v>31858</v>
      </c>
      <c r="D448" s="6">
        <v>0.45222649651511065</v>
      </c>
      <c r="G448" s="6"/>
    </row>
    <row r="449" spans="1:7" x14ac:dyDescent="0.25">
      <c r="A449" s="2" t="s">
        <v>3227</v>
      </c>
      <c r="B449" s="2">
        <v>70425</v>
      </c>
      <c r="C449" s="5">
        <v>22484.666666666668</v>
      </c>
      <c r="D449" s="6">
        <v>0.31927109217844046</v>
      </c>
      <c r="G449" s="6"/>
    </row>
    <row r="450" spans="1:7" x14ac:dyDescent="0.25">
      <c r="A450" s="2" t="s">
        <v>2323</v>
      </c>
      <c r="B450" s="2">
        <v>70404</v>
      </c>
      <c r="C450" s="5">
        <v>27824.666666666668</v>
      </c>
      <c r="D450" s="6">
        <v>0.39521428706702272</v>
      </c>
      <c r="G450" s="6"/>
    </row>
    <row r="451" spans="1:7" x14ac:dyDescent="0.25">
      <c r="A451" s="2" t="s">
        <v>981</v>
      </c>
      <c r="B451" s="2">
        <v>70402</v>
      </c>
      <c r="C451" s="5">
        <v>36768.333333333336</v>
      </c>
      <c r="D451" s="6">
        <v>0.5222626251148168</v>
      </c>
      <c r="G451" s="6"/>
    </row>
    <row r="452" spans="1:7" x14ac:dyDescent="0.25">
      <c r="A452" s="2" t="s">
        <v>1117</v>
      </c>
      <c r="B452" s="2">
        <v>70397</v>
      </c>
      <c r="C452" s="5">
        <v>35844.333333333336</v>
      </c>
      <c r="D452" s="6">
        <v>0.50917415988370718</v>
      </c>
      <c r="G452" s="6"/>
    </row>
    <row r="453" spans="1:7" x14ac:dyDescent="0.25">
      <c r="A453" s="2" t="s">
        <v>357</v>
      </c>
      <c r="B453" s="2">
        <v>70385</v>
      </c>
      <c r="C453" s="5">
        <v>42954.5</v>
      </c>
      <c r="D453" s="6">
        <v>0.61027917880230165</v>
      </c>
      <c r="G453" s="6"/>
    </row>
    <row r="454" spans="1:7" x14ac:dyDescent="0.25">
      <c r="A454" s="2" t="s">
        <v>741</v>
      </c>
      <c r="B454" s="2">
        <v>70372</v>
      </c>
      <c r="C454" s="5">
        <v>38911.666666666664</v>
      </c>
      <c r="D454" s="6">
        <v>0.55294245817465282</v>
      </c>
      <c r="G454" s="6"/>
    </row>
    <row r="455" spans="1:7" x14ac:dyDescent="0.25">
      <c r="A455" s="2" t="s">
        <v>2916</v>
      </c>
      <c r="B455" s="2">
        <v>70369</v>
      </c>
      <c r="C455" s="5">
        <v>24199.5</v>
      </c>
      <c r="D455" s="6">
        <v>0.34389432846850176</v>
      </c>
      <c r="G455" s="6"/>
    </row>
    <row r="456" spans="1:7" x14ac:dyDescent="0.25">
      <c r="A456" s="2" t="s">
        <v>196</v>
      </c>
      <c r="B456" s="2">
        <v>70358</v>
      </c>
      <c r="C456" s="5">
        <v>45855.166666666664</v>
      </c>
      <c r="D456" s="6">
        <v>0.65174062177245895</v>
      </c>
      <c r="G456" s="6"/>
    </row>
    <row r="457" spans="1:7" x14ac:dyDescent="0.25">
      <c r="A457" s="2" t="s">
        <v>1754</v>
      </c>
      <c r="B457" s="2">
        <v>70346</v>
      </c>
      <c r="C457" s="5">
        <v>31150</v>
      </c>
      <c r="D457" s="6">
        <v>0.442811247263526</v>
      </c>
      <c r="G457" s="6"/>
    </row>
    <row r="458" spans="1:7" x14ac:dyDescent="0.25">
      <c r="A458" s="2" t="s">
        <v>3844</v>
      </c>
      <c r="B458" s="2">
        <v>70327</v>
      </c>
      <c r="C458" s="5">
        <v>16856</v>
      </c>
      <c r="D458" s="6">
        <v>0.23968035036330285</v>
      </c>
      <c r="G458" s="6"/>
    </row>
    <row r="459" spans="1:7" x14ac:dyDescent="0.25">
      <c r="A459" s="2" t="s">
        <v>1928</v>
      </c>
      <c r="B459" s="2">
        <v>70321</v>
      </c>
      <c r="C459" s="5">
        <v>30138.833333333332</v>
      </c>
      <c r="D459" s="6">
        <v>0.42858937349203413</v>
      </c>
      <c r="G459" s="6"/>
    </row>
    <row r="460" spans="1:7" x14ac:dyDescent="0.25">
      <c r="A460" s="2" t="s">
        <v>1744</v>
      </c>
      <c r="B460" s="2">
        <v>70313</v>
      </c>
      <c r="C460" s="5">
        <v>31191.166666666668</v>
      </c>
      <c r="D460" s="6">
        <v>0.44360454918246511</v>
      </c>
      <c r="G460" s="6"/>
    </row>
    <row r="461" spans="1:7" x14ac:dyDescent="0.25">
      <c r="A461" s="2" t="s">
        <v>361</v>
      </c>
      <c r="B461" s="2">
        <v>70309</v>
      </c>
      <c r="C461" s="5">
        <v>42849.5</v>
      </c>
      <c r="D461" s="6">
        <v>0.60944544795118694</v>
      </c>
      <c r="G461" s="6"/>
    </row>
    <row r="462" spans="1:7" x14ac:dyDescent="0.25">
      <c r="A462" s="2" t="s">
        <v>3376</v>
      </c>
      <c r="B462" s="2">
        <v>70288</v>
      </c>
      <c r="C462" s="5">
        <v>21341.5</v>
      </c>
      <c r="D462" s="6">
        <v>0.3036293535169588</v>
      </c>
      <c r="G462" s="6"/>
    </row>
    <row r="463" spans="1:7" x14ac:dyDescent="0.25">
      <c r="A463" s="2" t="s">
        <v>1904</v>
      </c>
      <c r="B463" s="2">
        <v>70265</v>
      </c>
      <c r="C463" s="5">
        <v>30246.166666666668</v>
      </c>
      <c r="D463" s="6">
        <v>0.43045850233639321</v>
      </c>
      <c r="G463" s="6"/>
    </row>
    <row r="464" spans="1:7" x14ac:dyDescent="0.25">
      <c r="A464" s="2" t="s">
        <v>1118</v>
      </c>
      <c r="B464" s="2">
        <v>70262</v>
      </c>
      <c r="C464" s="5">
        <v>35766</v>
      </c>
      <c r="D464" s="6">
        <v>0.5090376021177877</v>
      </c>
      <c r="G464" s="6"/>
    </row>
    <row r="465" spans="1:7" x14ac:dyDescent="0.25">
      <c r="A465" s="2" t="s">
        <v>1734</v>
      </c>
      <c r="B465" s="2">
        <v>70253</v>
      </c>
      <c r="C465" s="5">
        <v>31242.666666666668</v>
      </c>
      <c r="D465" s="6">
        <v>0.44471647711367013</v>
      </c>
      <c r="G465" s="6"/>
    </row>
    <row r="466" spans="1:7" x14ac:dyDescent="0.25">
      <c r="A466" s="2" t="s">
        <v>359</v>
      </c>
      <c r="B466" s="2">
        <v>70247</v>
      </c>
      <c r="C466" s="5">
        <v>42823.833333333336</v>
      </c>
      <c r="D466" s="6">
        <v>0.60961796707807214</v>
      </c>
      <c r="G466" s="6"/>
    </row>
    <row r="467" spans="1:7" x14ac:dyDescent="0.25">
      <c r="A467" s="2" t="s">
        <v>731</v>
      </c>
      <c r="B467" s="2">
        <v>70240</v>
      </c>
      <c r="C467" s="5">
        <v>38973.333333333336</v>
      </c>
      <c r="D467" s="6">
        <v>0.55485952923310555</v>
      </c>
      <c r="G467" s="6"/>
    </row>
    <row r="468" spans="1:7" x14ac:dyDescent="0.25">
      <c r="A468" s="2" t="s">
        <v>2060</v>
      </c>
      <c r="B468" s="2">
        <v>70228</v>
      </c>
      <c r="C468" s="5">
        <v>29305</v>
      </c>
      <c r="D468" s="6">
        <v>0.41728370450532554</v>
      </c>
      <c r="G468" s="6"/>
    </row>
    <row r="469" spans="1:7" x14ac:dyDescent="0.25">
      <c r="A469" s="2" t="s">
        <v>1373</v>
      </c>
      <c r="B469" s="2">
        <v>70213</v>
      </c>
      <c r="C469" s="5">
        <v>34007.166666666664</v>
      </c>
      <c r="D469" s="6">
        <v>0.48434288047322666</v>
      </c>
      <c r="G469" s="6"/>
    </row>
    <row r="470" spans="1:7" x14ac:dyDescent="0.25">
      <c r="A470" s="2" t="s">
        <v>3047</v>
      </c>
      <c r="B470" s="2">
        <v>70204</v>
      </c>
      <c r="C470" s="5">
        <v>23485.666666666668</v>
      </c>
      <c r="D470" s="6">
        <v>0.33453459442007105</v>
      </c>
      <c r="G470" s="6"/>
    </row>
    <row r="471" spans="1:7" x14ac:dyDescent="0.25">
      <c r="A471" s="2" t="s">
        <v>3027</v>
      </c>
      <c r="B471" s="2">
        <v>70201</v>
      </c>
      <c r="C471" s="5">
        <v>23594.666666666668</v>
      </c>
      <c r="D471" s="6">
        <v>0.33610157500130577</v>
      </c>
      <c r="G471" s="6"/>
    </row>
    <row r="472" spans="1:7" x14ac:dyDescent="0.25">
      <c r="A472" s="2" t="s">
        <v>3109</v>
      </c>
      <c r="B472" s="2">
        <v>70198</v>
      </c>
      <c r="C472" s="5">
        <v>23196</v>
      </c>
      <c r="D472" s="6">
        <v>0.33043676458018745</v>
      </c>
      <c r="G472" s="6"/>
    </row>
    <row r="473" spans="1:7" x14ac:dyDescent="0.25">
      <c r="A473" s="2" t="s">
        <v>91</v>
      </c>
      <c r="B473" s="2">
        <v>70197</v>
      </c>
      <c r="C473" s="5">
        <v>49647.166666666664</v>
      </c>
      <c r="D473" s="6">
        <v>0.70725482095626113</v>
      </c>
      <c r="G473" s="6"/>
    </row>
    <row r="474" spans="1:7" x14ac:dyDescent="0.25">
      <c r="A474" s="2" t="s">
        <v>3948</v>
      </c>
      <c r="B474" s="2">
        <v>70180</v>
      </c>
      <c r="C474" s="5">
        <v>14923.5</v>
      </c>
      <c r="D474" s="6">
        <v>0.21264605300655456</v>
      </c>
      <c r="G474" s="6"/>
    </row>
    <row r="475" spans="1:7" x14ac:dyDescent="0.25">
      <c r="A475" s="2" t="s">
        <v>2274</v>
      </c>
      <c r="B475" s="2">
        <v>70160</v>
      </c>
      <c r="C475" s="5">
        <v>28050</v>
      </c>
      <c r="D475" s="6">
        <v>0.39980045610034209</v>
      </c>
      <c r="G475" s="6"/>
    </row>
    <row r="476" spans="1:7" x14ac:dyDescent="0.25">
      <c r="A476" s="2" t="s">
        <v>104</v>
      </c>
      <c r="B476" s="2">
        <v>70149</v>
      </c>
      <c r="C476" s="5">
        <v>48995.833333333336</v>
      </c>
      <c r="D476" s="6">
        <v>0.69845376745688936</v>
      </c>
      <c r="G476" s="6"/>
    </row>
    <row r="477" spans="1:7" x14ac:dyDescent="0.25">
      <c r="A477" s="2" t="s">
        <v>2234</v>
      </c>
      <c r="B477" s="2">
        <v>70146</v>
      </c>
      <c r="C477" s="5">
        <v>28304.166666666668</v>
      </c>
      <c r="D477" s="6">
        <v>0.40350364477898482</v>
      </c>
      <c r="G477" s="6"/>
    </row>
    <row r="478" spans="1:7" x14ac:dyDescent="0.25">
      <c r="A478" s="2" t="s">
        <v>546</v>
      </c>
      <c r="B478" s="2">
        <v>70133</v>
      </c>
      <c r="C478" s="5">
        <v>40782</v>
      </c>
      <c r="D478" s="6">
        <v>0.5814951591975247</v>
      </c>
      <c r="G478" s="6"/>
    </row>
    <row r="479" spans="1:7" x14ac:dyDescent="0.25">
      <c r="A479" s="2" t="s">
        <v>54</v>
      </c>
      <c r="B479" s="2">
        <v>70107</v>
      </c>
      <c r="C479" s="5">
        <v>51570.833333333336</v>
      </c>
      <c r="D479" s="6">
        <v>0.73560177062680387</v>
      </c>
      <c r="G479" s="6"/>
    </row>
    <row r="480" spans="1:7" x14ac:dyDescent="0.25">
      <c r="A480" s="2" t="s">
        <v>2714</v>
      </c>
      <c r="B480" s="2">
        <v>70090</v>
      </c>
      <c r="C480" s="5">
        <v>25157</v>
      </c>
      <c r="D480" s="6">
        <v>0.35892424026251962</v>
      </c>
      <c r="G480" s="6"/>
    </row>
    <row r="481" spans="1:7" x14ac:dyDescent="0.25">
      <c r="A481" s="2" t="s">
        <v>3796</v>
      </c>
      <c r="B481" s="2">
        <v>70086</v>
      </c>
      <c r="C481" s="5">
        <v>17439.5</v>
      </c>
      <c r="D481" s="6">
        <v>0.24883000884627457</v>
      </c>
      <c r="G481" s="6"/>
    </row>
    <row r="482" spans="1:7" x14ac:dyDescent="0.25">
      <c r="A482" s="2" t="s">
        <v>3856</v>
      </c>
      <c r="B482" s="2">
        <v>70066</v>
      </c>
      <c r="C482" s="5">
        <v>16649.333333333332</v>
      </c>
      <c r="D482" s="6">
        <v>0.23762357396359621</v>
      </c>
      <c r="G482" s="6"/>
    </row>
    <row r="483" spans="1:7" x14ac:dyDescent="0.25">
      <c r="A483" s="2" t="s">
        <v>885</v>
      </c>
      <c r="B483" s="2">
        <v>70064</v>
      </c>
      <c r="C483" s="5">
        <v>37327.5</v>
      </c>
      <c r="D483" s="6">
        <v>0.53276290248915281</v>
      </c>
      <c r="G483" s="6"/>
    </row>
    <row r="484" spans="1:7" x14ac:dyDescent="0.25">
      <c r="A484" s="2" t="s">
        <v>1526</v>
      </c>
      <c r="B484" s="2">
        <v>70026</v>
      </c>
      <c r="C484" s="5">
        <v>32802</v>
      </c>
      <c r="D484" s="6">
        <v>0.46842601319509897</v>
      </c>
      <c r="G484" s="6"/>
    </row>
    <row r="485" spans="1:7" x14ac:dyDescent="0.25">
      <c r="A485" s="2" t="s">
        <v>2922</v>
      </c>
      <c r="B485" s="2">
        <v>70018</v>
      </c>
      <c r="C485" s="5">
        <v>24032.333333333332</v>
      </c>
      <c r="D485" s="6">
        <v>0.34323078827349157</v>
      </c>
      <c r="G485" s="6"/>
    </row>
    <row r="486" spans="1:7" x14ac:dyDescent="0.25">
      <c r="A486" s="2" t="s">
        <v>1653</v>
      </c>
      <c r="B486" s="2">
        <v>70018</v>
      </c>
      <c r="C486" s="5">
        <v>31657</v>
      </c>
      <c r="D486" s="6">
        <v>0.45212659601816674</v>
      </c>
      <c r="G486" s="6"/>
    </row>
    <row r="487" spans="1:7" x14ac:dyDescent="0.25">
      <c r="A487" s="2" t="s">
        <v>1492</v>
      </c>
      <c r="B487" s="2">
        <v>70015</v>
      </c>
      <c r="C487" s="5">
        <v>33031.666666666664</v>
      </c>
      <c r="D487" s="6">
        <v>0.47177985669737432</v>
      </c>
      <c r="G487" s="6"/>
    </row>
    <row r="488" spans="1:7" x14ac:dyDescent="0.25">
      <c r="A488" s="2" t="s">
        <v>3059</v>
      </c>
      <c r="B488" s="2">
        <v>70008</v>
      </c>
      <c r="C488" s="5">
        <v>23372.666666666668</v>
      </c>
      <c r="D488" s="6">
        <v>0.33385708300003814</v>
      </c>
      <c r="G488" s="6"/>
    </row>
    <row r="489" spans="1:7" x14ac:dyDescent="0.25">
      <c r="A489" s="2" t="s">
        <v>1938</v>
      </c>
      <c r="B489" s="2">
        <v>70007</v>
      </c>
      <c r="C489" s="5">
        <v>29889.5</v>
      </c>
      <c r="D489" s="6">
        <v>0.42695016212664449</v>
      </c>
      <c r="G489" s="6"/>
    </row>
    <row r="490" spans="1:7" x14ac:dyDescent="0.25">
      <c r="A490" s="2" t="s">
        <v>308</v>
      </c>
      <c r="B490" s="2">
        <v>69966</v>
      </c>
      <c r="C490" s="5">
        <v>43341.5</v>
      </c>
      <c r="D490" s="6">
        <v>0.61946516879627245</v>
      </c>
      <c r="G490" s="6"/>
    </row>
    <row r="491" spans="1:7" x14ac:dyDescent="0.25">
      <c r="A491" s="2" t="s">
        <v>2634</v>
      </c>
      <c r="B491" s="2">
        <v>69935</v>
      </c>
      <c r="C491" s="5">
        <v>25558</v>
      </c>
      <c r="D491" s="6">
        <v>0.36545363551869592</v>
      </c>
      <c r="G491" s="6"/>
    </row>
    <row r="492" spans="1:7" x14ac:dyDescent="0.25">
      <c r="A492" s="2" t="s">
        <v>1984</v>
      </c>
      <c r="B492" s="2">
        <v>69920</v>
      </c>
      <c r="C492" s="5">
        <v>29553.166666666668</v>
      </c>
      <c r="D492" s="6">
        <v>0.42267114797864225</v>
      </c>
      <c r="G492" s="6"/>
    </row>
    <row r="493" spans="1:7" x14ac:dyDescent="0.25">
      <c r="A493" s="2" t="s">
        <v>3434</v>
      </c>
      <c r="B493" s="2">
        <v>69912</v>
      </c>
      <c r="C493" s="5">
        <v>20802.5</v>
      </c>
      <c r="D493" s="6">
        <v>0.29755263760155626</v>
      </c>
      <c r="G493" s="6"/>
    </row>
    <row r="494" spans="1:7" x14ac:dyDescent="0.25">
      <c r="A494" s="2" t="s">
        <v>2116</v>
      </c>
      <c r="B494" s="2">
        <v>69911</v>
      </c>
      <c r="C494" s="5">
        <v>28855.166666666668</v>
      </c>
      <c r="D494" s="6">
        <v>0.41274143792345508</v>
      </c>
      <c r="G494" s="6"/>
    </row>
    <row r="495" spans="1:7" x14ac:dyDescent="0.25">
      <c r="A495" s="2" t="s">
        <v>1889</v>
      </c>
      <c r="B495" s="2">
        <v>69911</v>
      </c>
      <c r="C495" s="5">
        <v>30179.5</v>
      </c>
      <c r="D495" s="6">
        <v>0.43168457038234326</v>
      </c>
      <c r="G495" s="6"/>
    </row>
    <row r="496" spans="1:7" x14ac:dyDescent="0.25">
      <c r="A496" s="2" t="s">
        <v>2221</v>
      </c>
      <c r="B496" s="2">
        <v>69895</v>
      </c>
      <c r="C496" s="5">
        <v>28266.5</v>
      </c>
      <c r="D496" s="6">
        <v>0.40441376350239644</v>
      </c>
      <c r="G496" s="6"/>
    </row>
    <row r="497" spans="1:7" x14ac:dyDescent="0.25">
      <c r="A497" s="2" t="s">
        <v>1696</v>
      </c>
      <c r="B497" s="2">
        <v>69878</v>
      </c>
      <c r="C497" s="5">
        <v>31307.333333333332</v>
      </c>
      <c r="D497" s="6">
        <v>0.44802846866443419</v>
      </c>
      <c r="G497" s="6"/>
    </row>
    <row r="498" spans="1:7" x14ac:dyDescent="0.25">
      <c r="A498" s="2" t="s">
        <v>273</v>
      </c>
      <c r="B498" s="2">
        <v>69862</v>
      </c>
      <c r="C498" s="5">
        <v>43715.166666666664</v>
      </c>
      <c r="D498" s="6">
        <v>0.62573597473113662</v>
      </c>
      <c r="G498" s="6"/>
    </row>
    <row r="499" spans="1:7" x14ac:dyDescent="0.25">
      <c r="A499" s="2" t="s">
        <v>2416</v>
      </c>
      <c r="B499" s="2">
        <v>69839</v>
      </c>
      <c r="C499" s="5">
        <v>26987.166666666668</v>
      </c>
      <c r="D499" s="6">
        <v>0.38641971773173539</v>
      </c>
      <c r="G499" s="6"/>
    </row>
    <row r="500" spans="1:7" x14ac:dyDescent="0.25">
      <c r="A500" s="2" t="s">
        <v>1445</v>
      </c>
      <c r="B500" s="2">
        <v>69837</v>
      </c>
      <c r="C500" s="5">
        <v>33311.5</v>
      </c>
      <c r="D500" s="6">
        <v>0.47698927502613225</v>
      </c>
      <c r="G500" s="6"/>
    </row>
    <row r="501" spans="1:7" x14ac:dyDescent="0.25">
      <c r="A501" s="2" t="s">
        <v>2443</v>
      </c>
      <c r="B501" s="2">
        <v>69837</v>
      </c>
      <c r="C501" s="5">
        <v>26742.5</v>
      </c>
      <c r="D501" s="6">
        <v>0.38292738806077009</v>
      </c>
      <c r="G501" s="6"/>
    </row>
    <row r="502" spans="1:7" x14ac:dyDescent="0.25">
      <c r="A502" s="2" t="s">
        <v>2471</v>
      </c>
      <c r="B502" s="2">
        <v>69832</v>
      </c>
      <c r="C502" s="5">
        <v>26579</v>
      </c>
      <c r="D502" s="6">
        <v>0.38061347233360066</v>
      </c>
      <c r="G502" s="6"/>
    </row>
    <row r="503" spans="1:7" x14ac:dyDescent="0.25">
      <c r="A503" s="2" t="s">
        <v>293</v>
      </c>
      <c r="B503" s="2">
        <v>69823</v>
      </c>
      <c r="C503" s="5">
        <v>43444.166666666664</v>
      </c>
      <c r="D503" s="6">
        <v>0.6222042402455733</v>
      </c>
      <c r="G503" s="6"/>
    </row>
    <row r="504" spans="1:7" x14ac:dyDescent="0.25">
      <c r="A504" s="2" t="s">
        <v>853</v>
      </c>
      <c r="B504" s="2">
        <v>69809</v>
      </c>
      <c r="C504" s="5">
        <v>37433.166666666664</v>
      </c>
      <c r="D504" s="6">
        <v>0.53622264559966004</v>
      </c>
      <c r="G504" s="6"/>
    </row>
    <row r="505" spans="1:7" x14ac:dyDescent="0.25">
      <c r="A505" s="2" t="s">
        <v>1161</v>
      </c>
      <c r="B505" s="2">
        <v>69789</v>
      </c>
      <c r="C505" s="5">
        <v>35240.5</v>
      </c>
      <c r="D505" s="6">
        <v>0.50495780137270918</v>
      </c>
      <c r="G505" s="6"/>
    </row>
    <row r="506" spans="1:7" x14ac:dyDescent="0.25">
      <c r="A506" s="2" t="s">
        <v>1636</v>
      </c>
      <c r="B506" s="2">
        <v>69783</v>
      </c>
      <c r="C506" s="5">
        <v>31694.5</v>
      </c>
      <c r="D506" s="6">
        <v>0.45418654973274292</v>
      </c>
      <c r="G506" s="6"/>
    </row>
    <row r="507" spans="1:7" x14ac:dyDescent="0.25">
      <c r="A507" s="2" t="s">
        <v>998</v>
      </c>
      <c r="B507" s="2">
        <v>69764</v>
      </c>
      <c r="C507" s="5">
        <v>36320.5</v>
      </c>
      <c r="D507" s="6">
        <v>0.5206195172295166</v>
      </c>
      <c r="G507" s="6"/>
    </row>
    <row r="508" spans="1:7" x14ac:dyDescent="0.25">
      <c r="A508" s="2" t="s">
        <v>2858</v>
      </c>
      <c r="B508" s="2">
        <v>69763</v>
      </c>
      <c r="C508" s="5">
        <v>24263.666666666668</v>
      </c>
      <c r="D508" s="6">
        <v>0.34780136557583058</v>
      </c>
      <c r="G508" s="6"/>
    </row>
    <row r="509" spans="1:7" x14ac:dyDescent="0.25">
      <c r="A509" s="2" t="s">
        <v>94</v>
      </c>
      <c r="B509" s="2">
        <v>69738</v>
      </c>
      <c r="C509" s="5">
        <v>49221.166666666664</v>
      </c>
      <c r="D509" s="6">
        <v>0.70580123701090747</v>
      </c>
      <c r="G509" s="6"/>
    </row>
    <row r="510" spans="1:7" x14ac:dyDescent="0.25">
      <c r="A510" s="2" t="s">
        <v>3792</v>
      </c>
      <c r="B510" s="2">
        <v>69717</v>
      </c>
      <c r="C510" s="5">
        <v>17397.333333333332</v>
      </c>
      <c r="D510" s="6">
        <v>0.24954219678605408</v>
      </c>
      <c r="G510" s="6"/>
    </row>
    <row r="511" spans="1:7" x14ac:dyDescent="0.25">
      <c r="A511" s="2" t="s">
        <v>804</v>
      </c>
      <c r="B511" s="2">
        <v>69711</v>
      </c>
      <c r="C511" s="5">
        <v>37827.333333333336</v>
      </c>
      <c r="D511" s="6">
        <v>0.54263076606752647</v>
      </c>
      <c r="G511" s="6"/>
    </row>
    <row r="512" spans="1:7" x14ac:dyDescent="0.25">
      <c r="A512" s="2" t="s">
        <v>1162</v>
      </c>
      <c r="B512" s="2">
        <v>69710</v>
      </c>
      <c r="C512" s="5">
        <v>35198.833333333336</v>
      </c>
      <c r="D512" s="6">
        <v>0.50493233873667098</v>
      </c>
      <c r="G512" s="6"/>
    </row>
    <row r="513" spans="1:7" x14ac:dyDescent="0.25">
      <c r="A513" s="2" t="s">
        <v>1579</v>
      </c>
      <c r="B513" s="2">
        <v>69707</v>
      </c>
      <c r="C513" s="5">
        <v>32225.666666666668</v>
      </c>
      <c r="D513" s="6">
        <v>0.46230172962065025</v>
      </c>
      <c r="G513" s="6"/>
    </row>
    <row r="514" spans="1:7" x14ac:dyDescent="0.25">
      <c r="A514" s="2" t="s">
        <v>2136</v>
      </c>
      <c r="B514" s="2">
        <v>69687</v>
      </c>
      <c r="C514" s="5">
        <v>28645</v>
      </c>
      <c r="D514" s="6">
        <v>0.41105227660826266</v>
      </c>
      <c r="G514" s="6"/>
    </row>
    <row r="515" spans="1:7" x14ac:dyDescent="0.25">
      <c r="A515" s="2" t="s">
        <v>2214</v>
      </c>
      <c r="B515" s="2">
        <v>69684</v>
      </c>
      <c r="C515" s="5">
        <v>28245.333333333332</v>
      </c>
      <c r="D515" s="6">
        <v>0.40533455790903694</v>
      </c>
      <c r="G515" s="6"/>
    </row>
    <row r="516" spans="1:7" x14ac:dyDescent="0.25">
      <c r="A516" s="2" t="s">
        <v>2701</v>
      </c>
      <c r="B516" s="2">
        <v>69680</v>
      </c>
      <c r="C516" s="5">
        <v>25080.5</v>
      </c>
      <c r="D516" s="6">
        <v>0.35993828932261768</v>
      </c>
      <c r="G516" s="6"/>
    </row>
    <row r="517" spans="1:7" x14ac:dyDescent="0.25">
      <c r="A517" s="2" t="s">
        <v>372</v>
      </c>
      <c r="B517" s="2">
        <v>69661</v>
      </c>
      <c r="C517" s="5">
        <v>42379.333333333336</v>
      </c>
      <c r="D517" s="6">
        <v>0.60836527373039917</v>
      </c>
      <c r="G517" s="6"/>
    </row>
    <row r="518" spans="1:7" x14ac:dyDescent="0.25">
      <c r="A518" s="2" t="s">
        <v>316</v>
      </c>
      <c r="B518" s="2">
        <v>69651</v>
      </c>
      <c r="C518" s="5">
        <v>43039.166666666664</v>
      </c>
      <c r="D518" s="6">
        <v>0.61792604078429114</v>
      </c>
      <c r="G518" s="6"/>
    </row>
    <row r="519" spans="1:7" x14ac:dyDescent="0.25">
      <c r="A519" s="2" t="s">
        <v>2435</v>
      </c>
      <c r="B519" s="2">
        <v>69650</v>
      </c>
      <c r="C519" s="5">
        <v>26729.833333333332</v>
      </c>
      <c r="D519" s="6">
        <v>0.38377363005503706</v>
      </c>
      <c r="G519" s="6"/>
    </row>
    <row r="520" spans="1:7" x14ac:dyDescent="0.25">
      <c r="A520" s="2" t="s">
        <v>2591</v>
      </c>
      <c r="B520" s="2">
        <v>69648</v>
      </c>
      <c r="C520" s="5">
        <v>25686.333333333332</v>
      </c>
      <c r="D520" s="6">
        <v>0.36880216708783214</v>
      </c>
      <c r="G520" s="6"/>
    </row>
    <row r="521" spans="1:7" x14ac:dyDescent="0.25">
      <c r="A521" s="2" t="s">
        <v>2697</v>
      </c>
      <c r="B521" s="2">
        <v>69632</v>
      </c>
      <c r="C521" s="5">
        <v>25114.833333333332</v>
      </c>
      <c r="D521" s="6">
        <v>0.36067947686887253</v>
      </c>
      <c r="G521" s="6"/>
    </row>
    <row r="522" spans="1:7" x14ac:dyDescent="0.25">
      <c r="A522" s="2" t="s">
        <v>2216</v>
      </c>
      <c r="B522" s="2">
        <v>69590</v>
      </c>
      <c r="C522" s="5">
        <v>28175.333333333332</v>
      </c>
      <c r="D522" s="6">
        <v>0.40487617952770988</v>
      </c>
      <c r="G522" s="6"/>
    </row>
    <row r="523" spans="1:7" x14ac:dyDescent="0.25">
      <c r="A523" s="2" t="s">
        <v>2530</v>
      </c>
      <c r="B523" s="2">
        <v>69584</v>
      </c>
      <c r="C523" s="5">
        <v>26055.5</v>
      </c>
      <c r="D523" s="6">
        <v>0.37444671188779027</v>
      </c>
      <c r="G523" s="6"/>
    </row>
    <row r="524" spans="1:7" x14ac:dyDescent="0.25">
      <c r="A524" s="2" t="s">
        <v>401</v>
      </c>
      <c r="B524" s="2">
        <v>69583</v>
      </c>
      <c r="C524" s="5">
        <v>41970.833333333336</v>
      </c>
      <c r="D524" s="6">
        <v>0.60317654216307626</v>
      </c>
      <c r="G524" s="6"/>
    </row>
    <row r="525" spans="1:7" x14ac:dyDescent="0.25">
      <c r="A525" s="2" t="s">
        <v>3866</v>
      </c>
      <c r="B525" s="2">
        <v>69543</v>
      </c>
      <c r="C525" s="5">
        <v>16395.166666666668</v>
      </c>
      <c r="D525" s="6">
        <v>0.23575581534685974</v>
      </c>
      <c r="G525" s="6"/>
    </row>
    <row r="526" spans="1:7" x14ac:dyDescent="0.25">
      <c r="A526" s="2" t="s">
        <v>3738</v>
      </c>
      <c r="B526" s="2">
        <v>69530</v>
      </c>
      <c r="C526" s="5">
        <v>17977</v>
      </c>
      <c r="D526" s="6">
        <v>0.25855026607219905</v>
      </c>
      <c r="G526" s="6"/>
    </row>
    <row r="527" spans="1:7" x14ac:dyDescent="0.25">
      <c r="A527" s="2" t="s">
        <v>205</v>
      </c>
      <c r="B527" s="2">
        <v>69514</v>
      </c>
      <c r="C527" s="5">
        <v>45043.666666666664</v>
      </c>
      <c r="D527" s="6">
        <v>0.64797978344889751</v>
      </c>
      <c r="G527" s="6"/>
    </row>
    <row r="528" spans="1:7" x14ac:dyDescent="0.25">
      <c r="A528" s="2" t="s">
        <v>3074</v>
      </c>
      <c r="B528" s="2">
        <v>69500</v>
      </c>
      <c r="C528" s="5">
        <v>23102.833333333332</v>
      </c>
      <c r="D528" s="6">
        <v>0.33241486810551557</v>
      </c>
      <c r="G528" s="6"/>
    </row>
    <row r="529" spans="1:7" x14ac:dyDescent="0.25">
      <c r="A529" s="2" t="s">
        <v>608</v>
      </c>
      <c r="B529" s="2">
        <v>69490</v>
      </c>
      <c r="C529" s="5">
        <v>39822</v>
      </c>
      <c r="D529" s="6">
        <v>0.57306087206792344</v>
      </c>
      <c r="G529" s="6"/>
    </row>
    <row r="530" spans="1:7" x14ac:dyDescent="0.25">
      <c r="A530" s="2" t="s">
        <v>672</v>
      </c>
      <c r="B530" s="2">
        <v>69473</v>
      </c>
      <c r="C530" s="5">
        <v>39128.333333333336</v>
      </c>
      <c r="D530" s="6">
        <v>0.56321640541409379</v>
      </c>
      <c r="G530" s="6"/>
    </row>
    <row r="531" spans="1:7" x14ac:dyDescent="0.25">
      <c r="A531" s="2" t="s">
        <v>1606</v>
      </c>
      <c r="B531" s="2">
        <v>69472</v>
      </c>
      <c r="C531" s="5">
        <v>31878.5</v>
      </c>
      <c r="D531" s="6">
        <v>0.45886832105020725</v>
      </c>
      <c r="G531" s="6"/>
    </row>
    <row r="532" spans="1:7" x14ac:dyDescent="0.25">
      <c r="A532" s="2" t="s">
        <v>397</v>
      </c>
      <c r="B532" s="2">
        <v>69464</v>
      </c>
      <c r="C532" s="5">
        <v>41926.5</v>
      </c>
      <c r="D532" s="6">
        <v>0.60357163422780147</v>
      </c>
      <c r="G532" s="6"/>
    </row>
    <row r="533" spans="1:7" x14ac:dyDescent="0.25">
      <c r="A533" s="2" t="s">
        <v>2186</v>
      </c>
      <c r="B533" s="2">
        <v>69460</v>
      </c>
      <c r="C533" s="5">
        <v>28339.833333333332</v>
      </c>
      <c r="D533" s="6">
        <v>0.40800220750551874</v>
      </c>
      <c r="G533" s="6"/>
    </row>
    <row r="534" spans="1:7" x14ac:dyDescent="0.25">
      <c r="A534" s="2" t="s">
        <v>226</v>
      </c>
      <c r="B534" s="2">
        <v>69459</v>
      </c>
      <c r="C534" s="5">
        <v>44375.833333333336</v>
      </c>
      <c r="D534" s="6">
        <v>0.6388780911520946</v>
      </c>
      <c r="G534" s="6"/>
    </row>
    <row r="535" spans="1:7" x14ac:dyDescent="0.25">
      <c r="A535" s="2" t="s">
        <v>3743</v>
      </c>
      <c r="B535" s="2">
        <v>69449</v>
      </c>
      <c r="C535" s="5">
        <v>17892.333333333332</v>
      </c>
      <c r="D535" s="6">
        <v>0.25763269929492622</v>
      </c>
      <c r="G535" s="6"/>
    </row>
    <row r="536" spans="1:7" x14ac:dyDescent="0.25">
      <c r="A536" s="2" t="s">
        <v>706</v>
      </c>
      <c r="B536" s="2">
        <v>69447</v>
      </c>
      <c r="C536" s="5">
        <v>38787.833333333336</v>
      </c>
      <c r="D536" s="6">
        <v>0.55852424630773589</v>
      </c>
      <c r="G536" s="6"/>
    </row>
    <row r="537" spans="1:7" x14ac:dyDescent="0.25">
      <c r="A537" s="2" t="s">
        <v>3214</v>
      </c>
      <c r="B537" s="2">
        <v>69444</v>
      </c>
      <c r="C537" s="5">
        <v>22251.666666666668</v>
      </c>
      <c r="D537" s="6">
        <v>0.32042605072672464</v>
      </c>
      <c r="G537" s="6"/>
    </row>
    <row r="538" spans="1:7" x14ac:dyDescent="0.25">
      <c r="A538" s="2" t="s">
        <v>1489</v>
      </c>
      <c r="B538" s="2">
        <v>69437</v>
      </c>
      <c r="C538" s="5">
        <v>32778.5</v>
      </c>
      <c r="D538" s="6">
        <v>0.47206100493972952</v>
      </c>
      <c r="G538" s="6"/>
    </row>
    <row r="539" spans="1:7" x14ac:dyDescent="0.25">
      <c r="A539" s="2" t="s">
        <v>3778</v>
      </c>
      <c r="B539" s="2">
        <v>69433</v>
      </c>
      <c r="C539" s="5">
        <v>17494</v>
      </c>
      <c r="D539" s="6">
        <v>0.25195512220413924</v>
      </c>
      <c r="G539" s="6"/>
    </row>
    <row r="540" spans="1:7" x14ac:dyDescent="0.25">
      <c r="A540" s="2" t="s">
        <v>2118</v>
      </c>
      <c r="B540" s="2">
        <v>69432</v>
      </c>
      <c r="C540" s="5">
        <v>28646</v>
      </c>
      <c r="D540" s="6">
        <v>0.41257633367899527</v>
      </c>
      <c r="G540" s="6"/>
    </row>
    <row r="541" spans="1:7" x14ac:dyDescent="0.25">
      <c r="A541" s="2" t="s">
        <v>1330</v>
      </c>
      <c r="B541" s="2">
        <v>69427</v>
      </c>
      <c r="C541" s="5">
        <v>33977.166666666664</v>
      </c>
      <c r="D541" s="6">
        <v>0.48939413580691465</v>
      </c>
      <c r="G541" s="6"/>
    </row>
    <row r="542" spans="1:7" x14ac:dyDescent="0.25">
      <c r="A542" s="2" t="s">
        <v>1733</v>
      </c>
      <c r="B542" s="2">
        <v>69389</v>
      </c>
      <c r="C542" s="5">
        <v>30860.5</v>
      </c>
      <c r="D542" s="6">
        <v>0.44474628543429073</v>
      </c>
      <c r="G542" s="6"/>
    </row>
    <row r="543" spans="1:7" x14ac:dyDescent="0.25">
      <c r="A543" s="2" t="s">
        <v>3110</v>
      </c>
      <c r="B543" s="2">
        <v>69362</v>
      </c>
      <c r="C543" s="5">
        <v>22916.333333333332</v>
      </c>
      <c r="D543" s="6">
        <v>0.33038743596397641</v>
      </c>
      <c r="G543" s="6"/>
    </row>
    <row r="544" spans="1:7" x14ac:dyDescent="0.25">
      <c r="A544" s="2" t="s">
        <v>2134</v>
      </c>
      <c r="B544" s="2">
        <v>69356</v>
      </c>
      <c r="C544" s="5">
        <v>28512.333333333332</v>
      </c>
      <c r="D544" s="6">
        <v>0.41110117846088778</v>
      </c>
      <c r="G544" s="6"/>
    </row>
    <row r="545" spans="1:7" x14ac:dyDescent="0.25">
      <c r="A545" s="2" t="s">
        <v>3546</v>
      </c>
      <c r="B545" s="2">
        <v>69331</v>
      </c>
      <c r="C545" s="5">
        <v>19669.5</v>
      </c>
      <c r="D545" s="6">
        <v>0.28370425927795645</v>
      </c>
      <c r="G545" s="6"/>
    </row>
    <row r="546" spans="1:7" x14ac:dyDescent="0.25">
      <c r="A546" s="2" t="s">
        <v>2420</v>
      </c>
      <c r="B546" s="2">
        <v>69323</v>
      </c>
      <c r="C546" s="5">
        <v>26761.166666666668</v>
      </c>
      <c r="D546" s="6">
        <v>0.38603589958118761</v>
      </c>
      <c r="G546" s="6"/>
    </row>
    <row r="547" spans="1:7" x14ac:dyDescent="0.25">
      <c r="A547" s="2" t="s">
        <v>1993</v>
      </c>
      <c r="B547" s="2">
        <v>69308</v>
      </c>
      <c r="C547" s="5">
        <v>29267</v>
      </c>
      <c r="D547" s="6">
        <v>0.42227448490794711</v>
      </c>
      <c r="G547" s="6"/>
    </row>
    <row r="548" spans="1:7" x14ac:dyDescent="0.25">
      <c r="A548" s="2" t="s">
        <v>3930</v>
      </c>
      <c r="B548" s="2">
        <v>69295</v>
      </c>
      <c r="C548" s="5">
        <v>15176.5</v>
      </c>
      <c r="D548" s="6">
        <v>0.2190129157947904</v>
      </c>
      <c r="G548" s="6"/>
    </row>
    <row r="549" spans="1:7" x14ac:dyDescent="0.25">
      <c r="A549" s="2" t="s">
        <v>1145</v>
      </c>
      <c r="B549" s="2">
        <v>69291</v>
      </c>
      <c r="C549" s="5">
        <v>35070.333333333336</v>
      </c>
      <c r="D549" s="6">
        <v>0.50613114738325804</v>
      </c>
      <c r="G549" s="6"/>
    </row>
    <row r="550" spans="1:7" x14ac:dyDescent="0.25">
      <c r="A550" s="2" t="s">
        <v>1866</v>
      </c>
      <c r="B550" s="2">
        <v>69290</v>
      </c>
      <c r="C550" s="5">
        <v>30033.333333333332</v>
      </c>
      <c r="D550" s="6">
        <v>0.43344397941020829</v>
      </c>
      <c r="G550" s="6"/>
    </row>
    <row r="551" spans="1:7" x14ac:dyDescent="0.25">
      <c r="A551" s="2" t="s">
        <v>1283</v>
      </c>
      <c r="B551" s="2">
        <v>69289</v>
      </c>
      <c r="C551" s="5">
        <v>34223.5</v>
      </c>
      <c r="D551" s="6">
        <v>0.49392399948043703</v>
      </c>
      <c r="G551" s="6"/>
    </row>
    <row r="552" spans="1:7" x14ac:dyDescent="0.25">
      <c r="A552" s="2" t="s">
        <v>463</v>
      </c>
      <c r="B552" s="2">
        <v>69283</v>
      </c>
      <c r="C552" s="5">
        <v>41150.333333333336</v>
      </c>
      <c r="D552" s="6">
        <v>0.59394560474190405</v>
      </c>
      <c r="G552" s="6"/>
    </row>
    <row r="553" spans="1:7" x14ac:dyDescent="0.25">
      <c r="A553" s="2" t="s">
        <v>3753</v>
      </c>
      <c r="B553" s="2">
        <v>69281</v>
      </c>
      <c r="C553" s="5">
        <v>17710.666666666668</v>
      </c>
      <c r="D553" s="6">
        <v>0.2556352631553625</v>
      </c>
      <c r="G553" s="6"/>
    </row>
    <row r="554" spans="1:7" x14ac:dyDescent="0.25">
      <c r="A554" s="2" t="s">
        <v>3458</v>
      </c>
      <c r="B554" s="2">
        <v>69264</v>
      </c>
      <c r="C554" s="5">
        <v>20414.833333333332</v>
      </c>
      <c r="D554" s="6">
        <v>0.29473945098945098</v>
      </c>
      <c r="G554" s="6"/>
    </row>
    <row r="555" spans="1:7" x14ac:dyDescent="0.25">
      <c r="A555" s="2" t="s">
        <v>1765</v>
      </c>
      <c r="B555" s="2">
        <v>69245</v>
      </c>
      <c r="C555" s="5">
        <v>30619.833333333332</v>
      </c>
      <c r="D555" s="6">
        <v>0.44219558572219414</v>
      </c>
      <c r="G555" s="6"/>
    </row>
    <row r="556" spans="1:7" x14ac:dyDescent="0.25">
      <c r="A556" s="2" t="s">
        <v>899</v>
      </c>
      <c r="B556" s="2">
        <v>69237</v>
      </c>
      <c r="C556" s="5">
        <v>36805.166666666664</v>
      </c>
      <c r="D556" s="6">
        <v>0.53158234277433547</v>
      </c>
      <c r="G556" s="6"/>
    </row>
    <row r="557" spans="1:7" x14ac:dyDescent="0.25">
      <c r="A557" s="2" t="s">
        <v>219</v>
      </c>
      <c r="B557" s="2">
        <v>69222</v>
      </c>
      <c r="C557" s="5">
        <v>44304.666666666664</v>
      </c>
      <c r="D557" s="6">
        <v>0.64003736769620445</v>
      </c>
      <c r="G557" s="6"/>
    </row>
    <row r="558" spans="1:7" x14ac:dyDescent="0.25">
      <c r="A558" s="2" t="s">
        <v>2608</v>
      </c>
      <c r="B558" s="2">
        <v>69221</v>
      </c>
      <c r="C558" s="5">
        <v>25435</v>
      </c>
      <c r="D558" s="6">
        <v>0.36744629519943367</v>
      </c>
      <c r="G558" s="6"/>
    </row>
    <row r="559" spans="1:7" x14ac:dyDescent="0.25">
      <c r="A559" s="2" t="s">
        <v>3850</v>
      </c>
      <c r="B559" s="2">
        <v>69218</v>
      </c>
      <c r="C559" s="5">
        <v>16524.333333333332</v>
      </c>
      <c r="D559" s="6">
        <v>0.23872884702437708</v>
      </c>
      <c r="G559" s="6"/>
    </row>
    <row r="560" spans="1:7" x14ac:dyDescent="0.25">
      <c r="A560" s="2" t="s">
        <v>3183</v>
      </c>
      <c r="B560" s="2">
        <v>69216</v>
      </c>
      <c r="C560" s="5">
        <v>22350.666666666668</v>
      </c>
      <c r="D560" s="6">
        <v>0.32291185082447221</v>
      </c>
      <c r="G560" s="6"/>
    </row>
    <row r="561" spans="1:7" x14ac:dyDescent="0.25">
      <c r="A561" s="2" t="s">
        <v>1968</v>
      </c>
      <c r="B561" s="2">
        <v>69208</v>
      </c>
      <c r="C561" s="5">
        <v>29371.333333333332</v>
      </c>
      <c r="D561" s="6">
        <v>0.42439217046198896</v>
      </c>
      <c r="G561" s="6"/>
    </row>
    <row r="562" spans="1:7" x14ac:dyDescent="0.25">
      <c r="A562" s="2" t="s">
        <v>143</v>
      </c>
      <c r="B562" s="2">
        <v>69164</v>
      </c>
      <c r="C562" s="5">
        <v>46805.333333333336</v>
      </c>
      <c r="D562" s="6">
        <v>0.67672970524164788</v>
      </c>
      <c r="G562" s="6"/>
    </row>
    <row r="563" spans="1:7" x14ac:dyDescent="0.25">
      <c r="A563" s="2" t="s">
        <v>3944</v>
      </c>
      <c r="B563" s="2">
        <v>69149</v>
      </c>
      <c r="C563" s="5">
        <v>14784.333333333334</v>
      </c>
      <c r="D563" s="6">
        <v>0.2138040077706595</v>
      </c>
      <c r="G563" s="6"/>
    </row>
    <row r="564" spans="1:7" x14ac:dyDescent="0.25">
      <c r="A564" s="2" t="s">
        <v>3393</v>
      </c>
      <c r="B564" s="2">
        <v>69137</v>
      </c>
      <c r="C564" s="5">
        <v>20842.333333333332</v>
      </c>
      <c r="D564" s="6">
        <v>0.30146424249437104</v>
      </c>
      <c r="G564" s="6"/>
    </row>
    <row r="565" spans="1:7" x14ac:dyDescent="0.25">
      <c r="A565" s="2" t="s">
        <v>2589</v>
      </c>
      <c r="B565" s="2">
        <v>69130</v>
      </c>
      <c r="C565" s="5">
        <v>25509.833333333332</v>
      </c>
      <c r="D565" s="6">
        <v>0.369012488548146</v>
      </c>
      <c r="G565" s="6"/>
    </row>
    <row r="566" spans="1:7" x14ac:dyDescent="0.25">
      <c r="A566" s="2" t="s">
        <v>375</v>
      </c>
      <c r="B566" s="2">
        <v>69129</v>
      </c>
      <c r="C566" s="5">
        <v>42030.166666666664</v>
      </c>
      <c r="D566" s="6">
        <v>0.60799616176520221</v>
      </c>
      <c r="G566" s="6"/>
    </row>
    <row r="567" spans="1:7" x14ac:dyDescent="0.25">
      <c r="A567" s="2" t="s">
        <v>222</v>
      </c>
      <c r="B567" s="2">
        <v>69126</v>
      </c>
      <c r="C567" s="5">
        <v>44188.833333333336</v>
      </c>
      <c r="D567" s="6">
        <v>0.63925054730974362</v>
      </c>
      <c r="G567" s="6"/>
    </row>
    <row r="568" spans="1:7" x14ac:dyDescent="0.25">
      <c r="A568" s="2" t="s">
        <v>3058</v>
      </c>
      <c r="B568" s="2">
        <v>69119</v>
      </c>
      <c r="C568" s="5">
        <v>23082.666666666668</v>
      </c>
      <c r="D568" s="6">
        <v>0.33395544881532818</v>
      </c>
      <c r="G568" s="6"/>
    </row>
    <row r="569" spans="1:7" x14ac:dyDescent="0.25">
      <c r="A569" s="2" t="s">
        <v>2052</v>
      </c>
      <c r="B569" s="2">
        <v>69111</v>
      </c>
      <c r="C569" s="5">
        <v>28869.333333333332</v>
      </c>
      <c r="D569" s="6">
        <v>0.41772414425103577</v>
      </c>
      <c r="G569" s="6"/>
    </row>
    <row r="570" spans="1:7" x14ac:dyDescent="0.25">
      <c r="A570" s="2" t="s">
        <v>3449</v>
      </c>
      <c r="B570" s="2">
        <v>69103</v>
      </c>
      <c r="C570" s="5">
        <v>20410.5</v>
      </c>
      <c r="D570" s="6">
        <v>0.29536344297642647</v>
      </c>
      <c r="G570" s="6"/>
    </row>
    <row r="571" spans="1:7" x14ac:dyDescent="0.25">
      <c r="A571" s="2" t="s">
        <v>2055</v>
      </c>
      <c r="B571" s="2">
        <v>69093</v>
      </c>
      <c r="C571" s="5">
        <v>28849.666666666668</v>
      </c>
      <c r="D571" s="6">
        <v>0.41754832858128416</v>
      </c>
      <c r="G571" s="6"/>
    </row>
    <row r="572" spans="1:7" x14ac:dyDescent="0.25">
      <c r="A572" s="2" t="s">
        <v>1498</v>
      </c>
      <c r="B572" s="2">
        <v>69085</v>
      </c>
      <c r="C572" s="5">
        <v>32543</v>
      </c>
      <c r="D572" s="6">
        <v>0.47105739306651229</v>
      </c>
      <c r="G572" s="6"/>
    </row>
    <row r="573" spans="1:7" x14ac:dyDescent="0.25">
      <c r="A573" s="2" t="s">
        <v>1325</v>
      </c>
      <c r="B573" s="2">
        <v>69083</v>
      </c>
      <c r="C573" s="5">
        <v>33863.833333333336</v>
      </c>
      <c r="D573" s="6">
        <v>0.49019054374206877</v>
      </c>
      <c r="G573" s="6"/>
    </row>
    <row r="574" spans="1:7" x14ac:dyDescent="0.25">
      <c r="A574" s="2" t="s">
        <v>3759</v>
      </c>
      <c r="B574" s="2">
        <v>69075</v>
      </c>
      <c r="C574" s="5">
        <v>17630.666666666668</v>
      </c>
      <c r="D574" s="6">
        <v>0.255239474001689</v>
      </c>
      <c r="G574" s="6"/>
    </row>
    <row r="575" spans="1:7" x14ac:dyDescent="0.25">
      <c r="A575" s="2" t="s">
        <v>2254</v>
      </c>
      <c r="B575" s="2">
        <v>69066</v>
      </c>
      <c r="C575" s="5">
        <v>27728</v>
      </c>
      <c r="D575" s="6">
        <v>0.4014710566704312</v>
      </c>
      <c r="G575" s="6"/>
    </row>
    <row r="576" spans="1:7" x14ac:dyDescent="0.25">
      <c r="A576" s="2" t="s">
        <v>2287</v>
      </c>
      <c r="B576" s="2">
        <v>69051</v>
      </c>
      <c r="C576" s="5">
        <v>27539.5</v>
      </c>
      <c r="D576" s="6">
        <v>0.39882840219547872</v>
      </c>
      <c r="G576" s="6"/>
    </row>
    <row r="577" spans="1:7" x14ac:dyDescent="0.25">
      <c r="A577" s="2" t="s">
        <v>3776</v>
      </c>
      <c r="B577" s="2">
        <v>69043</v>
      </c>
      <c r="C577" s="5">
        <v>17424.833333333332</v>
      </c>
      <c r="D577" s="6">
        <v>0.25237653829256163</v>
      </c>
      <c r="G577" s="6"/>
    </row>
    <row r="578" spans="1:7" x14ac:dyDescent="0.25">
      <c r="A578" s="2" t="s">
        <v>3814</v>
      </c>
      <c r="B578" s="2">
        <v>69041</v>
      </c>
      <c r="C578" s="5">
        <v>17022.666666666668</v>
      </c>
      <c r="D578" s="6">
        <v>0.24655880805125457</v>
      </c>
      <c r="G578" s="6"/>
    </row>
    <row r="579" spans="1:7" x14ac:dyDescent="0.25">
      <c r="A579" s="2" t="s">
        <v>3754</v>
      </c>
      <c r="B579" s="2">
        <v>69025</v>
      </c>
      <c r="C579" s="5">
        <v>17634.833333333332</v>
      </c>
      <c r="D579" s="6">
        <v>0.25548472775564407</v>
      </c>
      <c r="G579" s="6"/>
    </row>
    <row r="580" spans="1:7" x14ac:dyDescent="0.25">
      <c r="A580" s="2" t="s">
        <v>71</v>
      </c>
      <c r="B580" s="2">
        <v>69016</v>
      </c>
      <c r="C580" s="5">
        <v>49880.166666666664</v>
      </c>
      <c r="D580" s="6">
        <v>0.72273337583555497</v>
      </c>
      <c r="G580" s="6"/>
    </row>
    <row r="581" spans="1:7" x14ac:dyDescent="0.25">
      <c r="A581" s="2" t="s">
        <v>1241</v>
      </c>
      <c r="B581" s="2">
        <v>69007</v>
      </c>
      <c r="C581" s="5">
        <v>34406.166666666664</v>
      </c>
      <c r="D581" s="6">
        <v>0.49858951507335003</v>
      </c>
      <c r="G581" s="6"/>
    </row>
    <row r="582" spans="1:7" x14ac:dyDescent="0.25">
      <c r="A582" s="2" t="s">
        <v>279</v>
      </c>
      <c r="B582" s="2">
        <v>68979</v>
      </c>
      <c r="C582" s="5">
        <v>43079.333333333336</v>
      </c>
      <c r="D582" s="6">
        <v>0.62452823806279212</v>
      </c>
      <c r="G582" s="6"/>
    </row>
    <row r="583" spans="1:7" x14ac:dyDescent="0.25">
      <c r="A583" s="2" t="s">
        <v>3021</v>
      </c>
      <c r="B583" s="2">
        <v>68977</v>
      </c>
      <c r="C583" s="5">
        <v>23213.833333333332</v>
      </c>
      <c r="D583" s="6">
        <v>0.33654454866598044</v>
      </c>
      <c r="G583" s="6"/>
    </row>
    <row r="584" spans="1:7" x14ac:dyDescent="0.25">
      <c r="A584" s="2" t="s">
        <v>1562</v>
      </c>
      <c r="B584" s="2">
        <v>68964</v>
      </c>
      <c r="C584" s="5">
        <v>32012.666666666668</v>
      </c>
      <c r="D584" s="6">
        <v>0.4641938789320032</v>
      </c>
      <c r="G584" s="6"/>
    </row>
    <row r="585" spans="1:7" x14ac:dyDescent="0.25">
      <c r="A585" s="2" t="s">
        <v>55</v>
      </c>
      <c r="B585" s="2">
        <v>68962</v>
      </c>
      <c r="C585" s="5">
        <v>50714.666666666664</v>
      </c>
      <c r="D585" s="6">
        <v>0.7354001720754425</v>
      </c>
      <c r="G585" s="6"/>
    </row>
    <row r="586" spans="1:7" x14ac:dyDescent="0.25">
      <c r="A586" s="2" t="s">
        <v>2064</v>
      </c>
      <c r="B586" s="2">
        <v>68952</v>
      </c>
      <c r="C586" s="5">
        <v>28728.833333333332</v>
      </c>
      <c r="D586" s="6">
        <v>0.41664974668368332</v>
      </c>
      <c r="G586" s="6"/>
    </row>
    <row r="587" spans="1:7" x14ac:dyDescent="0.25">
      <c r="A587" s="2" t="s">
        <v>2082</v>
      </c>
      <c r="B587" s="2">
        <v>68917</v>
      </c>
      <c r="C587" s="5">
        <v>28606.333333333332</v>
      </c>
      <c r="D587" s="6">
        <v>0.41508384481816291</v>
      </c>
      <c r="G587" s="6"/>
    </row>
    <row r="588" spans="1:7" x14ac:dyDescent="0.25">
      <c r="A588" s="2" t="s">
        <v>1505</v>
      </c>
      <c r="B588" s="2">
        <v>68911</v>
      </c>
      <c r="C588" s="5">
        <v>32419.166666666668</v>
      </c>
      <c r="D588" s="6">
        <v>0.47044980723928936</v>
      </c>
      <c r="G588" s="6"/>
    </row>
    <row r="589" spans="1:7" x14ac:dyDescent="0.25">
      <c r="A589" s="2" t="s">
        <v>2111</v>
      </c>
      <c r="B589" s="2">
        <v>68904</v>
      </c>
      <c r="C589" s="5">
        <v>28475.166666666668</v>
      </c>
      <c r="D589" s="6">
        <v>0.41325854328727896</v>
      </c>
      <c r="G589" s="6"/>
    </row>
    <row r="590" spans="1:7" x14ac:dyDescent="0.25">
      <c r="A590" s="2" t="s">
        <v>3391</v>
      </c>
      <c r="B590" s="2">
        <v>68902</v>
      </c>
      <c r="C590" s="5">
        <v>20777.833333333332</v>
      </c>
      <c r="D590" s="6">
        <v>0.30155631670101496</v>
      </c>
      <c r="G590" s="6"/>
    </row>
    <row r="591" spans="1:7" x14ac:dyDescent="0.25">
      <c r="A591" s="2" t="s">
        <v>3332</v>
      </c>
      <c r="B591" s="2">
        <v>68901</v>
      </c>
      <c r="C591" s="5">
        <v>21281.333333333332</v>
      </c>
      <c r="D591" s="6">
        <v>0.30886827960890745</v>
      </c>
      <c r="G591" s="6"/>
    </row>
    <row r="592" spans="1:7" x14ac:dyDescent="0.25">
      <c r="A592" s="2" t="s">
        <v>20</v>
      </c>
      <c r="B592" s="2">
        <v>68895</v>
      </c>
      <c r="C592" s="5">
        <v>52533.5</v>
      </c>
      <c r="D592" s="6">
        <v>0.76251542201901445</v>
      </c>
      <c r="G592" s="6"/>
    </row>
    <row r="593" spans="1:7" x14ac:dyDescent="0.25">
      <c r="A593" s="2" t="s">
        <v>2460</v>
      </c>
      <c r="B593" s="2">
        <v>68874</v>
      </c>
      <c r="C593" s="5">
        <v>26270.333333333332</v>
      </c>
      <c r="D593" s="6">
        <v>0.38142598561624608</v>
      </c>
      <c r="G593" s="6"/>
    </row>
    <row r="594" spans="1:7" x14ac:dyDescent="0.25">
      <c r="A594" s="2" t="s">
        <v>1258</v>
      </c>
      <c r="B594" s="2">
        <v>68870</v>
      </c>
      <c r="C594" s="5">
        <v>34252.5</v>
      </c>
      <c r="D594" s="6">
        <v>0.49735007986060692</v>
      </c>
      <c r="G594" s="6"/>
    </row>
    <row r="595" spans="1:7" x14ac:dyDescent="0.25">
      <c r="A595" s="2" t="s">
        <v>2524</v>
      </c>
      <c r="B595" s="2">
        <v>68859</v>
      </c>
      <c r="C595" s="5">
        <v>25839.166666666668</v>
      </c>
      <c r="D595" s="6">
        <v>0.37524748640942607</v>
      </c>
      <c r="G595" s="6"/>
    </row>
    <row r="596" spans="1:7" x14ac:dyDescent="0.25">
      <c r="A596" s="2" t="s">
        <v>2257</v>
      </c>
      <c r="B596" s="2">
        <v>68856</v>
      </c>
      <c r="C596" s="5">
        <v>27632.5</v>
      </c>
      <c r="D596" s="6">
        <v>0.40130852794237248</v>
      </c>
      <c r="G596" s="6"/>
    </row>
    <row r="597" spans="1:7" x14ac:dyDescent="0.25">
      <c r="A597" s="2" t="s">
        <v>1922</v>
      </c>
      <c r="B597" s="2">
        <v>68852</v>
      </c>
      <c r="C597" s="5">
        <v>29543</v>
      </c>
      <c r="D597" s="6">
        <v>0.42907976529367337</v>
      </c>
      <c r="G597" s="6"/>
    </row>
    <row r="598" spans="1:7" x14ac:dyDescent="0.25">
      <c r="A598" s="2" t="s">
        <v>1941</v>
      </c>
      <c r="B598" s="2">
        <v>68827</v>
      </c>
      <c r="C598" s="5">
        <v>29354.833333333332</v>
      </c>
      <c r="D598" s="6">
        <v>0.42650171202192938</v>
      </c>
      <c r="G598" s="6"/>
    </row>
    <row r="599" spans="1:7" x14ac:dyDescent="0.25">
      <c r="A599" s="2" t="s">
        <v>1990</v>
      </c>
      <c r="B599" s="2">
        <v>68810</v>
      </c>
      <c r="C599" s="5">
        <v>29060</v>
      </c>
      <c r="D599" s="6">
        <v>0.42232233686964105</v>
      </c>
      <c r="G599" s="6"/>
    </row>
    <row r="600" spans="1:7" x14ac:dyDescent="0.25">
      <c r="A600" s="2" t="s">
        <v>1863</v>
      </c>
      <c r="B600" s="2">
        <v>68805</v>
      </c>
      <c r="C600" s="5">
        <v>29836.833333333332</v>
      </c>
      <c r="D600" s="6">
        <v>0.43364338831964727</v>
      </c>
      <c r="G600" s="6"/>
    </row>
    <row r="601" spans="1:7" x14ac:dyDescent="0.25">
      <c r="A601" s="2" t="s">
        <v>1964</v>
      </c>
      <c r="B601" s="2">
        <v>68803</v>
      </c>
      <c r="C601" s="5">
        <v>29212.333333333332</v>
      </c>
      <c r="D601" s="6">
        <v>0.42457935458240675</v>
      </c>
      <c r="G601" s="6"/>
    </row>
    <row r="602" spans="1:7" x14ac:dyDescent="0.25">
      <c r="A602" s="2" t="s">
        <v>3670</v>
      </c>
      <c r="B602" s="2">
        <v>68800</v>
      </c>
      <c r="C602" s="5">
        <v>18499.166666666668</v>
      </c>
      <c r="D602" s="6">
        <v>0.26888323643410855</v>
      </c>
      <c r="G602" s="6"/>
    </row>
    <row r="603" spans="1:7" x14ac:dyDescent="0.25">
      <c r="A603" s="2" t="s">
        <v>3154</v>
      </c>
      <c r="B603" s="2">
        <v>68788</v>
      </c>
      <c r="C603" s="5">
        <v>22430.666666666668</v>
      </c>
      <c r="D603" s="6">
        <v>0.32608400690042838</v>
      </c>
      <c r="G603" s="6"/>
    </row>
    <row r="604" spans="1:7" x14ac:dyDescent="0.25">
      <c r="A604" s="2" t="s">
        <v>1823</v>
      </c>
      <c r="B604" s="2">
        <v>68779</v>
      </c>
      <c r="C604" s="5">
        <v>30032.5</v>
      </c>
      <c r="D604" s="6">
        <v>0.43665217580947674</v>
      </c>
      <c r="G604" s="6"/>
    </row>
    <row r="605" spans="1:7" x14ac:dyDescent="0.25">
      <c r="A605" s="2" t="s">
        <v>3725</v>
      </c>
      <c r="B605" s="2">
        <v>68775</v>
      </c>
      <c r="C605" s="5">
        <v>17909.666666666668</v>
      </c>
      <c r="D605" s="6">
        <v>0.26040954804313587</v>
      </c>
      <c r="G605" s="6"/>
    </row>
    <row r="606" spans="1:7" x14ac:dyDescent="0.25">
      <c r="A606" s="2" t="s">
        <v>770</v>
      </c>
      <c r="B606" s="2">
        <v>68750</v>
      </c>
      <c r="C606" s="5">
        <v>37685</v>
      </c>
      <c r="D606" s="6">
        <v>0.54814545454545449</v>
      </c>
      <c r="G606" s="6"/>
    </row>
    <row r="607" spans="1:7" x14ac:dyDescent="0.25">
      <c r="A607" s="2" t="s">
        <v>3719</v>
      </c>
      <c r="B607" s="2">
        <v>68724</v>
      </c>
      <c r="C607" s="5">
        <v>17952.666666666668</v>
      </c>
      <c r="D607" s="6">
        <v>0.26122848883456534</v>
      </c>
      <c r="G607" s="6"/>
    </row>
    <row r="608" spans="1:7" x14ac:dyDescent="0.25">
      <c r="A608" s="2" t="s">
        <v>3284</v>
      </c>
      <c r="B608" s="2">
        <v>68718</v>
      </c>
      <c r="C608" s="5">
        <v>21538.833333333332</v>
      </c>
      <c r="D608" s="6">
        <v>0.31343801235969226</v>
      </c>
      <c r="G608" s="6"/>
    </row>
    <row r="609" spans="1:7" x14ac:dyDescent="0.25">
      <c r="A609" s="2" t="s">
        <v>3772</v>
      </c>
      <c r="B609" s="2">
        <v>68712</v>
      </c>
      <c r="C609" s="5">
        <v>17372.833333333332</v>
      </c>
      <c r="D609" s="6">
        <v>0.25283550665580001</v>
      </c>
      <c r="G609" s="6"/>
    </row>
    <row r="610" spans="1:7" x14ac:dyDescent="0.25">
      <c r="A610" s="2" t="s">
        <v>3629</v>
      </c>
      <c r="B610" s="2">
        <v>68707</v>
      </c>
      <c r="C610" s="5">
        <v>18819.5</v>
      </c>
      <c r="D610" s="6">
        <v>0.27390949975984979</v>
      </c>
      <c r="G610" s="6"/>
    </row>
    <row r="611" spans="1:7" x14ac:dyDescent="0.25">
      <c r="A611" s="2" t="s">
        <v>1648</v>
      </c>
      <c r="B611" s="2">
        <v>68705</v>
      </c>
      <c r="C611" s="5">
        <v>31093.666666666668</v>
      </c>
      <c r="D611" s="6">
        <v>0.4525677413094632</v>
      </c>
      <c r="G611" s="6"/>
    </row>
    <row r="612" spans="1:7" x14ac:dyDescent="0.25">
      <c r="A612" s="2" t="s">
        <v>1176</v>
      </c>
      <c r="B612" s="2">
        <v>68700</v>
      </c>
      <c r="C612" s="5">
        <v>34601.666666666664</v>
      </c>
      <c r="D612" s="6">
        <v>0.50366327025715674</v>
      </c>
      <c r="G612" s="6"/>
    </row>
    <row r="613" spans="1:7" x14ac:dyDescent="0.25">
      <c r="A613" s="2" t="s">
        <v>2375</v>
      </c>
      <c r="B613" s="2">
        <v>68681</v>
      </c>
      <c r="C613" s="5">
        <v>26790.833333333332</v>
      </c>
      <c r="D613" s="6">
        <v>0.39007634328756619</v>
      </c>
      <c r="G613" s="6"/>
    </row>
    <row r="614" spans="1:7" x14ac:dyDescent="0.25">
      <c r="A614" s="2" t="s">
        <v>747</v>
      </c>
      <c r="B614" s="2">
        <v>68668</v>
      </c>
      <c r="C614" s="5">
        <v>37915</v>
      </c>
      <c r="D614" s="6">
        <v>0.55214947282577043</v>
      </c>
      <c r="G614" s="6"/>
    </row>
    <row r="615" spans="1:7" x14ac:dyDescent="0.25">
      <c r="A615" s="2" t="s">
        <v>323</v>
      </c>
      <c r="B615" s="2">
        <v>68658</v>
      </c>
      <c r="C615" s="5">
        <v>42295.166666666664</v>
      </c>
      <c r="D615" s="6">
        <v>0.6160267800790391</v>
      </c>
      <c r="G615" s="6"/>
    </row>
    <row r="616" spans="1:7" x14ac:dyDescent="0.25">
      <c r="A616" s="2" t="s">
        <v>1748</v>
      </c>
      <c r="B616" s="2">
        <v>68650</v>
      </c>
      <c r="C616" s="5">
        <v>30429.833333333332</v>
      </c>
      <c r="D616" s="6">
        <v>0.44326050012138868</v>
      </c>
      <c r="G616" s="6"/>
    </row>
    <row r="617" spans="1:7" x14ac:dyDescent="0.25">
      <c r="A617" s="2" t="s">
        <v>2568</v>
      </c>
      <c r="B617" s="2">
        <v>68642</v>
      </c>
      <c r="C617" s="5">
        <v>25444</v>
      </c>
      <c r="D617" s="6">
        <v>0.37067684508027154</v>
      </c>
      <c r="G617" s="6"/>
    </row>
    <row r="618" spans="1:7" x14ac:dyDescent="0.25">
      <c r="A618" s="2" t="s">
        <v>1205</v>
      </c>
      <c r="B618" s="2">
        <v>68640</v>
      </c>
      <c r="C618" s="5">
        <v>34392.166666666664</v>
      </c>
      <c r="D618" s="6">
        <v>0.5010513791763791</v>
      </c>
      <c r="G618" s="6"/>
    </row>
    <row r="619" spans="1:7" x14ac:dyDescent="0.25">
      <c r="A619" s="2" t="s">
        <v>1942</v>
      </c>
      <c r="B619" s="2">
        <v>68639</v>
      </c>
      <c r="C619" s="5">
        <v>29273.166666666668</v>
      </c>
      <c r="D619" s="6">
        <v>0.42648008663684883</v>
      </c>
      <c r="G619" s="6"/>
    </row>
    <row r="620" spans="1:7" x14ac:dyDescent="0.25">
      <c r="A620" s="2" t="s">
        <v>3173</v>
      </c>
      <c r="B620" s="2">
        <v>68634</v>
      </c>
      <c r="C620" s="5">
        <v>22261.333333333332</v>
      </c>
      <c r="D620" s="6">
        <v>0.32434847645967496</v>
      </c>
      <c r="G620" s="6"/>
    </row>
    <row r="621" spans="1:7" x14ac:dyDescent="0.25">
      <c r="A621" s="2" t="s">
        <v>1983</v>
      </c>
      <c r="B621" s="2">
        <v>68632</v>
      </c>
      <c r="C621" s="5">
        <v>29017.666666666668</v>
      </c>
      <c r="D621" s="6">
        <v>0.42280083148774139</v>
      </c>
      <c r="G621" s="6"/>
    </row>
    <row r="622" spans="1:7" x14ac:dyDescent="0.25">
      <c r="A622" s="2" t="s">
        <v>3542</v>
      </c>
      <c r="B622" s="2">
        <v>68594</v>
      </c>
      <c r="C622" s="5">
        <v>19480.333333333332</v>
      </c>
      <c r="D622" s="6">
        <v>0.28399471285146416</v>
      </c>
      <c r="G622" s="6"/>
    </row>
    <row r="623" spans="1:7" x14ac:dyDescent="0.25">
      <c r="A623" s="2" t="s">
        <v>1278</v>
      </c>
      <c r="B623" s="2">
        <v>68583</v>
      </c>
      <c r="C623" s="5">
        <v>33906.833333333336</v>
      </c>
      <c r="D623" s="6">
        <v>0.49439122425868415</v>
      </c>
      <c r="G623" s="6"/>
    </row>
    <row r="624" spans="1:7" x14ac:dyDescent="0.25">
      <c r="A624" s="2" t="s">
        <v>3938</v>
      </c>
      <c r="B624" s="2">
        <v>68578</v>
      </c>
      <c r="C624" s="5">
        <v>14776.5</v>
      </c>
      <c r="D624" s="6">
        <v>0.21546997579398641</v>
      </c>
      <c r="G624" s="6"/>
    </row>
    <row r="625" spans="1:7" x14ac:dyDescent="0.25">
      <c r="A625" s="2" t="s">
        <v>1642</v>
      </c>
      <c r="B625" s="2">
        <v>68574</v>
      </c>
      <c r="C625" s="5">
        <v>31069.833333333332</v>
      </c>
      <c r="D625" s="6">
        <v>0.45308474543315735</v>
      </c>
      <c r="G625" s="6"/>
    </row>
    <row r="626" spans="1:7" x14ac:dyDescent="0.25">
      <c r="A626" s="2" t="s">
        <v>2529</v>
      </c>
      <c r="B626" s="2">
        <v>68569</v>
      </c>
      <c r="C626" s="5">
        <v>25685.5</v>
      </c>
      <c r="D626" s="6">
        <v>0.37459347518557951</v>
      </c>
      <c r="G626" s="6"/>
    </row>
    <row r="627" spans="1:7" x14ac:dyDescent="0.25">
      <c r="A627" s="2" t="s">
        <v>110</v>
      </c>
      <c r="B627" s="2">
        <v>68554</v>
      </c>
      <c r="C627" s="5">
        <v>47754</v>
      </c>
      <c r="D627" s="6">
        <v>0.69658954984391863</v>
      </c>
      <c r="G627" s="6"/>
    </row>
    <row r="628" spans="1:7" x14ac:dyDescent="0.25">
      <c r="A628" s="2" t="s">
        <v>2441</v>
      </c>
      <c r="B628" s="2">
        <v>68549</v>
      </c>
      <c r="C628" s="5">
        <v>26252</v>
      </c>
      <c r="D628" s="6">
        <v>0.38296692876628396</v>
      </c>
      <c r="G628" s="6"/>
    </row>
    <row r="629" spans="1:7" x14ac:dyDescent="0.25">
      <c r="A629" s="2" t="s">
        <v>1828</v>
      </c>
      <c r="B629" s="2">
        <v>68539</v>
      </c>
      <c r="C629" s="5">
        <v>29902.333333333332</v>
      </c>
      <c r="D629" s="6">
        <v>0.43628201948282486</v>
      </c>
      <c r="G629" s="6"/>
    </row>
    <row r="630" spans="1:7" x14ac:dyDescent="0.25">
      <c r="A630" s="2" t="s">
        <v>242</v>
      </c>
      <c r="B630" s="2">
        <v>68517</v>
      </c>
      <c r="C630" s="5">
        <v>43389.333333333336</v>
      </c>
      <c r="D630" s="6">
        <v>0.63326376422396391</v>
      </c>
      <c r="G630" s="6"/>
    </row>
    <row r="631" spans="1:7" x14ac:dyDescent="0.25">
      <c r="A631" s="2" t="s">
        <v>2409</v>
      </c>
      <c r="B631" s="2">
        <v>68482</v>
      </c>
      <c r="C631" s="5">
        <v>26500</v>
      </c>
      <c r="D631" s="6">
        <v>0.38696299757600539</v>
      </c>
      <c r="G631" s="6"/>
    </row>
    <row r="632" spans="1:7" x14ac:dyDescent="0.25">
      <c r="A632" s="2" t="s">
        <v>3681</v>
      </c>
      <c r="B632" s="2">
        <v>68475</v>
      </c>
      <c r="C632" s="5">
        <v>18292.166666666668</v>
      </c>
      <c r="D632" s="6">
        <v>0.26713642448582209</v>
      </c>
      <c r="G632" s="6"/>
    </row>
    <row r="633" spans="1:7" x14ac:dyDescent="0.25">
      <c r="A633" s="2" t="s">
        <v>2789</v>
      </c>
      <c r="B633" s="2">
        <v>68472</v>
      </c>
      <c r="C633" s="5">
        <v>24132.666666666668</v>
      </c>
      <c r="D633" s="6">
        <v>0.35244576858667293</v>
      </c>
      <c r="G633" s="6"/>
    </row>
    <row r="634" spans="1:7" x14ac:dyDescent="0.25">
      <c r="A634" s="2" t="s">
        <v>1794</v>
      </c>
      <c r="B634" s="2">
        <v>68463</v>
      </c>
      <c r="C634" s="5">
        <v>30110.333333333332</v>
      </c>
      <c r="D634" s="6">
        <v>0.43980446859374162</v>
      </c>
      <c r="G634" s="6"/>
    </row>
    <row r="635" spans="1:7" x14ac:dyDescent="0.25">
      <c r="A635" s="2" t="s">
        <v>2778</v>
      </c>
      <c r="B635" s="2">
        <v>68459</v>
      </c>
      <c r="C635" s="5">
        <v>24190.333333333332</v>
      </c>
      <c r="D635" s="6">
        <v>0.35335504949434454</v>
      </c>
      <c r="G635" s="6"/>
    </row>
    <row r="636" spans="1:7" x14ac:dyDescent="0.25">
      <c r="A636" s="2" t="s">
        <v>712</v>
      </c>
      <c r="B636" s="2">
        <v>68458</v>
      </c>
      <c r="C636" s="5">
        <v>38203</v>
      </c>
      <c r="D636" s="6">
        <v>0.55805019135820499</v>
      </c>
      <c r="G636" s="6"/>
    </row>
    <row r="637" spans="1:7" x14ac:dyDescent="0.25">
      <c r="A637" s="2" t="s">
        <v>38</v>
      </c>
      <c r="B637" s="2">
        <v>68456</v>
      </c>
      <c r="C637" s="5">
        <v>51162.5</v>
      </c>
      <c r="D637" s="6">
        <v>0.74737787776089748</v>
      </c>
      <c r="G637" s="6"/>
    </row>
    <row r="638" spans="1:7" x14ac:dyDescent="0.25">
      <c r="A638" s="2" t="s">
        <v>154</v>
      </c>
      <c r="B638" s="2">
        <v>68442</v>
      </c>
      <c r="C638" s="5">
        <v>46022.666666666664</v>
      </c>
      <c r="D638" s="6">
        <v>0.67243310637717579</v>
      </c>
      <c r="G638" s="6"/>
    </row>
    <row r="639" spans="1:7" x14ac:dyDescent="0.25">
      <c r="A639" s="2" t="s">
        <v>2602</v>
      </c>
      <c r="B639" s="2">
        <v>68428</v>
      </c>
      <c r="C639" s="5">
        <v>25172.5</v>
      </c>
      <c r="D639" s="6">
        <v>0.36786841643771556</v>
      </c>
      <c r="G639" s="6"/>
    </row>
    <row r="640" spans="1:7" x14ac:dyDescent="0.25">
      <c r="A640" s="2" t="s">
        <v>1400</v>
      </c>
      <c r="B640" s="2">
        <v>68409</v>
      </c>
      <c r="C640" s="5">
        <v>32986.833333333336</v>
      </c>
      <c r="D640" s="6">
        <v>0.48220019782972029</v>
      </c>
      <c r="G640" s="6"/>
    </row>
    <row r="641" spans="1:7" x14ac:dyDescent="0.25">
      <c r="A641" s="2" t="s">
        <v>3285</v>
      </c>
      <c r="B641" s="2">
        <v>68408</v>
      </c>
      <c r="C641" s="5">
        <v>21433.5</v>
      </c>
      <c r="D641" s="6">
        <v>0.31331861770553154</v>
      </c>
      <c r="G641" s="6"/>
    </row>
    <row r="642" spans="1:7" x14ac:dyDescent="0.25">
      <c r="A642" s="2" t="s">
        <v>1032</v>
      </c>
      <c r="B642" s="2">
        <v>68402</v>
      </c>
      <c r="C642" s="5">
        <v>35300.333333333336</v>
      </c>
      <c r="D642" s="6">
        <v>0.51607165482490769</v>
      </c>
      <c r="G642" s="6"/>
    </row>
    <row r="643" spans="1:7" x14ac:dyDescent="0.25">
      <c r="A643" s="2" t="s">
        <v>2167</v>
      </c>
      <c r="B643" s="2">
        <v>68394</v>
      </c>
      <c r="C643" s="5">
        <v>27969.166666666668</v>
      </c>
      <c r="D643" s="6">
        <v>0.40894181750835845</v>
      </c>
      <c r="G643" s="6"/>
    </row>
    <row r="644" spans="1:7" x14ac:dyDescent="0.25">
      <c r="A644" s="2" t="s">
        <v>541</v>
      </c>
      <c r="B644" s="2">
        <v>68384</v>
      </c>
      <c r="C644" s="5">
        <v>39833.333333333336</v>
      </c>
      <c r="D644" s="6">
        <v>0.5824949305880518</v>
      </c>
      <c r="G644" s="6"/>
    </row>
    <row r="645" spans="1:7" x14ac:dyDescent="0.25">
      <c r="A645" s="2" t="s">
        <v>3168</v>
      </c>
      <c r="B645" s="2">
        <v>68384</v>
      </c>
      <c r="C645" s="5">
        <v>22200.666666666668</v>
      </c>
      <c r="D645" s="6">
        <v>0.32464709093745125</v>
      </c>
      <c r="G645" s="6"/>
    </row>
    <row r="646" spans="1:7" x14ac:dyDescent="0.25">
      <c r="A646" s="2" t="s">
        <v>2519</v>
      </c>
      <c r="B646" s="2">
        <v>68375</v>
      </c>
      <c r="C646" s="5">
        <v>25700.333333333332</v>
      </c>
      <c r="D646" s="6">
        <v>0.37587324801950028</v>
      </c>
      <c r="G646" s="6"/>
    </row>
    <row r="647" spans="1:7" x14ac:dyDescent="0.25">
      <c r="A647" s="2" t="s">
        <v>883</v>
      </c>
      <c r="B647" s="2">
        <v>68349</v>
      </c>
      <c r="C647" s="5">
        <v>36437.333333333336</v>
      </c>
      <c r="D647" s="6">
        <v>0.53310704375094498</v>
      </c>
      <c r="G647" s="6"/>
    </row>
    <row r="648" spans="1:7" x14ac:dyDescent="0.25">
      <c r="A648" s="2" t="s">
        <v>3819</v>
      </c>
      <c r="B648" s="2">
        <v>68336</v>
      </c>
      <c r="C648" s="5">
        <v>16787.333333333332</v>
      </c>
      <c r="D648" s="6">
        <v>0.24565870600171699</v>
      </c>
      <c r="G648" s="6"/>
    </row>
    <row r="649" spans="1:7" x14ac:dyDescent="0.25">
      <c r="A649" s="2" t="s">
        <v>2188</v>
      </c>
      <c r="B649" s="2">
        <v>68334</v>
      </c>
      <c r="C649" s="5">
        <v>27863.833333333332</v>
      </c>
      <c r="D649" s="6">
        <v>0.40775943649330249</v>
      </c>
      <c r="G649" s="6"/>
    </row>
    <row r="650" spans="1:7" x14ac:dyDescent="0.25">
      <c r="A650" s="2" t="s">
        <v>1792</v>
      </c>
      <c r="B650" s="2">
        <v>68324</v>
      </c>
      <c r="C650" s="5">
        <v>30051.5</v>
      </c>
      <c r="D650" s="6">
        <v>0.43983812423160235</v>
      </c>
      <c r="G650" s="6"/>
    </row>
    <row r="651" spans="1:7" x14ac:dyDescent="0.25">
      <c r="A651" s="2" t="s">
        <v>75</v>
      </c>
      <c r="B651" s="2">
        <v>68318</v>
      </c>
      <c r="C651" s="5">
        <v>49036.833333333336</v>
      </c>
      <c r="D651" s="6">
        <v>0.71777325643803003</v>
      </c>
      <c r="G651" s="6"/>
    </row>
    <row r="652" spans="1:7" x14ac:dyDescent="0.25">
      <c r="A652" s="2" t="s">
        <v>2582</v>
      </c>
      <c r="B652" s="2">
        <v>68317</v>
      </c>
      <c r="C652" s="5">
        <v>25245</v>
      </c>
      <c r="D652" s="6">
        <v>0.36952735043986124</v>
      </c>
      <c r="G652" s="6"/>
    </row>
    <row r="653" spans="1:7" x14ac:dyDescent="0.25">
      <c r="A653" s="2" t="s">
        <v>2014</v>
      </c>
      <c r="B653" s="2">
        <v>68313</v>
      </c>
      <c r="C653" s="5">
        <v>28716.333333333332</v>
      </c>
      <c r="D653" s="6">
        <v>0.42036410834443416</v>
      </c>
      <c r="G653" s="6"/>
    </row>
    <row r="654" spans="1:7" x14ac:dyDescent="0.25">
      <c r="A654" s="2" t="s">
        <v>2241</v>
      </c>
      <c r="B654" s="2">
        <v>68312</v>
      </c>
      <c r="C654" s="5">
        <v>27515.166666666668</v>
      </c>
      <c r="D654" s="6">
        <v>0.40278672366006951</v>
      </c>
      <c r="G654" s="6"/>
    </row>
    <row r="655" spans="1:7" x14ac:dyDescent="0.25">
      <c r="A655" s="2" t="s">
        <v>2054</v>
      </c>
      <c r="B655" s="2">
        <v>68311</v>
      </c>
      <c r="C655" s="5">
        <v>28528.166666666668</v>
      </c>
      <c r="D655" s="6">
        <v>0.4176218568995721</v>
      </c>
      <c r="G655" s="6"/>
    </row>
    <row r="656" spans="1:7" x14ac:dyDescent="0.25">
      <c r="A656" s="2" t="s">
        <v>451</v>
      </c>
      <c r="B656" s="2">
        <v>68302</v>
      </c>
      <c r="C656" s="5">
        <v>40649.666666666664</v>
      </c>
      <c r="D656" s="6">
        <v>0.59514606697705286</v>
      </c>
      <c r="G656" s="6"/>
    </row>
    <row r="657" spans="1:7" x14ac:dyDescent="0.25">
      <c r="A657" s="2" t="s">
        <v>1912</v>
      </c>
      <c r="B657" s="2">
        <v>68296</v>
      </c>
      <c r="C657" s="5">
        <v>29361.333333333332</v>
      </c>
      <c r="D657" s="6">
        <v>0.42991292803873332</v>
      </c>
      <c r="G657" s="6"/>
    </row>
    <row r="658" spans="1:7" x14ac:dyDescent="0.25">
      <c r="A658" s="2" t="s">
        <v>332</v>
      </c>
      <c r="B658" s="2">
        <v>68289</v>
      </c>
      <c r="C658" s="5">
        <v>41954.833333333336</v>
      </c>
      <c r="D658" s="6">
        <v>0.61437176314389341</v>
      </c>
      <c r="G658" s="6"/>
    </row>
    <row r="659" spans="1:7" x14ac:dyDescent="0.25">
      <c r="A659" s="2" t="s">
        <v>1916</v>
      </c>
      <c r="B659" s="2">
        <v>68262</v>
      </c>
      <c r="C659" s="5">
        <v>29310.833333333332</v>
      </c>
      <c r="D659" s="6">
        <v>0.42938726280116801</v>
      </c>
      <c r="G659" s="6"/>
    </row>
    <row r="660" spans="1:7" x14ac:dyDescent="0.25">
      <c r="A660" s="2" t="s">
        <v>1114</v>
      </c>
      <c r="B660" s="2">
        <v>68257</v>
      </c>
      <c r="C660" s="5">
        <v>34770.666666666664</v>
      </c>
      <c r="D660" s="6">
        <v>0.50940807047872982</v>
      </c>
      <c r="G660" s="6"/>
    </row>
    <row r="661" spans="1:7" x14ac:dyDescent="0.25">
      <c r="A661" s="2" t="s">
        <v>756</v>
      </c>
      <c r="B661" s="2">
        <v>68256</v>
      </c>
      <c r="C661" s="5">
        <v>37567.166666666664</v>
      </c>
      <c r="D661" s="6">
        <v>0.55038629082669166</v>
      </c>
      <c r="G661" s="6"/>
    </row>
    <row r="662" spans="1:7" x14ac:dyDescent="0.25">
      <c r="A662" s="2" t="s">
        <v>3787</v>
      </c>
      <c r="B662" s="2">
        <v>68238</v>
      </c>
      <c r="C662" s="5">
        <v>17092.5</v>
      </c>
      <c r="D662" s="6">
        <v>0.25048360151235383</v>
      </c>
      <c r="G662" s="6"/>
    </row>
    <row r="663" spans="1:7" x14ac:dyDescent="0.25">
      <c r="A663" s="2" t="s">
        <v>191</v>
      </c>
      <c r="B663" s="2">
        <v>68238</v>
      </c>
      <c r="C663" s="5">
        <v>44576</v>
      </c>
      <c r="D663" s="6">
        <v>0.65324306105102725</v>
      </c>
      <c r="G663" s="6"/>
    </row>
    <row r="664" spans="1:7" x14ac:dyDescent="0.25">
      <c r="A664" s="2" t="s">
        <v>278</v>
      </c>
      <c r="B664" s="2">
        <v>68210</v>
      </c>
      <c r="C664" s="5">
        <v>42619.666666666664</v>
      </c>
      <c r="D664" s="6">
        <v>0.62483018130283918</v>
      </c>
      <c r="G664" s="6"/>
    </row>
    <row r="665" spans="1:7" x14ac:dyDescent="0.25">
      <c r="A665" s="2" t="s">
        <v>3272</v>
      </c>
      <c r="B665" s="2">
        <v>68201</v>
      </c>
      <c r="C665" s="5">
        <v>21434.833333333332</v>
      </c>
      <c r="D665" s="6">
        <v>0.31428913554542209</v>
      </c>
      <c r="G665" s="6"/>
    </row>
    <row r="666" spans="1:7" x14ac:dyDescent="0.25">
      <c r="A666" s="2" t="s">
        <v>563</v>
      </c>
      <c r="B666" s="2">
        <v>68201</v>
      </c>
      <c r="C666" s="5">
        <v>39518.5</v>
      </c>
      <c r="D666" s="6">
        <v>0.57944165041568307</v>
      </c>
      <c r="G666" s="6"/>
    </row>
    <row r="667" spans="1:7" x14ac:dyDescent="0.25">
      <c r="A667" s="2" t="s">
        <v>2042</v>
      </c>
      <c r="B667" s="2">
        <v>68192</v>
      </c>
      <c r="C667" s="5">
        <v>28526.833333333332</v>
      </c>
      <c r="D667" s="6">
        <v>0.41833108478022835</v>
      </c>
      <c r="G667" s="6"/>
    </row>
    <row r="668" spans="1:7" x14ac:dyDescent="0.25">
      <c r="A668" s="2" t="s">
        <v>1531</v>
      </c>
      <c r="B668" s="2">
        <v>68187</v>
      </c>
      <c r="C668" s="5">
        <v>31896.166666666668</v>
      </c>
      <c r="D668" s="6">
        <v>0.46777489355253449</v>
      </c>
      <c r="G668" s="6"/>
    </row>
    <row r="669" spans="1:7" x14ac:dyDescent="0.25">
      <c r="A669" s="2" t="s">
        <v>840</v>
      </c>
      <c r="B669" s="2">
        <v>68174</v>
      </c>
      <c r="C669" s="5">
        <v>36649.166666666664</v>
      </c>
      <c r="D669" s="6">
        <v>0.53758275393356214</v>
      </c>
      <c r="G669" s="6"/>
    </row>
    <row r="670" spans="1:7" x14ac:dyDescent="0.25">
      <c r="A670" s="2" t="s">
        <v>98</v>
      </c>
      <c r="B670" s="2">
        <v>68165</v>
      </c>
      <c r="C670" s="5">
        <v>47984.166666666664</v>
      </c>
      <c r="D670" s="6">
        <v>0.70394141666055399</v>
      </c>
      <c r="G670" s="6"/>
    </row>
    <row r="671" spans="1:7" x14ac:dyDescent="0.25">
      <c r="A671" s="2" t="s">
        <v>2317</v>
      </c>
      <c r="B671" s="2">
        <v>68161</v>
      </c>
      <c r="C671" s="5">
        <v>27003.333333333332</v>
      </c>
      <c r="D671" s="6">
        <v>0.39616985275059541</v>
      </c>
      <c r="G671" s="6"/>
    </row>
    <row r="672" spans="1:7" x14ac:dyDescent="0.25">
      <c r="A672" s="2" t="s">
        <v>231</v>
      </c>
      <c r="B672" s="2">
        <v>68151</v>
      </c>
      <c r="C672" s="5">
        <v>43491.166666666664</v>
      </c>
      <c r="D672" s="6">
        <v>0.63815889226374767</v>
      </c>
      <c r="G672" s="6"/>
    </row>
    <row r="673" spans="1:7" x14ac:dyDescent="0.25">
      <c r="A673" s="2" t="s">
        <v>3080</v>
      </c>
      <c r="B673" s="2">
        <v>68142</v>
      </c>
      <c r="C673" s="5">
        <v>22633.666666666668</v>
      </c>
      <c r="D673" s="6">
        <v>0.33215442262725881</v>
      </c>
      <c r="G673" s="6"/>
    </row>
    <row r="674" spans="1:7" x14ac:dyDescent="0.25">
      <c r="A674" s="2" t="s">
        <v>3726</v>
      </c>
      <c r="B674" s="2">
        <v>68140</v>
      </c>
      <c r="C674" s="5">
        <v>17733</v>
      </c>
      <c r="D674" s="6">
        <v>0.26024361608453184</v>
      </c>
      <c r="G674" s="6"/>
    </row>
    <row r="675" spans="1:7" x14ac:dyDescent="0.25">
      <c r="A675" s="2" t="s">
        <v>1217</v>
      </c>
      <c r="B675" s="2">
        <v>68109</v>
      </c>
      <c r="C675" s="5">
        <v>34036.666666666664</v>
      </c>
      <c r="D675" s="6">
        <v>0.49973816480445554</v>
      </c>
      <c r="G675" s="6"/>
    </row>
    <row r="676" spans="1:7" x14ac:dyDescent="0.25">
      <c r="A676" s="2" t="s">
        <v>1463</v>
      </c>
      <c r="B676" s="2">
        <v>68104</v>
      </c>
      <c r="C676" s="5">
        <v>32384.666666666668</v>
      </c>
      <c r="D676" s="6">
        <v>0.47551783546732451</v>
      </c>
      <c r="G676" s="6"/>
    </row>
    <row r="677" spans="1:7" x14ac:dyDescent="0.25">
      <c r="A677" s="2" t="s">
        <v>1154</v>
      </c>
      <c r="B677" s="2">
        <v>68065</v>
      </c>
      <c r="C677" s="5">
        <v>34410.333333333336</v>
      </c>
      <c r="D677" s="6">
        <v>0.50555106638262448</v>
      </c>
      <c r="G677" s="6"/>
    </row>
    <row r="678" spans="1:7" x14ac:dyDescent="0.25">
      <c r="A678" s="2" t="s">
        <v>2562</v>
      </c>
      <c r="B678" s="2">
        <v>68061</v>
      </c>
      <c r="C678" s="5">
        <v>25243.333333333332</v>
      </c>
      <c r="D678" s="6">
        <v>0.37089277755738725</v>
      </c>
      <c r="G678" s="6"/>
    </row>
    <row r="679" spans="1:7" x14ac:dyDescent="0.25">
      <c r="A679" s="2" t="s">
        <v>2240</v>
      </c>
      <c r="B679" s="2">
        <v>68050</v>
      </c>
      <c r="C679" s="5">
        <v>27410.666666666668</v>
      </c>
      <c r="D679" s="6">
        <v>0.40280186137643892</v>
      </c>
      <c r="G679" s="6"/>
    </row>
    <row r="680" spans="1:7" x14ac:dyDescent="0.25">
      <c r="A680" s="2" t="s">
        <v>1152</v>
      </c>
      <c r="B680" s="2">
        <v>68044</v>
      </c>
      <c r="C680" s="5">
        <v>34411</v>
      </c>
      <c r="D680" s="6">
        <v>0.50571688907177703</v>
      </c>
      <c r="G680" s="6"/>
    </row>
    <row r="681" spans="1:7" x14ac:dyDescent="0.25">
      <c r="A681" s="2" t="s">
        <v>3824</v>
      </c>
      <c r="B681" s="2">
        <v>68003</v>
      </c>
      <c r="C681" s="5">
        <v>16598.166666666668</v>
      </c>
      <c r="D681" s="6">
        <v>0.24407991804283147</v>
      </c>
      <c r="G681" s="6"/>
    </row>
    <row r="682" spans="1:7" x14ac:dyDescent="0.25">
      <c r="A682" s="2" t="s">
        <v>1975</v>
      </c>
      <c r="B682" s="2">
        <v>67998</v>
      </c>
      <c r="C682" s="5">
        <v>28793.666666666668</v>
      </c>
      <c r="D682" s="6">
        <v>0.42344872888418289</v>
      </c>
      <c r="G682" s="6"/>
    </row>
    <row r="683" spans="1:7" x14ac:dyDescent="0.25">
      <c r="A683" s="2" t="s">
        <v>3374</v>
      </c>
      <c r="B683" s="2">
        <v>67987</v>
      </c>
      <c r="C683" s="5">
        <v>20661.666666666668</v>
      </c>
      <c r="D683" s="6">
        <v>0.30390613891871487</v>
      </c>
      <c r="G683" s="6"/>
    </row>
    <row r="684" spans="1:7" x14ac:dyDescent="0.25">
      <c r="A684" s="2" t="s">
        <v>942</v>
      </c>
      <c r="B684" s="2">
        <v>67984</v>
      </c>
      <c r="C684" s="5">
        <v>35800.5</v>
      </c>
      <c r="D684" s="6">
        <v>0.5266018474935279</v>
      </c>
      <c r="G684" s="6"/>
    </row>
    <row r="685" spans="1:7" x14ac:dyDescent="0.25">
      <c r="A685" s="2" t="s">
        <v>2096</v>
      </c>
      <c r="B685" s="2">
        <v>67978</v>
      </c>
      <c r="C685" s="5">
        <v>28172.5</v>
      </c>
      <c r="D685" s="6">
        <v>0.41443555267880783</v>
      </c>
      <c r="G685" s="6"/>
    </row>
    <row r="686" spans="1:7" x14ac:dyDescent="0.25">
      <c r="A686" s="2" t="s">
        <v>3070</v>
      </c>
      <c r="B686" s="2">
        <v>67971</v>
      </c>
      <c r="C686" s="5">
        <v>22612.5</v>
      </c>
      <c r="D686" s="6">
        <v>0.33267864236218386</v>
      </c>
      <c r="G686" s="6"/>
    </row>
    <row r="687" spans="1:7" x14ac:dyDescent="0.25">
      <c r="A687" s="2" t="s">
        <v>3875</v>
      </c>
      <c r="B687" s="2">
        <v>67954</v>
      </c>
      <c r="C687" s="5">
        <v>15880.166666666666</v>
      </c>
      <c r="D687" s="6">
        <v>0.2336899471210917</v>
      </c>
      <c r="G687" s="6"/>
    </row>
    <row r="688" spans="1:7" x14ac:dyDescent="0.25">
      <c r="A688" s="2" t="s">
        <v>1844</v>
      </c>
      <c r="B688" s="2">
        <v>67943</v>
      </c>
      <c r="C688" s="5">
        <v>29556.333333333332</v>
      </c>
      <c r="D688" s="6">
        <v>0.43501660705787693</v>
      </c>
      <c r="G688" s="6"/>
    </row>
    <row r="689" spans="1:7" x14ac:dyDescent="0.25">
      <c r="A689" s="2" t="s">
        <v>1949</v>
      </c>
      <c r="B689" s="2">
        <v>67935</v>
      </c>
      <c r="C689" s="5">
        <v>28928</v>
      </c>
      <c r="D689" s="6">
        <v>0.4258187973798484</v>
      </c>
      <c r="G689" s="6"/>
    </row>
    <row r="690" spans="1:7" x14ac:dyDescent="0.25">
      <c r="A690" s="2" t="s">
        <v>244</v>
      </c>
      <c r="B690" s="2">
        <v>67929</v>
      </c>
      <c r="C690" s="5">
        <v>42954</v>
      </c>
      <c r="D690" s="6">
        <v>0.63233670450028712</v>
      </c>
      <c r="G690" s="6"/>
    </row>
    <row r="691" spans="1:7" x14ac:dyDescent="0.25">
      <c r="A691" s="2" t="s">
        <v>1666</v>
      </c>
      <c r="B691" s="2">
        <v>67922</v>
      </c>
      <c r="C691" s="5">
        <v>30613.5</v>
      </c>
      <c r="D691" s="6">
        <v>0.45071552663349135</v>
      </c>
      <c r="G691" s="6"/>
    </row>
    <row r="692" spans="1:7" x14ac:dyDescent="0.25">
      <c r="A692" s="2" t="s">
        <v>489</v>
      </c>
      <c r="B692" s="2">
        <v>67918</v>
      </c>
      <c r="C692" s="5">
        <v>40044.333333333336</v>
      </c>
      <c r="D692" s="6">
        <v>0.58959824101612734</v>
      </c>
      <c r="G692" s="6"/>
    </row>
    <row r="693" spans="1:7" x14ac:dyDescent="0.25">
      <c r="A693" s="2" t="s">
        <v>227</v>
      </c>
      <c r="B693" s="2">
        <v>67891</v>
      </c>
      <c r="C693" s="5">
        <v>43359.666666666664</v>
      </c>
      <c r="D693" s="6">
        <v>0.63866590073303775</v>
      </c>
      <c r="G693" s="6"/>
    </row>
    <row r="694" spans="1:7" x14ac:dyDescent="0.25">
      <c r="A694" s="2" t="s">
        <v>605</v>
      </c>
      <c r="B694" s="2">
        <v>67885</v>
      </c>
      <c r="C694" s="5">
        <v>38943</v>
      </c>
      <c r="D694" s="6">
        <v>0.57366133902924066</v>
      </c>
      <c r="G694" s="6"/>
    </row>
    <row r="695" spans="1:7" x14ac:dyDescent="0.25">
      <c r="A695" s="2" t="s">
        <v>3769</v>
      </c>
      <c r="B695" s="2">
        <v>67872</v>
      </c>
      <c r="C695" s="5">
        <v>17190.333333333332</v>
      </c>
      <c r="D695" s="6">
        <v>0.25327577400597201</v>
      </c>
      <c r="G695" s="6"/>
    </row>
    <row r="696" spans="1:7" x14ac:dyDescent="0.25">
      <c r="A696" s="2" t="s">
        <v>825</v>
      </c>
      <c r="B696" s="2">
        <v>67866</v>
      </c>
      <c r="C696" s="5">
        <v>36648.833333333336</v>
      </c>
      <c r="D696" s="6">
        <v>0.5400175836697807</v>
      </c>
      <c r="G696" s="6"/>
    </row>
    <row r="697" spans="1:7" x14ac:dyDescent="0.25">
      <c r="A697" s="2" t="s">
        <v>2982</v>
      </c>
      <c r="B697" s="2">
        <v>67844</v>
      </c>
      <c r="C697" s="5">
        <v>23011.5</v>
      </c>
      <c r="D697" s="6">
        <v>0.33918253640705148</v>
      </c>
      <c r="G697" s="6"/>
    </row>
    <row r="698" spans="1:7" x14ac:dyDescent="0.25">
      <c r="A698" s="2" t="s">
        <v>2393</v>
      </c>
      <c r="B698" s="2">
        <v>67842</v>
      </c>
      <c r="C698" s="5">
        <v>26305.333333333332</v>
      </c>
      <c r="D698" s="6">
        <v>0.38774407201045563</v>
      </c>
      <c r="G698" s="6"/>
    </row>
    <row r="699" spans="1:7" x14ac:dyDescent="0.25">
      <c r="A699" s="2" t="s">
        <v>904</v>
      </c>
      <c r="B699" s="2">
        <v>67815</v>
      </c>
      <c r="C699" s="5">
        <v>36007.5</v>
      </c>
      <c r="D699" s="6">
        <v>0.53096660030966603</v>
      </c>
      <c r="G699" s="6"/>
    </row>
    <row r="700" spans="1:7" x14ac:dyDescent="0.25">
      <c r="A700" s="2" t="s">
        <v>3741</v>
      </c>
      <c r="B700" s="2">
        <v>67808</v>
      </c>
      <c r="C700" s="5">
        <v>17492</v>
      </c>
      <c r="D700" s="6">
        <v>0.2579636621047664</v>
      </c>
      <c r="G700" s="6"/>
    </row>
    <row r="701" spans="1:7" x14ac:dyDescent="0.25">
      <c r="A701" s="2" t="s">
        <v>2855</v>
      </c>
      <c r="B701" s="2">
        <v>67799</v>
      </c>
      <c r="C701" s="5">
        <v>23591.666666666668</v>
      </c>
      <c r="D701" s="6">
        <v>0.34796481757351388</v>
      </c>
      <c r="G701" s="6"/>
    </row>
    <row r="702" spans="1:7" x14ac:dyDescent="0.25">
      <c r="A702" s="2" t="s">
        <v>118</v>
      </c>
      <c r="B702" s="2">
        <v>67776</v>
      </c>
      <c r="C702" s="5">
        <v>46780.166666666664</v>
      </c>
      <c r="D702" s="6">
        <v>0.69021728438778718</v>
      </c>
      <c r="G702" s="6"/>
    </row>
    <row r="703" spans="1:7" x14ac:dyDescent="0.25">
      <c r="A703" s="2" t="s">
        <v>60</v>
      </c>
      <c r="B703" s="2">
        <v>67773</v>
      </c>
      <c r="C703" s="5">
        <v>49651.333333333336</v>
      </c>
      <c r="D703" s="6">
        <v>0.73261229889975854</v>
      </c>
      <c r="G703" s="6"/>
    </row>
    <row r="704" spans="1:7" x14ac:dyDescent="0.25">
      <c r="A704" s="2" t="s">
        <v>200</v>
      </c>
      <c r="B704" s="2">
        <v>67770</v>
      </c>
      <c r="C704" s="5">
        <v>44002.5</v>
      </c>
      <c r="D704" s="6">
        <v>0.64929172200088536</v>
      </c>
      <c r="G704" s="6"/>
    </row>
    <row r="705" spans="1:7" x14ac:dyDescent="0.25">
      <c r="A705" s="2" t="s">
        <v>762</v>
      </c>
      <c r="B705" s="2">
        <v>67769</v>
      </c>
      <c r="C705" s="5">
        <v>37219.5</v>
      </c>
      <c r="D705" s="6">
        <v>0.54921129129838131</v>
      </c>
      <c r="G705" s="6"/>
    </row>
    <row r="706" spans="1:7" x14ac:dyDescent="0.25">
      <c r="A706" s="2" t="s">
        <v>2445</v>
      </c>
      <c r="B706" s="2">
        <v>67761</v>
      </c>
      <c r="C706" s="5">
        <v>25941.333333333332</v>
      </c>
      <c r="D706" s="6">
        <v>0.38283575114495555</v>
      </c>
      <c r="G706" s="6"/>
    </row>
    <row r="707" spans="1:7" x14ac:dyDescent="0.25">
      <c r="A707" s="2" t="s">
        <v>1585</v>
      </c>
      <c r="B707" s="2">
        <v>67755</v>
      </c>
      <c r="C707" s="5">
        <v>31284.333333333332</v>
      </c>
      <c r="D707" s="6">
        <v>0.46172730179814525</v>
      </c>
      <c r="G707" s="6"/>
    </row>
    <row r="708" spans="1:7" x14ac:dyDescent="0.25">
      <c r="A708" s="2" t="s">
        <v>61</v>
      </c>
      <c r="B708" s="2">
        <v>67748</v>
      </c>
      <c r="C708" s="5">
        <v>49588</v>
      </c>
      <c r="D708" s="6">
        <v>0.73194780657731595</v>
      </c>
      <c r="G708" s="6"/>
    </row>
    <row r="709" spans="1:7" x14ac:dyDescent="0.25">
      <c r="A709" s="2" t="s">
        <v>56</v>
      </c>
      <c r="B709" s="2">
        <v>67739</v>
      </c>
      <c r="C709" s="5">
        <v>49742</v>
      </c>
      <c r="D709" s="6">
        <v>0.73431848713444248</v>
      </c>
      <c r="G709" s="6"/>
    </row>
    <row r="710" spans="1:7" x14ac:dyDescent="0.25">
      <c r="A710" s="2" t="s">
        <v>1697</v>
      </c>
      <c r="B710" s="2">
        <v>67717</v>
      </c>
      <c r="C710" s="5">
        <v>30326.666666666668</v>
      </c>
      <c r="D710" s="6">
        <v>0.44784421440209499</v>
      </c>
      <c r="G710" s="6"/>
    </row>
    <row r="711" spans="1:7" x14ac:dyDescent="0.25">
      <c r="A711" s="2" t="s">
        <v>2391</v>
      </c>
      <c r="B711" s="2">
        <v>67710</v>
      </c>
      <c r="C711" s="5">
        <v>26267.666666666668</v>
      </c>
      <c r="D711" s="6">
        <v>0.38794368138630436</v>
      </c>
      <c r="G711" s="6"/>
    </row>
    <row r="712" spans="1:7" x14ac:dyDescent="0.25">
      <c r="A712" s="2" t="s">
        <v>1412</v>
      </c>
      <c r="B712" s="2">
        <v>67708</v>
      </c>
      <c r="C712" s="5">
        <v>32568.666666666668</v>
      </c>
      <c r="D712" s="6">
        <v>0.48101652192749256</v>
      </c>
      <c r="G712" s="6"/>
    </row>
    <row r="713" spans="1:7" x14ac:dyDescent="0.25">
      <c r="A713" s="2" t="s">
        <v>1318</v>
      </c>
      <c r="B713" s="2">
        <v>67704</v>
      </c>
      <c r="C713" s="5">
        <v>33233</v>
      </c>
      <c r="D713" s="6">
        <v>0.49085726101855132</v>
      </c>
      <c r="G713" s="6"/>
    </row>
    <row r="714" spans="1:7" x14ac:dyDescent="0.25">
      <c r="A714" s="2" t="s">
        <v>3246</v>
      </c>
      <c r="B714" s="2">
        <v>67694</v>
      </c>
      <c r="C714" s="5">
        <v>21512.666666666668</v>
      </c>
      <c r="D714" s="6">
        <v>0.31779281275543869</v>
      </c>
      <c r="G714" s="6"/>
    </row>
    <row r="715" spans="1:7" x14ac:dyDescent="0.25">
      <c r="A715" s="2" t="s">
        <v>3723</v>
      </c>
      <c r="B715" s="2">
        <v>67684</v>
      </c>
      <c r="C715" s="5">
        <v>17659.166666666668</v>
      </c>
      <c r="D715" s="6">
        <v>0.26090607332111976</v>
      </c>
      <c r="G715" s="6"/>
    </row>
    <row r="716" spans="1:7" x14ac:dyDescent="0.25">
      <c r="A716" s="2" t="s">
        <v>627</v>
      </c>
      <c r="B716" s="2">
        <v>67683</v>
      </c>
      <c r="C716" s="5">
        <v>38555</v>
      </c>
      <c r="D716" s="6">
        <v>0.56964082561352181</v>
      </c>
      <c r="G716" s="6"/>
    </row>
    <row r="717" spans="1:7" x14ac:dyDescent="0.25">
      <c r="A717" s="2" t="s">
        <v>835</v>
      </c>
      <c r="B717" s="2">
        <v>67679</v>
      </c>
      <c r="C717" s="5">
        <v>36420.166666666664</v>
      </c>
      <c r="D717" s="6">
        <v>0.53813098105271451</v>
      </c>
      <c r="G717" s="6"/>
    </row>
    <row r="718" spans="1:7" x14ac:dyDescent="0.25">
      <c r="A718" s="2" t="s">
        <v>3179</v>
      </c>
      <c r="B718" s="2">
        <v>67660</v>
      </c>
      <c r="C718" s="5">
        <v>21900.166666666668</v>
      </c>
      <c r="D718" s="6">
        <v>0.32367967287417482</v>
      </c>
      <c r="G718" s="6"/>
    </row>
    <row r="719" spans="1:7" x14ac:dyDescent="0.25">
      <c r="A719" s="2" t="s">
        <v>92</v>
      </c>
      <c r="B719" s="2">
        <v>67641</v>
      </c>
      <c r="C719" s="5">
        <v>47826.666666666664</v>
      </c>
      <c r="D719" s="6">
        <v>0.70706622709106404</v>
      </c>
      <c r="G719" s="6"/>
    </row>
    <row r="720" spans="1:7" x14ac:dyDescent="0.25">
      <c r="A720" s="2" t="s">
        <v>3721</v>
      </c>
      <c r="B720" s="2">
        <v>67588</v>
      </c>
      <c r="C720" s="5">
        <v>17640.333333333332</v>
      </c>
      <c r="D720" s="6">
        <v>0.26099800753585445</v>
      </c>
      <c r="G720" s="6"/>
    </row>
    <row r="721" spans="1:7" x14ac:dyDescent="0.25">
      <c r="A721" s="2" t="s">
        <v>2051</v>
      </c>
      <c r="B721" s="2">
        <v>67569</v>
      </c>
      <c r="C721" s="5">
        <v>28229.166666666668</v>
      </c>
      <c r="D721" s="6">
        <v>0.41778280967110165</v>
      </c>
      <c r="G721" s="6"/>
    </row>
    <row r="722" spans="1:7" x14ac:dyDescent="0.25">
      <c r="A722" s="2" t="s">
        <v>3090</v>
      </c>
      <c r="B722" s="2">
        <v>67554</v>
      </c>
      <c r="C722" s="5">
        <v>22408.833333333332</v>
      </c>
      <c r="D722" s="6">
        <v>0.33171734217564219</v>
      </c>
      <c r="G722" s="6"/>
    </row>
    <row r="723" spans="1:7" x14ac:dyDescent="0.25">
      <c r="A723" s="2" t="s">
        <v>521</v>
      </c>
      <c r="B723" s="2">
        <v>67553</v>
      </c>
      <c r="C723" s="5">
        <v>39524</v>
      </c>
      <c r="D723" s="6">
        <v>0.58508134353766672</v>
      </c>
      <c r="G723" s="6"/>
    </row>
    <row r="724" spans="1:7" x14ac:dyDescent="0.25">
      <c r="A724" s="2" t="s">
        <v>2142</v>
      </c>
      <c r="B724" s="2">
        <v>67541</v>
      </c>
      <c r="C724" s="5">
        <v>27742.166666666668</v>
      </c>
      <c r="D724" s="6">
        <v>0.41074557182550847</v>
      </c>
      <c r="G724" s="6"/>
    </row>
    <row r="725" spans="1:7" x14ac:dyDescent="0.25">
      <c r="A725" s="2" t="s">
        <v>1078</v>
      </c>
      <c r="B725" s="2">
        <v>67537</v>
      </c>
      <c r="C725" s="5">
        <v>34603</v>
      </c>
      <c r="D725" s="6">
        <v>0.51235618994032905</v>
      </c>
      <c r="G725" s="6"/>
    </row>
    <row r="726" spans="1:7" x14ac:dyDescent="0.25">
      <c r="A726" s="2" t="s">
        <v>2037</v>
      </c>
      <c r="B726" s="2">
        <v>67513</v>
      </c>
      <c r="C726" s="5">
        <v>28254.166666666668</v>
      </c>
      <c r="D726" s="6">
        <v>0.418499646981569</v>
      </c>
      <c r="G726" s="6"/>
    </row>
    <row r="727" spans="1:7" x14ac:dyDescent="0.25">
      <c r="A727" s="2" t="s">
        <v>2275</v>
      </c>
      <c r="B727" s="2">
        <v>67502</v>
      </c>
      <c r="C727" s="5">
        <v>26987.166666666668</v>
      </c>
      <c r="D727" s="6">
        <v>0.3997980306756343</v>
      </c>
      <c r="G727" s="6"/>
    </row>
    <row r="728" spans="1:7" x14ac:dyDescent="0.25">
      <c r="A728" s="2" t="s">
        <v>2650</v>
      </c>
      <c r="B728" s="2">
        <v>67497</v>
      </c>
      <c r="C728" s="5">
        <v>24584.166666666668</v>
      </c>
      <c r="D728" s="6">
        <v>0.36422606436829291</v>
      </c>
      <c r="G728" s="6"/>
    </row>
    <row r="729" spans="1:7" x14ac:dyDescent="0.25">
      <c r="A729" s="2" t="s">
        <v>1378</v>
      </c>
      <c r="B729" s="2">
        <v>67450</v>
      </c>
      <c r="C729" s="5">
        <v>32626.333333333332</v>
      </c>
      <c r="D729" s="6">
        <v>0.48371139115394118</v>
      </c>
      <c r="G729" s="6"/>
    </row>
    <row r="730" spans="1:7" x14ac:dyDescent="0.25">
      <c r="A730" s="2" t="s">
        <v>2058</v>
      </c>
      <c r="B730" s="2">
        <v>67435</v>
      </c>
      <c r="C730" s="5">
        <v>28144.833333333332</v>
      </c>
      <c r="D730" s="6">
        <v>0.41736239835891348</v>
      </c>
      <c r="G730" s="6"/>
    </row>
    <row r="731" spans="1:7" x14ac:dyDescent="0.25">
      <c r="A731" s="2" t="s">
        <v>3650</v>
      </c>
      <c r="B731" s="2">
        <v>67399</v>
      </c>
      <c r="C731" s="5">
        <v>18296.5</v>
      </c>
      <c r="D731" s="6">
        <v>0.27146545200967376</v>
      </c>
      <c r="G731" s="6"/>
    </row>
    <row r="732" spans="1:7" x14ac:dyDescent="0.25">
      <c r="A732" s="2" t="s">
        <v>3537</v>
      </c>
      <c r="B732" s="2">
        <v>67398</v>
      </c>
      <c r="C732" s="5">
        <v>19215.166666666668</v>
      </c>
      <c r="D732" s="6">
        <v>0.2850999535099954</v>
      </c>
      <c r="G732" s="6"/>
    </row>
    <row r="733" spans="1:7" x14ac:dyDescent="0.25">
      <c r="A733" s="2" t="s">
        <v>85</v>
      </c>
      <c r="B733" s="2">
        <v>67398</v>
      </c>
      <c r="C733" s="5">
        <v>47915.333333333336</v>
      </c>
      <c r="D733" s="6">
        <v>0.71093108598672561</v>
      </c>
      <c r="G733" s="6"/>
    </row>
    <row r="734" spans="1:7" x14ac:dyDescent="0.25">
      <c r="A734" s="2" t="s">
        <v>1798</v>
      </c>
      <c r="B734" s="2">
        <v>67394</v>
      </c>
      <c r="C734" s="5">
        <v>29626</v>
      </c>
      <c r="D734" s="6">
        <v>0.43959402914206014</v>
      </c>
      <c r="G734" s="6"/>
    </row>
    <row r="735" spans="1:7" x14ac:dyDescent="0.25">
      <c r="A735" s="2" t="s">
        <v>259</v>
      </c>
      <c r="B735" s="2">
        <v>67371</v>
      </c>
      <c r="C735" s="5">
        <v>42407.333333333336</v>
      </c>
      <c r="D735" s="6">
        <v>0.62945975766031881</v>
      </c>
      <c r="G735" s="6"/>
    </row>
    <row r="736" spans="1:7" x14ac:dyDescent="0.25">
      <c r="A736" s="2" t="s">
        <v>2479</v>
      </c>
      <c r="B736" s="2">
        <v>67370</v>
      </c>
      <c r="C736" s="5">
        <v>25551.166666666668</v>
      </c>
      <c r="D736" s="6">
        <v>0.37926624115580626</v>
      </c>
      <c r="G736" s="6"/>
    </row>
    <row r="737" spans="1:7" x14ac:dyDescent="0.25">
      <c r="A737" s="2" t="s">
        <v>382</v>
      </c>
      <c r="B737" s="2">
        <v>67361</v>
      </c>
      <c r="C737" s="5">
        <v>40875.833333333336</v>
      </c>
      <c r="D737" s="6">
        <v>0.6068174957814364</v>
      </c>
      <c r="G737" s="6"/>
    </row>
    <row r="738" spans="1:7" x14ac:dyDescent="0.25">
      <c r="A738" s="2" t="s">
        <v>2338</v>
      </c>
      <c r="B738" s="2">
        <v>67341</v>
      </c>
      <c r="C738" s="5">
        <v>26484.833333333332</v>
      </c>
      <c r="D738" s="6">
        <v>0.39329432787355895</v>
      </c>
      <c r="G738" s="6"/>
    </row>
    <row r="739" spans="1:7" x14ac:dyDescent="0.25">
      <c r="A739" s="2" t="s">
        <v>2154</v>
      </c>
      <c r="B739" s="2">
        <v>67336</v>
      </c>
      <c r="C739" s="5">
        <v>27601.833333333332</v>
      </c>
      <c r="D739" s="6">
        <v>0.40991198368381448</v>
      </c>
      <c r="G739" s="6"/>
    </row>
    <row r="740" spans="1:7" x14ac:dyDescent="0.25">
      <c r="A740" s="2" t="s">
        <v>164</v>
      </c>
      <c r="B740" s="2">
        <v>67321</v>
      </c>
      <c r="C740" s="5">
        <v>44885.666666666664</v>
      </c>
      <c r="D740" s="6">
        <v>0.66674093769650877</v>
      </c>
      <c r="G740" s="6"/>
    </row>
    <row r="741" spans="1:7" x14ac:dyDescent="0.25">
      <c r="A741" s="2" t="s">
        <v>152</v>
      </c>
      <c r="B741" s="2">
        <v>67312</v>
      </c>
      <c r="C741" s="5">
        <v>45286.5</v>
      </c>
      <c r="D741" s="6">
        <v>0.67278494176372716</v>
      </c>
      <c r="G741" s="6"/>
    </row>
    <row r="742" spans="1:7" x14ac:dyDescent="0.25">
      <c r="A742" s="2" t="s">
        <v>3442</v>
      </c>
      <c r="B742" s="2">
        <v>67302</v>
      </c>
      <c r="C742" s="5">
        <v>19936.666666666668</v>
      </c>
      <c r="D742" s="6">
        <v>0.296226957098848</v>
      </c>
      <c r="G742" s="6"/>
    </row>
    <row r="743" spans="1:7" x14ac:dyDescent="0.25">
      <c r="A743" s="2" t="s">
        <v>861</v>
      </c>
      <c r="B743" s="2">
        <v>67302</v>
      </c>
      <c r="C743" s="5">
        <v>36048.5</v>
      </c>
      <c r="D743" s="6">
        <v>0.53562301268907309</v>
      </c>
      <c r="G743" s="6"/>
    </row>
    <row r="744" spans="1:7" x14ac:dyDescent="0.25">
      <c r="A744" s="2" t="s">
        <v>3018</v>
      </c>
      <c r="B744" s="2">
        <v>67295</v>
      </c>
      <c r="C744" s="5">
        <v>22664.166666666668</v>
      </c>
      <c r="D744" s="6">
        <v>0.33678827055006566</v>
      </c>
      <c r="G744" s="6"/>
    </row>
    <row r="745" spans="1:7" x14ac:dyDescent="0.25">
      <c r="A745" s="2" t="s">
        <v>2201</v>
      </c>
      <c r="B745" s="2">
        <v>67287</v>
      </c>
      <c r="C745" s="5">
        <v>27321.833333333332</v>
      </c>
      <c r="D745" s="6">
        <v>0.40604921208158085</v>
      </c>
      <c r="G745" s="6"/>
    </row>
    <row r="746" spans="1:7" x14ac:dyDescent="0.25">
      <c r="A746" s="2" t="s">
        <v>2341</v>
      </c>
      <c r="B746" s="2">
        <v>67280</v>
      </c>
      <c r="C746" s="5">
        <v>26451.833333333332</v>
      </c>
      <c r="D746" s="6">
        <v>0.39316042409829566</v>
      </c>
      <c r="G746" s="6"/>
    </row>
    <row r="747" spans="1:7" x14ac:dyDescent="0.25">
      <c r="A747" s="2" t="s">
        <v>1478</v>
      </c>
      <c r="B747" s="2">
        <v>67276</v>
      </c>
      <c r="C747" s="5">
        <v>31859.5</v>
      </c>
      <c r="D747" s="6">
        <v>0.47356412390748559</v>
      </c>
      <c r="G747" s="6"/>
    </row>
    <row r="748" spans="1:7" x14ac:dyDescent="0.25">
      <c r="A748" s="2" t="s">
        <v>2419</v>
      </c>
      <c r="B748" s="2">
        <v>67257</v>
      </c>
      <c r="C748" s="5">
        <v>25966.333333333332</v>
      </c>
      <c r="D748" s="6">
        <v>0.38607629441297309</v>
      </c>
      <c r="G748" s="6"/>
    </row>
    <row r="749" spans="1:7" x14ac:dyDescent="0.25">
      <c r="A749" s="2" t="s">
        <v>130</v>
      </c>
      <c r="B749" s="2">
        <v>67230</v>
      </c>
      <c r="C749" s="5">
        <v>45971.5</v>
      </c>
      <c r="D749" s="6">
        <v>0.68379443700728837</v>
      </c>
      <c r="G749" s="6"/>
    </row>
    <row r="750" spans="1:7" x14ac:dyDescent="0.25">
      <c r="A750" s="2" t="s">
        <v>1256</v>
      </c>
      <c r="B750" s="2">
        <v>67216</v>
      </c>
      <c r="C750" s="5">
        <v>33435.5</v>
      </c>
      <c r="D750" s="6">
        <v>0.49743364675077362</v>
      </c>
      <c r="G750" s="6"/>
    </row>
    <row r="751" spans="1:7" x14ac:dyDescent="0.25">
      <c r="A751" s="2" t="s">
        <v>3671</v>
      </c>
      <c r="B751" s="2">
        <v>67209</v>
      </c>
      <c r="C751" s="5">
        <v>18067.666666666668</v>
      </c>
      <c r="D751" s="6">
        <v>0.26882808354039889</v>
      </c>
      <c r="G751" s="6"/>
    </row>
    <row r="752" spans="1:7" x14ac:dyDescent="0.25">
      <c r="A752" s="2" t="s">
        <v>2130</v>
      </c>
      <c r="B752" s="2">
        <v>67204</v>
      </c>
      <c r="C752" s="5">
        <v>27656.333333333332</v>
      </c>
      <c r="D752" s="6">
        <v>0.41152808364581472</v>
      </c>
      <c r="G752" s="6"/>
    </row>
    <row r="753" spans="1:7" x14ac:dyDescent="0.25">
      <c r="A753" s="2" t="s">
        <v>1961</v>
      </c>
      <c r="B753" s="2">
        <v>67198</v>
      </c>
      <c r="C753" s="5">
        <v>28542.5</v>
      </c>
      <c r="D753" s="6">
        <v>0.42475222476859431</v>
      </c>
      <c r="G753" s="6"/>
    </row>
    <row r="754" spans="1:7" x14ac:dyDescent="0.25">
      <c r="A754" s="2" t="s">
        <v>69</v>
      </c>
      <c r="B754" s="2">
        <v>67184</v>
      </c>
      <c r="C754" s="5">
        <v>48617</v>
      </c>
      <c r="D754" s="6">
        <v>0.7236395570373898</v>
      </c>
      <c r="G754" s="6"/>
    </row>
    <row r="755" spans="1:7" x14ac:dyDescent="0.25">
      <c r="A755" s="2" t="s">
        <v>250</v>
      </c>
      <c r="B755" s="2">
        <v>67169</v>
      </c>
      <c r="C755" s="5">
        <v>42384.666666666664</v>
      </c>
      <c r="D755" s="6">
        <v>0.63101529971663517</v>
      </c>
      <c r="G755" s="6"/>
    </row>
    <row r="756" spans="1:7" x14ac:dyDescent="0.25">
      <c r="A756" s="2" t="s">
        <v>2402</v>
      </c>
      <c r="B756" s="2">
        <v>67160</v>
      </c>
      <c r="C756" s="5">
        <v>26019.166666666668</v>
      </c>
      <c r="D756" s="6">
        <v>0.38742058765137982</v>
      </c>
      <c r="G756" s="6"/>
    </row>
    <row r="757" spans="1:7" x14ac:dyDescent="0.25">
      <c r="A757" s="2" t="s">
        <v>3384</v>
      </c>
      <c r="B757" s="2">
        <v>67147</v>
      </c>
      <c r="C757" s="5">
        <v>20322.5</v>
      </c>
      <c r="D757" s="6">
        <v>0.30265685734284481</v>
      </c>
      <c r="G757" s="6"/>
    </row>
    <row r="758" spans="1:7" x14ac:dyDescent="0.25">
      <c r="A758" s="2" t="s">
        <v>1054</v>
      </c>
      <c r="B758" s="2">
        <v>67145</v>
      </c>
      <c r="C758" s="5">
        <v>34517.5</v>
      </c>
      <c r="D758" s="6">
        <v>0.51407401891428994</v>
      </c>
      <c r="G758" s="6"/>
    </row>
    <row r="759" spans="1:7" x14ac:dyDescent="0.25">
      <c r="A759" s="2" t="s">
        <v>48</v>
      </c>
      <c r="B759" s="2">
        <v>67141</v>
      </c>
      <c r="C759" s="5">
        <v>49774.166666666664</v>
      </c>
      <c r="D759" s="6">
        <v>0.74133788097684972</v>
      </c>
      <c r="G759" s="6"/>
    </row>
    <row r="760" spans="1:7" x14ac:dyDescent="0.25">
      <c r="A760" s="2" t="s">
        <v>1937</v>
      </c>
      <c r="B760" s="2">
        <v>67137</v>
      </c>
      <c r="C760" s="5">
        <v>28678</v>
      </c>
      <c r="D760" s="6">
        <v>0.42715641151674932</v>
      </c>
      <c r="G760" s="6"/>
    </row>
    <row r="761" spans="1:7" x14ac:dyDescent="0.25">
      <c r="A761" s="2" t="s">
        <v>3353</v>
      </c>
      <c r="B761" s="2">
        <v>67113</v>
      </c>
      <c r="C761" s="5">
        <v>20553.333333333332</v>
      </c>
      <c r="D761" s="6">
        <v>0.30624965853610081</v>
      </c>
      <c r="G761" s="6"/>
    </row>
    <row r="762" spans="1:7" x14ac:dyDescent="0.25">
      <c r="A762" s="2" t="s">
        <v>163</v>
      </c>
      <c r="B762" s="2">
        <v>67104</v>
      </c>
      <c r="C762" s="5">
        <v>44815.333333333336</v>
      </c>
      <c r="D762" s="6">
        <v>0.66784891114290257</v>
      </c>
      <c r="G762" s="6"/>
    </row>
    <row r="763" spans="1:7" x14ac:dyDescent="0.25">
      <c r="A763" s="2" t="s">
        <v>2994</v>
      </c>
      <c r="B763" s="2">
        <v>67096</v>
      </c>
      <c r="C763" s="5">
        <v>22716.333333333332</v>
      </c>
      <c r="D763" s="6">
        <v>0.3385646436946067</v>
      </c>
      <c r="G763" s="6"/>
    </row>
    <row r="764" spans="1:7" x14ac:dyDescent="0.25">
      <c r="A764" s="2" t="s">
        <v>3770</v>
      </c>
      <c r="B764" s="2">
        <v>67079</v>
      </c>
      <c r="C764" s="5">
        <v>16972.666666666668</v>
      </c>
      <c r="D764" s="6">
        <v>0.25302504012681565</v>
      </c>
      <c r="G764" s="6"/>
    </row>
    <row r="765" spans="1:7" x14ac:dyDescent="0.25">
      <c r="A765" s="2" t="s">
        <v>183</v>
      </c>
      <c r="B765" s="2">
        <v>67073</v>
      </c>
      <c r="C765" s="5">
        <v>44054.833333333336</v>
      </c>
      <c r="D765" s="6">
        <v>0.65681918705490039</v>
      </c>
      <c r="G765" s="6"/>
    </row>
    <row r="766" spans="1:7" x14ac:dyDescent="0.25">
      <c r="A766" s="2" t="s">
        <v>2760</v>
      </c>
      <c r="B766" s="2">
        <v>67071</v>
      </c>
      <c r="C766" s="5">
        <v>23782</v>
      </c>
      <c r="D766" s="6">
        <v>0.3545794754812065</v>
      </c>
      <c r="G766" s="6"/>
    </row>
    <row r="767" spans="1:7" x14ac:dyDescent="0.25">
      <c r="A767" s="2" t="s">
        <v>1960</v>
      </c>
      <c r="B767" s="2">
        <v>67058</v>
      </c>
      <c r="C767" s="5">
        <v>28484</v>
      </c>
      <c r="D767" s="6">
        <v>0.42476661994094667</v>
      </c>
      <c r="G767" s="6"/>
    </row>
    <row r="768" spans="1:7" x14ac:dyDescent="0.25">
      <c r="A768" s="2" t="s">
        <v>2368</v>
      </c>
      <c r="B768" s="2">
        <v>67054</v>
      </c>
      <c r="C768" s="5">
        <v>26216.5</v>
      </c>
      <c r="D768" s="6">
        <v>0.3909759298475855</v>
      </c>
      <c r="G768" s="6"/>
    </row>
    <row r="769" spans="1:7" x14ac:dyDescent="0.25">
      <c r="A769" s="2" t="s">
        <v>1533</v>
      </c>
      <c r="B769" s="2">
        <v>67032</v>
      </c>
      <c r="C769" s="5">
        <v>31343.333333333332</v>
      </c>
      <c r="D769" s="6">
        <v>0.46758761984325892</v>
      </c>
      <c r="G769" s="6"/>
    </row>
    <row r="770" spans="1:7" x14ac:dyDescent="0.25">
      <c r="A770" s="2" t="s">
        <v>3451</v>
      </c>
      <c r="B770" s="2">
        <v>67031</v>
      </c>
      <c r="C770" s="5">
        <v>19793.666666666668</v>
      </c>
      <c r="D770" s="6">
        <v>0.29529123340941754</v>
      </c>
      <c r="G770" s="6"/>
    </row>
    <row r="771" spans="1:7" x14ac:dyDescent="0.25">
      <c r="A771" s="2" t="s">
        <v>383</v>
      </c>
      <c r="B771" s="2">
        <v>67025</v>
      </c>
      <c r="C771" s="5">
        <v>40668.833333333336</v>
      </c>
      <c r="D771" s="6">
        <v>0.60677110530896439</v>
      </c>
      <c r="G771" s="6"/>
    </row>
    <row r="772" spans="1:7" x14ac:dyDescent="0.25">
      <c r="A772" s="2" t="s">
        <v>78</v>
      </c>
      <c r="B772" s="2">
        <v>67024</v>
      </c>
      <c r="C772" s="5">
        <v>47929.5</v>
      </c>
      <c r="D772" s="6">
        <v>0.71510951301026493</v>
      </c>
      <c r="G772" s="6"/>
    </row>
    <row r="773" spans="1:7" x14ac:dyDescent="0.25">
      <c r="A773" s="2" t="s">
        <v>450</v>
      </c>
      <c r="B773" s="2">
        <v>67008</v>
      </c>
      <c r="C773" s="5">
        <v>39885.666666666664</v>
      </c>
      <c r="D773" s="6">
        <v>0.59523738459089459</v>
      </c>
      <c r="G773" s="6"/>
    </row>
    <row r="774" spans="1:7" x14ac:dyDescent="0.25">
      <c r="A774" s="2" t="s">
        <v>810</v>
      </c>
      <c r="B774" s="2">
        <v>66998</v>
      </c>
      <c r="C774" s="5">
        <v>36308.666666666664</v>
      </c>
      <c r="D774" s="6">
        <v>0.5419365752211508</v>
      </c>
      <c r="G774" s="6"/>
    </row>
    <row r="775" spans="1:7" x14ac:dyDescent="0.25">
      <c r="A775" s="2" t="s">
        <v>2223</v>
      </c>
      <c r="B775" s="2">
        <v>66994</v>
      </c>
      <c r="C775" s="5">
        <v>27080.666666666668</v>
      </c>
      <c r="D775" s="6">
        <v>0.40422525400284604</v>
      </c>
      <c r="G775" s="6"/>
    </row>
    <row r="776" spans="1:7" x14ac:dyDescent="0.25">
      <c r="A776" s="2" t="s">
        <v>2181</v>
      </c>
      <c r="B776" s="2">
        <v>66987</v>
      </c>
      <c r="C776" s="5">
        <v>27355.833333333332</v>
      </c>
      <c r="D776" s="6">
        <v>0.40837525689064047</v>
      </c>
      <c r="G776" s="6"/>
    </row>
    <row r="777" spans="1:7" x14ac:dyDescent="0.25">
      <c r="A777" s="2" t="s">
        <v>3275</v>
      </c>
      <c r="B777" s="2">
        <v>66986</v>
      </c>
      <c r="C777" s="5">
        <v>21040.666666666668</v>
      </c>
      <c r="D777" s="6">
        <v>0.31410543496651044</v>
      </c>
      <c r="G777" s="6"/>
    </row>
    <row r="778" spans="1:7" x14ac:dyDescent="0.25">
      <c r="A778" s="2" t="s">
        <v>3599</v>
      </c>
      <c r="B778" s="2">
        <v>66982</v>
      </c>
      <c r="C778" s="5">
        <v>18606.833333333332</v>
      </c>
      <c r="D778" s="6">
        <v>0.27778856011067649</v>
      </c>
      <c r="G778" s="6"/>
    </row>
    <row r="779" spans="1:7" x14ac:dyDescent="0.25">
      <c r="A779" s="2" t="s">
        <v>3943</v>
      </c>
      <c r="B779" s="2">
        <v>66978</v>
      </c>
      <c r="C779" s="5">
        <v>14330.333333333334</v>
      </c>
      <c r="D779" s="6">
        <v>0.21395582629122001</v>
      </c>
      <c r="G779" s="6"/>
    </row>
    <row r="780" spans="1:7" x14ac:dyDescent="0.25">
      <c r="A780" s="2" t="s">
        <v>1996</v>
      </c>
      <c r="B780" s="2">
        <v>66976</v>
      </c>
      <c r="C780" s="5">
        <v>28270</v>
      </c>
      <c r="D780" s="6">
        <v>0.42209149546106067</v>
      </c>
      <c r="G780" s="6"/>
    </row>
    <row r="781" spans="1:7" x14ac:dyDescent="0.25">
      <c r="A781" s="2" t="s">
        <v>2476</v>
      </c>
      <c r="B781" s="2">
        <v>66973</v>
      </c>
      <c r="C781" s="5">
        <v>25465.666666666668</v>
      </c>
      <c r="D781" s="6">
        <v>0.38023780727556877</v>
      </c>
      <c r="G781" s="6"/>
    </row>
    <row r="782" spans="1:7" x14ac:dyDescent="0.25">
      <c r="A782" s="2" t="s">
        <v>181</v>
      </c>
      <c r="B782" s="2">
        <v>66973</v>
      </c>
      <c r="C782" s="5">
        <v>44117.166666666664</v>
      </c>
      <c r="D782" s="6">
        <v>0.65873063274254795</v>
      </c>
      <c r="G782" s="6"/>
    </row>
    <row r="783" spans="1:7" x14ac:dyDescent="0.25">
      <c r="A783" s="2" t="s">
        <v>1913</v>
      </c>
      <c r="B783" s="2">
        <v>66957</v>
      </c>
      <c r="C783" s="5">
        <v>28785.333333333332</v>
      </c>
      <c r="D783" s="6">
        <v>0.42990775174116719</v>
      </c>
      <c r="G783" s="6"/>
    </row>
    <row r="784" spans="1:7" x14ac:dyDescent="0.25">
      <c r="A784" s="2" t="s">
        <v>3596</v>
      </c>
      <c r="B784" s="2">
        <v>66946</v>
      </c>
      <c r="C784" s="5">
        <v>18607.833333333332</v>
      </c>
      <c r="D784" s="6">
        <v>0.27795287744351166</v>
      </c>
      <c r="G784" s="6"/>
    </row>
    <row r="785" spans="1:7" x14ac:dyDescent="0.25">
      <c r="A785" s="2" t="s">
        <v>2903</v>
      </c>
      <c r="B785" s="2">
        <v>66942</v>
      </c>
      <c r="C785" s="5">
        <v>23065.833333333332</v>
      </c>
      <c r="D785" s="6">
        <v>0.34456444882634718</v>
      </c>
      <c r="G785" s="6"/>
    </row>
    <row r="786" spans="1:7" x14ac:dyDescent="0.25">
      <c r="A786" s="2" t="s">
        <v>725</v>
      </c>
      <c r="B786" s="2">
        <v>66919</v>
      </c>
      <c r="C786" s="5">
        <v>37213.666666666664</v>
      </c>
      <c r="D786" s="6">
        <v>0.55610016089102743</v>
      </c>
      <c r="G786" s="6"/>
    </row>
    <row r="787" spans="1:7" x14ac:dyDescent="0.25">
      <c r="A787" s="2" t="s">
        <v>315</v>
      </c>
      <c r="B787" s="2">
        <v>66919</v>
      </c>
      <c r="C787" s="5">
        <v>41364.333333333336</v>
      </c>
      <c r="D787" s="6">
        <v>0.61812539537849243</v>
      </c>
      <c r="G787" s="6"/>
    </row>
    <row r="788" spans="1:7" x14ac:dyDescent="0.25">
      <c r="A788" s="2" t="s">
        <v>1559</v>
      </c>
      <c r="B788" s="2">
        <v>66871</v>
      </c>
      <c r="C788" s="5">
        <v>31064.666666666668</v>
      </c>
      <c r="D788" s="6">
        <v>0.4645461660012063</v>
      </c>
      <c r="G788" s="6"/>
    </row>
    <row r="789" spans="1:7" x14ac:dyDescent="0.25">
      <c r="A789" s="2" t="s">
        <v>956</v>
      </c>
      <c r="B789" s="2">
        <v>66859</v>
      </c>
      <c r="C789" s="5">
        <v>35051.666666666664</v>
      </c>
      <c r="D789" s="6">
        <v>0.52426250267976882</v>
      </c>
      <c r="G789" s="6"/>
    </row>
    <row r="790" spans="1:7" x14ac:dyDescent="0.25">
      <c r="A790" s="2" t="s">
        <v>3598</v>
      </c>
      <c r="B790" s="2">
        <v>66855</v>
      </c>
      <c r="C790" s="5">
        <v>18576</v>
      </c>
      <c r="D790" s="6">
        <v>0.27785505945703387</v>
      </c>
      <c r="G790" s="6"/>
    </row>
    <row r="791" spans="1:7" x14ac:dyDescent="0.25">
      <c r="A791" s="2" t="s">
        <v>3308</v>
      </c>
      <c r="B791" s="2">
        <v>66837</v>
      </c>
      <c r="C791" s="5">
        <v>20782.166666666668</v>
      </c>
      <c r="D791" s="6">
        <v>0.31093805327388524</v>
      </c>
      <c r="G791" s="6"/>
    </row>
    <row r="792" spans="1:7" x14ac:dyDescent="0.25">
      <c r="A792" s="2" t="s">
        <v>2895</v>
      </c>
      <c r="B792" s="2">
        <v>66833</v>
      </c>
      <c r="C792" s="5">
        <v>23047.333333333332</v>
      </c>
      <c r="D792" s="6">
        <v>0.34484960024738276</v>
      </c>
      <c r="G792" s="6"/>
    </row>
    <row r="793" spans="1:7" x14ac:dyDescent="0.25">
      <c r="A793" s="2" t="s">
        <v>514</v>
      </c>
      <c r="B793" s="2">
        <v>66830</v>
      </c>
      <c r="C793" s="5">
        <v>39148.833333333336</v>
      </c>
      <c r="D793" s="6">
        <v>0.58579729662327307</v>
      </c>
      <c r="G793" s="6"/>
    </row>
    <row r="794" spans="1:7" x14ac:dyDescent="0.25">
      <c r="A794" s="2" t="s">
        <v>64</v>
      </c>
      <c r="B794" s="2">
        <v>66822</v>
      </c>
      <c r="C794" s="5">
        <v>48780.666666666664</v>
      </c>
      <c r="D794" s="6">
        <v>0.73000907884628807</v>
      </c>
      <c r="G794" s="6"/>
    </row>
    <row r="795" spans="1:7" x14ac:dyDescent="0.25">
      <c r="A795" s="2" t="s">
        <v>2944</v>
      </c>
      <c r="B795" s="2">
        <v>66810</v>
      </c>
      <c r="C795" s="5">
        <v>22837.666666666668</v>
      </c>
      <c r="D795" s="6">
        <v>0.34183006535947713</v>
      </c>
      <c r="G795" s="6"/>
    </row>
    <row r="796" spans="1:7" x14ac:dyDescent="0.25">
      <c r="A796" s="2" t="s">
        <v>62</v>
      </c>
      <c r="B796" s="2">
        <v>66800</v>
      </c>
      <c r="C796" s="5">
        <v>48838.5</v>
      </c>
      <c r="D796" s="6">
        <v>0.73111526946107785</v>
      </c>
      <c r="G796" s="6"/>
    </row>
    <row r="797" spans="1:7" x14ac:dyDescent="0.25">
      <c r="A797" s="2" t="s">
        <v>3290</v>
      </c>
      <c r="B797" s="2">
        <v>66800</v>
      </c>
      <c r="C797" s="5">
        <v>20905.833333333332</v>
      </c>
      <c r="D797" s="6">
        <v>0.31296157684630738</v>
      </c>
      <c r="G797" s="6"/>
    </row>
    <row r="798" spans="1:7" x14ac:dyDescent="0.25">
      <c r="A798" s="2" t="s">
        <v>166</v>
      </c>
      <c r="B798" s="2">
        <v>66792</v>
      </c>
      <c r="C798" s="5">
        <v>44518.833333333336</v>
      </c>
      <c r="D798" s="6">
        <v>0.66652942468159859</v>
      </c>
      <c r="G798" s="6"/>
    </row>
    <row r="799" spans="1:7" x14ac:dyDescent="0.25">
      <c r="A799" s="2" t="s">
        <v>543</v>
      </c>
      <c r="B799" s="2">
        <v>66783</v>
      </c>
      <c r="C799" s="5">
        <v>38891.166666666664</v>
      </c>
      <c r="D799" s="6">
        <v>0.58235129698675803</v>
      </c>
      <c r="G799" s="6"/>
    </row>
    <row r="800" spans="1:7" x14ac:dyDescent="0.25">
      <c r="A800" s="2" t="s">
        <v>2229</v>
      </c>
      <c r="B800" s="2">
        <v>66774</v>
      </c>
      <c r="C800" s="5">
        <v>26951.166666666668</v>
      </c>
      <c r="D800" s="6">
        <v>0.40361767554237682</v>
      </c>
      <c r="G800" s="6"/>
    </row>
    <row r="801" spans="1:7" x14ac:dyDescent="0.25">
      <c r="A801" s="2" t="s">
        <v>952</v>
      </c>
      <c r="B801" s="2">
        <v>66755</v>
      </c>
      <c r="C801" s="5">
        <v>35041</v>
      </c>
      <c r="D801" s="6">
        <v>0.52491948168676505</v>
      </c>
      <c r="G801" s="6"/>
    </row>
    <row r="802" spans="1:7" x14ac:dyDescent="0.25">
      <c r="A802" s="2" t="s">
        <v>1106</v>
      </c>
      <c r="B802" s="2">
        <v>66755</v>
      </c>
      <c r="C802" s="5">
        <v>34060.333333333336</v>
      </c>
      <c r="D802" s="6">
        <v>0.51022894664569451</v>
      </c>
      <c r="G802" s="6"/>
    </row>
    <row r="803" spans="1:7" x14ac:dyDescent="0.25">
      <c r="A803" s="2" t="s">
        <v>190</v>
      </c>
      <c r="B803" s="2">
        <v>66733</v>
      </c>
      <c r="C803" s="5">
        <v>43593.833333333336</v>
      </c>
      <c r="D803" s="6">
        <v>0.65325750877876521</v>
      </c>
      <c r="G803" s="6"/>
    </row>
    <row r="804" spans="1:7" x14ac:dyDescent="0.25">
      <c r="A804" s="2" t="s">
        <v>903</v>
      </c>
      <c r="B804" s="2">
        <v>66732</v>
      </c>
      <c r="C804" s="5">
        <v>35433.333333333336</v>
      </c>
      <c r="D804" s="6">
        <v>0.53097963995284625</v>
      </c>
      <c r="G804" s="6"/>
    </row>
    <row r="805" spans="1:7" x14ac:dyDescent="0.25">
      <c r="A805" s="2" t="s">
        <v>2979</v>
      </c>
      <c r="B805" s="2">
        <v>66721</v>
      </c>
      <c r="C805" s="5">
        <v>22654.833333333332</v>
      </c>
      <c r="D805" s="6">
        <v>0.33954577019728921</v>
      </c>
      <c r="G805" s="6"/>
    </row>
    <row r="806" spans="1:7" x14ac:dyDescent="0.25">
      <c r="A806" s="2" t="s">
        <v>1739</v>
      </c>
      <c r="B806" s="2">
        <v>66706</v>
      </c>
      <c r="C806" s="5">
        <v>29618.333333333332</v>
      </c>
      <c r="D806" s="6">
        <v>0.44401303231093653</v>
      </c>
      <c r="G806" s="6"/>
    </row>
    <row r="807" spans="1:7" x14ac:dyDescent="0.25">
      <c r="A807" s="2" t="s">
        <v>1976</v>
      </c>
      <c r="B807" s="2">
        <v>66696</v>
      </c>
      <c r="C807" s="5">
        <v>28238</v>
      </c>
      <c r="D807" s="6">
        <v>0.42338371116708651</v>
      </c>
      <c r="G807" s="6"/>
    </row>
    <row r="808" spans="1:7" x14ac:dyDescent="0.25">
      <c r="A808" s="2" t="s">
        <v>2501</v>
      </c>
      <c r="B808" s="2">
        <v>66673</v>
      </c>
      <c r="C808" s="5">
        <v>25145</v>
      </c>
      <c r="D808" s="6">
        <v>0.377139171778681</v>
      </c>
      <c r="G808" s="6"/>
    </row>
    <row r="809" spans="1:7" x14ac:dyDescent="0.25">
      <c r="A809" s="2" t="s">
        <v>777</v>
      </c>
      <c r="B809" s="2">
        <v>66668</v>
      </c>
      <c r="C809" s="5">
        <v>36467</v>
      </c>
      <c r="D809" s="6">
        <v>0.54699406011879759</v>
      </c>
      <c r="G809" s="6"/>
    </row>
    <row r="810" spans="1:7" x14ac:dyDescent="0.25">
      <c r="A810" s="2" t="s">
        <v>624</v>
      </c>
      <c r="B810" s="2">
        <v>66641</v>
      </c>
      <c r="C810" s="5">
        <v>38012</v>
      </c>
      <c r="D810" s="6">
        <v>0.57039960384748123</v>
      </c>
      <c r="G810" s="6"/>
    </row>
    <row r="811" spans="1:7" x14ac:dyDescent="0.25">
      <c r="A811" s="2" t="s">
        <v>564</v>
      </c>
      <c r="B811" s="2">
        <v>66640</v>
      </c>
      <c r="C811" s="5">
        <v>38598.5</v>
      </c>
      <c r="D811" s="6">
        <v>0.57920918367346941</v>
      </c>
      <c r="G811" s="6"/>
    </row>
    <row r="812" spans="1:7" x14ac:dyDescent="0.25">
      <c r="A812" s="2" t="s">
        <v>2619</v>
      </c>
      <c r="B812" s="2">
        <v>66635</v>
      </c>
      <c r="C812" s="5">
        <v>24434.5</v>
      </c>
      <c r="D812" s="6">
        <v>0.36669167854731</v>
      </c>
      <c r="G812" s="6"/>
    </row>
    <row r="813" spans="1:7" x14ac:dyDescent="0.25">
      <c r="A813" s="2" t="s">
        <v>2092</v>
      </c>
      <c r="B813" s="2">
        <v>66632</v>
      </c>
      <c r="C813" s="5">
        <v>27627.166666666668</v>
      </c>
      <c r="D813" s="6">
        <v>0.41462310401408736</v>
      </c>
      <c r="G813" s="6"/>
    </row>
    <row r="814" spans="1:7" x14ac:dyDescent="0.25">
      <c r="A814" s="2" t="s">
        <v>523</v>
      </c>
      <c r="B814" s="2">
        <v>66626</v>
      </c>
      <c r="C814" s="5">
        <v>38948</v>
      </c>
      <c r="D814" s="6">
        <v>0.58457659172094978</v>
      </c>
      <c r="G814" s="6"/>
    </row>
    <row r="815" spans="1:7" x14ac:dyDescent="0.25">
      <c r="A815" s="2" t="s">
        <v>215</v>
      </c>
      <c r="B815" s="2">
        <v>66615</v>
      </c>
      <c r="C815" s="5">
        <v>42880.166666666664</v>
      </c>
      <c r="D815" s="6">
        <v>0.64370136856063442</v>
      </c>
      <c r="G815" s="6"/>
    </row>
    <row r="816" spans="1:7" x14ac:dyDescent="0.25">
      <c r="A816" s="2" t="s">
        <v>70</v>
      </c>
      <c r="B816" s="2">
        <v>66601</v>
      </c>
      <c r="C816" s="5">
        <v>48184.5</v>
      </c>
      <c r="D816" s="6">
        <v>0.72348012792600713</v>
      </c>
      <c r="G816" s="6"/>
    </row>
    <row r="817" spans="1:7" x14ac:dyDescent="0.25">
      <c r="A817" s="2" t="s">
        <v>367</v>
      </c>
      <c r="B817" s="2">
        <v>66595</v>
      </c>
      <c r="C817" s="5">
        <v>40544.5</v>
      </c>
      <c r="D817" s="6">
        <v>0.60882198363240481</v>
      </c>
      <c r="G817" s="6"/>
    </row>
    <row r="818" spans="1:7" x14ac:dyDescent="0.25">
      <c r="A818" s="2" t="s">
        <v>1037</v>
      </c>
      <c r="B818" s="2">
        <v>66587</v>
      </c>
      <c r="C818" s="5">
        <v>34330.666666666664</v>
      </c>
      <c r="D818" s="6">
        <v>0.51557611345557941</v>
      </c>
      <c r="G818" s="6"/>
    </row>
    <row r="819" spans="1:7" x14ac:dyDescent="0.25">
      <c r="A819" s="2" t="s">
        <v>2219</v>
      </c>
      <c r="B819" s="2">
        <v>66576</v>
      </c>
      <c r="C819" s="5">
        <v>26928.5</v>
      </c>
      <c r="D819" s="6">
        <v>0.40447758952174956</v>
      </c>
      <c r="G819" s="6"/>
    </row>
    <row r="820" spans="1:7" x14ac:dyDescent="0.25">
      <c r="A820" s="2" t="s">
        <v>1884</v>
      </c>
      <c r="B820" s="2">
        <v>66559</v>
      </c>
      <c r="C820" s="5">
        <v>28753.5</v>
      </c>
      <c r="D820" s="6">
        <v>0.43200018029117027</v>
      </c>
      <c r="G820" s="6"/>
    </row>
    <row r="821" spans="1:7" x14ac:dyDescent="0.25">
      <c r="A821" s="2" t="s">
        <v>2120</v>
      </c>
      <c r="B821" s="2">
        <v>66543</v>
      </c>
      <c r="C821" s="5">
        <v>27448.666666666668</v>
      </c>
      <c r="D821" s="6">
        <v>0.41249517855622181</v>
      </c>
      <c r="G821" s="6"/>
    </row>
    <row r="822" spans="1:7" x14ac:dyDescent="0.25">
      <c r="A822" s="2" t="s">
        <v>3685</v>
      </c>
      <c r="B822" s="2">
        <v>66537</v>
      </c>
      <c r="C822" s="5">
        <v>17705.833333333332</v>
      </c>
      <c r="D822" s="6">
        <v>0.26610507436964898</v>
      </c>
      <c r="G822" s="6"/>
    </row>
    <row r="823" spans="1:7" x14ac:dyDescent="0.25">
      <c r="A823" s="2" t="s">
        <v>329</v>
      </c>
      <c r="B823" s="2">
        <v>66513</v>
      </c>
      <c r="C823" s="5">
        <v>40896.333333333336</v>
      </c>
      <c r="D823" s="6">
        <v>0.61486225750354573</v>
      </c>
      <c r="G823" s="6"/>
    </row>
    <row r="824" spans="1:7" x14ac:dyDescent="0.25">
      <c r="A824" s="2" t="s">
        <v>2029</v>
      </c>
      <c r="B824" s="2">
        <v>66509</v>
      </c>
      <c r="C824" s="5">
        <v>27861.166666666668</v>
      </c>
      <c r="D824" s="6">
        <v>0.41890821793541727</v>
      </c>
      <c r="G824" s="6"/>
    </row>
    <row r="825" spans="1:7" x14ac:dyDescent="0.25">
      <c r="A825" s="2" t="s">
        <v>2354</v>
      </c>
      <c r="B825" s="2">
        <v>66501</v>
      </c>
      <c r="C825" s="5">
        <v>26060.666666666668</v>
      </c>
      <c r="D825" s="6">
        <v>0.39188383132083227</v>
      </c>
      <c r="G825" s="6"/>
    </row>
    <row r="826" spans="1:7" x14ac:dyDescent="0.25">
      <c r="A826" s="2" t="s">
        <v>3826</v>
      </c>
      <c r="B826" s="2">
        <v>66492</v>
      </c>
      <c r="C826" s="5">
        <v>16176.166666666666</v>
      </c>
      <c r="D826" s="6">
        <v>0.24327989332049971</v>
      </c>
      <c r="G826" s="6"/>
    </row>
    <row r="827" spans="1:7" x14ac:dyDescent="0.25">
      <c r="A827" s="2" t="s">
        <v>3147</v>
      </c>
      <c r="B827" s="2">
        <v>66478</v>
      </c>
      <c r="C827" s="5">
        <v>21740.333333333332</v>
      </c>
      <c r="D827" s="6">
        <v>0.32703049630454184</v>
      </c>
      <c r="G827" s="6"/>
    </row>
    <row r="828" spans="1:7" x14ac:dyDescent="0.25">
      <c r="A828" s="2" t="s">
        <v>2296</v>
      </c>
      <c r="B828" s="2">
        <v>66471</v>
      </c>
      <c r="C828" s="5">
        <v>26437.333333333332</v>
      </c>
      <c r="D828" s="6">
        <v>0.3977273297127068</v>
      </c>
      <c r="G828" s="6"/>
    </row>
    <row r="829" spans="1:7" x14ac:dyDescent="0.25">
      <c r="A829" s="2" t="s">
        <v>591</v>
      </c>
      <c r="B829" s="2">
        <v>66468</v>
      </c>
      <c r="C829" s="5">
        <v>38204.333333333336</v>
      </c>
      <c r="D829" s="6">
        <v>0.57477783795711224</v>
      </c>
      <c r="G829" s="6"/>
    </row>
    <row r="830" spans="1:7" x14ac:dyDescent="0.25">
      <c r="A830" s="2" t="s">
        <v>87</v>
      </c>
      <c r="B830" s="2">
        <v>66455</v>
      </c>
      <c r="C830" s="5">
        <v>47205</v>
      </c>
      <c r="D830" s="6">
        <v>0.71033029869836728</v>
      </c>
      <c r="G830" s="6"/>
    </row>
    <row r="831" spans="1:7" x14ac:dyDescent="0.25">
      <c r="A831" s="2" t="s">
        <v>414</v>
      </c>
      <c r="B831" s="2">
        <v>66449</v>
      </c>
      <c r="C831" s="5">
        <v>39942.666666666664</v>
      </c>
      <c r="D831" s="6">
        <v>0.60110259998896398</v>
      </c>
      <c r="G831" s="6"/>
    </row>
    <row r="832" spans="1:7" x14ac:dyDescent="0.25">
      <c r="A832" s="2" t="s">
        <v>1251</v>
      </c>
      <c r="B832" s="2">
        <v>66443</v>
      </c>
      <c r="C832" s="5">
        <v>33074</v>
      </c>
      <c r="D832" s="6">
        <v>0.49778005207471065</v>
      </c>
      <c r="G832" s="6"/>
    </row>
    <row r="833" spans="1:7" x14ac:dyDescent="0.25">
      <c r="A833" s="2" t="s">
        <v>2731</v>
      </c>
      <c r="B833" s="2">
        <v>66433</v>
      </c>
      <c r="C833" s="5">
        <v>23722.166666666668</v>
      </c>
      <c r="D833" s="6">
        <v>0.35708407969934625</v>
      </c>
      <c r="G833" s="6"/>
    </row>
    <row r="834" spans="1:7" x14ac:dyDescent="0.25">
      <c r="A834" s="2" t="s">
        <v>1344</v>
      </c>
      <c r="B834" s="2">
        <v>66420</v>
      </c>
      <c r="C834" s="5">
        <v>32433.666666666668</v>
      </c>
      <c r="D834" s="6">
        <v>0.48831175348790529</v>
      </c>
      <c r="G834" s="6"/>
    </row>
    <row r="835" spans="1:7" x14ac:dyDescent="0.25">
      <c r="A835" s="2" t="s">
        <v>2400</v>
      </c>
      <c r="B835" s="2">
        <v>66411</v>
      </c>
      <c r="C835" s="5">
        <v>25736.666666666668</v>
      </c>
      <c r="D835" s="6">
        <v>0.38753620133210864</v>
      </c>
      <c r="G835" s="6"/>
    </row>
    <row r="836" spans="1:7" x14ac:dyDescent="0.25">
      <c r="A836" s="2" t="s">
        <v>355</v>
      </c>
      <c r="B836" s="2">
        <v>66406</v>
      </c>
      <c r="C836" s="5">
        <v>40536.166666666664</v>
      </c>
      <c r="D836" s="6">
        <v>0.61042927847885231</v>
      </c>
      <c r="G836" s="6"/>
    </row>
    <row r="837" spans="1:7" x14ac:dyDescent="0.25">
      <c r="A837" s="2" t="s">
        <v>1662</v>
      </c>
      <c r="B837" s="2">
        <v>66405</v>
      </c>
      <c r="C837" s="5">
        <v>29967.5</v>
      </c>
      <c r="D837" s="6">
        <v>0.45128378887131992</v>
      </c>
      <c r="G837" s="6"/>
    </row>
    <row r="838" spans="1:7" x14ac:dyDescent="0.25">
      <c r="A838" s="2" t="s">
        <v>1053</v>
      </c>
      <c r="B838" s="2">
        <v>66400</v>
      </c>
      <c r="C838" s="5">
        <v>34136.333333333336</v>
      </c>
      <c r="D838" s="6">
        <v>0.51410140562248996</v>
      </c>
      <c r="G838" s="6"/>
    </row>
    <row r="839" spans="1:7" x14ac:dyDescent="0.25">
      <c r="A839" s="2" t="s">
        <v>1965</v>
      </c>
      <c r="B839" s="2">
        <v>66391</v>
      </c>
      <c r="C839" s="5">
        <v>28185.333333333332</v>
      </c>
      <c r="D839" s="6">
        <v>0.4245354541027147</v>
      </c>
      <c r="G839" s="6"/>
    </row>
    <row r="840" spans="1:7" x14ac:dyDescent="0.25">
      <c r="A840" s="2" t="s">
        <v>1752</v>
      </c>
      <c r="B840" s="2">
        <v>66382</v>
      </c>
      <c r="C840" s="5">
        <v>29404</v>
      </c>
      <c r="D840" s="6">
        <v>0.44295140248862641</v>
      </c>
      <c r="G840" s="6"/>
    </row>
    <row r="841" spans="1:7" x14ac:dyDescent="0.25">
      <c r="A841" s="2" t="s">
        <v>150</v>
      </c>
      <c r="B841" s="2">
        <v>66379</v>
      </c>
      <c r="C841" s="5">
        <v>44666</v>
      </c>
      <c r="D841" s="6">
        <v>0.67289353560614051</v>
      </c>
      <c r="G841" s="6"/>
    </row>
    <row r="842" spans="1:7" x14ac:dyDescent="0.25">
      <c r="A842" s="2" t="s">
        <v>3748</v>
      </c>
      <c r="B842" s="2">
        <v>66379</v>
      </c>
      <c r="C842" s="5">
        <v>17009.833333333332</v>
      </c>
      <c r="D842" s="6">
        <v>0.25625323269909656</v>
      </c>
      <c r="G842" s="6"/>
    </row>
    <row r="843" spans="1:7" x14ac:dyDescent="0.25">
      <c r="A843" s="2" t="s">
        <v>182</v>
      </c>
      <c r="B843" s="2">
        <v>66369</v>
      </c>
      <c r="C843" s="5">
        <v>43630.833333333336</v>
      </c>
      <c r="D843" s="6">
        <v>0.6573977810925784</v>
      </c>
      <c r="G843" s="6"/>
    </row>
    <row r="844" spans="1:7" x14ac:dyDescent="0.25">
      <c r="A844" s="2" t="s">
        <v>220</v>
      </c>
      <c r="B844" s="2">
        <v>66362</v>
      </c>
      <c r="C844" s="5">
        <v>42461.666666666664</v>
      </c>
      <c r="D844" s="6">
        <v>0.63984911043468651</v>
      </c>
      <c r="G844" s="6"/>
    </row>
    <row r="845" spans="1:7" x14ac:dyDescent="0.25">
      <c r="A845" s="2" t="s">
        <v>1719</v>
      </c>
      <c r="B845" s="2">
        <v>66358</v>
      </c>
      <c r="C845" s="5">
        <v>29601.666666666668</v>
      </c>
      <c r="D845" s="6">
        <v>0.44609039854526461</v>
      </c>
      <c r="G845" s="6"/>
    </row>
    <row r="846" spans="1:7" x14ac:dyDescent="0.25">
      <c r="A846" s="2" t="s">
        <v>3798</v>
      </c>
      <c r="B846" s="2">
        <v>66355</v>
      </c>
      <c r="C846" s="5">
        <v>16490.833333333332</v>
      </c>
      <c r="D846" s="6">
        <v>0.24852435134252629</v>
      </c>
      <c r="G846" s="6"/>
    </row>
    <row r="847" spans="1:7" x14ac:dyDescent="0.25">
      <c r="A847" s="2" t="s">
        <v>1379</v>
      </c>
      <c r="B847" s="2">
        <v>66352</v>
      </c>
      <c r="C847" s="5">
        <v>32088.333333333332</v>
      </c>
      <c r="D847" s="6">
        <v>0.48360762800417972</v>
      </c>
      <c r="G847" s="6"/>
    </row>
    <row r="848" spans="1:7" x14ac:dyDescent="0.25">
      <c r="A848" s="2" t="s">
        <v>303</v>
      </c>
      <c r="B848" s="2">
        <v>66339</v>
      </c>
      <c r="C848" s="5">
        <v>41138.666666666664</v>
      </c>
      <c r="D848" s="6">
        <v>0.62012792876990408</v>
      </c>
      <c r="G848" s="6"/>
    </row>
    <row r="849" spans="1:7" x14ac:dyDescent="0.25">
      <c r="A849" s="2" t="s">
        <v>1249</v>
      </c>
      <c r="B849" s="2">
        <v>66306</v>
      </c>
      <c r="C849" s="5">
        <v>33039.333333333336</v>
      </c>
      <c r="D849" s="6">
        <v>0.49828572577645064</v>
      </c>
      <c r="G849" s="6"/>
    </row>
    <row r="850" spans="1:7" x14ac:dyDescent="0.25">
      <c r="A850" s="2" t="s">
        <v>1906</v>
      </c>
      <c r="B850" s="2">
        <v>66297</v>
      </c>
      <c r="C850" s="5">
        <v>28533.833333333332</v>
      </c>
      <c r="D850" s="6">
        <v>0.43039403492365164</v>
      </c>
      <c r="G850" s="6"/>
    </row>
    <row r="851" spans="1:7" x14ac:dyDescent="0.25">
      <c r="A851" s="2" t="s">
        <v>2877</v>
      </c>
      <c r="B851" s="2">
        <v>66290</v>
      </c>
      <c r="C851" s="5">
        <v>22935</v>
      </c>
      <c r="D851" s="6">
        <v>0.34597978578971189</v>
      </c>
      <c r="G851" s="6"/>
    </row>
    <row r="852" spans="1:7" x14ac:dyDescent="0.25">
      <c r="A852" s="2" t="s">
        <v>3186</v>
      </c>
      <c r="B852" s="2">
        <v>66287</v>
      </c>
      <c r="C852" s="5">
        <v>21398.333333333332</v>
      </c>
      <c r="D852" s="6">
        <v>0.32281342244080036</v>
      </c>
      <c r="G852" s="6"/>
    </row>
    <row r="853" spans="1:7" x14ac:dyDescent="0.25">
      <c r="A853" s="2" t="s">
        <v>1730</v>
      </c>
      <c r="B853" s="2">
        <v>66268</v>
      </c>
      <c r="C853" s="5">
        <v>29482.5</v>
      </c>
      <c r="D853" s="6">
        <v>0.4448979899800809</v>
      </c>
      <c r="G853" s="6"/>
    </row>
    <row r="854" spans="1:7" x14ac:dyDescent="0.25">
      <c r="A854" s="2" t="s">
        <v>1803</v>
      </c>
      <c r="B854" s="2">
        <v>66259</v>
      </c>
      <c r="C854" s="5">
        <v>29079.666666666668</v>
      </c>
      <c r="D854" s="6">
        <v>0.43887874351660405</v>
      </c>
      <c r="G854" s="6"/>
    </row>
    <row r="855" spans="1:7" x14ac:dyDescent="0.25">
      <c r="A855" s="2" t="s">
        <v>405</v>
      </c>
      <c r="B855" s="2">
        <v>66256</v>
      </c>
      <c r="C855" s="5">
        <v>39907.666666666664</v>
      </c>
      <c r="D855" s="6">
        <v>0.60232532399581418</v>
      </c>
      <c r="G855" s="6"/>
    </row>
    <row r="856" spans="1:7" x14ac:dyDescent="0.25">
      <c r="A856" s="2" t="s">
        <v>3902</v>
      </c>
      <c r="B856" s="2">
        <v>66256</v>
      </c>
      <c r="C856" s="5">
        <v>14961.833333333334</v>
      </c>
      <c r="D856" s="6">
        <v>0.22581854222007566</v>
      </c>
      <c r="G856" s="6"/>
    </row>
    <row r="857" spans="1:7" x14ac:dyDescent="0.25">
      <c r="A857" s="2" t="s">
        <v>2961</v>
      </c>
      <c r="B857" s="2">
        <v>66233</v>
      </c>
      <c r="C857" s="5">
        <v>22560.666666666668</v>
      </c>
      <c r="D857" s="6">
        <v>0.3406257706380002</v>
      </c>
      <c r="G857" s="6"/>
    </row>
    <row r="858" spans="1:7" x14ac:dyDescent="0.25">
      <c r="A858" s="2" t="s">
        <v>2766</v>
      </c>
      <c r="B858" s="2">
        <v>66215</v>
      </c>
      <c r="C858" s="5">
        <v>23453</v>
      </c>
      <c r="D858" s="6">
        <v>0.35419466888167334</v>
      </c>
      <c r="G858" s="6"/>
    </row>
    <row r="859" spans="1:7" x14ac:dyDescent="0.25">
      <c r="A859" s="2" t="s">
        <v>1900</v>
      </c>
      <c r="B859" s="2">
        <v>66202</v>
      </c>
      <c r="C859" s="5">
        <v>28510.666666666668</v>
      </c>
      <c r="D859" s="6">
        <v>0.43066171213357102</v>
      </c>
      <c r="G859" s="6"/>
    </row>
    <row r="860" spans="1:7" x14ac:dyDescent="0.25">
      <c r="A860" s="2" t="s">
        <v>1957</v>
      </c>
      <c r="B860" s="2">
        <v>66176</v>
      </c>
      <c r="C860" s="5">
        <v>28133.333333333332</v>
      </c>
      <c r="D860" s="6">
        <v>0.42512894906511928</v>
      </c>
      <c r="G860" s="6"/>
    </row>
    <row r="861" spans="1:7" x14ac:dyDescent="0.25">
      <c r="A861" s="2" t="s">
        <v>1664</v>
      </c>
      <c r="B861" s="2">
        <v>66169</v>
      </c>
      <c r="C861" s="5">
        <v>29850</v>
      </c>
      <c r="D861" s="6">
        <v>0.45111759283047953</v>
      </c>
      <c r="G861" s="6"/>
    </row>
    <row r="862" spans="1:7" x14ac:dyDescent="0.25">
      <c r="A862" s="2" t="s">
        <v>1028</v>
      </c>
      <c r="B862" s="2">
        <v>66155</v>
      </c>
      <c r="C862" s="5">
        <v>34171</v>
      </c>
      <c r="D862" s="6">
        <v>0.5165293628599501</v>
      </c>
      <c r="G862" s="6"/>
    </row>
    <row r="863" spans="1:7" x14ac:dyDescent="0.25">
      <c r="A863" s="2" t="s">
        <v>2044</v>
      </c>
      <c r="B863" s="2">
        <v>66122</v>
      </c>
      <c r="C863" s="5">
        <v>27648.833333333332</v>
      </c>
      <c r="D863" s="6">
        <v>0.41814877549580065</v>
      </c>
      <c r="G863" s="6"/>
    </row>
    <row r="864" spans="1:7" x14ac:dyDescent="0.25">
      <c r="A864" s="2" t="s">
        <v>184</v>
      </c>
      <c r="B864" s="2">
        <v>66107</v>
      </c>
      <c r="C864" s="5">
        <v>43412.833333333336</v>
      </c>
      <c r="D864" s="6">
        <v>0.65670554303376849</v>
      </c>
      <c r="G864" s="6"/>
    </row>
    <row r="865" spans="1:7" x14ac:dyDescent="0.25">
      <c r="A865" s="2" t="s">
        <v>3612</v>
      </c>
      <c r="B865" s="2">
        <v>66095</v>
      </c>
      <c r="C865" s="5">
        <v>18275.5</v>
      </c>
      <c r="D865" s="6">
        <v>0.27650351766396852</v>
      </c>
      <c r="G865" s="6"/>
    </row>
    <row r="866" spans="1:7" x14ac:dyDescent="0.25">
      <c r="A866" s="2" t="s">
        <v>111</v>
      </c>
      <c r="B866" s="2">
        <v>66072</v>
      </c>
      <c r="C866" s="5">
        <v>45963.833333333336</v>
      </c>
      <c r="D866" s="6">
        <v>0.69566281228558746</v>
      </c>
      <c r="G866" s="6"/>
    </row>
    <row r="867" spans="1:7" x14ac:dyDescent="0.25">
      <c r="A867" s="2" t="s">
        <v>1716</v>
      </c>
      <c r="B867" s="2">
        <v>66051</v>
      </c>
      <c r="C867" s="5">
        <v>29477.5</v>
      </c>
      <c r="D867" s="6">
        <v>0.44628393211306416</v>
      </c>
      <c r="G867" s="6"/>
    </row>
    <row r="868" spans="1:7" x14ac:dyDescent="0.25">
      <c r="A868" s="2" t="s">
        <v>1074</v>
      </c>
      <c r="B868" s="2">
        <v>66038</v>
      </c>
      <c r="C868" s="5">
        <v>33860.333333333336</v>
      </c>
      <c r="D868" s="6">
        <v>0.51274013951563246</v>
      </c>
      <c r="G868" s="6"/>
    </row>
    <row r="869" spans="1:7" x14ac:dyDescent="0.25">
      <c r="A869" s="2" t="s">
        <v>2781</v>
      </c>
      <c r="B869" s="2">
        <v>66030</v>
      </c>
      <c r="C869" s="5">
        <v>23316</v>
      </c>
      <c r="D869" s="6">
        <v>0.3531122217174012</v>
      </c>
      <c r="G869" s="6"/>
    </row>
    <row r="870" spans="1:7" x14ac:dyDescent="0.25">
      <c r="A870" s="2" t="s">
        <v>3238</v>
      </c>
      <c r="B870" s="2">
        <v>66027</v>
      </c>
      <c r="C870" s="5">
        <v>21023.666666666668</v>
      </c>
      <c r="D870" s="6">
        <v>0.31841014534458129</v>
      </c>
      <c r="G870" s="6"/>
    </row>
    <row r="871" spans="1:7" x14ac:dyDescent="0.25">
      <c r="A871" s="2" t="s">
        <v>2581</v>
      </c>
      <c r="B871" s="2">
        <v>66020</v>
      </c>
      <c r="C871" s="5">
        <v>24400.666666666668</v>
      </c>
      <c r="D871" s="6">
        <v>0.36959507220034332</v>
      </c>
      <c r="G871" s="6"/>
    </row>
    <row r="872" spans="1:7" x14ac:dyDescent="0.25">
      <c r="A872" s="2" t="s">
        <v>448</v>
      </c>
      <c r="B872" s="2">
        <v>66018</v>
      </c>
      <c r="C872" s="5">
        <v>39317.333333333336</v>
      </c>
      <c r="D872" s="6">
        <v>0.59555474769507311</v>
      </c>
      <c r="G872" s="6"/>
    </row>
    <row r="873" spans="1:7" x14ac:dyDescent="0.25">
      <c r="A873" s="2" t="s">
        <v>2244</v>
      </c>
      <c r="B873" s="2">
        <v>66016</v>
      </c>
      <c r="C873" s="5">
        <v>26574</v>
      </c>
      <c r="D873" s="6">
        <v>0.40253877847794473</v>
      </c>
      <c r="G873" s="6"/>
    </row>
    <row r="874" spans="1:7" x14ac:dyDescent="0.25">
      <c r="A874" s="2" t="s">
        <v>406</v>
      </c>
      <c r="B874" s="2">
        <v>66011</v>
      </c>
      <c r="C874" s="5">
        <v>39757.666666666664</v>
      </c>
      <c r="D874" s="6">
        <v>0.60228850747097706</v>
      </c>
      <c r="G874" s="6"/>
    </row>
    <row r="875" spans="1:7" x14ac:dyDescent="0.25">
      <c r="A875" s="2" t="s">
        <v>2258</v>
      </c>
      <c r="B875" s="2">
        <v>65973</v>
      </c>
      <c r="C875" s="5">
        <v>26464.833333333332</v>
      </c>
      <c r="D875" s="6">
        <v>0.40114642858947347</v>
      </c>
      <c r="G875" s="6"/>
    </row>
    <row r="876" spans="1:7" x14ac:dyDescent="0.25">
      <c r="A876" s="2" t="s">
        <v>663</v>
      </c>
      <c r="B876" s="2">
        <v>65949</v>
      </c>
      <c r="C876" s="5">
        <v>37201.833333333336</v>
      </c>
      <c r="D876" s="6">
        <v>0.56410003689719834</v>
      </c>
      <c r="G876" s="6"/>
    </row>
    <row r="877" spans="1:7" x14ac:dyDescent="0.25">
      <c r="A877" s="2" t="s">
        <v>277</v>
      </c>
      <c r="B877" s="2">
        <v>65948</v>
      </c>
      <c r="C877" s="5">
        <v>41215</v>
      </c>
      <c r="D877" s="6">
        <v>0.62496209134469582</v>
      </c>
      <c r="G877" s="6"/>
    </row>
    <row r="878" spans="1:7" x14ac:dyDescent="0.25">
      <c r="A878" s="2" t="s">
        <v>2144</v>
      </c>
      <c r="B878" s="2">
        <v>65942</v>
      </c>
      <c r="C878" s="5">
        <v>27080</v>
      </c>
      <c r="D878" s="6">
        <v>0.41066391677534803</v>
      </c>
      <c r="G878" s="6"/>
    </row>
    <row r="879" spans="1:7" x14ac:dyDescent="0.25">
      <c r="A879" s="2" t="s">
        <v>3425</v>
      </c>
      <c r="B879" s="2">
        <v>65938</v>
      </c>
      <c r="C879" s="5">
        <v>19655.166666666668</v>
      </c>
      <c r="D879" s="6">
        <v>0.29808557533844926</v>
      </c>
      <c r="G879" s="6"/>
    </row>
    <row r="880" spans="1:7" x14ac:dyDescent="0.25">
      <c r="A880" s="2" t="s">
        <v>1159</v>
      </c>
      <c r="B880" s="2">
        <v>65905</v>
      </c>
      <c r="C880" s="5">
        <v>33289</v>
      </c>
      <c r="D880" s="6">
        <v>0.50510583415522348</v>
      </c>
      <c r="G880" s="6"/>
    </row>
    <row r="881" spans="1:7" x14ac:dyDescent="0.25">
      <c r="A881" s="2" t="s">
        <v>1768</v>
      </c>
      <c r="B881" s="2">
        <v>65896</v>
      </c>
      <c r="C881" s="5">
        <v>29123.166666666668</v>
      </c>
      <c r="D881" s="6">
        <v>0.44195651734045571</v>
      </c>
      <c r="G881" s="6"/>
    </row>
    <row r="882" spans="1:7" x14ac:dyDescent="0.25">
      <c r="A882" s="2" t="s">
        <v>42</v>
      </c>
      <c r="B882" s="2">
        <v>65894</v>
      </c>
      <c r="C882" s="5">
        <v>49077</v>
      </c>
      <c r="D882" s="6">
        <v>0.74478708228366775</v>
      </c>
      <c r="G882" s="6"/>
    </row>
    <row r="883" spans="1:7" x14ac:dyDescent="0.25">
      <c r="A883" s="2" t="s">
        <v>335</v>
      </c>
      <c r="B883" s="2">
        <v>65880</v>
      </c>
      <c r="C883" s="5">
        <v>40378.833333333336</v>
      </c>
      <c r="D883" s="6">
        <v>0.61291489577008706</v>
      </c>
      <c r="G883" s="6"/>
    </row>
    <row r="884" spans="1:7" x14ac:dyDescent="0.25">
      <c r="A884" s="2" t="s">
        <v>72</v>
      </c>
      <c r="B884" s="2">
        <v>65866</v>
      </c>
      <c r="C884" s="5">
        <v>47544.666666666664</v>
      </c>
      <c r="D884" s="6">
        <v>0.72183928987135493</v>
      </c>
      <c r="G884" s="6"/>
    </row>
    <row r="885" spans="1:7" x14ac:dyDescent="0.25">
      <c r="A885" s="2" t="s">
        <v>256</v>
      </c>
      <c r="B885" s="2">
        <v>65864</v>
      </c>
      <c r="C885" s="5">
        <v>41489.5</v>
      </c>
      <c r="D885" s="6">
        <v>0.6299268188995506</v>
      </c>
      <c r="G885" s="6"/>
    </row>
    <row r="886" spans="1:7" x14ac:dyDescent="0.25">
      <c r="A886" s="2" t="s">
        <v>1358</v>
      </c>
      <c r="B886" s="2">
        <v>65791</v>
      </c>
      <c r="C886" s="5">
        <v>31998</v>
      </c>
      <c r="D886" s="6">
        <v>0.48635831648705752</v>
      </c>
      <c r="G886" s="6"/>
    </row>
    <row r="887" spans="1:7" x14ac:dyDescent="0.25">
      <c r="A887" s="2" t="s">
        <v>621</v>
      </c>
      <c r="B887" s="2">
        <v>65787</v>
      </c>
      <c r="C887" s="5">
        <v>37534.5</v>
      </c>
      <c r="D887" s="6">
        <v>0.57054585252405488</v>
      </c>
      <c r="G887" s="6"/>
    </row>
    <row r="888" spans="1:7" x14ac:dyDescent="0.25">
      <c r="A888" s="2" t="s">
        <v>990</v>
      </c>
      <c r="B888" s="2">
        <v>65784</v>
      </c>
      <c r="C888" s="5">
        <v>34293.5</v>
      </c>
      <c r="D888" s="6">
        <v>0.52130457254043538</v>
      </c>
      <c r="G888" s="6"/>
    </row>
    <row r="889" spans="1:7" x14ac:dyDescent="0.25">
      <c r="A889" s="2" t="s">
        <v>793</v>
      </c>
      <c r="B889" s="2">
        <v>65784</v>
      </c>
      <c r="C889" s="5">
        <v>35807.166666666664</v>
      </c>
      <c r="D889" s="6">
        <v>0.54431422027646026</v>
      </c>
      <c r="G889" s="6"/>
    </row>
    <row r="890" spans="1:7" x14ac:dyDescent="0.25">
      <c r="A890" s="2" t="s">
        <v>117</v>
      </c>
      <c r="B890" s="2">
        <v>65775</v>
      </c>
      <c r="C890" s="5">
        <v>45399.333333333336</v>
      </c>
      <c r="D890" s="6">
        <v>0.69022171544406441</v>
      </c>
      <c r="G890" s="6"/>
    </row>
    <row r="891" spans="1:7" x14ac:dyDescent="0.25">
      <c r="A891" s="2" t="s">
        <v>455</v>
      </c>
      <c r="B891" s="2">
        <v>65774</v>
      </c>
      <c r="C891" s="5">
        <v>39117.666666666664</v>
      </c>
      <c r="D891" s="6">
        <v>0.59472841345617822</v>
      </c>
      <c r="G891" s="6"/>
    </row>
    <row r="892" spans="1:7" x14ac:dyDescent="0.25">
      <c r="A892" s="2" t="s">
        <v>1393</v>
      </c>
      <c r="B892" s="2">
        <v>65762</v>
      </c>
      <c r="C892" s="5">
        <v>31748.833333333332</v>
      </c>
      <c r="D892" s="6">
        <v>0.48278387721379112</v>
      </c>
      <c r="G892" s="6"/>
    </row>
    <row r="893" spans="1:7" x14ac:dyDescent="0.25">
      <c r="A893" s="2" t="s">
        <v>2577</v>
      </c>
      <c r="B893" s="2">
        <v>65761</v>
      </c>
      <c r="C893" s="5">
        <v>24324.5</v>
      </c>
      <c r="D893" s="6">
        <v>0.36989248946944236</v>
      </c>
      <c r="G893" s="6"/>
    </row>
    <row r="894" spans="1:7" x14ac:dyDescent="0.25">
      <c r="A894" s="2" t="s">
        <v>2989</v>
      </c>
      <c r="B894" s="2">
        <v>65761</v>
      </c>
      <c r="C894" s="5">
        <v>22290.5</v>
      </c>
      <c r="D894" s="6">
        <v>0.33896230288468848</v>
      </c>
      <c r="G894" s="6"/>
    </row>
    <row r="895" spans="1:7" x14ac:dyDescent="0.25">
      <c r="A895" s="2" t="s">
        <v>172</v>
      </c>
      <c r="B895" s="2">
        <v>65754</v>
      </c>
      <c r="C895" s="5">
        <v>43663.166666666664</v>
      </c>
      <c r="D895" s="6">
        <v>0.66403818272145676</v>
      </c>
      <c r="G895" s="6"/>
    </row>
    <row r="896" spans="1:7" x14ac:dyDescent="0.25">
      <c r="A896" s="2" t="s">
        <v>1402</v>
      </c>
      <c r="B896" s="2">
        <v>65727</v>
      </c>
      <c r="C896" s="5">
        <v>31680.666666666668</v>
      </c>
      <c r="D896" s="6">
        <v>0.48200384418377024</v>
      </c>
      <c r="G896" s="6"/>
    </row>
    <row r="897" spans="1:7" x14ac:dyDescent="0.25">
      <c r="A897" s="2" t="s">
        <v>1940</v>
      </c>
      <c r="B897" s="2">
        <v>65723</v>
      </c>
      <c r="C897" s="5">
        <v>28036.833333333332</v>
      </c>
      <c r="D897" s="6">
        <v>0.42659089410607143</v>
      </c>
      <c r="G897" s="6"/>
    </row>
    <row r="898" spans="1:7" x14ac:dyDescent="0.25">
      <c r="A898" s="2" t="s">
        <v>197</v>
      </c>
      <c r="B898" s="2">
        <v>65717</v>
      </c>
      <c r="C898" s="5">
        <v>42802.833333333336</v>
      </c>
      <c r="D898" s="6">
        <v>0.6513205613971017</v>
      </c>
      <c r="G898" s="6"/>
    </row>
    <row r="899" spans="1:7" x14ac:dyDescent="0.25">
      <c r="A899" s="2" t="s">
        <v>701</v>
      </c>
      <c r="B899" s="2">
        <v>65716</v>
      </c>
      <c r="C899" s="5">
        <v>36802.166666666664</v>
      </c>
      <c r="D899" s="6">
        <v>0.560018361839836</v>
      </c>
      <c r="G899" s="6"/>
    </row>
    <row r="900" spans="1:7" x14ac:dyDescent="0.25">
      <c r="A900" s="2" t="s">
        <v>3941</v>
      </c>
      <c r="B900" s="2">
        <v>65713</v>
      </c>
      <c r="C900" s="5">
        <v>14088</v>
      </c>
      <c r="D900" s="6">
        <v>0.21438680322006301</v>
      </c>
      <c r="G900" s="6"/>
    </row>
    <row r="901" spans="1:7" x14ac:dyDescent="0.25">
      <c r="A901" s="2" t="s">
        <v>3957</v>
      </c>
      <c r="B901" s="2">
        <v>65713</v>
      </c>
      <c r="C901" s="5">
        <v>13785</v>
      </c>
      <c r="D901" s="6">
        <v>0.20977584344041514</v>
      </c>
      <c r="G901" s="6"/>
    </row>
    <row r="902" spans="1:7" x14ac:dyDescent="0.25">
      <c r="A902" s="2" t="s">
        <v>1995</v>
      </c>
      <c r="B902" s="2">
        <v>65709</v>
      </c>
      <c r="C902" s="5">
        <v>27738.5</v>
      </c>
      <c r="D902" s="6">
        <v>0.42214156356054727</v>
      </c>
      <c r="G902" s="6"/>
    </row>
    <row r="903" spans="1:7" x14ac:dyDescent="0.25">
      <c r="A903" s="2" t="s">
        <v>1521</v>
      </c>
      <c r="B903" s="2">
        <v>65703</v>
      </c>
      <c r="C903" s="5">
        <v>30809.666666666668</v>
      </c>
      <c r="D903" s="6">
        <v>0.46892328610058398</v>
      </c>
      <c r="G903" s="6"/>
    </row>
    <row r="904" spans="1:7" x14ac:dyDescent="0.25">
      <c r="A904" s="2" t="s">
        <v>3196</v>
      </c>
      <c r="B904" s="2">
        <v>65687</v>
      </c>
      <c r="C904" s="5">
        <v>21142.666666666668</v>
      </c>
      <c r="D904" s="6">
        <v>0.32186987785508042</v>
      </c>
      <c r="G904" s="6"/>
    </row>
    <row r="905" spans="1:7" x14ac:dyDescent="0.25">
      <c r="A905" s="2" t="s">
        <v>1382</v>
      </c>
      <c r="B905" s="2">
        <v>65686</v>
      </c>
      <c r="C905" s="5">
        <v>31755.5</v>
      </c>
      <c r="D905" s="6">
        <v>0.48344396066132811</v>
      </c>
      <c r="G905" s="6"/>
    </row>
    <row r="906" spans="1:7" x14ac:dyDescent="0.25">
      <c r="A906" s="2" t="s">
        <v>3954</v>
      </c>
      <c r="B906" s="2">
        <v>65682</v>
      </c>
      <c r="C906" s="5">
        <v>13820.166666666666</v>
      </c>
      <c r="D906" s="6">
        <v>0.21041025953330694</v>
      </c>
      <c r="G906" s="6"/>
    </row>
    <row r="907" spans="1:7" x14ac:dyDescent="0.25">
      <c r="A907" s="2" t="s">
        <v>669</v>
      </c>
      <c r="B907" s="2">
        <v>65677</v>
      </c>
      <c r="C907" s="5">
        <v>37011.166666666664</v>
      </c>
      <c r="D907" s="6">
        <v>0.56353314960589951</v>
      </c>
      <c r="G907" s="6"/>
    </row>
    <row r="908" spans="1:7" x14ac:dyDescent="0.25">
      <c r="A908" s="2" t="s">
        <v>598</v>
      </c>
      <c r="B908" s="2">
        <v>65656</v>
      </c>
      <c r="C908" s="5">
        <v>37699.833333333336</v>
      </c>
      <c r="D908" s="6">
        <v>0.57420240851305804</v>
      </c>
      <c r="G908" s="6"/>
    </row>
    <row r="909" spans="1:7" x14ac:dyDescent="0.25">
      <c r="A909" s="2" t="s">
        <v>17</v>
      </c>
      <c r="B909" s="2">
        <v>65630</v>
      </c>
      <c r="C909" s="5">
        <v>50070.333333333336</v>
      </c>
      <c r="D909" s="6">
        <v>0.76291838082177865</v>
      </c>
      <c r="G909" s="6"/>
    </row>
    <row r="910" spans="1:7" x14ac:dyDescent="0.25">
      <c r="A910" s="2" t="s">
        <v>2891</v>
      </c>
      <c r="B910" s="2">
        <v>65617</v>
      </c>
      <c r="C910" s="5">
        <v>22643</v>
      </c>
      <c r="D910" s="6">
        <v>0.34507825715896795</v>
      </c>
      <c r="G910" s="6"/>
    </row>
    <row r="911" spans="1:7" x14ac:dyDescent="0.25">
      <c r="A911" s="2" t="s">
        <v>1460</v>
      </c>
      <c r="B911" s="2">
        <v>65611</v>
      </c>
      <c r="C911" s="5">
        <v>31209.666666666668</v>
      </c>
      <c r="D911" s="6">
        <v>0.47567735085072121</v>
      </c>
      <c r="G911" s="6"/>
    </row>
    <row r="912" spans="1:7" x14ac:dyDescent="0.25">
      <c r="A912" s="2" t="s">
        <v>2237</v>
      </c>
      <c r="B912" s="2">
        <v>65608</v>
      </c>
      <c r="C912" s="5">
        <v>26441.5</v>
      </c>
      <c r="D912" s="6">
        <v>0.40302249725643213</v>
      </c>
      <c r="G912" s="6"/>
    </row>
    <row r="913" spans="1:7" x14ac:dyDescent="0.25">
      <c r="A913" s="2" t="s">
        <v>3839</v>
      </c>
      <c r="B913" s="2">
        <v>65602</v>
      </c>
      <c r="C913" s="5">
        <v>15802.333333333334</v>
      </c>
      <c r="D913" s="6">
        <v>0.24088188368240807</v>
      </c>
      <c r="G913" s="6"/>
    </row>
    <row r="914" spans="1:7" x14ac:dyDescent="0.25">
      <c r="A914" s="2" t="s">
        <v>53</v>
      </c>
      <c r="B914" s="2">
        <v>65601</v>
      </c>
      <c r="C914" s="5">
        <v>48326.5</v>
      </c>
      <c r="D914" s="6">
        <v>0.73667322144479508</v>
      </c>
      <c r="G914" s="6"/>
    </row>
    <row r="915" spans="1:7" x14ac:dyDescent="0.25">
      <c r="A915" s="2" t="s">
        <v>2663</v>
      </c>
      <c r="B915" s="2">
        <v>65594</v>
      </c>
      <c r="C915" s="5">
        <v>23840.333333333332</v>
      </c>
      <c r="D915" s="6">
        <v>0.36345295809576078</v>
      </c>
      <c r="G915" s="6"/>
    </row>
    <row r="916" spans="1:7" x14ac:dyDescent="0.25">
      <c r="A916" s="2" t="s">
        <v>125</v>
      </c>
      <c r="B916" s="2">
        <v>65586</v>
      </c>
      <c r="C916" s="5">
        <v>44995</v>
      </c>
      <c r="D916" s="6">
        <v>0.68604580245784164</v>
      </c>
      <c r="G916" s="6"/>
    </row>
    <row r="917" spans="1:7" x14ac:dyDescent="0.25">
      <c r="A917" s="2" t="s">
        <v>2078</v>
      </c>
      <c r="B917" s="2">
        <v>65583</v>
      </c>
      <c r="C917" s="5">
        <v>27240.5</v>
      </c>
      <c r="D917" s="6">
        <v>0.41535916319777993</v>
      </c>
      <c r="G917" s="6"/>
    </row>
    <row r="918" spans="1:7" x14ac:dyDescent="0.25">
      <c r="A918" s="2" t="s">
        <v>2429</v>
      </c>
      <c r="B918" s="2">
        <v>65567</v>
      </c>
      <c r="C918" s="5">
        <v>25231.666666666668</v>
      </c>
      <c r="D918" s="6">
        <v>0.38482264960523843</v>
      </c>
      <c r="G918" s="6"/>
    </row>
    <row r="919" spans="1:7" x14ac:dyDescent="0.25">
      <c r="A919" s="2" t="s">
        <v>491</v>
      </c>
      <c r="B919" s="2">
        <v>65564</v>
      </c>
      <c r="C919" s="5">
        <v>38655</v>
      </c>
      <c r="D919" s="6">
        <v>0.58957659691294007</v>
      </c>
      <c r="G919" s="6"/>
    </row>
    <row r="920" spans="1:7" x14ac:dyDescent="0.25">
      <c r="A920" s="2" t="s">
        <v>80</v>
      </c>
      <c r="B920" s="2">
        <v>65562</v>
      </c>
      <c r="C920" s="5">
        <v>46819</v>
      </c>
      <c r="D920" s="6">
        <v>0.71411793416918334</v>
      </c>
      <c r="G920" s="6"/>
    </row>
    <row r="921" spans="1:7" x14ac:dyDescent="0.25">
      <c r="A921" s="2" t="s">
        <v>1244</v>
      </c>
      <c r="B921" s="2">
        <v>65549</v>
      </c>
      <c r="C921" s="5">
        <v>32676</v>
      </c>
      <c r="D921" s="6">
        <v>0.49849730735785441</v>
      </c>
      <c r="G921" s="6"/>
    </row>
    <row r="922" spans="1:7" x14ac:dyDescent="0.25">
      <c r="A922" s="2" t="s">
        <v>269</v>
      </c>
      <c r="B922" s="2">
        <v>65541</v>
      </c>
      <c r="C922" s="5">
        <v>41095.5</v>
      </c>
      <c r="D922" s="6">
        <v>0.62701972810912254</v>
      </c>
      <c r="G922" s="6"/>
    </row>
    <row r="923" spans="1:7" x14ac:dyDescent="0.25">
      <c r="A923" s="2" t="s">
        <v>2336</v>
      </c>
      <c r="B923" s="2">
        <v>65539</v>
      </c>
      <c r="C923" s="5">
        <v>25820.166666666668</v>
      </c>
      <c r="D923" s="6">
        <v>0.39396644237273482</v>
      </c>
      <c r="G923" s="6"/>
    </row>
    <row r="924" spans="1:7" x14ac:dyDescent="0.25">
      <c r="A924" s="2" t="s">
        <v>2316</v>
      </c>
      <c r="B924" s="2">
        <v>65529</v>
      </c>
      <c r="C924" s="5">
        <v>25969.333333333332</v>
      </c>
      <c r="D924" s="6">
        <v>0.39630290914455174</v>
      </c>
      <c r="G924" s="6"/>
    </row>
    <row r="925" spans="1:7" x14ac:dyDescent="0.25">
      <c r="A925" s="2" t="s">
        <v>1064</v>
      </c>
      <c r="B925" s="2">
        <v>65523</v>
      </c>
      <c r="C925" s="5">
        <v>33643.333333333336</v>
      </c>
      <c r="D925" s="6">
        <v>0.51345837848287379</v>
      </c>
      <c r="G925" s="6"/>
    </row>
    <row r="926" spans="1:7" x14ac:dyDescent="0.25">
      <c r="A926" s="2" t="s">
        <v>137</v>
      </c>
      <c r="B926" s="2">
        <v>65519</v>
      </c>
      <c r="C926" s="5">
        <v>44490</v>
      </c>
      <c r="D926" s="6">
        <v>0.67903966788259895</v>
      </c>
      <c r="G926" s="6"/>
    </row>
    <row r="927" spans="1:7" x14ac:dyDescent="0.25">
      <c r="A927" s="2" t="s">
        <v>1776</v>
      </c>
      <c r="B927" s="2">
        <v>65509</v>
      </c>
      <c r="C927" s="5">
        <v>28888.166666666668</v>
      </c>
      <c r="D927" s="6">
        <v>0.44098011977997936</v>
      </c>
      <c r="G927" s="6"/>
    </row>
    <row r="928" spans="1:7" x14ac:dyDescent="0.25">
      <c r="A928" s="2" t="s">
        <v>1761</v>
      </c>
      <c r="B928" s="2">
        <v>65502</v>
      </c>
      <c r="C928" s="5">
        <v>28981</v>
      </c>
      <c r="D928" s="6">
        <v>0.44244450551128212</v>
      </c>
      <c r="G928" s="6"/>
    </row>
    <row r="929" spans="1:7" x14ac:dyDescent="0.25">
      <c r="A929" s="2" t="s">
        <v>351</v>
      </c>
      <c r="B929" s="2">
        <v>65499</v>
      </c>
      <c r="C929" s="5">
        <v>40013</v>
      </c>
      <c r="D929" s="6">
        <v>0.61089482282172247</v>
      </c>
      <c r="G929" s="6"/>
    </row>
    <row r="930" spans="1:7" x14ac:dyDescent="0.25">
      <c r="A930" s="2" t="s">
        <v>2145</v>
      </c>
      <c r="B930" s="2">
        <v>65499</v>
      </c>
      <c r="C930" s="5">
        <v>26895.333333333332</v>
      </c>
      <c r="D930" s="6">
        <v>0.41062204512028172</v>
      </c>
      <c r="G930" s="6"/>
    </row>
    <row r="931" spans="1:7" x14ac:dyDescent="0.25">
      <c r="A931" s="2" t="s">
        <v>468</v>
      </c>
      <c r="B931" s="2">
        <v>65484</v>
      </c>
      <c r="C931" s="5">
        <v>38848.833333333336</v>
      </c>
      <c r="D931" s="6">
        <v>0.59325687699794361</v>
      </c>
      <c r="G931" s="6"/>
    </row>
    <row r="932" spans="1:7" x14ac:dyDescent="0.25">
      <c r="A932" s="2" t="s">
        <v>106</v>
      </c>
      <c r="B932" s="2">
        <v>65478</v>
      </c>
      <c r="C932" s="5">
        <v>45698.5</v>
      </c>
      <c r="D932" s="6">
        <v>0.6979214392620422</v>
      </c>
      <c r="G932" s="6"/>
    </row>
    <row r="933" spans="1:7" x14ac:dyDescent="0.25">
      <c r="A933" s="2" t="s">
        <v>264</v>
      </c>
      <c r="B933" s="2">
        <v>65471</v>
      </c>
      <c r="C933" s="5">
        <v>41173.666666666664</v>
      </c>
      <c r="D933" s="6">
        <v>0.62888403517078806</v>
      </c>
      <c r="G933" s="6"/>
    </row>
    <row r="934" spans="1:7" x14ac:dyDescent="0.25">
      <c r="A934" s="2" t="s">
        <v>412</v>
      </c>
      <c r="B934" s="2">
        <v>65469</v>
      </c>
      <c r="C934" s="5">
        <v>39381.166666666664</v>
      </c>
      <c r="D934" s="6">
        <v>0.60152387644024907</v>
      </c>
      <c r="G934" s="6"/>
    </row>
    <row r="935" spans="1:7" x14ac:dyDescent="0.25">
      <c r="A935" s="2" t="s">
        <v>1414</v>
      </c>
      <c r="B935" s="2">
        <v>65467</v>
      </c>
      <c r="C935" s="5">
        <v>31485.5</v>
      </c>
      <c r="D935" s="6">
        <v>0.48093696060610691</v>
      </c>
      <c r="G935" s="6"/>
    </row>
    <row r="936" spans="1:7" x14ac:dyDescent="0.25">
      <c r="A936" s="2" t="s">
        <v>479</v>
      </c>
      <c r="B936" s="2">
        <v>65464</v>
      </c>
      <c r="C936" s="5">
        <v>38682.666666666664</v>
      </c>
      <c r="D936" s="6">
        <v>0.59089983298708704</v>
      </c>
      <c r="G936" s="6"/>
    </row>
    <row r="937" spans="1:7" x14ac:dyDescent="0.25">
      <c r="A937" s="2" t="s">
        <v>470</v>
      </c>
      <c r="B937" s="2">
        <v>65464</v>
      </c>
      <c r="C937" s="5">
        <v>38825</v>
      </c>
      <c r="D937" s="6">
        <v>0.59307405596969331</v>
      </c>
      <c r="G937" s="6"/>
    </row>
    <row r="938" spans="1:7" x14ac:dyDescent="0.25">
      <c r="A938" s="2" t="s">
        <v>2799</v>
      </c>
      <c r="B938" s="2">
        <v>65460</v>
      </c>
      <c r="C938" s="5">
        <v>23022.5</v>
      </c>
      <c r="D938" s="6">
        <v>0.35170333027803241</v>
      </c>
      <c r="G938" s="6"/>
    </row>
    <row r="939" spans="1:7" x14ac:dyDescent="0.25">
      <c r="A939" s="2" t="s">
        <v>59</v>
      </c>
      <c r="B939" s="2">
        <v>65453</v>
      </c>
      <c r="C939" s="5">
        <v>47956.833333333336</v>
      </c>
      <c r="D939" s="6">
        <v>0.73269114224456233</v>
      </c>
      <c r="G939" s="6"/>
    </row>
    <row r="940" spans="1:7" x14ac:dyDescent="0.25">
      <c r="A940" s="2" t="s">
        <v>2168</v>
      </c>
      <c r="B940" s="2">
        <v>65450</v>
      </c>
      <c r="C940" s="5">
        <v>26756.5</v>
      </c>
      <c r="D940" s="6">
        <v>0.40880825057295644</v>
      </c>
      <c r="G940" s="6"/>
    </row>
    <row r="941" spans="1:7" x14ac:dyDescent="0.25">
      <c r="A941" s="2" t="s">
        <v>933</v>
      </c>
      <c r="B941" s="2">
        <v>65449</v>
      </c>
      <c r="C941" s="5">
        <v>34554.333333333336</v>
      </c>
      <c r="D941" s="6">
        <v>0.52795815571411842</v>
      </c>
      <c r="G941" s="6"/>
    </row>
    <row r="942" spans="1:7" x14ac:dyDescent="0.25">
      <c r="A942" s="2" t="s">
        <v>297</v>
      </c>
      <c r="B942" s="2">
        <v>65438</v>
      </c>
      <c r="C942" s="5">
        <v>40631.833333333336</v>
      </c>
      <c r="D942" s="6">
        <v>0.62092107541999042</v>
      </c>
      <c r="G942" s="6"/>
    </row>
    <row r="943" spans="1:7" x14ac:dyDescent="0.25">
      <c r="A943" s="2" t="s">
        <v>2266</v>
      </c>
      <c r="B943" s="2">
        <v>65435</v>
      </c>
      <c r="C943" s="5">
        <v>26209.833333333332</v>
      </c>
      <c r="D943" s="6">
        <v>0.40054761722829268</v>
      </c>
      <c r="G943" s="6"/>
    </row>
    <row r="944" spans="1:7" x14ac:dyDescent="0.25">
      <c r="A944" s="2" t="s">
        <v>3693</v>
      </c>
      <c r="B944" s="2">
        <v>65420</v>
      </c>
      <c r="C944" s="5">
        <v>17351.333333333332</v>
      </c>
      <c r="D944" s="6">
        <v>0.26522979720778556</v>
      </c>
      <c r="G944" s="6"/>
    </row>
    <row r="945" spans="1:7" x14ac:dyDescent="0.25">
      <c r="A945" s="2" t="s">
        <v>817</v>
      </c>
      <c r="B945" s="2">
        <v>65410</v>
      </c>
      <c r="C945" s="5">
        <v>35396</v>
      </c>
      <c r="D945" s="6">
        <v>0.54114049839474088</v>
      </c>
      <c r="G945" s="6"/>
    </row>
    <row r="946" spans="1:7" x14ac:dyDescent="0.25">
      <c r="A946" s="2" t="s">
        <v>480</v>
      </c>
      <c r="B946" s="2">
        <v>65409</v>
      </c>
      <c r="C946" s="5">
        <v>38647.666666666664</v>
      </c>
      <c r="D946" s="6">
        <v>0.59086160416252598</v>
      </c>
      <c r="G946" s="6"/>
    </row>
    <row r="947" spans="1:7" x14ac:dyDescent="0.25">
      <c r="A947" s="2" t="s">
        <v>424</v>
      </c>
      <c r="B947" s="2">
        <v>65389</v>
      </c>
      <c r="C947" s="5">
        <v>39207</v>
      </c>
      <c r="D947" s="6">
        <v>0.59959626236828822</v>
      </c>
      <c r="G947" s="6"/>
    </row>
    <row r="948" spans="1:7" x14ac:dyDescent="0.25">
      <c r="A948" s="2" t="s">
        <v>155</v>
      </c>
      <c r="B948" s="2">
        <v>65381</v>
      </c>
      <c r="C948" s="5">
        <v>43918</v>
      </c>
      <c r="D948" s="6">
        <v>0.67172420122053811</v>
      </c>
      <c r="G948" s="6"/>
    </row>
    <row r="949" spans="1:7" x14ac:dyDescent="0.25">
      <c r="A949" s="2" t="s">
        <v>1076</v>
      </c>
      <c r="B949" s="2">
        <v>65373</v>
      </c>
      <c r="C949" s="5">
        <v>33502.5</v>
      </c>
      <c r="D949" s="6">
        <v>0.51248221742921385</v>
      </c>
      <c r="G949" s="6"/>
    </row>
    <row r="950" spans="1:7" x14ac:dyDescent="0.25">
      <c r="A950" s="2" t="s">
        <v>1477</v>
      </c>
      <c r="B950" s="2">
        <v>65339</v>
      </c>
      <c r="C950" s="5">
        <v>30948.333333333332</v>
      </c>
      <c r="D950" s="6">
        <v>0.47365789701913608</v>
      </c>
      <c r="G950" s="6"/>
    </row>
    <row r="951" spans="1:7" x14ac:dyDescent="0.25">
      <c r="A951" s="2" t="s">
        <v>1069</v>
      </c>
      <c r="B951" s="2">
        <v>65326</v>
      </c>
      <c r="C951" s="5">
        <v>33516.5</v>
      </c>
      <c r="D951" s="6">
        <v>0.51306524201696113</v>
      </c>
      <c r="G951" s="6"/>
    </row>
    <row r="952" spans="1:7" x14ac:dyDescent="0.25">
      <c r="A952" s="2" t="s">
        <v>32</v>
      </c>
      <c r="B952" s="2">
        <v>65306</v>
      </c>
      <c r="C952" s="5">
        <v>49025.166666666664</v>
      </c>
      <c r="D952" s="6">
        <v>0.75069927214446852</v>
      </c>
      <c r="G952" s="6"/>
    </row>
    <row r="953" spans="1:7" x14ac:dyDescent="0.25">
      <c r="A953" s="2" t="s">
        <v>1991</v>
      </c>
      <c r="B953" s="2">
        <v>65304</v>
      </c>
      <c r="C953" s="5">
        <v>27578.666666666668</v>
      </c>
      <c r="D953" s="6">
        <v>0.42231205847523379</v>
      </c>
      <c r="G953" s="6"/>
    </row>
    <row r="954" spans="1:7" x14ac:dyDescent="0.25">
      <c r="A954" s="2" t="s">
        <v>2101</v>
      </c>
      <c r="B954" s="2">
        <v>65302</v>
      </c>
      <c r="C954" s="5">
        <v>27040.666666666668</v>
      </c>
      <c r="D954" s="6">
        <v>0.41408634753402146</v>
      </c>
      <c r="G954" s="6"/>
    </row>
    <row r="955" spans="1:7" x14ac:dyDescent="0.25">
      <c r="A955" s="2" t="s">
        <v>362</v>
      </c>
      <c r="B955" s="2">
        <v>65299</v>
      </c>
      <c r="C955" s="5">
        <v>39795</v>
      </c>
      <c r="D955" s="6">
        <v>0.60942740317615895</v>
      </c>
      <c r="G955" s="6"/>
    </row>
    <row r="956" spans="1:7" x14ac:dyDescent="0.25">
      <c r="A956" s="2" t="s">
        <v>343</v>
      </c>
      <c r="B956" s="2">
        <v>65295</v>
      </c>
      <c r="C956" s="5">
        <v>39967.166666666664</v>
      </c>
      <c r="D956" s="6">
        <v>0.61210148811802845</v>
      </c>
      <c r="G956" s="6"/>
    </row>
    <row r="957" spans="1:7" x14ac:dyDescent="0.25">
      <c r="A957" s="2" t="s">
        <v>3049</v>
      </c>
      <c r="B957" s="2">
        <v>65280</v>
      </c>
      <c r="C957" s="5">
        <v>21833.166666666668</v>
      </c>
      <c r="D957" s="6">
        <v>0.33445414624183006</v>
      </c>
      <c r="G957" s="6"/>
    </row>
    <row r="958" spans="1:7" x14ac:dyDescent="0.25">
      <c r="A958" s="2" t="s">
        <v>3466</v>
      </c>
      <c r="B958" s="2">
        <v>65277</v>
      </c>
      <c r="C958" s="5">
        <v>19181.166666666668</v>
      </c>
      <c r="D958" s="6">
        <v>0.29384265004008558</v>
      </c>
      <c r="G958" s="6"/>
    </row>
    <row r="959" spans="1:7" x14ac:dyDescent="0.25">
      <c r="A959" s="2" t="s">
        <v>306</v>
      </c>
      <c r="B959" s="2">
        <v>65261</v>
      </c>
      <c r="C959" s="5">
        <v>40439.333333333336</v>
      </c>
      <c r="D959" s="6">
        <v>0.61965543484367902</v>
      </c>
      <c r="G959" s="6"/>
    </row>
    <row r="960" spans="1:7" x14ac:dyDescent="0.25">
      <c r="A960" s="2" t="s">
        <v>1425</v>
      </c>
      <c r="B960" s="2">
        <v>65218</v>
      </c>
      <c r="C960" s="5">
        <v>31281.833333333332</v>
      </c>
      <c r="D960" s="6">
        <v>0.4796503010416347</v>
      </c>
      <c r="G960" s="6"/>
    </row>
    <row r="961" spans="1:7" x14ac:dyDescent="0.25">
      <c r="A961" s="2" t="s">
        <v>158</v>
      </c>
      <c r="B961" s="2">
        <v>65197</v>
      </c>
      <c r="C961" s="5">
        <v>43667</v>
      </c>
      <c r="D961" s="6">
        <v>0.66977008144546524</v>
      </c>
      <c r="G961" s="6"/>
    </row>
    <row r="962" spans="1:7" x14ac:dyDescent="0.25">
      <c r="A962" s="2" t="s">
        <v>2069</v>
      </c>
      <c r="B962" s="2">
        <v>65192</v>
      </c>
      <c r="C962" s="5">
        <v>27138.333333333332</v>
      </c>
      <c r="D962" s="6">
        <v>0.41628318403076042</v>
      </c>
      <c r="G962" s="6"/>
    </row>
    <row r="963" spans="1:7" x14ac:dyDescent="0.25">
      <c r="A963" s="2" t="s">
        <v>65</v>
      </c>
      <c r="B963" s="2">
        <v>65187</v>
      </c>
      <c r="C963" s="5">
        <v>47387.666666666664</v>
      </c>
      <c r="D963" s="6">
        <v>0.72694964742458867</v>
      </c>
      <c r="G963" s="6"/>
    </row>
    <row r="964" spans="1:7" x14ac:dyDescent="0.25">
      <c r="A964" s="2" t="s">
        <v>864</v>
      </c>
      <c r="B964" s="2">
        <v>65181</v>
      </c>
      <c r="C964" s="5">
        <v>34890.833333333336</v>
      </c>
      <c r="D964" s="6">
        <v>0.53529147041827119</v>
      </c>
      <c r="G964" s="6"/>
    </row>
    <row r="965" spans="1:7" x14ac:dyDescent="0.25">
      <c r="A965" s="2" t="s">
        <v>2176</v>
      </c>
      <c r="B965" s="2">
        <v>65154</v>
      </c>
      <c r="C965" s="5">
        <v>26613.333333333332</v>
      </c>
      <c r="D965" s="6">
        <v>0.40846814214527633</v>
      </c>
      <c r="G965" s="6"/>
    </row>
    <row r="966" spans="1:7" x14ac:dyDescent="0.25">
      <c r="A966" s="2" t="s">
        <v>2951</v>
      </c>
      <c r="B966" s="2">
        <v>65132</v>
      </c>
      <c r="C966" s="5">
        <v>22244.833333333332</v>
      </c>
      <c r="D966" s="6">
        <v>0.34153462711621524</v>
      </c>
      <c r="G966" s="6"/>
    </row>
    <row r="967" spans="1:7" x14ac:dyDescent="0.25">
      <c r="A967" s="2" t="s">
        <v>141</v>
      </c>
      <c r="B967" s="2">
        <v>65129</v>
      </c>
      <c r="C967" s="5">
        <v>44161.666666666664</v>
      </c>
      <c r="D967" s="6">
        <v>0.67806455905459417</v>
      </c>
      <c r="G967" s="6"/>
    </row>
    <row r="968" spans="1:7" x14ac:dyDescent="0.25">
      <c r="A968" s="2" t="s">
        <v>26</v>
      </c>
      <c r="B968" s="2">
        <v>65117</v>
      </c>
      <c r="C968" s="5">
        <v>49104.666666666664</v>
      </c>
      <c r="D968" s="6">
        <v>0.75409903199881234</v>
      </c>
      <c r="G968" s="6"/>
    </row>
    <row r="969" spans="1:7" x14ac:dyDescent="0.25">
      <c r="A969" s="2" t="s">
        <v>22</v>
      </c>
      <c r="B969" s="2">
        <v>65106</v>
      </c>
      <c r="C969" s="5">
        <v>49103.666666666664</v>
      </c>
      <c r="D969" s="6">
        <v>0.75421108141594728</v>
      </c>
      <c r="G969" s="6"/>
    </row>
    <row r="970" spans="1:7" x14ac:dyDescent="0.25">
      <c r="A970" s="2" t="s">
        <v>169</v>
      </c>
      <c r="B970" s="2">
        <v>65092</v>
      </c>
      <c r="C970" s="5">
        <v>43324.5</v>
      </c>
      <c r="D970" s="6">
        <v>0.66558870521723101</v>
      </c>
      <c r="G970" s="6"/>
    </row>
    <row r="971" spans="1:7" x14ac:dyDescent="0.25">
      <c r="A971" s="2" t="s">
        <v>1363</v>
      </c>
      <c r="B971" s="2">
        <v>65091</v>
      </c>
      <c r="C971" s="5">
        <v>31610.833333333332</v>
      </c>
      <c r="D971" s="6">
        <v>0.48564061595817137</v>
      </c>
      <c r="G971" s="6"/>
    </row>
    <row r="972" spans="1:7" x14ac:dyDescent="0.25">
      <c r="A972" s="2" t="s">
        <v>261</v>
      </c>
      <c r="B972" s="2">
        <v>65082</v>
      </c>
      <c r="C972" s="5">
        <v>40949</v>
      </c>
      <c r="D972" s="6">
        <v>0.62919086690636428</v>
      </c>
      <c r="G972" s="6"/>
    </row>
    <row r="973" spans="1:7" x14ac:dyDescent="0.25">
      <c r="A973" s="2" t="s">
        <v>3427</v>
      </c>
      <c r="B973" s="2">
        <v>65074</v>
      </c>
      <c r="C973" s="5">
        <v>19385.666666666668</v>
      </c>
      <c r="D973" s="6">
        <v>0.29790187581317679</v>
      </c>
      <c r="G973" s="6"/>
    </row>
    <row r="974" spans="1:7" x14ac:dyDescent="0.25">
      <c r="A974" s="2" t="s">
        <v>562</v>
      </c>
      <c r="B974" s="2">
        <v>65068</v>
      </c>
      <c r="C974" s="5">
        <v>37703.5</v>
      </c>
      <c r="D974" s="6">
        <v>0.57944765476117288</v>
      </c>
      <c r="G974" s="6"/>
    </row>
    <row r="975" spans="1:7" x14ac:dyDescent="0.25">
      <c r="A975" s="2" t="s">
        <v>2502</v>
      </c>
      <c r="B975" s="2">
        <v>65062</v>
      </c>
      <c r="C975" s="5">
        <v>24525.833333333332</v>
      </c>
      <c r="D975" s="6">
        <v>0.37696095006814012</v>
      </c>
      <c r="G975" s="6"/>
    </row>
    <row r="976" spans="1:7" x14ac:dyDescent="0.25">
      <c r="A976" s="2" t="s">
        <v>365</v>
      </c>
      <c r="B976" s="2">
        <v>65052</v>
      </c>
      <c r="C976" s="5">
        <v>39620.333333333336</v>
      </c>
      <c r="D976" s="6">
        <v>0.60905634466785552</v>
      </c>
      <c r="G976" s="6"/>
    </row>
    <row r="977" spans="1:7" x14ac:dyDescent="0.25">
      <c r="A977" s="2" t="s">
        <v>715</v>
      </c>
      <c r="B977" s="2">
        <v>65037</v>
      </c>
      <c r="C977" s="5">
        <v>36277.833333333336</v>
      </c>
      <c r="D977" s="6">
        <v>0.55780299419304913</v>
      </c>
      <c r="G977" s="6"/>
    </row>
    <row r="978" spans="1:7" x14ac:dyDescent="0.25">
      <c r="A978" s="2" t="s">
        <v>2879</v>
      </c>
      <c r="B978" s="2">
        <v>65021</v>
      </c>
      <c r="C978" s="5">
        <v>22477.333333333332</v>
      </c>
      <c r="D978" s="6">
        <v>0.34569344263135499</v>
      </c>
      <c r="G978" s="6"/>
    </row>
    <row r="979" spans="1:7" x14ac:dyDescent="0.25">
      <c r="A979" s="2" t="s">
        <v>229</v>
      </c>
      <c r="B979" s="2">
        <v>65018</v>
      </c>
      <c r="C979" s="5">
        <v>41499.333333333336</v>
      </c>
      <c r="D979" s="6">
        <v>0.63827452910476079</v>
      </c>
      <c r="G979" s="6"/>
    </row>
    <row r="980" spans="1:7" x14ac:dyDescent="0.25">
      <c r="A980" s="2" t="s">
        <v>208</v>
      </c>
      <c r="B980" s="2">
        <v>65013</v>
      </c>
      <c r="C980" s="5">
        <v>41989.166666666664</v>
      </c>
      <c r="D980" s="6">
        <v>0.64585800788560233</v>
      </c>
      <c r="G980" s="6"/>
    </row>
    <row r="981" spans="1:7" x14ac:dyDescent="0.25">
      <c r="A981" s="2" t="s">
        <v>784</v>
      </c>
      <c r="B981" s="2">
        <v>65002</v>
      </c>
      <c r="C981" s="5">
        <v>35464.666666666664</v>
      </c>
      <c r="D981" s="6">
        <v>0.54559346891890503</v>
      </c>
      <c r="G981" s="6"/>
    </row>
    <row r="982" spans="1:7" x14ac:dyDescent="0.25">
      <c r="A982" s="2" t="s">
        <v>67</v>
      </c>
      <c r="B982" s="2">
        <v>64992</v>
      </c>
      <c r="C982" s="5">
        <v>47152.166666666664</v>
      </c>
      <c r="D982" s="6">
        <v>0.72550724191695382</v>
      </c>
      <c r="G982" s="6"/>
    </row>
    <row r="983" spans="1:7" x14ac:dyDescent="0.25">
      <c r="A983" s="2" t="s">
        <v>1845</v>
      </c>
      <c r="B983" s="2">
        <v>64988</v>
      </c>
      <c r="C983" s="5">
        <v>28264.333333333332</v>
      </c>
      <c r="D983" s="6">
        <v>0.43491618965552614</v>
      </c>
      <c r="G983" s="6"/>
    </row>
    <row r="984" spans="1:7" x14ac:dyDescent="0.25">
      <c r="A984" s="2" t="s">
        <v>501</v>
      </c>
      <c r="B984" s="2">
        <v>64976</v>
      </c>
      <c r="C984" s="5">
        <v>38203.666666666664</v>
      </c>
      <c r="D984" s="6">
        <v>0.58796581301813999</v>
      </c>
      <c r="G984" s="6"/>
    </row>
    <row r="985" spans="1:7" x14ac:dyDescent="0.25">
      <c r="A985" s="2" t="s">
        <v>97</v>
      </c>
      <c r="B985" s="2">
        <v>64965</v>
      </c>
      <c r="C985" s="5">
        <v>45768.166666666664</v>
      </c>
      <c r="D985" s="6">
        <v>0.70450498986633825</v>
      </c>
      <c r="G985" s="6"/>
    </row>
    <row r="986" spans="1:7" x14ac:dyDescent="0.25">
      <c r="A986" s="2" t="s">
        <v>1699</v>
      </c>
      <c r="B986" s="2">
        <v>64964</v>
      </c>
      <c r="C986" s="5">
        <v>29084.166666666668</v>
      </c>
      <c r="D986" s="6">
        <v>0.44769667302916488</v>
      </c>
      <c r="G986" s="6"/>
    </row>
    <row r="987" spans="1:7" x14ac:dyDescent="0.25">
      <c r="A987" s="2" t="s">
        <v>867</v>
      </c>
      <c r="B987" s="2">
        <v>64963</v>
      </c>
      <c r="C987" s="5">
        <v>34757</v>
      </c>
      <c r="D987" s="6">
        <v>0.53502763111309515</v>
      </c>
      <c r="G987" s="6"/>
    </row>
    <row r="988" spans="1:7" x14ac:dyDescent="0.25">
      <c r="A988" s="2" t="s">
        <v>596</v>
      </c>
      <c r="B988" s="2">
        <v>64954</v>
      </c>
      <c r="C988" s="5">
        <v>37300.166666666664</v>
      </c>
      <c r="D988" s="6">
        <v>0.57425511387546058</v>
      </c>
      <c r="G988" s="6"/>
    </row>
    <row r="989" spans="1:7" x14ac:dyDescent="0.25">
      <c r="A989" s="2" t="s">
        <v>352</v>
      </c>
      <c r="B989" s="2">
        <v>64953</v>
      </c>
      <c r="C989" s="5">
        <v>39663.666666666664</v>
      </c>
      <c r="D989" s="6">
        <v>0.61065180463822555</v>
      </c>
      <c r="G989" s="6"/>
    </row>
    <row r="990" spans="1:7" x14ac:dyDescent="0.25">
      <c r="A990" s="2" t="s">
        <v>702</v>
      </c>
      <c r="B990" s="2">
        <v>64952</v>
      </c>
      <c r="C990" s="5">
        <v>36309</v>
      </c>
      <c r="D990" s="6">
        <v>0.55901280945929299</v>
      </c>
      <c r="G990" s="6"/>
    </row>
    <row r="991" spans="1:7" x14ac:dyDescent="0.25">
      <c r="A991" s="2" t="s">
        <v>1963</v>
      </c>
      <c r="B991" s="2">
        <v>64944</v>
      </c>
      <c r="C991" s="5">
        <v>27577.666666666668</v>
      </c>
      <c r="D991" s="6">
        <v>0.42463763652788045</v>
      </c>
      <c r="G991" s="6"/>
    </row>
    <row r="992" spans="1:7" x14ac:dyDescent="0.25">
      <c r="A992" s="2" t="s">
        <v>774</v>
      </c>
      <c r="B992" s="2">
        <v>64941</v>
      </c>
      <c r="C992" s="5">
        <v>35562.5</v>
      </c>
      <c r="D992" s="6">
        <v>0.54761244822223254</v>
      </c>
      <c r="G992" s="6"/>
    </row>
    <row r="993" spans="1:7" x14ac:dyDescent="0.25">
      <c r="A993" s="2" t="s">
        <v>2729</v>
      </c>
      <c r="B993" s="2">
        <v>64933</v>
      </c>
      <c r="C993" s="5">
        <v>23201</v>
      </c>
      <c r="D993" s="6">
        <v>0.35730676235504288</v>
      </c>
      <c r="G993" s="6"/>
    </row>
    <row r="994" spans="1:7" x14ac:dyDescent="0.25">
      <c r="A994" s="2" t="s">
        <v>1317</v>
      </c>
      <c r="B994" s="2">
        <v>64930</v>
      </c>
      <c r="C994" s="5">
        <v>31873</v>
      </c>
      <c r="D994" s="6">
        <v>0.49088248883412905</v>
      </c>
      <c r="G994" s="6"/>
    </row>
    <row r="995" spans="1:7" x14ac:dyDescent="0.25">
      <c r="A995" s="2" t="s">
        <v>95</v>
      </c>
      <c r="B995" s="2">
        <v>64916</v>
      </c>
      <c r="C995" s="5">
        <v>45815.666666666664</v>
      </c>
      <c r="D995" s="6">
        <v>0.70576848029248052</v>
      </c>
      <c r="G995" s="6"/>
    </row>
    <row r="996" spans="1:7" x14ac:dyDescent="0.25">
      <c r="A996" s="2" t="s">
        <v>1820</v>
      </c>
      <c r="B996" s="2">
        <v>64913</v>
      </c>
      <c r="C996" s="5">
        <v>28352</v>
      </c>
      <c r="D996" s="6">
        <v>0.43676921417897802</v>
      </c>
      <c r="G996" s="6"/>
    </row>
    <row r="997" spans="1:7" x14ac:dyDescent="0.25">
      <c r="A997" s="2" t="s">
        <v>2640</v>
      </c>
      <c r="B997" s="2">
        <v>64906</v>
      </c>
      <c r="C997" s="5">
        <v>23684.833333333332</v>
      </c>
      <c r="D997" s="6">
        <v>0.36490976694501792</v>
      </c>
      <c r="G997" s="6"/>
    </row>
    <row r="998" spans="1:7" x14ac:dyDescent="0.25">
      <c r="A998" s="2" t="s">
        <v>165</v>
      </c>
      <c r="B998" s="2">
        <v>64903</v>
      </c>
      <c r="C998" s="5">
        <v>43266.5</v>
      </c>
      <c r="D998" s="6">
        <v>0.66663328351539985</v>
      </c>
      <c r="G998" s="6"/>
    </row>
    <row r="999" spans="1:7" x14ac:dyDescent="0.25">
      <c r="A999" s="2" t="s">
        <v>96</v>
      </c>
      <c r="B999" s="2">
        <v>64899</v>
      </c>
      <c r="C999" s="5">
        <v>45757.666666666664</v>
      </c>
      <c r="D999" s="6">
        <v>0.70505965680005334</v>
      </c>
      <c r="G999" s="6"/>
    </row>
    <row r="1000" spans="1:7" x14ac:dyDescent="0.25">
      <c r="A1000" s="2" t="s">
        <v>458</v>
      </c>
      <c r="B1000" s="2">
        <v>64893</v>
      </c>
      <c r="C1000" s="5">
        <v>38565</v>
      </c>
      <c r="D1000" s="6">
        <v>0.59428597845684439</v>
      </c>
      <c r="G1000" s="6"/>
    </row>
    <row r="1001" spans="1:7" x14ac:dyDescent="0.25">
      <c r="A1001" s="2" t="s">
        <v>271</v>
      </c>
      <c r="B1001" s="2">
        <v>64888</v>
      </c>
      <c r="C1001" s="5">
        <v>40641.666666666664</v>
      </c>
      <c r="D1001" s="6">
        <v>0.62633563473472231</v>
      </c>
      <c r="G1001" s="6"/>
    </row>
    <row r="1002" spans="1:7" x14ac:dyDescent="0.25">
      <c r="A1002" s="2" t="s">
        <v>3420</v>
      </c>
      <c r="B1002" s="2">
        <v>64882</v>
      </c>
      <c r="C1002" s="5">
        <v>19362</v>
      </c>
      <c r="D1002" s="6">
        <v>0.29841866773527326</v>
      </c>
      <c r="G1002" s="6"/>
    </row>
    <row r="1003" spans="1:7" x14ac:dyDescent="0.25">
      <c r="A1003" s="2" t="s">
        <v>410</v>
      </c>
      <c r="B1003" s="2">
        <v>64873</v>
      </c>
      <c r="C1003" s="5">
        <v>39034.333333333336</v>
      </c>
      <c r="D1003" s="6">
        <v>0.60170384186538828</v>
      </c>
      <c r="G1003" s="6"/>
    </row>
    <row r="1004" spans="1:7" x14ac:dyDescent="0.25">
      <c r="A1004" s="2" t="s">
        <v>3005</v>
      </c>
      <c r="B1004" s="2">
        <v>64856</v>
      </c>
      <c r="C1004" s="5">
        <v>21877.833333333332</v>
      </c>
      <c r="D1004" s="6">
        <v>0.33732936556884996</v>
      </c>
      <c r="G1004" s="6"/>
    </row>
    <row r="1005" spans="1:7" x14ac:dyDescent="0.25">
      <c r="A1005" s="2" t="s">
        <v>2473</v>
      </c>
      <c r="B1005" s="2">
        <v>64828</v>
      </c>
      <c r="C1005" s="5">
        <v>24667</v>
      </c>
      <c r="D1005" s="6">
        <v>0.38049916702659342</v>
      </c>
      <c r="G1005" s="6"/>
    </row>
    <row r="1006" spans="1:7" x14ac:dyDescent="0.25">
      <c r="A1006" s="2" t="s">
        <v>2774</v>
      </c>
      <c r="B1006" s="2">
        <v>64823</v>
      </c>
      <c r="C1006" s="5">
        <v>22921</v>
      </c>
      <c r="D1006" s="6">
        <v>0.35359363188991561</v>
      </c>
      <c r="G1006" s="6"/>
    </row>
    <row r="1007" spans="1:7" x14ac:dyDescent="0.25">
      <c r="A1007" s="2" t="s">
        <v>2580</v>
      </c>
      <c r="B1007" s="2">
        <v>64823</v>
      </c>
      <c r="C1007" s="5">
        <v>23963.333333333332</v>
      </c>
      <c r="D1007" s="6">
        <v>0.36967331554129446</v>
      </c>
      <c r="G1007" s="6"/>
    </row>
    <row r="1008" spans="1:7" x14ac:dyDescent="0.25">
      <c r="A1008" s="2" t="s">
        <v>1473</v>
      </c>
      <c r="B1008" s="2">
        <v>64819</v>
      </c>
      <c r="C1008" s="5">
        <v>30729.333333333332</v>
      </c>
      <c r="D1008" s="6">
        <v>0.47407910232082157</v>
      </c>
      <c r="G1008" s="6"/>
    </row>
    <row r="1009" spans="1:7" x14ac:dyDescent="0.25">
      <c r="A1009" s="2" t="s">
        <v>3716</v>
      </c>
      <c r="B1009" s="2">
        <v>64805</v>
      </c>
      <c r="C1009" s="5">
        <v>16962.5</v>
      </c>
      <c r="D1009" s="6">
        <v>0.26174677879793223</v>
      </c>
      <c r="G1009" s="6"/>
    </row>
    <row r="1010" spans="1:7" x14ac:dyDescent="0.25">
      <c r="A1010" s="2" t="s">
        <v>1617</v>
      </c>
      <c r="B1010" s="2">
        <v>64794</v>
      </c>
      <c r="C1010" s="5">
        <v>29631</v>
      </c>
      <c r="D1010" s="6">
        <v>0.45731086211686267</v>
      </c>
      <c r="G1010" s="6"/>
    </row>
    <row r="1011" spans="1:7" x14ac:dyDescent="0.25">
      <c r="A1011" s="2" t="s">
        <v>34</v>
      </c>
      <c r="B1011" s="2">
        <v>64788</v>
      </c>
      <c r="C1011" s="5">
        <v>48613.833333333336</v>
      </c>
      <c r="D1011" s="6">
        <v>0.75035243152024045</v>
      </c>
      <c r="G1011" s="6"/>
    </row>
    <row r="1012" spans="1:7" x14ac:dyDescent="0.25">
      <c r="A1012" s="2" t="s">
        <v>525</v>
      </c>
      <c r="B1012" s="2">
        <v>64782</v>
      </c>
      <c r="C1012" s="5">
        <v>37852.666666666664</v>
      </c>
      <c r="D1012" s="6">
        <v>0.5843083984234303</v>
      </c>
      <c r="G1012" s="6"/>
    </row>
    <row r="1013" spans="1:7" x14ac:dyDescent="0.25">
      <c r="A1013" s="2" t="s">
        <v>199</v>
      </c>
      <c r="B1013" s="2">
        <v>64774</v>
      </c>
      <c r="C1013" s="5">
        <v>42123.333333333336</v>
      </c>
      <c r="D1013" s="6">
        <v>0.65031236813124615</v>
      </c>
      <c r="G1013" s="6"/>
    </row>
    <row r="1014" spans="1:7" x14ac:dyDescent="0.25">
      <c r="A1014" s="2" t="s">
        <v>288</v>
      </c>
      <c r="B1014" s="2">
        <v>64773</v>
      </c>
      <c r="C1014" s="5">
        <v>40351.833333333336</v>
      </c>
      <c r="D1014" s="6">
        <v>0.62297304947020105</v>
      </c>
      <c r="G1014" s="6"/>
    </row>
    <row r="1015" spans="1:7" x14ac:dyDescent="0.25">
      <c r="A1015" s="2" t="s">
        <v>547</v>
      </c>
      <c r="B1015" s="2">
        <v>64769</v>
      </c>
      <c r="C1015" s="5">
        <v>37662</v>
      </c>
      <c r="D1015" s="6">
        <v>0.58148188176442439</v>
      </c>
      <c r="G1015" s="6"/>
    </row>
    <row r="1016" spans="1:7" x14ac:dyDescent="0.25">
      <c r="A1016" s="2" t="s">
        <v>389</v>
      </c>
      <c r="B1016" s="2">
        <v>64749</v>
      </c>
      <c r="C1016" s="5">
        <v>39209.666666666664</v>
      </c>
      <c r="D1016" s="6">
        <v>0.60556404989523649</v>
      </c>
      <c r="G1016" s="6"/>
    </row>
    <row r="1017" spans="1:7" x14ac:dyDescent="0.25">
      <c r="A1017" s="2" t="s">
        <v>2551</v>
      </c>
      <c r="B1017" s="2">
        <v>64738</v>
      </c>
      <c r="C1017" s="5">
        <v>24079.666666666668</v>
      </c>
      <c r="D1017" s="6">
        <v>0.37195567775752525</v>
      </c>
      <c r="G1017" s="6"/>
    </row>
    <row r="1018" spans="1:7" x14ac:dyDescent="0.25">
      <c r="A1018" s="2" t="s">
        <v>1632</v>
      </c>
      <c r="B1018" s="2">
        <v>64735</v>
      </c>
      <c r="C1018" s="5">
        <v>29474.5</v>
      </c>
      <c r="D1018" s="6">
        <v>0.45531011045029735</v>
      </c>
      <c r="G1018" s="6"/>
    </row>
    <row r="1019" spans="1:7" x14ac:dyDescent="0.25">
      <c r="A1019" s="2" t="s">
        <v>3699</v>
      </c>
      <c r="B1019" s="2">
        <v>64731</v>
      </c>
      <c r="C1019" s="5">
        <v>17132.5</v>
      </c>
      <c r="D1019" s="6">
        <v>0.26467225904126307</v>
      </c>
      <c r="G1019" s="6"/>
    </row>
    <row r="1020" spans="1:7" x14ac:dyDescent="0.25">
      <c r="A1020" s="2" t="s">
        <v>128</v>
      </c>
      <c r="B1020" s="2">
        <v>64722</v>
      </c>
      <c r="C1020" s="5">
        <v>44270.166666666664</v>
      </c>
      <c r="D1020" s="6">
        <v>0.68400492362205534</v>
      </c>
      <c r="G1020" s="6"/>
    </row>
    <row r="1021" spans="1:7" x14ac:dyDescent="0.25">
      <c r="A1021" s="2" t="s">
        <v>1215</v>
      </c>
      <c r="B1021" s="2">
        <v>64718</v>
      </c>
      <c r="C1021" s="5">
        <v>32355.666666666668</v>
      </c>
      <c r="D1021" s="6">
        <v>0.49994849449406142</v>
      </c>
      <c r="G1021" s="6"/>
    </row>
    <row r="1022" spans="1:7" x14ac:dyDescent="0.25">
      <c r="A1022" s="2" t="s">
        <v>63</v>
      </c>
      <c r="B1022" s="2">
        <v>64703</v>
      </c>
      <c r="C1022" s="5">
        <v>47300</v>
      </c>
      <c r="D1022" s="6">
        <v>0.73103256417785878</v>
      </c>
      <c r="G1022" s="6"/>
    </row>
    <row r="1023" spans="1:7" x14ac:dyDescent="0.25">
      <c r="A1023" s="2" t="s">
        <v>2491</v>
      </c>
      <c r="B1023" s="2">
        <v>64696</v>
      </c>
      <c r="C1023" s="5">
        <v>24467.333333333332</v>
      </c>
      <c r="D1023" s="6">
        <v>0.37818927496805571</v>
      </c>
      <c r="G1023" s="6"/>
    </row>
    <row r="1024" spans="1:7" x14ac:dyDescent="0.25">
      <c r="A1024" s="2" t="s">
        <v>3269</v>
      </c>
      <c r="B1024" s="2">
        <v>64691</v>
      </c>
      <c r="C1024" s="5">
        <v>20359.333333333332</v>
      </c>
      <c r="D1024" s="6">
        <v>0.31471662724850957</v>
      </c>
      <c r="G1024" s="6"/>
    </row>
    <row r="1025" spans="1:7" x14ac:dyDescent="0.25">
      <c r="A1025" s="2" t="s">
        <v>58</v>
      </c>
      <c r="B1025" s="2">
        <v>64679</v>
      </c>
      <c r="C1025" s="5">
        <v>47462.666666666664</v>
      </c>
      <c r="D1025" s="6">
        <v>0.73381880775316044</v>
      </c>
      <c r="G1025" s="6"/>
    </row>
    <row r="1026" spans="1:7" x14ac:dyDescent="0.25">
      <c r="A1026" s="2" t="s">
        <v>88</v>
      </c>
      <c r="B1026" s="2">
        <v>64672</v>
      </c>
      <c r="C1026" s="5">
        <v>45917.333333333336</v>
      </c>
      <c r="D1026" s="6">
        <v>0.71000329869701473</v>
      </c>
      <c r="G1026" s="6"/>
    </row>
    <row r="1027" spans="1:7" x14ac:dyDescent="0.25">
      <c r="A1027" s="2" t="s">
        <v>282</v>
      </c>
      <c r="B1027" s="2">
        <v>64657</v>
      </c>
      <c r="C1027" s="5">
        <v>40313</v>
      </c>
      <c r="D1027" s="6">
        <v>0.62349010934624249</v>
      </c>
      <c r="G1027" s="6"/>
    </row>
    <row r="1028" spans="1:7" x14ac:dyDescent="0.25">
      <c r="A1028" s="2" t="s">
        <v>1321</v>
      </c>
      <c r="B1028" s="2">
        <v>64644</v>
      </c>
      <c r="C1028" s="5">
        <v>31704.166666666668</v>
      </c>
      <c r="D1028" s="6">
        <v>0.49044252624631318</v>
      </c>
      <c r="G1028" s="6"/>
    </row>
    <row r="1029" spans="1:7" x14ac:dyDescent="0.25">
      <c r="A1029" s="2" t="s">
        <v>649</v>
      </c>
      <c r="B1029" s="2">
        <v>64643</v>
      </c>
      <c r="C1029" s="5">
        <v>36624.333333333336</v>
      </c>
      <c r="D1029" s="6">
        <v>0.56656302048687923</v>
      </c>
      <c r="G1029" s="6"/>
    </row>
    <row r="1030" spans="1:7" x14ac:dyDescent="0.25">
      <c r="A1030" s="2" t="s">
        <v>2867</v>
      </c>
      <c r="B1030" s="2">
        <v>64637</v>
      </c>
      <c r="C1030" s="5">
        <v>22411.666666666668</v>
      </c>
      <c r="D1030" s="6">
        <v>0.34673123236948911</v>
      </c>
      <c r="G1030" s="6"/>
    </row>
    <row r="1031" spans="1:7" x14ac:dyDescent="0.25">
      <c r="A1031" s="2" t="s">
        <v>1452</v>
      </c>
      <c r="B1031" s="2">
        <v>64625</v>
      </c>
      <c r="C1031" s="5">
        <v>30789</v>
      </c>
      <c r="D1031" s="6">
        <v>0.47642553191489362</v>
      </c>
      <c r="G1031" s="6"/>
    </row>
    <row r="1032" spans="1:7" x14ac:dyDescent="0.25">
      <c r="A1032" s="2" t="s">
        <v>257</v>
      </c>
      <c r="B1032" s="2">
        <v>64618</v>
      </c>
      <c r="C1032" s="5">
        <v>40692.666666666664</v>
      </c>
      <c r="D1032" s="6">
        <v>0.62974197076150085</v>
      </c>
      <c r="G1032" s="6"/>
    </row>
    <row r="1033" spans="1:7" x14ac:dyDescent="0.25">
      <c r="A1033" s="2" t="s">
        <v>736</v>
      </c>
      <c r="B1033" s="2">
        <v>64613</v>
      </c>
      <c r="C1033" s="5">
        <v>35771.666666666664</v>
      </c>
      <c r="D1033" s="6">
        <v>0.55362955855116869</v>
      </c>
      <c r="G1033" s="6"/>
    </row>
    <row r="1034" spans="1:7" x14ac:dyDescent="0.25">
      <c r="A1034" s="2" t="s">
        <v>146</v>
      </c>
      <c r="B1034" s="2">
        <v>64610</v>
      </c>
      <c r="C1034" s="5">
        <v>43599.5</v>
      </c>
      <c r="D1034" s="6">
        <v>0.67481040086673894</v>
      </c>
      <c r="G1034" s="6"/>
    </row>
    <row r="1035" spans="1:7" x14ac:dyDescent="0.25">
      <c r="A1035" s="2" t="s">
        <v>2548</v>
      </c>
      <c r="B1035" s="2">
        <v>64597</v>
      </c>
      <c r="C1035" s="5">
        <v>24037.833333333332</v>
      </c>
      <c r="D1035" s="6">
        <v>0.37211996429142735</v>
      </c>
      <c r="G1035" s="6"/>
    </row>
    <row r="1036" spans="1:7" x14ac:dyDescent="0.25">
      <c r="A1036" s="2" t="s">
        <v>560</v>
      </c>
      <c r="B1036" s="2">
        <v>64578</v>
      </c>
      <c r="C1036" s="5">
        <v>37456.833333333336</v>
      </c>
      <c r="D1036" s="6">
        <v>0.58002467300525462</v>
      </c>
      <c r="G1036" s="6"/>
    </row>
    <row r="1037" spans="1:7" x14ac:dyDescent="0.25">
      <c r="A1037" s="2" t="s">
        <v>2080</v>
      </c>
      <c r="B1037" s="2">
        <v>64550</v>
      </c>
      <c r="C1037" s="5">
        <v>26807</v>
      </c>
      <c r="D1037" s="6">
        <v>0.41529047250193646</v>
      </c>
      <c r="G1037" s="6"/>
    </row>
    <row r="1038" spans="1:7" x14ac:dyDescent="0.25">
      <c r="A1038" s="2" t="s">
        <v>179</v>
      </c>
      <c r="B1038" s="2">
        <v>64534</v>
      </c>
      <c r="C1038" s="5">
        <v>42527.333333333336</v>
      </c>
      <c r="D1038" s="6">
        <v>0.65899112612473021</v>
      </c>
      <c r="G1038" s="6"/>
    </row>
    <row r="1039" spans="1:7" x14ac:dyDescent="0.25">
      <c r="A1039" s="2" t="s">
        <v>3095</v>
      </c>
      <c r="B1039" s="2">
        <v>64520</v>
      </c>
      <c r="C1039" s="5">
        <v>21375.333333333332</v>
      </c>
      <c r="D1039" s="6">
        <v>0.33129778879933869</v>
      </c>
      <c r="G1039" s="6"/>
    </row>
    <row r="1040" spans="1:7" x14ac:dyDescent="0.25">
      <c r="A1040" s="2" t="s">
        <v>1943</v>
      </c>
      <c r="B1040" s="2">
        <v>64513</v>
      </c>
      <c r="C1040" s="5">
        <v>27508.666666666668</v>
      </c>
      <c r="D1040" s="6">
        <v>0.4264050139765112</v>
      </c>
      <c r="G1040" s="6"/>
    </row>
    <row r="1041" spans="1:7" x14ac:dyDescent="0.25">
      <c r="A1041" s="2" t="s">
        <v>3140</v>
      </c>
      <c r="B1041" s="2">
        <v>64499</v>
      </c>
      <c r="C1041" s="5">
        <v>21136.5</v>
      </c>
      <c r="D1041" s="6">
        <v>0.32770275508147412</v>
      </c>
      <c r="G1041" s="6"/>
    </row>
    <row r="1042" spans="1:7" x14ac:dyDescent="0.25">
      <c r="A1042" s="2" t="s">
        <v>3036</v>
      </c>
      <c r="B1042" s="2">
        <v>64452</v>
      </c>
      <c r="C1042" s="5">
        <v>21622.333333333332</v>
      </c>
      <c r="D1042" s="6">
        <v>0.33547963342228843</v>
      </c>
      <c r="G1042" s="6"/>
    </row>
    <row r="1043" spans="1:7" x14ac:dyDescent="0.25">
      <c r="A1043" s="2" t="s">
        <v>93</v>
      </c>
      <c r="B1043" s="2">
        <v>64442</v>
      </c>
      <c r="C1043" s="5">
        <v>45532.833333333336</v>
      </c>
      <c r="D1043" s="6">
        <v>0.70657076647734918</v>
      </c>
      <c r="G1043" s="6"/>
    </row>
    <row r="1044" spans="1:7" x14ac:dyDescent="0.25">
      <c r="A1044" s="2" t="s">
        <v>3410</v>
      </c>
      <c r="B1044" s="2">
        <v>64437</v>
      </c>
      <c r="C1044" s="5">
        <v>19278.666666666668</v>
      </c>
      <c r="D1044" s="6">
        <v>0.29918628531226887</v>
      </c>
      <c r="G1044" s="6"/>
    </row>
    <row r="1045" spans="1:7" x14ac:dyDescent="0.25">
      <c r="A1045" s="2" t="s">
        <v>713</v>
      </c>
      <c r="B1045" s="2">
        <v>64435</v>
      </c>
      <c r="C1045" s="5">
        <v>35954.333333333336</v>
      </c>
      <c r="D1045" s="6">
        <v>0.55799384392540285</v>
      </c>
      <c r="G1045" s="6"/>
    </row>
    <row r="1046" spans="1:7" x14ac:dyDescent="0.25">
      <c r="A1046" s="2" t="s">
        <v>30</v>
      </c>
      <c r="B1046" s="2">
        <v>64421</v>
      </c>
      <c r="C1046" s="5">
        <v>48451.333333333336</v>
      </c>
      <c r="D1046" s="6">
        <v>0.75210464496566853</v>
      </c>
      <c r="G1046" s="6"/>
    </row>
    <row r="1047" spans="1:7" x14ac:dyDescent="0.25">
      <c r="A1047" s="2" t="s">
        <v>2019</v>
      </c>
      <c r="B1047" s="2">
        <v>64415</v>
      </c>
      <c r="C1047" s="5">
        <v>27050.166666666668</v>
      </c>
      <c r="D1047" s="6">
        <v>0.4199358327511708</v>
      </c>
      <c r="G1047" s="6"/>
    </row>
    <row r="1048" spans="1:7" x14ac:dyDescent="0.25">
      <c r="A1048" s="2" t="s">
        <v>393</v>
      </c>
      <c r="B1048" s="2">
        <v>64397</v>
      </c>
      <c r="C1048" s="5">
        <v>38897.666666666664</v>
      </c>
      <c r="D1048" s="6">
        <v>0.60402917320165017</v>
      </c>
      <c r="G1048" s="6"/>
    </row>
    <row r="1049" spans="1:7" x14ac:dyDescent="0.25">
      <c r="A1049" s="2" t="s">
        <v>2592</v>
      </c>
      <c r="B1049" s="2">
        <v>64395</v>
      </c>
      <c r="C1049" s="5">
        <v>23738.166666666668</v>
      </c>
      <c r="D1049" s="6">
        <v>0.3686336930921138</v>
      </c>
      <c r="G1049" s="6"/>
    </row>
    <row r="1050" spans="1:7" x14ac:dyDescent="0.25">
      <c r="A1050" s="2" t="s">
        <v>735</v>
      </c>
      <c r="B1050" s="2">
        <v>64386</v>
      </c>
      <c r="C1050" s="5">
        <v>35652.833333333336</v>
      </c>
      <c r="D1050" s="6">
        <v>0.55373580177885462</v>
      </c>
      <c r="G1050" s="6"/>
    </row>
    <row r="1051" spans="1:7" x14ac:dyDescent="0.25">
      <c r="A1051" s="2" t="s">
        <v>3579</v>
      </c>
      <c r="B1051" s="2">
        <v>64371</v>
      </c>
      <c r="C1051" s="5">
        <v>17987.166666666668</v>
      </c>
      <c r="D1051" s="6">
        <v>0.27942966035430034</v>
      </c>
      <c r="G1051" s="6"/>
    </row>
    <row r="1052" spans="1:7" x14ac:dyDescent="0.25">
      <c r="A1052" s="2" t="s">
        <v>1542</v>
      </c>
      <c r="B1052" s="2">
        <v>64370</v>
      </c>
      <c r="C1052" s="5">
        <v>29989</v>
      </c>
      <c r="D1052" s="6">
        <v>0.46588472891098337</v>
      </c>
      <c r="G1052" s="6"/>
    </row>
    <row r="1053" spans="1:7" x14ac:dyDescent="0.25">
      <c r="A1053" s="2" t="s">
        <v>1404</v>
      </c>
      <c r="B1053" s="2">
        <v>64353</v>
      </c>
      <c r="C1053" s="5">
        <v>31008.166666666668</v>
      </c>
      <c r="D1053" s="6">
        <v>0.48184492823437397</v>
      </c>
      <c r="G1053" s="6"/>
    </row>
    <row r="1054" spans="1:7" x14ac:dyDescent="0.25">
      <c r="A1054" s="2" t="s">
        <v>1063</v>
      </c>
      <c r="B1054" s="2">
        <v>64343</v>
      </c>
      <c r="C1054" s="5">
        <v>33039.333333333336</v>
      </c>
      <c r="D1054" s="6">
        <v>0.51348761066989934</v>
      </c>
      <c r="G1054" s="6"/>
    </row>
    <row r="1055" spans="1:7" x14ac:dyDescent="0.25">
      <c r="A1055" s="2" t="s">
        <v>221</v>
      </c>
      <c r="B1055" s="2">
        <v>64342</v>
      </c>
      <c r="C1055" s="5">
        <v>41159.5</v>
      </c>
      <c r="D1055" s="6">
        <v>0.63969879705324673</v>
      </c>
      <c r="G1055" s="6"/>
    </row>
    <row r="1056" spans="1:7" x14ac:dyDescent="0.25">
      <c r="A1056" s="2" t="s">
        <v>2807</v>
      </c>
      <c r="B1056" s="2">
        <v>64336</v>
      </c>
      <c r="C1056" s="5">
        <v>22567.333333333332</v>
      </c>
      <c r="D1056" s="6">
        <v>0.35077302495233359</v>
      </c>
      <c r="G1056" s="6"/>
    </row>
    <row r="1057" spans="1:7" x14ac:dyDescent="0.25">
      <c r="A1057" s="2" t="s">
        <v>668</v>
      </c>
      <c r="B1057" s="2">
        <v>64336</v>
      </c>
      <c r="C1057" s="5">
        <v>36261.5</v>
      </c>
      <c r="D1057" s="6">
        <v>0.56362689629445406</v>
      </c>
      <c r="G1057" s="6"/>
    </row>
    <row r="1058" spans="1:7" x14ac:dyDescent="0.25">
      <c r="A1058" s="2" t="s">
        <v>83</v>
      </c>
      <c r="B1058" s="2">
        <v>64327</v>
      </c>
      <c r="C1058" s="5">
        <v>45871.333333333336</v>
      </c>
      <c r="D1058" s="6">
        <v>0.71309610790699607</v>
      </c>
      <c r="G1058" s="6"/>
    </row>
    <row r="1059" spans="1:7" x14ac:dyDescent="0.25">
      <c r="A1059" s="2" t="s">
        <v>178</v>
      </c>
      <c r="B1059" s="2">
        <v>64319</v>
      </c>
      <c r="C1059" s="5">
        <v>42414.333333333336</v>
      </c>
      <c r="D1059" s="6">
        <v>0.65943707665438422</v>
      </c>
      <c r="G1059" s="6"/>
    </row>
    <row r="1060" spans="1:7" x14ac:dyDescent="0.25">
      <c r="A1060" s="2" t="s">
        <v>565</v>
      </c>
      <c r="B1060" s="2">
        <v>64311</v>
      </c>
      <c r="C1060" s="5">
        <v>37244</v>
      </c>
      <c r="D1060" s="6">
        <v>0.57912332260422017</v>
      </c>
      <c r="G1060" s="6"/>
    </row>
    <row r="1061" spans="1:7" x14ac:dyDescent="0.25">
      <c r="A1061" s="2" t="s">
        <v>1966</v>
      </c>
      <c r="B1061" s="2">
        <v>64308</v>
      </c>
      <c r="C1061" s="5">
        <v>27299.666666666668</v>
      </c>
      <c r="D1061" s="6">
        <v>0.42451431651842181</v>
      </c>
      <c r="G1061" s="6"/>
    </row>
    <row r="1062" spans="1:7" x14ac:dyDescent="0.25">
      <c r="A1062" s="2" t="s">
        <v>2909</v>
      </c>
      <c r="B1062" s="2">
        <v>64304</v>
      </c>
      <c r="C1062" s="5">
        <v>22140.666666666668</v>
      </c>
      <c r="D1062" s="6">
        <v>0.34431243261176081</v>
      </c>
      <c r="G1062" s="6"/>
    </row>
    <row r="1063" spans="1:7" x14ac:dyDescent="0.25">
      <c r="A1063" s="2" t="s">
        <v>37</v>
      </c>
      <c r="B1063" s="2">
        <v>64299</v>
      </c>
      <c r="C1063" s="5">
        <v>48160.666666666664</v>
      </c>
      <c r="D1063" s="6">
        <v>0.74901113029233213</v>
      </c>
      <c r="G1063" s="6"/>
    </row>
    <row r="1064" spans="1:7" x14ac:dyDescent="0.25">
      <c r="A1064" s="2" t="s">
        <v>1683</v>
      </c>
      <c r="B1064" s="2">
        <v>64297</v>
      </c>
      <c r="C1064" s="5">
        <v>28884.833333333332</v>
      </c>
      <c r="D1064" s="6">
        <v>0.44924076291791737</v>
      </c>
      <c r="G1064" s="6"/>
    </row>
    <row r="1065" spans="1:7" x14ac:dyDescent="0.25">
      <c r="A1065" s="2" t="s">
        <v>1123</v>
      </c>
      <c r="B1065" s="2">
        <v>64293</v>
      </c>
      <c r="C1065" s="5">
        <v>32701.666666666668</v>
      </c>
      <c r="D1065" s="6">
        <v>0.5086349472985654</v>
      </c>
      <c r="G1065" s="6"/>
    </row>
    <row r="1066" spans="1:7" x14ac:dyDescent="0.25">
      <c r="A1066" s="2" t="s">
        <v>2846</v>
      </c>
      <c r="B1066" s="2">
        <v>64271</v>
      </c>
      <c r="C1066" s="5">
        <v>22376.666666666668</v>
      </c>
      <c r="D1066" s="6">
        <v>0.34816117170522737</v>
      </c>
      <c r="G1066" s="6"/>
    </row>
    <row r="1067" spans="1:7" x14ac:dyDescent="0.25">
      <c r="A1067" s="2" t="s">
        <v>1261</v>
      </c>
      <c r="B1067" s="2">
        <v>64256</v>
      </c>
      <c r="C1067" s="5">
        <v>31888.833333333332</v>
      </c>
      <c r="D1067" s="6">
        <v>0.49627790919654713</v>
      </c>
      <c r="G1067" s="6"/>
    </row>
    <row r="1068" spans="1:7" x14ac:dyDescent="0.25">
      <c r="A1068" s="2" t="s">
        <v>2749</v>
      </c>
      <c r="B1068" s="2">
        <v>64254</v>
      </c>
      <c r="C1068" s="5">
        <v>22819.333333333332</v>
      </c>
      <c r="D1068" s="6">
        <v>0.35514261109554784</v>
      </c>
      <c r="G1068" s="6"/>
    </row>
    <row r="1069" spans="1:7" x14ac:dyDescent="0.25">
      <c r="A1069" s="2" t="s">
        <v>2535</v>
      </c>
      <c r="B1069" s="2">
        <v>64247</v>
      </c>
      <c r="C1069" s="5">
        <v>24005</v>
      </c>
      <c r="D1069" s="6">
        <v>0.37363612308745936</v>
      </c>
      <c r="G1069" s="6"/>
    </row>
    <row r="1070" spans="1:7" x14ac:dyDescent="0.25">
      <c r="A1070" s="2" t="s">
        <v>478</v>
      </c>
      <c r="B1070" s="2">
        <v>64245</v>
      </c>
      <c r="C1070" s="5">
        <v>37986.166666666664</v>
      </c>
      <c r="D1070" s="6">
        <v>0.59127039717747165</v>
      </c>
      <c r="G1070" s="6"/>
    </row>
    <row r="1071" spans="1:7" x14ac:dyDescent="0.25">
      <c r="A1071" s="2" t="s">
        <v>366</v>
      </c>
      <c r="B1071" s="2">
        <v>64228</v>
      </c>
      <c r="C1071" s="5">
        <v>39115.666666666664</v>
      </c>
      <c r="D1071" s="6">
        <v>0.60901268397998787</v>
      </c>
      <c r="G1071" s="6"/>
    </row>
    <row r="1072" spans="1:7" x14ac:dyDescent="0.25">
      <c r="A1072" s="2" t="s">
        <v>779</v>
      </c>
      <c r="B1072" s="2">
        <v>64205</v>
      </c>
      <c r="C1072" s="5">
        <v>35086.166666666664</v>
      </c>
      <c r="D1072" s="6">
        <v>0.54647093943877678</v>
      </c>
      <c r="G1072" s="6"/>
    </row>
    <row r="1073" spans="1:7" x14ac:dyDescent="0.25">
      <c r="A1073" s="2" t="s">
        <v>2857</v>
      </c>
      <c r="B1073" s="2">
        <v>64181</v>
      </c>
      <c r="C1073" s="5">
        <v>22329.166666666668</v>
      </c>
      <c r="D1073" s="6">
        <v>0.34790929818274363</v>
      </c>
      <c r="G1073" s="6"/>
    </row>
    <row r="1074" spans="1:7" x14ac:dyDescent="0.25">
      <c r="A1074" s="2" t="s">
        <v>400</v>
      </c>
      <c r="B1074" s="2">
        <v>64174</v>
      </c>
      <c r="C1074" s="5">
        <v>38717.333333333336</v>
      </c>
      <c r="D1074" s="6">
        <v>0.60331806235131569</v>
      </c>
      <c r="G1074" s="6"/>
    </row>
    <row r="1075" spans="1:7" x14ac:dyDescent="0.25">
      <c r="A1075" s="2" t="s">
        <v>1929</v>
      </c>
      <c r="B1075" s="2">
        <v>64173</v>
      </c>
      <c r="C1075" s="5">
        <v>27482.666666666668</v>
      </c>
      <c r="D1075" s="6">
        <v>0.42825902897895796</v>
      </c>
      <c r="G1075" s="6"/>
    </row>
    <row r="1076" spans="1:7" x14ac:dyDescent="0.25">
      <c r="A1076" s="2" t="s">
        <v>922</v>
      </c>
      <c r="B1076" s="2">
        <v>64172</v>
      </c>
      <c r="C1076" s="5">
        <v>33937.166666666664</v>
      </c>
      <c r="D1076" s="6">
        <v>0.52884695298053142</v>
      </c>
      <c r="G1076" s="6"/>
    </row>
    <row r="1077" spans="1:7" x14ac:dyDescent="0.25">
      <c r="A1077" s="2" t="s">
        <v>987</v>
      </c>
      <c r="B1077" s="2">
        <v>64171</v>
      </c>
      <c r="C1077" s="5">
        <v>33467.833333333336</v>
      </c>
      <c r="D1077" s="6">
        <v>0.52154140239879909</v>
      </c>
      <c r="G1077" s="6"/>
    </row>
    <row r="1078" spans="1:7" x14ac:dyDescent="0.25">
      <c r="A1078" s="2" t="s">
        <v>2230</v>
      </c>
      <c r="B1078" s="2">
        <v>64166</v>
      </c>
      <c r="C1078" s="5">
        <v>25898.166666666668</v>
      </c>
      <c r="D1078" s="6">
        <v>0.40361198557907096</v>
      </c>
      <c r="G1078" s="6"/>
    </row>
    <row r="1079" spans="1:7" x14ac:dyDescent="0.25">
      <c r="A1079" s="2" t="s">
        <v>1715</v>
      </c>
      <c r="B1079" s="2">
        <v>64164</v>
      </c>
      <c r="C1079" s="5">
        <v>28638.833333333332</v>
      </c>
      <c r="D1079" s="6">
        <v>0.44633802963240027</v>
      </c>
      <c r="G1079" s="6"/>
    </row>
    <row r="1080" spans="1:7" x14ac:dyDescent="0.25">
      <c r="A1080" s="2" t="s">
        <v>3325</v>
      </c>
      <c r="B1080" s="2">
        <v>64143</v>
      </c>
      <c r="C1080" s="5">
        <v>19840</v>
      </c>
      <c r="D1080" s="6">
        <v>0.30930888795347894</v>
      </c>
      <c r="G1080" s="6"/>
    </row>
    <row r="1081" spans="1:7" x14ac:dyDescent="0.25">
      <c r="A1081" s="2" t="s">
        <v>160</v>
      </c>
      <c r="B1081" s="2">
        <v>64136</v>
      </c>
      <c r="C1081" s="5">
        <v>42891.666666666664</v>
      </c>
      <c r="D1081" s="6">
        <v>0.66876117417155212</v>
      </c>
      <c r="G1081" s="6"/>
    </row>
    <row r="1082" spans="1:7" x14ac:dyDescent="0.25">
      <c r="A1082" s="2" t="s">
        <v>744</v>
      </c>
      <c r="B1082" s="2">
        <v>64132</v>
      </c>
      <c r="C1082" s="5">
        <v>35435</v>
      </c>
      <c r="D1082" s="6">
        <v>0.55253227717831976</v>
      </c>
      <c r="G1082" s="6"/>
    </row>
    <row r="1083" spans="1:7" x14ac:dyDescent="0.25">
      <c r="A1083" s="2" t="s">
        <v>2657</v>
      </c>
      <c r="B1083" s="2">
        <v>64127</v>
      </c>
      <c r="C1083" s="5">
        <v>23321.666666666668</v>
      </c>
      <c r="D1083" s="6">
        <v>0.36367936542589968</v>
      </c>
      <c r="G1083" s="6"/>
    </row>
    <row r="1084" spans="1:7" x14ac:dyDescent="0.25">
      <c r="A1084" s="2" t="s">
        <v>2875</v>
      </c>
      <c r="B1084" s="2">
        <v>64123</v>
      </c>
      <c r="C1084" s="5">
        <v>22195.166666666668</v>
      </c>
      <c r="D1084" s="6">
        <v>0.3461342524003348</v>
      </c>
      <c r="G1084" s="6"/>
    </row>
    <row r="1085" spans="1:7" x14ac:dyDescent="0.25">
      <c r="A1085" s="2" t="s">
        <v>1660</v>
      </c>
      <c r="B1085" s="2">
        <v>64082</v>
      </c>
      <c r="C1085" s="5">
        <v>28932.5</v>
      </c>
      <c r="D1085" s="6">
        <v>0.45149183858181707</v>
      </c>
      <c r="G1085" s="6"/>
    </row>
    <row r="1086" spans="1:7" x14ac:dyDescent="0.25">
      <c r="A1086" s="2" t="s">
        <v>732</v>
      </c>
      <c r="B1086" s="2">
        <v>64078</v>
      </c>
      <c r="C1086" s="5">
        <v>35552.5</v>
      </c>
      <c r="D1086" s="6">
        <v>0.55483161147351667</v>
      </c>
      <c r="G1086" s="6"/>
    </row>
    <row r="1087" spans="1:7" x14ac:dyDescent="0.25">
      <c r="A1087" s="2" t="s">
        <v>1360</v>
      </c>
      <c r="B1087" s="2">
        <v>64071</v>
      </c>
      <c r="C1087" s="5">
        <v>31149</v>
      </c>
      <c r="D1087" s="6">
        <v>0.4861637870487428</v>
      </c>
      <c r="G1087" s="6"/>
    </row>
    <row r="1088" spans="1:7" x14ac:dyDescent="0.25">
      <c r="A1088" s="2" t="s">
        <v>1948</v>
      </c>
      <c r="B1088" s="2">
        <v>64060</v>
      </c>
      <c r="C1088" s="5">
        <v>27280.666666666668</v>
      </c>
      <c r="D1088" s="6">
        <v>0.42586117181808725</v>
      </c>
      <c r="G1088" s="6"/>
    </row>
    <row r="1089" spans="1:7" x14ac:dyDescent="0.25">
      <c r="A1089" s="2" t="s">
        <v>36</v>
      </c>
      <c r="B1089" s="2">
        <v>64029</v>
      </c>
      <c r="C1089" s="5">
        <v>47973.833333333336</v>
      </c>
      <c r="D1089" s="6">
        <v>0.74925164118342213</v>
      </c>
      <c r="G1089" s="6"/>
    </row>
    <row r="1090" spans="1:7" x14ac:dyDescent="0.25">
      <c r="A1090" s="2" t="s">
        <v>1777</v>
      </c>
      <c r="B1090" s="2">
        <v>64027</v>
      </c>
      <c r="C1090" s="5">
        <v>28232</v>
      </c>
      <c r="D1090" s="6">
        <v>0.44093897886828992</v>
      </c>
      <c r="G1090" s="6"/>
    </row>
    <row r="1091" spans="1:7" x14ac:dyDescent="0.25">
      <c r="A1091" s="2" t="s">
        <v>1958</v>
      </c>
      <c r="B1091" s="2">
        <v>64025</v>
      </c>
      <c r="C1091" s="5">
        <v>27211.166666666668</v>
      </c>
      <c r="D1091" s="6">
        <v>0.42500846023688665</v>
      </c>
      <c r="G1091" s="6"/>
    </row>
    <row r="1092" spans="1:7" x14ac:dyDescent="0.25">
      <c r="A1092" s="2" t="s">
        <v>2542</v>
      </c>
      <c r="B1092" s="2">
        <v>64022</v>
      </c>
      <c r="C1092" s="5">
        <v>23876.833333333332</v>
      </c>
      <c r="D1092" s="6">
        <v>0.37294732019201732</v>
      </c>
      <c r="G1092" s="6"/>
    </row>
    <row r="1093" spans="1:7" x14ac:dyDescent="0.25">
      <c r="A1093" s="2" t="s">
        <v>236</v>
      </c>
      <c r="B1093" s="2">
        <v>64015</v>
      </c>
      <c r="C1093" s="5">
        <v>40666.833333333336</v>
      </c>
      <c r="D1093" s="6">
        <v>0.63527037933817598</v>
      </c>
      <c r="G1093" s="6"/>
    </row>
    <row r="1094" spans="1:7" x14ac:dyDescent="0.25">
      <c r="A1094" s="2" t="s">
        <v>1471</v>
      </c>
      <c r="B1094" s="2">
        <v>64009</v>
      </c>
      <c r="C1094" s="5">
        <v>30346.833333333332</v>
      </c>
      <c r="D1094" s="6">
        <v>0.47410260015518652</v>
      </c>
      <c r="G1094" s="6"/>
    </row>
    <row r="1095" spans="1:7" x14ac:dyDescent="0.25">
      <c r="A1095" s="2" t="s">
        <v>144</v>
      </c>
      <c r="B1095" s="2">
        <v>64006</v>
      </c>
      <c r="C1095" s="5">
        <v>43302</v>
      </c>
      <c r="D1095" s="6">
        <v>0.67653032528200485</v>
      </c>
      <c r="G1095" s="6"/>
    </row>
    <row r="1096" spans="1:7" x14ac:dyDescent="0.25">
      <c r="A1096" s="2" t="s">
        <v>28</v>
      </c>
      <c r="B1096" s="2">
        <v>63997</v>
      </c>
      <c r="C1096" s="5">
        <v>48188.666666666664</v>
      </c>
      <c r="D1096" s="6">
        <v>0.75298321275476454</v>
      </c>
      <c r="G1096" s="6"/>
    </row>
    <row r="1097" spans="1:7" x14ac:dyDescent="0.25">
      <c r="A1097" s="2" t="s">
        <v>420</v>
      </c>
      <c r="B1097" s="2">
        <v>63988</v>
      </c>
      <c r="C1097" s="5">
        <v>38389.166666666664</v>
      </c>
      <c r="D1097" s="6">
        <v>0.59994321852013921</v>
      </c>
      <c r="G1097" s="6"/>
    </row>
    <row r="1098" spans="1:7" x14ac:dyDescent="0.25">
      <c r="A1098" s="2" t="s">
        <v>1116</v>
      </c>
      <c r="B1098" s="2">
        <v>63975</v>
      </c>
      <c r="C1098" s="5">
        <v>32575.333333333332</v>
      </c>
      <c r="D1098" s="6">
        <v>0.50918848508531978</v>
      </c>
      <c r="G1098" s="6"/>
    </row>
    <row r="1099" spans="1:7" x14ac:dyDescent="0.25">
      <c r="A1099" s="2" t="s">
        <v>1633</v>
      </c>
      <c r="B1099" s="2">
        <v>63974</v>
      </c>
      <c r="C1099" s="5">
        <v>29118.5</v>
      </c>
      <c r="D1099" s="6">
        <v>0.4551614718479382</v>
      </c>
      <c r="G1099" s="6"/>
    </row>
    <row r="1100" spans="1:7" x14ac:dyDescent="0.25">
      <c r="A1100" s="2" t="s">
        <v>1933</v>
      </c>
      <c r="B1100" s="2">
        <v>63972</v>
      </c>
      <c r="C1100" s="5">
        <v>27362.333333333332</v>
      </c>
      <c r="D1100" s="6">
        <v>0.42772358740282207</v>
      </c>
      <c r="G1100" s="6"/>
    </row>
    <row r="1101" spans="1:7" x14ac:dyDescent="0.25">
      <c r="A1101" s="2" t="s">
        <v>422</v>
      </c>
      <c r="B1101" s="2">
        <v>63971</v>
      </c>
      <c r="C1101" s="5">
        <v>38375.5</v>
      </c>
      <c r="D1101" s="6">
        <v>0.59988901220865709</v>
      </c>
      <c r="G1101" s="6"/>
    </row>
    <row r="1102" spans="1:7" x14ac:dyDescent="0.25">
      <c r="A1102" s="2" t="s">
        <v>119</v>
      </c>
      <c r="B1102" s="2">
        <v>63964</v>
      </c>
      <c r="C1102" s="5">
        <v>44118.666666666664</v>
      </c>
      <c r="D1102" s="6">
        <v>0.68974214662414268</v>
      </c>
      <c r="G1102" s="6"/>
    </row>
    <row r="1103" spans="1:7" x14ac:dyDescent="0.25">
      <c r="A1103" s="2" t="s">
        <v>1013</v>
      </c>
      <c r="B1103" s="2">
        <v>63963</v>
      </c>
      <c r="C1103" s="5">
        <v>33174.666666666664</v>
      </c>
      <c r="D1103" s="6">
        <v>0.51865401351823182</v>
      </c>
      <c r="G1103" s="6"/>
    </row>
    <row r="1104" spans="1:7" x14ac:dyDescent="0.25">
      <c r="A1104" s="2" t="s">
        <v>2222</v>
      </c>
      <c r="B1104" s="2">
        <v>63956</v>
      </c>
      <c r="C1104" s="5">
        <v>25862.666666666668</v>
      </c>
      <c r="D1104" s="6">
        <v>0.40438217941501453</v>
      </c>
      <c r="G1104" s="6"/>
    </row>
    <row r="1105" spans="1:7" x14ac:dyDescent="0.25">
      <c r="A1105" s="2" t="s">
        <v>822</v>
      </c>
      <c r="B1105" s="2">
        <v>63946</v>
      </c>
      <c r="C1105" s="5">
        <v>34552.333333333336</v>
      </c>
      <c r="D1105" s="6">
        <v>0.54033611693199479</v>
      </c>
      <c r="G1105" s="6"/>
    </row>
    <row r="1106" spans="1:7" x14ac:dyDescent="0.25">
      <c r="A1106" s="2" t="s">
        <v>341</v>
      </c>
      <c r="B1106" s="2">
        <v>63931</v>
      </c>
      <c r="C1106" s="5">
        <v>39133.333333333336</v>
      </c>
      <c r="D1106" s="6">
        <v>0.61211827334678537</v>
      </c>
      <c r="G1106" s="6"/>
    </row>
    <row r="1107" spans="1:7" x14ac:dyDescent="0.25">
      <c r="A1107" s="2" t="s">
        <v>403</v>
      </c>
      <c r="B1107" s="2">
        <v>63921</v>
      </c>
      <c r="C1107" s="5">
        <v>38523.166666666664</v>
      </c>
      <c r="D1107" s="6">
        <v>0.60266839797041138</v>
      </c>
      <c r="G1107" s="6"/>
    </row>
    <row r="1108" spans="1:7" x14ac:dyDescent="0.25">
      <c r="A1108" s="2" t="s">
        <v>1464</v>
      </c>
      <c r="B1108" s="2">
        <v>63920</v>
      </c>
      <c r="C1108" s="5">
        <v>30389</v>
      </c>
      <c r="D1108" s="6">
        <v>0.47542240300375471</v>
      </c>
      <c r="G1108" s="6"/>
    </row>
    <row r="1109" spans="1:7" x14ac:dyDescent="0.25">
      <c r="A1109" s="2" t="s">
        <v>1959</v>
      </c>
      <c r="B1109" s="2">
        <v>63913</v>
      </c>
      <c r="C1109" s="5">
        <v>27149.666666666668</v>
      </c>
      <c r="D1109" s="6">
        <v>0.4247909919213097</v>
      </c>
      <c r="G1109" s="6"/>
    </row>
    <row r="1110" spans="1:7" x14ac:dyDescent="0.25">
      <c r="A1110" s="2" t="s">
        <v>3195</v>
      </c>
      <c r="B1110" s="2">
        <v>63900</v>
      </c>
      <c r="C1110" s="5">
        <v>20573.833333333332</v>
      </c>
      <c r="D1110" s="6">
        <v>0.32196922274387063</v>
      </c>
      <c r="G1110" s="6"/>
    </row>
    <row r="1111" spans="1:7" x14ac:dyDescent="0.25">
      <c r="A1111" s="2" t="s">
        <v>2437</v>
      </c>
      <c r="B1111" s="2">
        <v>63898</v>
      </c>
      <c r="C1111" s="5">
        <v>24510.666666666668</v>
      </c>
      <c r="D1111" s="6">
        <v>0.38359051404843136</v>
      </c>
      <c r="G1111" s="6"/>
    </row>
    <row r="1112" spans="1:7" x14ac:dyDescent="0.25">
      <c r="A1112" s="2" t="s">
        <v>1892</v>
      </c>
      <c r="B1112" s="2">
        <v>63897</v>
      </c>
      <c r="C1112" s="5">
        <v>27564.166666666668</v>
      </c>
      <c r="D1112" s="6">
        <v>0.43138436337647568</v>
      </c>
      <c r="G1112" s="6"/>
    </row>
    <row r="1113" spans="1:7" x14ac:dyDescent="0.25">
      <c r="A1113" s="2" t="s">
        <v>1574</v>
      </c>
      <c r="B1113" s="2">
        <v>63896</v>
      </c>
      <c r="C1113" s="5">
        <v>29564.833333333332</v>
      </c>
      <c r="D1113" s="6">
        <v>0.46270241225324482</v>
      </c>
      <c r="G1113" s="6"/>
    </row>
    <row r="1114" spans="1:7" x14ac:dyDescent="0.25">
      <c r="A1114" s="2" t="s">
        <v>2174</v>
      </c>
      <c r="B1114" s="2">
        <v>63893</v>
      </c>
      <c r="C1114" s="5">
        <v>26100.166666666668</v>
      </c>
      <c r="D1114" s="6">
        <v>0.4084980618638453</v>
      </c>
      <c r="G1114" s="6"/>
    </row>
    <row r="1115" spans="1:7" x14ac:dyDescent="0.25">
      <c r="A1115" s="2" t="s">
        <v>1625</v>
      </c>
      <c r="B1115" s="2">
        <v>63874</v>
      </c>
      <c r="C1115" s="5">
        <v>29140.166666666668</v>
      </c>
      <c r="D1115" s="6">
        <v>0.45621327404995254</v>
      </c>
      <c r="G1115" s="6"/>
    </row>
    <row r="1116" spans="1:7" x14ac:dyDescent="0.25">
      <c r="A1116" s="2" t="s">
        <v>2253</v>
      </c>
      <c r="B1116" s="2">
        <v>63873</v>
      </c>
      <c r="C1116" s="5">
        <v>25644</v>
      </c>
      <c r="D1116" s="6">
        <v>0.40148419519984968</v>
      </c>
      <c r="G1116" s="6"/>
    </row>
    <row r="1117" spans="1:7" x14ac:dyDescent="0.25">
      <c r="A1117" s="2" t="s">
        <v>2193</v>
      </c>
      <c r="B1117" s="2">
        <v>63851</v>
      </c>
      <c r="C1117" s="5">
        <v>25984.666666666668</v>
      </c>
      <c r="D1117" s="6">
        <v>0.40695786544716084</v>
      </c>
      <c r="G1117" s="6"/>
    </row>
    <row r="1118" spans="1:7" x14ac:dyDescent="0.25">
      <c r="A1118" s="2" t="s">
        <v>477</v>
      </c>
      <c r="B1118" s="2">
        <v>63850</v>
      </c>
      <c r="C1118" s="5">
        <v>37757</v>
      </c>
      <c r="D1118" s="6">
        <v>0.59133907595927959</v>
      </c>
      <c r="G1118" s="6"/>
    </row>
    <row r="1119" spans="1:7" x14ac:dyDescent="0.25">
      <c r="A1119" s="2" t="s">
        <v>180</v>
      </c>
      <c r="B1119" s="2">
        <v>63849</v>
      </c>
      <c r="C1119" s="5">
        <v>42062.666666666664</v>
      </c>
      <c r="D1119" s="6">
        <v>0.65878348394910902</v>
      </c>
      <c r="G1119" s="6"/>
    </row>
    <row r="1120" spans="1:7" x14ac:dyDescent="0.25">
      <c r="A1120" s="2" t="s">
        <v>1257</v>
      </c>
      <c r="B1120" s="2">
        <v>63840</v>
      </c>
      <c r="C1120" s="5">
        <v>31755</v>
      </c>
      <c r="D1120" s="6">
        <v>0.49741541353383456</v>
      </c>
      <c r="G1120" s="6"/>
    </row>
    <row r="1121" spans="1:7" x14ac:dyDescent="0.25">
      <c r="A1121" s="2" t="s">
        <v>974</v>
      </c>
      <c r="B1121" s="2">
        <v>63825</v>
      </c>
      <c r="C1121" s="5">
        <v>33360</v>
      </c>
      <c r="D1121" s="6">
        <v>0.52267920094007048</v>
      </c>
      <c r="G1121" s="6"/>
    </row>
    <row r="1122" spans="1:7" x14ac:dyDescent="0.25">
      <c r="A1122" s="2" t="s">
        <v>535</v>
      </c>
      <c r="B1122" s="2">
        <v>63807</v>
      </c>
      <c r="C1122" s="5">
        <v>37186.333333333336</v>
      </c>
      <c r="D1122" s="6">
        <v>0.58279394632772796</v>
      </c>
      <c r="G1122" s="6"/>
    </row>
    <row r="1123" spans="1:7" x14ac:dyDescent="0.25">
      <c r="A1123" s="2" t="s">
        <v>912</v>
      </c>
      <c r="B1123" s="2">
        <v>63805</v>
      </c>
      <c r="C1123" s="5">
        <v>33842.666666666664</v>
      </c>
      <c r="D1123" s="6">
        <v>0.53040775278844388</v>
      </c>
      <c r="G1123" s="6"/>
    </row>
    <row r="1124" spans="1:7" x14ac:dyDescent="0.25">
      <c r="A1124" s="2" t="s">
        <v>1056</v>
      </c>
      <c r="B1124" s="2">
        <v>63804</v>
      </c>
      <c r="C1124" s="5">
        <v>32784.333333333336</v>
      </c>
      <c r="D1124" s="6">
        <v>0.51382880906108297</v>
      </c>
      <c r="G1124" s="6"/>
    </row>
    <row r="1125" spans="1:7" x14ac:dyDescent="0.25">
      <c r="A1125" s="2" t="s">
        <v>2408</v>
      </c>
      <c r="B1125" s="2">
        <v>63803</v>
      </c>
      <c r="C1125" s="5">
        <v>24694</v>
      </c>
      <c r="D1125" s="6">
        <v>0.38703509239377459</v>
      </c>
      <c r="G1125" s="6"/>
    </row>
    <row r="1126" spans="1:7" x14ac:dyDescent="0.25">
      <c r="A1126" s="2" t="s">
        <v>1352</v>
      </c>
      <c r="B1126" s="2">
        <v>63800</v>
      </c>
      <c r="C1126" s="5">
        <v>31087.333333333332</v>
      </c>
      <c r="D1126" s="6">
        <v>0.48726227795193311</v>
      </c>
      <c r="G1126" s="6"/>
    </row>
    <row r="1127" spans="1:7" x14ac:dyDescent="0.25">
      <c r="A1127" s="2" t="s">
        <v>2765</v>
      </c>
      <c r="B1127" s="2">
        <v>63791</v>
      </c>
      <c r="C1127" s="5">
        <v>22600.833333333332</v>
      </c>
      <c r="D1127" s="6">
        <v>0.35429501549330361</v>
      </c>
      <c r="G1127" s="6"/>
    </row>
    <row r="1128" spans="1:7" x14ac:dyDescent="0.25">
      <c r="A1128" s="2" t="s">
        <v>473</v>
      </c>
      <c r="B1128" s="2">
        <v>63790</v>
      </c>
      <c r="C1128" s="5">
        <v>37773.333333333336</v>
      </c>
      <c r="D1128" s="6">
        <v>0.59215132988451691</v>
      </c>
      <c r="G1128" s="6"/>
    </row>
    <row r="1129" spans="1:7" x14ac:dyDescent="0.25">
      <c r="A1129" s="2" t="s">
        <v>3194</v>
      </c>
      <c r="B1129" s="2">
        <v>63783</v>
      </c>
      <c r="C1129" s="5">
        <v>20536.5</v>
      </c>
      <c r="D1129" s="6">
        <v>0.32197450731386107</v>
      </c>
      <c r="G1129" s="6"/>
    </row>
    <row r="1130" spans="1:7" x14ac:dyDescent="0.25">
      <c r="A1130" s="2" t="s">
        <v>2451</v>
      </c>
      <c r="B1130" s="2">
        <v>63778</v>
      </c>
      <c r="C1130" s="5">
        <v>24377.166666666668</v>
      </c>
      <c r="D1130" s="6">
        <v>0.38221905150156271</v>
      </c>
      <c r="G1130" s="6"/>
    </row>
    <row r="1131" spans="1:7" x14ac:dyDescent="0.25">
      <c r="A1131" s="2" t="s">
        <v>1491</v>
      </c>
      <c r="B1131" s="2">
        <v>63767</v>
      </c>
      <c r="C1131" s="5">
        <v>30085.833333333332</v>
      </c>
      <c r="D1131" s="6">
        <v>0.4718088248362528</v>
      </c>
      <c r="G1131" s="6"/>
    </row>
    <row r="1132" spans="1:7" x14ac:dyDescent="0.25">
      <c r="A1132" s="2" t="s">
        <v>1012</v>
      </c>
      <c r="B1132" s="2">
        <v>63767</v>
      </c>
      <c r="C1132" s="5">
        <v>33081</v>
      </c>
      <c r="D1132" s="6">
        <v>0.51877930591058075</v>
      </c>
      <c r="G1132" s="6"/>
    </row>
    <row r="1133" spans="1:7" x14ac:dyDescent="0.25">
      <c r="A1133" s="2" t="s">
        <v>153</v>
      </c>
      <c r="B1133" s="2">
        <v>63764</v>
      </c>
      <c r="C1133" s="5">
        <v>42878.166666666664</v>
      </c>
      <c r="D1133" s="6">
        <v>0.67245101729293433</v>
      </c>
      <c r="G1133" s="6"/>
    </row>
    <row r="1134" spans="1:7" x14ac:dyDescent="0.25">
      <c r="A1134" s="2" t="s">
        <v>1981</v>
      </c>
      <c r="B1134" s="2">
        <v>63760</v>
      </c>
      <c r="C1134" s="5">
        <v>26965.166666666668</v>
      </c>
      <c r="D1134" s="6">
        <v>0.42291666666666666</v>
      </c>
      <c r="G1134" s="6"/>
    </row>
    <row r="1135" spans="1:7" x14ac:dyDescent="0.25">
      <c r="A1135" s="2" t="s">
        <v>945</v>
      </c>
      <c r="B1135" s="2">
        <v>63759</v>
      </c>
      <c r="C1135" s="5">
        <v>33529.666666666664</v>
      </c>
      <c r="D1135" s="6">
        <v>0.52588131348776901</v>
      </c>
      <c r="G1135" s="6"/>
    </row>
    <row r="1136" spans="1:7" x14ac:dyDescent="0.25">
      <c r="A1136" s="2" t="s">
        <v>879</v>
      </c>
      <c r="B1136" s="2">
        <v>63747</v>
      </c>
      <c r="C1136" s="5">
        <v>34026.166666666664</v>
      </c>
      <c r="D1136" s="6">
        <v>0.5337689093865855</v>
      </c>
      <c r="G1136" s="6"/>
    </row>
    <row r="1137" spans="1:7" x14ac:dyDescent="0.25">
      <c r="A1137" s="2" t="s">
        <v>387</v>
      </c>
      <c r="B1137" s="2">
        <v>63737</v>
      </c>
      <c r="C1137" s="5">
        <v>38629.166666666664</v>
      </c>
      <c r="D1137" s="6">
        <v>0.60607130342919602</v>
      </c>
      <c r="G1137" s="6"/>
    </row>
    <row r="1138" spans="1:7" x14ac:dyDescent="0.25">
      <c r="A1138" s="2" t="s">
        <v>838</v>
      </c>
      <c r="B1138" s="2">
        <v>63722</v>
      </c>
      <c r="C1138" s="5">
        <v>34266.333333333336</v>
      </c>
      <c r="D1138" s="6">
        <v>0.53774729815971467</v>
      </c>
      <c r="G1138" s="6"/>
    </row>
    <row r="1139" spans="1:7" x14ac:dyDescent="0.25">
      <c r="A1139" s="2" t="s">
        <v>3243</v>
      </c>
      <c r="B1139" s="2">
        <v>63705</v>
      </c>
      <c r="C1139" s="5">
        <v>20253.833333333332</v>
      </c>
      <c r="D1139" s="6">
        <v>0.31793161185673546</v>
      </c>
      <c r="G1139" s="6"/>
    </row>
    <row r="1140" spans="1:7" x14ac:dyDescent="0.25">
      <c r="A1140" s="2" t="s">
        <v>325</v>
      </c>
      <c r="B1140" s="2">
        <v>63698</v>
      </c>
      <c r="C1140" s="5">
        <v>39183.833333333336</v>
      </c>
      <c r="D1140" s="6">
        <v>0.615150135535391</v>
      </c>
      <c r="G1140" s="6"/>
    </row>
    <row r="1141" spans="1:7" x14ac:dyDescent="0.25">
      <c r="A1141" s="2" t="s">
        <v>972</v>
      </c>
      <c r="B1141" s="2">
        <v>63674</v>
      </c>
      <c r="C1141" s="5">
        <v>33296.666666666664</v>
      </c>
      <c r="D1141" s="6">
        <v>0.52292406110290957</v>
      </c>
      <c r="G1141" s="6"/>
    </row>
    <row r="1142" spans="1:7" x14ac:dyDescent="0.25">
      <c r="A1142" s="2" t="s">
        <v>553</v>
      </c>
      <c r="B1142" s="2">
        <v>63673</v>
      </c>
      <c r="C1142" s="5">
        <v>36988.333333333336</v>
      </c>
      <c r="D1142" s="6">
        <v>0.58091079944926949</v>
      </c>
      <c r="G1142" s="6"/>
    </row>
    <row r="1143" spans="1:7" x14ac:dyDescent="0.25">
      <c r="A1143" s="2" t="s">
        <v>2594</v>
      </c>
      <c r="B1143" s="2">
        <v>63664</v>
      </c>
      <c r="C1143" s="5">
        <v>23461.666666666668</v>
      </c>
      <c r="D1143" s="6">
        <v>0.36852328893356789</v>
      </c>
      <c r="G1143" s="6"/>
    </row>
    <row r="1144" spans="1:7" x14ac:dyDescent="0.25">
      <c r="A1144" s="2" t="s">
        <v>524</v>
      </c>
      <c r="B1144" s="2">
        <v>63663</v>
      </c>
      <c r="C1144" s="5">
        <v>37208.333333333336</v>
      </c>
      <c r="D1144" s="6">
        <v>0.58445774363968606</v>
      </c>
      <c r="G1144" s="6"/>
    </row>
    <row r="1145" spans="1:7" x14ac:dyDescent="0.25">
      <c r="A1145" s="2" t="s">
        <v>847</v>
      </c>
      <c r="B1145" s="2">
        <v>63653</v>
      </c>
      <c r="C1145" s="5">
        <v>34164.333333333336</v>
      </c>
      <c r="D1145" s="6">
        <v>0.53672777926151694</v>
      </c>
      <c r="G1145" s="6"/>
    </row>
    <row r="1146" spans="1:7" x14ac:dyDescent="0.25">
      <c r="A1146" s="2" t="s">
        <v>170</v>
      </c>
      <c r="B1146" s="2">
        <v>63644</v>
      </c>
      <c r="C1146" s="5">
        <v>42359.833333333336</v>
      </c>
      <c r="D1146" s="6">
        <v>0.66557465485094169</v>
      </c>
      <c r="G1146" s="6"/>
    </row>
    <row r="1147" spans="1:7" x14ac:dyDescent="0.25">
      <c r="A1147" s="2" t="s">
        <v>391</v>
      </c>
      <c r="B1147" s="2">
        <v>63642</v>
      </c>
      <c r="C1147" s="5">
        <v>38469.5</v>
      </c>
      <c r="D1147" s="6">
        <v>0.60446717576443232</v>
      </c>
      <c r="G1147" s="6"/>
    </row>
    <row r="1148" spans="1:7" x14ac:dyDescent="0.25">
      <c r="A1148" s="2" t="s">
        <v>2335</v>
      </c>
      <c r="B1148" s="2">
        <v>63633</v>
      </c>
      <c r="C1148" s="5">
        <v>25071.166666666668</v>
      </c>
      <c r="D1148" s="6">
        <v>0.39399630170928085</v>
      </c>
      <c r="G1148" s="6"/>
    </row>
    <row r="1149" spans="1:7" x14ac:dyDescent="0.25">
      <c r="A1149" s="2" t="s">
        <v>270</v>
      </c>
      <c r="B1149" s="2">
        <v>63630</v>
      </c>
      <c r="C1149" s="5">
        <v>39873.166666666664</v>
      </c>
      <c r="D1149" s="6">
        <v>0.62664099743307655</v>
      </c>
      <c r="G1149" s="6"/>
    </row>
    <row r="1150" spans="1:7" x14ac:dyDescent="0.25">
      <c r="A1150" s="2" t="s">
        <v>185</v>
      </c>
      <c r="B1150" s="2">
        <v>63627</v>
      </c>
      <c r="C1150" s="5">
        <v>41748.166666666664</v>
      </c>
      <c r="D1150" s="6">
        <v>0.65613916523907556</v>
      </c>
      <c r="G1150" s="6"/>
    </row>
    <row r="1151" spans="1:7" x14ac:dyDescent="0.25">
      <c r="A1151" s="2" t="s">
        <v>15</v>
      </c>
      <c r="B1151" s="2">
        <v>63625</v>
      </c>
      <c r="C1151" s="5">
        <v>49229.833333333336</v>
      </c>
      <c r="D1151" s="6">
        <v>0.77374983628028815</v>
      </c>
      <c r="G1151" s="6"/>
    </row>
    <row r="1152" spans="1:7" x14ac:dyDescent="0.25">
      <c r="A1152" s="2" t="s">
        <v>267</v>
      </c>
      <c r="B1152" s="2">
        <v>63617</v>
      </c>
      <c r="C1152" s="5">
        <v>39921.5</v>
      </c>
      <c r="D1152" s="6">
        <v>0.62752880519358034</v>
      </c>
      <c r="G1152" s="6"/>
    </row>
    <row r="1153" spans="1:7" x14ac:dyDescent="0.25">
      <c r="A1153" s="2" t="s">
        <v>2791</v>
      </c>
      <c r="B1153" s="2">
        <v>63595</v>
      </c>
      <c r="C1153" s="5">
        <v>22409</v>
      </c>
      <c r="D1153" s="6">
        <v>0.35237046937652333</v>
      </c>
      <c r="G1153" s="6"/>
    </row>
    <row r="1154" spans="1:7" x14ac:dyDescent="0.25">
      <c r="A1154" s="2" t="s">
        <v>2520</v>
      </c>
      <c r="B1154" s="2">
        <v>63590</v>
      </c>
      <c r="C1154" s="5">
        <v>23893.5</v>
      </c>
      <c r="D1154" s="6">
        <v>0.37574304135870418</v>
      </c>
      <c r="G1154" s="6"/>
    </row>
    <row r="1155" spans="1:7" x14ac:dyDescent="0.25">
      <c r="A1155" s="2" t="s">
        <v>3999</v>
      </c>
      <c r="B1155" s="2">
        <v>63585</v>
      </c>
      <c r="C1155" s="5">
        <v>12212.166666666666</v>
      </c>
      <c r="D1155" s="6">
        <v>0.19206049644832376</v>
      </c>
      <c r="G1155" s="6"/>
    </row>
    <row r="1156" spans="1:7" x14ac:dyDescent="0.25">
      <c r="A1156" s="2" t="s">
        <v>3114</v>
      </c>
      <c r="B1156" s="2">
        <v>63580</v>
      </c>
      <c r="C1156" s="5">
        <v>20986.833333333332</v>
      </c>
      <c r="D1156" s="6">
        <v>0.33008545664255007</v>
      </c>
      <c r="G1156" s="6"/>
    </row>
    <row r="1157" spans="1:7" x14ac:dyDescent="0.25">
      <c r="A1157" s="2" t="s">
        <v>2537</v>
      </c>
      <c r="B1157" s="2">
        <v>63577</v>
      </c>
      <c r="C1157" s="5">
        <v>23747</v>
      </c>
      <c r="D1157" s="6">
        <v>0.37351557953347908</v>
      </c>
      <c r="G1157" s="6"/>
    </row>
    <row r="1158" spans="1:7" x14ac:dyDescent="0.25">
      <c r="A1158" s="2" t="s">
        <v>195</v>
      </c>
      <c r="B1158" s="2">
        <v>63576</v>
      </c>
      <c r="C1158" s="5">
        <v>41457.333333333336</v>
      </c>
      <c r="D1158" s="6">
        <v>0.65209093578289501</v>
      </c>
      <c r="G1158" s="6"/>
    </row>
    <row r="1159" spans="1:7" x14ac:dyDescent="0.25">
      <c r="A1159" s="2" t="s">
        <v>433</v>
      </c>
      <c r="B1159" s="2">
        <v>63571</v>
      </c>
      <c r="C1159" s="5">
        <v>37995.5</v>
      </c>
      <c r="D1159" s="6">
        <v>0.5976860518160797</v>
      </c>
      <c r="G1159" s="6"/>
    </row>
    <row r="1160" spans="1:7" x14ac:dyDescent="0.25">
      <c r="A1160" s="2" t="s">
        <v>1240</v>
      </c>
      <c r="B1160" s="2">
        <v>63560</v>
      </c>
      <c r="C1160" s="5">
        <v>31690.666666666668</v>
      </c>
      <c r="D1160" s="6">
        <v>0.49859450388084753</v>
      </c>
      <c r="G1160" s="6"/>
    </row>
    <row r="1161" spans="1:7" x14ac:dyDescent="0.25">
      <c r="A1161" s="2" t="s">
        <v>86</v>
      </c>
      <c r="B1161" s="2">
        <v>63550</v>
      </c>
      <c r="C1161" s="5">
        <v>45148</v>
      </c>
      <c r="D1161" s="6">
        <v>0.71043273013375297</v>
      </c>
      <c r="G1161" s="6"/>
    </row>
    <row r="1162" spans="1:7" x14ac:dyDescent="0.25">
      <c r="A1162" s="2" t="s">
        <v>46</v>
      </c>
      <c r="B1162" s="2">
        <v>63542</v>
      </c>
      <c r="C1162" s="5">
        <v>47125.666666666664</v>
      </c>
      <c r="D1162" s="6">
        <v>0.74164594546389262</v>
      </c>
      <c r="G1162" s="6"/>
    </row>
    <row r="1163" spans="1:7" x14ac:dyDescent="0.25">
      <c r="A1163" s="2" t="s">
        <v>1885</v>
      </c>
      <c r="B1163" s="2">
        <v>63534</v>
      </c>
      <c r="C1163" s="5">
        <v>27444.166666666668</v>
      </c>
      <c r="D1163" s="6">
        <v>0.43196031521180261</v>
      </c>
      <c r="G1163" s="6"/>
    </row>
    <row r="1164" spans="1:7" x14ac:dyDescent="0.25">
      <c r="A1164" s="2" t="s">
        <v>457</v>
      </c>
      <c r="B1164" s="2">
        <v>63533</v>
      </c>
      <c r="C1164" s="5">
        <v>37769.666666666664</v>
      </c>
      <c r="D1164" s="6">
        <v>0.5944889532473937</v>
      </c>
      <c r="G1164" s="6"/>
    </row>
    <row r="1165" spans="1:7" x14ac:dyDescent="0.25">
      <c r="A1165" s="2" t="s">
        <v>687</v>
      </c>
      <c r="B1165" s="2">
        <v>63528</v>
      </c>
      <c r="C1165" s="5">
        <v>35691.5</v>
      </c>
      <c r="D1165" s="6">
        <v>0.56182313310666165</v>
      </c>
      <c r="G1165" s="6"/>
    </row>
    <row r="1166" spans="1:7" x14ac:dyDescent="0.25">
      <c r="A1166" s="2" t="s">
        <v>1861</v>
      </c>
      <c r="B1166" s="2">
        <v>63525</v>
      </c>
      <c r="C1166" s="5">
        <v>27556.666666666668</v>
      </c>
      <c r="D1166" s="6">
        <v>0.43379247015610656</v>
      </c>
      <c r="G1166" s="6"/>
    </row>
    <row r="1167" spans="1:7" x14ac:dyDescent="0.25">
      <c r="A1167" s="2" t="s">
        <v>800</v>
      </c>
      <c r="B1167" s="2">
        <v>63517</v>
      </c>
      <c r="C1167" s="5">
        <v>34534</v>
      </c>
      <c r="D1167" s="6">
        <v>0.54369696301777481</v>
      </c>
      <c r="G1167" s="6"/>
    </row>
    <row r="1168" spans="1:7" x14ac:dyDescent="0.25">
      <c r="A1168" s="2" t="s">
        <v>2364</v>
      </c>
      <c r="B1168" s="2">
        <v>63512</v>
      </c>
      <c r="C1168" s="5">
        <v>24849.5</v>
      </c>
      <c r="D1168" s="6">
        <v>0.39125677037410256</v>
      </c>
      <c r="G1168" s="6"/>
    </row>
    <row r="1169" spans="1:7" x14ac:dyDescent="0.25">
      <c r="A1169" s="2" t="s">
        <v>1131</v>
      </c>
      <c r="B1169" s="2">
        <v>63461</v>
      </c>
      <c r="C1169" s="5">
        <v>32223.5</v>
      </c>
      <c r="D1169" s="6">
        <v>0.50776855076346106</v>
      </c>
      <c r="G1169" s="6"/>
    </row>
    <row r="1170" spans="1:7" x14ac:dyDescent="0.25">
      <c r="A1170" s="2" t="s">
        <v>3666</v>
      </c>
      <c r="B1170" s="2">
        <v>63458</v>
      </c>
      <c r="C1170" s="5">
        <v>17080.333333333332</v>
      </c>
      <c r="D1170" s="6">
        <v>0.26915965415445386</v>
      </c>
      <c r="G1170" s="6"/>
    </row>
    <row r="1171" spans="1:7" x14ac:dyDescent="0.25">
      <c r="A1171" s="2" t="s">
        <v>3343</v>
      </c>
      <c r="B1171" s="2">
        <v>63431</v>
      </c>
      <c r="C1171" s="5">
        <v>19516.5</v>
      </c>
      <c r="D1171" s="6">
        <v>0.30768078699689427</v>
      </c>
      <c r="G1171" s="6"/>
    </row>
    <row r="1172" spans="1:7" x14ac:dyDescent="0.25">
      <c r="A1172" s="2" t="s">
        <v>1925</v>
      </c>
      <c r="B1172" s="2">
        <v>63412</v>
      </c>
      <c r="C1172" s="5">
        <v>27199.833333333332</v>
      </c>
      <c r="D1172" s="6">
        <v>0.42893826615361969</v>
      </c>
      <c r="G1172" s="6"/>
    </row>
    <row r="1173" spans="1:7" x14ac:dyDescent="0.25">
      <c r="A1173" s="2" t="s">
        <v>1088</v>
      </c>
      <c r="B1173" s="2">
        <v>63398</v>
      </c>
      <c r="C1173" s="5">
        <v>32425.333333333332</v>
      </c>
      <c r="D1173" s="6">
        <v>0.51145672313532498</v>
      </c>
      <c r="G1173" s="6"/>
    </row>
    <row r="1174" spans="1:7" x14ac:dyDescent="0.25">
      <c r="A1174" s="2" t="s">
        <v>148</v>
      </c>
      <c r="B1174" s="2">
        <v>63393</v>
      </c>
      <c r="C1174" s="5">
        <v>42766</v>
      </c>
      <c r="D1174" s="6">
        <v>0.67461707128547321</v>
      </c>
      <c r="G1174" s="6"/>
    </row>
    <row r="1175" spans="1:7" x14ac:dyDescent="0.25">
      <c r="A1175" s="2" t="s">
        <v>44</v>
      </c>
      <c r="B1175" s="2">
        <v>63393</v>
      </c>
      <c r="C1175" s="5">
        <v>47114.666666666664</v>
      </c>
      <c r="D1175" s="6">
        <v>0.743215602143244</v>
      </c>
      <c r="G1175" s="6"/>
    </row>
    <row r="1176" spans="1:7" x14ac:dyDescent="0.25">
      <c r="A1176" s="2" t="s">
        <v>1306</v>
      </c>
      <c r="B1176" s="2">
        <v>63386</v>
      </c>
      <c r="C1176" s="5">
        <v>31197.666666666668</v>
      </c>
      <c r="D1176" s="6">
        <v>0.49218544578718754</v>
      </c>
      <c r="G1176" s="6"/>
    </row>
    <row r="1177" spans="1:7" x14ac:dyDescent="0.25">
      <c r="A1177" s="2" t="s">
        <v>390</v>
      </c>
      <c r="B1177" s="2">
        <v>63380</v>
      </c>
      <c r="C1177" s="5">
        <v>38358</v>
      </c>
      <c r="D1177" s="6">
        <v>0.60520668980751025</v>
      </c>
      <c r="G1177" s="6"/>
    </row>
    <row r="1178" spans="1:7" x14ac:dyDescent="0.25">
      <c r="A1178" s="2" t="s">
        <v>2962</v>
      </c>
      <c r="B1178" s="2">
        <v>63357</v>
      </c>
      <c r="C1178" s="5">
        <v>21572.833333333332</v>
      </c>
      <c r="D1178" s="6">
        <v>0.34049644606489154</v>
      </c>
      <c r="G1178" s="6"/>
    </row>
    <row r="1179" spans="1:7" x14ac:dyDescent="0.25">
      <c r="A1179" s="2" t="s">
        <v>2485</v>
      </c>
      <c r="B1179" s="2">
        <v>63338</v>
      </c>
      <c r="C1179" s="5">
        <v>23979.666666666668</v>
      </c>
      <c r="D1179" s="6">
        <v>0.37859841906385849</v>
      </c>
      <c r="G1179" s="6"/>
    </row>
    <row r="1180" spans="1:7" x14ac:dyDescent="0.25">
      <c r="A1180" s="2" t="s">
        <v>1645</v>
      </c>
      <c r="B1180" s="2">
        <v>63335</v>
      </c>
      <c r="C1180" s="5">
        <v>28681.333333333332</v>
      </c>
      <c r="D1180" s="6">
        <v>0.45285124075682215</v>
      </c>
      <c r="G1180" s="6"/>
    </row>
    <row r="1181" spans="1:7" x14ac:dyDescent="0.25">
      <c r="A1181" s="2" t="s">
        <v>139</v>
      </c>
      <c r="B1181" s="2">
        <v>63329</v>
      </c>
      <c r="C1181" s="5">
        <v>42969.666666666664</v>
      </c>
      <c r="D1181" s="6">
        <v>0.67851484575260412</v>
      </c>
      <c r="G1181" s="6"/>
    </row>
    <row r="1182" spans="1:7" x14ac:dyDescent="0.25">
      <c r="A1182" s="2" t="s">
        <v>567</v>
      </c>
      <c r="B1182" s="2">
        <v>63323</v>
      </c>
      <c r="C1182" s="5">
        <v>36670.5</v>
      </c>
      <c r="D1182" s="6">
        <v>0.57910237986197743</v>
      </c>
      <c r="G1182" s="6"/>
    </row>
    <row r="1183" spans="1:7" x14ac:dyDescent="0.25">
      <c r="A1183" s="2" t="s">
        <v>2974</v>
      </c>
      <c r="B1183" s="2">
        <v>63309</v>
      </c>
      <c r="C1183" s="5">
        <v>21522.833333333332</v>
      </c>
      <c r="D1183" s="6">
        <v>0.33996482859203797</v>
      </c>
      <c r="G1183" s="6"/>
    </row>
    <row r="1184" spans="1:7" x14ac:dyDescent="0.25">
      <c r="A1184" s="2" t="s">
        <v>109</v>
      </c>
      <c r="B1184" s="2">
        <v>63309</v>
      </c>
      <c r="C1184" s="5">
        <v>44147.833333333336</v>
      </c>
      <c r="D1184" s="6">
        <v>0.69733897760718599</v>
      </c>
      <c r="G1184" s="6"/>
    </row>
    <row r="1185" spans="1:7" x14ac:dyDescent="0.25">
      <c r="A1185" s="2" t="s">
        <v>1437</v>
      </c>
      <c r="B1185" s="2">
        <v>63305</v>
      </c>
      <c r="C1185" s="5">
        <v>30277.666666666668</v>
      </c>
      <c r="D1185" s="6">
        <v>0.47828238949003504</v>
      </c>
      <c r="G1185" s="6"/>
    </row>
    <row r="1186" spans="1:7" x14ac:dyDescent="0.25">
      <c r="A1186" s="2" t="s">
        <v>159</v>
      </c>
      <c r="B1186" s="2">
        <v>63304</v>
      </c>
      <c r="C1186" s="5">
        <v>42341.5</v>
      </c>
      <c r="D1186" s="6">
        <v>0.66885978769114118</v>
      </c>
      <c r="G1186" s="6"/>
    </row>
    <row r="1187" spans="1:7" x14ac:dyDescent="0.25">
      <c r="A1187" s="2" t="s">
        <v>2124</v>
      </c>
      <c r="B1187" s="2">
        <v>63304</v>
      </c>
      <c r="C1187" s="5">
        <v>26095.5</v>
      </c>
      <c r="D1187" s="6">
        <v>0.41222513585239479</v>
      </c>
      <c r="G1187" s="6"/>
    </row>
    <row r="1188" spans="1:7" x14ac:dyDescent="0.25">
      <c r="A1188" s="2" t="s">
        <v>132</v>
      </c>
      <c r="B1188" s="2">
        <v>63303</v>
      </c>
      <c r="C1188" s="5">
        <v>43173</v>
      </c>
      <c r="D1188" s="6">
        <v>0.68200559215203072</v>
      </c>
      <c r="G1188" s="6"/>
    </row>
    <row r="1189" spans="1:7" x14ac:dyDescent="0.25">
      <c r="A1189" s="2" t="s">
        <v>960</v>
      </c>
      <c r="B1189" s="2">
        <v>63276</v>
      </c>
      <c r="C1189" s="5">
        <v>33163.5</v>
      </c>
      <c r="D1189" s="6">
        <v>0.52410866679309687</v>
      </c>
      <c r="G1189" s="6"/>
    </row>
    <row r="1190" spans="1:7" x14ac:dyDescent="0.25">
      <c r="A1190" s="2" t="s">
        <v>1729</v>
      </c>
      <c r="B1190" s="2">
        <v>63265</v>
      </c>
      <c r="C1190" s="5">
        <v>28148.166666666668</v>
      </c>
      <c r="D1190" s="6">
        <v>0.44492478727047607</v>
      </c>
      <c r="G1190" s="6"/>
    </row>
    <row r="1191" spans="1:7" x14ac:dyDescent="0.25">
      <c r="A1191" s="2" t="s">
        <v>52</v>
      </c>
      <c r="B1191" s="2">
        <v>63264</v>
      </c>
      <c r="C1191" s="5">
        <v>46742.333333333336</v>
      </c>
      <c r="D1191" s="6">
        <v>0.73884568369583548</v>
      </c>
      <c r="G1191" s="6"/>
    </row>
    <row r="1192" spans="1:7" x14ac:dyDescent="0.25">
      <c r="A1192" s="2" t="s">
        <v>2433</v>
      </c>
      <c r="B1192" s="2">
        <v>63263</v>
      </c>
      <c r="C1192" s="5">
        <v>24305.833333333332</v>
      </c>
      <c r="D1192" s="6">
        <v>0.38420298331304764</v>
      </c>
      <c r="G1192" s="6"/>
    </row>
    <row r="1193" spans="1:7" x14ac:dyDescent="0.25">
      <c r="A1193" s="2" t="s">
        <v>1307</v>
      </c>
      <c r="B1193" s="2">
        <v>63258</v>
      </c>
      <c r="C1193" s="5">
        <v>31129</v>
      </c>
      <c r="D1193" s="6">
        <v>0.49209586139302541</v>
      </c>
      <c r="G1193" s="6"/>
    </row>
    <row r="1194" spans="1:7" x14ac:dyDescent="0.25">
      <c r="A1194" s="2" t="s">
        <v>124</v>
      </c>
      <c r="B1194" s="2">
        <v>63187</v>
      </c>
      <c r="C1194" s="5">
        <v>43433.666666666664</v>
      </c>
      <c r="D1194" s="6">
        <v>0.68738295324460197</v>
      </c>
      <c r="G1194" s="6"/>
    </row>
    <row r="1195" spans="1:7" x14ac:dyDescent="0.25">
      <c r="A1195" s="2" t="s">
        <v>364</v>
      </c>
      <c r="B1195" s="2">
        <v>63175</v>
      </c>
      <c r="C1195" s="5">
        <v>38480</v>
      </c>
      <c r="D1195" s="6">
        <v>0.60910170162247723</v>
      </c>
      <c r="G1195" s="6"/>
    </row>
    <row r="1196" spans="1:7" x14ac:dyDescent="0.25">
      <c r="A1196" s="2" t="s">
        <v>426</v>
      </c>
      <c r="B1196" s="2">
        <v>63168</v>
      </c>
      <c r="C1196" s="5">
        <v>37842.833333333336</v>
      </c>
      <c r="D1196" s="6">
        <v>0.59908234126984128</v>
      </c>
      <c r="G1196" s="6"/>
    </row>
    <row r="1197" spans="1:7" x14ac:dyDescent="0.25">
      <c r="A1197" s="2" t="s">
        <v>2293</v>
      </c>
      <c r="B1197" s="2">
        <v>63162</v>
      </c>
      <c r="C1197" s="5">
        <v>25144.833333333332</v>
      </c>
      <c r="D1197" s="6">
        <v>0.39810065123544747</v>
      </c>
      <c r="G1197" s="6"/>
    </row>
    <row r="1198" spans="1:7" x14ac:dyDescent="0.25">
      <c r="A1198" s="2" t="s">
        <v>544</v>
      </c>
      <c r="B1198" s="2">
        <v>63159</v>
      </c>
      <c r="C1198" s="5">
        <v>36768.666666666664</v>
      </c>
      <c r="D1198" s="6">
        <v>0.58216036774911994</v>
      </c>
      <c r="G1198" s="6"/>
    </row>
    <row r="1199" spans="1:7" x14ac:dyDescent="0.25">
      <c r="A1199" s="2" t="s">
        <v>2005</v>
      </c>
      <c r="B1199" s="2">
        <v>63134</v>
      </c>
      <c r="C1199" s="5">
        <v>26615.5</v>
      </c>
      <c r="D1199" s="6">
        <v>0.42157157791364397</v>
      </c>
      <c r="G1199" s="6"/>
    </row>
    <row r="1200" spans="1:7" x14ac:dyDescent="0.25">
      <c r="A1200" s="2" t="s">
        <v>39</v>
      </c>
      <c r="B1200" s="2">
        <v>63129</v>
      </c>
      <c r="C1200" s="5">
        <v>47126</v>
      </c>
      <c r="D1200" s="6">
        <v>0.74650319187695036</v>
      </c>
      <c r="G1200" s="6"/>
    </row>
    <row r="1201" spans="1:7" x14ac:dyDescent="0.25">
      <c r="A1201" s="2" t="s">
        <v>444</v>
      </c>
      <c r="B1201" s="2">
        <v>63129</v>
      </c>
      <c r="C1201" s="5">
        <v>37644.5</v>
      </c>
      <c r="D1201" s="6">
        <v>0.59631072882510416</v>
      </c>
      <c r="G1201" s="6"/>
    </row>
    <row r="1202" spans="1:7" x14ac:dyDescent="0.25">
      <c r="A1202" s="2" t="s">
        <v>1168</v>
      </c>
      <c r="B1202" s="2">
        <v>63126</v>
      </c>
      <c r="C1202" s="5">
        <v>31833.333333333332</v>
      </c>
      <c r="D1202" s="6">
        <v>0.50428244041018488</v>
      </c>
      <c r="G1202" s="6"/>
    </row>
    <row r="1203" spans="1:7" x14ac:dyDescent="0.25">
      <c r="A1203" s="2" t="s">
        <v>1104</v>
      </c>
      <c r="B1203" s="2">
        <v>63111</v>
      </c>
      <c r="C1203" s="5">
        <v>32218</v>
      </c>
      <c r="D1203" s="6">
        <v>0.51049737763622827</v>
      </c>
      <c r="G1203" s="6"/>
    </row>
    <row r="1204" spans="1:7" x14ac:dyDescent="0.25">
      <c r="A1204" s="2" t="s">
        <v>235</v>
      </c>
      <c r="B1204" s="2">
        <v>63111</v>
      </c>
      <c r="C1204" s="5">
        <v>40119.5</v>
      </c>
      <c r="D1204" s="6">
        <v>0.63569742200250356</v>
      </c>
      <c r="G1204" s="6"/>
    </row>
    <row r="1205" spans="1:7" x14ac:dyDescent="0.25">
      <c r="A1205" s="2" t="s">
        <v>348</v>
      </c>
      <c r="B1205" s="2">
        <v>63109</v>
      </c>
      <c r="C1205" s="5">
        <v>38566.5</v>
      </c>
      <c r="D1205" s="6">
        <v>0.61110935048883674</v>
      </c>
      <c r="G1205" s="6"/>
    </row>
    <row r="1206" spans="1:7" x14ac:dyDescent="0.25">
      <c r="A1206" s="2" t="s">
        <v>1245</v>
      </c>
      <c r="B1206" s="2">
        <v>63104</v>
      </c>
      <c r="C1206" s="5">
        <v>31456</v>
      </c>
      <c r="D1206" s="6">
        <v>0.49847870182555781</v>
      </c>
      <c r="G1206" s="6"/>
    </row>
    <row r="1207" spans="1:7" x14ac:dyDescent="0.25">
      <c r="A1207" s="2" t="s">
        <v>1332</v>
      </c>
      <c r="B1207" s="2">
        <v>63075</v>
      </c>
      <c r="C1207" s="5">
        <v>30849.5</v>
      </c>
      <c r="D1207" s="6">
        <v>0.48909235037653587</v>
      </c>
      <c r="G1207" s="6"/>
    </row>
    <row r="1208" spans="1:7" x14ac:dyDescent="0.25">
      <c r="A1208" s="2" t="s">
        <v>2505</v>
      </c>
      <c r="B1208" s="2">
        <v>63074</v>
      </c>
      <c r="C1208" s="5">
        <v>23761.666666666668</v>
      </c>
      <c r="D1208" s="6">
        <v>0.37672680766507066</v>
      </c>
      <c r="G1208" s="6"/>
    </row>
    <row r="1209" spans="1:7" x14ac:dyDescent="0.25">
      <c r="A1209" s="2" t="s">
        <v>392</v>
      </c>
      <c r="B1209" s="2">
        <v>63067</v>
      </c>
      <c r="C1209" s="5">
        <v>38095</v>
      </c>
      <c r="D1209" s="6">
        <v>0.60404014777934578</v>
      </c>
      <c r="G1209" s="6"/>
    </row>
    <row r="1210" spans="1:7" x14ac:dyDescent="0.25">
      <c r="A1210" s="2" t="s">
        <v>127</v>
      </c>
      <c r="B1210" s="2">
        <v>63062</v>
      </c>
      <c r="C1210" s="5">
        <v>43167.333333333336</v>
      </c>
      <c r="D1210" s="6">
        <v>0.68452211051557732</v>
      </c>
      <c r="G1210" s="6"/>
    </row>
    <row r="1211" spans="1:7" x14ac:dyDescent="0.25">
      <c r="A1211" s="2" t="s">
        <v>1608</v>
      </c>
      <c r="B1211" s="2">
        <v>63061</v>
      </c>
      <c r="C1211" s="5">
        <v>28927.666666666668</v>
      </c>
      <c r="D1211" s="6">
        <v>0.45872514972275524</v>
      </c>
      <c r="G1211" s="6"/>
    </row>
    <row r="1212" spans="1:7" x14ac:dyDescent="0.25">
      <c r="A1212" s="2" t="s">
        <v>1222</v>
      </c>
      <c r="B1212" s="2">
        <v>63058</v>
      </c>
      <c r="C1212" s="5">
        <v>31497.5</v>
      </c>
      <c r="D1212" s="6">
        <v>0.49950045989406577</v>
      </c>
      <c r="G1212" s="6"/>
    </row>
    <row r="1213" spans="1:7" x14ac:dyDescent="0.25">
      <c r="A1213" s="2" t="s">
        <v>1336</v>
      </c>
      <c r="B1213" s="2">
        <v>63057</v>
      </c>
      <c r="C1213" s="5">
        <v>30817.666666666668</v>
      </c>
      <c r="D1213" s="6">
        <v>0.48872713047983046</v>
      </c>
      <c r="G1213" s="6"/>
    </row>
    <row r="1214" spans="1:7" x14ac:dyDescent="0.25">
      <c r="A1214" s="2" t="s">
        <v>2601</v>
      </c>
      <c r="B1214" s="2">
        <v>63050</v>
      </c>
      <c r="C1214" s="5">
        <v>23196</v>
      </c>
      <c r="D1214" s="6">
        <v>0.367898493259318</v>
      </c>
      <c r="G1214" s="6"/>
    </row>
    <row r="1215" spans="1:7" x14ac:dyDescent="0.25">
      <c r="A1215" s="2" t="s">
        <v>51</v>
      </c>
      <c r="B1215" s="2">
        <v>63042</v>
      </c>
      <c r="C1215" s="5">
        <v>46593.166666666664</v>
      </c>
      <c r="D1215" s="6">
        <v>0.73908135317195944</v>
      </c>
      <c r="G1215" s="6"/>
    </row>
    <row r="1216" spans="1:7" x14ac:dyDescent="0.25">
      <c r="A1216" s="2" t="s">
        <v>3141</v>
      </c>
      <c r="B1216" s="2">
        <v>63038</v>
      </c>
      <c r="C1216" s="5">
        <v>20656.833333333332</v>
      </c>
      <c r="D1216" s="6">
        <v>0.32768858995103478</v>
      </c>
      <c r="G1216" s="6"/>
    </row>
    <row r="1217" spans="1:7" x14ac:dyDescent="0.25">
      <c r="A1217" s="2" t="s">
        <v>1230</v>
      </c>
      <c r="B1217" s="2">
        <v>63027</v>
      </c>
      <c r="C1217" s="5">
        <v>31453.833333333332</v>
      </c>
      <c r="D1217" s="6">
        <v>0.49905331577472084</v>
      </c>
      <c r="G1217" s="6"/>
    </row>
    <row r="1218" spans="1:7" x14ac:dyDescent="0.25">
      <c r="A1218" s="2" t="s">
        <v>1590</v>
      </c>
      <c r="B1218" s="2">
        <v>63027</v>
      </c>
      <c r="C1218" s="5">
        <v>29068.833333333332</v>
      </c>
      <c r="D1218" s="6">
        <v>0.46121239045699991</v>
      </c>
      <c r="G1218" s="6"/>
    </row>
    <row r="1219" spans="1:7" x14ac:dyDescent="0.25">
      <c r="A1219" s="2" t="s">
        <v>830</v>
      </c>
      <c r="B1219" s="2">
        <v>63024</v>
      </c>
      <c r="C1219" s="5">
        <v>33948.666666666664</v>
      </c>
      <c r="D1219" s="6">
        <v>0.53866252009816362</v>
      </c>
      <c r="G1219" s="6"/>
    </row>
    <row r="1220" spans="1:7" x14ac:dyDescent="0.25">
      <c r="A1220" s="2" t="s">
        <v>2838</v>
      </c>
      <c r="B1220" s="2">
        <v>63018</v>
      </c>
      <c r="C1220" s="5">
        <v>21974.833333333332</v>
      </c>
      <c r="D1220" s="6">
        <v>0.34870724766468836</v>
      </c>
      <c r="G1220" s="6"/>
    </row>
    <row r="1221" spans="1:7" x14ac:dyDescent="0.25">
      <c r="A1221" s="2" t="s">
        <v>620</v>
      </c>
      <c r="B1221" s="2">
        <v>63013</v>
      </c>
      <c r="C1221" s="5">
        <v>35954.333333333336</v>
      </c>
      <c r="D1221" s="6">
        <v>0.57058596374293136</v>
      </c>
      <c r="G1221" s="6"/>
    </row>
    <row r="1222" spans="1:7" x14ac:dyDescent="0.25">
      <c r="A1222" s="2" t="s">
        <v>1835</v>
      </c>
      <c r="B1222" s="2">
        <v>63006</v>
      </c>
      <c r="C1222" s="5">
        <v>27437.833333333332</v>
      </c>
      <c r="D1222" s="6">
        <v>0.4354796897649959</v>
      </c>
      <c r="G1222" s="6"/>
    </row>
    <row r="1223" spans="1:7" x14ac:dyDescent="0.25">
      <c r="A1223" s="2" t="s">
        <v>447</v>
      </c>
      <c r="B1223" s="2">
        <v>63005</v>
      </c>
      <c r="C1223" s="5">
        <v>37529.5</v>
      </c>
      <c r="D1223" s="6">
        <v>0.59565907467661294</v>
      </c>
      <c r="G1223" s="6"/>
    </row>
    <row r="1224" spans="1:7" x14ac:dyDescent="0.25">
      <c r="A1224" s="2" t="s">
        <v>4020</v>
      </c>
      <c r="B1224" s="2">
        <v>63003</v>
      </c>
      <c r="C1224" s="5">
        <v>10841.166666666666</v>
      </c>
      <c r="D1224" s="6">
        <v>0.17207381659074433</v>
      </c>
      <c r="G1224" s="6"/>
    </row>
    <row r="1225" spans="1:7" x14ac:dyDescent="0.25">
      <c r="A1225" s="2" t="s">
        <v>980</v>
      </c>
      <c r="B1225" s="2">
        <v>62998</v>
      </c>
      <c r="C1225" s="5">
        <v>32903</v>
      </c>
      <c r="D1225" s="6">
        <v>0.52228642179116802</v>
      </c>
      <c r="G1225" s="6"/>
    </row>
    <row r="1226" spans="1:7" x14ac:dyDescent="0.25">
      <c r="A1226" s="2" t="s">
        <v>3909</v>
      </c>
      <c r="B1226" s="2">
        <v>62997</v>
      </c>
      <c r="C1226" s="5">
        <v>14184.833333333334</v>
      </c>
      <c r="D1226" s="6">
        <v>0.22516680688498394</v>
      </c>
      <c r="G1226" s="6"/>
    </row>
    <row r="1227" spans="1:7" x14ac:dyDescent="0.25">
      <c r="A1227" s="2" t="s">
        <v>613</v>
      </c>
      <c r="B1227" s="2">
        <v>62990</v>
      </c>
      <c r="C1227" s="5">
        <v>36060</v>
      </c>
      <c r="D1227" s="6">
        <v>0.57247182092395621</v>
      </c>
      <c r="G1227" s="6"/>
    </row>
    <row r="1228" spans="1:7" x14ac:dyDescent="0.25">
      <c r="A1228" s="2" t="s">
        <v>74</v>
      </c>
      <c r="B1228" s="2">
        <v>62981</v>
      </c>
      <c r="C1228" s="5">
        <v>45252</v>
      </c>
      <c r="D1228" s="6">
        <v>0.71850240548736921</v>
      </c>
      <c r="G1228" s="6"/>
    </row>
    <row r="1229" spans="1:7" x14ac:dyDescent="0.25">
      <c r="A1229" s="2" t="s">
        <v>248</v>
      </c>
      <c r="B1229" s="2">
        <v>62974</v>
      </c>
      <c r="C1229" s="5">
        <v>39769.166666666664</v>
      </c>
      <c r="D1229" s="6">
        <v>0.63151723991912001</v>
      </c>
      <c r="G1229" s="6"/>
    </row>
    <row r="1230" spans="1:7" x14ac:dyDescent="0.25">
      <c r="A1230" s="2" t="s">
        <v>345</v>
      </c>
      <c r="B1230" s="2">
        <v>62959</v>
      </c>
      <c r="C1230" s="5">
        <v>38502.5</v>
      </c>
      <c r="D1230" s="6">
        <v>0.61154878571768934</v>
      </c>
      <c r="G1230" s="6"/>
    </row>
    <row r="1231" spans="1:7" x14ac:dyDescent="0.25">
      <c r="A1231" s="2" t="s">
        <v>1740</v>
      </c>
      <c r="B1231" s="2">
        <v>62949</v>
      </c>
      <c r="C1231" s="5">
        <v>27946.666666666668</v>
      </c>
      <c r="D1231" s="6">
        <v>0.44395727758449965</v>
      </c>
      <c r="G1231" s="6"/>
    </row>
    <row r="1232" spans="1:7" x14ac:dyDescent="0.25">
      <c r="A1232" s="2" t="s">
        <v>469</v>
      </c>
      <c r="B1232" s="2">
        <v>62945</v>
      </c>
      <c r="C1232" s="5">
        <v>37341.666666666664</v>
      </c>
      <c r="D1232" s="6">
        <v>0.59324277808668935</v>
      </c>
      <c r="G1232" s="6"/>
    </row>
    <row r="1233" spans="1:7" x14ac:dyDescent="0.25">
      <c r="A1233" s="2" t="s">
        <v>161</v>
      </c>
      <c r="B1233" s="2">
        <v>62938</v>
      </c>
      <c r="C1233" s="5">
        <v>42089.5</v>
      </c>
      <c r="D1233" s="6">
        <v>0.66874543201245673</v>
      </c>
      <c r="G1233" s="6"/>
    </row>
    <row r="1234" spans="1:7" x14ac:dyDescent="0.25">
      <c r="A1234" s="2" t="s">
        <v>193</v>
      </c>
      <c r="B1234" s="2">
        <v>62930</v>
      </c>
      <c r="C1234" s="5">
        <v>41087.666666666664</v>
      </c>
      <c r="D1234" s="6">
        <v>0.65291064145346678</v>
      </c>
      <c r="G1234" s="6"/>
    </row>
    <row r="1235" spans="1:7" x14ac:dyDescent="0.25">
      <c r="A1235" s="2" t="s">
        <v>475</v>
      </c>
      <c r="B1235" s="2">
        <v>62920</v>
      </c>
      <c r="C1235" s="5">
        <v>37221.5</v>
      </c>
      <c r="D1235" s="6">
        <v>0.59156865861411312</v>
      </c>
      <c r="G1235" s="6"/>
    </row>
    <row r="1236" spans="1:7" x14ac:dyDescent="0.25">
      <c r="A1236" s="2" t="s">
        <v>2003</v>
      </c>
      <c r="B1236" s="2">
        <v>62908</v>
      </c>
      <c r="C1236" s="5">
        <v>26523.333333333332</v>
      </c>
      <c r="D1236" s="6">
        <v>0.421620991500816</v>
      </c>
      <c r="G1236" s="6"/>
    </row>
    <row r="1237" spans="1:7" x14ac:dyDescent="0.25">
      <c r="A1237" s="2" t="s">
        <v>1282</v>
      </c>
      <c r="B1237" s="2">
        <v>62903</v>
      </c>
      <c r="C1237" s="5">
        <v>31079.666666666668</v>
      </c>
      <c r="D1237" s="6">
        <v>0.49408878219904723</v>
      </c>
      <c r="G1237" s="6"/>
    </row>
    <row r="1238" spans="1:7" x14ac:dyDescent="0.25">
      <c r="A1238" s="2" t="s">
        <v>79</v>
      </c>
      <c r="B1238" s="2">
        <v>62891</v>
      </c>
      <c r="C1238" s="5">
        <v>44973.166666666664</v>
      </c>
      <c r="D1238" s="6">
        <v>0.71509701971135242</v>
      </c>
      <c r="G1238" s="6"/>
    </row>
    <row r="1239" spans="1:7" x14ac:dyDescent="0.25">
      <c r="A1239" s="2" t="s">
        <v>1004</v>
      </c>
      <c r="B1239" s="2">
        <v>62887</v>
      </c>
      <c r="C1239" s="5">
        <v>32707</v>
      </c>
      <c r="D1239" s="6">
        <v>0.52009159285702933</v>
      </c>
      <c r="G1239" s="6"/>
    </row>
    <row r="1240" spans="1:7" x14ac:dyDescent="0.25">
      <c r="A1240" s="2" t="s">
        <v>2716</v>
      </c>
      <c r="B1240" s="2">
        <v>62877</v>
      </c>
      <c r="C1240" s="5">
        <v>22547.333333333332</v>
      </c>
      <c r="D1240" s="6">
        <v>0.35859429256060771</v>
      </c>
      <c r="G1240" s="6"/>
    </row>
    <row r="1241" spans="1:7" x14ac:dyDescent="0.25">
      <c r="A1241" s="2" t="s">
        <v>113</v>
      </c>
      <c r="B1241" s="2">
        <v>62870</v>
      </c>
      <c r="C1241" s="5">
        <v>43572.5</v>
      </c>
      <c r="D1241" s="6">
        <v>0.69305710195641801</v>
      </c>
      <c r="G1241" s="6"/>
    </row>
    <row r="1242" spans="1:7" x14ac:dyDescent="0.25">
      <c r="A1242" s="2" t="s">
        <v>2016</v>
      </c>
      <c r="B1242" s="2">
        <v>62869</v>
      </c>
      <c r="C1242" s="5">
        <v>26424.833333333332</v>
      </c>
      <c r="D1242" s="6">
        <v>0.42031578891557575</v>
      </c>
      <c r="G1242" s="6"/>
    </row>
    <row r="1243" spans="1:7" x14ac:dyDescent="0.25">
      <c r="A1243" s="2" t="s">
        <v>2333</v>
      </c>
      <c r="B1243" s="2">
        <v>62868</v>
      </c>
      <c r="C1243" s="5">
        <v>24785.833333333332</v>
      </c>
      <c r="D1243" s="6">
        <v>0.39425197768870224</v>
      </c>
      <c r="G1243" s="6"/>
    </row>
    <row r="1244" spans="1:7" x14ac:dyDescent="0.25">
      <c r="A1244" s="2" t="s">
        <v>518</v>
      </c>
      <c r="B1244" s="2">
        <v>62859</v>
      </c>
      <c r="C1244" s="5">
        <v>36798.5</v>
      </c>
      <c r="D1244" s="6">
        <v>0.58541338551360977</v>
      </c>
      <c r="G1244" s="6"/>
    </row>
    <row r="1245" spans="1:7" x14ac:dyDescent="0.25">
      <c r="A1245" s="2" t="s">
        <v>510</v>
      </c>
      <c r="B1245" s="2">
        <v>62856</v>
      </c>
      <c r="C1245" s="5">
        <v>36863.833333333336</v>
      </c>
      <c r="D1245" s="6">
        <v>0.58648073904374021</v>
      </c>
      <c r="G1245" s="6"/>
    </row>
    <row r="1246" spans="1:7" x14ac:dyDescent="0.25">
      <c r="A1246" s="2" t="s">
        <v>2698</v>
      </c>
      <c r="B1246" s="2">
        <v>62834</v>
      </c>
      <c r="C1246" s="5">
        <v>22653.5</v>
      </c>
      <c r="D1246" s="6">
        <v>0.36052933125377978</v>
      </c>
      <c r="G1246" s="6"/>
    </row>
    <row r="1247" spans="1:7" x14ac:dyDescent="0.25">
      <c r="A1247" s="2" t="s">
        <v>1486</v>
      </c>
      <c r="B1247" s="2">
        <v>62826</v>
      </c>
      <c r="C1247" s="5">
        <v>29677.5</v>
      </c>
      <c r="D1247" s="6">
        <v>0.4723760863336835</v>
      </c>
      <c r="G1247" s="6"/>
    </row>
    <row r="1248" spans="1:7" x14ac:dyDescent="0.25">
      <c r="A1248" s="2" t="s">
        <v>3780</v>
      </c>
      <c r="B1248" s="2">
        <v>62821</v>
      </c>
      <c r="C1248" s="5">
        <v>15802.833333333334</v>
      </c>
      <c r="D1248" s="6">
        <v>0.25155335530050993</v>
      </c>
      <c r="G1248" s="6"/>
    </row>
    <row r="1249" spans="1:7" x14ac:dyDescent="0.25">
      <c r="A1249" s="2" t="s">
        <v>2363</v>
      </c>
      <c r="B1249" s="2">
        <v>62820</v>
      </c>
      <c r="C1249" s="5">
        <v>24580.833333333332</v>
      </c>
      <c r="D1249" s="6">
        <v>0.39128992889737874</v>
      </c>
      <c r="G1249" s="6"/>
    </row>
    <row r="1250" spans="1:7" x14ac:dyDescent="0.25">
      <c r="A1250" s="2" t="s">
        <v>147</v>
      </c>
      <c r="B1250" s="2">
        <v>62820</v>
      </c>
      <c r="C1250" s="5">
        <v>42390.666666666664</v>
      </c>
      <c r="D1250" s="6">
        <v>0.67479571261806215</v>
      </c>
      <c r="G1250" s="6"/>
    </row>
    <row r="1251" spans="1:7" x14ac:dyDescent="0.25">
      <c r="A1251" s="2" t="s">
        <v>268</v>
      </c>
      <c r="B1251" s="2">
        <v>62789</v>
      </c>
      <c r="C1251" s="5">
        <v>39387.5</v>
      </c>
      <c r="D1251" s="6">
        <v>0.62729936772364581</v>
      </c>
      <c r="G1251" s="6"/>
    </row>
    <row r="1252" spans="1:7" x14ac:dyDescent="0.25">
      <c r="A1252" s="2" t="s">
        <v>1020</v>
      </c>
      <c r="B1252" s="2">
        <v>62783</v>
      </c>
      <c r="C1252" s="5">
        <v>32514.166666666668</v>
      </c>
      <c r="D1252" s="6">
        <v>0.51788169833659858</v>
      </c>
      <c r="G1252" s="6"/>
    </row>
    <row r="1253" spans="1:7" x14ac:dyDescent="0.25">
      <c r="A1253" s="2" t="s">
        <v>757</v>
      </c>
      <c r="B1253" s="2">
        <v>62775</v>
      </c>
      <c r="C1253" s="5">
        <v>34539.833333333336</v>
      </c>
      <c r="D1253" s="6">
        <v>0.55021638125580785</v>
      </c>
      <c r="G1253" s="6"/>
    </row>
    <row r="1254" spans="1:7" x14ac:dyDescent="0.25">
      <c r="A1254" s="2" t="s">
        <v>3949</v>
      </c>
      <c r="B1254" s="2">
        <v>62772</v>
      </c>
      <c r="C1254" s="5">
        <v>13330.5</v>
      </c>
      <c r="D1254" s="6">
        <v>0.2123637927738482</v>
      </c>
      <c r="G1254" s="6"/>
    </row>
    <row r="1255" spans="1:7" x14ac:dyDescent="0.25">
      <c r="A1255" s="2" t="s">
        <v>2517</v>
      </c>
      <c r="B1255" s="2">
        <v>62756</v>
      </c>
      <c r="C1255" s="5">
        <v>23598.833333333332</v>
      </c>
      <c r="D1255" s="6">
        <v>0.3760410691142414</v>
      </c>
      <c r="G1255" s="6"/>
    </row>
    <row r="1256" spans="1:7" x14ac:dyDescent="0.25">
      <c r="A1256" s="2" t="s">
        <v>157</v>
      </c>
      <c r="B1256" s="2">
        <v>62750</v>
      </c>
      <c r="C1256" s="5">
        <v>42078.5</v>
      </c>
      <c r="D1256" s="6">
        <v>0.67057370517928283</v>
      </c>
      <c r="G1256" s="6"/>
    </row>
    <row r="1257" spans="1:7" x14ac:dyDescent="0.25">
      <c r="A1257" s="2" t="s">
        <v>2428</v>
      </c>
      <c r="B1257" s="2">
        <v>62749</v>
      </c>
      <c r="C1257" s="5">
        <v>24148.666666666668</v>
      </c>
      <c r="D1257" s="6">
        <v>0.38484544242404928</v>
      </c>
      <c r="G1257" s="6"/>
    </row>
    <row r="1258" spans="1:7" x14ac:dyDescent="0.25">
      <c r="A1258" s="2" t="s">
        <v>3146</v>
      </c>
      <c r="B1258" s="2">
        <v>62738</v>
      </c>
      <c r="C1258" s="5">
        <v>20531.833333333332</v>
      </c>
      <c r="D1258" s="6">
        <v>0.32726311538992847</v>
      </c>
      <c r="G1258" s="6"/>
    </row>
    <row r="1259" spans="1:7" x14ac:dyDescent="0.25">
      <c r="A1259" s="2" t="s">
        <v>188</v>
      </c>
      <c r="B1259" s="2">
        <v>62738</v>
      </c>
      <c r="C1259" s="5">
        <v>41060.5</v>
      </c>
      <c r="D1259" s="6">
        <v>0.65447575631993371</v>
      </c>
      <c r="G1259" s="6"/>
    </row>
    <row r="1260" spans="1:7" x14ac:dyDescent="0.25">
      <c r="A1260" s="2" t="s">
        <v>583</v>
      </c>
      <c r="B1260" s="2">
        <v>62735</v>
      </c>
      <c r="C1260" s="5">
        <v>36134.5</v>
      </c>
      <c r="D1260" s="6">
        <v>0.57598629154379533</v>
      </c>
      <c r="G1260" s="6"/>
    </row>
    <row r="1261" spans="1:7" x14ac:dyDescent="0.25">
      <c r="A1261" s="2" t="s">
        <v>464</v>
      </c>
      <c r="B1261" s="2">
        <v>62730</v>
      </c>
      <c r="C1261" s="5">
        <v>37244.833333333336</v>
      </c>
      <c r="D1261" s="6">
        <v>0.59373239810829481</v>
      </c>
      <c r="G1261" s="6"/>
    </row>
    <row r="1262" spans="1:7" x14ac:dyDescent="0.25">
      <c r="A1262" s="2" t="s">
        <v>2059</v>
      </c>
      <c r="B1262" s="2">
        <v>62725</v>
      </c>
      <c r="C1262" s="5">
        <v>26177.666666666668</v>
      </c>
      <c r="D1262" s="6">
        <v>0.41734024179620038</v>
      </c>
      <c r="G1262" s="6"/>
    </row>
    <row r="1263" spans="1:7" x14ac:dyDescent="0.25">
      <c r="A1263" s="2" t="s">
        <v>136</v>
      </c>
      <c r="B1263" s="2">
        <v>62724</v>
      </c>
      <c r="C1263" s="5">
        <v>42593.5</v>
      </c>
      <c r="D1263" s="6">
        <v>0.6790622409285122</v>
      </c>
      <c r="G1263" s="6"/>
    </row>
    <row r="1264" spans="1:7" x14ac:dyDescent="0.25">
      <c r="A1264" s="2" t="s">
        <v>2418</v>
      </c>
      <c r="B1264" s="2">
        <v>62716</v>
      </c>
      <c r="C1264" s="5">
        <v>24214.166666666668</v>
      </c>
      <c r="D1264" s="6">
        <v>0.38609233156876505</v>
      </c>
      <c r="G1264" s="6"/>
    </row>
    <row r="1265" spans="1:7" x14ac:dyDescent="0.25">
      <c r="A1265" s="2" t="s">
        <v>2852</v>
      </c>
      <c r="B1265" s="2">
        <v>62681</v>
      </c>
      <c r="C1265" s="5">
        <v>21814.5</v>
      </c>
      <c r="D1265" s="6">
        <v>0.34802412214227596</v>
      </c>
      <c r="G1265" s="6"/>
    </row>
    <row r="1266" spans="1:7" x14ac:dyDescent="0.25">
      <c r="A1266" s="2" t="s">
        <v>3683</v>
      </c>
      <c r="B1266" s="2">
        <v>62678</v>
      </c>
      <c r="C1266" s="5">
        <v>16710.166666666668</v>
      </c>
      <c r="D1266" s="6">
        <v>0.26660338023974389</v>
      </c>
      <c r="G1266" s="6"/>
    </row>
    <row r="1267" spans="1:7" x14ac:dyDescent="0.25">
      <c r="A1267" s="2" t="s">
        <v>2285</v>
      </c>
      <c r="B1267" s="2">
        <v>62677</v>
      </c>
      <c r="C1267" s="5">
        <v>25010.166666666668</v>
      </c>
      <c r="D1267" s="6">
        <v>0.39903260632555271</v>
      </c>
      <c r="G1267" s="6"/>
    </row>
    <row r="1268" spans="1:7" x14ac:dyDescent="0.25">
      <c r="A1268" s="2" t="s">
        <v>177</v>
      </c>
      <c r="B1268" s="2">
        <v>62670</v>
      </c>
      <c r="C1268" s="5">
        <v>41401.833333333336</v>
      </c>
      <c r="D1268" s="6">
        <v>0.66063241316951227</v>
      </c>
      <c r="G1268" s="6"/>
    </row>
    <row r="1269" spans="1:7" x14ac:dyDescent="0.25">
      <c r="A1269" s="2" t="s">
        <v>471</v>
      </c>
      <c r="B1269" s="2">
        <v>62657</v>
      </c>
      <c r="C1269" s="5">
        <v>37160</v>
      </c>
      <c r="D1269" s="6">
        <v>0.59307020763841234</v>
      </c>
      <c r="G1269" s="6"/>
    </row>
    <row r="1270" spans="1:7" x14ac:dyDescent="0.25">
      <c r="A1270" s="2" t="s">
        <v>1338</v>
      </c>
      <c r="B1270" s="2">
        <v>62648</v>
      </c>
      <c r="C1270" s="5">
        <v>30611.5</v>
      </c>
      <c r="D1270" s="6">
        <v>0.4886269314263823</v>
      </c>
      <c r="G1270" s="6"/>
    </row>
    <row r="1271" spans="1:7" x14ac:dyDescent="0.25">
      <c r="A1271" s="2" t="s">
        <v>337</v>
      </c>
      <c r="B1271" s="2">
        <v>62633</v>
      </c>
      <c r="C1271" s="5">
        <v>38362</v>
      </c>
      <c r="D1271" s="6">
        <v>0.61248862420768602</v>
      </c>
      <c r="G1271" s="6"/>
    </row>
    <row r="1272" spans="1:7" x14ac:dyDescent="0.25">
      <c r="A1272" s="2" t="s">
        <v>1169</v>
      </c>
      <c r="B1272" s="2">
        <v>62632</v>
      </c>
      <c r="C1272" s="5">
        <v>31583.166666666668</v>
      </c>
      <c r="D1272" s="6">
        <v>0.50426565759782005</v>
      </c>
      <c r="G1272" s="6"/>
    </row>
    <row r="1273" spans="1:7" x14ac:dyDescent="0.25">
      <c r="A1273" s="2" t="s">
        <v>515</v>
      </c>
      <c r="B1273" s="2">
        <v>62632</v>
      </c>
      <c r="C1273" s="5">
        <v>36670.833333333336</v>
      </c>
      <c r="D1273" s="6">
        <v>0.58549676416741181</v>
      </c>
      <c r="G1273" s="6"/>
    </row>
    <row r="1274" spans="1:7" x14ac:dyDescent="0.25">
      <c r="A1274" s="2" t="s">
        <v>84</v>
      </c>
      <c r="B1274" s="2">
        <v>62632</v>
      </c>
      <c r="C1274" s="5">
        <v>44578</v>
      </c>
      <c r="D1274" s="6">
        <v>0.71174479499297483</v>
      </c>
      <c r="G1274" s="6"/>
    </row>
    <row r="1275" spans="1:7" x14ac:dyDescent="0.25">
      <c r="A1275" s="2" t="s">
        <v>2963</v>
      </c>
      <c r="B1275" s="2">
        <v>62613</v>
      </c>
      <c r="C1275" s="5">
        <v>21319</v>
      </c>
      <c r="D1275" s="6">
        <v>0.34048839697826327</v>
      </c>
      <c r="G1275" s="6"/>
    </row>
    <row r="1276" spans="1:7" x14ac:dyDescent="0.25">
      <c r="A1276" s="2" t="s">
        <v>82</v>
      </c>
      <c r="B1276" s="2">
        <v>62602</v>
      </c>
      <c r="C1276" s="5">
        <v>44689.666666666664</v>
      </c>
      <c r="D1276" s="6">
        <v>0.71386963142817583</v>
      </c>
      <c r="G1276" s="6"/>
    </row>
    <row r="1277" spans="1:7" x14ac:dyDescent="0.25">
      <c r="A1277" s="2" t="s">
        <v>126</v>
      </c>
      <c r="B1277" s="2">
        <v>62599</v>
      </c>
      <c r="C1277" s="5">
        <v>42925.166666666664</v>
      </c>
      <c r="D1277" s="6">
        <v>0.68571649174374449</v>
      </c>
      <c r="G1277" s="6"/>
    </row>
    <row r="1278" spans="1:7" x14ac:dyDescent="0.25">
      <c r="A1278" s="2" t="s">
        <v>149</v>
      </c>
      <c r="B1278" s="2">
        <v>62598</v>
      </c>
      <c r="C1278" s="5">
        <v>42211.5</v>
      </c>
      <c r="D1278" s="6">
        <v>0.67432665580369977</v>
      </c>
      <c r="G1278" s="6"/>
    </row>
    <row r="1279" spans="1:7" x14ac:dyDescent="0.25">
      <c r="A1279" s="2" t="s">
        <v>2169</v>
      </c>
      <c r="B1279" s="2">
        <v>62585</v>
      </c>
      <c r="C1279" s="5">
        <v>25582.833333333332</v>
      </c>
      <c r="D1279" s="6">
        <v>0.40876940693989505</v>
      </c>
      <c r="G1279" s="6"/>
    </row>
    <row r="1280" spans="1:7" x14ac:dyDescent="0.25">
      <c r="A1280" s="2" t="s">
        <v>260</v>
      </c>
      <c r="B1280" s="2">
        <v>62583</v>
      </c>
      <c r="C1280" s="5">
        <v>39378</v>
      </c>
      <c r="D1280" s="6">
        <v>0.62921240592493166</v>
      </c>
      <c r="G1280" s="6"/>
    </row>
    <row r="1281" spans="1:7" x14ac:dyDescent="0.25">
      <c r="A1281" s="2" t="s">
        <v>296</v>
      </c>
      <c r="B1281" s="2">
        <v>62579</v>
      </c>
      <c r="C1281" s="5">
        <v>38885</v>
      </c>
      <c r="D1281" s="6">
        <v>0.62137458252768496</v>
      </c>
      <c r="G1281" s="6"/>
    </row>
    <row r="1282" spans="1:7" x14ac:dyDescent="0.25">
      <c r="A1282" s="2" t="s">
        <v>462</v>
      </c>
      <c r="B1282" s="2">
        <v>62575</v>
      </c>
      <c r="C1282" s="5">
        <v>37180.333333333336</v>
      </c>
      <c r="D1282" s="6">
        <v>0.59417232654148355</v>
      </c>
      <c r="G1282" s="6"/>
    </row>
    <row r="1283" spans="1:7" x14ac:dyDescent="0.25">
      <c r="A1283" s="2" t="s">
        <v>745</v>
      </c>
      <c r="B1283" s="2">
        <v>62568</v>
      </c>
      <c r="C1283" s="5">
        <v>34560</v>
      </c>
      <c r="D1283" s="6">
        <v>0.55235903337169157</v>
      </c>
      <c r="G1283" s="6"/>
    </row>
    <row r="1284" spans="1:7" x14ac:dyDescent="0.25">
      <c r="A1284" s="2" t="s">
        <v>2558</v>
      </c>
      <c r="B1284" s="2">
        <v>62566</v>
      </c>
      <c r="C1284" s="5">
        <v>23240.166666666668</v>
      </c>
      <c r="D1284" s="6">
        <v>0.37145041502839671</v>
      </c>
      <c r="G1284" s="6"/>
    </row>
    <row r="1285" spans="1:7" x14ac:dyDescent="0.25">
      <c r="A1285" s="2" t="s">
        <v>2822</v>
      </c>
      <c r="B1285" s="2">
        <v>62563</v>
      </c>
      <c r="C1285" s="5">
        <v>21867.666666666668</v>
      </c>
      <c r="D1285" s="6">
        <v>0.34953034008386213</v>
      </c>
      <c r="G1285" s="6"/>
    </row>
    <row r="1286" spans="1:7" x14ac:dyDescent="0.25">
      <c r="A1286" s="2" t="s">
        <v>1062</v>
      </c>
      <c r="B1286" s="2">
        <v>62561</v>
      </c>
      <c r="C1286" s="5">
        <v>32124.333333333332</v>
      </c>
      <c r="D1286" s="6">
        <v>0.51348816888050597</v>
      </c>
      <c r="G1286" s="6"/>
    </row>
    <row r="1287" spans="1:7" x14ac:dyDescent="0.25">
      <c r="A1287" s="2" t="s">
        <v>3877</v>
      </c>
      <c r="B1287" s="2">
        <v>62542</v>
      </c>
      <c r="C1287" s="5">
        <v>14569.5</v>
      </c>
      <c r="D1287" s="6">
        <v>0.2329554539349557</v>
      </c>
      <c r="G1287" s="6"/>
    </row>
    <row r="1288" spans="1:7" x14ac:dyDescent="0.25">
      <c r="A1288" s="2" t="s">
        <v>1156</v>
      </c>
      <c r="B1288" s="2">
        <v>62540</v>
      </c>
      <c r="C1288" s="5">
        <v>31611.166666666668</v>
      </c>
      <c r="D1288" s="6">
        <v>0.50545517535443985</v>
      </c>
      <c r="G1288" s="6"/>
    </row>
    <row r="1289" spans="1:7" x14ac:dyDescent="0.25">
      <c r="A1289" s="2" t="s">
        <v>2475</v>
      </c>
      <c r="B1289" s="2">
        <v>62525</v>
      </c>
      <c r="C1289" s="5">
        <v>23775.5</v>
      </c>
      <c r="D1289" s="6">
        <v>0.38025589764094364</v>
      </c>
      <c r="G1289" s="6"/>
    </row>
    <row r="1290" spans="1:7" x14ac:dyDescent="0.25">
      <c r="A1290" s="2" t="s">
        <v>1840</v>
      </c>
      <c r="B1290" s="2">
        <v>62525</v>
      </c>
      <c r="C1290" s="5">
        <v>27214</v>
      </c>
      <c r="D1290" s="6">
        <v>0.43524990003998398</v>
      </c>
      <c r="G1290" s="6"/>
    </row>
    <row r="1291" spans="1:7" x14ac:dyDescent="0.25">
      <c r="A1291" s="2" t="s">
        <v>102</v>
      </c>
      <c r="B1291" s="2">
        <v>62524</v>
      </c>
      <c r="C1291" s="5">
        <v>43823.166666666664</v>
      </c>
      <c r="D1291" s="6">
        <v>0.70090152048280119</v>
      </c>
      <c r="G1291" s="6"/>
    </row>
    <row r="1292" spans="1:7" x14ac:dyDescent="0.25">
      <c r="A1292" s="2" t="s">
        <v>2030</v>
      </c>
      <c r="B1292" s="2">
        <v>62505</v>
      </c>
      <c r="C1292" s="5">
        <v>26183</v>
      </c>
      <c r="D1292" s="6">
        <v>0.41889448844092475</v>
      </c>
      <c r="G1292" s="6"/>
    </row>
    <row r="1293" spans="1:7" x14ac:dyDescent="0.25">
      <c r="A1293" s="2" t="s">
        <v>134</v>
      </c>
      <c r="B1293" s="2">
        <v>62499</v>
      </c>
      <c r="C1293" s="5">
        <v>42540.666666666664</v>
      </c>
      <c r="D1293" s="6">
        <v>0.68066155725158262</v>
      </c>
      <c r="G1293" s="6"/>
    </row>
    <row r="1294" spans="1:7" x14ac:dyDescent="0.25">
      <c r="A1294" s="2" t="s">
        <v>626</v>
      </c>
      <c r="B1294" s="2">
        <v>62496</v>
      </c>
      <c r="C1294" s="5">
        <v>35621.166666666664</v>
      </c>
      <c r="D1294" s="6">
        <v>0.56997514507595148</v>
      </c>
      <c r="G1294" s="6"/>
    </row>
    <row r="1295" spans="1:7" x14ac:dyDescent="0.25">
      <c r="A1295" s="2" t="s">
        <v>2700</v>
      </c>
      <c r="B1295" s="2">
        <v>62492</v>
      </c>
      <c r="C1295" s="5">
        <v>22495.833333333332</v>
      </c>
      <c r="D1295" s="6">
        <v>0.35997941069790262</v>
      </c>
      <c r="G1295" s="6"/>
    </row>
    <row r="1296" spans="1:7" x14ac:dyDescent="0.25">
      <c r="A1296" s="2" t="s">
        <v>703</v>
      </c>
      <c r="B1296" s="2">
        <v>62481</v>
      </c>
      <c r="C1296" s="5">
        <v>34915.5</v>
      </c>
      <c r="D1296" s="6">
        <v>0.55881788063571325</v>
      </c>
      <c r="G1296" s="6"/>
    </row>
    <row r="1297" spans="1:7" x14ac:dyDescent="0.25">
      <c r="A1297" s="2" t="s">
        <v>57</v>
      </c>
      <c r="B1297" s="2">
        <v>62476</v>
      </c>
      <c r="C1297" s="5">
        <v>45857.5</v>
      </c>
      <c r="D1297" s="6">
        <v>0.7340018567129778</v>
      </c>
      <c r="G1297" s="6"/>
    </row>
    <row r="1298" spans="1:7" x14ac:dyDescent="0.25">
      <c r="A1298" s="2" t="s">
        <v>251</v>
      </c>
      <c r="B1298" s="2">
        <v>62471</v>
      </c>
      <c r="C1298" s="5">
        <v>39419.5</v>
      </c>
      <c r="D1298" s="6">
        <v>0.63100478622080647</v>
      </c>
      <c r="G1298" s="6"/>
    </row>
    <row r="1299" spans="1:7" x14ac:dyDescent="0.25">
      <c r="A1299" s="2" t="s">
        <v>2744</v>
      </c>
      <c r="B1299" s="2">
        <v>62463</v>
      </c>
      <c r="C1299" s="5">
        <v>22207.333333333332</v>
      </c>
      <c r="D1299" s="6">
        <v>0.35552780579436355</v>
      </c>
      <c r="G1299" s="6"/>
    </row>
    <row r="1300" spans="1:7" x14ac:dyDescent="0.25">
      <c r="A1300" s="2" t="s">
        <v>460</v>
      </c>
      <c r="B1300" s="2">
        <v>62429</v>
      </c>
      <c r="C1300" s="5">
        <v>37099.833333333336</v>
      </c>
      <c r="D1300" s="6">
        <v>0.59427242681018977</v>
      </c>
      <c r="G1300" s="6"/>
    </row>
    <row r="1301" spans="1:7" x14ac:dyDescent="0.25">
      <c r="A1301" s="2" t="s">
        <v>114</v>
      </c>
      <c r="B1301" s="2">
        <v>62417</v>
      </c>
      <c r="C1301" s="5">
        <v>43228.5</v>
      </c>
      <c r="D1301" s="6">
        <v>0.69257574058349491</v>
      </c>
      <c r="G1301" s="6"/>
    </row>
    <row r="1302" spans="1:7" x14ac:dyDescent="0.25">
      <c r="A1302" s="2" t="s">
        <v>2205</v>
      </c>
      <c r="B1302" s="2">
        <v>62389</v>
      </c>
      <c r="C1302" s="5">
        <v>25318.833333333332</v>
      </c>
      <c r="D1302" s="6">
        <v>0.40582207333557729</v>
      </c>
      <c r="G1302" s="6"/>
    </row>
    <row r="1303" spans="1:7" x14ac:dyDescent="0.25">
      <c r="A1303" s="2" t="s">
        <v>3037</v>
      </c>
      <c r="B1303" s="2">
        <v>62385</v>
      </c>
      <c r="C1303" s="5">
        <v>20921.166666666668</v>
      </c>
      <c r="D1303" s="6">
        <v>0.33535572119366303</v>
      </c>
      <c r="G1303" s="6"/>
    </row>
    <row r="1304" spans="1:7" x14ac:dyDescent="0.25">
      <c r="A1304" s="2" t="s">
        <v>133</v>
      </c>
      <c r="B1304" s="2">
        <v>62383</v>
      </c>
      <c r="C1304" s="5">
        <v>42519.166666666664</v>
      </c>
      <c r="D1304" s="6">
        <v>0.68158258927378712</v>
      </c>
      <c r="G1304" s="6"/>
    </row>
    <row r="1305" spans="1:7" x14ac:dyDescent="0.25">
      <c r="A1305" s="2" t="s">
        <v>442</v>
      </c>
      <c r="B1305" s="2">
        <v>62382</v>
      </c>
      <c r="C1305" s="5">
        <v>37213</v>
      </c>
      <c r="D1305" s="6">
        <v>0.59653425667660542</v>
      </c>
      <c r="G1305" s="6"/>
    </row>
    <row r="1306" spans="1:7" x14ac:dyDescent="0.25">
      <c r="A1306" s="2" t="s">
        <v>4013</v>
      </c>
      <c r="B1306" s="2">
        <v>62341</v>
      </c>
      <c r="C1306" s="5">
        <v>11164</v>
      </c>
      <c r="D1306" s="6">
        <v>0.17907957844757061</v>
      </c>
      <c r="G1306" s="6"/>
    </row>
    <row r="1307" spans="1:7" x14ac:dyDescent="0.25">
      <c r="A1307" s="2" t="s">
        <v>539</v>
      </c>
      <c r="B1307" s="2">
        <v>62337</v>
      </c>
      <c r="C1307" s="5">
        <v>36317.333333333336</v>
      </c>
      <c r="D1307" s="6">
        <v>0.58259674564597808</v>
      </c>
      <c r="G1307" s="6"/>
    </row>
    <row r="1308" spans="1:7" x14ac:dyDescent="0.25">
      <c r="A1308" s="2" t="s">
        <v>285</v>
      </c>
      <c r="B1308" s="2">
        <v>62330</v>
      </c>
      <c r="C1308" s="5">
        <v>38850.5</v>
      </c>
      <c r="D1308" s="6">
        <v>0.62330338520776507</v>
      </c>
      <c r="G1308" s="6"/>
    </row>
    <row r="1309" spans="1:7" x14ac:dyDescent="0.25">
      <c r="A1309" s="2" t="s">
        <v>3262</v>
      </c>
      <c r="B1309" s="2">
        <v>62329</v>
      </c>
      <c r="C1309" s="5">
        <v>19682.333333333332</v>
      </c>
      <c r="D1309" s="6">
        <v>0.31578131100022994</v>
      </c>
      <c r="G1309" s="6"/>
    </row>
    <row r="1310" spans="1:7" x14ac:dyDescent="0.25">
      <c r="A1310" s="2" t="s">
        <v>2057</v>
      </c>
      <c r="B1310" s="2">
        <v>62327</v>
      </c>
      <c r="C1310" s="5">
        <v>26015</v>
      </c>
      <c r="D1310" s="6">
        <v>0.41739535032971264</v>
      </c>
      <c r="G1310" s="6"/>
    </row>
    <row r="1311" spans="1:7" x14ac:dyDescent="0.25">
      <c r="A1311" s="2" t="s">
        <v>616</v>
      </c>
      <c r="B1311" s="2">
        <v>62308</v>
      </c>
      <c r="C1311" s="5">
        <v>35606.5</v>
      </c>
      <c r="D1311" s="6">
        <v>0.5714595236566733</v>
      </c>
      <c r="G1311" s="6"/>
    </row>
    <row r="1312" spans="1:7" x14ac:dyDescent="0.25">
      <c r="A1312" s="2" t="s">
        <v>2516</v>
      </c>
      <c r="B1312" s="2">
        <v>62291</v>
      </c>
      <c r="C1312" s="5">
        <v>23427.833333333332</v>
      </c>
      <c r="D1312" s="6">
        <v>0.37610302183836081</v>
      </c>
      <c r="G1312" s="6"/>
    </row>
    <row r="1313" spans="1:7" x14ac:dyDescent="0.25">
      <c r="A1313" s="2" t="s">
        <v>2459</v>
      </c>
      <c r="B1313" s="2">
        <v>62290</v>
      </c>
      <c r="C1313" s="5">
        <v>23760</v>
      </c>
      <c r="D1313" s="6">
        <v>0.38144164392358326</v>
      </c>
      <c r="G1313" s="6"/>
    </row>
    <row r="1314" spans="1:7" x14ac:dyDescent="0.25">
      <c r="A1314" s="2" t="s">
        <v>2191</v>
      </c>
      <c r="B1314" s="2">
        <v>62285</v>
      </c>
      <c r="C1314" s="5">
        <v>25373</v>
      </c>
      <c r="D1314" s="6">
        <v>0.40736935056594686</v>
      </c>
      <c r="G1314" s="6"/>
    </row>
    <row r="1315" spans="1:7" x14ac:dyDescent="0.25">
      <c r="A1315" s="2" t="s">
        <v>234</v>
      </c>
      <c r="B1315" s="2">
        <v>62274</v>
      </c>
      <c r="C1315" s="5">
        <v>39588.666666666664</v>
      </c>
      <c r="D1315" s="6">
        <v>0.63571742086049821</v>
      </c>
      <c r="G1315" s="6"/>
    </row>
    <row r="1316" spans="1:7" x14ac:dyDescent="0.25">
      <c r="A1316" s="2" t="s">
        <v>2128</v>
      </c>
      <c r="B1316" s="2">
        <v>62274</v>
      </c>
      <c r="C1316" s="5">
        <v>25648.666666666668</v>
      </c>
      <c r="D1316" s="6">
        <v>0.41186798128700047</v>
      </c>
      <c r="G1316" s="6"/>
    </row>
    <row r="1317" spans="1:7" x14ac:dyDescent="0.25">
      <c r="A1317" s="2" t="s">
        <v>581</v>
      </c>
      <c r="B1317" s="2">
        <v>62273</v>
      </c>
      <c r="C1317" s="5">
        <v>35892.5</v>
      </c>
      <c r="D1317" s="6">
        <v>0.57637338814574535</v>
      </c>
      <c r="G1317" s="6"/>
    </row>
    <row r="1318" spans="1:7" x14ac:dyDescent="0.25">
      <c r="A1318" s="2" t="s">
        <v>1709</v>
      </c>
      <c r="B1318" s="2">
        <v>62259</v>
      </c>
      <c r="C1318" s="5">
        <v>27830.333333333332</v>
      </c>
      <c r="D1318" s="6">
        <v>0.44700900003747784</v>
      </c>
      <c r="G1318" s="6"/>
    </row>
    <row r="1319" spans="1:7" x14ac:dyDescent="0.25">
      <c r="A1319" s="2" t="s">
        <v>533</v>
      </c>
      <c r="B1319" s="2">
        <v>62215</v>
      </c>
      <c r="C1319" s="5">
        <v>36264.666666666664</v>
      </c>
      <c r="D1319" s="6">
        <v>0.58289265718342309</v>
      </c>
      <c r="G1319" s="6"/>
    </row>
    <row r="1320" spans="1:7" x14ac:dyDescent="0.25">
      <c r="A1320" s="2" t="s">
        <v>3889</v>
      </c>
      <c r="B1320" s="2">
        <v>62197</v>
      </c>
      <c r="C1320" s="5">
        <v>14265.5</v>
      </c>
      <c r="D1320" s="6">
        <v>0.22935993697445214</v>
      </c>
      <c r="G1320" s="6"/>
    </row>
    <row r="1321" spans="1:7" x14ac:dyDescent="0.25">
      <c r="A1321" s="2" t="s">
        <v>319</v>
      </c>
      <c r="B1321" s="2">
        <v>62194</v>
      </c>
      <c r="C1321" s="5">
        <v>38373</v>
      </c>
      <c r="D1321" s="6">
        <v>0.61698877705244881</v>
      </c>
      <c r="G1321" s="6"/>
    </row>
    <row r="1322" spans="1:7" x14ac:dyDescent="0.25">
      <c r="A1322" s="2" t="s">
        <v>384</v>
      </c>
      <c r="B1322" s="2">
        <v>62189</v>
      </c>
      <c r="C1322" s="5">
        <v>37711.833333333336</v>
      </c>
      <c r="D1322" s="6">
        <v>0.60640681363799609</v>
      </c>
      <c r="G1322" s="6"/>
    </row>
    <row r="1323" spans="1:7" x14ac:dyDescent="0.25">
      <c r="A1323" s="2" t="s">
        <v>1638</v>
      </c>
      <c r="B1323" s="2">
        <v>62188</v>
      </c>
      <c r="C1323" s="5">
        <v>28235.833333333332</v>
      </c>
      <c r="D1323" s="6">
        <v>0.45403990051671272</v>
      </c>
      <c r="G1323" s="6"/>
    </row>
    <row r="1324" spans="1:7" x14ac:dyDescent="0.25">
      <c r="A1324" s="2" t="s">
        <v>1034</v>
      </c>
      <c r="B1324" s="2">
        <v>62188</v>
      </c>
      <c r="C1324" s="5">
        <v>32088.5</v>
      </c>
      <c r="D1324" s="6">
        <v>0.51599183122145753</v>
      </c>
      <c r="G1324" s="6"/>
    </row>
    <row r="1325" spans="1:7" x14ac:dyDescent="0.25">
      <c r="A1325" s="2" t="s">
        <v>575</v>
      </c>
      <c r="B1325" s="2">
        <v>62179</v>
      </c>
      <c r="C1325" s="5">
        <v>35899</v>
      </c>
      <c r="D1325" s="6">
        <v>0.57734926582929924</v>
      </c>
      <c r="G1325" s="6"/>
    </row>
    <row r="1326" spans="1:7" x14ac:dyDescent="0.25">
      <c r="A1326" s="2" t="s">
        <v>105</v>
      </c>
      <c r="B1326" s="2">
        <v>62174</v>
      </c>
      <c r="C1326" s="5">
        <v>43393.333333333336</v>
      </c>
      <c r="D1326" s="6">
        <v>0.69793375580360495</v>
      </c>
      <c r="G1326" s="6"/>
    </row>
    <row r="1327" spans="1:7" x14ac:dyDescent="0.25">
      <c r="A1327" s="2" t="s">
        <v>1309</v>
      </c>
      <c r="B1327" s="2">
        <v>62172</v>
      </c>
      <c r="C1327" s="5">
        <v>30558.5</v>
      </c>
      <c r="D1327" s="6">
        <v>0.4915154732033713</v>
      </c>
      <c r="G1327" s="6"/>
    </row>
    <row r="1328" spans="1:7" x14ac:dyDescent="0.25">
      <c r="A1328" s="2" t="s">
        <v>3423</v>
      </c>
      <c r="B1328" s="2">
        <v>62170</v>
      </c>
      <c r="C1328" s="5">
        <v>18541.833333333332</v>
      </c>
      <c r="D1328" s="6">
        <v>0.29824406198059084</v>
      </c>
      <c r="G1328" s="6"/>
    </row>
    <row r="1329" spans="1:7" x14ac:dyDescent="0.25">
      <c r="A1329" s="2" t="s">
        <v>505</v>
      </c>
      <c r="B1329" s="2">
        <v>62169</v>
      </c>
      <c r="C1329" s="5">
        <v>36507</v>
      </c>
      <c r="D1329" s="6">
        <v>0.58722192732712442</v>
      </c>
      <c r="G1329" s="6"/>
    </row>
    <row r="1330" spans="1:7" x14ac:dyDescent="0.25">
      <c r="A1330" s="2" t="s">
        <v>301</v>
      </c>
      <c r="B1330" s="2">
        <v>62155</v>
      </c>
      <c r="C1330" s="5">
        <v>38561.333333333336</v>
      </c>
      <c r="D1330" s="6">
        <v>0.62040597431153299</v>
      </c>
      <c r="G1330" s="6"/>
    </row>
    <row r="1331" spans="1:7" x14ac:dyDescent="0.25">
      <c r="A1331" s="2" t="s">
        <v>2803</v>
      </c>
      <c r="B1331" s="2">
        <v>62153</v>
      </c>
      <c r="C1331" s="5">
        <v>21825.833333333332</v>
      </c>
      <c r="D1331" s="6">
        <v>0.35116299025523035</v>
      </c>
      <c r="G1331" s="6"/>
    </row>
    <row r="1332" spans="1:7" x14ac:dyDescent="0.25">
      <c r="A1332" s="2" t="s">
        <v>373</v>
      </c>
      <c r="B1332" s="2">
        <v>62150</v>
      </c>
      <c r="C1332" s="5">
        <v>37804.833333333336</v>
      </c>
      <c r="D1332" s="6">
        <v>0.60828372217752757</v>
      </c>
      <c r="G1332" s="6"/>
    </row>
    <row r="1333" spans="1:7" x14ac:dyDescent="0.25">
      <c r="A1333" s="2" t="s">
        <v>138</v>
      </c>
      <c r="B1333" s="2">
        <v>62148</v>
      </c>
      <c r="C1333" s="5">
        <v>42181.333333333336</v>
      </c>
      <c r="D1333" s="6">
        <v>0.6787239063740319</v>
      </c>
      <c r="G1333" s="6"/>
    </row>
    <row r="1334" spans="1:7" x14ac:dyDescent="0.25">
      <c r="A1334" s="2" t="s">
        <v>81</v>
      </c>
      <c r="B1334" s="2">
        <v>62129</v>
      </c>
      <c r="C1334" s="5">
        <v>44364.5</v>
      </c>
      <c r="D1334" s="6">
        <v>0.71407072381657521</v>
      </c>
      <c r="G1334" s="6"/>
    </row>
    <row r="1335" spans="1:7" x14ac:dyDescent="0.25">
      <c r="A1335" s="2" t="s">
        <v>507</v>
      </c>
      <c r="B1335" s="2">
        <v>62124</v>
      </c>
      <c r="C1335" s="5">
        <v>36462.833333333336</v>
      </c>
      <c r="D1335" s="6">
        <v>0.58693634236902548</v>
      </c>
      <c r="G1335" s="6"/>
    </row>
    <row r="1336" spans="1:7" x14ac:dyDescent="0.25">
      <c r="A1336" s="2" t="s">
        <v>40</v>
      </c>
      <c r="B1336" s="2">
        <v>62124</v>
      </c>
      <c r="C1336" s="5">
        <v>46307.833333333336</v>
      </c>
      <c r="D1336" s="6">
        <v>0.74540971819801261</v>
      </c>
      <c r="G1336" s="6"/>
    </row>
    <row r="1337" spans="1:7" x14ac:dyDescent="0.25">
      <c r="A1337" s="2" t="s">
        <v>824</v>
      </c>
      <c r="B1337" s="2">
        <v>62116</v>
      </c>
      <c r="C1337" s="5">
        <v>33546.833333333336</v>
      </c>
      <c r="D1337" s="6">
        <v>0.54006750810311899</v>
      </c>
      <c r="G1337" s="6"/>
    </row>
    <row r="1338" spans="1:7" x14ac:dyDescent="0.25">
      <c r="A1338" s="2" t="s">
        <v>461</v>
      </c>
      <c r="B1338" s="2">
        <v>62104</v>
      </c>
      <c r="C1338" s="5">
        <v>36902.166666666664</v>
      </c>
      <c r="D1338" s="6">
        <v>0.59419951479239119</v>
      </c>
      <c r="G1338" s="6"/>
    </row>
    <row r="1339" spans="1:7" x14ac:dyDescent="0.25">
      <c r="A1339" s="2" t="s">
        <v>1049</v>
      </c>
      <c r="B1339" s="2">
        <v>62081</v>
      </c>
      <c r="C1339" s="5">
        <v>31941.5</v>
      </c>
      <c r="D1339" s="6">
        <v>0.51451329714405369</v>
      </c>
      <c r="G1339" s="6"/>
    </row>
    <row r="1340" spans="1:7" x14ac:dyDescent="0.25">
      <c r="A1340" s="2" t="s">
        <v>68</v>
      </c>
      <c r="B1340" s="2">
        <v>62076</v>
      </c>
      <c r="C1340" s="5">
        <v>44984.666666666664</v>
      </c>
      <c r="D1340" s="6">
        <v>0.72467083360182138</v>
      </c>
      <c r="G1340" s="6"/>
    </row>
    <row r="1341" spans="1:7" x14ac:dyDescent="0.25">
      <c r="A1341" s="2" t="s">
        <v>494</v>
      </c>
      <c r="B1341" s="2">
        <v>62074</v>
      </c>
      <c r="C1341" s="5">
        <v>36567</v>
      </c>
      <c r="D1341" s="6">
        <v>0.58908721848116763</v>
      </c>
      <c r="G1341" s="6"/>
    </row>
    <row r="1342" spans="1:7" x14ac:dyDescent="0.25">
      <c r="A1342" s="2" t="s">
        <v>1974</v>
      </c>
      <c r="B1342" s="2">
        <v>62042</v>
      </c>
      <c r="C1342" s="5">
        <v>26275.333333333332</v>
      </c>
      <c r="D1342" s="6">
        <v>0.42350880586269513</v>
      </c>
      <c r="G1342" s="6"/>
    </row>
    <row r="1343" spans="1:7" x14ac:dyDescent="0.25">
      <c r="A1343" s="2" t="s">
        <v>4024</v>
      </c>
      <c r="B1343" s="2">
        <v>61997</v>
      </c>
      <c r="C1343" s="5">
        <v>10085.5</v>
      </c>
      <c r="D1343" s="6">
        <v>0.16267722631740245</v>
      </c>
      <c r="G1343" s="6"/>
    </row>
    <row r="1344" spans="1:7" x14ac:dyDescent="0.25">
      <c r="A1344" s="2" t="s">
        <v>690</v>
      </c>
      <c r="B1344" s="2">
        <v>61991</v>
      </c>
      <c r="C1344" s="5">
        <v>34809.833333333336</v>
      </c>
      <c r="D1344" s="6">
        <v>0.5615304372140042</v>
      </c>
      <c r="G1344" s="6"/>
    </row>
    <row r="1345" spans="1:7" x14ac:dyDescent="0.25">
      <c r="A1345" s="2" t="s">
        <v>2423</v>
      </c>
      <c r="B1345" s="2">
        <v>61976</v>
      </c>
      <c r="C1345" s="5">
        <v>23906.166666666668</v>
      </c>
      <c r="D1345" s="6">
        <v>0.38573264919753886</v>
      </c>
      <c r="G1345" s="6"/>
    </row>
    <row r="1346" spans="1:7" x14ac:dyDescent="0.25">
      <c r="A1346" s="2" t="s">
        <v>286</v>
      </c>
      <c r="B1346" s="2">
        <v>61976</v>
      </c>
      <c r="C1346" s="5">
        <v>38622.5</v>
      </c>
      <c r="D1346" s="6">
        <v>0.62318478120562804</v>
      </c>
      <c r="G1346" s="6"/>
    </row>
    <row r="1347" spans="1:7" x14ac:dyDescent="0.25">
      <c r="A1347" s="2" t="s">
        <v>112</v>
      </c>
      <c r="B1347" s="2">
        <v>61970</v>
      </c>
      <c r="C1347" s="5">
        <v>43067</v>
      </c>
      <c r="D1347" s="6">
        <v>0.69496530579312565</v>
      </c>
      <c r="G1347" s="6"/>
    </row>
    <row r="1348" spans="1:7" x14ac:dyDescent="0.25">
      <c r="A1348" s="2" t="s">
        <v>767</v>
      </c>
      <c r="B1348" s="2">
        <v>61962</v>
      </c>
      <c r="C1348" s="5">
        <v>33992.5</v>
      </c>
      <c r="D1348" s="6">
        <v>0.54860236919402217</v>
      </c>
      <c r="G1348" s="6"/>
    </row>
    <row r="1349" spans="1:7" x14ac:dyDescent="0.25">
      <c r="A1349" s="2" t="s">
        <v>434</v>
      </c>
      <c r="B1349" s="2">
        <v>61924</v>
      </c>
      <c r="C1349" s="5">
        <v>36989.666666666664</v>
      </c>
      <c r="D1349" s="6">
        <v>0.59733974980083104</v>
      </c>
      <c r="G1349" s="6"/>
    </row>
    <row r="1350" spans="1:7" x14ac:dyDescent="0.25">
      <c r="A1350" s="2" t="s">
        <v>2668</v>
      </c>
      <c r="B1350" s="2">
        <v>61918</v>
      </c>
      <c r="C1350" s="5">
        <v>22483</v>
      </c>
      <c r="D1350" s="6">
        <v>0.36310927355534739</v>
      </c>
      <c r="G1350" s="6"/>
    </row>
    <row r="1351" spans="1:7" x14ac:dyDescent="0.25">
      <c r="A1351" s="2" t="s">
        <v>975</v>
      </c>
      <c r="B1351" s="2">
        <v>61917</v>
      </c>
      <c r="C1351" s="5">
        <v>32360</v>
      </c>
      <c r="D1351" s="6">
        <v>0.5226351405914369</v>
      </c>
      <c r="G1351" s="6"/>
    </row>
    <row r="1352" spans="1:7" x14ac:dyDescent="0.25">
      <c r="A1352" s="2" t="s">
        <v>519</v>
      </c>
      <c r="B1352" s="2">
        <v>61878</v>
      </c>
      <c r="C1352" s="5">
        <v>36223.166666666664</v>
      </c>
      <c r="D1352" s="6">
        <v>0.58539653296271155</v>
      </c>
      <c r="G1352" s="6"/>
    </row>
    <row r="1353" spans="1:7" x14ac:dyDescent="0.25">
      <c r="A1353" s="2" t="s">
        <v>760</v>
      </c>
      <c r="B1353" s="2">
        <v>61876</v>
      </c>
      <c r="C1353" s="5">
        <v>33994</v>
      </c>
      <c r="D1353" s="6">
        <v>0.54938910078220959</v>
      </c>
      <c r="G1353" s="6"/>
    </row>
    <row r="1354" spans="1:7" x14ac:dyDescent="0.25">
      <c r="A1354" s="2" t="s">
        <v>3046</v>
      </c>
      <c r="B1354" s="2">
        <v>61872</v>
      </c>
      <c r="C1354" s="5">
        <v>20698.666666666668</v>
      </c>
      <c r="D1354" s="6">
        <v>0.33454012585121973</v>
      </c>
      <c r="G1354" s="6"/>
    </row>
    <row r="1355" spans="1:7" x14ac:dyDescent="0.25">
      <c r="A1355" s="2" t="s">
        <v>1439</v>
      </c>
      <c r="B1355" s="2">
        <v>61866</v>
      </c>
      <c r="C1355" s="5">
        <v>29586.333333333332</v>
      </c>
      <c r="D1355" s="6">
        <v>0.47823252405737127</v>
      </c>
      <c r="G1355" s="6"/>
    </row>
    <row r="1356" spans="1:7" x14ac:dyDescent="0.25">
      <c r="A1356" s="2" t="s">
        <v>1181</v>
      </c>
      <c r="B1356" s="2">
        <v>61865</v>
      </c>
      <c r="C1356" s="5">
        <v>31135.166666666668</v>
      </c>
      <c r="D1356" s="6">
        <v>0.50327595032193762</v>
      </c>
      <c r="G1356" s="6"/>
    </row>
    <row r="1357" spans="1:7" x14ac:dyDescent="0.25">
      <c r="A1357" s="2" t="s">
        <v>2182</v>
      </c>
      <c r="B1357" s="2">
        <v>61861</v>
      </c>
      <c r="C1357" s="5">
        <v>25260</v>
      </c>
      <c r="D1357" s="6">
        <v>0.40833481515009457</v>
      </c>
      <c r="G1357" s="6"/>
    </row>
    <row r="1358" spans="1:7" x14ac:dyDescent="0.25">
      <c r="A1358" s="2" t="s">
        <v>2231</v>
      </c>
      <c r="B1358" s="2">
        <v>61852</v>
      </c>
      <c r="C1358" s="5">
        <v>24963</v>
      </c>
      <c r="D1358" s="6">
        <v>0.40359244648515813</v>
      </c>
      <c r="G1358" s="6"/>
    </row>
    <row r="1359" spans="1:7" x14ac:dyDescent="0.25">
      <c r="A1359" s="2" t="s">
        <v>678</v>
      </c>
      <c r="B1359" s="2">
        <v>61814</v>
      </c>
      <c r="C1359" s="5">
        <v>34774.333333333336</v>
      </c>
      <c r="D1359" s="6">
        <v>0.56256403619460538</v>
      </c>
      <c r="G1359" s="6"/>
    </row>
    <row r="1360" spans="1:7" x14ac:dyDescent="0.25">
      <c r="A1360" s="2" t="s">
        <v>978</v>
      </c>
      <c r="B1360" s="2">
        <v>61814</v>
      </c>
      <c r="C1360" s="5">
        <v>32301.333333333332</v>
      </c>
      <c r="D1360" s="6">
        <v>0.522556918066026</v>
      </c>
      <c r="G1360" s="6"/>
    </row>
    <row r="1361" spans="1:7" x14ac:dyDescent="0.25">
      <c r="A1361" s="2" t="s">
        <v>2623</v>
      </c>
      <c r="B1361" s="2">
        <v>61799</v>
      </c>
      <c r="C1361" s="5">
        <v>22634.166666666668</v>
      </c>
      <c r="D1361" s="6">
        <v>0.36625457801366801</v>
      </c>
      <c r="G1361" s="6"/>
    </row>
    <row r="1362" spans="1:7" x14ac:dyDescent="0.25">
      <c r="A1362" s="2" t="s">
        <v>1081</v>
      </c>
      <c r="B1362" s="2">
        <v>61799</v>
      </c>
      <c r="C1362" s="5">
        <v>31653.5</v>
      </c>
      <c r="D1362" s="6">
        <v>0.51220084467386207</v>
      </c>
      <c r="G1362" s="6"/>
    </row>
    <row r="1363" spans="1:7" x14ac:dyDescent="0.25">
      <c r="A1363" s="2" t="s">
        <v>2348</v>
      </c>
      <c r="B1363" s="2">
        <v>61792</v>
      </c>
      <c r="C1363" s="5">
        <v>24259.333333333332</v>
      </c>
      <c r="D1363" s="6">
        <v>0.39259666839288793</v>
      </c>
      <c r="G1363" s="6"/>
    </row>
    <row r="1364" spans="1:7" x14ac:dyDescent="0.25">
      <c r="A1364" s="2" t="s">
        <v>2832</v>
      </c>
      <c r="B1364" s="2">
        <v>61781</v>
      </c>
      <c r="C1364" s="5">
        <v>21556.333333333332</v>
      </c>
      <c r="D1364" s="6">
        <v>0.34891525442018312</v>
      </c>
      <c r="G1364" s="6"/>
    </row>
    <row r="1365" spans="1:7" x14ac:dyDescent="0.25">
      <c r="A1365" s="2" t="s">
        <v>670</v>
      </c>
      <c r="B1365" s="2">
        <v>61780</v>
      </c>
      <c r="C1365" s="5">
        <v>34804.333333333336</v>
      </c>
      <c r="D1365" s="6">
        <v>0.56335923168231361</v>
      </c>
      <c r="G1365" s="6"/>
    </row>
    <row r="1366" spans="1:7" x14ac:dyDescent="0.25">
      <c r="A1366" s="2" t="s">
        <v>1288</v>
      </c>
      <c r="B1366" s="2">
        <v>61772</v>
      </c>
      <c r="C1366" s="5">
        <v>30474.666666666668</v>
      </c>
      <c r="D1366" s="6">
        <v>0.49334110384424446</v>
      </c>
      <c r="G1366" s="6"/>
    </row>
    <row r="1367" spans="1:7" x14ac:dyDescent="0.25">
      <c r="A1367" s="2" t="s">
        <v>3727</v>
      </c>
      <c r="B1367" s="2">
        <v>61753</v>
      </c>
      <c r="C1367" s="5">
        <v>16045.333333333334</v>
      </c>
      <c r="D1367" s="6">
        <v>0.25983083143059177</v>
      </c>
      <c r="G1367" s="6"/>
    </row>
    <row r="1368" spans="1:7" x14ac:dyDescent="0.25">
      <c r="A1368" s="2" t="s">
        <v>2094</v>
      </c>
      <c r="B1368" s="2">
        <v>61744</v>
      </c>
      <c r="C1368" s="5">
        <v>25598.166666666668</v>
      </c>
      <c r="D1368" s="6">
        <v>0.41458549278742335</v>
      </c>
      <c r="G1368" s="6"/>
    </row>
    <row r="1369" spans="1:7" x14ac:dyDescent="0.25">
      <c r="A1369" s="2" t="s">
        <v>2353</v>
      </c>
      <c r="B1369" s="2">
        <v>61742</v>
      </c>
      <c r="C1369" s="5">
        <v>24204</v>
      </c>
      <c r="D1369" s="6">
        <v>0.3920183991448285</v>
      </c>
      <c r="G1369" s="6"/>
    </row>
    <row r="1370" spans="1:7" x14ac:dyDescent="0.25">
      <c r="A1370" s="2" t="s">
        <v>1195</v>
      </c>
      <c r="B1370" s="2">
        <v>61740</v>
      </c>
      <c r="C1370" s="5">
        <v>30979.333333333332</v>
      </c>
      <c r="D1370" s="6">
        <v>0.50177086707698948</v>
      </c>
      <c r="G1370" s="6"/>
    </row>
    <row r="1371" spans="1:7" x14ac:dyDescent="0.25">
      <c r="A1371" s="2" t="s">
        <v>509</v>
      </c>
      <c r="B1371" s="2">
        <v>61735</v>
      </c>
      <c r="C1371" s="5">
        <v>36206.833333333336</v>
      </c>
      <c r="D1371" s="6">
        <v>0.58648794578980057</v>
      </c>
      <c r="G1371" s="6"/>
    </row>
    <row r="1372" spans="1:7" x14ac:dyDescent="0.25">
      <c r="A1372" s="2" t="s">
        <v>2217</v>
      </c>
      <c r="B1372" s="2">
        <v>61733</v>
      </c>
      <c r="C1372" s="5">
        <v>24988.333333333332</v>
      </c>
      <c r="D1372" s="6">
        <v>0.4047808033520699</v>
      </c>
      <c r="G1372" s="6"/>
    </row>
    <row r="1373" spans="1:7" x14ac:dyDescent="0.25">
      <c r="A1373" s="2" t="s">
        <v>1441</v>
      </c>
      <c r="B1373" s="2">
        <v>61719</v>
      </c>
      <c r="C1373" s="5">
        <v>29510</v>
      </c>
      <c r="D1373" s="6">
        <v>0.47813477211231548</v>
      </c>
      <c r="G1373" s="6"/>
    </row>
    <row r="1374" spans="1:7" x14ac:dyDescent="0.25">
      <c r="A1374" s="2" t="s">
        <v>50</v>
      </c>
      <c r="B1374" s="2">
        <v>61715</v>
      </c>
      <c r="C1374" s="5">
        <v>45686.333333333336</v>
      </c>
      <c r="D1374" s="6">
        <v>0.74027924059520922</v>
      </c>
      <c r="G1374" s="6"/>
    </row>
    <row r="1375" spans="1:7" x14ac:dyDescent="0.25">
      <c r="A1375" s="2" t="s">
        <v>223</v>
      </c>
      <c r="B1375" s="2">
        <v>61709</v>
      </c>
      <c r="C1375" s="5">
        <v>39441.166666666664</v>
      </c>
      <c r="D1375" s="6">
        <v>0.63914772021369115</v>
      </c>
      <c r="G1375" s="6"/>
    </row>
    <row r="1376" spans="1:7" x14ac:dyDescent="0.25">
      <c r="A1376" s="2" t="s">
        <v>1824</v>
      </c>
      <c r="B1376" s="2">
        <v>61707</v>
      </c>
      <c r="C1376" s="5">
        <v>26937.166666666668</v>
      </c>
      <c r="D1376" s="6">
        <v>0.43653340247729866</v>
      </c>
      <c r="G1376" s="6"/>
    </row>
    <row r="1377" spans="1:7" x14ac:dyDescent="0.25">
      <c r="A1377" s="2" t="s">
        <v>122</v>
      </c>
      <c r="B1377" s="2">
        <v>61698</v>
      </c>
      <c r="C1377" s="5">
        <v>42444</v>
      </c>
      <c r="D1377" s="6">
        <v>0.68793153748905966</v>
      </c>
      <c r="G1377" s="6"/>
    </row>
    <row r="1378" spans="1:7" x14ac:dyDescent="0.25">
      <c r="A1378" s="2" t="s">
        <v>495</v>
      </c>
      <c r="B1378" s="2">
        <v>61688</v>
      </c>
      <c r="C1378" s="5">
        <v>36330.5</v>
      </c>
      <c r="D1378" s="6">
        <v>0.58893950201011547</v>
      </c>
      <c r="G1378" s="6"/>
    </row>
    <row r="1379" spans="1:7" x14ac:dyDescent="0.25">
      <c r="A1379" s="2" t="s">
        <v>2396</v>
      </c>
      <c r="B1379" s="2">
        <v>61656</v>
      </c>
      <c r="C1379" s="5">
        <v>23898.833333333332</v>
      </c>
      <c r="D1379" s="6">
        <v>0.38761569568790277</v>
      </c>
      <c r="G1379" s="6"/>
    </row>
    <row r="1380" spans="1:7" x14ac:dyDescent="0.25">
      <c r="A1380" s="2" t="s">
        <v>100</v>
      </c>
      <c r="B1380" s="2">
        <v>61642</v>
      </c>
      <c r="C1380" s="5">
        <v>43380.333333333336</v>
      </c>
      <c r="D1380" s="6">
        <v>0.703746363410229</v>
      </c>
      <c r="G1380" s="6"/>
    </row>
    <row r="1381" spans="1:7" x14ac:dyDescent="0.25">
      <c r="A1381" s="2" t="s">
        <v>574</v>
      </c>
      <c r="B1381" s="2">
        <v>61641</v>
      </c>
      <c r="C1381" s="5">
        <v>35594.166666666664</v>
      </c>
      <c r="D1381" s="6">
        <v>0.57744304386149903</v>
      </c>
      <c r="G1381" s="6"/>
    </row>
    <row r="1382" spans="1:7" x14ac:dyDescent="0.25">
      <c r="A1382" s="2" t="s">
        <v>206</v>
      </c>
      <c r="B1382" s="2">
        <v>61641</v>
      </c>
      <c r="C1382" s="5">
        <v>39887</v>
      </c>
      <c r="D1382" s="6">
        <v>0.64708554371278859</v>
      </c>
      <c r="G1382" s="6"/>
    </row>
    <row r="1383" spans="1:7" x14ac:dyDescent="0.25">
      <c r="A1383" s="2" t="s">
        <v>955</v>
      </c>
      <c r="B1383" s="2">
        <v>61632</v>
      </c>
      <c r="C1383" s="5">
        <v>32317.666666666668</v>
      </c>
      <c r="D1383" s="6">
        <v>0.52436504845967469</v>
      </c>
      <c r="G1383" s="6"/>
    </row>
    <row r="1384" spans="1:7" x14ac:dyDescent="0.25">
      <c r="A1384" s="2" t="s">
        <v>2732</v>
      </c>
      <c r="B1384" s="2">
        <v>61631</v>
      </c>
      <c r="C1384" s="5">
        <v>21999.333333333332</v>
      </c>
      <c r="D1384" s="6">
        <v>0.35695239949592467</v>
      </c>
      <c r="G1384" s="6"/>
    </row>
    <row r="1385" spans="1:7" x14ac:dyDescent="0.25">
      <c r="A1385" s="2" t="s">
        <v>2779</v>
      </c>
      <c r="B1385" s="2">
        <v>61627</v>
      </c>
      <c r="C1385" s="5">
        <v>21772.666666666668</v>
      </c>
      <c r="D1385" s="6">
        <v>0.35329752651705693</v>
      </c>
      <c r="G1385" s="6"/>
    </row>
    <row r="1386" spans="1:7" x14ac:dyDescent="0.25">
      <c r="A1386" s="2" t="s">
        <v>928</v>
      </c>
      <c r="B1386" s="2">
        <v>61626</v>
      </c>
      <c r="C1386" s="5">
        <v>32562</v>
      </c>
      <c r="D1386" s="6">
        <v>0.52838087820075941</v>
      </c>
      <c r="G1386" s="6"/>
    </row>
    <row r="1387" spans="1:7" x14ac:dyDescent="0.25">
      <c r="A1387" s="2" t="s">
        <v>2456</v>
      </c>
      <c r="B1387" s="2">
        <v>61601</v>
      </c>
      <c r="C1387" s="5">
        <v>23513.166666666668</v>
      </c>
      <c r="D1387" s="6">
        <v>0.38170105463655896</v>
      </c>
      <c r="G1387" s="6"/>
    </row>
    <row r="1388" spans="1:7" x14ac:dyDescent="0.25">
      <c r="A1388" s="2" t="s">
        <v>1905</v>
      </c>
      <c r="B1388" s="2">
        <v>61591</v>
      </c>
      <c r="C1388" s="5">
        <v>26511.166666666668</v>
      </c>
      <c r="D1388" s="6">
        <v>0.43043897106178935</v>
      </c>
      <c r="G1388" s="6"/>
    </row>
    <row r="1389" spans="1:7" x14ac:dyDescent="0.25">
      <c r="A1389" s="2" t="s">
        <v>654</v>
      </c>
      <c r="B1389" s="2">
        <v>61591</v>
      </c>
      <c r="C1389" s="5">
        <v>34865.333333333336</v>
      </c>
      <c r="D1389" s="6">
        <v>0.56607837725208776</v>
      </c>
      <c r="G1389" s="6"/>
    </row>
    <row r="1390" spans="1:7" x14ac:dyDescent="0.25">
      <c r="A1390" s="2" t="s">
        <v>674</v>
      </c>
      <c r="B1390" s="2">
        <v>61583</v>
      </c>
      <c r="C1390" s="5">
        <v>34673</v>
      </c>
      <c r="D1390" s="6">
        <v>0.56302875793644347</v>
      </c>
      <c r="G1390" s="6"/>
    </row>
    <row r="1391" spans="1:7" x14ac:dyDescent="0.25">
      <c r="A1391" s="2" t="s">
        <v>1097</v>
      </c>
      <c r="B1391" s="2">
        <v>61581</v>
      </c>
      <c r="C1391" s="5">
        <v>31446.666666666668</v>
      </c>
      <c r="D1391" s="6">
        <v>0.51065534282760372</v>
      </c>
      <c r="G1391" s="6"/>
    </row>
    <row r="1392" spans="1:7" x14ac:dyDescent="0.25">
      <c r="A1392" s="2" t="s">
        <v>3025</v>
      </c>
      <c r="B1392" s="2">
        <v>61560</v>
      </c>
      <c r="C1392" s="5">
        <v>20692.666666666668</v>
      </c>
      <c r="D1392" s="6">
        <v>0.33613818496859432</v>
      </c>
      <c r="G1392" s="6"/>
    </row>
    <row r="1393" spans="1:7" x14ac:dyDescent="0.25">
      <c r="A1393" s="2" t="s">
        <v>145</v>
      </c>
      <c r="B1393" s="2">
        <v>61554</v>
      </c>
      <c r="C1393" s="5">
        <v>41642.166666666664</v>
      </c>
      <c r="D1393" s="6">
        <v>0.67651438845024958</v>
      </c>
      <c r="G1393" s="6"/>
    </row>
    <row r="1394" spans="1:7" x14ac:dyDescent="0.25">
      <c r="A1394" s="2" t="s">
        <v>1609</v>
      </c>
      <c r="B1394" s="2">
        <v>61542</v>
      </c>
      <c r="C1394" s="5">
        <v>28229.333333333332</v>
      </c>
      <c r="D1394" s="6">
        <v>0.45870029139991114</v>
      </c>
      <c r="G1394" s="6"/>
    </row>
    <row r="1395" spans="1:7" x14ac:dyDescent="0.25">
      <c r="A1395" s="2" t="s">
        <v>1575</v>
      </c>
      <c r="B1395" s="2">
        <v>61528</v>
      </c>
      <c r="C1395" s="5">
        <v>28467.666666666668</v>
      </c>
      <c r="D1395" s="6">
        <v>0.46267823863390112</v>
      </c>
      <c r="G1395" s="6"/>
    </row>
    <row r="1396" spans="1:7" x14ac:dyDescent="0.25">
      <c r="A1396" s="2" t="s">
        <v>466</v>
      </c>
      <c r="B1396" s="2">
        <v>61508</v>
      </c>
      <c r="C1396" s="5">
        <v>36500.666666666664</v>
      </c>
      <c r="D1396" s="6">
        <v>0.59342958097591636</v>
      </c>
      <c r="G1396" s="6"/>
    </row>
    <row r="1397" spans="1:7" x14ac:dyDescent="0.25">
      <c r="A1397" s="2" t="s">
        <v>2304</v>
      </c>
      <c r="B1397" s="2">
        <v>61508</v>
      </c>
      <c r="C1397" s="5">
        <v>24439</v>
      </c>
      <c r="D1397" s="6">
        <v>0.39733042856213824</v>
      </c>
      <c r="G1397" s="6"/>
    </row>
    <row r="1398" spans="1:7" x14ac:dyDescent="0.25">
      <c r="A1398" s="2" t="s">
        <v>2670</v>
      </c>
      <c r="B1398" s="2">
        <v>61501</v>
      </c>
      <c r="C1398" s="5">
        <v>22328</v>
      </c>
      <c r="D1398" s="6">
        <v>0.36305100730069428</v>
      </c>
      <c r="G1398" s="6"/>
    </row>
    <row r="1399" spans="1:7" x14ac:dyDescent="0.25">
      <c r="A1399" s="2" t="s">
        <v>3234</v>
      </c>
      <c r="B1399" s="2">
        <v>61496</v>
      </c>
      <c r="C1399" s="5">
        <v>19602.5</v>
      </c>
      <c r="D1399" s="6">
        <v>0.31876056979315726</v>
      </c>
      <c r="G1399" s="6"/>
    </row>
    <row r="1400" spans="1:7" x14ac:dyDescent="0.25">
      <c r="A1400" s="2" t="s">
        <v>993</v>
      </c>
      <c r="B1400" s="2">
        <v>61489</v>
      </c>
      <c r="C1400" s="5">
        <v>32044.5</v>
      </c>
      <c r="D1400" s="6">
        <v>0.52114199287677476</v>
      </c>
      <c r="G1400" s="6"/>
    </row>
    <row r="1401" spans="1:7" x14ac:dyDescent="0.25">
      <c r="A1401" s="2" t="s">
        <v>2713</v>
      </c>
      <c r="B1401" s="2">
        <v>61486</v>
      </c>
      <c r="C1401" s="5">
        <v>22069</v>
      </c>
      <c r="D1401" s="6">
        <v>0.35892723546823668</v>
      </c>
      <c r="G1401" s="6"/>
    </row>
    <row r="1402" spans="1:7" x14ac:dyDescent="0.25">
      <c r="A1402" s="2" t="s">
        <v>659</v>
      </c>
      <c r="B1402" s="2">
        <v>61472</v>
      </c>
      <c r="C1402" s="5">
        <v>34740</v>
      </c>
      <c r="D1402" s="6">
        <v>0.56513534617386774</v>
      </c>
      <c r="G1402" s="6"/>
    </row>
    <row r="1403" spans="1:7" x14ac:dyDescent="0.25">
      <c r="A1403" s="2" t="s">
        <v>108</v>
      </c>
      <c r="B1403" s="2">
        <v>61462</v>
      </c>
      <c r="C1403" s="5">
        <v>42883.666666666664</v>
      </c>
      <c r="D1403" s="6">
        <v>0.6977265085201696</v>
      </c>
      <c r="G1403" s="6"/>
    </row>
    <row r="1404" spans="1:7" x14ac:dyDescent="0.25">
      <c r="A1404" s="2" t="s">
        <v>305</v>
      </c>
      <c r="B1404" s="2">
        <v>61449</v>
      </c>
      <c r="C1404" s="5">
        <v>38095.166666666664</v>
      </c>
      <c r="D1404" s="6">
        <v>0.61994770731283932</v>
      </c>
      <c r="G1404" s="6"/>
    </row>
    <row r="1405" spans="1:7" x14ac:dyDescent="0.25">
      <c r="A1405" s="2" t="s">
        <v>1397</v>
      </c>
      <c r="B1405" s="2">
        <v>61441</v>
      </c>
      <c r="C1405" s="5">
        <v>29644.5</v>
      </c>
      <c r="D1405" s="6">
        <v>0.48248726420468419</v>
      </c>
      <c r="G1405" s="6"/>
    </row>
    <row r="1406" spans="1:7" x14ac:dyDescent="0.25">
      <c r="A1406" s="2" t="s">
        <v>1512</v>
      </c>
      <c r="B1406" s="2">
        <v>61434</v>
      </c>
      <c r="C1406" s="5">
        <v>28850.833333333332</v>
      </c>
      <c r="D1406" s="6">
        <v>0.46962322709465981</v>
      </c>
      <c r="G1406" s="6"/>
    </row>
    <row r="1407" spans="1:7" x14ac:dyDescent="0.25">
      <c r="A1407" s="2" t="s">
        <v>198</v>
      </c>
      <c r="B1407" s="2">
        <v>61417</v>
      </c>
      <c r="C1407" s="5">
        <v>39960.666666666664</v>
      </c>
      <c r="D1407" s="6">
        <v>0.65064504398890644</v>
      </c>
      <c r="G1407" s="6"/>
    </row>
    <row r="1408" spans="1:7" x14ac:dyDescent="0.25">
      <c r="A1408" s="2" t="s">
        <v>418</v>
      </c>
      <c r="B1408" s="2">
        <v>61406</v>
      </c>
      <c r="C1408" s="5">
        <v>36853</v>
      </c>
      <c r="D1408" s="6">
        <v>0.60015307950363161</v>
      </c>
      <c r="G1408" s="6"/>
    </row>
    <row r="1409" spans="1:7" x14ac:dyDescent="0.25">
      <c r="A1409" s="2" t="s">
        <v>2015</v>
      </c>
      <c r="B1409" s="2">
        <v>61401</v>
      </c>
      <c r="C1409" s="5">
        <v>25810.333333333332</v>
      </c>
      <c r="D1409" s="6">
        <v>0.42035688886717371</v>
      </c>
      <c r="G1409" s="6"/>
    </row>
    <row r="1410" spans="1:7" x14ac:dyDescent="0.25">
      <c r="A1410" s="2" t="s">
        <v>1084</v>
      </c>
      <c r="B1410" s="2">
        <v>61399</v>
      </c>
      <c r="C1410" s="5">
        <v>31430.166666666668</v>
      </c>
      <c r="D1410" s="6">
        <v>0.51190030239363293</v>
      </c>
      <c r="G1410" s="6"/>
    </row>
    <row r="1411" spans="1:7" x14ac:dyDescent="0.25">
      <c r="A1411" s="2" t="s">
        <v>103</v>
      </c>
      <c r="B1411" s="2">
        <v>61386</v>
      </c>
      <c r="C1411" s="5">
        <v>43004.833333333336</v>
      </c>
      <c r="D1411" s="6">
        <v>0.70056418944601917</v>
      </c>
      <c r="G1411" s="6"/>
    </row>
    <row r="1412" spans="1:7" x14ac:dyDescent="0.25">
      <c r="A1412" s="2" t="s">
        <v>135</v>
      </c>
      <c r="B1412" s="2">
        <v>61381</v>
      </c>
      <c r="C1412" s="5">
        <v>41755</v>
      </c>
      <c r="D1412" s="6">
        <v>0.68025936364673112</v>
      </c>
      <c r="G1412" s="6"/>
    </row>
    <row r="1413" spans="1:7" x14ac:dyDescent="0.25">
      <c r="A1413" s="2" t="s">
        <v>1832</v>
      </c>
      <c r="B1413" s="2">
        <v>61379</v>
      </c>
      <c r="C1413" s="5">
        <v>26748.5</v>
      </c>
      <c r="D1413" s="6">
        <v>0.4357923719839033</v>
      </c>
      <c r="G1413" s="6"/>
    </row>
    <row r="1414" spans="1:7" x14ac:dyDescent="0.25">
      <c r="A1414" s="2" t="s">
        <v>572</v>
      </c>
      <c r="B1414" s="2">
        <v>61376</v>
      </c>
      <c r="C1414" s="5">
        <v>35477.666666666664</v>
      </c>
      <c r="D1414" s="6">
        <v>0.57803810392770238</v>
      </c>
      <c r="G1414" s="6"/>
    </row>
    <row r="1415" spans="1:7" x14ac:dyDescent="0.25">
      <c r="A1415" s="2" t="s">
        <v>2671</v>
      </c>
      <c r="B1415" s="2">
        <v>61376</v>
      </c>
      <c r="C1415" s="5">
        <v>22280.333333333332</v>
      </c>
      <c r="D1415" s="6">
        <v>0.36301377302745913</v>
      </c>
      <c r="G1415" s="6"/>
    </row>
    <row r="1416" spans="1:7" x14ac:dyDescent="0.25">
      <c r="A1416" s="2" t="s">
        <v>304</v>
      </c>
      <c r="B1416" s="2">
        <v>61364</v>
      </c>
      <c r="C1416" s="5">
        <v>38049</v>
      </c>
      <c r="D1416" s="6">
        <v>0.62005410338309108</v>
      </c>
      <c r="G1416" s="6"/>
    </row>
    <row r="1417" spans="1:7" x14ac:dyDescent="0.25">
      <c r="A1417" s="2" t="s">
        <v>1303</v>
      </c>
      <c r="B1417" s="2">
        <v>61357</v>
      </c>
      <c r="C1417" s="5">
        <v>30218.166666666668</v>
      </c>
      <c r="D1417" s="6">
        <v>0.49249746021915458</v>
      </c>
      <c r="G1417" s="6"/>
    </row>
    <row r="1418" spans="1:7" x14ac:dyDescent="0.25">
      <c r="A1418" s="2" t="s">
        <v>545</v>
      </c>
      <c r="B1418" s="2">
        <v>61350</v>
      </c>
      <c r="C1418" s="5">
        <v>35714.666666666664</v>
      </c>
      <c r="D1418" s="6">
        <v>0.58214615593588692</v>
      </c>
      <c r="G1418" s="6"/>
    </row>
    <row r="1419" spans="1:7" x14ac:dyDescent="0.25">
      <c r="A1419" s="2" t="s">
        <v>2228</v>
      </c>
      <c r="B1419" s="2">
        <v>61343</v>
      </c>
      <c r="C1419" s="5">
        <v>24762.833333333332</v>
      </c>
      <c r="D1419" s="6">
        <v>0.40367822462764019</v>
      </c>
      <c r="G1419" s="6"/>
    </row>
    <row r="1420" spans="1:7" x14ac:dyDescent="0.25">
      <c r="A1420" s="2" t="s">
        <v>593</v>
      </c>
      <c r="B1420" s="2">
        <v>61332</v>
      </c>
      <c r="C1420" s="5">
        <v>35243.166666666664</v>
      </c>
      <c r="D1420" s="6">
        <v>0.57462933976825581</v>
      </c>
      <c r="G1420" s="6"/>
    </row>
    <row r="1421" spans="1:7" x14ac:dyDescent="0.25">
      <c r="A1421" s="2" t="s">
        <v>342</v>
      </c>
      <c r="B1421" s="2">
        <v>61315</v>
      </c>
      <c r="C1421" s="5">
        <v>37531.5</v>
      </c>
      <c r="D1421" s="6">
        <v>0.61210959797765641</v>
      </c>
      <c r="G1421" s="6"/>
    </row>
    <row r="1422" spans="1:7" x14ac:dyDescent="0.25">
      <c r="A1422" s="2" t="s">
        <v>210</v>
      </c>
      <c r="B1422" s="2">
        <v>61309</v>
      </c>
      <c r="C1422" s="5">
        <v>39560.833333333336</v>
      </c>
      <c r="D1422" s="6">
        <v>0.64526959065281342</v>
      </c>
      <c r="G1422" s="6"/>
    </row>
    <row r="1423" spans="1:7" x14ac:dyDescent="0.25">
      <c r="A1423" s="2" t="s">
        <v>347</v>
      </c>
      <c r="B1423" s="2">
        <v>61306</v>
      </c>
      <c r="C1423" s="5">
        <v>37482.5</v>
      </c>
      <c r="D1423" s="6">
        <v>0.6114001892147588</v>
      </c>
      <c r="G1423" s="6"/>
    </row>
    <row r="1424" spans="1:7" x14ac:dyDescent="0.25">
      <c r="A1424" s="2" t="s">
        <v>632</v>
      </c>
      <c r="B1424" s="2">
        <v>61299</v>
      </c>
      <c r="C1424" s="5">
        <v>34880.166666666664</v>
      </c>
      <c r="D1424" s="6">
        <v>0.56901689532727551</v>
      </c>
      <c r="G1424" s="6"/>
    </row>
    <row r="1425" spans="1:7" x14ac:dyDescent="0.25">
      <c r="A1425" s="2" t="s">
        <v>123</v>
      </c>
      <c r="B1425" s="2">
        <v>61278</v>
      </c>
      <c r="C1425" s="5">
        <v>42145.166666666664</v>
      </c>
      <c r="D1425" s="6">
        <v>0.68776994462395413</v>
      </c>
      <c r="G1425" s="6"/>
    </row>
    <row r="1426" spans="1:7" x14ac:dyDescent="0.25">
      <c r="A1426" s="2" t="s">
        <v>778</v>
      </c>
      <c r="B1426" s="2">
        <v>61276</v>
      </c>
      <c r="C1426" s="5">
        <v>33487.5</v>
      </c>
      <c r="D1426" s="6">
        <v>0.5465027090541158</v>
      </c>
      <c r="G1426" s="6"/>
    </row>
    <row r="1427" spans="1:7" x14ac:dyDescent="0.25">
      <c r="A1427" s="2" t="s">
        <v>1095</v>
      </c>
      <c r="B1427" s="2">
        <v>61264</v>
      </c>
      <c r="C1427" s="5">
        <v>31311.166666666668</v>
      </c>
      <c r="D1427" s="6">
        <v>0.51108590145381738</v>
      </c>
      <c r="G1427" s="6"/>
    </row>
    <row r="1428" spans="1:7" x14ac:dyDescent="0.25">
      <c r="A1428" s="2" t="s">
        <v>233</v>
      </c>
      <c r="B1428" s="2">
        <v>61255</v>
      </c>
      <c r="C1428" s="5">
        <v>38983.166666666664</v>
      </c>
      <c r="D1428" s="6">
        <v>0.63640791227926963</v>
      </c>
      <c r="G1428" s="6"/>
    </row>
    <row r="1429" spans="1:7" x14ac:dyDescent="0.25">
      <c r="A1429" s="2" t="s">
        <v>1060</v>
      </c>
      <c r="B1429" s="2">
        <v>61231</v>
      </c>
      <c r="C1429" s="5">
        <v>31448.666666666668</v>
      </c>
      <c r="D1429" s="6">
        <v>0.51360694201738777</v>
      </c>
      <c r="G1429" s="6"/>
    </row>
    <row r="1430" spans="1:7" x14ac:dyDescent="0.25">
      <c r="A1430" s="2" t="s">
        <v>266</v>
      </c>
      <c r="B1430" s="2">
        <v>61221</v>
      </c>
      <c r="C1430" s="5">
        <v>38447.666666666664</v>
      </c>
      <c r="D1430" s="6">
        <v>0.62801435237364078</v>
      </c>
      <c r="G1430" s="6"/>
    </row>
    <row r="1431" spans="1:7" x14ac:dyDescent="0.25">
      <c r="A1431" s="2" t="s">
        <v>634</v>
      </c>
      <c r="B1431" s="2">
        <v>61208</v>
      </c>
      <c r="C1431" s="5">
        <v>34809.166666666664</v>
      </c>
      <c r="D1431" s="6">
        <v>0.56870289286803466</v>
      </c>
      <c r="G1431" s="6"/>
    </row>
    <row r="1432" spans="1:7" x14ac:dyDescent="0.25">
      <c r="A1432" s="2" t="s">
        <v>2715</v>
      </c>
      <c r="B1432" s="2">
        <v>61194</v>
      </c>
      <c r="C1432" s="5">
        <v>21960</v>
      </c>
      <c r="D1432" s="6">
        <v>0.35885871163839594</v>
      </c>
      <c r="G1432" s="6"/>
    </row>
    <row r="1433" spans="1:7" x14ac:dyDescent="0.25">
      <c r="A1433" s="2" t="s">
        <v>140</v>
      </c>
      <c r="B1433" s="2">
        <v>61189</v>
      </c>
      <c r="C1433" s="5">
        <v>41503.666666666664</v>
      </c>
      <c r="D1433" s="6">
        <v>0.67828640224005399</v>
      </c>
      <c r="G1433" s="6"/>
    </row>
    <row r="1434" spans="1:7" x14ac:dyDescent="0.25">
      <c r="A1434" s="2" t="s">
        <v>512</v>
      </c>
      <c r="B1434" s="2">
        <v>61174</v>
      </c>
      <c r="C1434" s="5">
        <v>35852.833333333336</v>
      </c>
      <c r="D1434" s="6">
        <v>0.58607959808633303</v>
      </c>
      <c r="G1434" s="6"/>
    </row>
    <row r="1435" spans="1:7" x14ac:dyDescent="0.25">
      <c r="A1435" s="2" t="s">
        <v>291</v>
      </c>
      <c r="B1435" s="2">
        <v>61170</v>
      </c>
      <c r="C1435" s="5">
        <v>38069.5</v>
      </c>
      <c r="D1435" s="6">
        <v>0.62235572993297372</v>
      </c>
      <c r="G1435" s="6"/>
    </row>
    <row r="1436" spans="1:7" x14ac:dyDescent="0.25">
      <c r="A1436" s="2" t="s">
        <v>1002</v>
      </c>
      <c r="B1436" s="2">
        <v>61157</v>
      </c>
      <c r="C1436" s="5">
        <v>31815.333333333332</v>
      </c>
      <c r="D1436" s="6">
        <v>0.52022390459527657</v>
      </c>
      <c r="G1436" s="6"/>
    </row>
    <row r="1437" spans="1:7" x14ac:dyDescent="0.25">
      <c r="A1437" s="2" t="s">
        <v>2798</v>
      </c>
      <c r="B1437" s="2">
        <v>61140</v>
      </c>
      <c r="C1437" s="5">
        <v>21508.833333333332</v>
      </c>
      <c r="D1437" s="6">
        <v>0.35179642350888668</v>
      </c>
      <c r="G1437" s="6"/>
    </row>
    <row r="1438" spans="1:7" x14ac:dyDescent="0.25">
      <c r="A1438" s="2" t="s">
        <v>2034</v>
      </c>
      <c r="B1438" s="2">
        <v>61137</v>
      </c>
      <c r="C1438" s="5">
        <v>25595.5</v>
      </c>
      <c r="D1438" s="6">
        <v>0.41865809575216317</v>
      </c>
      <c r="G1438" s="6"/>
    </row>
    <row r="1439" spans="1:7" x14ac:dyDescent="0.25">
      <c r="A1439" s="2" t="s">
        <v>1198</v>
      </c>
      <c r="B1439" s="2">
        <v>61076</v>
      </c>
      <c r="C1439" s="5">
        <v>30631</v>
      </c>
      <c r="D1439" s="6">
        <v>0.50152269303818198</v>
      </c>
      <c r="G1439" s="6"/>
    </row>
    <row r="1440" spans="1:7" x14ac:dyDescent="0.25">
      <c r="A1440" s="2" t="s">
        <v>1260</v>
      </c>
      <c r="B1440" s="2">
        <v>61075</v>
      </c>
      <c r="C1440" s="5">
        <v>30321.166666666668</v>
      </c>
      <c r="D1440" s="6">
        <v>0.49645790694501296</v>
      </c>
      <c r="G1440" s="6"/>
    </row>
    <row r="1441" spans="1:7" x14ac:dyDescent="0.25">
      <c r="A1441" s="2" t="s">
        <v>336</v>
      </c>
      <c r="B1441" s="2">
        <v>61071</v>
      </c>
      <c r="C1441" s="5">
        <v>37416.333333333336</v>
      </c>
      <c r="D1441" s="6">
        <v>0.61266940664690828</v>
      </c>
      <c r="G1441" s="6"/>
    </row>
    <row r="1442" spans="1:7" x14ac:dyDescent="0.25">
      <c r="A1442" s="2" t="s">
        <v>3452</v>
      </c>
      <c r="B1442" s="2">
        <v>61054</v>
      </c>
      <c r="C1442" s="5">
        <v>18019.833333333332</v>
      </c>
      <c r="D1442" s="6">
        <v>0.29514582719122961</v>
      </c>
      <c r="G1442" s="6"/>
    </row>
    <row r="1443" spans="1:7" x14ac:dyDescent="0.25">
      <c r="A1443" s="2" t="s">
        <v>1829</v>
      </c>
      <c r="B1443" s="2">
        <v>61054</v>
      </c>
      <c r="C1443" s="5">
        <v>26630.5</v>
      </c>
      <c r="D1443" s="6">
        <v>0.43617944770203426</v>
      </c>
      <c r="G1443" s="6"/>
    </row>
    <row r="1444" spans="1:7" x14ac:dyDescent="0.25">
      <c r="A1444" s="2" t="s">
        <v>1228</v>
      </c>
      <c r="B1444" s="2">
        <v>61048</v>
      </c>
      <c r="C1444" s="5">
        <v>30471.166666666668</v>
      </c>
      <c r="D1444" s="6">
        <v>0.49913456078277202</v>
      </c>
      <c r="G1444" s="6"/>
    </row>
    <row r="1445" spans="1:7" x14ac:dyDescent="0.25">
      <c r="A1445" s="2" t="s">
        <v>249</v>
      </c>
      <c r="B1445" s="2">
        <v>61043</v>
      </c>
      <c r="C1445" s="5">
        <v>38523.666666666664</v>
      </c>
      <c r="D1445" s="6">
        <v>0.63109065194480385</v>
      </c>
      <c r="G1445" s="6"/>
    </row>
    <row r="1446" spans="1:7" x14ac:dyDescent="0.25">
      <c r="A1446" s="2" t="s">
        <v>313</v>
      </c>
      <c r="B1446" s="2">
        <v>61036</v>
      </c>
      <c r="C1446" s="5">
        <v>37760.166666666664</v>
      </c>
      <c r="D1446" s="6">
        <v>0.6186540183935163</v>
      </c>
      <c r="G1446" s="6"/>
    </row>
    <row r="1447" spans="1:7" x14ac:dyDescent="0.25">
      <c r="A1447" s="2" t="s">
        <v>309</v>
      </c>
      <c r="B1447" s="2">
        <v>61032</v>
      </c>
      <c r="C1447" s="5">
        <v>37790</v>
      </c>
      <c r="D1447" s="6">
        <v>0.61918337921090572</v>
      </c>
      <c r="G1447" s="6"/>
    </row>
    <row r="1448" spans="1:7" x14ac:dyDescent="0.25">
      <c r="A1448" s="2" t="s">
        <v>1631</v>
      </c>
      <c r="B1448" s="2">
        <v>61028</v>
      </c>
      <c r="C1448" s="5">
        <v>27812</v>
      </c>
      <c r="D1448" s="6">
        <v>0.45572524087304189</v>
      </c>
      <c r="G1448" s="6"/>
    </row>
    <row r="1449" spans="1:7" x14ac:dyDescent="0.25">
      <c r="A1449" s="2" t="s">
        <v>1170</v>
      </c>
      <c r="B1449" s="2">
        <v>61009</v>
      </c>
      <c r="C1449" s="5">
        <v>30759.666666666668</v>
      </c>
      <c r="D1449" s="6">
        <v>0.50418244302753146</v>
      </c>
      <c r="G1449" s="6"/>
    </row>
    <row r="1450" spans="1:7" x14ac:dyDescent="0.25">
      <c r="A1450" s="2" t="s">
        <v>2465</v>
      </c>
      <c r="B1450" s="2">
        <v>61006</v>
      </c>
      <c r="C1450" s="5">
        <v>23247</v>
      </c>
      <c r="D1450" s="6">
        <v>0.38106087925777793</v>
      </c>
      <c r="G1450" s="6"/>
    </row>
    <row r="1451" spans="1:7" x14ac:dyDescent="0.25">
      <c r="A1451" s="2" t="s">
        <v>2076</v>
      </c>
      <c r="B1451" s="2">
        <v>61000</v>
      </c>
      <c r="C1451" s="5">
        <v>25345.166666666668</v>
      </c>
      <c r="D1451" s="6">
        <v>0.41549453551912569</v>
      </c>
      <c r="G1451" s="6"/>
    </row>
    <row r="1452" spans="1:7" x14ac:dyDescent="0.25">
      <c r="A1452" s="2" t="s">
        <v>742</v>
      </c>
      <c r="B1452" s="2">
        <v>60994</v>
      </c>
      <c r="C1452" s="5">
        <v>33725.166666666664</v>
      </c>
      <c r="D1452" s="6">
        <v>0.55292597086052175</v>
      </c>
      <c r="G1452" s="6"/>
    </row>
    <row r="1453" spans="1:7" x14ac:dyDescent="0.25">
      <c r="A1453" s="2" t="s">
        <v>886</v>
      </c>
      <c r="B1453" s="2">
        <v>60990</v>
      </c>
      <c r="C1453" s="5">
        <v>32492.833333333332</v>
      </c>
      <c r="D1453" s="6">
        <v>0.53275673607695251</v>
      </c>
      <c r="G1453" s="6"/>
    </row>
    <row r="1454" spans="1:7" x14ac:dyDescent="0.25">
      <c r="A1454" s="2" t="s">
        <v>89</v>
      </c>
      <c r="B1454" s="2">
        <v>60986</v>
      </c>
      <c r="C1454" s="5">
        <v>43172.833333333336</v>
      </c>
      <c r="D1454" s="6">
        <v>0.70791383814864617</v>
      </c>
      <c r="G1454" s="6"/>
    </row>
    <row r="1455" spans="1:7" x14ac:dyDescent="0.25">
      <c r="A1455" s="2" t="s">
        <v>1836</v>
      </c>
      <c r="B1455" s="2">
        <v>60985</v>
      </c>
      <c r="C1455" s="5">
        <v>26553.833333333332</v>
      </c>
      <c r="D1455" s="6">
        <v>0.4354158126315214</v>
      </c>
      <c r="G1455" s="6"/>
    </row>
    <row r="1456" spans="1:7" x14ac:dyDescent="0.25">
      <c r="A1456" s="2" t="s">
        <v>1100</v>
      </c>
      <c r="B1456" s="2">
        <v>60980</v>
      </c>
      <c r="C1456" s="5">
        <v>31135</v>
      </c>
      <c r="D1456" s="6">
        <v>0.5105772384388324</v>
      </c>
      <c r="G1456" s="6"/>
    </row>
    <row r="1457" spans="1:7" x14ac:dyDescent="0.25">
      <c r="A1457" s="2" t="s">
        <v>1007</v>
      </c>
      <c r="B1457" s="2">
        <v>60963</v>
      </c>
      <c r="C1457" s="5">
        <v>31680.166666666668</v>
      </c>
      <c r="D1457" s="6">
        <v>0.51966219947618508</v>
      </c>
      <c r="G1457" s="6"/>
    </row>
    <row r="1458" spans="1:7" x14ac:dyDescent="0.25">
      <c r="A1458" s="2" t="s">
        <v>363</v>
      </c>
      <c r="B1458" s="2">
        <v>60952</v>
      </c>
      <c r="C1458" s="5">
        <v>37133.5</v>
      </c>
      <c r="D1458" s="6">
        <v>0.60922529203307518</v>
      </c>
      <c r="G1458" s="6"/>
    </row>
    <row r="1459" spans="1:7" x14ac:dyDescent="0.25">
      <c r="A1459" s="2" t="s">
        <v>529</v>
      </c>
      <c r="B1459" s="2">
        <v>60945</v>
      </c>
      <c r="C1459" s="5">
        <v>35559.5</v>
      </c>
      <c r="D1459" s="6">
        <v>0.58346870128804662</v>
      </c>
      <c r="G1459" s="6"/>
    </row>
    <row r="1460" spans="1:7" x14ac:dyDescent="0.25">
      <c r="A1460" s="2" t="s">
        <v>2239</v>
      </c>
      <c r="B1460" s="2">
        <v>60927</v>
      </c>
      <c r="C1460" s="5">
        <v>24549.333333333332</v>
      </c>
      <c r="D1460" s="6">
        <v>0.40293028268802555</v>
      </c>
      <c r="G1460" s="6"/>
    </row>
    <row r="1461" spans="1:7" x14ac:dyDescent="0.25">
      <c r="A1461" s="2" t="s">
        <v>900</v>
      </c>
      <c r="B1461" s="2">
        <v>60920</v>
      </c>
      <c r="C1461" s="5">
        <v>32372.5</v>
      </c>
      <c r="D1461" s="6">
        <v>0.53139363099146419</v>
      </c>
      <c r="G1461" s="6"/>
    </row>
    <row r="1462" spans="1:7" x14ac:dyDescent="0.25">
      <c r="A1462" s="2" t="s">
        <v>739</v>
      </c>
      <c r="B1462" s="2">
        <v>60898</v>
      </c>
      <c r="C1462" s="5">
        <v>33690.5</v>
      </c>
      <c r="D1462" s="6">
        <v>0.55322834904266149</v>
      </c>
      <c r="G1462" s="6"/>
    </row>
    <row r="1463" spans="1:7" x14ac:dyDescent="0.25">
      <c r="A1463" s="2" t="s">
        <v>194</v>
      </c>
      <c r="B1463" s="2">
        <v>60891</v>
      </c>
      <c r="C1463" s="5">
        <v>39739.5</v>
      </c>
      <c r="D1463" s="6">
        <v>0.65263339409764987</v>
      </c>
      <c r="G1463" s="6"/>
    </row>
    <row r="1464" spans="1:7" x14ac:dyDescent="0.25">
      <c r="A1464" s="2" t="s">
        <v>1008</v>
      </c>
      <c r="B1464" s="2">
        <v>60873</v>
      </c>
      <c r="C1464" s="5">
        <v>31632.166666666668</v>
      </c>
      <c r="D1464" s="6">
        <v>0.51964198686883623</v>
      </c>
      <c r="G1464" s="6"/>
    </row>
    <row r="1465" spans="1:7" x14ac:dyDescent="0.25">
      <c r="A1465" s="2" t="s">
        <v>116</v>
      </c>
      <c r="B1465" s="2">
        <v>60866</v>
      </c>
      <c r="C1465" s="5">
        <v>42018.166666666664</v>
      </c>
      <c r="D1465" s="6">
        <v>0.69033888651573394</v>
      </c>
      <c r="G1465" s="6"/>
    </row>
    <row r="1466" spans="1:7" x14ac:dyDescent="0.25">
      <c r="A1466" s="2" t="s">
        <v>2784</v>
      </c>
      <c r="B1466" s="2">
        <v>60862</v>
      </c>
      <c r="C1466" s="5">
        <v>21486.333333333332</v>
      </c>
      <c r="D1466" s="6">
        <v>0.35303363894274475</v>
      </c>
      <c r="G1466" s="6"/>
    </row>
    <row r="1467" spans="1:7" x14ac:dyDescent="0.25">
      <c r="A1467" s="2" t="s">
        <v>247</v>
      </c>
      <c r="B1467" s="2">
        <v>60849</v>
      </c>
      <c r="C1467" s="5">
        <v>38449.333333333336</v>
      </c>
      <c r="D1467" s="6">
        <v>0.631881104592242</v>
      </c>
      <c r="G1467" s="6"/>
    </row>
    <row r="1468" spans="1:7" x14ac:dyDescent="0.25">
      <c r="A1468" s="2" t="s">
        <v>3676</v>
      </c>
      <c r="B1468" s="2">
        <v>60844</v>
      </c>
      <c r="C1468" s="5">
        <v>16323</v>
      </c>
      <c r="D1468" s="6">
        <v>0.2682762474525015</v>
      </c>
      <c r="G1468" s="6"/>
    </row>
    <row r="1469" spans="1:7" x14ac:dyDescent="0.25">
      <c r="A1469" s="2" t="s">
        <v>1058</v>
      </c>
      <c r="B1469" s="2">
        <v>60836</v>
      </c>
      <c r="C1469" s="5">
        <v>31252.333333333332</v>
      </c>
      <c r="D1469" s="6">
        <v>0.51371446731102199</v>
      </c>
      <c r="G1469" s="6"/>
    </row>
    <row r="1470" spans="1:7" x14ac:dyDescent="0.25">
      <c r="A1470" s="2" t="s">
        <v>1329</v>
      </c>
      <c r="B1470" s="2">
        <v>60835</v>
      </c>
      <c r="C1470" s="5">
        <v>29775.833333333332</v>
      </c>
      <c r="D1470" s="6">
        <v>0.48945234377140351</v>
      </c>
      <c r="G1470" s="6"/>
    </row>
    <row r="1471" spans="1:7" x14ac:dyDescent="0.25">
      <c r="A1471" s="2" t="s">
        <v>2809</v>
      </c>
      <c r="B1471" s="2">
        <v>60816</v>
      </c>
      <c r="C1471" s="5">
        <v>21326.5</v>
      </c>
      <c r="D1471" s="6">
        <v>0.35067252038937125</v>
      </c>
      <c r="G1471" s="6"/>
    </row>
    <row r="1472" spans="1:7" x14ac:dyDescent="0.25">
      <c r="A1472" s="2" t="s">
        <v>773</v>
      </c>
      <c r="B1472" s="2">
        <v>60808</v>
      </c>
      <c r="C1472" s="5">
        <v>33314</v>
      </c>
      <c r="D1472" s="6">
        <v>0.54785554532298386</v>
      </c>
      <c r="G1472" s="6"/>
    </row>
    <row r="1473" spans="1:7" x14ac:dyDescent="0.25">
      <c r="A1473" s="2" t="s">
        <v>600</v>
      </c>
      <c r="B1473" s="2">
        <v>60801</v>
      </c>
      <c r="C1473" s="5">
        <v>34905.833333333336</v>
      </c>
      <c r="D1473" s="6">
        <v>0.57409965844860011</v>
      </c>
      <c r="G1473" s="6"/>
    </row>
    <row r="1474" spans="1:7" x14ac:dyDescent="0.25">
      <c r="A1474" s="2" t="s">
        <v>551</v>
      </c>
      <c r="B1474" s="2">
        <v>60792</v>
      </c>
      <c r="C1474" s="5">
        <v>35328.166666666664</v>
      </c>
      <c r="D1474" s="6">
        <v>0.58113183752248099</v>
      </c>
      <c r="G1474" s="6"/>
    </row>
    <row r="1475" spans="1:7" x14ac:dyDescent="0.25">
      <c r="A1475" s="2" t="s">
        <v>2289</v>
      </c>
      <c r="B1475" s="2">
        <v>60792</v>
      </c>
      <c r="C1475" s="5">
        <v>24232.666666666668</v>
      </c>
      <c r="D1475" s="6">
        <v>0.39861604597096112</v>
      </c>
      <c r="G1475" s="6"/>
    </row>
    <row r="1476" spans="1:7" x14ac:dyDescent="0.25">
      <c r="A1476" s="2" t="s">
        <v>1435</v>
      </c>
      <c r="B1476" s="2">
        <v>60789</v>
      </c>
      <c r="C1476" s="5">
        <v>29078.666666666668</v>
      </c>
      <c r="D1476" s="6">
        <v>0.47835408818481417</v>
      </c>
      <c r="G1476" s="6"/>
    </row>
    <row r="1477" spans="1:7" x14ac:dyDescent="0.25">
      <c r="A1477" s="2" t="s">
        <v>1481</v>
      </c>
      <c r="B1477" s="2">
        <v>60777</v>
      </c>
      <c r="C1477" s="5">
        <v>28765.666666666668</v>
      </c>
      <c r="D1477" s="6">
        <v>0.47329856140755</v>
      </c>
      <c r="G1477" s="6"/>
    </row>
    <row r="1478" spans="1:7" x14ac:dyDescent="0.25">
      <c r="A1478" s="2" t="s">
        <v>2303</v>
      </c>
      <c r="B1478" s="2">
        <v>60767</v>
      </c>
      <c r="C1478" s="5">
        <v>24150.5</v>
      </c>
      <c r="D1478" s="6">
        <v>0.39742788026395903</v>
      </c>
      <c r="G1478" s="6"/>
    </row>
    <row r="1479" spans="1:7" x14ac:dyDescent="0.25">
      <c r="A1479" s="2" t="s">
        <v>2417</v>
      </c>
      <c r="B1479" s="2">
        <v>60762</v>
      </c>
      <c r="C1479" s="5">
        <v>23474.166666666668</v>
      </c>
      <c r="D1479" s="6">
        <v>0.38632972362112289</v>
      </c>
      <c r="G1479" s="6"/>
    </row>
    <row r="1480" spans="1:7" x14ac:dyDescent="0.25">
      <c r="A1480" s="2" t="s">
        <v>3084</v>
      </c>
      <c r="B1480" s="2">
        <v>60744</v>
      </c>
      <c r="C1480" s="5">
        <v>20161.833333333332</v>
      </c>
      <c r="D1480" s="6">
        <v>0.33191481188814259</v>
      </c>
      <c r="G1480" s="6"/>
    </row>
    <row r="1481" spans="1:7" x14ac:dyDescent="0.25">
      <c r="A1481" s="2" t="s">
        <v>625</v>
      </c>
      <c r="B1481" s="2">
        <v>60743</v>
      </c>
      <c r="C1481" s="5">
        <v>34636</v>
      </c>
      <c r="D1481" s="6">
        <v>0.57020562040070466</v>
      </c>
      <c r="G1481" s="6"/>
    </row>
    <row r="1482" spans="1:7" x14ac:dyDescent="0.25">
      <c r="A1482" s="2" t="s">
        <v>1326</v>
      </c>
      <c r="B1482" s="2">
        <v>60740</v>
      </c>
      <c r="C1482" s="5">
        <v>29773</v>
      </c>
      <c r="D1482" s="6">
        <v>0.49017122160026344</v>
      </c>
      <c r="G1482" s="6"/>
    </row>
    <row r="1483" spans="1:7" x14ac:dyDescent="0.25">
      <c r="A1483" s="2" t="s">
        <v>3812</v>
      </c>
      <c r="B1483" s="2">
        <v>60718</v>
      </c>
      <c r="C1483" s="5">
        <v>14981.5</v>
      </c>
      <c r="D1483" s="6">
        <v>0.24673902302447379</v>
      </c>
      <c r="G1483" s="6"/>
    </row>
    <row r="1484" spans="1:7" x14ac:dyDescent="0.25">
      <c r="A1484" s="2" t="s">
        <v>2709</v>
      </c>
      <c r="B1484" s="2">
        <v>60692</v>
      </c>
      <c r="C1484" s="5">
        <v>21802.5</v>
      </c>
      <c r="D1484" s="6">
        <v>0.35923185922362089</v>
      </c>
      <c r="G1484" s="6"/>
    </row>
    <row r="1485" spans="1:7" x14ac:dyDescent="0.25">
      <c r="A1485" s="2" t="s">
        <v>1643</v>
      </c>
      <c r="B1485" s="2">
        <v>60666</v>
      </c>
      <c r="C1485" s="5">
        <v>27484</v>
      </c>
      <c r="D1485" s="6">
        <v>0.45303794547192827</v>
      </c>
      <c r="G1485" s="6"/>
    </row>
    <row r="1486" spans="1:7" x14ac:dyDescent="0.25">
      <c r="A1486" s="2" t="s">
        <v>1214</v>
      </c>
      <c r="B1486" s="2">
        <v>60661</v>
      </c>
      <c r="C1486" s="5">
        <v>30351.333333333332</v>
      </c>
      <c r="D1486" s="6">
        <v>0.50034343867284303</v>
      </c>
      <c r="G1486" s="6"/>
    </row>
    <row r="1487" spans="1:7" x14ac:dyDescent="0.25">
      <c r="A1487" s="2" t="s">
        <v>3281</v>
      </c>
      <c r="B1487" s="2">
        <v>60656</v>
      </c>
      <c r="C1487" s="5">
        <v>19020.5</v>
      </c>
      <c r="D1487" s="6">
        <v>0.31357986019519918</v>
      </c>
      <c r="G1487" s="6"/>
    </row>
    <row r="1488" spans="1:7" x14ac:dyDescent="0.25">
      <c r="A1488" s="2" t="s">
        <v>1399</v>
      </c>
      <c r="B1488" s="2">
        <v>60656</v>
      </c>
      <c r="C1488" s="5">
        <v>29254</v>
      </c>
      <c r="D1488" s="6">
        <v>0.48229359008177264</v>
      </c>
      <c r="G1488" s="6"/>
    </row>
    <row r="1489" spans="1:7" x14ac:dyDescent="0.25">
      <c r="A1489" s="2" t="s">
        <v>459</v>
      </c>
      <c r="B1489" s="2">
        <v>60646</v>
      </c>
      <c r="C1489" s="5">
        <v>36040.833333333336</v>
      </c>
      <c r="D1489" s="6">
        <v>0.59428211808418252</v>
      </c>
      <c r="G1489" s="6"/>
    </row>
    <row r="1490" spans="1:7" x14ac:dyDescent="0.25">
      <c r="A1490" s="2" t="s">
        <v>237</v>
      </c>
      <c r="B1490" s="2">
        <v>60632</v>
      </c>
      <c r="C1490" s="5">
        <v>38483.166666666664</v>
      </c>
      <c r="D1490" s="6">
        <v>0.63470059814399438</v>
      </c>
      <c r="G1490" s="6"/>
    </row>
    <row r="1491" spans="1:7" x14ac:dyDescent="0.25">
      <c r="A1491" s="2" t="s">
        <v>3165</v>
      </c>
      <c r="B1491" s="2">
        <v>60627</v>
      </c>
      <c r="C1491" s="5">
        <v>19688.5</v>
      </c>
      <c r="D1491" s="6">
        <v>0.32474804954888087</v>
      </c>
      <c r="G1491" s="6"/>
    </row>
    <row r="1492" spans="1:7" x14ac:dyDescent="0.25">
      <c r="A1492" s="2" t="s">
        <v>452</v>
      </c>
      <c r="B1492" s="2">
        <v>60624</v>
      </c>
      <c r="C1492" s="5">
        <v>36078.333333333336</v>
      </c>
      <c r="D1492" s="6">
        <v>0.59511634556171378</v>
      </c>
      <c r="G1492" s="6"/>
    </row>
    <row r="1493" spans="1:7" x14ac:dyDescent="0.25">
      <c r="A1493" s="2" t="s">
        <v>2183</v>
      </c>
      <c r="B1493" s="2">
        <v>60623</v>
      </c>
      <c r="C1493" s="5">
        <v>24749.333333333332</v>
      </c>
      <c r="D1493" s="6">
        <v>0.40824989415458379</v>
      </c>
      <c r="G1493" s="6"/>
    </row>
    <row r="1494" spans="1:7" x14ac:dyDescent="0.25">
      <c r="A1494" s="2" t="s">
        <v>2376</v>
      </c>
      <c r="B1494" s="2">
        <v>60610</v>
      </c>
      <c r="C1494" s="5">
        <v>23638.833333333332</v>
      </c>
      <c r="D1494" s="6">
        <v>0.39001539899906507</v>
      </c>
      <c r="G1494" s="6"/>
    </row>
    <row r="1495" spans="1:7" x14ac:dyDescent="0.25">
      <c r="A1495" s="2" t="s">
        <v>107</v>
      </c>
      <c r="B1495" s="2">
        <v>60601</v>
      </c>
      <c r="C1495" s="5">
        <v>42287.166666666664</v>
      </c>
      <c r="D1495" s="6">
        <v>0.69779651600908676</v>
      </c>
      <c r="G1495" s="6"/>
    </row>
    <row r="1496" spans="1:7" x14ac:dyDescent="0.25">
      <c r="A1496" s="2" t="s">
        <v>66</v>
      </c>
      <c r="B1496" s="2">
        <v>60592</v>
      </c>
      <c r="C1496" s="5">
        <v>43997</v>
      </c>
      <c r="D1496" s="6">
        <v>0.72611895959862693</v>
      </c>
      <c r="G1496" s="6"/>
    </row>
    <row r="1497" spans="1:7" x14ac:dyDescent="0.25">
      <c r="A1497" s="2" t="s">
        <v>866</v>
      </c>
      <c r="B1497" s="2">
        <v>60591</v>
      </c>
      <c r="C1497" s="5">
        <v>32424.666666666668</v>
      </c>
      <c r="D1497" s="6">
        <v>0.535139982285598</v>
      </c>
      <c r="G1497" s="6"/>
    </row>
    <row r="1498" spans="1:7" x14ac:dyDescent="0.25">
      <c r="A1498" s="2" t="s">
        <v>167</v>
      </c>
      <c r="B1498" s="2">
        <v>60583</v>
      </c>
      <c r="C1498" s="5">
        <v>40342.333333333336</v>
      </c>
      <c r="D1498" s="6">
        <v>0.66590187566369008</v>
      </c>
      <c r="G1498" s="6"/>
    </row>
    <row r="1499" spans="1:7" x14ac:dyDescent="0.25">
      <c r="A1499" s="2" t="s">
        <v>859</v>
      </c>
      <c r="B1499" s="2">
        <v>60582</v>
      </c>
      <c r="C1499" s="5">
        <v>32460.666666666668</v>
      </c>
      <c r="D1499" s="6">
        <v>0.53581371804606426</v>
      </c>
      <c r="G1499" s="6"/>
    </row>
    <row r="1500" spans="1:7" x14ac:dyDescent="0.25">
      <c r="A1500" s="2" t="s">
        <v>1238</v>
      </c>
      <c r="B1500" s="2">
        <v>60575</v>
      </c>
      <c r="C1500" s="5">
        <v>30205.666666666668</v>
      </c>
      <c r="D1500" s="6">
        <v>0.49864905764204159</v>
      </c>
      <c r="G1500" s="6"/>
    </row>
    <row r="1501" spans="1:7" x14ac:dyDescent="0.25">
      <c r="A1501" s="2" t="s">
        <v>101</v>
      </c>
      <c r="B1501" s="2">
        <v>60555</v>
      </c>
      <c r="C1501" s="5">
        <v>42555.166666666664</v>
      </c>
      <c r="D1501" s="6">
        <v>0.70275231882861311</v>
      </c>
      <c r="G1501" s="6"/>
    </row>
    <row r="1502" spans="1:7" x14ac:dyDescent="0.25">
      <c r="A1502" s="2" t="s">
        <v>655</v>
      </c>
      <c r="B1502" s="2">
        <v>60538</v>
      </c>
      <c r="C1502" s="5">
        <v>34259.166666666664</v>
      </c>
      <c r="D1502" s="6">
        <v>0.5659117689164932</v>
      </c>
      <c r="G1502" s="6"/>
    </row>
    <row r="1503" spans="1:7" x14ac:dyDescent="0.25">
      <c r="A1503" s="2" t="s">
        <v>207</v>
      </c>
      <c r="B1503" s="2">
        <v>60497</v>
      </c>
      <c r="C1503" s="5">
        <v>39081</v>
      </c>
      <c r="D1503" s="6">
        <v>0.64599897515579285</v>
      </c>
      <c r="G1503" s="6"/>
    </row>
    <row r="1504" spans="1:7" x14ac:dyDescent="0.25">
      <c r="A1504" s="2" t="s">
        <v>1475</v>
      </c>
      <c r="B1504" s="2">
        <v>60488</v>
      </c>
      <c r="C1504" s="5">
        <v>28658</v>
      </c>
      <c r="D1504" s="6">
        <v>0.47377992329057</v>
      </c>
      <c r="G1504" s="6"/>
    </row>
    <row r="1505" spans="1:7" x14ac:dyDescent="0.25">
      <c r="A1505" s="2" t="s">
        <v>228</v>
      </c>
      <c r="B1505" s="2">
        <v>60481</v>
      </c>
      <c r="C1505" s="5">
        <v>38619.166666666664</v>
      </c>
      <c r="D1505" s="6">
        <v>0.63853386462966322</v>
      </c>
      <c r="G1505" s="6"/>
    </row>
    <row r="1506" spans="1:7" x14ac:dyDescent="0.25">
      <c r="A1506" s="2" t="s">
        <v>1242</v>
      </c>
      <c r="B1506" s="2">
        <v>60467</v>
      </c>
      <c r="C1506" s="5">
        <v>30144.666666666668</v>
      </c>
      <c r="D1506" s="6">
        <v>0.49853087910209981</v>
      </c>
      <c r="G1506" s="6"/>
    </row>
    <row r="1507" spans="1:7" x14ac:dyDescent="0.25">
      <c r="A1507" s="2" t="s">
        <v>120</v>
      </c>
      <c r="B1507" s="2">
        <v>60450</v>
      </c>
      <c r="C1507" s="5">
        <v>41603</v>
      </c>
      <c r="D1507" s="6">
        <v>0.688221670802316</v>
      </c>
      <c r="G1507" s="6"/>
    </row>
    <row r="1508" spans="1:7" x14ac:dyDescent="0.25">
      <c r="A1508" s="2" t="s">
        <v>3665</v>
      </c>
      <c r="B1508" s="2">
        <v>60447</v>
      </c>
      <c r="C1508" s="5">
        <v>16275.333333333334</v>
      </c>
      <c r="D1508" s="6">
        <v>0.26924964569512688</v>
      </c>
      <c r="G1508" s="6"/>
    </row>
    <row r="1509" spans="1:7" x14ac:dyDescent="0.25">
      <c r="A1509" s="2" t="s">
        <v>1691</v>
      </c>
      <c r="B1509" s="2">
        <v>60424</v>
      </c>
      <c r="C1509" s="5">
        <v>27108</v>
      </c>
      <c r="D1509" s="6">
        <v>0.44862968356944261</v>
      </c>
      <c r="G1509" s="6"/>
    </row>
    <row r="1510" spans="1:7" x14ac:dyDescent="0.25">
      <c r="A1510" s="2" t="s">
        <v>121</v>
      </c>
      <c r="B1510" s="2">
        <v>60422</v>
      </c>
      <c r="C1510" s="5">
        <v>41568</v>
      </c>
      <c r="D1510" s="6">
        <v>0.68796133858528352</v>
      </c>
      <c r="G1510" s="6"/>
    </row>
    <row r="1511" spans="1:7" x14ac:dyDescent="0.25">
      <c r="A1511" s="2" t="s">
        <v>1704</v>
      </c>
      <c r="B1511" s="2">
        <v>60391</v>
      </c>
      <c r="C1511" s="5">
        <v>27014.166666666668</v>
      </c>
      <c r="D1511" s="6">
        <v>0.4473210688126818</v>
      </c>
      <c r="G1511" s="6"/>
    </row>
    <row r="1512" spans="1:7" x14ac:dyDescent="0.25">
      <c r="A1512" s="2" t="s">
        <v>2369</v>
      </c>
      <c r="B1512" s="2">
        <v>60383</v>
      </c>
      <c r="C1512" s="5">
        <v>23604.333333333332</v>
      </c>
      <c r="D1512" s="6">
        <v>0.39091024515730144</v>
      </c>
      <c r="G1512" s="6"/>
    </row>
    <row r="1513" spans="1:7" x14ac:dyDescent="0.25">
      <c r="A1513" s="2" t="s">
        <v>573</v>
      </c>
      <c r="B1513" s="2">
        <v>60378</v>
      </c>
      <c r="C1513" s="5">
        <v>34896.5</v>
      </c>
      <c r="D1513" s="6">
        <v>0.57796714034913377</v>
      </c>
      <c r="G1513" s="6"/>
    </row>
    <row r="1514" spans="1:7" x14ac:dyDescent="0.25">
      <c r="A1514" s="2" t="s">
        <v>877</v>
      </c>
      <c r="B1514" s="2">
        <v>60336</v>
      </c>
      <c r="C1514" s="5">
        <v>32212</v>
      </c>
      <c r="D1514" s="6">
        <v>0.53387695571466454</v>
      </c>
      <c r="G1514" s="6"/>
    </row>
    <row r="1515" spans="1:7" x14ac:dyDescent="0.25">
      <c r="A1515" s="2" t="s">
        <v>254</v>
      </c>
      <c r="B1515" s="2">
        <v>60327</v>
      </c>
      <c r="C1515" s="5">
        <v>38033.666666666664</v>
      </c>
      <c r="D1515" s="6">
        <v>0.63045844591421196</v>
      </c>
      <c r="G1515" s="6"/>
    </row>
    <row r="1516" spans="1:7" x14ac:dyDescent="0.25">
      <c r="A1516" s="2" t="s">
        <v>534</v>
      </c>
      <c r="B1516" s="2">
        <v>60324</v>
      </c>
      <c r="C1516" s="5">
        <v>35161.166666666664</v>
      </c>
      <c r="D1516" s="6">
        <v>0.5828719359900979</v>
      </c>
      <c r="G1516" s="6"/>
    </row>
    <row r="1517" spans="1:7" x14ac:dyDescent="0.25">
      <c r="A1517" s="2" t="s">
        <v>2346</v>
      </c>
      <c r="B1517" s="2">
        <v>60303</v>
      </c>
      <c r="C1517" s="5">
        <v>23689.333333333332</v>
      </c>
      <c r="D1517" s="6">
        <v>0.39283838836099916</v>
      </c>
      <c r="G1517" s="6"/>
    </row>
    <row r="1518" spans="1:7" x14ac:dyDescent="0.25">
      <c r="A1518" s="2" t="s">
        <v>90</v>
      </c>
      <c r="B1518" s="2">
        <v>60296</v>
      </c>
      <c r="C1518" s="5">
        <v>42649.833333333336</v>
      </c>
      <c r="D1518" s="6">
        <v>0.707341006589713</v>
      </c>
      <c r="G1518" s="6"/>
    </row>
    <row r="1519" spans="1:7" x14ac:dyDescent="0.25">
      <c r="A1519" s="2" t="s">
        <v>2656</v>
      </c>
      <c r="B1519" s="2">
        <v>60283</v>
      </c>
      <c r="C1519" s="5">
        <v>21928.833333333332</v>
      </c>
      <c r="D1519" s="6">
        <v>0.3637647982571095</v>
      </c>
      <c r="G1519" s="6"/>
    </row>
    <row r="1520" spans="1:7" x14ac:dyDescent="0.25">
      <c r="A1520" s="2" t="s">
        <v>530</v>
      </c>
      <c r="B1520" s="2">
        <v>60281</v>
      </c>
      <c r="C1520" s="5">
        <v>35169.5</v>
      </c>
      <c r="D1520" s="6">
        <v>0.58342595511023376</v>
      </c>
      <c r="G1520" s="6"/>
    </row>
    <row r="1521" spans="1:7" x14ac:dyDescent="0.25">
      <c r="A1521" s="2" t="s">
        <v>310</v>
      </c>
      <c r="B1521" s="2">
        <v>60280</v>
      </c>
      <c r="C1521" s="5">
        <v>37324.333333333336</v>
      </c>
      <c r="D1521" s="6">
        <v>0.61918270294182709</v>
      </c>
      <c r="G1521" s="6"/>
    </row>
    <row r="1522" spans="1:7" x14ac:dyDescent="0.25">
      <c r="A1522" s="2" t="s">
        <v>1264</v>
      </c>
      <c r="B1522" s="2">
        <v>60276</v>
      </c>
      <c r="C1522" s="5">
        <v>29891</v>
      </c>
      <c r="D1522" s="6">
        <v>0.49590218329019842</v>
      </c>
      <c r="G1522" s="6"/>
    </row>
    <row r="1523" spans="1:7" x14ac:dyDescent="0.25">
      <c r="A1523" s="2" t="s">
        <v>549</v>
      </c>
      <c r="B1523" s="2">
        <v>60269</v>
      </c>
      <c r="C1523" s="5">
        <v>35030.666666666664</v>
      </c>
      <c r="D1523" s="6">
        <v>0.58123855824166093</v>
      </c>
      <c r="G1523" s="6"/>
    </row>
    <row r="1524" spans="1:7" x14ac:dyDescent="0.25">
      <c r="A1524" s="2" t="s">
        <v>1675</v>
      </c>
      <c r="B1524" s="2">
        <v>60249</v>
      </c>
      <c r="C1524" s="5">
        <v>27100</v>
      </c>
      <c r="D1524" s="6">
        <v>0.44979999668044285</v>
      </c>
      <c r="G1524" s="6"/>
    </row>
    <row r="1525" spans="1:7" x14ac:dyDescent="0.25">
      <c r="A1525" s="2" t="s">
        <v>295</v>
      </c>
      <c r="B1525" s="2">
        <v>60218</v>
      </c>
      <c r="C1525" s="5">
        <v>37422.166666666664</v>
      </c>
      <c r="D1525" s="6">
        <v>0.62144486144785049</v>
      </c>
      <c r="G1525" s="6"/>
    </row>
    <row r="1526" spans="1:7" x14ac:dyDescent="0.25">
      <c r="A1526" s="2" t="s">
        <v>597</v>
      </c>
      <c r="B1526" s="2">
        <v>60188</v>
      </c>
      <c r="C1526" s="5">
        <v>34562.666666666664</v>
      </c>
      <c r="D1526" s="6">
        <v>0.57424514299638907</v>
      </c>
      <c r="G1526" s="6"/>
    </row>
    <row r="1527" spans="1:7" x14ac:dyDescent="0.25">
      <c r="A1527" s="2" t="s">
        <v>326</v>
      </c>
      <c r="B1527" s="2">
        <v>60118</v>
      </c>
      <c r="C1527" s="5">
        <v>36968.5</v>
      </c>
      <c r="D1527" s="6">
        <v>0.6149322998103729</v>
      </c>
      <c r="G1527" s="6"/>
    </row>
    <row r="1528" spans="1:7" x14ac:dyDescent="0.25">
      <c r="A1528" s="2" t="s">
        <v>168</v>
      </c>
      <c r="B1528" s="2">
        <v>60110</v>
      </c>
      <c r="C1528" s="5">
        <v>40026.666666666664</v>
      </c>
      <c r="D1528" s="6">
        <v>0.66589031220540118</v>
      </c>
      <c r="G1528" s="6"/>
    </row>
    <row r="1529" spans="1:7" x14ac:dyDescent="0.25">
      <c r="A1529" s="2" t="s">
        <v>272</v>
      </c>
      <c r="B1529" s="2">
        <v>60110</v>
      </c>
      <c r="C1529" s="5">
        <v>37642.833333333336</v>
      </c>
      <c r="D1529" s="6">
        <v>0.62623246270725896</v>
      </c>
      <c r="G1529" s="6"/>
    </row>
    <row r="1530" spans="1:7" x14ac:dyDescent="0.25">
      <c r="A1530" s="2" t="s">
        <v>368</v>
      </c>
      <c r="B1530" s="2">
        <v>60063</v>
      </c>
      <c r="C1530" s="5">
        <v>36562.666666666664</v>
      </c>
      <c r="D1530" s="6">
        <v>0.60873860224542009</v>
      </c>
      <c r="G1530" s="6"/>
    </row>
    <row r="1531" spans="1:7" x14ac:dyDescent="0.25">
      <c r="A1531" s="2" t="s">
        <v>243</v>
      </c>
      <c r="B1531" s="2">
        <v>60041</v>
      </c>
      <c r="C1531" s="5">
        <v>37992.5</v>
      </c>
      <c r="D1531" s="6">
        <v>0.63277593644343033</v>
      </c>
      <c r="G1531" s="6"/>
    </row>
    <row r="1532" spans="1:7" x14ac:dyDescent="0.25">
      <c r="A1532" s="2" t="s">
        <v>3623</v>
      </c>
      <c r="B1532" s="2">
        <v>60033</v>
      </c>
      <c r="C1532" s="5">
        <v>16494</v>
      </c>
      <c r="D1532" s="6">
        <v>0.27474888811153864</v>
      </c>
      <c r="G1532" s="6"/>
    </row>
    <row r="1533" spans="1:7" x14ac:dyDescent="0.25">
      <c r="A1533" s="2" t="s">
        <v>1490</v>
      </c>
      <c r="B1533" s="2">
        <v>60032</v>
      </c>
      <c r="C1533" s="5">
        <v>28336.333333333332</v>
      </c>
      <c r="D1533" s="6">
        <v>0.47202047796730628</v>
      </c>
      <c r="G1533" s="6"/>
    </row>
    <row r="1534" spans="1:7" x14ac:dyDescent="0.25">
      <c r="A1534" s="2" t="s">
        <v>76</v>
      </c>
      <c r="B1534" s="2">
        <v>60010</v>
      </c>
      <c r="C1534" s="5">
        <v>43061.833333333336</v>
      </c>
      <c r="D1534" s="6">
        <v>0.71757762595123042</v>
      </c>
      <c r="G1534" s="6"/>
    </row>
    <row r="1535" spans="1:7" x14ac:dyDescent="0.25">
      <c r="A1535" s="2" t="s">
        <v>2141</v>
      </c>
      <c r="B1535" s="2">
        <v>60008</v>
      </c>
      <c r="C1535" s="5">
        <v>24650.166666666668</v>
      </c>
      <c r="D1535" s="6">
        <v>0.41078134026574237</v>
      </c>
      <c r="G1535" s="6"/>
    </row>
    <row r="1536" spans="1:7" x14ac:dyDescent="0.25">
      <c r="A1536" s="2" t="s">
        <v>3249</v>
      </c>
      <c r="B1536" s="2">
        <v>59987</v>
      </c>
      <c r="C1536" s="5">
        <v>19038.5</v>
      </c>
      <c r="D1536" s="6">
        <v>0.31737709837131378</v>
      </c>
      <c r="G1536" s="6"/>
    </row>
    <row r="1537" spans="1:7" x14ac:dyDescent="0.25">
      <c r="A1537" s="2" t="s">
        <v>1548</v>
      </c>
      <c r="B1537" s="2">
        <v>59978</v>
      </c>
      <c r="C1537" s="5">
        <v>27918.5</v>
      </c>
      <c r="D1537" s="6">
        <v>0.46547900896995564</v>
      </c>
      <c r="G1537" s="6"/>
    </row>
    <row r="1538" spans="1:7" x14ac:dyDescent="0.25">
      <c r="A1538" s="2" t="s">
        <v>3260</v>
      </c>
      <c r="B1538" s="2">
        <v>59963</v>
      </c>
      <c r="C1538" s="5">
        <v>18940.666666666668</v>
      </c>
      <c r="D1538" s="6">
        <v>0.31587256586005819</v>
      </c>
      <c r="G1538" s="6"/>
    </row>
    <row r="1539" spans="1:7" x14ac:dyDescent="0.25">
      <c r="A1539" s="2" t="s">
        <v>2110</v>
      </c>
      <c r="B1539" s="2">
        <v>59951</v>
      </c>
      <c r="C1539" s="5">
        <v>24776.333333333332</v>
      </c>
      <c r="D1539" s="6">
        <v>0.41327639794721244</v>
      </c>
      <c r="G1539" s="6"/>
    </row>
    <row r="1540" spans="1:7" x14ac:dyDescent="0.25">
      <c r="A1540" s="2" t="s">
        <v>1296</v>
      </c>
      <c r="B1540" s="2">
        <v>59944</v>
      </c>
      <c r="C1540" s="5">
        <v>29540.5</v>
      </c>
      <c r="D1540" s="6">
        <v>0.49280161484051782</v>
      </c>
      <c r="G1540" s="6"/>
    </row>
    <row r="1541" spans="1:7" x14ac:dyDescent="0.25">
      <c r="A1541" s="2" t="s">
        <v>2461</v>
      </c>
      <c r="B1541" s="2">
        <v>59934</v>
      </c>
      <c r="C1541" s="5">
        <v>22860.333333333332</v>
      </c>
      <c r="D1541" s="6">
        <v>0.3814251231910657</v>
      </c>
      <c r="G1541" s="6"/>
    </row>
    <row r="1542" spans="1:7" x14ac:dyDescent="0.25">
      <c r="A1542" s="2" t="s">
        <v>612</v>
      </c>
      <c r="B1542" s="2">
        <v>59921</v>
      </c>
      <c r="C1542" s="5">
        <v>34306.5</v>
      </c>
      <c r="D1542" s="6">
        <v>0.57252882962567375</v>
      </c>
      <c r="G1542" s="6"/>
    </row>
    <row r="1543" spans="1:7" x14ac:dyDescent="0.25">
      <c r="A1543" s="2" t="s">
        <v>24</v>
      </c>
      <c r="B1543" s="2">
        <v>59919</v>
      </c>
      <c r="C1543" s="5">
        <v>45188</v>
      </c>
      <c r="D1543" s="6">
        <v>0.75415143777432869</v>
      </c>
      <c r="G1543" s="6"/>
    </row>
    <row r="1544" spans="1:7" x14ac:dyDescent="0.25">
      <c r="A1544" s="2" t="s">
        <v>1457</v>
      </c>
      <c r="B1544" s="2">
        <v>59869</v>
      </c>
      <c r="C1544" s="5">
        <v>28494.833333333332</v>
      </c>
      <c r="D1544" s="6">
        <v>0.47595305305472502</v>
      </c>
      <c r="G1544" s="6"/>
    </row>
    <row r="1545" spans="1:7" x14ac:dyDescent="0.25">
      <c r="A1545" s="2" t="s">
        <v>3775</v>
      </c>
      <c r="B1545" s="2">
        <v>59824</v>
      </c>
      <c r="C1545" s="5">
        <v>15101.5</v>
      </c>
      <c r="D1545" s="6">
        <v>0.25243213426049743</v>
      </c>
      <c r="G1545" s="6"/>
    </row>
    <row r="1546" spans="1:7" x14ac:dyDescent="0.25">
      <c r="A1546" s="2" t="s">
        <v>3135</v>
      </c>
      <c r="B1546" s="2">
        <v>59797</v>
      </c>
      <c r="C1546" s="5">
        <v>19616.333333333332</v>
      </c>
      <c r="D1546" s="6">
        <v>0.32804878728587272</v>
      </c>
      <c r="G1546" s="6"/>
    </row>
    <row r="1547" spans="1:7" x14ac:dyDescent="0.25">
      <c r="A1547" s="2" t="s">
        <v>3028</v>
      </c>
      <c r="B1547" s="2">
        <v>59797</v>
      </c>
      <c r="C1547" s="5">
        <v>20093.833333333332</v>
      </c>
      <c r="D1547" s="6">
        <v>0.3360341377215133</v>
      </c>
      <c r="G1547" s="6"/>
    </row>
    <row r="1548" spans="1:7" x14ac:dyDescent="0.25">
      <c r="A1548" s="2" t="s">
        <v>1646</v>
      </c>
      <c r="B1548" s="2">
        <v>59757</v>
      </c>
      <c r="C1548" s="5">
        <v>27059.666666666668</v>
      </c>
      <c r="D1548" s="6">
        <v>0.45282839946226666</v>
      </c>
      <c r="G1548" s="6"/>
    </row>
    <row r="1549" spans="1:7" x14ac:dyDescent="0.25">
      <c r="A1549" s="2" t="s">
        <v>788</v>
      </c>
      <c r="B1549" s="2">
        <v>59749</v>
      </c>
      <c r="C1549" s="5">
        <v>32569.5</v>
      </c>
      <c r="D1549" s="6">
        <v>0.54510535741183952</v>
      </c>
      <c r="G1549" s="6"/>
    </row>
    <row r="1550" spans="1:7" x14ac:dyDescent="0.25">
      <c r="A1550" s="2" t="s">
        <v>1989</v>
      </c>
      <c r="B1550" s="2">
        <v>59703</v>
      </c>
      <c r="C1550" s="5">
        <v>25214.5</v>
      </c>
      <c r="D1550" s="6">
        <v>0.42233221111166941</v>
      </c>
      <c r="G1550" s="6"/>
    </row>
    <row r="1551" spans="1:7" x14ac:dyDescent="0.25">
      <c r="A1551" s="2" t="s">
        <v>873</v>
      </c>
      <c r="B1551" s="2">
        <v>59702</v>
      </c>
      <c r="C1551" s="5">
        <v>31893.333333333332</v>
      </c>
      <c r="D1551" s="6">
        <v>0.53420879255859655</v>
      </c>
      <c r="G1551" s="6"/>
    </row>
    <row r="1552" spans="1:7" x14ac:dyDescent="0.25">
      <c r="A1552" s="2" t="s">
        <v>1973</v>
      </c>
      <c r="B1552" s="2">
        <v>59679</v>
      </c>
      <c r="C1552" s="5">
        <v>25282</v>
      </c>
      <c r="D1552" s="6">
        <v>0.42363310377184604</v>
      </c>
      <c r="G1552" s="6"/>
    </row>
    <row r="1553" spans="1:7" x14ac:dyDescent="0.25">
      <c r="A1553" s="2" t="s">
        <v>3851</v>
      </c>
      <c r="B1553" s="2">
        <v>59677</v>
      </c>
      <c r="C1553" s="5">
        <v>14233.166666666666</v>
      </c>
      <c r="D1553" s="6">
        <v>0.23850338768146298</v>
      </c>
      <c r="G1553" s="6"/>
    </row>
    <row r="1554" spans="1:7" x14ac:dyDescent="0.25">
      <c r="A1554" s="2" t="s">
        <v>1290</v>
      </c>
      <c r="B1554" s="2">
        <v>59676</v>
      </c>
      <c r="C1554" s="5">
        <v>29434</v>
      </c>
      <c r="D1554" s="6">
        <v>0.49323010925665262</v>
      </c>
      <c r="G1554" s="6"/>
    </row>
    <row r="1555" spans="1:7" x14ac:dyDescent="0.25">
      <c r="A1555" s="2" t="s">
        <v>1538</v>
      </c>
      <c r="B1555" s="2">
        <v>59666</v>
      </c>
      <c r="C1555" s="5">
        <v>27874.833333333332</v>
      </c>
      <c r="D1555" s="6">
        <v>0.46718119755527993</v>
      </c>
      <c r="G1555" s="6"/>
    </row>
    <row r="1556" spans="1:7" x14ac:dyDescent="0.25">
      <c r="A1556" s="2" t="s">
        <v>614</v>
      </c>
      <c r="B1556" s="2">
        <v>59657</v>
      </c>
      <c r="C1556" s="5">
        <v>34151.5</v>
      </c>
      <c r="D1556" s="6">
        <v>0.57246425398528256</v>
      </c>
      <c r="G1556" s="6"/>
    </row>
    <row r="1557" spans="1:7" x14ac:dyDescent="0.25">
      <c r="A1557" s="2" t="s">
        <v>487</v>
      </c>
      <c r="B1557" s="2">
        <v>59647</v>
      </c>
      <c r="C1557" s="5">
        <v>35182.833333333336</v>
      </c>
      <c r="D1557" s="6">
        <v>0.5898508446918258</v>
      </c>
      <c r="G1557" s="6"/>
    </row>
    <row r="1558" spans="1:7" x14ac:dyDescent="0.25">
      <c r="A1558" s="2" t="s">
        <v>1223</v>
      </c>
      <c r="B1558" s="2">
        <v>59632</v>
      </c>
      <c r="C1558" s="5">
        <v>29784</v>
      </c>
      <c r="D1558" s="6">
        <v>0.49946337536892943</v>
      </c>
      <c r="G1558" s="6"/>
    </row>
    <row r="1559" spans="1:7" x14ac:dyDescent="0.25">
      <c r="A1559" s="2" t="s">
        <v>617</v>
      </c>
      <c r="B1559" s="2">
        <v>59631</v>
      </c>
      <c r="C1559" s="5">
        <v>34061.166666666664</v>
      </c>
      <c r="D1559" s="6">
        <v>0.57119898486804954</v>
      </c>
      <c r="G1559" s="6"/>
    </row>
    <row r="1560" spans="1:7" x14ac:dyDescent="0.25">
      <c r="A1560" s="2" t="s">
        <v>697</v>
      </c>
      <c r="B1560" s="2">
        <v>59629</v>
      </c>
      <c r="C1560" s="5">
        <v>33448.166666666664</v>
      </c>
      <c r="D1560" s="6">
        <v>0.56093791052452102</v>
      </c>
      <c r="G1560" s="6"/>
    </row>
    <row r="1561" spans="1:7" x14ac:dyDescent="0.25">
      <c r="A1561" s="2" t="s">
        <v>946</v>
      </c>
      <c r="B1561" s="2">
        <v>59606</v>
      </c>
      <c r="C1561" s="5">
        <v>31343.333333333332</v>
      </c>
      <c r="D1561" s="6">
        <v>0.52584191748034315</v>
      </c>
      <c r="G1561" s="6"/>
    </row>
    <row r="1562" spans="1:7" x14ac:dyDescent="0.25">
      <c r="A1562" s="2" t="s">
        <v>1149</v>
      </c>
      <c r="B1562" s="2">
        <v>59597</v>
      </c>
      <c r="C1562" s="5">
        <v>30146</v>
      </c>
      <c r="D1562" s="6">
        <v>0.50583083041092669</v>
      </c>
      <c r="G1562" s="6"/>
    </row>
    <row r="1563" spans="1:7" x14ac:dyDescent="0.25">
      <c r="A1563" s="2" t="s">
        <v>589</v>
      </c>
      <c r="B1563" s="2">
        <v>59583</v>
      </c>
      <c r="C1563" s="5">
        <v>34269.333333333336</v>
      </c>
      <c r="D1563" s="6">
        <v>0.57515286798807275</v>
      </c>
      <c r="G1563" s="6"/>
    </row>
    <row r="1564" spans="1:7" x14ac:dyDescent="0.25">
      <c r="A1564" s="2" t="s">
        <v>927</v>
      </c>
      <c r="B1564" s="2">
        <v>59537</v>
      </c>
      <c r="C1564" s="5">
        <v>31459.333333333332</v>
      </c>
      <c r="D1564" s="6">
        <v>0.5283997066250119</v>
      </c>
      <c r="G1564" s="6"/>
    </row>
    <row r="1565" spans="1:7" x14ac:dyDescent="0.25">
      <c r="A1565" s="2" t="s">
        <v>131</v>
      </c>
      <c r="B1565" s="2">
        <v>59519</v>
      </c>
      <c r="C1565" s="5">
        <v>40622.166666666664</v>
      </c>
      <c r="D1565" s="6">
        <v>0.68250754660976598</v>
      </c>
      <c r="G1565" s="6"/>
    </row>
    <row r="1566" spans="1:7" x14ac:dyDescent="0.25">
      <c r="A1566" s="2" t="s">
        <v>443</v>
      </c>
      <c r="B1566" s="2">
        <v>59483</v>
      </c>
      <c r="C1566" s="5">
        <v>35474.666666666664</v>
      </c>
      <c r="D1566" s="6">
        <v>0.59638328037702648</v>
      </c>
      <c r="G1566" s="6"/>
    </row>
    <row r="1567" spans="1:7" x14ac:dyDescent="0.25">
      <c r="A1567" s="2" t="s">
        <v>212</v>
      </c>
      <c r="B1567" s="2">
        <v>59478</v>
      </c>
      <c r="C1567" s="5">
        <v>38368.666666666664</v>
      </c>
      <c r="D1567" s="6">
        <v>0.64509006131118507</v>
      </c>
      <c r="G1567" s="6"/>
    </row>
    <row r="1568" spans="1:7" x14ac:dyDescent="0.25">
      <c r="A1568" s="2" t="s">
        <v>3489</v>
      </c>
      <c r="B1568" s="2">
        <v>59473</v>
      </c>
      <c r="C1568" s="5">
        <v>17337.5</v>
      </c>
      <c r="D1568" s="6">
        <v>0.29151884048223564</v>
      </c>
      <c r="G1568" s="6"/>
    </row>
    <row r="1569" spans="1:7" x14ac:dyDescent="0.25">
      <c r="A1569" s="2" t="s">
        <v>595</v>
      </c>
      <c r="B1569" s="2">
        <v>59429</v>
      </c>
      <c r="C1569" s="5">
        <v>34134.5</v>
      </c>
      <c r="D1569" s="6">
        <v>0.57437446364569489</v>
      </c>
      <c r="G1569" s="6"/>
    </row>
    <row r="1570" spans="1:7" x14ac:dyDescent="0.25">
      <c r="A1570" s="2" t="s">
        <v>4003</v>
      </c>
      <c r="B1570" s="2">
        <v>59417</v>
      </c>
      <c r="C1570" s="5">
        <v>11221.666666666666</v>
      </c>
      <c r="D1570" s="6">
        <v>0.18886289557982844</v>
      </c>
      <c r="G1570" s="6"/>
    </row>
    <row r="1571" spans="1:7" x14ac:dyDescent="0.25">
      <c r="A1571" s="2" t="s">
        <v>1753</v>
      </c>
      <c r="B1571" s="2">
        <v>59358</v>
      </c>
      <c r="C1571" s="5">
        <v>26289.166666666668</v>
      </c>
      <c r="D1571" s="6">
        <v>0.44289171917292813</v>
      </c>
      <c r="G1571" s="6"/>
    </row>
    <row r="1572" spans="1:7" x14ac:dyDescent="0.25">
      <c r="A1572" s="2" t="s">
        <v>496</v>
      </c>
      <c r="B1572" s="2">
        <v>59352</v>
      </c>
      <c r="C1572" s="5">
        <v>34948.666666666664</v>
      </c>
      <c r="D1572" s="6">
        <v>0.58883721975108949</v>
      </c>
      <c r="G1572" s="6"/>
    </row>
    <row r="1573" spans="1:7" x14ac:dyDescent="0.25">
      <c r="A1573" s="2" t="s">
        <v>2607</v>
      </c>
      <c r="B1573" s="2">
        <v>59291</v>
      </c>
      <c r="C1573" s="5">
        <v>21797.833333333332</v>
      </c>
      <c r="D1573" s="6">
        <v>0.36764151951111185</v>
      </c>
      <c r="G1573" s="6"/>
    </row>
    <row r="1574" spans="1:7" x14ac:dyDescent="0.25">
      <c r="A1574" s="2" t="s">
        <v>1166</v>
      </c>
      <c r="B1574" s="2">
        <v>59281</v>
      </c>
      <c r="C1574" s="5">
        <v>29901</v>
      </c>
      <c r="D1574" s="6">
        <v>0.50439432533189388</v>
      </c>
      <c r="G1574" s="6"/>
    </row>
    <row r="1575" spans="1:7" x14ac:dyDescent="0.25">
      <c r="A1575" s="2" t="s">
        <v>3043</v>
      </c>
      <c r="B1575" s="2">
        <v>59238</v>
      </c>
      <c r="C1575" s="5">
        <v>19822.5</v>
      </c>
      <c r="D1575" s="6">
        <v>0.33462473412336674</v>
      </c>
      <c r="G1575" s="6"/>
    </row>
    <row r="1576" spans="1:7" x14ac:dyDescent="0.25">
      <c r="A1576" s="2" t="s">
        <v>1714</v>
      </c>
      <c r="B1576" s="2">
        <v>59224</v>
      </c>
      <c r="C1576" s="5">
        <v>26448.666666666668</v>
      </c>
      <c r="D1576" s="6">
        <v>0.44658696924670183</v>
      </c>
      <c r="G1576" s="6"/>
    </row>
    <row r="1577" spans="1:7" x14ac:dyDescent="0.25">
      <c r="A1577" s="2" t="s">
        <v>1612</v>
      </c>
      <c r="B1577" s="2">
        <v>59193</v>
      </c>
      <c r="C1577" s="5">
        <v>27132.166666666668</v>
      </c>
      <c r="D1577" s="6">
        <v>0.45836782502435536</v>
      </c>
      <c r="G1577" s="6"/>
    </row>
    <row r="1578" spans="1:7" x14ac:dyDescent="0.25">
      <c r="A1578" s="2" t="s">
        <v>317</v>
      </c>
      <c r="B1578" s="2">
        <v>59191</v>
      </c>
      <c r="C1578" s="5">
        <v>36556.666666666664</v>
      </c>
      <c r="D1578" s="6">
        <v>0.6176051539366908</v>
      </c>
      <c r="G1578" s="6"/>
    </row>
    <row r="1579" spans="1:7" x14ac:dyDescent="0.25">
      <c r="A1579" s="2" t="s">
        <v>156</v>
      </c>
      <c r="B1579" s="2">
        <v>59185</v>
      </c>
      <c r="C1579" s="5">
        <v>39705.5</v>
      </c>
      <c r="D1579" s="6">
        <v>0.67087099771901659</v>
      </c>
      <c r="G1579" s="6"/>
    </row>
    <row r="1580" spans="1:7" x14ac:dyDescent="0.25">
      <c r="A1580" s="2" t="s">
        <v>2312</v>
      </c>
      <c r="B1580" s="2">
        <v>59180</v>
      </c>
      <c r="C1580" s="5">
        <v>23466.666666666668</v>
      </c>
      <c r="D1580" s="6">
        <v>0.39653035935563818</v>
      </c>
      <c r="G1580" s="6"/>
    </row>
    <row r="1581" spans="1:7" x14ac:dyDescent="0.25">
      <c r="A1581" s="2" t="s">
        <v>2603</v>
      </c>
      <c r="B1581" s="2">
        <v>59164</v>
      </c>
      <c r="C1581" s="5">
        <v>21764.5</v>
      </c>
      <c r="D1581" s="6">
        <v>0.36786728415928605</v>
      </c>
      <c r="G1581" s="6"/>
    </row>
    <row r="1582" spans="1:7" x14ac:dyDescent="0.25">
      <c r="A1582" s="2" t="s">
        <v>3428</v>
      </c>
      <c r="B1582" s="2">
        <v>59122</v>
      </c>
      <c r="C1582" s="5">
        <v>17611.333333333332</v>
      </c>
      <c r="D1582" s="6">
        <v>0.29788121736973261</v>
      </c>
      <c r="G1582" s="6"/>
    </row>
    <row r="1583" spans="1:7" x14ac:dyDescent="0.25">
      <c r="A1583" s="2" t="s">
        <v>77</v>
      </c>
      <c r="B1583" s="2">
        <v>59120</v>
      </c>
      <c r="C1583" s="5">
        <v>42331.833333333336</v>
      </c>
      <c r="D1583" s="6">
        <v>0.71603236355435274</v>
      </c>
      <c r="G1583" s="6"/>
    </row>
    <row r="1584" spans="1:7" x14ac:dyDescent="0.25">
      <c r="A1584" s="2" t="s">
        <v>1187</v>
      </c>
      <c r="B1584" s="2">
        <v>59119</v>
      </c>
      <c r="C1584" s="5">
        <v>29722.166666666668</v>
      </c>
      <c r="D1584" s="6">
        <v>0.5027515124861156</v>
      </c>
      <c r="G1584" s="6"/>
    </row>
    <row r="1585" spans="1:7" x14ac:dyDescent="0.25">
      <c r="A1585" s="2" t="s">
        <v>1021</v>
      </c>
      <c r="B1585" s="2">
        <v>59101</v>
      </c>
      <c r="C1585" s="5">
        <v>30600.333333333332</v>
      </c>
      <c r="D1585" s="6">
        <v>0.51776337681821516</v>
      </c>
      <c r="G1585" s="6"/>
    </row>
    <row r="1586" spans="1:7" x14ac:dyDescent="0.25">
      <c r="A1586" s="2" t="s">
        <v>2468</v>
      </c>
      <c r="B1586" s="2">
        <v>59078</v>
      </c>
      <c r="C1586" s="5">
        <v>22498.666666666668</v>
      </c>
      <c r="D1586" s="6">
        <v>0.38082986334450503</v>
      </c>
      <c r="G1586" s="6"/>
    </row>
    <row r="1587" spans="1:7" x14ac:dyDescent="0.25">
      <c r="A1587" s="2" t="s">
        <v>2090</v>
      </c>
      <c r="B1587" s="2">
        <v>59067</v>
      </c>
      <c r="C1587" s="5">
        <v>24494.833333333332</v>
      </c>
      <c r="D1587" s="6">
        <v>0.41469574099468964</v>
      </c>
      <c r="G1587" s="6"/>
    </row>
    <row r="1588" spans="1:7" x14ac:dyDescent="0.25">
      <c r="A1588" s="2" t="s">
        <v>3149</v>
      </c>
      <c r="B1588" s="2">
        <v>59023</v>
      </c>
      <c r="C1588" s="5">
        <v>19292.5</v>
      </c>
      <c r="D1588" s="6">
        <v>0.32686410382393305</v>
      </c>
      <c r="G1588" s="6"/>
    </row>
    <row r="1589" spans="1:7" x14ac:dyDescent="0.25">
      <c r="A1589" s="2" t="s">
        <v>1944</v>
      </c>
      <c r="B1589" s="2">
        <v>59022</v>
      </c>
      <c r="C1589" s="5">
        <v>25164.833333333332</v>
      </c>
      <c r="D1589" s="6">
        <v>0.42636361582686677</v>
      </c>
      <c r="G1589" s="6"/>
    </row>
    <row r="1590" spans="1:7" x14ac:dyDescent="0.25">
      <c r="A1590" s="2" t="s">
        <v>660</v>
      </c>
      <c r="B1590" s="2">
        <v>59020</v>
      </c>
      <c r="C1590" s="5">
        <v>33329.5</v>
      </c>
      <c r="D1590" s="6">
        <v>0.5647153507285666</v>
      </c>
      <c r="G1590" s="6"/>
    </row>
    <row r="1591" spans="1:7" x14ac:dyDescent="0.25">
      <c r="A1591" s="2" t="s">
        <v>115</v>
      </c>
      <c r="B1591" s="2">
        <v>59015</v>
      </c>
      <c r="C1591" s="5">
        <v>40741.333333333336</v>
      </c>
      <c r="D1591" s="6">
        <v>0.69035555932107662</v>
      </c>
      <c r="G1591" s="6"/>
    </row>
    <row r="1592" spans="1:7" x14ac:dyDescent="0.25">
      <c r="A1592" s="2" t="s">
        <v>2135</v>
      </c>
      <c r="B1592" s="2">
        <v>59012</v>
      </c>
      <c r="C1592" s="5">
        <v>24257.333333333332</v>
      </c>
      <c r="D1592" s="6">
        <v>0.41105763799453215</v>
      </c>
      <c r="G1592" s="6"/>
    </row>
    <row r="1593" spans="1:7" x14ac:dyDescent="0.25">
      <c r="A1593" s="2" t="s">
        <v>3915</v>
      </c>
      <c r="B1593" s="2">
        <v>58980</v>
      </c>
      <c r="C1593" s="5">
        <v>13227.333333333334</v>
      </c>
      <c r="D1593" s="6">
        <v>0.22426811348479711</v>
      </c>
      <c r="G1593" s="6"/>
    </row>
    <row r="1594" spans="1:7" x14ac:dyDescent="0.25">
      <c r="A1594" s="2" t="s">
        <v>202</v>
      </c>
      <c r="B1594" s="2">
        <v>58970</v>
      </c>
      <c r="C1594" s="5">
        <v>38239.833333333336</v>
      </c>
      <c r="D1594" s="6">
        <v>0.64846249505398235</v>
      </c>
      <c r="G1594" s="6"/>
    </row>
    <row r="1595" spans="1:7" x14ac:dyDescent="0.25">
      <c r="A1595" s="2" t="s">
        <v>1039</v>
      </c>
      <c r="B1595" s="2">
        <v>58954</v>
      </c>
      <c r="C1595" s="5">
        <v>30379.666666666668</v>
      </c>
      <c r="D1595" s="6">
        <v>0.51531137270866556</v>
      </c>
      <c r="G1595" s="6"/>
    </row>
    <row r="1596" spans="1:7" x14ac:dyDescent="0.25">
      <c r="A1596" s="2" t="s">
        <v>2739</v>
      </c>
      <c r="B1596" s="2">
        <v>58954</v>
      </c>
      <c r="C1596" s="5">
        <v>20999.5</v>
      </c>
      <c r="D1596" s="6">
        <v>0.35620144519455849</v>
      </c>
      <c r="G1596" s="6"/>
    </row>
    <row r="1597" spans="1:7" x14ac:dyDescent="0.25">
      <c r="A1597" s="2" t="s">
        <v>540</v>
      </c>
      <c r="B1597" s="2">
        <v>58952</v>
      </c>
      <c r="C1597" s="5">
        <v>34340.166666666664</v>
      </c>
      <c r="D1597" s="6">
        <v>0.58251063011715742</v>
      </c>
      <c r="G1597" s="6"/>
    </row>
    <row r="1598" spans="1:7" x14ac:dyDescent="0.25">
      <c r="A1598" s="2" t="s">
        <v>2783</v>
      </c>
      <c r="B1598" s="2">
        <v>58940</v>
      </c>
      <c r="C1598" s="5">
        <v>20809.833333333332</v>
      </c>
      <c r="D1598" s="6">
        <v>0.35306809184481391</v>
      </c>
      <c r="G1598" s="6"/>
    </row>
    <row r="1599" spans="1:7" x14ac:dyDescent="0.25">
      <c r="A1599" s="2" t="s">
        <v>2767</v>
      </c>
      <c r="B1599" s="2">
        <v>58924</v>
      </c>
      <c r="C1599" s="5">
        <v>20866.833333333332</v>
      </c>
      <c r="D1599" s="6">
        <v>0.35413131038852302</v>
      </c>
      <c r="G1599" s="6"/>
    </row>
    <row r="1600" spans="1:7" x14ac:dyDescent="0.25">
      <c r="A1600" s="2" t="s">
        <v>3172</v>
      </c>
      <c r="B1600" s="2">
        <v>58803</v>
      </c>
      <c r="C1600" s="5">
        <v>19084.166666666668</v>
      </c>
      <c r="D1600" s="6">
        <v>0.32454409922396249</v>
      </c>
      <c r="G1600" s="6"/>
    </row>
    <row r="1601" spans="1:7" x14ac:dyDescent="0.25">
      <c r="A1601" s="2" t="s">
        <v>3803</v>
      </c>
      <c r="B1601" s="2">
        <v>58771</v>
      </c>
      <c r="C1601" s="5">
        <v>14551.833333333334</v>
      </c>
      <c r="D1601" s="6">
        <v>0.24760227549868699</v>
      </c>
      <c r="G1601" s="6"/>
    </row>
    <row r="1602" spans="1:7" x14ac:dyDescent="0.25">
      <c r="A1602" s="2" t="s">
        <v>3616</v>
      </c>
      <c r="B1602" s="2">
        <v>58756</v>
      </c>
      <c r="C1602" s="5">
        <v>16202.666666666666</v>
      </c>
      <c r="D1602" s="6">
        <v>0.27576190800372158</v>
      </c>
      <c r="G1602" s="6"/>
    </row>
    <row r="1603" spans="1:7" x14ac:dyDescent="0.25">
      <c r="A1603" s="2" t="s">
        <v>21</v>
      </c>
      <c r="B1603" s="2">
        <v>58736</v>
      </c>
      <c r="C1603" s="5">
        <v>44363.666666666664</v>
      </c>
      <c r="D1603" s="6">
        <v>0.75530622900208844</v>
      </c>
      <c r="G1603" s="6"/>
    </row>
    <row r="1604" spans="1:7" x14ac:dyDescent="0.25">
      <c r="A1604" s="2" t="s">
        <v>807</v>
      </c>
      <c r="B1604" s="2">
        <v>58722</v>
      </c>
      <c r="C1604" s="5">
        <v>31837.5</v>
      </c>
      <c r="D1604" s="6">
        <v>0.54217329110043933</v>
      </c>
      <c r="G1604" s="6"/>
    </row>
    <row r="1605" spans="1:7" x14ac:dyDescent="0.25">
      <c r="A1605" s="2" t="s">
        <v>2848</v>
      </c>
      <c r="B1605" s="2">
        <v>58721</v>
      </c>
      <c r="C1605" s="5">
        <v>20442.333333333332</v>
      </c>
      <c r="D1605" s="6">
        <v>0.34812645107088319</v>
      </c>
      <c r="G1605" s="6"/>
    </row>
    <row r="1606" spans="1:7" x14ac:dyDescent="0.25">
      <c r="A1606" s="2" t="s">
        <v>3865</v>
      </c>
      <c r="B1606" s="2">
        <v>58653</v>
      </c>
      <c r="C1606" s="5">
        <v>13829.833333333334</v>
      </c>
      <c r="D1606" s="6">
        <v>0.23579072397547157</v>
      </c>
      <c r="G1606" s="6"/>
    </row>
    <row r="1607" spans="1:7" x14ac:dyDescent="0.25">
      <c r="A1607" s="2" t="s">
        <v>204</v>
      </c>
      <c r="B1607" s="2">
        <v>58653</v>
      </c>
      <c r="C1607" s="5">
        <v>38015.5</v>
      </c>
      <c r="D1607" s="6">
        <v>0.64814246500605255</v>
      </c>
      <c r="G1607" s="6"/>
    </row>
    <row r="1608" spans="1:7" x14ac:dyDescent="0.25">
      <c r="A1608" s="2" t="s">
        <v>485</v>
      </c>
      <c r="B1608" s="2">
        <v>58636</v>
      </c>
      <c r="C1608" s="5">
        <v>34598.833333333336</v>
      </c>
      <c r="D1608" s="6">
        <v>0.59006128203379038</v>
      </c>
      <c r="G1608" s="6"/>
    </row>
    <row r="1609" spans="1:7" x14ac:dyDescent="0.25">
      <c r="A1609" s="2" t="s">
        <v>2507</v>
      </c>
      <c r="B1609" s="2">
        <v>58629</v>
      </c>
      <c r="C1609" s="5">
        <v>22083.5</v>
      </c>
      <c r="D1609" s="6">
        <v>0.37666513159016868</v>
      </c>
      <c r="G1609" s="6"/>
    </row>
    <row r="1610" spans="1:7" x14ac:dyDescent="0.25">
      <c r="A1610" s="2" t="s">
        <v>3914</v>
      </c>
      <c r="B1610" s="2">
        <v>58618</v>
      </c>
      <c r="C1610" s="5">
        <v>13149.333333333334</v>
      </c>
      <c r="D1610" s="6">
        <v>0.22432244930453674</v>
      </c>
      <c r="G1610" s="6"/>
    </row>
    <row r="1611" spans="1:7" x14ac:dyDescent="0.25">
      <c r="A1611" s="2" t="s">
        <v>3703</v>
      </c>
      <c r="B1611" s="2">
        <v>58611</v>
      </c>
      <c r="C1611" s="5">
        <v>15473.5</v>
      </c>
      <c r="D1611" s="6">
        <v>0.26400334408216886</v>
      </c>
      <c r="G1611" s="6"/>
    </row>
    <row r="1612" spans="1:7" x14ac:dyDescent="0.25">
      <c r="A1612" s="2" t="s">
        <v>1896</v>
      </c>
      <c r="B1612" s="2">
        <v>58588</v>
      </c>
      <c r="C1612" s="5">
        <v>25257.166666666668</v>
      </c>
      <c r="D1612" s="6">
        <v>0.43109794952322433</v>
      </c>
      <c r="G1612" s="6"/>
    </row>
    <row r="1613" spans="1:7" x14ac:dyDescent="0.25">
      <c r="A1613" s="2" t="s">
        <v>19</v>
      </c>
      <c r="B1613" s="2">
        <v>58558</v>
      </c>
      <c r="C1613" s="5">
        <v>44662.333333333336</v>
      </c>
      <c r="D1613" s="6">
        <v>0.76270250577774745</v>
      </c>
      <c r="G1613" s="6"/>
    </row>
    <row r="1614" spans="1:7" x14ac:dyDescent="0.25">
      <c r="A1614" s="2" t="s">
        <v>3784</v>
      </c>
      <c r="B1614" s="2">
        <v>58535</v>
      </c>
      <c r="C1614" s="5">
        <v>14700.833333333334</v>
      </c>
      <c r="D1614" s="6">
        <v>0.25114603798297314</v>
      </c>
      <c r="G1614" s="6"/>
    </row>
    <row r="1615" spans="1:7" x14ac:dyDescent="0.25">
      <c r="A1615" s="2" t="s">
        <v>3978</v>
      </c>
      <c r="B1615" s="2">
        <v>58520</v>
      </c>
      <c r="C1615" s="5">
        <v>11812.166666666666</v>
      </c>
      <c r="D1615" s="6">
        <v>0.20184837092731828</v>
      </c>
      <c r="G1615" s="6"/>
    </row>
    <row r="1616" spans="1:7" x14ac:dyDescent="0.25">
      <c r="A1616" s="2" t="s">
        <v>2066</v>
      </c>
      <c r="B1616" s="2">
        <v>58488</v>
      </c>
      <c r="C1616" s="5">
        <v>24359.833333333332</v>
      </c>
      <c r="D1616" s="6">
        <v>0.41649284183650204</v>
      </c>
      <c r="G1616" s="6"/>
    </row>
    <row r="1617" spans="1:7" x14ac:dyDescent="0.25">
      <c r="A1617" s="2" t="s">
        <v>588</v>
      </c>
      <c r="B1617" s="2">
        <v>58485</v>
      </c>
      <c r="C1617" s="5">
        <v>33647.833333333336</v>
      </c>
      <c r="D1617" s="6">
        <v>0.5753241571913027</v>
      </c>
      <c r="G1617" s="6"/>
    </row>
    <row r="1618" spans="1:7" x14ac:dyDescent="0.25">
      <c r="A1618" s="2" t="s">
        <v>173</v>
      </c>
      <c r="B1618" s="2">
        <v>58431</v>
      </c>
      <c r="C1618" s="5">
        <v>38792.666666666664</v>
      </c>
      <c r="D1618" s="6">
        <v>0.66390557523688909</v>
      </c>
      <c r="G1618" s="6"/>
    </row>
    <row r="1619" spans="1:7" x14ac:dyDescent="0.25">
      <c r="A1619" s="2" t="s">
        <v>1735</v>
      </c>
      <c r="B1619" s="2">
        <v>58396</v>
      </c>
      <c r="C1619" s="5">
        <v>25957.333333333332</v>
      </c>
      <c r="D1619" s="6">
        <v>0.44450533141539372</v>
      </c>
      <c r="G1619" s="6"/>
    </row>
    <row r="1620" spans="1:7" x14ac:dyDescent="0.25">
      <c r="A1620" s="2" t="s">
        <v>73</v>
      </c>
      <c r="B1620" s="2">
        <v>58381</v>
      </c>
      <c r="C1620" s="5">
        <v>41993</v>
      </c>
      <c r="D1620" s="6">
        <v>0.71929223548757304</v>
      </c>
      <c r="G1620" s="6"/>
    </row>
    <row r="1621" spans="1:7" x14ac:dyDescent="0.25">
      <c r="A1621" s="2" t="s">
        <v>1142</v>
      </c>
      <c r="B1621" s="2">
        <v>58324</v>
      </c>
      <c r="C1621" s="5">
        <v>29543.166666666668</v>
      </c>
      <c r="D1621" s="6">
        <v>0.50653533136730455</v>
      </c>
      <c r="G1621" s="6"/>
    </row>
    <row r="1622" spans="1:7" x14ac:dyDescent="0.25">
      <c r="A1622" s="2" t="s">
        <v>3983</v>
      </c>
      <c r="B1622" s="2">
        <v>58268</v>
      </c>
      <c r="C1622" s="5">
        <v>11645.5</v>
      </c>
      <c r="D1622" s="6">
        <v>0.19986098716276515</v>
      </c>
      <c r="G1622" s="6"/>
    </row>
    <row r="1623" spans="1:7" x14ac:dyDescent="0.25">
      <c r="A1623" s="2" t="s">
        <v>4011</v>
      </c>
      <c r="B1623" s="2">
        <v>58265</v>
      </c>
      <c r="C1623" s="5">
        <v>10604.666666666666</v>
      </c>
      <c r="D1623" s="6">
        <v>0.18200749449354958</v>
      </c>
      <c r="G1623" s="6"/>
    </row>
    <row r="1624" spans="1:7" x14ac:dyDescent="0.25">
      <c r="A1624" s="2" t="s">
        <v>3923</v>
      </c>
      <c r="B1624" s="2">
        <v>58221</v>
      </c>
      <c r="C1624" s="5">
        <v>12896.333333333334</v>
      </c>
      <c r="D1624" s="6">
        <v>0.22150655834378202</v>
      </c>
      <c r="G1624" s="6"/>
    </row>
    <row r="1625" spans="1:7" x14ac:dyDescent="0.25">
      <c r="A1625" s="2" t="s">
        <v>2071</v>
      </c>
      <c r="B1625" s="2">
        <v>58212</v>
      </c>
      <c r="C1625" s="5">
        <v>24223.333333333332</v>
      </c>
      <c r="D1625" s="6">
        <v>0.41612267802743991</v>
      </c>
      <c r="G1625" s="6"/>
    </row>
    <row r="1626" spans="1:7" x14ac:dyDescent="0.25">
      <c r="A1626" s="2" t="s">
        <v>2730</v>
      </c>
      <c r="B1626" s="2">
        <v>58174</v>
      </c>
      <c r="C1626" s="5">
        <v>20782.333333333332</v>
      </c>
      <c r="D1626" s="6">
        <v>0.35724435887739081</v>
      </c>
      <c r="G1626" s="6"/>
    </row>
    <row r="1627" spans="1:7" x14ac:dyDescent="0.25">
      <c r="A1627" s="2" t="s">
        <v>1827</v>
      </c>
      <c r="B1627" s="2">
        <v>58172</v>
      </c>
      <c r="C1627" s="5">
        <v>25382.333333333332</v>
      </c>
      <c r="D1627" s="6">
        <v>0.43633248527355656</v>
      </c>
      <c r="G1627" s="6"/>
    </row>
    <row r="1628" spans="1:7" x14ac:dyDescent="0.25">
      <c r="A1628" s="2" t="s">
        <v>3330</v>
      </c>
      <c r="B1628" s="2">
        <v>58040</v>
      </c>
      <c r="C1628" s="5">
        <v>17930.166666666668</v>
      </c>
      <c r="D1628" s="6">
        <v>0.30892775097633818</v>
      </c>
      <c r="G1628" s="6"/>
    </row>
    <row r="1629" spans="1:7" x14ac:dyDescent="0.25">
      <c r="A1629" s="2" t="s">
        <v>3921</v>
      </c>
      <c r="B1629" s="2">
        <v>57936</v>
      </c>
      <c r="C1629" s="5">
        <v>12941</v>
      </c>
      <c r="D1629" s="6">
        <v>0.22336716376691521</v>
      </c>
      <c r="G1629" s="6"/>
    </row>
    <row r="1630" spans="1:7" x14ac:dyDescent="0.25">
      <c r="A1630" s="2" t="s">
        <v>3554</v>
      </c>
      <c r="B1630" s="2">
        <v>57915</v>
      </c>
      <c r="C1630" s="5">
        <v>16365.333333333334</v>
      </c>
      <c r="D1630" s="6">
        <v>0.2825750381305937</v>
      </c>
      <c r="G1630" s="6"/>
    </row>
    <row r="1631" spans="1:7" x14ac:dyDescent="0.25">
      <c r="A1631" s="2" t="s">
        <v>2720</v>
      </c>
      <c r="B1631" s="2">
        <v>57913</v>
      </c>
      <c r="C1631" s="5">
        <v>20731.666666666668</v>
      </c>
      <c r="D1631" s="6">
        <v>0.35797949798260609</v>
      </c>
      <c r="G1631" s="6"/>
    </row>
    <row r="1632" spans="1:7" x14ac:dyDescent="0.25">
      <c r="A1632" s="2" t="s">
        <v>3677</v>
      </c>
      <c r="B1632" s="2">
        <v>57880</v>
      </c>
      <c r="C1632" s="5">
        <v>15525.166666666666</v>
      </c>
      <c r="D1632" s="6">
        <v>0.26823024648698457</v>
      </c>
      <c r="G1632" s="6"/>
    </row>
    <row r="1633" spans="1:7" x14ac:dyDescent="0.25">
      <c r="A1633" s="2" t="s">
        <v>3299</v>
      </c>
      <c r="B1633" s="2">
        <v>57862</v>
      </c>
      <c r="C1633" s="5">
        <v>18062</v>
      </c>
      <c r="D1633" s="6">
        <v>0.31215651031765235</v>
      </c>
      <c r="G1633" s="6"/>
    </row>
    <row r="1634" spans="1:7" x14ac:dyDescent="0.25">
      <c r="A1634" s="2" t="s">
        <v>3973</v>
      </c>
      <c r="B1634" s="2">
        <v>57861</v>
      </c>
      <c r="C1634" s="5">
        <v>11759.833333333334</v>
      </c>
      <c r="D1634" s="6">
        <v>0.20324282907888447</v>
      </c>
      <c r="G1634" s="6"/>
    </row>
    <row r="1635" spans="1:7" x14ac:dyDescent="0.25">
      <c r="A1635" s="2" t="s">
        <v>3211</v>
      </c>
      <c r="B1635" s="2">
        <v>57836</v>
      </c>
      <c r="C1635" s="5">
        <v>18543</v>
      </c>
      <c r="D1635" s="6">
        <v>0.32061345874541808</v>
      </c>
      <c r="G1635" s="6"/>
    </row>
    <row r="1636" spans="1:7" x14ac:dyDescent="0.25">
      <c r="A1636" s="2" t="s">
        <v>3762</v>
      </c>
      <c r="B1636" s="2">
        <v>57801</v>
      </c>
      <c r="C1636" s="5">
        <v>14722.166666666666</v>
      </c>
      <c r="D1636" s="6">
        <v>0.25470435920947154</v>
      </c>
      <c r="G1636" s="6"/>
    </row>
    <row r="1637" spans="1:7" x14ac:dyDescent="0.25">
      <c r="A1637" s="2" t="s">
        <v>3745</v>
      </c>
      <c r="B1637" s="2">
        <v>57790</v>
      </c>
      <c r="C1637" s="5">
        <v>14870.166666666666</v>
      </c>
      <c r="D1637" s="6">
        <v>0.25731383745746089</v>
      </c>
      <c r="G1637" s="6"/>
    </row>
    <row r="1638" spans="1:7" x14ac:dyDescent="0.25">
      <c r="A1638" s="2" t="s">
        <v>3822</v>
      </c>
      <c r="B1638" s="2">
        <v>57545</v>
      </c>
      <c r="C1638" s="5">
        <v>14059.666666666666</v>
      </c>
      <c r="D1638" s="6">
        <v>0.24432473136965271</v>
      </c>
      <c r="G1638" s="6"/>
    </row>
    <row r="1639" spans="1:7" x14ac:dyDescent="0.25">
      <c r="A1639" s="2" t="s">
        <v>3273</v>
      </c>
      <c r="B1639" s="2">
        <v>57524</v>
      </c>
      <c r="C1639" s="5">
        <v>18075</v>
      </c>
      <c r="D1639" s="6">
        <v>0.3142166747792226</v>
      </c>
      <c r="G1639" s="6"/>
    </row>
    <row r="1640" spans="1:7" x14ac:dyDescent="0.25">
      <c r="A1640" s="2" t="s">
        <v>3510</v>
      </c>
      <c r="B1640" s="2">
        <v>57514</v>
      </c>
      <c r="C1640" s="5">
        <v>16614.5</v>
      </c>
      <c r="D1640" s="6">
        <v>0.28887749069791702</v>
      </c>
      <c r="G1640" s="6"/>
    </row>
    <row r="1641" spans="1:7" x14ac:dyDescent="0.25">
      <c r="A1641" s="2" t="s">
        <v>3424</v>
      </c>
      <c r="B1641" s="2">
        <v>57469</v>
      </c>
      <c r="C1641" s="5">
        <v>17139.166666666668</v>
      </c>
      <c r="D1641" s="6">
        <v>0.29823325039006537</v>
      </c>
      <c r="G1641" s="6"/>
    </row>
    <row r="1642" spans="1:7" x14ac:dyDescent="0.25">
      <c r="A1642" s="2" t="s">
        <v>3883</v>
      </c>
      <c r="B1642" s="2">
        <v>57354</v>
      </c>
      <c r="C1642" s="5">
        <v>13252.166666666666</v>
      </c>
      <c r="D1642" s="6">
        <v>0.23105915309597702</v>
      </c>
      <c r="G1642" s="6"/>
    </row>
    <row r="1643" spans="1:7" x14ac:dyDescent="0.25">
      <c r="A1643" s="2" t="s">
        <v>3933</v>
      </c>
      <c r="B1643" s="2">
        <v>57347</v>
      </c>
      <c r="C1643" s="5">
        <v>12543</v>
      </c>
      <c r="D1643" s="6">
        <v>0.21872111880307601</v>
      </c>
      <c r="G1643" s="6"/>
    </row>
    <row r="1644" spans="1:7" x14ac:dyDescent="0.25">
      <c r="A1644" s="2" t="s">
        <v>3783</v>
      </c>
      <c r="B1644" s="2">
        <v>57343</v>
      </c>
      <c r="C1644" s="5">
        <v>14408</v>
      </c>
      <c r="D1644" s="6">
        <v>0.25125996198315398</v>
      </c>
      <c r="G1644" s="6"/>
    </row>
    <row r="1645" spans="1:7" x14ac:dyDescent="0.25">
      <c r="A1645" s="2" t="s">
        <v>3646</v>
      </c>
      <c r="B1645" s="2">
        <v>57267</v>
      </c>
      <c r="C1645" s="5">
        <v>15572.5</v>
      </c>
      <c r="D1645" s="6">
        <v>0.27192798644943861</v>
      </c>
      <c r="G1645" s="6"/>
    </row>
    <row r="1646" spans="1:7" x14ac:dyDescent="0.25">
      <c r="A1646" s="2" t="s">
        <v>3619</v>
      </c>
      <c r="B1646" s="2">
        <v>57233</v>
      </c>
      <c r="C1646" s="5">
        <v>15759.666666666666</v>
      </c>
      <c r="D1646" s="6">
        <v>0.27535978660329996</v>
      </c>
      <c r="G1646" s="6"/>
    </row>
    <row r="1647" spans="1:7" x14ac:dyDescent="0.25">
      <c r="A1647" s="2" t="s">
        <v>2588</v>
      </c>
      <c r="B1647" s="2">
        <v>57215</v>
      </c>
      <c r="C1647" s="5">
        <v>21116</v>
      </c>
      <c r="D1647" s="6">
        <v>0.3690640566285065</v>
      </c>
      <c r="G1647" s="6"/>
    </row>
    <row r="1648" spans="1:7" x14ac:dyDescent="0.25">
      <c r="A1648" s="2" t="s">
        <v>3610</v>
      </c>
      <c r="B1648" s="2">
        <v>57174</v>
      </c>
      <c r="C1648" s="5">
        <v>15814.833333333334</v>
      </c>
      <c r="D1648" s="6">
        <v>0.27660883152015486</v>
      </c>
      <c r="G1648" s="6"/>
    </row>
    <row r="1649" spans="1:7" x14ac:dyDescent="0.25">
      <c r="A1649" s="2" t="s">
        <v>3789</v>
      </c>
      <c r="B1649" s="2">
        <v>57105</v>
      </c>
      <c r="C1649" s="5">
        <v>14285.833333333334</v>
      </c>
      <c r="D1649" s="6">
        <v>0.25016781951376121</v>
      </c>
      <c r="G1649" s="6"/>
    </row>
    <row r="1650" spans="1:7" x14ac:dyDescent="0.25">
      <c r="A1650" s="2" t="s">
        <v>2017</v>
      </c>
      <c r="B1650" s="2">
        <v>57090</v>
      </c>
      <c r="C1650" s="5">
        <v>23985.333333333332</v>
      </c>
      <c r="D1650" s="6">
        <v>0.42013195539207099</v>
      </c>
      <c r="G1650" s="6"/>
    </row>
    <row r="1651" spans="1:7" x14ac:dyDescent="0.25">
      <c r="A1651" s="2" t="s">
        <v>3637</v>
      </c>
      <c r="B1651" s="2">
        <v>56994</v>
      </c>
      <c r="C1651" s="5">
        <v>15576.333333333334</v>
      </c>
      <c r="D1651" s="6">
        <v>0.27329777403469374</v>
      </c>
      <c r="G1651" s="6"/>
    </row>
    <row r="1652" spans="1:7" x14ac:dyDescent="0.25">
      <c r="A1652" s="2" t="s">
        <v>3857</v>
      </c>
      <c r="B1652" s="2">
        <v>56991</v>
      </c>
      <c r="C1652" s="5">
        <v>13542</v>
      </c>
      <c r="D1652" s="6">
        <v>0.23761646575775122</v>
      </c>
      <c r="G1652" s="6"/>
    </row>
    <row r="1653" spans="1:7" x14ac:dyDescent="0.25">
      <c r="A1653" s="2" t="s">
        <v>3890</v>
      </c>
      <c r="B1653" s="2">
        <v>56985</v>
      </c>
      <c r="C1653" s="5">
        <v>13068.333333333334</v>
      </c>
      <c r="D1653" s="6">
        <v>0.22932935567839491</v>
      </c>
      <c r="G1653" s="6"/>
    </row>
    <row r="1654" spans="1:7" x14ac:dyDescent="0.25">
      <c r="A1654" s="2" t="s">
        <v>3201</v>
      </c>
      <c r="B1654" s="2">
        <v>56962</v>
      </c>
      <c r="C1654" s="5">
        <v>18305.5</v>
      </c>
      <c r="D1654" s="6">
        <v>0.32136336505038449</v>
      </c>
      <c r="G1654" s="6"/>
    </row>
    <row r="1655" spans="1:7" x14ac:dyDescent="0.25">
      <c r="A1655" s="2" t="s">
        <v>3548</v>
      </c>
      <c r="B1655" s="2">
        <v>56922</v>
      </c>
      <c r="C1655" s="5">
        <v>16139.333333333334</v>
      </c>
      <c r="D1655" s="6">
        <v>0.28353419298923677</v>
      </c>
      <c r="G1655" s="6"/>
    </row>
    <row r="1656" spans="1:7" x14ac:dyDescent="0.25">
      <c r="A1656" s="2" t="s">
        <v>3961</v>
      </c>
      <c r="B1656" s="2">
        <v>56882</v>
      </c>
      <c r="C1656" s="5">
        <v>11883.333333333334</v>
      </c>
      <c r="D1656" s="6">
        <v>0.208912016689521</v>
      </c>
      <c r="G1656" s="6"/>
    </row>
    <row r="1657" spans="1:7" x14ac:dyDescent="0.25">
      <c r="A1657" s="2" t="s">
        <v>3722</v>
      </c>
      <c r="B1657" s="2">
        <v>56854</v>
      </c>
      <c r="C1657" s="5">
        <v>14836.833333333334</v>
      </c>
      <c r="D1657" s="6">
        <v>0.2609637551154419</v>
      </c>
      <c r="G1657" s="6"/>
    </row>
    <row r="1658" spans="1:7" x14ac:dyDescent="0.25">
      <c r="A1658" s="2" t="s">
        <v>3263</v>
      </c>
      <c r="B1658" s="2">
        <v>56785</v>
      </c>
      <c r="C1658" s="5">
        <v>17921.333333333332</v>
      </c>
      <c r="D1658" s="6">
        <v>0.31559977693639751</v>
      </c>
      <c r="G1658" s="6"/>
    </row>
    <row r="1659" spans="1:7" x14ac:dyDescent="0.25">
      <c r="A1659" s="2" t="s">
        <v>3576</v>
      </c>
      <c r="B1659" s="2">
        <v>56785</v>
      </c>
      <c r="C1659" s="5">
        <v>15926.5</v>
      </c>
      <c r="D1659" s="6">
        <v>0.2804701945936427</v>
      </c>
      <c r="G1659" s="6"/>
    </row>
    <row r="1660" spans="1:7" x14ac:dyDescent="0.25">
      <c r="A1660" s="2" t="s">
        <v>3602</v>
      </c>
      <c r="B1660" s="2">
        <v>56775</v>
      </c>
      <c r="C1660" s="5">
        <v>15746.5</v>
      </c>
      <c r="D1660" s="6">
        <v>0.27734918538088948</v>
      </c>
      <c r="G1660" s="6"/>
    </row>
    <row r="1661" spans="1:7" x14ac:dyDescent="0.25">
      <c r="A1661" s="2" t="s">
        <v>3040</v>
      </c>
      <c r="B1661" s="2">
        <v>56775</v>
      </c>
      <c r="C1661" s="5">
        <v>19012.833333333332</v>
      </c>
      <c r="D1661" s="6">
        <v>0.33488037575223834</v>
      </c>
      <c r="G1661" s="6"/>
    </row>
    <row r="1662" spans="1:7" x14ac:dyDescent="0.25">
      <c r="A1662" s="2" t="s">
        <v>3399</v>
      </c>
      <c r="B1662" s="2">
        <v>56754</v>
      </c>
      <c r="C1662" s="5">
        <v>17056.166666666668</v>
      </c>
      <c r="D1662" s="6">
        <v>0.30052800977317312</v>
      </c>
      <c r="G1662" s="6"/>
    </row>
    <row r="1663" spans="1:7" x14ac:dyDescent="0.25">
      <c r="A1663" s="2" t="s">
        <v>3972</v>
      </c>
      <c r="B1663" s="2">
        <v>56746</v>
      </c>
      <c r="C1663" s="5">
        <v>11554.333333333334</v>
      </c>
      <c r="D1663" s="6">
        <v>0.20361493908528061</v>
      </c>
      <c r="G1663" s="6"/>
    </row>
    <row r="1664" spans="1:7" x14ac:dyDescent="0.25">
      <c r="A1664" s="2" t="s">
        <v>3968</v>
      </c>
      <c r="B1664" s="2">
        <v>56728</v>
      </c>
      <c r="C1664" s="5">
        <v>11668.5</v>
      </c>
      <c r="D1664" s="6">
        <v>0.20569207446058385</v>
      </c>
      <c r="G1664" s="6"/>
    </row>
    <row r="1665" spans="1:7" x14ac:dyDescent="0.25">
      <c r="A1665" s="2" t="s">
        <v>2613</v>
      </c>
      <c r="B1665" s="2">
        <v>56568</v>
      </c>
      <c r="C1665" s="5">
        <v>20774.833333333332</v>
      </c>
      <c r="D1665" s="6">
        <v>0.36725416018479234</v>
      </c>
      <c r="G1665" s="6"/>
    </row>
    <row r="1666" spans="1:7" x14ac:dyDescent="0.25">
      <c r="A1666" s="2" t="s">
        <v>2899</v>
      </c>
      <c r="B1666" s="2">
        <v>56533</v>
      </c>
      <c r="C1666" s="5">
        <v>19485.333333333332</v>
      </c>
      <c r="D1666" s="6">
        <v>0.34467184358398339</v>
      </c>
      <c r="G1666" s="6"/>
    </row>
    <row r="1667" spans="1:7" x14ac:dyDescent="0.25">
      <c r="A1667" s="2" t="s">
        <v>3853</v>
      </c>
      <c r="B1667" s="2">
        <v>56530</v>
      </c>
      <c r="C1667" s="5">
        <v>13478.333333333334</v>
      </c>
      <c r="D1667" s="6">
        <v>0.23842797334748511</v>
      </c>
      <c r="G1667" s="6"/>
    </row>
    <row r="1668" spans="1:7" x14ac:dyDescent="0.25">
      <c r="A1668" s="2" t="s">
        <v>3867</v>
      </c>
      <c r="B1668" s="2">
        <v>56497</v>
      </c>
      <c r="C1668" s="5">
        <v>13317.166666666666</v>
      </c>
      <c r="D1668" s="6">
        <v>0.23571458071520021</v>
      </c>
      <c r="G1668" s="6"/>
    </row>
    <row r="1669" spans="1:7" x14ac:dyDescent="0.25">
      <c r="A1669" s="2" t="s">
        <v>3731</v>
      </c>
      <c r="B1669" s="2">
        <v>56388</v>
      </c>
      <c r="C1669" s="5">
        <v>14625.333333333334</v>
      </c>
      <c r="D1669" s="6">
        <v>0.25936960582629875</v>
      </c>
      <c r="G1669" s="6"/>
    </row>
    <row r="1670" spans="1:7" x14ac:dyDescent="0.25">
      <c r="A1670" s="2" t="s">
        <v>3884</v>
      </c>
      <c r="B1670" s="2">
        <v>56320</v>
      </c>
      <c r="C1670" s="5">
        <v>12986</v>
      </c>
      <c r="D1670" s="6">
        <v>0.23057528409090908</v>
      </c>
      <c r="G1670" s="6"/>
    </row>
    <row r="1671" spans="1:7" x14ac:dyDescent="0.25">
      <c r="A1671" s="2" t="s">
        <v>3737</v>
      </c>
      <c r="B1671" s="2">
        <v>56316</v>
      </c>
      <c r="C1671" s="5">
        <v>14577</v>
      </c>
      <c r="D1671" s="6">
        <v>0.25884295759642018</v>
      </c>
      <c r="G1671" s="6"/>
    </row>
    <row r="1672" spans="1:7" x14ac:dyDescent="0.25">
      <c r="A1672" s="2" t="s">
        <v>3974</v>
      </c>
      <c r="B1672" s="2">
        <v>56278</v>
      </c>
      <c r="C1672" s="5">
        <v>11420.5</v>
      </c>
      <c r="D1672" s="6">
        <v>0.20293009701837308</v>
      </c>
      <c r="G1672" s="6"/>
    </row>
    <row r="1673" spans="1:7" x14ac:dyDescent="0.25">
      <c r="A1673" s="2" t="s">
        <v>2921</v>
      </c>
      <c r="B1673" s="2">
        <v>56272</v>
      </c>
      <c r="C1673" s="5">
        <v>19317.833333333332</v>
      </c>
      <c r="D1673" s="6">
        <v>0.3432938820964837</v>
      </c>
      <c r="G1673" s="6"/>
    </row>
    <row r="1674" spans="1:7" x14ac:dyDescent="0.25">
      <c r="A1674" s="2" t="s">
        <v>3900</v>
      </c>
      <c r="B1674" s="2">
        <v>56266</v>
      </c>
      <c r="C1674" s="5">
        <v>12736.5</v>
      </c>
      <c r="D1674" s="6">
        <v>0.22636227917392387</v>
      </c>
      <c r="G1674" s="6"/>
    </row>
    <row r="1675" spans="1:7" x14ac:dyDescent="0.25">
      <c r="A1675" s="2" t="s">
        <v>3237</v>
      </c>
      <c r="B1675" s="2">
        <v>56133</v>
      </c>
      <c r="C1675" s="5">
        <v>17873.333333333332</v>
      </c>
      <c r="D1675" s="6">
        <v>0.31841044186723194</v>
      </c>
      <c r="G1675" s="6"/>
    </row>
    <row r="1676" spans="1:7" x14ac:dyDescent="0.25">
      <c r="A1676" s="2" t="s">
        <v>3836</v>
      </c>
      <c r="B1676" s="2">
        <v>56089</v>
      </c>
      <c r="C1676" s="5">
        <v>13530.333333333334</v>
      </c>
      <c r="D1676" s="6">
        <v>0.24122971230247167</v>
      </c>
      <c r="G1676" s="6"/>
    </row>
    <row r="1677" spans="1:7" x14ac:dyDescent="0.25">
      <c r="A1677" s="2" t="s">
        <v>3669</v>
      </c>
      <c r="B1677" s="2">
        <v>56032</v>
      </c>
      <c r="C1677" s="5">
        <v>15066.5</v>
      </c>
      <c r="D1677" s="6">
        <v>0.26889099086236434</v>
      </c>
      <c r="G1677" s="6"/>
    </row>
    <row r="1678" spans="1:7" x14ac:dyDescent="0.25">
      <c r="A1678" s="2" t="s">
        <v>3970</v>
      </c>
      <c r="B1678" s="2">
        <v>56030</v>
      </c>
      <c r="C1678" s="5">
        <v>11474.166666666666</v>
      </c>
      <c r="D1678" s="6">
        <v>0.20478612647986197</v>
      </c>
      <c r="G1678" s="6"/>
    </row>
    <row r="1679" spans="1:7" x14ac:dyDescent="0.25">
      <c r="A1679" s="2" t="s">
        <v>3928</v>
      </c>
      <c r="B1679" s="2">
        <v>55930</v>
      </c>
      <c r="C1679" s="5">
        <v>12318.5</v>
      </c>
      <c r="D1679" s="6">
        <v>0.22024852494189165</v>
      </c>
      <c r="G1679" s="6"/>
    </row>
    <row r="1680" spans="1:7" x14ac:dyDescent="0.25">
      <c r="A1680" s="2" t="s">
        <v>2929</v>
      </c>
      <c r="B1680" s="2">
        <v>55925</v>
      </c>
      <c r="C1680" s="5">
        <v>19170.5</v>
      </c>
      <c r="D1680" s="6">
        <v>0.34278945015645956</v>
      </c>
      <c r="G1680" s="6"/>
    </row>
    <row r="1681" spans="1:7" x14ac:dyDescent="0.25">
      <c r="A1681" s="2" t="s">
        <v>2575</v>
      </c>
      <c r="B1681" s="2">
        <v>55922</v>
      </c>
      <c r="C1681" s="5">
        <v>20690</v>
      </c>
      <c r="D1681" s="6">
        <v>0.36997961446300204</v>
      </c>
      <c r="G1681" s="6"/>
    </row>
    <row r="1682" spans="1:7" x14ac:dyDescent="0.25">
      <c r="A1682" s="2" t="s">
        <v>3876</v>
      </c>
      <c r="B1682" s="2">
        <v>55903</v>
      </c>
      <c r="C1682" s="5">
        <v>13049.5</v>
      </c>
      <c r="D1682" s="6">
        <v>0.23343112176448491</v>
      </c>
      <c r="G1682" s="6"/>
    </row>
    <row r="1683" spans="1:7" x14ac:dyDescent="0.25">
      <c r="A1683" s="2" t="s">
        <v>3990</v>
      </c>
      <c r="B1683" s="2">
        <v>55858</v>
      </c>
      <c r="C1683" s="5">
        <v>10984.5</v>
      </c>
      <c r="D1683" s="6">
        <v>0.1966504350316875</v>
      </c>
      <c r="G1683" s="6"/>
    </row>
    <row r="1684" spans="1:7" x14ac:dyDescent="0.25">
      <c r="A1684" s="2" t="s">
        <v>3295</v>
      </c>
      <c r="B1684" s="2">
        <v>55842</v>
      </c>
      <c r="C1684" s="5">
        <v>17459.333333333332</v>
      </c>
      <c r="D1684" s="6">
        <v>0.31265594594271934</v>
      </c>
      <c r="G1684" s="6"/>
    </row>
    <row r="1685" spans="1:7" x14ac:dyDescent="0.25">
      <c r="A1685" s="2" t="s">
        <v>3651</v>
      </c>
      <c r="B1685" s="2">
        <v>55839</v>
      </c>
      <c r="C1685" s="5">
        <v>15153</v>
      </c>
      <c r="D1685" s="6">
        <v>0.27136947294901415</v>
      </c>
      <c r="G1685" s="6"/>
    </row>
    <row r="1686" spans="1:7" x14ac:dyDescent="0.25">
      <c r="A1686" s="2" t="s">
        <v>3929</v>
      </c>
      <c r="B1686" s="2">
        <v>55814</v>
      </c>
      <c r="C1686" s="5">
        <v>12234.666666666666</v>
      </c>
      <c r="D1686" s="6">
        <v>0.21920426177422628</v>
      </c>
      <c r="G1686" s="6"/>
    </row>
    <row r="1687" spans="1:7" x14ac:dyDescent="0.25">
      <c r="A1687" s="2" t="s">
        <v>4010</v>
      </c>
      <c r="B1687" s="2">
        <v>55795</v>
      </c>
      <c r="C1687" s="5">
        <v>10254.166666666666</v>
      </c>
      <c r="D1687" s="6">
        <v>0.18378289571944917</v>
      </c>
      <c r="G1687" s="6"/>
    </row>
    <row r="1688" spans="1:7" x14ac:dyDescent="0.25">
      <c r="A1688" s="2" t="s">
        <v>3305</v>
      </c>
      <c r="B1688" s="2">
        <v>55784</v>
      </c>
      <c r="C1688" s="5">
        <v>17372.5</v>
      </c>
      <c r="D1688" s="6">
        <v>0.31142442277355514</v>
      </c>
      <c r="G1688" s="6"/>
    </row>
    <row r="1689" spans="1:7" x14ac:dyDescent="0.25">
      <c r="A1689" s="2" t="s">
        <v>3908</v>
      </c>
      <c r="B1689" s="2">
        <v>55649</v>
      </c>
      <c r="C1689" s="5">
        <v>12530.666666666666</v>
      </c>
      <c r="D1689" s="6">
        <v>0.22517325857907</v>
      </c>
      <c r="G1689" s="6"/>
    </row>
    <row r="1690" spans="1:7" x14ac:dyDescent="0.25">
      <c r="A1690" s="2" t="s">
        <v>4028</v>
      </c>
      <c r="B1690" s="2">
        <v>55606</v>
      </c>
      <c r="C1690" s="5">
        <v>7946.5</v>
      </c>
      <c r="D1690" s="6">
        <v>0.14290724022587489</v>
      </c>
      <c r="G1690" s="6"/>
    </row>
    <row r="1691" spans="1:7" x14ac:dyDescent="0.25">
      <c r="A1691" s="2" t="s">
        <v>3153</v>
      </c>
      <c r="B1691" s="2">
        <v>55542</v>
      </c>
      <c r="C1691" s="5">
        <v>18114.5</v>
      </c>
      <c r="D1691" s="6">
        <v>0.32614057830110549</v>
      </c>
      <c r="G1691" s="6"/>
    </row>
    <row r="1692" spans="1:7" x14ac:dyDescent="0.25">
      <c r="A1692" s="2" t="s">
        <v>2811</v>
      </c>
      <c r="B1692" s="2">
        <v>55542</v>
      </c>
      <c r="C1692" s="5">
        <v>19472.666666666668</v>
      </c>
      <c r="D1692" s="6">
        <v>0.35059354482493732</v>
      </c>
      <c r="G1692" s="6"/>
    </row>
    <row r="1693" spans="1:7" x14ac:dyDescent="0.25">
      <c r="A1693" s="2" t="s">
        <v>3469</v>
      </c>
      <c r="B1693" s="2">
        <v>55506</v>
      </c>
      <c r="C1693" s="5">
        <v>16284</v>
      </c>
      <c r="D1693" s="6">
        <v>0.29337368933088315</v>
      </c>
      <c r="G1693" s="6"/>
    </row>
    <row r="1694" spans="1:7" x14ac:dyDescent="0.25">
      <c r="A1694" s="2" t="s">
        <v>3463</v>
      </c>
      <c r="B1694" s="2">
        <v>55505</v>
      </c>
      <c r="C1694" s="5">
        <v>16322.833333333334</v>
      </c>
      <c r="D1694" s="6">
        <v>0.29407861153649822</v>
      </c>
      <c r="G1694" s="6"/>
    </row>
    <row r="1695" spans="1:7" x14ac:dyDescent="0.25">
      <c r="A1695" s="2" t="s">
        <v>3278</v>
      </c>
      <c r="B1695" s="2">
        <v>55504</v>
      </c>
      <c r="C1695" s="5">
        <v>17418.166666666668</v>
      </c>
      <c r="D1695" s="6">
        <v>0.31381822331123282</v>
      </c>
      <c r="G1695" s="6"/>
    </row>
    <row r="1696" spans="1:7" x14ac:dyDescent="0.25">
      <c r="A1696" s="2" t="s">
        <v>2411</v>
      </c>
      <c r="B1696" s="2">
        <v>55473</v>
      </c>
      <c r="C1696" s="5">
        <v>21464</v>
      </c>
      <c r="D1696" s="6">
        <v>0.38692697348259514</v>
      </c>
      <c r="G1696" s="6"/>
    </row>
    <row r="1697" spans="1:7" x14ac:dyDescent="0.25">
      <c r="A1697" s="2" t="s">
        <v>3032</v>
      </c>
      <c r="B1697" s="2">
        <v>55463</v>
      </c>
      <c r="C1697" s="5">
        <v>18616.166666666668</v>
      </c>
      <c r="D1697" s="6">
        <v>0.3356501932219077</v>
      </c>
      <c r="G1697" s="6"/>
    </row>
    <row r="1698" spans="1:7" x14ac:dyDescent="0.25">
      <c r="A1698" s="2" t="s">
        <v>2522</v>
      </c>
      <c r="B1698" s="2">
        <v>55460</v>
      </c>
      <c r="C1698" s="5">
        <v>20829.333333333332</v>
      </c>
      <c r="D1698" s="6">
        <v>0.37557398725808389</v>
      </c>
      <c r="G1698" s="6"/>
    </row>
    <row r="1699" spans="1:7" x14ac:dyDescent="0.25">
      <c r="A1699" s="2" t="s">
        <v>3071</v>
      </c>
      <c r="B1699" s="2">
        <v>55412</v>
      </c>
      <c r="C1699" s="5">
        <v>18433.833333333332</v>
      </c>
      <c r="D1699" s="6">
        <v>0.33266861570297646</v>
      </c>
      <c r="G1699" s="6"/>
    </row>
    <row r="1700" spans="1:7" x14ac:dyDescent="0.25">
      <c r="A1700" s="2" t="s">
        <v>3912</v>
      </c>
      <c r="B1700" s="2">
        <v>55392</v>
      </c>
      <c r="C1700" s="5">
        <v>12434.666666666666</v>
      </c>
      <c r="D1700" s="6">
        <v>0.2244848834970152</v>
      </c>
      <c r="G1700" s="6"/>
    </row>
    <row r="1701" spans="1:7" x14ac:dyDescent="0.25">
      <c r="A1701" s="2" t="s">
        <v>2046</v>
      </c>
      <c r="B1701" s="2">
        <v>55384</v>
      </c>
      <c r="C1701" s="5">
        <v>23155.5</v>
      </c>
      <c r="D1701" s="6">
        <v>0.41809006211180122</v>
      </c>
      <c r="G1701" s="6"/>
    </row>
    <row r="1702" spans="1:7" x14ac:dyDescent="0.25">
      <c r="A1702" s="2" t="s">
        <v>3820</v>
      </c>
      <c r="B1702" s="2">
        <v>55361</v>
      </c>
      <c r="C1702" s="5">
        <v>13565.833333333334</v>
      </c>
      <c r="D1702" s="6">
        <v>0.24504314108006239</v>
      </c>
      <c r="G1702" s="6"/>
    </row>
    <row r="1703" spans="1:7" x14ac:dyDescent="0.25">
      <c r="A1703" s="2" t="s">
        <v>3739</v>
      </c>
      <c r="B1703" s="2">
        <v>55324</v>
      </c>
      <c r="C1703" s="5">
        <v>14293.833333333334</v>
      </c>
      <c r="D1703" s="6">
        <v>0.25836586894174923</v>
      </c>
      <c r="G1703" s="6"/>
    </row>
    <row r="1704" spans="1:7" x14ac:dyDescent="0.25">
      <c r="A1704" s="2" t="s">
        <v>3581</v>
      </c>
      <c r="B1704" s="2">
        <v>55323</v>
      </c>
      <c r="C1704" s="5">
        <v>15451.833333333334</v>
      </c>
      <c r="D1704" s="6">
        <v>0.27930215883689125</v>
      </c>
      <c r="G1704" s="6"/>
    </row>
    <row r="1705" spans="1:7" x14ac:dyDescent="0.25">
      <c r="A1705" s="2" t="s">
        <v>4005</v>
      </c>
      <c r="B1705" s="2">
        <v>55305</v>
      </c>
      <c r="C1705" s="5">
        <v>10335.5</v>
      </c>
      <c r="D1705" s="6">
        <v>0.18688183708525449</v>
      </c>
      <c r="G1705" s="6"/>
    </row>
    <row r="1706" spans="1:7" x14ac:dyDescent="0.25">
      <c r="A1706" s="2" t="s">
        <v>2945</v>
      </c>
      <c r="B1706" s="2">
        <v>55293</v>
      </c>
      <c r="C1706" s="5">
        <v>18899.333333333332</v>
      </c>
      <c r="D1706" s="6">
        <v>0.34180336269208278</v>
      </c>
      <c r="G1706" s="6"/>
    </row>
    <row r="1707" spans="1:7" x14ac:dyDescent="0.25">
      <c r="A1707" s="2" t="s">
        <v>3887</v>
      </c>
      <c r="B1707" s="2">
        <v>55284</v>
      </c>
      <c r="C1707" s="5">
        <v>12691</v>
      </c>
      <c r="D1707" s="6">
        <v>0.22956008971854425</v>
      </c>
      <c r="G1707" s="6"/>
    </row>
    <row r="1708" spans="1:7" x14ac:dyDescent="0.25">
      <c r="A1708" s="2" t="s">
        <v>3219</v>
      </c>
      <c r="B1708" s="2">
        <v>55174</v>
      </c>
      <c r="C1708" s="5">
        <v>17655.5</v>
      </c>
      <c r="D1708" s="6">
        <v>0.31999673759379416</v>
      </c>
      <c r="G1708" s="6"/>
    </row>
    <row r="1709" spans="1:7" x14ac:dyDescent="0.25">
      <c r="A1709" s="2" t="s">
        <v>3340</v>
      </c>
      <c r="B1709" s="2">
        <v>55083</v>
      </c>
      <c r="C1709" s="5">
        <v>16973.5</v>
      </c>
      <c r="D1709" s="6">
        <v>0.30814407348909828</v>
      </c>
      <c r="G1709" s="6"/>
    </row>
    <row r="1710" spans="1:7" x14ac:dyDescent="0.25">
      <c r="A1710" s="2" t="s">
        <v>3706</v>
      </c>
      <c r="B1710" s="2">
        <v>55061</v>
      </c>
      <c r="C1710" s="5">
        <v>14516</v>
      </c>
      <c r="D1710" s="6">
        <v>0.26363487768111732</v>
      </c>
      <c r="G1710" s="6"/>
    </row>
    <row r="1711" spans="1:7" x14ac:dyDescent="0.25">
      <c r="A1711" s="2" t="s">
        <v>2624</v>
      </c>
      <c r="B1711" s="2">
        <v>55039</v>
      </c>
      <c r="C1711" s="5">
        <v>20154.166666666668</v>
      </c>
      <c r="D1711" s="6">
        <v>0.36617973921522318</v>
      </c>
      <c r="G1711" s="6"/>
    </row>
    <row r="1712" spans="1:7" x14ac:dyDescent="0.25">
      <c r="A1712" s="2" t="s">
        <v>3720</v>
      </c>
      <c r="B1712" s="2">
        <v>55039</v>
      </c>
      <c r="C1712" s="5">
        <v>14368.5</v>
      </c>
      <c r="D1712" s="6">
        <v>0.26106033903232251</v>
      </c>
      <c r="G1712" s="6"/>
    </row>
    <row r="1713" spans="1:7" x14ac:dyDescent="0.25">
      <c r="A1713" s="2" t="s">
        <v>2405</v>
      </c>
      <c r="B1713" s="2">
        <v>55035</v>
      </c>
      <c r="C1713" s="5">
        <v>21314.833333333332</v>
      </c>
      <c r="D1713" s="6">
        <v>0.38729596317494924</v>
      </c>
      <c r="G1713" s="6"/>
    </row>
    <row r="1714" spans="1:7" x14ac:dyDescent="0.25">
      <c r="A1714" s="2" t="s">
        <v>2302</v>
      </c>
      <c r="B1714" s="2">
        <v>55029</v>
      </c>
      <c r="C1714" s="5">
        <v>21871.833333333332</v>
      </c>
      <c r="D1714" s="6">
        <v>0.39746012708450695</v>
      </c>
      <c r="G1714" s="6"/>
    </row>
    <row r="1715" spans="1:7" x14ac:dyDescent="0.25">
      <c r="A1715" s="2" t="s">
        <v>3506</v>
      </c>
      <c r="B1715" s="2">
        <v>55011</v>
      </c>
      <c r="C1715" s="5">
        <v>15916</v>
      </c>
      <c r="D1715" s="6">
        <v>0.28932395339113998</v>
      </c>
      <c r="G1715" s="6"/>
    </row>
    <row r="1716" spans="1:7" x14ac:dyDescent="0.25">
      <c r="A1716" s="2" t="s">
        <v>2971</v>
      </c>
      <c r="B1716" s="2">
        <v>54961</v>
      </c>
      <c r="C1716" s="5">
        <v>18689.333333333332</v>
      </c>
      <c r="D1716" s="6">
        <v>0.34004718497358732</v>
      </c>
      <c r="G1716" s="6"/>
    </row>
    <row r="1717" spans="1:7" x14ac:dyDescent="0.25">
      <c r="A1717" s="2" t="s">
        <v>3397</v>
      </c>
      <c r="B1717" s="2">
        <v>54947</v>
      </c>
      <c r="C1717" s="5">
        <v>16537.333333333332</v>
      </c>
      <c r="D1717" s="6">
        <v>0.30096881237070872</v>
      </c>
      <c r="G1717" s="6"/>
    </row>
    <row r="1718" spans="1:7" x14ac:dyDescent="0.25">
      <c r="A1718" s="2" t="s">
        <v>3816</v>
      </c>
      <c r="B1718" s="2">
        <v>54863</v>
      </c>
      <c r="C1718" s="5">
        <v>13493</v>
      </c>
      <c r="D1718" s="6">
        <v>0.24593988662668831</v>
      </c>
      <c r="G1718" s="6"/>
    </row>
    <row r="1719" spans="1:7" x14ac:dyDescent="0.25">
      <c r="A1719" s="2" t="s">
        <v>3656</v>
      </c>
      <c r="B1719" s="2">
        <v>54845</v>
      </c>
      <c r="C1719" s="5">
        <v>14837.166666666666</v>
      </c>
      <c r="D1719" s="6">
        <v>0.27052906676391042</v>
      </c>
      <c r="G1719" s="6"/>
    </row>
    <row r="1720" spans="1:7" x14ac:dyDescent="0.25">
      <c r="A1720" s="2" t="s">
        <v>2884</v>
      </c>
      <c r="B1720" s="2">
        <v>54829</v>
      </c>
      <c r="C1720" s="5">
        <v>18945.5</v>
      </c>
      <c r="D1720" s="6">
        <v>0.34553794524795273</v>
      </c>
      <c r="G1720" s="6"/>
    </row>
    <row r="1721" spans="1:7" x14ac:dyDescent="0.25">
      <c r="A1721" s="2" t="s">
        <v>2636</v>
      </c>
      <c r="B1721" s="2">
        <v>54829</v>
      </c>
      <c r="C1721" s="5">
        <v>20034.166666666668</v>
      </c>
      <c r="D1721" s="6">
        <v>0.3653936177327084</v>
      </c>
      <c r="G1721" s="6"/>
    </row>
    <row r="1722" spans="1:7" x14ac:dyDescent="0.25">
      <c r="A1722" s="2" t="s">
        <v>3505</v>
      </c>
      <c r="B1722" s="2">
        <v>54820</v>
      </c>
      <c r="C1722" s="5">
        <v>15866.666666666666</v>
      </c>
      <c r="D1722" s="6">
        <v>0.2894320807491183</v>
      </c>
      <c r="G1722" s="6"/>
    </row>
    <row r="1723" spans="1:7" x14ac:dyDescent="0.25">
      <c r="A1723" s="2" t="s">
        <v>3897</v>
      </c>
      <c r="B1723" s="2">
        <v>54811</v>
      </c>
      <c r="C1723" s="5">
        <v>12449.166666666666</v>
      </c>
      <c r="D1723" s="6">
        <v>0.22712898262514214</v>
      </c>
      <c r="G1723" s="6"/>
    </row>
    <row r="1724" spans="1:7" x14ac:dyDescent="0.25">
      <c r="A1724" s="2" t="s">
        <v>2482</v>
      </c>
      <c r="B1724" s="2">
        <v>54791</v>
      </c>
      <c r="C1724" s="5">
        <v>20762.166666666668</v>
      </c>
      <c r="D1724" s="6">
        <v>0.37893388816898155</v>
      </c>
      <c r="G1724" s="6"/>
    </row>
    <row r="1725" spans="1:7" x14ac:dyDescent="0.25">
      <c r="A1725" s="2" t="s">
        <v>2669</v>
      </c>
      <c r="B1725" s="2">
        <v>54773</v>
      </c>
      <c r="C1725" s="5">
        <v>19888</v>
      </c>
      <c r="D1725" s="6">
        <v>0.36309860697789059</v>
      </c>
      <c r="G1725" s="6"/>
    </row>
    <row r="1726" spans="1:7" x14ac:dyDescent="0.25">
      <c r="A1726" s="2" t="s">
        <v>2430</v>
      </c>
      <c r="B1726" s="2">
        <v>54702</v>
      </c>
      <c r="C1726" s="5">
        <v>21042.666666666668</v>
      </c>
      <c r="D1726" s="6">
        <v>0.38467819580027546</v>
      </c>
      <c r="G1726" s="6"/>
    </row>
    <row r="1727" spans="1:7" x14ac:dyDescent="0.25">
      <c r="A1727" s="2" t="s">
        <v>3888</v>
      </c>
      <c r="B1727" s="2">
        <v>54685</v>
      </c>
      <c r="C1727" s="5">
        <v>12549.333333333334</v>
      </c>
      <c r="D1727" s="6">
        <v>0.22948401450732986</v>
      </c>
      <c r="G1727" s="6"/>
    </row>
    <row r="1728" spans="1:7" x14ac:dyDescent="0.25">
      <c r="A1728" s="2" t="s">
        <v>3622</v>
      </c>
      <c r="B1728" s="2">
        <v>54654</v>
      </c>
      <c r="C1728" s="5">
        <v>15021.833333333334</v>
      </c>
      <c r="D1728" s="6">
        <v>0.27485331967163124</v>
      </c>
      <c r="G1728" s="6"/>
    </row>
    <row r="1729" spans="1:7" x14ac:dyDescent="0.25">
      <c r="A1729" s="2" t="s">
        <v>2570</v>
      </c>
      <c r="B1729" s="2">
        <v>54651</v>
      </c>
      <c r="C1729" s="5">
        <v>20247.166666666668</v>
      </c>
      <c r="D1729" s="6">
        <v>0.37048117448293111</v>
      </c>
      <c r="G1729" s="6"/>
    </row>
    <row r="1730" spans="1:7" x14ac:dyDescent="0.25">
      <c r="A1730" s="2" t="s">
        <v>2444</v>
      </c>
      <c r="B1730" s="2">
        <v>54613</v>
      </c>
      <c r="C1730" s="5">
        <v>20909.166666666668</v>
      </c>
      <c r="D1730" s="6">
        <v>0.38286061316292214</v>
      </c>
      <c r="G1730" s="6"/>
    </row>
    <row r="1731" spans="1:7" x14ac:dyDescent="0.25">
      <c r="A1731" s="2" t="s">
        <v>3636</v>
      </c>
      <c r="B1731" s="2">
        <v>54602</v>
      </c>
      <c r="C1731" s="5">
        <v>14926.833333333334</v>
      </c>
      <c r="D1731" s="6">
        <v>0.27337521214119143</v>
      </c>
      <c r="G1731" s="6"/>
    </row>
    <row r="1732" spans="1:7" x14ac:dyDescent="0.25">
      <c r="A1732" s="2" t="s">
        <v>3534</v>
      </c>
      <c r="B1732" s="2">
        <v>54587</v>
      </c>
      <c r="C1732" s="5">
        <v>15568.333333333334</v>
      </c>
      <c r="D1732" s="6">
        <v>0.28520221542369673</v>
      </c>
      <c r="G1732" s="6"/>
    </row>
    <row r="1733" spans="1:7" x14ac:dyDescent="0.25">
      <c r="A1733" s="2" t="s">
        <v>3966</v>
      </c>
      <c r="B1733" s="2">
        <v>54575</v>
      </c>
      <c r="C1733" s="5">
        <v>11286.833333333334</v>
      </c>
      <c r="D1733" s="6">
        <v>0.20681325393189801</v>
      </c>
      <c r="G1733" s="6"/>
    </row>
    <row r="1734" spans="1:7" x14ac:dyDescent="0.25">
      <c r="A1734" s="2" t="s">
        <v>2752</v>
      </c>
      <c r="B1734" s="2">
        <v>54534</v>
      </c>
      <c r="C1734" s="5">
        <v>19351.833333333332</v>
      </c>
      <c r="D1734" s="6">
        <v>0.35485813131868799</v>
      </c>
      <c r="G1734" s="6"/>
    </row>
    <row r="1735" spans="1:7" x14ac:dyDescent="0.25">
      <c r="A1735" s="2" t="s">
        <v>3729</v>
      </c>
      <c r="B1735" s="2">
        <v>54513</v>
      </c>
      <c r="C1735" s="5">
        <v>14150.5</v>
      </c>
      <c r="D1735" s="6">
        <v>0.25958028360207658</v>
      </c>
      <c r="G1735" s="6"/>
    </row>
    <row r="1736" spans="1:7" x14ac:dyDescent="0.25">
      <c r="A1736" s="2" t="s">
        <v>2518</v>
      </c>
      <c r="B1736" s="2">
        <v>54508</v>
      </c>
      <c r="C1736" s="5">
        <v>20489.833333333332</v>
      </c>
      <c r="D1736" s="6">
        <v>0.3759050659230449</v>
      </c>
      <c r="G1736" s="6"/>
    </row>
    <row r="1737" spans="1:7" x14ac:dyDescent="0.25">
      <c r="A1737" s="2" t="s">
        <v>2925</v>
      </c>
      <c r="B1737" s="2">
        <v>54503</v>
      </c>
      <c r="C1737" s="5">
        <v>18701.666666666668</v>
      </c>
      <c r="D1737" s="6">
        <v>0.34313095915209563</v>
      </c>
      <c r="G1737" s="6"/>
    </row>
    <row r="1738" spans="1:7" x14ac:dyDescent="0.25">
      <c r="A1738" s="2" t="s">
        <v>2153</v>
      </c>
      <c r="B1738" s="2">
        <v>54479</v>
      </c>
      <c r="C1738" s="5">
        <v>22341.666666666668</v>
      </c>
      <c r="D1738" s="6">
        <v>0.41009685689287007</v>
      </c>
      <c r="G1738" s="6"/>
    </row>
    <row r="1739" spans="1:7" x14ac:dyDescent="0.25">
      <c r="A1739" s="2" t="s">
        <v>3584</v>
      </c>
      <c r="B1739" s="2">
        <v>54453</v>
      </c>
      <c r="C1739" s="5">
        <v>15200.5</v>
      </c>
      <c r="D1739" s="6">
        <v>0.27914899087286282</v>
      </c>
      <c r="G1739" s="6"/>
    </row>
    <row r="1740" spans="1:7" x14ac:dyDescent="0.25">
      <c r="A1740" s="2" t="s">
        <v>3468</v>
      </c>
      <c r="B1740" s="2">
        <v>54449</v>
      </c>
      <c r="C1740" s="5">
        <v>15990.5</v>
      </c>
      <c r="D1740" s="6">
        <v>0.29367848812650371</v>
      </c>
      <c r="G1740" s="6"/>
    </row>
    <row r="1741" spans="1:7" x14ac:dyDescent="0.25">
      <c r="A1741" s="2" t="s">
        <v>2736</v>
      </c>
      <c r="B1741" s="2">
        <v>54445</v>
      </c>
      <c r="C1741" s="5">
        <v>19410.333333333332</v>
      </c>
      <c r="D1741" s="6">
        <v>0.35651268864603419</v>
      </c>
      <c r="G1741" s="6"/>
    </row>
    <row r="1742" spans="1:7" x14ac:dyDescent="0.25">
      <c r="A1742" s="2" t="s">
        <v>3190</v>
      </c>
      <c r="B1742" s="2">
        <v>54423</v>
      </c>
      <c r="C1742" s="5">
        <v>17553.166666666668</v>
      </c>
      <c r="D1742" s="6">
        <v>0.32253214021032778</v>
      </c>
      <c r="G1742" s="6"/>
    </row>
    <row r="1743" spans="1:7" x14ac:dyDescent="0.25">
      <c r="A1743" s="2" t="s">
        <v>2743</v>
      </c>
      <c r="B1743" s="2">
        <v>54369</v>
      </c>
      <c r="C1743" s="5">
        <v>19341.333333333332</v>
      </c>
      <c r="D1743" s="6">
        <v>0.35574193627496059</v>
      </c>
      <c r="G1743" s="6"/>
    </row>
    <row r="1744" spans="1:7" x14ac:dyDescent="0.25">
      <c r="A1744" s="2" t="s">
        <v>3984</v>
      </c>
      <c r="B1744" s="2">
        <v>54345</v>
      </c>
      <c r="C1744" s="5">
        <v>10848.166666666666</v>
      </c>
      <c r="D1744" s="6">
        <v>0.19961664673229673</v>
      </c>
      <c r="G1744" s="6"/>
    </row>
    <row r="1745" spans="1:7" x14ac:dyDescent="0.25">
      <c r="A1745" s="2" t="s">
        <v>2324</v>
      </c>
      <c r="B1745" s="2">
        <v>54343</v>
      </c>
      <c r="C1745" s="5">
        <v>21464.333333333332</v>
      </c>
      <c r="D1745" s="6">
        <v>0.39497880745143499</v>
      </c>
      <c r="G1745" s="6"/>
    </row>
    <row r="1746" spans="1:7" x14ac:dyDescent="0.25">
      <c r="A1746" s="2" t="s">
        <v>3509</v>
      </c>
      <c r="B1746" s="2">
        <v>54339</v>
      </c>
      <c r="C1746" s="5">
        <v>15704.666666666666</v>
      </c>
      <c r="D1746" s="6">
        <v>0.28901280234576759</v>
      </c>
      <c r="G1746" s="6"/>
    </row>
    <row r="1747" spans="1:7" x14ac:dyDescent="0.25">
      <c r="A1747" s="2" t="s">
        <v>3696</v>
      </c>
      <c r="B1747" s="2">
        <v>54331</v>
      </c>
      <c r="C1747" s="5">
        <v>14398</v>
      </c>
      <c r="D1747" s="6">
        <v>0.2650052456240452</v>
      </c>
      <c r="G1747" s="6"/>
    </row>
    <row r="1748" spans="1:7" x14ac:dyDescent="0.25">
      <c r="A1748" s="2" t="s">
        <v>3979</v>
      </c>
      <c r="B1748" s="2">
        <v>54319</v>
      </c>
      <c r="C1748" s="5">
        <v>10962.666666666666</v>
      </c>
      <c r="D1748" s="6">
        <v>0.20182011205410014</v>
      </c>
      <c r="G1748" s="6"/>
    </row>
    <row r="1749" spans="1:7" x14ac:dyDescent="0.25">
      <c r="A1749" s="2" t="s">
        <v>3188</v>
      </c>
      <c r="B1749" s="2">
        <v>54308</v>
      </c>
      <c r="C1749" s="5">
        <v>17525</v>
      </c>
      <c r="D1749" s="6">
        <v>0.32269647197466306</v>
      </c>
      <c r="G1749" s="6"/>
    </row>
    <row r="1750" spans="1:7" x14ac:dyDescent="0.25">
      <c r="A1750" s="2" t="s">
        <v>3951</v>
      </c>
      <c r="B1750" s="2">
        <v>54304</v>
      </c>
      <c r="C1750" s="5">
        <v>11493.333333333334</v>
      </c>
      <c r="D1750" s="6">
        <v>0.21164800628560204</v>
      </c>
      <c r="G1750" s="6"/>
    </row>
    <row r="1751" spans="1:7" x14ac:dyDescent="0.25">
      <c r="A1751" s="2" t="s">
        <v>2427</v>
      </c>
      <c r="B1751" s="2">
        <v>54274</v>
      </c>
      <c r="C1751" s="5">
        <v>20896.333333333332</v>
      </c>
      <c r="D1751" s="6">
        <v>0.3850155384407512</v>
      </c>
      <c r="G1751" s="6"/>
    </row>
    <row r="1752" spans="1:7" x14ac:dyDescent="0.25">
      <c r="A1752" s="2" t="s">
        <v>1837</v>
      </c>
      <c r="B1752" s="2">
        <v>54248</v>
      </c>
      <c r="C1752" s="5">
        <v>23618.833333333332</v>
      </c>
      <c r="D1752" s="6">
        <v>0.43538625079880056</v>
      </c>
      <c r="G1752" s="6"/>
    </row>
    <row r="1753" spans="1:7" x14ac:dyDescent="0.25">
      <c r="A1753" s="2" t="s">
        <v>2618</v>
      </c>
      <c r="B1753" s="2">
        <v>54191</v>
      </c>
      <c r="C1753" s="5">
        <v>19873</v>
      </c>
      <c r="D1753" s="6">
        <v>0.36672141130446018</v>
      </c>
      <c r="G1753" s="6"/>
    </row>
    <row r="1754" spans="1:7" x14ac:dyDescent="0.25">
      <c r="A1754" s="2" t="s">
        <v>3338</v>
      </c>
      <c r="B1754" s="2">
        <v>54165</v>
      </c>
      <c r="C1754" s="5">
        <v>16705.833333333332</v>
      </c>
      <c r="D1754" s="6">
        <v>0.30842487461152651</v>
      </c>
      <c r="G1754" s="6"/>
    </row>
    <row r="1755" spans="1:7" x14ac:dyDescent="0.25">
      <c r="A1755" s="2" t="s">
        <v>3115</v>
      </c>
      <c r="B1755" s="2">
        <v>54156</v>
      </c>
      <c r="C1755" s="5">
        <v>17874.5</v>
      </c>
      <c r="D1755" s="6">
        <v>0.33005576482753529</v>
      </c>
      <c r="G1755" s="6"/>
    </row>
    <row r="1756" spans="1:7" x14ac:dyDescent="0.25">
      <c r="A1756" s="2" t="s">
        <v>2515</v>
      </c>
      <c r="B1756" s="2">
        <v>54154</v>
      </c>
      <c r="C1756" s="5">
        <v>20371.666666666668</v>
      </c>
      <c r="D1756" s="6">
        <v>0.3761802760030038</v>
      </c>
      <c r="G1756" s="6"/>
    </row>
    <row r="1757" spans="1:7" x14ac:dyDescent="0.25">
      <c r="A1757" s="2" t="s">
        <v>3925</v>
      </c>
      <c r="B1757" s="2">
        <v>54153</v>
      </c>
      <c r="C1757" s="5">
        <v>11953.666666666666</v>
      </c>
      <c r="D1757" s="6">
        <v>0.22073877101299402</v>
      </c>
      <c r="G1757" s="6"/>
    </row>
    <row r="1758" spans="1:7" x14ac:dyDescent="0.25">
      <c r="A1758" s="2" t="s">
        <v>2947</v>
      </c>
      <c r="B1758" s="2">
        <v>54149</v>
      </c>
      <c r="C1758" s="5">
        <v>18502.666666666668</v>
      </c>
      <c r="D1758" s="6">
        <v>0.34169913879603814</v>
      </c>
      <c r="G1758" s="6"/>
    </row>
    <row r="1759" spans="1:7" x14ac:dyDescent="0.25">
      <c r="A1759" s="2" t="s">
        <v>3913</v>
      </c>
      <c r="B1759" s="2">
        <v>54141</v>
      </c>
      <c r="C1759" s="5">
        <v>12146.5</v>
      </c>
      <c r="D1759" s="6">
        <v>0.22434938401581056</v>
      </c>
      <c r="G1759" s="6"/>
    </row>
    <row r="1760" spans="1:7" x14ac:dyDescent="0.25">
      <c r="A1760" s="2" t="s">
        <v>2458</v>
      </c>
      <c r="B1760" s="2">
        <v>54122</v>
      </c>
      <c r="C1760" s="5">
        <v>20653.5</v>
      </c>
      <c r="D1760" s="6">
        <v>0.38161006614685339</v>
      </c>
      <c r="G1760" s="6"/>
    </row>
    <row r="1761" spans="1:7" x14ac:dyDescent="0.25">
      <c r="A1761" s="2" t="s">
        <v>3752</v>
      </c>
      <c r="B1761" s="2">
        <v>54117</v>
      </c>
      <c r="C1761" s="5">
        <v>13835.5</v>
      </c>
      <c r="D1761" s="6">
        <v>0.25565903505367998</v>
      </c>
      <c r="G1761" s="6"/>
    </row>
    <row r="1762" spans="1:7" x14ac:dyDescent="0.25">
      <c r="A1762" s="2" t="s">
        <v>2503</v>
      </c>
      <c r="B1762" s="2">
        <v>54090</v>
      </c>
      <c r="C1762" s="5">
        <v>20384.833333333332</v>
      </c>
      <c r="D1762" s="6">
        <v>0.37686879891538794</v>
      </c>
      <c r="G1762" s="6"/>
    </row>
    <row r="1763" spans="1:7" x14ac:dyDescent="0.25">
      <c r="A1763" s="2" t="s">
        <v>2980</v>
      </c>
      <c r="B1763" s="2">
        <v>54077</v>
      </c>
      <c r="C1763" s="5">
        <v>18357.166666666668</v>
      </c>
      <c r="D1763" s="6">
        <v>0.33946348108561253</v>
      </c>
      <c r="G1763" s="6"/>
    </row>
    <row r="1764" spans="1:7" x14ac:dyDescent="0.25">
      <c r="A1764" s="2" t="s">
        <v>3117</v>
      </c>
      <c r="B1764" s="2">
        <v>54075</v>
      </c>
      <c r="C1764" s="5">
        <v>17841.666666666668</v>
      </c>
      <c r="D1764" s="6">
        <v>0.32994298042841735</v>
      </c>
      <c r="G1764" s="6"/>
    </row>
    <row r="1765" spans="1:7" x14ac:dyDescent="0.25">
      <c r="A1765" s="2" t="s">
        <v>3026</v>
      </c>
      <c r="B1765" s="2">
        <v>54014</v>
      </c>
      <c r="C1765" s="5">
        <v>18155.666666666668</v>
      </c>
      <c r="D1765" s="6">
        <v>0.33612890485182856</v>
      </c>
      <c r="G1765" s="6"/>
    </row>
    <row r="1766" spans="1:7" x14ac:dyDescent="0.25">
      <c r="A1766" s="2" t="s">
        <v>2180</v>
      </c>
      <c r="B1766" s="2">
        <v>54010</v>
      </c>
      <c r="C1766" s="5">
        <v>22057.166666666668</v>
      </c>
      <c r="D1766" s="6">
        <v>0.40839042152687777</v>
      </c>
      <c r="G1766" s="6"/>
    </row>
    <row r="1767" spans="1:7" x14ac:dyDescent="0.25">
      <c r="A1767" s="2" t="s">
        <v>3577</v>
      </c>
      <c r="B1767" s="2">
        <v>53995</v>
      </c>
      <c r="C1767" s="5">
        <v>15134.166666666666</v>
      </c>
      <c r="D1767" s="6">
        <v>0.28028829829922525</v>
      </c>
      <c r="G1767" s="6"/>
    </row>
    <row r="1768" spans="1:7" x14ac:dyDescent="0.25">
      <c r="A1768" s="2" t="s">
        <v>2206</v>
      </c>
      <c r="B1768" s="2">
        <v>53977</v>
      </c>
      <c r="C1768" s="5">
        <v>21899.666666666668</v>
      </c>
      <c r="D1768" s="6">
        <v>0.40572219031562828</v>
      </c>
      <c r="G1768" s="6"/>
    </row>
    <row r="1769" spans="1:7" x14ac:dyDescent="0.25">
      <c r="A1769" s="2" t="s">
        <v>3618</v>
      </c>
      <c r="B1769" s="2">
        <v>53977</v>
      </c>
      <c r="C1769" s="5">
        <v>14871.833333333334</v>
      </c>
      <c r="D1769" s="6">
        <v>0.27552167281125911</v>
      </c>
      <c r="G1769" s="6"/>
    </row>
    <row r="1770" spans="1:7" x14ac:dyDescent="0.25">
      <c r="A1770" s="2" t="s">
        <v>3254</v>
      </c>
      <c r="B1770" s="2">
        <v>53974</v>
      </c>
      <c r="C1770" s="5">
        <v>17098.833333333332</v>
      </c>
      <c r="D1770" s="6">
        <v>0.31679759390323736</v>
      </c>
      <c r="G1770" s="6"/>
    </row>
    <row r="1771" spans="1:7" x14ac:dyDescent="0.25">
      <c r="A1771" s="2" t="s">
        <v>4016</v>
      </c>
      <c r="B1771" s="2">
        <v>53916</v>
      </c>
      <c r="C1771" s="5">
        <v>9507.5</v>
      </c>
      <c r="D1771" s="6">
        <v>0.17633912011276801</v>
      </c>
      <c r="G1771" s="6"/>
    </row>
    <row r="1772" spans="1:7" x14ac:dyDescent="0.25">
      <c r="A1772" s="2" t="s">
        <v>2878</v>
      </c>
      <c r="B1772" s="2">
        <v>53878</v>
      </c>
      <c r="C1772" s="5">
        <v>18629.666666666668</v>
      </c>
      <c r="D1772" s="6">
        <v>0.34577502258188253</v>
      </c>
      <c r="G1772" s="6"/>
    </row>
    <row r="1773" spans="1:7" x14ac:dyDescent="0.25">
      <c r="A1773" s="2" t="s">
        <v>3830</v>
      </c>
      <c r="B1773" s="2">
        <v>53876</v>
      </c>
      <c r="C1773" s="5">
        <v>13063.833333333334</v>
      </c>
      <c r="D1773" s="6">
        <v>0.24247964461603189</v>
      </c>
      <c r="G1773" s="6"/>
    </row>
    <row r="1774" spans="1:7" x14ac:dyDescent="0.25">
      <c r="A1774" s="2" t="s">
        <v>3615</v>
      </c>
      <c r="B1774" s="2">
        <v>53856</v>
      </c>
      <c r="C1774" s="5">
        <v>14852</v>
      </c>
      <c r="D1774" s="6">
        <v>0.27577243018419489</v>
      </c>
      <c r="G1774" s="6"/>
    </row>
    <row r="1775" spans="1:7" x14ac:dyDescent="0.25">
      <c r="A1775" s="2" t="s">
        <v>3996</v>
      </c>
      <c r="B1775" s="2">
        <v>53848</v>
      </c>
      <c r="C1775" s="5">
        <v>10475.166666666666</v>
      </c>
      <c r="D1775" s="6">
        <v>0.19453213985044321</v>
      </c>
      <c r="G1775" s="6"/>
    </row>
    <row r="1776" spans="1:7" x14ac:dyDescent="0.25">
      <c r="A1776" s="2" t="s">
        <v>3788</v>
      </c>
      <c r="B1776" s="2">
        <v>53833</v>
      </c>
      <c r="C1776" s="5">
        <v>13482.666666666666</v>
      </c>
      <c r="D1776" s="6">
        <v>0.25045356317995776</v>
      </c>
      <c r="G1776" s="6"/>
    </row>
    <row r="1777" spans="1:7" x14ac:dyDescent="0.25">
      <c r="A1777" s="2" t="s">
        <v>3477</v>
      </c>
      <c r="B1777" s="2">
        <v>53819</v>
      </c>
      <c r="C1777" s="5">
        <v>15730</v>
      </c>
      <c r="D1777" s="6">
        <v>0.29227596202084766</v>
      </c>
      <c r="G1777" s="6"/>
    </row>
    <row r="1778" spans="1:7" x14ac:dyDescent="0.25">
      <c r="A1778" s="2" t="s">
        <v>2321</v>
      </c>
      <c r="B1778" s="2">
        <v>53804</v>
      </c>
      <c r="C1778" s="5">
        <v>21282</v>
      </c>
      <c r="D1778" s="6">
        <v>0.39554679949446137</v>
      </c>
      <c r="G1778" s="6"/>
    </row>
    <row r="1779" spans="1:7" x14ac:dyDescent="0.25">
      <c r="A1779" s="2" t="s">
        <v>2109</v>
      </c>
      <c r="B1779" s="2">
        <v>53800</v>
      </c>
      <c r="C1779" s="5">
        <v>22244.333333333332</v>
      </c>
      <c r="D1779" s="6">
        <v>0.41346344485749686</v>
      </c>
      <c r="G1779" s="6"/>
    </row>
    <row r="1780" spans="1:7" x14ac:dyDescent="0.25">
      <c r="A1780" s="2" t="s">
        <v>3578</v>
      </c>
      <c r="B1780" s="2">
        <v>53797</v>
      </c>
      <c r="C1780" s="5">
        <v>15066.5</v>
      </c>
      <c r="D1780" s="6">
        <v>0.2800620852463892</v>
      </c>
      <c r="G1780" s="6"/>
    </row>
    <row r="1781" spans="1:7" x14ac:dyDescent="0.25">
      <c r="A1781" s="2" t="s">
        <v>2545</v>
      </c>
      <c r="B1781" s="2">
        <v>53792</v>
      </c>
      <c r="C1781" s="5">
        <v>20043.166666666668</v>
      </c>
      <c r="D1781" s="6">
        <v>0.37260497223874678</v>
      </c>
      <c r="G1781" s="6"/>
    </row>
    <row r="1782" spans="1:7" x14ac:dyDescent="0.25">
      <c r="A1782" s="2" t="s">
        <v>3611</v>
      </c>
      <c r="B1782" s="2">
        <v>53784</v>
      </c>
      <c r="C1782" s="5">
        <v>14876.333333333334</v>
      </c>
      <c r="D1782" s="6">
        <v>0.27659403044275871</v>
      </c>
      <c r="G1782" s="6"/>
    </row>
    <row r="1783" spans="1:7" x14ac:dyDescent="0.25">
      <c r="A1783" s="2" t="s">
        <v>3942</v>
      </c>
      <c r="B1783" s="2">
        <v>53759</v>
      </c>
      <c r="C1783" s="5">
        <v>11507.166666666666</v>
      </c>
      <c r="D1783" s="6">
        <v>0.21405098061099845</v>
      </c>
      <c r="G1783" s="6"/>
    </row>
    <row r="1784" spans="1:7" x14ac:dyDescent="0.25">
      <c r="A1784" s="2" t="s">
        <v>3039</v>
      </c>
      <c r="B1784" s="2">
        <v>53739</v>
      </c>
      <c r="C1784" s="5">
        <v>18013.833333333332</v>
      </c>
      <c r="D1784" s="6">
        <v>0.33520968632340259</v>
      </c>
      <c r="G1784" s="6"/>
    </row>
    <row r="1785" spans="1:7" x14ac:dyDescent="0.25">
      <c r="A1785" s="2" t="s">
        <v>3051</v>
      </c>
      <c r="B1785" s="2">
        <v>53731</v>
      </c>
      <c r="C1785" s="5">
        <v>17965</v>
      </c>
      <c r="D1785" s="6">
        <v>0.33435074724088515</v>
      </c>
      <c r="G1785" s="6"/>
    </row>
    <row r="1786" spans="1:7" x14ac:dyDescent="0.25">
      <c r="A1786" s="2" t="s">
        <v>3995</v>
      </c>
      <c r="B1786" s="2">
        <v>53694</v>
      </c>
      <c r="C1786" s="5">
        <v>10450.333333333334</v>
      </c>
      <c r="D1786" s="6">
        <v>0.19462758098359842</v>
      </c>
      <c r="G1786" s="6"/>
    </row>
    <row r="1787" spans="1:7" x14ac:dyDescent="0.25">
      <c r="A1787" s="2" t="s">
        <v>3863</v>
      </c>
      <c r="B1787" s="2">
        <v>53685</v>
      </c>
      <c r="C1787" s="5">
        <v>12694.333333333334</v>
      </c>
      <c r="D1787" s="6">
        <v>0.2364595945484462</v>
      </c>
      <c r="G1787" s="6"/>
    </row>
    <row r="1788" spans="1:7" x14ac:dyDescent="0.25">
      <c r="A1788" s="2" t="s">
        <v>3649</v>
      </c>
      <c r="B1788" s="2">
        <v>53656</v>
      </c>
      <c r="C1788" s="5">
        <v>14570.666666666666</v>
      </c>
      <c r="D1788" s="6">
        <v>0.27155707966800852</v>
      </c>
      <c r="G1788" s="6"/>
    </row>
    <row r="1789" spans="1:7" x14ac:dyDescent="0.25">
      <c r="A1789" s="2" t="s">
        <v>2935</v>
      </c>
      <c r="B1789" s="2">
        <v>53655</v>
      </c>
      <c r="C1789" s="5">
        <v>18381</v>
      </c>
      <c r="D1789" s="6">
        <v>0.34257757897679619</v>
      </c>
      <c r="G1789" s="6"/>
    </row>
    <row r="1790" spans="1:7" x14ac:dyDescent="0.25">
      <c r="A1790" s="2" t="s">
        <v>3561</v>
      </c>
      <c r="B1790" s="2">
        <v>53655</v>
      </c>
      <c r="C1790" s="5">
        <v>15134</v>
      </c>
      <c r="D1790" s="6">
        <v>0.28206131767775605</v>
      </c>
      <c r="G1790" s="6"/>
    </row>
    <row r="1791" spans="1:7" x14ac:dyDescent="0.25">
      <c r="A1791" s="2" t="s">
        <v>3707</v>
      </c>
      <c r="B1791" s="2">
        <v>53596</v>
      </c>
      <c r="C1791" s="5">
        <v>14126.166666666666</v>
      </c>
      <c r="D1791" s="6">
        <v>0.26356755479264621</v>
      </c>
      <c r="G1791" s="6"/>
    </row>
    <row r="1792" spans="1:7" x14ac:dyDescent="0.25">
      <c r="A1792" s="2" t="s">
        <v>3164</v>
      </c>
      <c r="B1792" s="2">
        <v>53588</v>
      </c>
      <c r="C1792" s="5">
        <v>17404.5</v>
      </c>
      <c r="D1792" s="6">
        <v>0.32478353362693141</v>
      </c>
      <c r="G1792" s="6"/>
    </row>
    <row r="1793" spans="1:7" x14ac:dyDescent="0.25">
      <c r="A1793" s="2" t="s">
        <v>3048</v>
      </c>
      <c r="B1793" s="2">
        <v>53585</v>
      </c>
      <c r="C1793" s="5">
        <v>17921.833333333332</v>
      </c>
      <c r="D1793" s="6">
        <v>0.33445615999502348</v>
      </c>
      <c r="G1793" s="6"/>
    </row>
    <row r="1794" spans="1:7" x14ac:dyDescent="0.25">
      <c r="A1794" s="2" t="s">
        <v>3222</v>
      </c>
      <c r="B1794" s="2">
        <v>53561</v>
      </c>
      <c r="C1794" s="5">
        <v>17127.833333333332</v>
      </c>
      <c r="D1794" s="6">
        <v>0.31978180641387077</v>
      </c>
      <c r="G1794" s="6"/>
    </row>
    <row r="1795" spans="1:7" x14ac:dyDescent="0.25">
      <c r="A1795" s="2" t="s">
        <v>4000</v>
      </c>
      <c r="B1795" s="2">
        <v>53555</v>
      </c>
      <c r="C1795" s="5">
        <v>10266.5</v>
      </c>
      <c r="D1795" s="6">
        <v>0.19170012137055364</v>
      </c>
      <c r="G1795" s="6"/>
    </row>
    <row r="1796" spans="1:7" x14ac:dyDescent="0.25">
      <c r="A1796" s="2" t="s">
        <v>3846</v>
      </c>
      <c r="B1796" s="2">
        <v>53546</v>
      </c>
      <c r="C1796" s="5">
        <v>12800.333333333334</v>
      </c>
      <c r="D1796" s="6">
        <v>0.23905302605859138</v>
      </c>
      <c r="G1796" s="6"/>
    </row>
    <row r="1797" spans="1:7" x14ac:dyDescent="0.25">
      <c r="A1797" s="2" t="s">
        <v>3282</v>
      </c>
      <c r="B1797" s="2">
        <v>53542</v>
      </c>
      <c r="C1797" s="5">
        <v>16786.333333333332</v>
      </c>
      <c r="D1797" s="6">
        <v>0.31351711429033902</v>
      </c>
      <c r="G1797" s="6"/>
    </row>
    <row r="1798" spans="1:7" x14ac:dyDescent="0.25">
      <c r="A1798" s="2" t="s">
        <v>4014</v>
      </c>
      <c r="B1798" s="2">
        <v>53524</v>
      </c>
      <c r="C1798" s="5">
        <v>9568.5</v>
      </c>
      <c r="D1798" s="6">
        <v>0.17877027128017339</v>
      </c>
      <c r="G1798" s="6"/>
    </row>
    <row r="1799" spans="1:7" x14ac:dyDescent="0.25">
      <c r="A1799" s="2" t="s">
        <v>3926</v>
      </c>
      <c r="B1799" s="2">
        <v>53522</v>
      </c>
      <c r="C1799" s="5">
        <v>11805</v>
      </c>
      <c r="D1799" s="6">
        <v>0.22056350659541871</v>
      </c>
      <c r="G1799" s="6"/>
    </row>
    <row r="1800" spans="1:7" x14ac:dyDescent="0.25">
      <c r="A1800" s="2" t="s">
        <v>2915</v>
      </c>
      <c r="B1800" s="2">
        <v>53507</v>
      </c>
      <c r="C1800" s="5">
        <v>18403.666666666668</v>
      </c>
      <c r="D1800" s="6">
        <v>0.34394876682801628</v>
      </c>
      <c r="G1800" s="6"/>
    </row>
    <row r="1801" spans="1:7" x14ac:dyDescent="0.25">
      <c r="A1801" s="2" t="s">
        <v>3855</v>
      </c>
      <c r="B1801" s="2">
        <v>53504</v>
      </c>
      <c r="C1801" s="5">
        <v>12722</v>
      </c>
      <c r="D1801" s="6">
        <v>0.2377766148325359</v>
      </c>
      <c r="G1801" s="6"/>
    </row>
    <row r="1802" spans="1:7" x14ac:dyDescent="0.25">
      <c r="A1802" s="2" t="s">
        <v>3774</v>
      </c>
      <c r="B1802" s="2">
        <v>53501</v>
      </c>
      <c r="C1802" s="5">
        <v>13511.666666666666</v>
      </c>
      <c r="D1802" s="6">
        <v>0.25254979657701099</v>
      </c>
      <c r="G1802" s="6"/>
    </row>
    <row r="1803" spans="1:7" x14ac:dyDescent="0.25">
      <c r="A1803" s="2" t="s">
        <v>3396</v>
      </c>
      <c r="B1803" s="2">
        <v>53441</v>
      </c>
      <c r="C1803" s="5">
        <v>16087</v>
      </c>
      <c r="D1803" s="6">
        <v>0.30102355869089276</v>
      </c>
      <c r="G1803" s="6"/>
    </row>
    <row r="1804" spans="1:7" x14ac:dyDescent="0.25">
      <c r="A1804" s="2" t="s">
        <v>3142</v>
      </c>
      <c r="B1804" s="2">
        <v>53437</v>
      </c>
      <c r="C1804" s="5">
        <v>17505.666666666668</v>
      </c>
      <c r="D1804" s="6">
        <v>0.32759448821353498</v>
      </c>
      <c r="G1804" s="6"/>
    </row>
    <row r="1805" spans="1:7" x14ac:dyDescent="0.25">
      <c r="A1805" s="2" t="s">
        <v>3950</v>
      </c>
      <c r="B1805" s="2">
        <v>53433</v>
      </c>
      <c r="C1805" s="5">
        <v>11315.166666666666</v>
      </c>
      <c r="D1805" s="6">
        <v>0.21176364169458323</v>
      </c>
      <c r="G1805" s="6"/>
    </row>
    <row r="1806" spans="1:7" x14ac:dyDescent="0.25">
      <c r="A1806" s="2" t="s">
        <v>3403</v>
      </c>
      <c r="B1806" s="2">
        <v>53366</v>
      </c>
      <c r="C1806" s="5">
        <v>16017.5</v>
      </c>
      <c r="D1806" s="6">
        <v>0.30014428662444254</v>
      </c>
      <c r="G1806" s="6"/>
    </row>
    <row r="1807" spans="1:7" x14ac:dyDescent="0.25">
      <c r="A1807" s="2" t="s">
        <v>3918</v>
      </c>
      <c r="B1807" s="2">
        <v>53351</v>
      </c>
      <c r="C1807" s="5">
        <v>11937</v>
      </c>
      <c r="D1807" s="6">
        <v>0.22374463458979213</v>
      </c>
      <c r="G1807" s="6"/>
    </row>
    <row r="1808" spans="1:7" x14ac:dyDescent="0.25">
      <c r="A1808" s="2" t="s">
        <v>2724</v>
      </c>
      <c r="B1808" s="2">
        <v>53338</v>
      </c>
      <c r="C1808" s="5">
        <v>19075.166666666668</v>
      </c>
      <c r="D1808" s="6">
        <v>0.3576280825427775</v>
      </c>
      <c r="G1808" s="6"/>
    </row>
    <row r="1809" spans="1:7" x14ac:dyDescent="0.25">
      <c r="A1809" s="2" t="s">
        <v>3608</v>
      </c>
      <c r="B1809" s="2">
        <v>53325</v>
      </c>
      <c r="C1809" s="5">
        <v>14770.5</v>
      </c>
      <c r="D1809" s="6">
        <v>0.27699015471167371</v>
      </c>
      <c r="G1809" s="6"/>
    </row>
    <row r="1810" spans="1:7" x14ac:dyDescent="0.25">
      <c r="A1810" s="2" t="s">
        <v>3113</v>
      </c>
      <c r="B1810" s="2">
        <v>53305</v>
      </c>
      <c r="C1810" s="5">
        <v>17598.666666666668</v>
      </c>
      <c r="D1810" s="6">
        <v>0.33015039239596039</v>
      </c>
      <c r="G1810" s="6"/>
    </row>
    <row r="1811" spans="1:7" x14ac:dyDescent="0.25">
      <c r="A1811" s="2" t="s">
        <v>3443</v>
      </c>
      <c r="B1811" s="2">
        <v>53296</v>
      </c>
      <c r="C1811" s="5">
        <v>15785.833333333334</v>
      </c>
      <c r="D1811" s="6">
        <v>0.2961917091964375</v>
      </c>
      <c r="G1811" s="6"/>
    </row>
    <row r="1812" spans="1:7" x14ac:dyDescent="0.25">
      <c r="A1812" s="2" t="s">
        <v>3052</v>
      </c>
      <c r="B1812" s="2">
        <v>53283</v>
      </c>
      <c r="C1812" s="5">
        <v>17815</v>
      </c>
      <c r="D1812" s="6">
        <v>0.33434678978285759</v>
      </c>
      <c r="G1812" s="6"/>
    </row>
    <row r="1813" spans="1:7" x14ac:dyDescent="0.25">
      <c r="A1813" s="2" t="s">
        <v>3893</v>
      </c>
      <c r="B1813" s="2">
        <v>53283</v>
      </c>
      <c r="C1813" s="5">
        <v>12189.5</v>
      </c>
      <c r="D1813" s="6">
        <v>0.22876902576806862</v>
      </c>
      <c r="G1813" s="6"/>
    </row>
    <row r="1814" spans="1:7" x14ac:dyDescent="0.25">
      <c r="A1814" s="2" t="s">
        <v>2805</v>
      </c>
      <c r="B1814" s="2">
        <v>53275</v>
      </c>
      <c r="C1814" s="5">
        <v>18696.5</v>
      </c>
      <c r="D1814" s="6">
        <v>0.3509432191459409</v>
      </c>
      <c r="G1814" s="6"/>
    </row>
    <row r="1815" spans="1:7" x14ac:dyDescent="0.25">
      <c r="A1815" s="2" t="s">
        <v>2812</v>
      </c>
      <c r="B1815" s="2">
        <v>53251</v>
      </c>
      <c r="C1815" s="5">
        <v>18668.333333333332</v>
      </c>
      <c r="D1815" s="6">
        <v>0.35057244621384259</v>
      </c>
      <c r="G1815" s="6"/>
    </row>
    <row r="1816" spans="1:7" x14ac:dyDescent="0.25">
      <c r="A1816" s="2" t="s">
        <v>2412</v>
      </c>
      <c r="B1816" s="2">
        <v>53246</v>
      </c>
      <c r="C1816" s="5">
        <v>20589.166666666668</v>
      </c>
      <c r="D1816" s="6">
        <v>0.3866800636041518</v>
      </c>
      <c r="G1816" s="6"/>
    </row>
    <row r="1817" spans="1:7" x14ac:dyDescent="0.25">
      <c r="A1817" s="2" t="s">
        <v>3601</v>
      </c>
      <c r="B1817" s="2">
        <v>53237</v>
      </c>
      <c r="C1817" s="5">
        <v>14767.166666666666</v>
      </c>
      <c r="D1817" s="6">
        <v>0.27738540238305437</v>
      </c>
      <c r="G1817" s="6"/>
    </row>
    <row r="1818" spans="1:7" x14ac:dyDescent="0.25">
      <c r="A1818" s="2" t="s">
        <v>3859</v>
      </c>
      <c r="B1818" s="2">
        <v>53197</v>
      </c>
      <c r="C1818" s="5">
        <v>12588</v>
      </c>
      <c r="D1818" s="6">
        <v>0.2366298851438991</v>
      </c>
      <c r="G1818" s="6"/>
    </row>
    <row r="1819" spans="1:7" x14ac:dyDescent="0.25">
      <c r="A1819" s="2" t="s">
        <v>2933</v>
      </c>
      <c r="B1819" s="2">
        <v>53186</v>
      </c>
      <c r="C1819" s="5">
        <v>18223.333333333332</v>
      </c>
      <c r="D1819" s="6">
        <v>0.34263402649820124</v>
      </c>
      <c r="G1819" s="6"/>
    </row>
    <row r="1820" spans="1:7" x14ac:dyDescent="0.25">
      <c r="A1820" s="2" t="s">
        <v>3879</v>
      </c>
      <c r="B1820" s="2">
        <v>53149</v>
      </c>
      <c r="C1820" s="5">
        <v>12352.666666666666</v>
      </c>
      <c r="D1820" s="6">
        <v>0.23241578706404006</v>
      </c>
      <c r="G1820" s="6"/>
    </row>
    <row r="1821" spans="1:7" x14ac:dyDescent="0.25">
      <c r="A1821" s="2" t="s">
        <v>3540</v>
      </c>
      <c r="B1821" s="2">
        <v>53137</v>
      </c>
      <c r="C1821" s="5">
        <v>15123.333333333334</v>
      </c>
      <c r="D1821" s="6">
        <v>0.28461022137744574</v>
      </c>
      <c r="G1821" s="6"/>
    </row>
    <row r="1822" spans="1:7" x14ac:dyDescent="0.25">
      <c r="A1822" s="2" t="s">
        <v>2632</v>
      </c>
      <c r="B1822" s="2">
        <v>53116</v>
      </c>
      <c r="C1822" s="5">
        <v>19425.333333333332</v>
      </c>
      <c r="D1822" s="6">
        <v>0.36571528980595924</v>
      </c>
      <c r="G1822" s="6"/>
    </row>
    <row r="1823" spans="1:7" x14ac:dyDescent="0.25">
      <c r="A1823" s="2" t="s">
        <v>3504</v>
      </c>
      <c r="B1823" s="2">
        <v>53107</v>
      </c>
      <c r="C1823" s="5">
        <v>15373.666666666666</v>
      </c>
      <c r="D1823" s="6">
        <v>0.28948475091168141</v>
      </c>
      <c r="G1823" s="6"/>
    </row>
    <row r="1824" spans="1:7" x14ac:dyDescent="0.25">
      <c r="A1824" s="2" t="s">
        <v>3733</v>
      </c>
      <c r="B1824" s="2">
        <v>53099</v>
      </c>
      <c r="C1824" s="5">
        <v>13769.333333333334</v>
      </c>
      <c r="D1824" s="6">
        <v>0.25931436248014716</v>
      </c>
      <c r="G1824" s="6"/>
    </row>
    <row r="1825" spans="1:7" x14ac:dyDescent="0.25">
      <c r="A1825" s="2" t="s">
        <v>2622</v>
      </c>
      <c r="B1825" s="2">
        <v>53069</v>
      </c>
      <c r="C1825" s="5">
        <v>19438.833333333332</v>
      </c>
      <c r="D1825" s="6">
        <v>0.36629356749389158</v>
      </c>
      <c r="G1825" s="6"/>
    </row>
    <row r="1826" spans="1:7" x14ac:dyDescent="0.25">
      <c r="A1826" s="2" t="s">
        <v>3365</v>
      </c>
      <c r="B1826" s="2">
        <v>53064</v>
      </c>
      <c r="C1826" s="5">
        <v>16176.166666666666</v>
      </c>
      <c r="D1826" s="6">
        <v>0.30484258002914716</v>
      </c>
      <c r="G1826" s="6"/>
    </row>
    <row r="1827" spans="1:7" x14ac:dyDescent="0.25">
      <c r="A1827" s="2" t="s">
        <v>3870</v>
      </c>
      <c r="B1827" s="2">
        <v>53053</v>
      </c>
      <c r="C1827" s="5">
        <v>12431.166666666666</v>
      </c>
      <c r="D1827" s="6">
        <v>0.23431599846694184</v>
      </c>
      <c r="G1827" s="6"/>
    </row>
    <row r="1828" spans="1:7" x14ac:dyDescent="0.25">
      <c r="A1828" s="2" t="s">
        <v>3861</v>
      </c>
      <c r="B1828" s="2">
        <v>53025</v>
      </c>
      <c r="C1828" s="5">
        <v>12545.666666666666</v>
      </c>
      <c r="D1828" s="6">
        <v>0.23659908848027658</v>
      </c>
      <c r="G1828" s="6"/>
    </row>
    <row r="1829" spans="1:7" x14ac:dyDescent="0.25">
      <c r="A1829" s="2" t="s">
        <v>3516</v>
      </c>
      <c r="B1829" s="2">
        <v>53019</v>
      </c>
      <c r="C1829" s="5">
        <v>15258.5</v>
      </c>
      <c r="D1829" s="6">
        <v>0.28779305531979099</v>
      </c>
      <c r="G1829" s="6"/>
    </row>
    <row r="1830" spans="1:7" x14ac:dyDescent="0.25">
      <c r="A1830" s="2" t="s">
        <v>2926</v>
      </c>
      <c r="B1830" s="2">
        <v>53003</v>
      </c>
      <c r="C1830" s="5">
        <v>18185.166666666668</v>
      </c>
      <c r="D1830" s="6">
        <v>0.34309693162022276</v>
      </c>
      <c r="G1830" s="6"/>
    </row>
    <row r="1831" spans="1:7" x14ac:dyDescent="0.25">
      <c r="A1831" s="2" t="s">
        <v>3518</v>
      </c>
      <c r="B1831" s="2">
        <v>52996</v>
      </c>
      <c r="C1831" s="5">
        <v>15228</v>
      </c>
      <c r="D1831" s="6">
        <v>0.28734244093893879</v>
      </c>
      <c r="G1831" s="6"/>
    </row>
    <row r="1832" spans="1:7" x14ac:dyDescent="0.25">
      <c r="A1832" s="2" t="s">
        <v>2692</v>
      </c>
      <c r="B1832" s="2">
        <v>52961</v>
      </c>
      <c r="C1832" s="5">
        <v>19143</v>
      </c>
      <c r="D1832" s="6">
        <v>0.36145465531239968</v>
      </c>
      <c r="G1832" s="6"/>
    </row>
    <row r="1833" spans="1:7" x14ac:dyDescent="0.25">
      <c r="A1833" s="2" t="s">
        <v>3937</v>
      </c>
      <c r="B1833" s="2">
        <v>52959</v>
      </c>
      <c r="C1833" s="5">
        <v>11436.833333333334</v>
      </c>
      <c r="D1833" s="6">
        <v>0.21595636876325713</v>
      </c>
      <c r="G1833" s="6"/>
    </row>
    <row r="1834" spans="1:7" x14ac:dyDescent="0.25">
      <c r="A1834" s="2" t="s">
        <v>3831</v>
      </c>
      <c r="B1834" s="2">
        <v>52956</v>
      </c>
      <c r="C1834" s="5">
        <v>12840.333333333334</v>
      </c>
      <c r="D1834" s="6">
        <v>0.24247173754311757</v>
      </c>
      <c r="G1834" s="6"/>
    </row>
    <row r="1835" spans="1:7" x14ac:dyDescent="0.25">
      <c r="A1835" s="2" t="s">
        <v>3125</v>
      </c>
      <c r="B1835" s="2">
        <v>52956</v>
      </c>
      <c r="C1835" s="5">
        <v>17427.833333333332</v>
      </c>
      <c r="D1835" s="6">
        <v>0.32910025933479364</v>
      </c>
      <c r="G1835" s="6"/>
    </row>
    <row r="1836" spans="1:7" x14ac:dyDescent="0.25">
      <c r="A1836" s="2" t="s">
        <v>3152</v>
      </c>
      <c r="B1836" s="2">
        <v>52954</v>
      </c>
      <c r="C1836" s="5">
        <v>17276.666666666668</v>
      </c>
      <c r="D1836" s="6">
        <v>0.3262580100968136</v>
      </c>
      <c r="G1836" s="6"/>
    </row>
    <row r="1837" spans="1:7" x14ac:dyDescent="0.25">
      <c r="A1837" s="2" t="s">
        <v>2279</v>
      </c>
      <c r="B1837" s="2">
        <v>52954</v>
      </c>
      <c r="C1837" s="5">
        <v>21153.833333333332</v>
      </c>
      <c r="D1837" s="6">
        <v>0.39947564552882375</v>
      </c>
      <c r="G1837" s="6"/>
    </row>
    <row r="1838" spans="1:7" x14ac:dyDescent="0.25">
      <c r="A1838" s="2" t="s">
        <v>2165</v>
      </c>
      <c r="B1838" s="2">
        <v>52951</v>
      </c>
      <c r="C1838" s="5">
        <v>21669.666666666668</v>
      </c>
      <c r="D1838" s="6">
        <v>0.40923998917237953</v>
      </c>
      <c r="G1838" s="6"/>
    </row>
    <row r="1839" spans="1:7" x14ac:dyDescent="0.25">
      <c r="A1839" s="2" t="s">
        <v>3189</v>
      </c>
      <c r="B1839" s="2">
        <v>52949</v>
      </c>
      <c r="C1839" s="5">
        <v>17079.5</v>
      </c>
      <c r="D1839" s="6">
        <v>0.32256510982265951</v>
      </c>
      <c r="G1839" s="6"/>
    </row>
    <row r="1840" spans="1:7" x14ac:dyDescent="0.25">
      <c r="A1840" s="2" t="s">
        <v>3459</v>
      </c>
      <c r="B1840" s="2">
        <v>52943</v>
      </c>
      <c r="C1840" s="5">
        <v>15596.333333333334</v>
      </c>
      <c r="D1840" s="6">
        <v>0.29458726051287865</v>
      </c>
      <c r="G1840" s="6"/>
    </row>
    <row r="1841" spans="1:7" x14ac:dyDescent="0.25">
      <c r="A1841" s="2" t="s">
        <v>3718</v>
      </c>
      <c r="B1841" s="2">
        <v>52925</v>
      </c>
      <c r="C1841" s="5">
        <v>13840</v>
      </c>
      <c r="D1841" s="6">
        <v>0.26150212564950404</v>
      </c>
      <c r="G1841" s="6"/>
    </row>
    <row r="1842" spans="1:7" x14ac:dyDescent="0.25">
      <c r="A1842" s="2" t="s">
        <v>3892</v>
      </c>
      <c r="B1842" s="2">
        <v>52907</v>
      </c>
      <c r="C1842" s="5">
        <v>12107.5</v>
      </c>
      <c r="D1842" s="6">
        <v>0.22884495435386623</v>
      </c>
      <c r="G1842" s="6"/>
    </row>
    <row r="1843" spans="1:7" x14ac:dyDescent="0.25">
      <c r="A1843" s="2" t="s">
        <v>2865</v>
      </c>
      <c r="B1843" s="2">
        <v>52896</v>
      </c>
      <c r="C1843" s="5">
        <v>18355.166666666668</v>
      </c>
      <c r="D1843" s="6">
        <v>0.34700481447872555</v>
      </c>
      <c r="G1843" s="6"/>
    </row>
    <row r="1844" spans="1:7" x14ac:dyDescent="0.25">
      <c r="A1844" s="2" t="s">
        <v>3806</v>
      </c>
      <c r="B1844" s="2">
        <v>52895</v>
      </c>
      <c r="C1844" s="5">
        <v>13080</v>
      </c>
      <c r="D1844" s="6">
        <v>0.24728235182909539</v>
      </c>
      <c r="G1844" s="6"/>
    </row>
    <row r="1845" spans="1:7" x14ac:dyDescent="0.25">
      <c r="A1845" s="2" t="s">
        <v>2674</v>
      </c>
      <c r="B1845" s="2">
        <v>52882</v>
      </c>
      <c r="C1845" s="5">
        <v>19183.166666666668</v>
      </c>
      <c r="D1845" s="6">
        <v>0.36275418226743822</v>
      </c>
      <c r="G1845" s="6"/>
    </row>
    <row r="1846" spans="1:7" x14ac:dyDescent="0.25">
      <c r="A1846" s="2" t="s">
        <v>2682</v>
      </c>
      <c r="B1846" s="2">
        <v>52859</v>
      </c>
      <c r="C1846" s="5">
        <v>19144.166666666668</v>
      </c>
      <c r="D1846" s="6">
        <v>0.36217421189705951</v>
      </c>
      <c r="G1846" s="6"/>
    </row>
    <row r="1847" spans="1:7" x14ac:dyDescent="0.25">
      <c r="A1847" s="2" t="s">
        <v>2446</v>
      </c>
      <c r="B1847" s="2">
        <v>52857</v>
      </c>
      <c r="C1847" s="5">
        <v>20224.666666666668</v>
      </c>
      <c r="D1847" s="6">
        <v>0.38262986296359364</v>
      </c>
      <c r="G1847" s="6"/>
    </row>
    <row r="1848" spans="1:7" x14ac:dyDescent="0.25">
      <c r="A1848" s="2" t="s">
        <v>3817</v>
      </c>
      <c r="B1848" s="2">
        <v>52836</v>
      </c>
      <c r="C1848" s="5">
        <v>12987.833333333334</v>
      </c>
      <c r="D1848" s="6">
        <v>0.24581409140232671</v>
      </c>
      <c r="G1848" s="6"/>
    </row>
    <row r="1849" spans="1:7" x14ac:dyDescent="0.25">
      <c r="A1849" s="2" t="s">
        <v>2546</v>
      </c>
      <c r="B1849" s="2">
        <v>52827</v>
      </c>
      <c r="C1849" s="5">
        <v>19660.666666666668</v>
      </c>
      <c r="D1849" s="6">
        <v>0.37217079649926493</v>
      </c>
      <c r="G1849" s="6"/>
    </row>
    <row r="1850" spans="1:7" x14ac:dyDescent="0.25">
      <c r="A1850" s="2" t="s">
        <v>2984</v>
      </c>
      <c r="B1850" s="2">
        <v>52814</v>
      </c>
      <c r="C1850" s="5">
        <v>17910.666666666668</v>
      </c>
      <c r="D1850" s="6">
        <v>0.33912725161257751</v>
      </c>
      <c r="G1850" s="6"/>
    </row>
    <row r="1851" spans="1:7" x14ac:dyDescent="0.25">
      <c r="A1851" s="2" t="s">
        <v>3802</v>
      </c>
      <c r="B1851" s="2">
        <v>52801</v>
      </c>
      <c r="C1851" s="5">
        <v>13077</v>
      </c>
      <c r="D1851" s="6">
        <v>0.24766576390598663</v>
      </c>
      <c r="G1851" s="6"/>
    </row>
    <row r="1852" spans="1:7" x14ac:dyDescent="0.25">
      <c r="A1852" s="2" t="s">
        <v>2385</v>
      </c>
      <c r="B1852" s="2">
        <v>52786</v>
      </c>
      <c r="C1852" s="5">
        <v>20518.5</v>
      </c>
      <c r="D1852" s="6">
        <v>0.3887110218618573</v>
      </c>
      <c r="G1852" s="6"/>
    </row>
    <row r="1853" spans="1:7" x14ac:dyDescent="0.25">
      <c r="A1853" s="2" t="s">
        <v>2655</v>
      </c>
      <c r="B1853" s="2">
        <v>52773</v>
      </c>
      <c r="C1853" s="5">
        <v>19202.5</v>
      </c>
      <c r="D1853" s="6">
        <v>0.36386978189604535</v>
      </c>
      <c r="G1853" s="6"/>
    </row>
    <row r="1854" spans="1:7" x14ac:dyDescent="0.25">
      <c r="A1854" s="2" t="s">
        <v>4004</v>
      </c>
      <c r="B1854" s="2">
        <v>52770</v>
      </c>
      <c r="C1854" s="5">
        <v>9882.8333333333339</v>
      </c>
      <c r="D1854" s="6">
        <v>0.18728128355757692</v>
      </c>
      <c r="G1854" s="6"/>
    </row>
    <row r="1855" spans="1:7" x14ac:dyDescent="0.25">
      <c r="A1855" s="2" t="s">
        <v>2397</v>
      </c>
      <c r="B1855" s="2">
        <v>52765</v>
      </c>
      <c r="C1855" s="5">
        <v>20451.166666666668</v>
      </c>
      <c r="D1855" s="6">
        <v>0.38758962696231719</v>
      </c>
      <c r="G1855" s="6"/>
    </row>
    <row r="1856" spans="1:7" x14ac:dyDescent="0.25">
      <c r="A1856" s="2" t="s">
        <v>2620</v>
      </c>
      <c r="B1856" s="2">
        <v>52764</v>
      </c>
      <c r="C1856" s="5">
        <v>19342</v>
      </c>
      <c r="D1856" s="6">
        <v>0.36657569554999619</v>
      </c>
      <c r="G1856" s="6"/>
    </row>
    <row r="1857" spans="1:7" x14ac:dyDescent="0.25">
      <c r="A1857" s="2" t="s">
        <v>2859</v>
      </c>
      <c r="B1857" s="2">
        <v>52754</v>
      </c>
      <c r="C1857" s="5">
        <v>18345.5</v>
      </c>
      <c r="D1857" s="6">
        <v>0.34775562042688707</v>
      </c>
      <c r="G1857" s="6"/>
    </row>
    <row r="1858" spans="1:7" x14ac:dyDescent="0.25">
      <c r="A1858" s="2" t="s">
        <v>3013</v>
      </c>
      <c r="B1858" s="2">
        <v>52745</v>
      </c>
      <c r="C1858" s="5">
        <v>17773.833333333332</v>
      </c>
      <c r="D1858" s="6">
        <v>0.33697664865548077</v>
      </c>
      <c r="G1858" s="6"/>
    </row>
    <row r="1859" spans="1:7" x14ac:dyDescent="0.25">
      <c r="A1859" s="2" t="s">
        <v>2196</v>
      </c>
      <c r="B1859" s="2">
        <v>52731</v>
      </c>
      <c r="C1859" s="5">
        <v>21438.666666666668</v>
      </c>
      <c r="D1859" s="6">
        <v>0.40656666224169213</v>
      </c>
      <c r="G1859" s="6"/>
    </row>
    <row r="1860" spans="1:7" x14ac:dyDescent="0.25">
      <c r="A1860" s="2" t="s">
        <v>3761</v>
      </c>
      <c r="B1860" s="2">
        <v>52731</v>
      </c>
      <c r="C1860" s="5">
        <v>13432.333333333334</v>
      </c>
      <c r="D1860" s="6">
        <v>0.25473314242728817</v>
      </c>
      <c r="G1860" s="6"/>
    </row>
    <row r="1861" spans="1:7" x14ac:dyDescent="0.25">
      <c r="A1861" s="2" t="s">
        <v>2095</v>
      </c>
      <c r="B1861" s="2">
        <v>52726</v>
      </c>
      <c r="C1861" s="5">
        <v>21857.333333333332</v>
      </c>
      <c r="D1861" s="6">
        <v>0.41454563845793979</v>
      </c>
      <c r="G1861" s="6"/>
    </row>
    <row r="1862" spans="1:7" x14ac:dyDescent="0.25">
      <c r="A1862" s="2" t="s">
        <v>3408</v>
      </c>
      <c r="B1862" s="2">
        <v>52710</v>
      </c>
      <c r="C1862" s="5">
        <v>15772</v>
      </c>
      <c r="D1862" s="6">
        <v>0.29922215898311516</v>
      </c>
      <c r="G1862" s="6"/>
    </row>
    <row r="1863" spans="1:7" x14ac:dyDescent="0.25">
      <c r="A1863" s="2" t="s">
        <v>2432</v>
      </c>
      <c r="B1863" s="2">
        <v>52696</v>
      </c>
      <c r="C1863" s="5">
        <v>20253</v>
      </c>
      <c r="D1863" s="6">
        <v>0.38433657203582816</v>
      </c>
      <c r="G1863" s="6"/>
    </row>
    <row r="1864" spans="1:7" x14ac:dyDescent="0.25">
      <c r="A1864" s="2" t="s">
        <v>2506</v>
      </c>
      <c r="B1864" s="2">
        <v>52683</v>
      </c>
      <c r="C1864" s="5">
        <v>19844.166666666668</v>
      </c>
      <c r="D1864" s="6">
        <v>0.37667115894437803</v>
      </c>
      <c r="G1864" s="6"/>
    </row>
    <row r="1865" spans="1:7" x14ac:dyDescent="0.25">
      <c r="A1865" s="2" t="s">
        <v>3809</v>
      </c>
      <c r="B1865" s="2">
        <v>52639</v>
      </c>
      <c r="C1865" s="5">
        <v>13013.166666666666</v>
      </c>
      <c r="D1865" s="6">
        <v>0.24721530930805422</v>
      </c>
      <c r="G1865" s="6"/>
    </row>
    <row r="1866" spans="1:7" x14ac:dyDescent="0.25">
      <c r="A1866" s="2" t="s">
        <v>2672</v>
      </c>
      <c r="B1866" s="2">
        <v>52603</v>
      </c>
      <c r="C1866" s="5">
        <v>19091.666666666668</v>
      </c>
      <c r="D1866" s="6">
        <v>0.36293874240379193</v>
      </c>
      <c r="G1866" s="6"/>
    </row>
    <row r="1867" spans="1:7" x14ac:dyDescent="0.25">
      <c r="A1867" s="2" t="s">
        <v>3734</v>
      </c>
      <c r="B1867" s="2">
        <v>52601</v>
      </c>
      <c r="C1867" s="5">
        <v>13640</v>
      </c>
      <c r="D1867" s="6">
        <v>0.25931065949316551</v>
      </c>
      <c r="G1867" s="6"/>
    </row>
    <row r="1868" spans="1:7" x14ac:dyDescent="0.25">
      <c r="A1868" s="2" t="s">
        <v>2553</v>
      </c>
      <c r="B1868" s="2">
        <v>52596</v>
      </c>
      <c r="C1868" s="5">
        <v>19554.833333333332</v>
      </c>
      <c r="D1868" s="6">
        <v>0.37179316551322023</v>
      </c>
      <c r="G1868" s="6"/>
    </row>
    <row r="1869" spans="1:7" x14ac:dyDescent="0.25">
      <c r="A1869" s="2" t="s">
        <v>3756</v>
      </c>
      <c r="B1869" s="2">
        <v>52592</v>
      </c>
      <c r="C1869" s="5">
        <v>13426.166666666666</v>
      </c>
      <c r="D1869" s="6">
        <v>0.25528914410303216</v>
      </c>
      <c r="G1869" s="6"/>
    </row>
    <row r="1870" spans="1:7" x14ac:dyDescent="0.25">
      <c r="A1870" s="2" t="s">
        <v>2968</v>
      </c>
      <c r="B1870" s="2">
        <v>52589</v>
      </c>
      <c r="C1870" s="5">
        <v>17892.333333333332</v>
      </c>
      <c r="D1870" s="6">
        <v>0.34022957906279511</v>
      </c>
      <c r="G1870" s="6"/>
    </row>
    <row r="1871" spans="1:7" x14ac:dyDescent="0.25">
      <c r="A1871" s="2" t="s">
        <v>3092</v>
      </c>
      <c r="B1871" s="2">
        <v>52580</v>
      </c>
      <c r="C1871" s="5">
        <v>17433</v>
      </c>
      <c r="D1871" s="6">
        <v>0.33155192088246482</v>
      </c>
      <c r="G1871" s="6"/>
    </row>
    <row r="1872" spans="1:7" x14ac:dyDescent="0.25">
      <c r="A1872" s="2" t="s">
        <v>3513</v>
      </c>
      <c r="B1872" s="2">
        <v>52573</v>
      </c>
      <c r="C1872" s="5">
        <v>15151.333333333334</v>
      </c>
      <c r="D1872" s="6">
        <v>0.28819609558772247</v>
      </c>
      <c r="G1872" s="6"/>
    </row>
    <row r="1873" spans="1:7" x14ac:dyDescent="0.25">
      <c r="A1873" s="2" t="s">
        <v>3175</v>
      </c>
      <c r="B1873" s="2">
        <v>52570</v>
      </c>
      <c r="C1873" s="5">
        <v>17044.333333333332</v>
      </c>
      <c r="D1873" s="6">
        <v>0.32422167269038105</v>
      </c>
      <c r="G1873" s="6"/>
    </row>
    <row r="1874" spans="1:7" x14ac:dyDescent="0.25">
      <c r="A1874" s="2" t="s">
        <v>2249</v>
      </c>
      <c r="B1874" s="2">
        <v>52538</v>
      </c>
      <c r="C1874" s="5">
        <v>21127.166666666668</v>
      </c>
      <c r="D1874" s="6">
        <v>0.40213115586178894</v>
      </c>
      <c r="G1874" s="6"/>
    </row>
    <row r="1875" spans="1:7" x14ac:dyDescent="0.25">
      <c r="A1875" s="2" t="s">
        <v>3198</v>
      </c>
      <c r="B1875" s="2">
        <v>52520</v>
      </c>
      <c r="C1875" s="5">
        <v>16891.333333333332</v>
      </c>
      <c r="D1875" s="6">
        <v>0.32161716171617161</v>
      </c>
      <c r="G1875" s="6"/>
    </row>
    <row r="1876" spans="1:7" x14ac:dyDescent="0.25">
      <c r="A1876" s="2" t="s">
        <v>3988</v>
      </c>
      <c r="B1876" s="2">
        <v>52501</v>
      </c>
      <c r="C1876" s="5">
        <v>10367.333333333334</v>
      </c>
      <c r="D1876" s="6">
        <v>0.19746925455388153</v>
      </c>
      <c r="G1876" s="6"/>
    </row>
    <row r="1877" spans="1:7" x14ac:dyDescent="0.25">
      <c r="A1877" s="2" t="s">
        <v>2340</v>
      </c>
      <c r="B1877" s="2">
        <v>52490</v>
      </c>
      <c r="C1877" s="5">
        <v>20639.5</v>
      </c>
      <c r="D1877" s="6">
        <v>0.39320823013907413</v>
      </c>
      <c r="G1877" s="6"/>
    </row>
    <row r="1878" spans="1:7" x14ac:dyDescent="0.25">
      <c r="A1878" s="2" t="s">
        <v>3532</v>
      </c>
      <c r="B1878" s="2">
        <v>52479</v>
      </c>
      <c r="C1878" s="5">
        <v>14971.333333333334</v>
      </c>
      <c r="D1878" s="6">
        <v>0.28528236691502001</v>
      </c>
      <c r="G1878" s="6"/>
    </row>
    <row r="1879" spans="1:7" x14ac:dyDescent="0.25">
      <c r="A1879" s="2" t="s">
        <v>2490</v>
      </c>
      <c r="B1879" s="2">
        <v>52461</v>
      </c>
      <c r="C1879" s="5">
        <v>19846.5</v>
      </c>
      <c r="D1879" s="6">
        <v>0.37830960141819636</v>
      </c>
      <c r="G1879" s="6"/>
    </row>
    <row r="1880" spans="1:7" x14ac:dyDescent="0.25">
      <c r="A1880" s="2" t="s">
        <v>3989</v>
      </c>
      <c r="B1880" s="2">
        <v>52433</v>
      </c>
      <c r="C1880" s="5">
        <v>10341.333333333334</v>
      </c>
      <c r="D1880" s="6">
        <v>0.19722948016198452</v>
      </c>
      <c r="G1880" s="6"/>
    </row>
    <row r="1881" spans="1:7" x14ac:dyDescent="0.25">
      <c r="A1881" s="2" t="s">
        <v>2281</v>
      </c>
      <c r="B1881" s="2">
        <v>52422</v>
      </c>
      <c r="C1881" s="5">
        <v>20932</v>
      </c>
      <c r="D1881" s="6">
        <v>0.39929800465453436</v>
      </c>
      <c r="G1881" s="6"/>
    </row>
    <row r="1882" spans="1:7" x14ac:dyDescent="0.25">
      <c r="A1882" s="2" t="s">
        <v>3841</v>
      </c>
      <c r="B1882" s="2">
        <v>52419</v>
      </c>
      <c r="C1882" s="5">
        <v>12593.833333333334</v>
      </c>
      <c r="D1882" s="6">
        <v>0.24025321607305242</v>
      </c>
      <c r="G1882" s="6"/>
    </row>
    <row r="1883" spans="1:7" x14ac:dyDescent="0.25">
      <c r="A1883" s="2" t="s">
        <v>3241</v>
      </c>
      <c r="B1883" s="2">
        <v>52391</v>
      </c>
      <c r="C1883" s="5">
        <v>16674.5</v>
      </c>
      <c r="D1883" s="6">
        <v>0.31827031360348151</v>
      </c>
      <c r="G1883" s="6"/>
    </row>
    <row r="1884" spans="1:7" x14ac:dyDescent="0.25">
      <c r="A1884" s="2" t="s">
        <v>2906</v>
      </c>
      <c r="B1884" s="2">
        <v>52363</v>
      </c>
      <c r="C1884" s="5">
        <v>18038.166666666668</v>
      </c>
      <c r="D1884" s="6">
        <v>0.34448306374093668</v>
      </c>
      <c r="G1884" s="6"/>
    </row>
    <row r="1885" spans="1:7" x14ac:dyDescent="0.25">
      <c r="A1885" s="2" t="s">
        <v>3503</v>
      </c>
      <c r="B1885" s="2">
        <v>52334</v>
      </c>
      <c r="C1885" s="5">
        <v>15158.666666666666</v>
      </c>
      <c r="D1885" s="6">
        <v>0.2896523611164189</v>
      </c>
      <c r="G1885" s="6"/>
    </row>
    <row r="1886" spans="1:7" x14ac:dyDescent="0.25">
      <c r="A1886" s="2" t="s">
        <v>3148</v>
      </c>
      <c r="B1886" s="2">
        <v>52320</v>
      </c>
      <c r="C1886" s="5">
        <v>17102</v>
      </c>
      <c r="D1886" s="6">
        <v>0.3268730886850153</v>
      </c>
      <c r="G1886" s="6"/>
    </row>
    <row r="1887" spans="1:7" x14ac:dyDescent="0.25">
      <c r="A1887" s="2" t="s">
        <v>3339</v>
      </c>
      <c r="B1887" s="2">
        <v>52294</v>
      </c>
      <c r="C1887" s="5">
        <v>16125.166666666666</v>
      </c>
      <c r="D1887" s="6">
        <v>0.30835596180568836</v>
      </c>
      <c r="G1887" s="6"/>
    </row>
    <row r="1888" spans="1:7" x14ac:dyDescent="0.25">
      <c r="A1888" s="2" t="s">
        <v>1848</v>
      </c>
      <c r="B1888" s="2">
        <v>52282</v>
      </c>
      <c r="C1888" s="5">
        <v>22732.833333333332</v>
      </c>
      <c r="D1888" s="6">
        <v>0.43481185366537878</v>
      </c>
      <c r="G1888" s="6"/>
    </row>
    <row r="1889" spans="1:7" x14ac:dyDescent="0.25">
      <c r="A1889" s="2" t="s">
        <v>3868</v>
      </c>
      <c r="B1889" s="2">
        <v>52276</v>
      </c>
      <c r="C1889" s="5">
        <v>12274.333333333334</v>
      </c>
      <c r="D1889" s="6">
        <v>0.23479863289718675</v>
      </c>
      <c r="G1889" s="6"/>
    </row>
    <row r="1890" spans="1:7" x14ac:dyDescent="0.25">
      <c r="A1890" s="2" t="s">
        <v>2373</v>
      </c>
      <c r="B1890" s="2">
        <v>52269</v>
      </c>
      <c r="C1890" s="5">
        <v>20410.166666666668</v>
      </c>
      <c r="D1890" s="6">
        <v>0.39048320546914361</v>
      </c>
      <c r="G1890" s="6"/>
    </row>
    <row r="1891" spans="1:7" x14ac:dyDescent="0.25">
      <c r="A1891" s="2" t="s">
        <v>3536</v>
      </c>
      <c r="B1891" s="2">
        <v>52256</v>
      </c>
      <c r="C1891" s="5">
        <v>14901.666666666666</v>
      </c>
      <c r="D1891" s="6">
        <v>0.28516661563584406</v>
      </c>
      <c r="G1891" s="6"/>
    </row>
    <row r="1892" spans="1:7" x14ac:dyDescent="0.25">
      <c r="A1892" s="2" t="s">
        <v>3131</v>
      </c>
      <c r="B1892" s="2">
        <v>52218</v>
      </c>
      <c r="C1892" s="5">
        <v>17145.666666666668</v>
      </c>
      <c r="D1892" s="6">
        <v>0.32834782386661049</v>
      </c>
      <c r="G1892" s="6"/>
    </row>
    <row r="1893" spans="1:7" x14ac:dyDescent="0.25">
      <c r="A1893" s="2" t="s">
        <v>3108</v>
      </c>
      <c r="B1893" s="2">
        <v>52206</v>
      </c>
      <c r="C1893" s="5">
        <v>17258.333333333332</v>
      </c>
      <c r="D1893" s="6">
        <v>0.33058141465221108</v>
      </c>
      <c r="G1893" s="6"/>
    </row>
    <row r="1894" spans="1:7" x14ac:dyDescent="0.25">
      <c r="A1894" s="2" t="s">
        <v>2489</v>
      </c>
      <c r="B1894" s="2">
        <v>52160</v>
      </c>
      <c r="C1894" s="5">
        <v>19735.5</v>
      </c>
      <c r="D1894" s="6">
        <v>0.37836464723926383</v>
      </c>
      <c r="G1894" s="6"/>
    </row>
    <row r="1895" spans="1:7" x14ac:dyDescent="0.25">
      <c r="A1895" s="2" t="s">
        <v>3963</v>
      </c>
      <c r="B1895" s="2">
        <v>52146</v>
      </c>
      <c r="C1895" s="5">
        <v>10877.666666666666</v>
      </c>
      <c r="D1895" s="6">
        <v>0.20860021222465128</v>
      </c>
      <c r="G1895" s="6"/>
    </row>
    <row r="1896" spans="1:7" x14ac:dyDescent="0.25">
      <c r="A1896" s="2" t="s">
        <v>2414</v>
      </c>
      <c r="B1896" s="2">
        <v>52144</v>
      </c>
      <c r="C1896" s="5">
        <v>20155</v>
      </c>
      <c r="D1896" s="6">
        <v>0.38652577477753913</v>
      </c>
      <c r="G1896" s="6"/>
    </row>
    <row r="1897" spans="1:7" x14ac:dyDescent="0.25">
      <c r="A1897" s="2" t="s">
        <v>3364</v>
      </c>
      <c r="B1897" s="2">
        <v>52142</v>
      </c>
      <c r="C1897" s="5">
        <v>15896.5</v>
      </c>
      <c r="D1897" s="6">
        <v>0.30486939511334432</v>
      </c>
      <c r="G1897" s="6"/>
    </row>
    <row r="1898" spans="1:7" x14ac:dyDescent="0.25">
      <c r="A1898" s="2" t="s">
        <v>1723</v>
      </c>
      <c r="B1898" s="2">
        <v>52111</v>
      </c>
      <c r="C1898" s="5">
        <v>23224.833333333332</v>
      </c>
      <c r="D1898" s="6">
        <v>0.44568005475491418</v>
      </c>
      <c r="G1898" s="6"/>
    </row>
    <row r="1899" spans="1:7" x14ac:dyDescent="0.25">
      <c r="A1899" s="2" t="s">
        <v>3682</v>
      </c>
      <c r="B1899" s="2">
        <v>52037</v>
      </c>
      <c r="C1899" s="5">
        <v>13897.333333333334</v>
      </c>
      <c r="D1899" s="6">
        <v>0.26706638225365287</v>
      </c>
      <c r="G1899" s="6"/>
    </row>
    <row r="1900" spans="1:7" x14ac:dyDescent="0.25">
      <c r="A1900" s="2" t="s">
        <v>2688</v>
      </c>
      <c r="B1900" s="2">
        <v>52029</v>
      </c>
      <c r="C1900" s="5">
        <v>18831.333333333332</v>
      </c>
      <c r="D1900" s="6">
        <v>0.36193917494730499</v>
      </c>
      <c r="G1900" s="6"/>
    </row>
    <row r="1901" spans="1:7" x14ac:dyDescent="0.25">
      <c r="A1901" s="2" t="s">
        <v>2861</v>
      </c>
      <c r="B1901" s="2">
        <v>52014</v>
      </c>
      <c r="C1901" s="5">
        <v>18079.166666666668</v>
      </c>
      <c r="D1901" s="6">
        <v>0.34758270209302627</v>
      </c>
      <c r="G1901" s="6"/>
    </row>
    <row r="1902" spans="1:7" x14ac:dyDescent="0.25">
      <c r="A1902" s="2" t="s">
        <v>3874</v>
      </c>
      <c r="B1902" s="2">
        <v>52004</v>
      </c>
      <c r="C1902" s="5">
        <v>12159.833333333334</v>
      </c>
      <c r="D1902" s="6">
        <v>0.23382496218239623</v>
      </c>
      <c r="G1902" s="6"/>
    </row>
    <row r="1903" spans="1:7" x14ac:dyDescent="0.25">
      <c r="A1903" s="2" t="s">
        <v>3304</v>
      </c>
      <c r="B1903" s="2">
        <v>52001</v>
      </c>
      <c r="C1903" s="5">
        <v>16200.5</v>
      </c>
      <c r="D1903" s="6">
        <v>0.31154208572912062</v>
      </c>
      <c r="G1903" s="6"/>
    </row>
    <row r="1904" spans="1:7" x14ac:dyDescent="0.25">
      <c r="A1904" s="2" t="s">
        <v>2771</v>
      </c>
      <c r="B1904" s="2">
        <v>51986</v>
      </c>
      <c r="C1904" s="5">
        <v>18401</v>
      </c>
      <c r="D1904" s="6">
        <v>0.35396068172200207</v>
      </c>
      <c r="G1904" s="6"/>
    </row>
    <row r="1905" spans="1:7" x14ac:dyDescent="0.25">
      <c r="A1905" s="2" t="s">
        <v>2758</v>
      </c>
      <c r="B1905" s="2">
        <v>51985</v>
      </c>
      <c r="C1905" s="5">
        <v>18435.5</v>
      </c>
      <c r="D1905" s="6">
        <v>0.35463114359911513</v>
      </c>
      <c r="G1905" s="6"/>
    </row>
    <row r="1906" spans="1:7" x14ac:dyDescent="0.25">
      <c r="A1906" s="2" t="s">
        <v>3907</v>
      </c>
      <c r="B1906" s="2">
        <v>51984</v>
      </c>
      <c r="C1906" s="5">
        <v>11707</v>
      </c>
      <c r="D1906" s="6">
        <v>0.22520390889504463</v>
      </c>
      <c r="G1906" s="6"/>
    </row>
    <row r="1907" spans="1:7" x14ac:dyDescent="0.25">
      <c r="A1907" s="2" t="s">
        <v>3094</v>
      </c>
      <c r="B1907" s="2">
        <v>51963</v>
      </c>
      <c r="C1907" s="5">
        <v>17222.833333333332</v>
      </c>
      <c r="D1907" s="6">
        <v>0.33144416860714992</v>
      </c>
      <c r="G1907" s="6"/>
    </row>
    <row r="1908" spans="1:7" x14ac:dyDescent="0.25">
      <c r="A1908" s="2" t="s">
        <v>2772</v>
      </c>
      <c r="B1908" s="2">
        <v>51929</v>
      </c>
      <c r="C1908" s="5">
        <v>18379</v>
      </c>
      <c r="D1908" s="6">
        <v>0.35392555219626798</v>
      </c>
      <c r="G1908" s="6"/>
    </row>
    <row r="1909" spans="1:7" x14ac:dyDescent="0.25">
      <c r="A1909" s="2" t="s">
        <v>2166</v>
      </c>
      <c r="B1909" s="2">
        <v>51916</v>
      </c>
      <c r="C1909" s="5">
        <v>21231</v>
      </c>
      <c r="D1909" s="6">
        <v>0.40894907157716309</v>
      </c>
      <c r="G1909" s="6"/>
    </row>
    <row r="1910" spans="1:7" x14ac:dyDescent="0.25">
      <c r="A1910" s="2" t="s">
        <v>3771</v>
      </c>
      <c r="B1910" s="2">
        <v>51906</v>
      </c>
      <c r="C1910" s="5">
        <v>13131.666666666666</v>
      </c>
      <c r="D1910" s="6">
        <v>0.25298937823501455</v>
      </c>
      <c r="G1910" s="6"/>
    </row>
    <row r="1911" spans="1:7" x14ac:dyDescent="0.25">
      <c r="A1911" s="2" t="s">
        <v>3139</v>
      </c>
      <c r="B1911" s="2">
        <v>51902</v>
      </c>
      <c r="C1911" s="5">
        <v>17009</v>
      </c>
      <c r="D1911" s="6">
        <v>0.32771376825555854</v>
      </c>
      <c r="G1911" s="6"/>
    </row>
    <row r="1912" spans="1:7" x14ac:dyDescent="0.25">
      <c r="A1912" s="2" t="s">
        <v>1677</v>
      </c>
      <c r="B1912" s="2">
        <v>51896</v>
      </c>
      <c r="C1912" s="5">
        <v>23338.833333333332</v>
      </c>
      <c r="D1912" s="6">
        <v>0.44972316427727249</v>
      </c>
      <c r="G1912" s="6"/>
    </row>
    <row r="1913" spans="1:7" x14ac:dyDescent="0.25">
      <c r="A1913" s="2" t="s">
        <v>2986</v>
      </c>
      <c r="B1913" s="2">
        <v>51893</v>
      </c>
      <c r="C1913" s="5">
        <v>17591.166666666668</v>
      </c>
      <c r="D1913" s="6">
        <v>0.33898920214030154</v>
      </c>
      <c r="G1913" s="6"/>
    </row>
    <row r="1914" spans="1:7" x14ac:dyDescent="0.25">
      <c r="A1914" s="2" t="s">
        <v>3664</v>
      </c>
      <c r="B1914" s="2">
        <v>51892</v>
      </c>
      <c r="C1914" s="5">
        <v>13980.333333333334</v>
      </c>
      <c r="D1914" s="6">
        <v>0.26941211233587709</v>
      </c>
      <c r="G1914" s="6"/>
    </row>
    <row r="1915" spans="1:7" x14ac:dyDescent="0.25">
      <c r="A1915" s="2" t="s">
        <v>3199</v>
      </c>
      <c r="B1915" s="2">
        <v>51886</v>
      </c>
      <c r="C1915" s="5">
        <v>16683.166666666668</v>
      </c>
      <c r="D1915" s="6">
        <v>0.32153503192897254</v>
      </c>
      <c r="G1915" s="6"/>
    </row>
    <row r="1916" spans="1:7" x14ac:dyDescent="0.25">
      <c r="A1916" s="2" t="s">
        <v>2484</v>
      </c>
      <c r="B1916" s="2">
        <v>51859</v>
      </c>
      <c r="C1916" s="5">
        <v>19644.333333333332</v>
      </c>
      <c r="D1916" s="6">
        <v>0.37880277933113504</v>
      </c>
      <c r="G1916" s="6"/>
    </row>
    <row r="1917" spans="1:7" x14ac:dyDescent="0.25">
      <c r="A1917" s="2" t="s">
        <v>3626</v>
      </c>
      <c r="B1917" s="2">
        <v>51851</v>
      </c>
      <c r="C1917" s="5">
        <v>14218</v>
      </c>
      <c r="D1917" s="6">
        <v>0.27420879057298797</v>
      </c>
      <c r="G1917" s="6"/>
    </row>
    <row r="1918" spans="1:7" x14ac:dyDescent="0.25">
      <c r="A1918" s="2" t="s">
        <v>1999</v>
      </c>
      <c r="B1918" s="2">
        <v>51844</v>
      </c>
      <c r="C1918" s="5">
        <v>21871.5</v>
      </c>
      <c r="D1918" s="6">
        <v>0.42187138338091196</v>
      </c>
      <c r="G1918" s="6"/>
    </row>
    <row r="1919" spans="1:7" x14ac:dyDescent="0.25">
      <c r="A1919" s="2" t="s">
        <v>3952</v>
      </c>
      <c r="B1919" s="2">
        <v>51842</v>
      </c>
      <c r="C1919" s="5">
        <v>10964.333333333334</v>
      </c>
      <c r="D1919" s="6">
        <v>0.21149518408497617</v>
      </c>
      <c r="G1919" s="6"/>
    </row>
    <row r="1920" spans="1:7" x14ac:dyDescent="0.25">
      <c r="A1920" s="2" t="s">
        <v>3007</v>
      </c>
      <c r="B1920" s="2">
        <v>51786</v>
      </c>
      <c r="C1920" s="5">
        <v>17467</v>
      </c>
      <c r="D1920" s="6">
        <v>0.33729193218244313</v>
      </c>
      <c r="G1920" s="6"/>
    </row>
    <row r="1921" spans="1:7" x14ac:dyDescent="0.25">
      <c r="A1921" s="2" t="s">
        <v>3395</v>
      </c>
      <c r="B1921" s="2">
        <v>51758</v>
      </c>
      <c r="C1921" s="5">
        <v>15585.666666666666</v>
      </c>
      <c r="D1921" s="6">
        <v>0.3011257518966472</v>
      </c>
      <c r="G1921" s="6"/>
    </row>
    <row r="1922" spans="1:7" x14ac:dyDescent="0.25">
      <c r="A1922" s="2" t="s">
        <v>3842</v>
      </c>
      <c r="B1922" s="2">
        <v>51734</v>
      </c>
      <c r="C1922" s="5">
        <v>12419.666666666666</v>
      </c>
      <c r="D1922" s="6">
        <v>0.24006778263166711</v>
      </c>
      <c r="G1922" s="6"/>
    </row>
    <row r="1923" spans="1:7" x14ac:dyDescent="0.25">
      <c r="A1923" s="2" t="s">
        <v>3571</v>
      </c>
      <c r="B1923" s="2">
        <v>51725</v>
      </c>
      <c r="C1923" s="5">
        <v>14544.833333333334</v>
      </c>
      <c r="D1923" s="6">
        <v>0.28119542452070245</v>
      </c>
      <c r="G1923" s="6"/>
    </row>
    <row r="1924" spans="1:7" x14ac:dyDescent="0.25">
      <c r="A1924" s="2" t="s">
        <v>3852</v>
      </c>
      <c r="B1924" s="2">
        <v>51713</v>
      </c>
      <c r="C1924" s="5">
        <v>12333.666666666666</v>
      </c>
      <c r="D1924" s="6">
        <v>0.23850224637260778</v>
      </c>
      <c r="G1924" s="6"/>
    </row>
    <row r="1925" spans="1:7" x14ac:dyDescent="0.25">
      <c r="A1925" s="2" t="s">
        <v>3124</v>
      </c>
      <c r="B1925" s="2">
        <v>51697</v>
      </c>
      <c r="C1925" s="5">
        <v>17021.833333333332</v>
      </c>
      <c r="D1925" s="6">
        <v>0.32926153032735617</v>
      </c>
      <c r="G1925" s="6"/>
    </row>
    <row r="1926" spans="1:7" x14ac:dyDescent="0.25">
      <c r="A1926" s="2" t="s">
        <v>1806</v>
      </c>
      <c r="B1926" s="2">
        <v>51695</v>
      </c>
      <c r="C1926" s="5">
        <v>22674.5</v>
      </c>
      <c r="D1926" s="6">
        <v>0.43862075635941583</v>
      </c>
      <c r="G1926" s="6"/>
    </row>
    <row r="1927" spans="1:7" x14ac:dyDescent="0.25">
      <c r="A1927" s="2" t="s">
        <v>2999</v>
      </c>
      <c r="B1927" s="2">
        <v>51669</v>
      </c>
      <c r="C1927" s="5">
        <v>17470.166666666668</v>
      </c>
      <c r="D1927" s="6">
        <v>0.3381169882650461</v>
      </c>
      <c r="G1927" s="6"/>
    </row>
    <row r="1928" spans="1:7" x14ac:dyDescent="0.25">
      <c r="A1928" s="2" t="s">
        <v>2550</v>
      </c>
      <c r="B1928" s="2">
        <v>51657</v>
      </c>
      <c r="C1928" s="5">
        <v>19216.666666666668</v>
      </c>
      <c r="D1928" s="6">
        <v>0.37200508482232164</v>
      </c>
      <c r="G1928" s="6"/>
    </row>
    <row r="1929" spans="1:7" x14ac:dyDescent="0.25">
      <c r="A1929" s="2" t="s">
        <v>3795</v>
      </c>
      <c r="B1929" s="2">
        <v>51642</v>
      </c>
      <c r="C1929" s="5">
        <v>12852</v>
      </c>
      <c r="D1929" s="6">
        <v>0.24886720111537122</v>
      </c>
      <c r="G1929" s="6"/>
    </row>
    <row r="1930" spans="1:7" x14ac:dyDescent="0.25">
      <c r="A1930" s="2" t="s">
        <v>3785</v>
      </c>
      <c r="B1930" s="2">
        <v>51642</v>
      </c>
      <c r="C1930" s="5">
        <v>12967</v>
      </c>
      <c r="D1930" s="6">
        <v>0.25109407071763296</v>
      </c>
      <c r="G1930" s="6"/>
    </row>
    <row r="1931" spans="1:7" x14ac:dyDescent="0.25">
      <c r="A1931" s="2" t="s">
        <v>3728</v>
      </c>
      <c r="B1931" s="2">
        <v>51617</v>
      </c>
      <c r="C1931" s="5">
        <v>13399.333333333334</v>
      </c>
      <c r="D1931" s="6">
        <v>0.25959147825974649</v>
      </c>
      <c r="G1931" s="6"/>
    </row>
    <row r="1932" spans="1:7" x14ac:dyDescent="0.25">
      <c r="A1932" s="2" t="s">
        <v>2795</v>
      </c>
      <c r="B1932" s="2">
        <v>51608</v>
      </c>
      <c r="C1932" s="5">
        <v>18161.833333333332</v>
      </c>
      <c r="D1932" s="6">
        <v>0.35191895313388105</v>
      </c>
      <c r="G1932" s="6"/>
    </row>
    <row r="1933" spans="1:7" x14ac:dyDescent="0.25">
      <c r="A1933" s="2" t="s">
        <v>2081</v>
      </c>
      <c r="B1933" s="2">
        <v>51594</v>
      </c>
      <c r="C1933" s="5">
        <v>21420.666666666668</v>
      </c>
      <c r="D1933" s="6">
        <v>0.4151774754170382</v>
      </c>
      <c r="G1933" s="6"/>
    </row>
    <row r="1934" spans="1:7" x14ac:dyDescent="0.25">
      <c r="A1934" s="2" t="s">
        <v>3266</v>
      </c>
      <c r="B1934" s="2">
        <v>51579</v>
      </c>
      <c r="C1934" s="5">
        <v>16252.666666666666</v>
      </c>
      <c r="D1934" s="6">
        <v>0.31510239955537461</v>
      </c>
      <c r="G1934" s="6"/>
    </row>
    <row r="1935" spans="1:7" x14ac:dyDescent="0.25">
      <c r="A1935" s="2" t="s">
        <v>2480</v>
      </c>
      <c r="B1935" s="2">
        <v>51565</v>
      </c>
      <c r="C1935" s="5">
        <v>19554.166666666668</v>
      </c>
      <c r="D1935" s="6">
        <v>0.37921393710203954</v>
      </c>
      <c r="G1935" s="6"/>
    </row>
    <row r="1936" spans="1:7" x14ac:dyDescent="0.25">
      <c r="A1936" s="2" t="s">
        <v>3429</v>
      </c>
      <c r="B1936" s="2">
        <v>51552</v>
      </c>
      <c r="C1936" s="5">
        <v>15352.5</v>
      </c>
      <c r="D1936" s="6">
        <v>0.29780609869646185</v>
      </c>
      <c r="G1936" s="6"/>
    </row>
    <row r="1937" spans="1:7" x14ac:dyDescent="0.25">
      <c r="A1937" s="2" t="s">
        <v>3159</v>
      </c>
      <c r="B1937" s="2">
        <v>51516</v>
      </c>
      <c r="C1937" s="5">
        <v>16762.166666666668</v>
      </c>
      <c r="D1937" s="6">
        <v>0.32537787612909908</v>
      </c>
      <c r="G1937" s="6"/>
    </row>
    <row r="1938" spans="1:7" x14ac:dyDescent="0.25">
      <c r="A1938" s="2" t="s">
        <v>4015</v>
      </c>
      <c r="B1938" s="2">
        <v>51512</v>
      </c>
      <c r="C1938" s="5">
        <v>9169.5</v>
      </c>
      <c r="D1938" s="6">
        <v>0.17800706631464513</v>
      </c>
      <c r="G1938" s="6"/>
    </row>
    <row r="1939" spans="1:7" x14ac:dyDescent="0.25">
      <c r="A1939" s="2" t="s">
        <v>814</v>
      </c>
      <c r="B1939" s="2">
        <v>51509</v>
      </c>
      <c r="C1939" s="5">
        <v>27886</v>
      </c>
      <c r="D1939" s="6">
        <v>0.54138111786289778</v>
      </c>
      <c r="G1939" s="6"/>
    </row>
    <row r="1940" spans="1:7" x14ac:dyDescent="0.25">
      <c r="A1940" s="2" t="s">
        <v>4012</v>
      </c>
      <c r="B1940" s="2">
        <v>51505</v>
      </c>
      <c r="C1940" s="5">
        <v>9318.8333333333339</v>
      </c>
      <c r="D1940" s="6">
        <v>0.18093065398181407</v>
      </c>
      <c r="G1940" s="6"/>
    </row>
    <row r="1941" spans="1:7" x14ac:dyDescent="0.25">
      <c r="A1941" s="2" t="s">
        <v>2113</v>
      </c>
      <c r="B1941" s="2">
        <v>51496</v>
      </c>
      <c r="C1941" s="5">
        <v>21269.833333333332</v>
      </c>
      <c r="D1941" s="6">
        <v>0.41303855315623217</v>
      </c>
      <c r="G1941" s="6"/>
    </row>
    <row r="1942" spans="1:7" x14ac:dyDescent="0.25">
      <c r="A1942" s="2" t="s">
        <v>3862</v>
      </c>
      <c r="B1942" s="2">
        <v>51473</v>
      </c>
      <c r="C1942" s="5">
        <v>12175.666666666666</v>
      </c>
      <c r="D1942" s="6">
        <v>0.23654472571380464</v>
      </c>
      <c r="G1942" s="6"/>
    </row>
    <row r="1943" spans="1:7" x14ac:dyDescent="0.25">
      <c r="A1943" s="2" t="s">
        <v>1061</v>
      </c>
      <c r="B1943" s="2">
        <v>51446</v>
      </c>
      <c r="C1943" s="5">
        <v>26419.333333333332</v>
      </c>
      <c r="D1943" s="6">
        <v>0.51353522787647887</v>
      </c>
      <c r="G1943" s="6"/>
    </row>
    <row r="1944" spans="1:7" x14ac:dyDescent="0.25">
      <c r="A1944" s="2" t="s">
        <v>3292</v>
      </c>
      <c r="B1944" s="2">
        <v>51433</v>
      </c>
      <c r="C1944" s="5">
        <v>16093.333333333334</v>
      </c>
      <c r="D1944" s="6">
        <v>0.31289898184693354</v>
      </c>
      <c r="G1944" s="6"/>
    </row>
    <row r="1945" spans="1:7" x14ac:dyDescent="0.25">
      <c r="A1945" s="2" t="s">
        <v>1057</v>
      </c>
      <c r="B1945" s="2">
        <v>51380</v>
      </c>
      <c r="C1945" s="5">
        <v>26397.333333333332</v>
      </c>
      <c r="D1945" s="6">
        <v>0.51376670559231863</v>
      </c>
      <c r="G1945" s="6"/>
    </row>
    <row r="1946" spans="1:7" x14ac:dyDescent="0.25">
      <c r="A1946" s="2" t="s">
        <v>3911</v>
      </c>
      <c r="B1946" s="2">
        <v>51370</v>
      </c>
      <c r="C1946" s="5">
        <v>11553.833333333334</v>
      </c>
      <c r="D1946" s="6">
        <v>0.22491402245149569</v>
      </c>
      <c r="G1946" s="6"/>
    </row>
    <row r="1947" spans="1:7" x14ac:dyDescent="0.25">
      <c r="A1947" s="2" t="s">
        <v>3805</v>
      </c>
      <c r="B1947" s="2">
        <v>51367</v>
      </c>
      <c r="C1947" s="5">
        <v>12702.166666666666</v>
      </c>
      <c r="D1947" s="6">
        <v>0.24728262632948519</v>
      </c>
      <c r="G1947" s="6"/>
    </row>
    <row r="1948" spans="1:7" x14ac:dyDescent="0.25">
      <c r="A1948" s="2" t="s">
        <v>3708</v>
      </c>
      <c r="B1948" s="2">
        <v>51350</v>
      </c>
      <c r="C1948" s="5">
        <v>13534</v>
      </c>
      <c r="D1948" s="6">
        <v>0.26356377799415776</v>
      </c>
      <c r="G1948" s="6"/>
    </row>
    <row r="1949" spans="1:7" x14ac:dyDescent="0.25">
      <c r="A1949" s="2" t="s">
        <v>3283</v>
      </c>
      <c r="B1949" s="2">
        <v>51329</v>
      </c>
      <c r="C1949" s="5">
        <v>16091.5</v>
      </c>
      <c r="D1949" s="6">
        <v>0.31349724327378287</v>
      </c>
      <c r="G1949" s="6"/>
    </row>
    <row r="1950" spans="1:7" x14ac:dyDescent="0.25">
      <c r="A1950" s="2" t="s">
        <v>2178</v>
      </c>
      <c r="B1950" s="2">
        <v>51309</v>
      </c>
      <c r="C1950" s="5">
        <v>20954.5</v>
      </c>
      <c r="D1950" s="6">
        <v>0.40839813677912257</v>
      </c>
      <c r="G1950" s="6"/>
    </row>
    <row r="1951" spans="1:7" x14ac:dyDescent="0.25">
      <c r="A1951" s="2" t="s">
        <v>3176</v>
      </c>
      <c r="B1951" s="2">
        <v>51287</v>
      </c>
      <c r="C1951" s="5">
        <v>16611.833333333332</v>
      </c>
      <c r="D1951" s="6">
        <v>0.32389949369885801</v>
      </c>
      <c r="G1951" s="6"/>
    </row>
    <row r="1952" spans="1:7" x14ac:dyDescent="0.25">
      <c r="A1952" s="2" t="s">
        <v>2314</v>
      </c>
      <c r="B1952" s="2">
        <v>51281</v>
      </c>
      <c r="C1952" s="5">
        <v>20327.666666666668</v>
      </c>
      <c r="D1952" s="6">
        <v>0.39639762615133611</v>
      </c>
      <c r="G1952" s="6"/>
    </row>
    <row r="1953" spans="1:7" x14ac:dyDescent="0.25">
      <c r="A1953" s="2" t="s">
        <v>2163</v>
      </c>
      <c r="B1953" s="2">
        <v>51270</v>
      </c>
      <c r="C1953" s="5">
        <v>20983.5</v>
      </c>
      <c r="D1953" s="6">
        <v>0.40927442949093035</v>
      </c>
      <c r="G1953" s="6"/>
    </row>
    <row r="1954" spans="1:7" x14ac:dyDescent="0.25">
      <c r="A1954" s="2" t="s">
        <v>2330</v>
      </c>
      <c r="B1954" s="2">
        <v>51260</v>
      </c>
      <c r="C1954" s="5">
        <v>20221.666666666668</v>
      </c>
      <c r="D1954" s="6">
        <v>0.39449213161659513</v>
      </c>
      <c r="G1954" s="6"/>
    </row>
    <row r="1955" spans="1:7" x14ac:dyDescent="0.25">
      <c r="A1955" s="2" t="s">
        <v>3964</v>
      </c>
      <c r="B1955" s="2">
        <v>51238</v>
      </c>
      <c r="C1955" s="5">
        <v>10667.833333333334</v>
      </c>
      <c r="D1955" s="6">
        <v>0.20820159517025125</v>
      </c>
      <c r="G1955" s="6"/>
    </row>
    <row r="1956" spans="1:7" x14ac:dyDescent="0.25">
      <c r="A1956" s="2" t="s">
        <v>2702</v>
      </c>
      <c r="B1956" s="2">
        <v>51231</v>
      </c>
      <c r="C1956" s="5">
        <v>18439.333333333332</v>
      </c>
      <c r="D1956" s="6">
        <v>0.35992530564176634</v>
      </c>
      <c r="G1956" s="6"/>
    </row>
    <row r="1957" spans="1:7" x14ac:dyDescent="0.25">
      <c r="A1957" s="2" t="s">
        <v>3993</v>
      </c>
      <c r="B1957" s="2">
        <v>51221</v>
      </c>
      <c r="C1957" s="5">
        <v>10056</v>
      </c>
      <c r="D1957" s="6">
        <v>0.19632572577653698</v>
      </c>
      <c r="G1957" s="6"/>
    </row>
    <row r="1958" spans="1:7" x14ac:dyDescent="0.25">
      <c r="A1958" s="2" t="s">
        <v>2526</v>
      </c>
      <c r="B1958" s="2">
        <v>51216</v>
      </c>
      <c r="C1958" s="5">
        <v>19205</v>
      </c>
      <c r="D1958" s="6">
        <v>0.37498047485160885</v>
      </c>
      <c r="G1958" s="6"/>
    </row>
    <row r="1959" spans="1:7" x14ac:dyDescent="0.25">
      <c r="A1959" s="2" t="s">
        <v>3208</v>
      </c>
      <c r="B1959" s="2">
        <v>51207</v>
      </c>
      <c r="C1959" s="5">
        <v>16420</v>
      </c>
      <c r="D1959" s="6">
        <v>0.32065928486339756</v>
      </c>
      <c r="G1959" s="6"/>
    </row>
    <row r="1960" spans="1:7" x14ac:dyDescent="0.25">
      <c r="A1960" s="2" t="s">
        <v>3346</v>
      </c>
      <c r="B1960" s="2">
        <v>51203</v>
      </c>
      <c r="C1960" s="5">
        <v>15731</v>
      </c>
      <c r="D1960" s="6">
        <v>0.30722809210397828</v>
      </c>
      <c r="G1960" s="6"/>
    </row>
    <row r="1961" spans="1:7" x14ac:dyDescent="0.25">
      <c r="A1961" s="2" t="s">
        <v>4009</v>
      </c>
      <c r="B1961" s="2">
        <v>51193</v>
      </c>
      <c r="C1961" s="5">
        <v>9462.3333333333339</v>
      </c>
      <c r="D1961" s="6">
        <v>0.18483646852759819</v>
      </c>
      <c r="G1961" s="6"/>
    </row>
    <row r="1962" spans="1:7" x14ac:dyDescent="0.25">
      <c r="A1962" s="2" t="s">
        <v>3924</v>
      </c>
      <c r="B1962" s="2">
        <v>51187</v>
      </c>
      <c r="C1962" s="5">
        <v>11332.5</v>
      </c>
      <c r="D1962" s="6">
        <v>0.22139410397171158</v>
      </c>
      <c r="G1962" s="6"/>
    </row>
    <row r="1963" spans="1:7" x14ac:dyDescent="0.25">
      <c r="A1963" s="2" t="s">
        <v>1185</v>
      </c>
      <c r="B1963" s="2">
        <v>51172</v>
      </c>
      <c r="C1963" s="5">
        <v>25734.333333333332</v>
      </c>
      <c r="D1963" s="6">
        <v>0.50289872065452457</v>
      </c>
      <c r="G1963" s="6"/>
    </row>
    <row r="1964" spans="1:7" x14ac:dyDescent="0.25">
      <c r="A1964" s="2" t="s">
        <v>3150</v>
      </c>
      <c r="B1964" s="2">
        <v>51171</v>
      </c>
      <c r="C1964" s="5">
        <v>16717.666666666668</v>
      </c>
      <c r="D1964" s="6">
        <v>0.32670197312279742</v>
      </c>
      <c r="G1964" s="6"/>
    </row>
    <row r="1965" spans="1:7" x14ac:dyDescent="0.25">
      <c r="A1965" s="2" t="s">
        <v>3606</v>
      </c>
      <c r="B1965" s="2">
        <v>51153</v>
      </c>
      <c r="C1965" s="5">
        <v>14173.333333333334</v>
      </c>
      <c r="D1965" s="6">
        <v>0.27707726493721452</v>
      </c>
      <c r="G1965" s="6"/>
    </row>
    <row r="1966" spans="1:7" x14ac:dyDescent="0.25">
      <c r="A1966" s="2" t="s">
        <v>2667</v>
      </c>
      <c r="B1966" s="2">
        <v>51134</v>
      </c>
      <c r="C1966" s="5">
        <v>18571</v>
      </c>
      <c r="D1966" s="6">
        <v>0.36318300934798764</v>
      </c>
      <c r="G1966" s="6"/>
    </row>
    <row r="1967" spans="1:7" x14ac:dyDescent="0.25">
      <c r="A1967" s="2" t="s">
        <v>2882</v>
      </c>
      <c r="B1967" s="2">
        <v>51122</v>
      </c>
      <c r="C1967" s="5">
        <v>17669.5</v>
      </c>
      <c r="D1967" s="6">
        <v>0.34563397363170456</v>
      </c>
      <c r="G1967" s="6"/>
    </row>
    <row r="1968" spans="1:7" x14ac:dyDescent="0.25">
      <c r="A1968" s="2" t="s">
        <v>1347</v>
      </c>
      <c r="B1968" s="2">
        <v>51084</v>
      </c>
      <c r="C1968" s="5">
        <v>24936.333333333332</v>
      </c>
      <c r="D1968" s="6">
        <v>0.48814371101192805</v>
      </c>
      <c r="G1968" s="6"/>
    </row>
    <row r="1969" spans="1:7" x14ac:dyDescent="0.25">
      <c r="A1969" s="2" t="s">
        <v>2948</v>
      </c>
      <c r="B1969" s="2">
        <v>51083</v>
      </c>
      <c r="C1969" s="5">
        <v>17454.5</v>
      </c>
      <c r="D1969" s="6">
        <v>0.34168901591527512</v>
      </c>
      <c r="G1969" s="6"/>
    </row>
    <row r="1970" spans="1:7" x14ac:dyDescent="0.25">
      <c r="A1970" s="2" t="s">
        <v>3003</v>
      </c>
      <c r="B1970" s="2">
        <v>51082</v>
      </c>
      <c r="C1970" s="5">
        <v>17243.5</v>
      </c>
      <c r="D1970" s="6">
        <v>0.33756509142163582</v>
      </c>
      <c r="G1970" s="6"/>
    </row>
    <row r="1971" spans="1:7" x14ac:dyDescent="0.25">
      <c r="A1971" s="2" t="s">
        <v>3687</v>
      </c>
      <c r="B1971" s="2">
        <v>51058</v>
      </c>
      <c r="C1971" s="5">
        <v>13566.333333333334</v>
      </c>
      <c r="D1971" s="6">
        <v>0.26570436235914713</v>
      </c>
      <c r="G1971" s="6"/>
    </row>
    <row r="1972" spans="1:7" x14ac:dyDescent="0.25">
      <c r="A1972" s="2" t="s">
        <v>2126</v>
      </c>
      <c r="B1972" s="2">
        <v>51055</v>
      </c>
      <c r="C1972" s="5">
        <v>21035.833333333332</v>
      </c>
      <c r="D1972" s="6">
        <v>0.41202298175170565</v>
      </c>
      <c r="G1972" s="6"/>
    </row>
    <row r="1973" spans="1:7" x14ac:dyDescent="0.25">
      <c r="A1973" s="2" t="s">
        <v>1409</v>
      </c>
      <c r="B1973" s="2">
        <v>51033</v>
      </c>
      <c r="C1973" s="5">
        <v>24557</v>
      </c>
      <c r="D1973" s="6">
        <v>0.48119844022495251</v>
      </c>
      <c r="G1973" s="6"/>
    </row>
    <row r="1974" spans="1:7" x14ac:dyDescent="0.25">
      <c r="A1974" s="2" t="s">
        <v>3107</v>
      </c>
      <c r="B1974" s="2">
        <v>51030</v>
      </c>
      <c r="C1974" s="5">
        <v>16870.333333333332</v>
      </c>
      <c r="D1974" s="6">
        <v>0.33059638121366514</v>
      </c>
      <c r="G1974" s="6"/>
    </row>
    <row r="1975" spans="1:7" x14ac:dyDescent="0.25">
      <c r="A1975" s="2" t="s">
        <v>3558</v>
      </c>
      <c r="B1975" s="2">
        <v>51021</v>
      </c>
      <c r="C1975" s="5">
        <v>14397.5</v>
      </c>
      <c r="D1975" s="6">
        <v>0.28218772662237118</v>
      </c>
      <c r="G1975" s="6"/>
    </row>
    <row r="1976" spans="1:7" x14ac:dyDescent="0.25">
      <c r="A1976" s="2" t="s">
        <v>2910</v>
      </c>
      <c r="B1976" s="2">
        <v>51007</v>
      </c>
      <c r="C1976" s="5">
        <v>17561.333333333332</v>
      </c>
      <c r="D1976" s="6">
        <v>0.34429261343214329</v>
      </c>
      <c r="G1976" s="6"/>
    </row>
    <row r="1977" spans="1:7" x14ac:dyDescent="0.25">
      <c r="A1977" s="2" t="s">
        <v>3935</v>
      </c>
      <c r="B1977" s="2">
        <v>50993</v>
      </c>
      <c r="C1977" s="5">
        <v>11095.5</v>
      </c>
      <c r="D1977" s="6">
        <v>0.21758868864353931</v>
      </c>
      <c r="G1977" s="6"/>
    </row>
    <row r="1978" spans="1:7" x14ac:dyDescent="0.25">
      <c r="A1978" s="2" t="s">
        <v>2139</v>
      </c>
      <c r="B1978" s="2">
        <v>50962</v>
      </c>
      <c r="C1978" s="5">
        <v>20938</v>
      </c>
      <c r="D1978" s="6">
        <v>0.41085514697225384</v>
      </c>
      <c r="G1978" s="6"/>
    </row>
    <row r="1979" spans="1:7" x14ac:dyDescent="0.25">
      <c r="A1979" s="2" t="s">
        <v>3382</v>
      </c>
      <c r="B1979" s="2">
        <v>50960</v>
      </c>
      <c r="C1979" s="5">
        <v>15443.666666666666</v>
      </c>
      <c r="D1979" s="6">
        <v>0.30305468341182623</v>
      </c>
      <c r="G1979" s="6"/>
    </row>
    <row r="1980" spans="1:7" x14ac:dyDescent="0.25">
      <c r="A1980" s="2" t="s">
        <v>3313</v>
      </c>
      <c r="B1980" s="2">
        <v>50929</v>
      </c>
      <c r="C1980" s="5">
        <v>15783.333333333334</v>
      </c>
      <c r="D1980" s="6">
        <v>0.30990856551931778</v>
      </c>
      <c r="G1980" s="6"/>
    </row>
    <row r="1981" spans="1:7" x14ac:dyDescent="0.25">
      <c r="A1981" s="2" t="s">
        <v>2525</v>
      </c>
      <c r="B1981" s="2">
        <v>50919</v>
      </c>
      <c r="C1981" s="5">
        <v>19106.166666666668</v>
      </c>
      <c r="D1981" s="6">
        <v>0.37522666719037429</v>
      </c>
      <c r="G1981" s="6"/>
    </row>
    <row r="1982" spans="1:7" x14ac:dyDescent="0.25">
      <c r="A1982" s="2" t="s">
        <v>2440</v>
      </c>
      <c r="B1982" s="2">
        <v>50919</v>
      </c>
      <c r="C1982" s="5">
        <v>19513.5</v>
      </c>
      <c r="D1982" s="6">
        <v>0.38322630059506274</v>
      </c>
      <c r="G1982" s="6"/>
    </row>
    <row r="1983" spans="1:7" x14ac:dyDescent="0.25">
      <c r="A1983" s="2" t="s">
        <v>4018</v>
      </c>
      <c r="B1983" s="2">
        <v>50901</v>
      </c>
      <c r="C1983" s="5">
        <v>8924.8333333333339</v>
      </c>
      <c r="D1983" s="6">
        <v>0.17533709226406818</v>
      </c>
      <c r="G1983" s="6"/>
    </row>
    <row r="1984" spans="1:7" x14ac:dyDescent="0.25">
      <c r="A1984" s="2" t="s">
        <v>2932</v>
      </c>
      <c r="B1984" s="2">
        <v>50871</v>
      </c>
      <c r="C1984" s="5">
        <v>17430.5</v>
      </c>
      <c r="D1984" s="6">
        <v>0.34264119046214936</v>
      </c>
      <c r="G1984" s="6"/>
    </row>
    <row r="1985" spans="1:7" x14ac:dyDescent="0.25">
      <c r="A1985" s="2" t="s">
        <v>3595</v>
      </c>
      <c r="B1985" s="2">
        <v>50822</v>
      </c>
      <c r="C1985" s="5">
        <v>14132.666666666666</v>
      </c>
      <c r="D1985" s="6">
        <v>0.27808167066755868</v>
      </c>
      <c r="G1985" s="6"/>
    </row>
    <row r="1986" spans="1:7" x14ac:dyDescent="0.25">
      <c r="A1986" s="2" t="s">
        <v>3526</v>
      </c>
      <c r="B1986" s="2">
        <v>50813</v>
      </c>
      <c r="C1986" s="5">
        <v>14546.5</v>
      </c>
      <c r="D1986" s="6">
        <v>0.28627516580402651</v>
      </c>
      <c r="G1986" s="6"/>
    </row>
    <row r="1987" spans="1:7" x14ac:dyDescent="0.25">
      <c r="A1987" s="2" t="s">
        <v>1465</v>
      </c>
      <c r="B1987" s="2">
        <v>50807</v>
      </c>
      <c r="C1987" s="5">
        <v>24152.166666666668</v>
      </c>
      <c r="D1987" s="6">
        <v>0.4753708478490497</v>
      </c>
      <c r="G1987" s="6"/>
    </row>
    <row r="1988" spans="1:7" x14ac:dyDescent="0.25">
      <c r="A1988" s="2" t="s">
        <v>2876</v>
      </c>
      <c r="B1988" s="2">
        <v>50804</v>
      </c>
      <c r="C1988" s="5">
        <v>17584.5</v>
      </c>
      <c r="D1988" s="6">
        <v>0.34612432091961265</v>
      </c>
      <c r="G1988" s="6"/>
    </row>
    <row r="1989" spans="1:7" x14ac:dyDescent="0.25">
      <c r="A1989" s="2" t="s">
        <v>3438</v>
      </c>
      <c r="B1989" s="2">
        <v>50788</v>
      </c>
      <c r="C1989" s="5">
        <v>15055.833333333334</v>
      </c>
      <c r="D1989" s="6">
        <v>0.29644469822267727</v>
      </c>
      <c r="G1989" s="6"/>
    </row>
    <row r="1990" spans="1:7" x14ac:dyDescent="0.25">
      <c r="A1990" s="2" t="s">
        <v>1550</v>
      </c>
      <c r="B1990" s="2">
        <v>50783</v>
      </c>
      <c r="C1990" s="5">
        <v>23635.833333333332</v>
      </c>
      <c r="D1990" s="6">
        <v>0.46542806319700158</v>
      </c>
      <c r="G1990" s="6"/>
    </row>
    <row r="1991" spans="1:7" x14ac:dyDescent="0.25">
      <c r="A1991" s="2" t="s">
        <v>3899</v>
      </c>
      <c r="B1991" s="2">
        <v>50774</v>
      </c>
      <c r="C1991" s="5">
        <v>11512</v>
      </c>
      <c r="D1991" s="6">
        <v>0.22673021625241266</v>
      </c>
      <c r="G1991" s="6"/>
    </row>
    <row r="1992" spans="1:7" x14ac:dyDescent="0.25">
      <c r="A1992" s="2" t="s">
        <v>3527</v>
      </c>
      <c r="B1992" s="2">
        <v>50770</v>
      </c>
      <c r="C1992" s="5">
        <v>14511.166666666666</v>
      </c>
      <c r="D1992" s="6">
        <v>0.28582167946950299</v>
      </c>
      <c r="G1992" s="6"/>
    </row>
    <row r="1993" spans="1:7" x14ac:dyDescent="0.25">
      <c r="A1993" s="2" t="s">
        <v>1669</v>
      </c>
      <c r="B1993" s="2">
        <v>50750</v>
      </c>
      <c r="C1993" s="5">
        <v>22849.166666666668</v>
      </c>
      <c r="D1993" s="6">
        <v>0.4502298850574713</v>
      </c>
      <c r="G1993" s="6"/>
    </row>
    <row r="1994" spans="1:7" x14ac:dyDescent="0.25">
      <c r="A1994" s="2" t="s">
        <v>1201</v>
      </c>
      <c r="B1994" s="2">
        <v>50743</v>
      </c>
      <c r="C1994" s="5">
        <v>25431.666666666668</v>
      </c>
      <c r="D1994" s="6">
        <v>0.50118571362880926</v>
      </c>
      <c r="G1994" s="6"/>
    </row>
    <row r="1995" spans="1:7" x14ac:dyDescent="0.25">
      <c r="A1995" s="2" t="s">
        <v>1051</v>
      </c>
      <c r="B1995" s="2">
        <v>50728</v>
      </c>
      <c r="C1995" s="5">
        <v>26090</v>
      </c>
      <c r="D1995" s="6">
        <v>0.51431162277243336</v>
      </c>
      <c r="G1995" s="6"/>
    </row>
    <row r="1996" spans="1:7" x14ac:dyDescent="0.25">
      <c r="A1996" s="2" t="s">
        <v>2665</v>
      </c>
      <c r="B1996" s="2">
        <v>50695</v>
      </c>
      <c r="C1996" s="5">
        <v>18415.666666666668</v>
      </c>
      <c r="D1996" s="6">
        <v>0.36326396423052898</v>
      </c>
      <c r="G1996" s="6"/>
    </row>
    <row r="1997" spans="1:7" x14ac:dyDescent="0.25">
      <c r="A1997" s="2" t="s">
        <v>2002</v>
      </c>
      <c r="B1997" s="2">
        <v>50695</v>
      </c>
      <c r="C1997" s="5">
        <v>21374.166666666668</v>
      </c>
      <c r="D1997" s="6">
        <v>0.42162277673669329</v>
      </c>
      <c r="G1997" s="6"/>
    </row>
    <row r="1998" spans="1:7" x14ac:dyDescent="0.25">
      <c r="A1998" s="2" t="s">
        <v>3056</v>
      </c>
      <c r="B1998" s="2">
        <v>50673</v>
      </c>
      <c r="C1998" s="5">
        <v>16933.833333333332</v>
      </c>
      <c r="D1998" s="6">
        <v>0.33417862240904095</v>
      </c>
      <c r="G1998" s="6"/>
    </row>
    <row r="1999" spans="1:7" x14ac:dyDescent="0.25">
      <c r="A1999" s="2" t="s">
        <v>787</v>
      </c>
      <c r="B1999" s="2">
        <v>50656</v>
      </c>
      <c r="C1999" s="5">
        <v>27616.666666666668</v>
      </c>
      <c r="D1999" s="6">
        <v>0.54518056432933248</v>
      </c>
      <c r="G1999" s="6"/>
    </row>
    <row r="2000" spans="1:7" x14ac:dyDescent="0.25">
      <c r="A2000" s="2" t="s">
        <v>2268</v>
      </c>
      <c r="B2000" s="2">
        <v>50655</v>
      </c>
      <c r="C2000" s="5">
        <v>20285.333333333332</v>
      </c>
      <c r="D2000" s="6">
        <v>0.40046063238245644</v>
      </c>
      <c r="G2000" s="6"/>
    </row>
    <row r="2001" spans="1:7" x14ac:dyDescent="0.25">
      <c r="A2001" s="2" t="s">
        <v>3956</v>
      </c>
      <c r="B2001" s="2">
        <v>50653</v>
      </c>
      <c r="C2001" s="5">
        <v>10640.5</v>
      </c>
      <c r="D2001" s="6">
        <v>0.21006653110378457</v>
      </c>
      <c r="G2001" s="6"/>
    </row>
    <row r="2002" spans="1:7" x14ac:dyDescent="0.25">
      <c r="A2002" s="2" t="s">
        <v>2236</v>
      </c>
      <c r="B2002" s="2">
        <v>50647</v>
      </c>
      <c r="C2002" s="5">
        <v>20419.333333333332</v>
      </c>
      <c r="D2002" s="6">
        <v>0.40316965137783745</v>
      </c>
      <c r="G2002" s="6"/>
    </row>
    <row r="2003" spans="1:7" x14ac:dyDescent="0.25">
      <c r="A2003" s="2" t="s">
        <v>360</v>
      </c>
      <c r="B2003" s="2">
        <v>50620</v>
      </c>
      <c r="C2003" s="5">
        <v>30855.333333333332</v>
      </c>
      <c r="D2003" s="6">
        <v>0.60954826814170948</v>
      </c>
      <c r="G2003" s="6"/>
    </row>
    <row r="2004" spans="1:7" x14ac:dyDescent="0.25">
      <c r="A2004" s="2" t="s">
        <v>3586</v>
      </c>
      <c r="B2004" s="2">
        <v>50618</v>
      </c>
      <c r="C2004" s="5">
        <v>14121.666666666666</v>
      </c>
      <c r="D2004" s="6">
        <v>0.27898507777207054</v>
      </c>
      <c r="G2004" s="6"/>
    </row>
    <row r="2005" spans="1:7" x14ac:dyDescent="0.25">
      <c r="A2005" s="2" t="s">
        <v>3781</v>
      </c>
      <c r="B2005" s="2">
        <v>50614</v>
      </c>
      <c r="C2005" s="5">
        <v>12725.5</v>
      </c>
      <c r="D2005" s="6">
        <v>0.25142253131544634</v>
      </c>
      <c r="G2005" s="6"/>
    </row>
    <row r="2006" spans="1:7" x14ac:dyDescent="0.25">
      <c r="A2006" s="2" t="s">
        <v>2837</v>
      </c>
      <c r="B2006" s="2">
        <v>50593</v>
      </c>
      <c r="C2006" s="5">
        <v>17646.666666666668</v>
      </c>
      <c r="D2006" s="6">
        <v>0.34879660559102382</v>
      </c>
      <c r="G2006" s="6"/>
    </row>
    <row r="2007" spans="1:7" x14ac:dyDescent="0.25">
      <c r="A2007" s="2" t="s">
        <v>3895</v>
      </c>
      <c r="B2007" s="2">
        <v>50588</v>
      </c>
      <c r="C2007" s="5">
        <v>11565.333333333334</v>
      </c>
      <c r="D2007" s="6">
        <v>0.22861811760364778</v>
      </c>
      <c r="G2007" s="6"/>
    </row>
    <row r="2008" spans="1:7" x14ac:dyDescent="0.25">
      <c r="A2008" s="2" t="s">
        <v>2538</v>
      </c>
      <c r="B2008" s="2">
        <v>50583</v>
      </c>
      <c r="C2008" s="5">
        <v>18890</v>
      </c>
      <c r="D2008" s="6">
        <v>0.37344562402388154</v>
      </c>
      <c r="G2008" s="6"/>
    </row>
    <row r="2009" spans="1:7" x14ac:dyDescent="0.25">
      <c r="A2009" s="2" t="s">
        <v>3962</v>
      </c>
      <c r="B2009" s="2">
        <v>50571</v>
      </c>
      <c r="C2009" s="5">
        <v>10561.5</v>
      </c>
      <c r="D2009" s="6">
        <v>0.20884499021178146</v>
      </c>
      <c r="G2009" s="6"/>
    </row>
    <row r="2010" spans="1:7" x14ac:dyDescent="0.25">
      <c r="A2010" s="2" t="s">
        <v>1065</v>
      </c>
      <c r="B2010" s="2">
        <v>50557</v>
      </c>
      <c r="C2010" s="5">
        <v>25953.333333333332</v>
      </c>
      <c r="D2010" s="6">
        <v>0.51334797027777224</v>
      </c>
      <c r="G2010" s="6"/>
    </row>
    <row r="2011" spans="1:7" x14ac:dyDescent="0.25">
      <c r="A2011" s="2" t="s">
        <v>3869</v>
      </c>
      <c r="B2011" s="2">
        <v>50501</v>
      </c>
      <c r="C2011" s="5">
        <v>11855</v>
      </c>
      <c r="D2011" s="6">
        <v>0.23474782677570741</v>
      </c>
      <c r="G2011" s="6"/>
    </row>
    <row r="2012" spans="1:7" x14ac:dyDescent="0.25">
      <c r="A2012" s="2" t="s">
        <v>1510</v>
      </c>
      <c r="B2012" s="2">
        <v>50462</v>
      </c>
      <c r="C2012" s="5">
        <v>23713.5</v>
      </c>
      <c r="D2012" s="6">
        <v>0.46992786651341606</v>
      </c>
      <c r="G2012" s="6"/>
    </row>
    <row r="2013" spans="1:7" x14ac:dyDescent="0.25">
      <c r="A2013" s="2" t="s">
        <v>1416</v>
      </c>
      <c r="B2013" s="2">
        <v>50437</v>
      </c>
      <c r="C2013" s="5">
        <v>24246.666666666668</v>
      </c>
      <c r="D2013" s="6">
        <v>0.48073173794370538</v>
      </c>
      <c r="G2013" s="6"/>
    </row>
    <row r="2014" spans="1:7" x14ac:dyDescent="0.25">
      <c r="A2014" s="2" t="s">
        <v>758</v>
      </c>
      <c r="B2014" s="2">
        <v>50407</v>
      </c>
      <c r="C2014" s="5">
        <v>27728.833333333332</v>
      </c>
      <c r="D2014" s="6">
        <v>0.55009886193055191</v>
      </c>
      <c r="G2014" s="6"/>
    </row>
    <row r="2015" spans="1:7" x14ac:dyDescent="0.25">
      <c r="A2015" s="2" t="s">
        <v>916</v>
      </c>
      <c r="B2015" s="2">
        <v>50382</v>
      </c>
      <c r="C2015" s="5">
        <v>26704.166666666668</v>
      </c>
      <c r="D2015" s="6">
        <v>0.53003387453190953</v>
      </c>
      <c r="G2015" s="6"/>
    </row>
    <row r="2016" spans="1:7" x14ac:dyDescent="0.25">
      <c r="A2016" s="2" t="s">
        <v>1071</v>
      </c>
      <c r="B2016" s="2">
        <v>50373</v>
      </c>
      <c r="C2016" s="5">
        <v>25841.166666666668</v>
      </c>
      <c r="D2016" s="6">
        <v>0.51299638033602657</v>
      </c>
      <c r="G2016" s="6"/>
    </row>
    <row r="2017" spans="1:7" x14ac:dyDescent="0.25">
      <c r="A2017" s="2" t="s">
        <v>3221</v>
      </c>
      <c r="B2017" s="2">
        <v>50353</v>
      </c>
      <c r="C2017" s="5">
        <v>16104.333333333334</v>
      </c>
      <c r="D2017" s="6">
        <v>0.31982867621260569</v>
      </c>
      <c r="G2017" s="6"/>
    </row>
    <row r="2018" spans="1:7" x14ac:dyDescent="0.25">
      <c r="A2018" s="2" t="s">
        <v>3097</v>
      </c>
      <c r="B2018" s="2">
        <v>50340</v>
      </c>
      <c r="C2018" s="5">
        <v>16675.333333333332</v>
      </c>
      <c r="D2018" s="6">
        <v>0.3312541385246987</v>
      </c>
      <c r="G2018" s="6"/>
    </row>
    <row r="2019" spans="1:7" x14ac:dyDescent="0.25">
      <c r="A2019" s="2" t="s">
        <v>3698</v>
      </c>
      <c r="B2019" s="2">
        <v>50339</v>
      </c>
      <c r="C2019" s="5">
        <v>13332</v>
      </c>
      <c r="D2019" s="6">
        <v>0.26484435527126088</v>
      </c>
      <c r="G2019" s="6"/>
    </row>
    <row r="2020" spans="1:7" x14ac:dyDescent="0.25">
      <c r="A2020" s="2" t="s">
        <v>417</v>
      </c>
      <c r="B2020" s="2">
        <v>50338</v>
      </c>
      <c r="C2020" s="5">
        <v>30230.333333333332</v>
      </c>
      <c r="D2020" s="6">
        <v>0.60054696915517769</v>
      </c>
      <c r="G2020" s="6"/>
    </row>
    <row r="2021" spans="1:7" x14ac:dyDescent="0.25">
      <c r="A2021" s="2" t="s">
        <v>3873</v>
      </c>
      <c r="B2021" s="2">
        <v>50316</v>
      </c>
      <c r="C2021" s="5">
        <v>11782.333333333334</v>
      </c>
      <c r="D2021" s="6">
        <v>0.23416673291464613</v>
      </c>
      <c r="G2021" s="6"/>
    </row>
    <row r="2022" spans="1:7" x14ac:dyDescent="0.25">
      <c r="A2022" s="2" t="s">
        <v>3543</v>
      </c>
      <c r="B2022" s="2">
        <v>50313</v>
      </c>
      <c r="C2022" s="5">
        <v>14282.833333333334</v>
      </c>
      <c r="D2022" s="6">
        <v>0.28387958049278189</v>
      </c>
      <c r="G2022" s="6"/>
    </row>
    <row r="2023" spans="1:7" x14ac:dyDescent="0.25">
      <c r="A2023" s="2" t="s">
        <v>662</v>
      </c>
      <c r="B2023" s="2">
        <v>50307</v>
      </c>
      <c r="C2023" s="5">
        <v>28390</v>
      </c>
      <c r="D2023" s="6">
        <v>0.5643349832031328</v>
      </c>
      <c r="G2023" s="6"/>
    </row>
    <row r="2024" spans="1:7" x14ac:dyDescent="0.25">
      <c r="A2024" s="2" t="s">
        <v>754</v>
      </c>
      <c r="B2024" s="2">
        <v>50306</v>
      </c>
      <c r="C2024" s="5">
        <v>27719.333333333332</v>
      </c>
      <c r="D2024" s="6">
        <v>0.55101445818258921</v>
      </c>
      <c r="G2024" s="6"/>
    </row>
    <row r="2025" spans="1:7" x14ac:dyDescent="0.25">
      <c r="A2025" s="2" t="s">
        <v>2387</v>
      </c>
      <c r="B2025" s="2">
        <v>50285</v>
      </c>
      <c r="C2025" s="5">
        <v>19541.666666666668</v>
      </c>
      <c r="D2025" s="6">
        <v>0.38861820953896126</v>
      </c>
      <c r="G2025" s="6"/>
    </row>
    <row r="2026" spans="1:7" x14ac:dyDescent="0.25">
      <c r="A2026" s="2" t="s">
        <v>3128</v>
      </c>
      <c r="B2026" s="2">
        <v>50237</v>
      </c>
      <c r="C2026" s="5">
        <v>16526.5</v>
      </c>
      <c r="D2026" s="6">
        <v>0.32897067898162707</v>
      </c>
      <c r="G2026" s="6"/>
    </row>
    <row r="2027" spans="1:7" x14ac:dyDescent="0.25">
      <c r="A2027" s="2" t="s">
        <v>2246</v>
      </c>
      <c r="B2027" s="2">
        <v>50234</v>
      </c>
      <c r="C2027" s="5">
        <v>20213</v>
      </c>
      <c r="D2027" s="6">
        <v>0.40237687621929369</v>
      </c>
      <c r="G2027" s="6"/>
    </row>
    <row r="2028" spans="1:7" x14ac:dyDescent="0.25">
      <c r="A2028" s="2" t="s">
        <v>1536</v>
      </c>
      <c r="B2028" s="2">
        <v>50208</v>
      </c>
      <c r="C2028" s="5">
        <v>23467.833333333332</v>
      </c>
      <c r="D2028" s="6">
        <v>0.46741223178245167</v>
      </c>
      <c r="G2028" s="6"/>
    </row>
    <row r="2029" spans="1:7" x14ac:dyDescent="0.25">
      <c r="A2029" s="2" t="s">
        <v>3549</v>
      </c>
      <c r="B2029" s="2">
        <v>50207</v>
      </c>
      <c r="C2029" s="5">
        <v>14211.833333333334</v>
      </c>
      <c r="D2029" s="6">
        <v>0.28306477848374401</v>
      </c>
      <c r="G2029" s="6"/>
    </row>
    <row r="2030" spans="1:7" x14ac:dyDescent="0.25">
      <c r="A2030" s="2" t="s">
        <v>2788</v>
      </c>
      <c r="B2030" s="2">
        <v>50192</v>
      </c>
      <c r="C2030" s="5">
        <v>17703.666666666668</v>
      </c>
      <c r="D2030" s="6">
        <v>0.35271889278503882</v>
      </c>
      <c r="G2030" s="6"/>
    </row>
    <row r="2031" spans="1:7" x14ac:dyDescent="0.25">
      <c r="A2031" s="2" t="s">
        <v>3714</v>
      </c>
      <c r="B2031" s="2">
        <v>50152</v>
      </c>
      <c r="C2031" s="5">
        <v>13157.666666666666</v>
      </c>
      <c r="D2031" s="6">
        <v>0.26235577178710051</v>
      </c>
      <c r="G2031" s="6"/>
    </row>
    <row r="2032" spans="1:7" x14ac:dyDescent="0.25">
      <c r="A2032" s="2" t="s">
        <v>3765</v>
      </c>
      <c r="B2032" s="2">
        <v>50137</v>
      </c>
      <c r="C2032" s="5">
        <v>12747.5</v>
      </c>
      <c r="D2032" s="6">
        <v>0.25425334583241915</v>
      </c>
      <c r="G2032" s="6"/>
    </row>
    <row r="2033" spans="1:7" x14ac:dyDescent="0.25">
      <c r="A2033" s="2" t="s">
        <v>3872</v>
      </c>
      <c r="B2033" s="2">
        <v>50121</v>
      </c>
      <c r="C2033" s="5">
        <v>11742.166666666666</v>
      </c>
      <c r="D2033" s="6">
        <v>0.23427638448288474</v>
      </c>
      <c r="G2033" s="6"/>
    </row>
    <row r="2034" spans="1:7" x14ac:dyDescent="0.25">
      <c r="A2034" s="2" t="s">
        <v>2616</v>
      </c>
      <c r="B2034" s="2">
        <v>50101</v>
      </c>
      <c r="C2034" s="5">
        <v>18376.166666666668</v>
      </c>
      <c r="D2034" s="6">
        <v>0.36678243281903888</v>
      </c>
      <c r="G2034" s="6"/>
    </row>
    <row r="2035" spans="1:7" x14ac:dyDescent="0.25">
      <c r="A2035" s="2" t="s">
        <v>3845</v>
      </c>
      <c r="B2035" s="2">
        <v>50095</v>
      </c>
      <c r="C2035" s="5">
        <v>11982.166666666666</v>
      </c>
      <c r="D2035" s="6">
        <v>0.23918887447183684</v>
      </c>
      <c r="G2035" s="6"/>
    </row>
    <row r="2036" spans="1:7" x14ac:dyDescent="0.25">
      <c r="A2036" s="2" t="s">
        <v>951</v>
      </c>
      <c r="B2036" s="2">
        <v>50094</v>
      </c>
      <c r="C2036" s="5">
        <v>26306.666666666668</v>
      </c>
      <c r="D2036" s="6">
        <v>0.52514605874289666</v>
      </c>
      <c r="G2036" s="6"/>
    </row>
    <row r="2037" spans="1:7" x14ac:dyDescent="0.25">
      <c r="A2037" s="2" t="s">
        <v>522</v>
      </c>
      <c r="B2037" s="2">
        <v>50075</v>
      </c>
      <c r="C2037" s="5">
        <v>29292.833333333332</v>
      </c>
      <c r="D2037" s="6">
        <v>0.58497919786986186</v>
      </c>
      <c r="G2037" s="6"/>
    </row>
    <row r="2038" spans="1:7" x14ac:dyDescent="0.25">
      <c r="A2038" s="2" t="s">
        <v>3370</v>
      </c>
      <c r="B2038" s="2">
        <v>50042</v>
      </c>
      <c r="C2038" s="5">
        <v>15222.666666666666</v>
      </c>
      <c r="D2038" s="6">
        <v>0.30419780717530609</v>
      </c>
      <c r="G2038" s="6"/>
    </row>
    <row r="2039" spans="1:7" x14ac:dyDescent="0.25">
      <c r="A2039" s="2" t="s">
        <v>953</v>
      </c>
      <c r="B2039" s="2">
        <v>50011</v>
      </c>
      <c r="C2039" s="5">
        <v>26237</v>
      </c>
      <c r="D2039" s="6">
        <v>0.52462458259182976</v>
      </c>
      <c r="G2039" s="6"/>
    </row>
    <row r="2040" spans="1:7" x14ac:dyDescent="0.25">
      <c r="A2040" s="2" t="s">
        <v>1979</v>
      </c>
      <c r="B2040" s="2">
        <v>50004</v>
      </c>
      <c r="C2040" s="5">
        <v>21155</v>
      </c>
      <c r="D2040" s="6">
        <v>0.42306615470762338</v>
      </c>
      <c r="G2040" s="6"/>
    </row>
    <row r="2041" spans="1:7" x14ac:dyDescent="0.25">
      <c r="A2041" s="2" t="s">
        <v>1107</v>
      </c>
      <c r="B2041" s="2">
        <v>49991</v>
      </c>
      <c r="C2041" s="5">
        <v>25500.166666666668</v>
      </c>
      <c r="D2041" s="6">
        <v>0.5100951504604162</v>
      </c>
      <c r="G2041" s="6"/>
    </row>
    <row r="2042" spans="1:7" x14ac:dyDescent="0.25">
      <c r="A2042" s="2" t="s">
        <v>532</v>
      </c>
      <c r="B2042" s="2">
        <v>49981</v>
      </c>
      <c r="C2042" s="5">
        <v>29141.166666666668</v>
      </c>
      <c r="D2042" s="6">
        <v>0.58304489039168217</v>
      </c>
      <c r="G2042" s="6"/>
    </row>
    <row r="2043" spans="1:7" x14ac:dyDescent="0.25">
      <c r="A2043" s="2" t="s">
        <v>3992</v>
      </c>
      <c r="B2043" s="2">
        <v>49965</v>
      </c>
      <c r="C2043" s="5">
        <v>9817.8333333333339</v>
      </c>
      <c r="D2043" s="6">
        <v>0.19649421261549752</v>
      </c>
      <c r="G2043" s="6"/>
    </row>
    <row r="2044" spans="1:7" x14ac:dyDescent="0.25">
      <c r="A2044" s="2" t="s">
        <v>1745</v>
      </c>
      <c r="B2044" s="2">
        <v>49951</v>
      </c>
      <c r="C2044" s="5">
        <v>22152.833333333332</v>
      </c>
      <c r="D2044" s="6">
        <v>0.4434912881290331</v>
      </c>
      <c r="G2044" s="6"/>
    </row>
    <row r="2045" spans="1:7" x14ac:dyDescent="0.25">
      <c r="A2045" s="2" t="s">
        <v>640</v>
      </c>
      <c r="B2045" s="2">
        <v>49932</v>
      </c>
      <c r="C2045" s="5">
        <v>28360.666666666668</v>
      </c>
      <c r="D2045" s="6">
        <v>0.56798579401319127</v>
      </c>
      <c r="G2045" s="6"/>
    </row>
    <row r="2046" spans="1:7" x14ac:dyDescent="0.25">
      <c r="A2046" s="2" t="s">
        <v>2349</v>
      </c>
      <c r="B2046" s="2">
        <v>49918</v>
      </c>
      <c r="C2046" s="5">
        <v>19592.333333333332</v>
      </c>
      <c r="D2046" s="6">
        <v>0.39249035084204759</v>
      </c>
      <c r="G2046" s="6"/>
    </row>
    <row r="2047" spans="1:7" x14ac:dyDescent="0.25">
      <c r="A2047" s="2" t="s">
        <v>865</v>
      </c>
      <c r="B2047" s="2">
        <v>49893</v>
      </c>
      <c r="C2047" s="5">
        <v>26705.5</v>
      </c>
      <c r="D2047" s="6">
        <v>0.53525544665584346</v>
      </c>
      <c r="G2047" s="6"/>
    </row>
    <row r="2048" spans="1:7" x14ac:dyDescent="0.25">
      <c r="A2048" s="2" t="s">
        <v>2422</v>
      </c>
      <c r="B2048" s="2">
        <v>49869</v>
      </c>
      <c r="C2048" s="5">
        <v>19240.333333333332</v>
      </c>
      <c r="D2048" s="6">
        <v>0.3858175085390389</v>
      </c>
      <c r="G2048" s="6"/>
    </row>
    <row r="2049" spans="1:7" x14ac:dyDescent="0.25">
      <c r="A2049" s="2" t="s">
        <v>1291</v>
      </c>
      <c r="B2049" s="2">
        <v>49866</v>
      </c>
      <c r="C2049" s="5">
        <v>24592.166666666668</v>
      </c>
      <c r="D2049" s="6">
        <v>0.49316501557507458</v>
      </c>
      <c r="G2049" s="6"/>
    </row>
    <row r="2050" spans="1:7" x14ac:dyDescent="0.25">
      <c r="A2050" s="2" t="s">
        <v>989</v>
      </c>
      <c r="B2050" s="2">
        <v>49862</v>
      </c>
      <c r="C2050" s="5">
        <v>25996.5</v>
      </c>
      <c r="D2050" s="6">
        <v>0.5213689783803297</v>
      </c>
      <c r="G2050" s="6"/>
    </row>
    <row r="2051" spans="1:7" x14ac:dyDescent="0.25">
      <c r="A2051" s="2" t="s">
        <v>2625</v>
      </c>
      <c r="B2051" s="2">
        <v>49828</v>
      </c>
      <c r="C2051" s="5">
        <v>18243.166666666668</v>
      </c>
      <c r="D2051" s="6">
        <v>0.36612279575071582</v>
      </c>
      <c r="G2051" s="6"/>
    </row>
    <row r="2052" spans="1:7" x14ac:dyDescent="0.25">
      <c r="A2052" s="2" t="s">
        <v>1271</v>
      </c>
      <c r="B2052" s="2">
        <v>49814</v>
      </c>
      <c r="C2052" s="5">
        <v>24673.833333333332</v>
      </c>
      <c r="D2052" s="6">
        <v>0.49531925429263524</v>
      </c>
      <c r="G2052" s="6"/>
    </row>
    <row r="2053" spans="1:7" x14ac:dyDescent="0.25">
      <c r="A2053" s="2" t="s">
        <v>2609</v>
      </c>
      <c r="B2053" s="2">
        <v>49798</v>
      </c>
      <c r="C2053" s="5">
        <v>18291.833333333332</v>
      </c>
      <c r="D2053" s="6">
        <v>0.36732064206059145</v>
      </c>
      <c r="G2053" s="6"/>
    </row>
    <row r="2054" spans="1:7" x14ac:dyDescent="0.25">
      <c r="A2054" s="2" t="s">
        <v>618</v>
      </c>
      <c r="B2054" s="2">
        <v>49767</v>
      </c>
      <c r="C2054" s="5">
        <v>28424.166666666668</v>
      </c>
      <c r="D2054" s="6">
        <v>0.57114486842017131</v>
      </c>
      <c r="G2054" s="6"/>
    </row>
    <row r="2055" spans="1:7" x14ac:dyDescent="0.25">
      <c r="A2055" s="2" t="s">
        <v>2753</v>
      </c>
      <c r="B2055" s="2">
        <v>49735</v>
      </c>
      <c r="C2055" s="5">
        <v>17648.5</v>
      </c>
      <c r="D2055" s="6">
        <v>0.35485070875640895</v>
      </c>
      <c r="G2055" s="6"/>
    </row>
    <row r="2056" spans="1:7" x14ac:dyDescent="0.25">
      <c r="A2056" s="2" t="s">
        <v>2074</v>
      </c>
      <c r="B2056" s="2">
        <v>49692</v>
      </c>
      <c r="C2056" s="5">
        <v>20661.166666666668</v>
      </c>
      <c r="D2056" s="6">
        <v>0.41578456626150423</v>
      </c>
      <c r="G2056" s="6"/>
    </row>
    <row r="2057" spans="1:7" x14ac:dyDescent="0.25">
      <c r="A2057" s="2" t="s">
        <v>590</v>
      </c>
      <c r="B2057" s="2">
        <v>49689</v>
      </c>
      <c r="C2057" s="5">
        <v>28574.333333333332</v>
      </c>
      <c r="D2057" s="6">
        <v>0.57506356202244624</v>
      </c>
      <c r="G2057" s="6"/>
    </row>
    <row r="2058" spans="1:7" x14ac:dyDescent="0.25">
      <c r="A2058" s="2" t="s">
        <v>2159</v>
      </c>
      <c r="B2058" s="2">
        <v>49679</v>
      </c>
      <c r="C2058" s="5">
        <v>20342.833333333332</v>
      </c>
      <c r="D2058" s="6">
        <v>0.40948556398746616</v>
      </c>
      <c r="G2058" s="6"/>
    </row>
    <row r="2059" spans="1:7" x14ac:dyDescent="0.25">
      <c r="A2059" s="2" t="s">
        <v>941</v>
      </c>
      <c r="B2059" s="2">
        <v>49635</v>
      </c>
      <c r="C2059" s="5">
        <v>26141.333333333332</v>
      </c>
      <c r="D2059" s="6">
        <v>0.52667136765051537</v>
      </c>
      <c r="G2059" s="6"/>
    </row>
    <row r="2060" spans="1:7" x14ac:dyDescent="0.25">
      <c r="A2060" s="2" t="s">
        <v>926</v>
      </c>
      <c r="B2060" s="2">
        <v>49581</v>
      </c>
      <c r="C2060" s="5">
        <v>26198.666666666668</v>
      </c>
      <c r="D2060" s="6">
        <v>0.52840133653348398</v>
      </c>
      <c r="G2060" s="6"/>
    </row>
    <row r="2061" spans="1:7" x14ac:dyDescent="0.25">
      <c r="A2061" s="2" t="s">
        <v>1424</v>
      </c>
      <c r="B2061" s="2">
        <v>49580</v>
      </c>
      <c r="C2061" s="5">
        <v>23787.166666666668</v>
      </c>
      <c r="D2061" s="6">
        <v>0.47977343014656448</v>
      </c>
      <c r="G2061" s="6"/>
    </row>
    <row r="2062" spans="1:7" x14ac:dyDescent="0.25">
      <c r="A2062" s="2" t="s">
        <v>2297</v>
      </c>
      <c r="B2062" s="2">
        <v>49562</v>
      </c>
      <c r="C2062" s="5">
        <v>19708.166666666668</v>
      </c>
      <c r="D2062" s="6">
        <v>0.39764671858816569</v>
      </c>
      <c r="G2062" s="6"/>
    </row>
    <row r="2063" spans="1:7" x14ac:dyDescent="0.25">
      <c r="A2063" s="2" t="s">
        <v>2886</v>
      </c>
      <c r="B2063" s="2">
        <v>49549</v>
      </c>
      <c r="C2063" s="5">
        <v>17108.666666666668</v>
      </c>
      <c r="D2063" s="6">
        <v>0.34528782955592785</v>
      </c>
      <c r="G2063" s="6"/>
    </row>
    <row r="2064" spans="1:7" x14ac:dyDescent="0.25">
      <c r="A2064" s="2" t="s">
        <v>2606</v>
      </c>
      <c r="B2064" s="2">
        <v>49544</v>
      </c>
      <c r="C2064" s="5">
        <v>18216.166666666668</v>
      </c>
      <c r="D2064" s="6">
        <v>0.36767654340922551</v>
      </c>
      <c r="G2064" s="6"/>
    </row>
    <row r="2065" spans="1:7" x14ac:dyDescent="0.25">
      <c r="A2065" s="2" t="s">
        <v>3986</v>
      </c>
      <c r="B2065" s="2">
        <v>49531</v>
      </c>
      <c r="C2065" s="5">
        <v>9853.5</v>
      </c>
      <c r="D2065" s="6">
        <v>0.19893601986634632</v>
      </c>
      <c r="G2065" s="6"/>
    </row>
    <row r="2066" spans="1:7" x14ac:dyDescent="0.25">
      <c r="A2066" s="2" t="s">
        <v>995</v>
      </c>
      <c r="B2066" s="2">
        <v>49529</v>
      </c>
      <c r="C2066" s="5">
        <v>25799.666666666668</v>
      </c>
      <c r="D2066" s="6">
        <v>0.52090021334302461</v>
      </c>
      <c r="G2066" s="6"/>
    </row>
    <row r="2067" spans="1:7" x14ac:dyDescent="0.25">
      <c r="A2067" s="2" t="s">
        <v>511</v>
      </c>
      <c r="B2067" s="2">
        <v>49501</v>
      </c>
      <c r="C2067" s="5">
        <v>29022.833333333332</v>
      </c>
      <c r="D2067" s="6">
        <v>0.58630802071338628</v>
      </c>
      <c r="G2067" s="6"/>
    </row>
    <row r="2068" spans="1:7" x14ac:dyDescent="0.25">
      <c r="A2068" s="2" t="s">
        <v>610</v>
      </c>
      <c r="B2068" s="2">
        <v>49500</v>
      </c>
      <c r="C2068" s="5">
        <v>28345</v>
      </c>
      <c r="D2068" s="6">
        <v>0.57262626262626259</v>
      </c>
      <c r="G2068" s="6"/>
    </row>
    <row r="2069" spans="1:7" x14ac:dyDescent="0.25">
      <c r="A2069" s="2" t="s">
        <v>1620</v>
      </c>
      <c r="B2069" s="2">
        <v>49483</v>
      </c>
      <c r="C2069" s="5">
        <v>22622.833333333332</v>
      </c>
      <c r="D2069" s="6">
        <v>0.45718394869618517</v>
      </c>
      <c r="G2069" s="6"/>
    </row>
    <row r="2070" spans="1:7" x14ac:dyDescent="0.25">
      <c r="A2070" s="2" t="s">
        <v>388</v>
      </c>
      <c r="B2070" s="2">
        <v>49465</v>
      </c>
      <c r="C2070" s="5">
        <v>29957.666666666668</v>
      </c>
      <c r="D2070" s="6">
        <v>0.60563361299235152</v>
      </c>
      <c r="G2070" s="6"/>
    </row>
    <row r="2071" spans="1:7" x14ac:dyDescent="0.25">
      <c r="A2071" s="2" t="s">
        <v>3499</v>
      </c>
      <c r="B2071" s="2">
        <v>49447</v>
      </c>
      <c r="C2071" s="5">
        <v>14369.166666666666</v>
      </c>
      <c r="D2071" s="6">
        <v>0.29059733991276854</v>
      </c>
      <c r="G2071" s="6"/>
    </row>
    <row r="2072" spans="1:7" x14ac:dyDescent="0.25">
      <c r="A2072" s="2" t="s">
        <v>2220</v>
      </c>
      <c r="B2072" s="2">
        <v>49436</v>
      </c>
      <c r="C2072" s="5">
        <v>19994.333333333332</v>
      </c>
      <c r="D2072" s="6">
        <v>0.40444884969118317</v>
      </c>
      <c r="G2072" s="6"/>
    </row>
    <row r="2073" spans="1:7" x14ac:dyDescent="0.25">
      <c r="A2073" s="2" t="s">
        <v>1458</v>
      </c>
      <c r="B2073" s="2">
        <v>49403</v>
      </c>
      <c r="C2073" s="5">
        <v>23510.833333333332</v>
      </c>
      <c r="D2073" s="6">
        <v>0.47589889952701925</v>
      </c>
      <c r="G2073" s="6"/>
    </row>
    <row r="2074" spans="1:7" x14ac:dyDescent="0.25">
      <c r="A2074" s="2" t="s">
        <v>1805</v>
      </c>
      <c r="B2074" s="2">
        <v>49389</v>
      </c>
      <c r="C2074" s="5">
        <v>21672.833333333332</v>
      </c>
      <c r="D2074" s="6">
        <v>0.43881903527776089</v>
      </c>
      <c r="G2074" s="6"/>
    </row>
    <row r="2075" spans="1:7" x14ac:dyDescent="0.25">
      <c r="A2075" s="2" t="s">
        <v>3209</v>
      </c>
      <c r="B2075" s="2">
        <v>49377</v>
      </c>
      <c r="C2075" s="5">
        <v>15833</v>
      </c>
      <c r="D2075" s="6">
        <v>0.32065536585859811</v>
      </c>
      <c r="G2075" s="6"/>
    </row>
    <row r="2076" spans="1:7" x14ac:dyDescent="0.25">
      <c r="A2076" s="2" t="s">
        <v>930</v>
      </c>
      <c r="B2076" s="2">
        <v>49375</v>
      </c>
      <c r="C2076" s="5">
        <v>26085.5</v>
      </c>
      <c r="D2076" s="6">
        <v>0.52831392405063293</v>
      </c>
      <c r="G2076" s="6"/>
    </row>
    <row r="2077" spans="1:7" x14ac:dyDescent="0.25">
      <c r="A2077" s="2" t="s">
        <v>2659</v>
      </c>
      <c r="B2077" s="2">
        <v>49375</v>
      </c>
      <c r="C2077" s="5">
        <v>17951.333333333332</v>
      </c>
      <c r="D2077" s="6">
        <v>0.36357130801687759</v>
      </c>
      <c r="G2077" s="6"/>
    </row>
    <row r="2078" spans="1:7" x14ac:dyDescent="0.25">
      <c r="A2078" s="2" t="s">
        <v>1308</v>
      </c>
      <c r="B2078" s="2">
        <v>49362</v>
      </c>
      <c r="C2078" s="5">
        <v>24267.333333333332</v>
      </c>
      <c r="D2078" s="6">
        <v>0.49161973447861373</v>
      </c>
      <c r="G2078" s="6"/>
    </row>
    <row r="2079" spans="1:7" x14ac:dyDescent="0.25">
      <c r="A2079" s="2" t="s">
        <v>3064</v>
      </c>
      <c r="B2079" s="2">
        <v>49348</v>
      </c>
      <c r="C2079" s="5">
        <v>16444.833333333332</v>
      </c>
      <c r="D2079" s="6">
        <v>0.33324214422739185</v>
      </c>
      <c r="G2079" s="6"/>
    </row>
    <row r="2080" spans="1:7" x14ac:dyDescent="0.25">
      <c r="A2080" s="2" t="s">
        <v>1014</v>
      </c>
      <c r="B2080" s="2">
        <v>49315</v>
      </c>
      <c r="C2080" s="5">
        <v>25577.166666666668</v>
      </c>
      <c r="D2080" s="6">
        <v>0.51864882219743824</v>
      </c>
      <c r="G2080" s="6"/>
    </row>
    <row r="2081" spans="1:7" x14ac:dyDescent="0.25">
      <c r="A2081" s="2" t="s">
        <v>1700</v>
      </c>
      <c r="B2081" s="2">
        <v>49278</v>
      </c>
      <c r="C2081" s="5">
        <v>22060.833333333332</v>
      </c>
      <c r="D2081" s="6">
        <v>0.44768118294844217</v>
      </c>
      <c r="G2081" s="6"/>
    </row>
    <row r="2082" spans="1:7" x14ac:dyDescent="0.25">
      <c r="A2082" s="2" t="s">
        <v>3323</v>
      </c>
      <c r="B2082" s="2">
        <v>49269</v>
      </c>
      <c r="C2082" s="5">
        <v>15243.666666666666</v>
      </c>
      <c r="D2082" s="6">
        <v>0.30939671328150897</v>
      </c>
      <c r="G2082" s="6"/>
    </row>
    <row r="2083" spans="1:7" x14ac:dyDescent="0.25">
      <c r="A2083" s="2" t="s">
        <v>635</v>
      </c>
      <c r="B2083" s="2">
        <v>49259</v>
      </c>
      <c r="C2083" s="5">
        <v>28013.5</v>
      </c>
      <c r="D2083" s="6">
        <v>0.56869810592988079</v>
      </c>
      <c r="G2083" s="6"/>
    </row>
    <row r="2084" spans="1:7" x14ac:dyDescent="0.25">
      <c r="A2084" s="2" t="s">
        <v>902</v>
      </c>
      <c r="B2084" s="2">
        <v>49228</v>
      </c>
      <c r="C2084" s="5">
        <v>26139.333333333332</v>
      </c>
      <c r="D2084" s="6">
        <v>0.53098507624387203</v>
      </c>
      <c r="G2084" s="6"/>
    </row>
    <row r="2085" spans="1:7" x14ac:dyDescent="0.25">
      <c r="A2085" s="2" t="s">
        <v>2776</v>
      </c>
      <c r="B2085" s="2">
        <v>49222</v>
      </c>
      <c r="C2085" s="5">
        <v>17394.5</v>
      </c>
      <c r="D2085" s="6">
        <v>0.35338872861728493</v>
      </c>
      <c r="G2085" s="6"/>
    </row>
    <row r="2086" spans="1:7" x14ac:dyDescent="0.25">
      <c r="A2086" s="2" t="s">
        <v>474</v>
      </c>
      <c r="B2086" s="2">
        <v>49183</v>
      </c>
      <c r="C2086" s="5">
        <v>29118.833333333332</v>
      </c>
      <c r="D2086" s="6">
        <v>0.59205077635226266</v>
      </c>
      <c r="G2086" s="6"/>
    </row>
    <row r="2087" spans="1:7" x14ac:dyDescent="0.25">
      <c r="A2087" s="2" t="s">
        <v>3511</v>
      </c>
      <c r="B2087" s="2">
        <v>49175</v>
      </c>
      <c r="C2087" s="5">
        <v>14182.666666666666</v>
      </c>
      <c r="D2087" s="6">
        <v>0.28841213353668871</v>
      </c>
      <c r="G2087" s="6"/>
    </row>
    <row r="2088" spans="1:7" x14ac:dyDescent="0.25">
      <c r="A2088" s="2" t="s">
        <v>2043</v>
      </c>
      <c r="B2088" s="2">
        <v>49122</v>
      </c>
      <c r="C2088" s="5">
        <v>20548.833333333332</v>
      </c>
      <c r="D2088" s="6">
        <v>0.41832240815384819</v>
      </c>
      <c r="G2088" s="6"/>
    </row>
    <row r="2089" spans="1:7" x14ac:dyDescent="0.25">
      <c r="A2089" s="2" t="s">
        <v>1757</v>
      </c>
      <c r="B2089" s="2">
        <v>49119</v>
      </c>
      <c r="C2089" s="5">
        <v>21743.166666666668</v>
      </c>
      <c r="D2089" s="6">
        <v>0.44266305638686998</v>
      </c>
      <c r="G2089" s="6"/>
    </row>
    <row r="2090" spans="1:7" x14ac:dyDescent="0.25">
      <c r="A2090" s="2" t="s">
        <v>2331</v>
      </c>
      <c r="B2090" s="2">
        <v>49116</v>
      </c>
      <c r="C2090" s="5">
        <v>19368.5</v>
      </c>
      <c r="D2090" s="6">
        <v>0.39434196595813992</v>
      </c>
      <c r="G2090" s="6"/>
    </row>
    <row r="2091" spans="1:7" x14ac:dyDescent="0.25">
      <c r="A2091" s="2" t="s">
        <v>394</v>
      </c>
      <c r="B2091" s="2">
        <v>49110</v>
      </c>
      <c r="C2091" s="5">
        <v>29656.166666666668</v>
      </c>
      <c r="D2091" s="6">
        <v>0.60387225955338364</v>
      </c>
      <c r="G2091" s="6"/>
    </row>
    <row r="2092" spans="1:7" x14ac:dyDescent="0.25">
      <c r="A2092" s="2" t="s">
        <v>996</v>
      </c>
      <c r="B2092" s="2">
        <v>49072</v>
      </c>
      <c r="C2092" s="5">
        <v>25557</v>
      </c>
      <c r="D2092" s="6">
        <v>0.52080616237365507</v>
      </c>
      <c r="G2092" s="6"/>
    </row>
    <row r="2093" spans="1:7" x14ac:dyDescent="0.25">
      <c r="A2093" s="2" t="s">
        <v>1048</v>
      </c>
      <c r="B2093" s="2">
        <v>49018</v>
      </c>
      <c r="C2093" s="5">
        <v>25221.333333333332</v>
      </c>
      <c r="D2093" s="6">
        <v>0.5145320766521142</v>
      </c>
      <c r="G2093" s="6"/>
    </row>
    <row r="2094" spans="1:7" x14ac:dyDescent="0.25">
      <c r="A2094" s="2" t="s">
        <v>2009</v>
      </c>
      <c r="B2094" s="2">
        <v>49010</v>
      </c>
      <c r="C2094" s="5">
        <v>20642.833333333332</v>
      </c>
      <c r="D2094" s="6">
        <v>0.42119635448547915</v>
      </c>
      <c r="G2094" s="6"/>
    </row>
    <row r="2095" spans="1:7" x14ac:dyDescent="0.25">
      <c r="A2095" s="2" t="s">
        <v>1807</v>
      </c>
      <c r="B2095" s="2">
        <v>48992</v>
      </c>
      <c r="C2095" s="5">
        <v>21459.166666666668</v>
      </c>
      <c r="D2095" s="6">
        <v>0.43801368930981932</v>
      </c>
      <c r="G2095" s="6"/>
    </row>
    <row r="2096" spans="1:7" x14ac:dyDescent="0.25">
      <c r="A2096" s="2" t="s">
        <v>717</v>
      </c>
      <c r="B2096" s="2">
        <v>48992</v>
      </c>
      <c r="C2096" s="5">
        <v>27306.666666666668</v>
      </c>
      <c r="D2096" s="6">
        <v>0.55736991073372522</v>
      </c>
      <c r="G2096" s="6"/>
    </row>
    <row r="2097" spans="1:7" x14ac:dyDescent="0.25">
      <c r="A2097" s="2" t="s">
        <v>2874</v>
      </c>
      <c r="B2097" s="2">
        <v>48985</v>
      </c>
      <c r="C2097" s="5">
        <v>16957</v>
      </c>
      <c r="D2097" s="6">
        <v>0.34616719403899154</v>
      </c>
      <c r="G2097" s="6"/>
    </row>
    <row r="2098" spans="1:7" x14ac:dyDescent="0.25">
      <c r="A2098" s="2" t="s">
        <v>3701</v>
      </c>
      <c r="B2098" s="2">
        <v>48976</v>
      </c>
      <c r="C2098" s="5">
        <v>12945.5</v>
      </c>
      <c r="D2098" s="6">
        <v>0.26432334204508329</v>
      </c>
      <c r="G2098" s="6"/>
    </row>
    <row r="2099" spans="1:7" x14ac:dyDescent="0.25">
      <c r="A2099" s="2" t="s">
        <v>1031</v>
      </c>
      <c r="B2099" s="2">
        <v>48966</v>
      </c>
      <c r="C2099" s="5">
        <v>25283.666666666668</v>
      </c>
      <c r="D2099" s="6">
        <v>0.51635148198069414</v>
      </c>
      <c r="G2099" s="6"/>
    </row>
    <row r="2100" spans="1:7" x14ac:dyDescent="0.25">
      <c r="A2100" s="2" t="s">
        <v>189</v>
      </c>
      <c r="B2100" s="2">
        <v>48918</v>
      </c>
      <c r="C2100" s="5">
        <v>32015.5</v>
      </c>
      <c r="D2100" s="6">
        <v>0.65447279120160273</v>
      </c>
      <c r="G2100" s="6"/>
    </row>
    <row r="2101" spans="1:7" x14ac:dyDescent="0.25">
      <c r="A2101" s="2" t="s">
        <v>1519</v>
      </c>
      <c r="B2101" s="2">
        <v>48886</v>
      </c>
      <c r="C2101" s="5">
        <v>22925.666666666668</v>
      </c>
      <c r="D2101" s="6">
        <v>0.46896180228831708</v>
      </c>
      <c r="G2101" s="6"/>
    </row>
    <row r="2102" spans="1:7" x14ac:dyDescent="0.25">
      <c r="A2102" s="2" t="s">
        <v>1418</v>
      </c>
      <c r="B2102" s="2">
        <v>48883</v>
      </c>
      <c r="C2102" s="5">
        <v>23490.833333333332</v>
      </c>
      <c r="D2102" s="6">
        <v>0.48055220287898315</v>
      </c>
      <c r="G2102" s="6"/>
    </row>
    <row r="2103" spans="1:7" x14ac:dyDescent="0.25">
      <c r="A2103" s="2" t="s">
        <v>841</v>
      </c>
      <c r="B2103" s="2">
        <v>48851</v>
      </c>
      <c r="C2103" s="5">
        <v>26255.666666666668</v>
      </c>
      <c r="D2103" s="6">
        <v>0.53746426207583609</v>
      </c>
      <c r="G2103" s="6"/>
    </row>
    <row r="2104" spans="1:7" x14ac:dyDescent="0.25">
      <c r="A2104" s="2" t="s">
        <v>350</v>
      </c>
      <c r="B2104" s="2">
        <v>48794</v>
      </c>
      <c r="C2104" s="5">
        <v>29809.333333333332</v>
      </c>
      <c r="D2104" s="6">
        <v>0.61092210790944235</v>
      </c>
      <c r="G2104" s="6"/>
    </row>
    <row r="2105" spans="1:7" x14ac:dyDescent="0.25">
      <c r="A2105" s="2" t="s">
        <v>803</v>
      </c>
      <c r="B2105" s="2">
        <v>48756</v>
      </c>
      <c r="C2105" s="5">
        <v>26474</v>
      </c>
      <c r="D2105" s="6">
        <v>0.54298958076954629</v>
      </c>
      <c r="G2105" s="6"/>
    </row>
    <row r="2106" spans="1:7" x14ac:dyDescent="0.25">
      <c r="A2106" s="2" t="s">
        <v>1438</v>
      </c>
      <c r="B2106" s="2">
        <v>48729</v>
      </c>
      <c r="C2106" s="5">
        <v>23305.166666666668</v>
      </c>
      <c r="D2106" s="6">
        <v>0.4782607208575318</v>
      </c>
      <c r="G2106" s="6"/>
    </row>
    <row r="2107" spans="1:7" x14ac:dyDescent="0.25">
      <c r="A2107" s="2" t="s">
        <v>338</v>
      </c>
      <c r="B2107" s="2">
        <v>48707</v>
      </c>
      <c r="C2107" s="5">
        <v>29824.333333333332</v>
      </c>
      <c r="D2107" s="6">
        <v>0.6123212953648004</v>
      </c>
      <c r="G2107" s="6"/>
    </row>
    <row r="2108" spans="1:7" x14ac:dyDescent="0.25">
      <c r="A2108" s="2" t="s">
        <v>1113</v>
      </c>
      <c r="B2108" s="2">
        <v>48698</v>
      </c>
      <c r="C2108" s="5">
        <v>24809.666666666668</v>
      </c>
      <c r="D2108" s="6">
        <v>0.50945966295672651</v>
      </c>
      <c r="G2108" s="6"/>
    </row>
    <row r="2109" spans="1:7" x14ac:dyDescent="0.25">
      <c r="A2109" s="2" t="s">
        <v>3034</v>
      </c>
      <c r="B2109" s="2">
        <v>48671</v>
      </c>
      <c r="C2109" s="5">
        <v>16335</v>
      </c>
      <c r="D2109" s="6">
        <v>0.33562080088759222</v>
      </c>
      <c r="G2109" s="6"/>
    </row>
    <row r="2110" spans="1:7" x14ac:dyDescent="0.25">
      <c r="A2110" s="2" t="s">
        <v>733</v>
      </c>
      <c r="B2110" s="2">
        <v>48657</v>
      </c>
      <c r="C2110" s="5">
        <v>26965.666666666668</v>
      </c>
      <c r="D2110" s="6">
        <v>0.55419912174336006</v>
      </c>
      <c r="G2110" s="6"/>
    </row>
    <row r="2111" spans="1:7" x14ac:dyDescent="0.25">
      <c r="A2111" s="2" t="s">
        <v>3363</v>
      </c>
      <c r="B2111" s="2">
        <v>48647</v>
      </c>
      <c r="C2111" s="5">
        <v>14835.666666666666</v>
      </c>
      <c r="D2111" s="6">
        <v>0.30496570531927286</v>
      </c>
      <c r="G2111" s="6"/>
    </row>
    <row r="2112" spans="1:7" x14ac:dyDescent="0.25">
      <c r="A2112" s="2" t="s">
        <v>1377</v>
      </c>
      <c r="B2112" s="2">
        <v>48642</v>
      </c>
      <c r="C2112" s="5">
        <v>23530.666666666668</v>
      </c>
      <c r="D2112" s="6">
        <v>0.48375203870454891</v>
      </c>
      <c r="G2112" s="6"/>
    </row>
    <row r="2113" spans="1:7" x14ac:dyDescent="0.25">
      <c r="A2113" s="2" t="s">
        <v>1786</v>
      </c>
      <c r="B2113" s="2">
        <v>48628</v>
      </c>
      <c r="C2113" s="5">
        <v>21403.5</v>
      </c>
      <c r="D2113" s="6">
        <v>0.44014765155877272</v>
      </c>
      <c r="G2113" s="6"/>
    </row>
    <row r="2114" spans="1:7" x14ac:dyDescent="0.25">
      <c r="A2114" s="2" t="s">
        <v>1713</v>
      </c>
      <c r="B2114" s="2">
        <v>48601</v>
      </c>
      <c r="C2114" s="5">
        <v>21706.666666666668</v>
      </c>
      <c r="D2114" s="6">
        <v>0.44663004190585931</v>
      </c>
      <c r="G2114" s="6"/>
    </row>
    <row r="2115" spans="1:7" x14ac:dyDescent="0.25">
      <c r="A2115" s="2" t="s">
        <v>1887</v>
      </c>
      <c r="B2115" s="2">
        <v>48595</v>
      </c>
      <c r="C2115" s="5">
        <v>20987.333333333332</v>
      </c>
      <c r="D2115" s="6">
        <v>0.43188256679356585</v>
      </c>
      <c r="G2115" s="6"/>
    </row>
    <row r="2116" spans="1:7" x14ac:dyDescent="0.25">
      <c r="A2116" s="2" t="s">
        <v>1225</v>
      </c>
      <c r="B2116" s="2">
        <v>48551</v>
      </c>
      <c r="C2116" s="5">
        <v>24247.833333333332</v>
      </c>
      <c r="D2116" s="6">
        <v>0.49943015248570227</v>
      </c>
      <c r="G2116" s="6"/>
    </row>
    <row r="2117" spans="1:7" x14ac:dyDescent="0.25">
      <c r="A2117" s="2" t="s">
        <v>1298</v>
      </c>
      <c r="B2117" s="2">
        <v>48534</v>
      </c>
      <c r="C2117" s="5">
        <v>23913.5</v>
      </c>
      <c r="D2117" s="6">
        <v>0.49271644620266203</v>
      </c>
      <c r="G2117" s="6"/>
    </row>
    <row r="2118" spans="1:7" x14ac:dyDescent="0.25">
      <c r="A2118" s="2" t="s">
        <v>1626</v>
      </c>
      <c r="B2118" s="2">
        <v>48498</v>
      </c>
      <c r="C2118" s="5">
        <v>22124</v>
      </c>
      <c r="D2118" s="6">
        <v>0.45618376015505796</v>
      </c>
      <c r="G2118" s="6"/>
    </row>
    <row r="2119" spans="1:7" x14ac:dyDescent="0.25">
      <c r="A2119" s="2" t="s">
        <v>327</v>
      </c>
      <c r="B2119" s="2">
        <v>48491</v>
      </c>
      <c r="C2119" s="5">
        <v>29816.833333333332</v>
      </c>
      <c r="D2119" s="6">
        <v>0.61489417280182579</v>
      </c>
      <c r="G2119" s="6"/>
    </row>
    <row r="2120" spans="1:7" x14ac:dyDescent="0.25">
      <c r="A2120" s="2" t="s">
        <v>1155</v>
      </c>
      <c r="B2120" s="2">
        <v>48478</v>
      </c>
      <c r="C2120" s="5">
        <v>24507.5</v>
      </c>
      <c r="D2120" s="6">
        <v>0.50553859482651919</v>
      </c>
      <c r="G2120" s="6"/>
    </row>
    <row r="2121" spans="1:7" x14ac:dyDescent="0.25">
      <c r="A2121" s="2" t="s">
        <v>1674</v>
      </c>
      <c r="B2121" s="2">
        <v>48475</v>
      </c>
      <c r="C2121" s="5">
        <v>21806.666666666668</v>
      </c>
      <c r="D2121" s="6">
        <v>0.44985387656867803</v>
      </c>
      <c r="G2121" s="6"/>
    </row>
    <row r="2122" spans="1:7" x14ac:dyDescent="0.25">
      <c r="A2122" s="2" t="s">
        <v>1323</v>
      </c>
      <c r="B2122" s="2">
        <v>48430</v>
      </c>
      <c r="C2122" s="5">
        <v>23749.5</v>
      </c>
      <c r="D2122" s="6">
        <v>0.49038818913896343</v>
      </c>
      <c r="G2122" s="6"/>
    </row>
    <row r="2123" spans="1:7" x14ac:dyDescent="0.25">
      <c r="A2123" s="2" t="s">
        <v>294</v>
      </c>
      <c r="B2123" s="2">
        <v>48409</v>
      </c>
      <c r="C2123" s="5">
        <v>30100.666666666668</v>
      </c>
      <c r="D2123" s="6">
        <v>0.6217989767742913</v>
      </c>
      <c r="G2123" s="6"/>
    </row>
    <row r="2124" spans="1:7" x14ac:dyDescent="0.25">
      <c r="A2124" s="2" t="s">
        <v>705</v>
      </c>
      <c r="B2124" s="2">
        <v>48310</v>
      </c>
      <c r="C2124" s="5">
        <v>26982.333333333332</v>
      </c>
      <c r="D2124" s="6">
        <v>0.55852480507831359</v>
      </c>
      <c r="G2124" s="6"/>
    </row>
    <row r="2125" spans="1:7" x14ac:dyDescent="0.25">
      <c r="A2125" s="2" t="s">
        <v>724</v>
      </c>
      <c r="B2125" s="2">
        <v>48305</v>
      </c>
      <c r="C2125" s="5">
        <v>26876.166666666668</v>
      </c>
      <c r="D2125" s="6">
        <v>0.55638477728323499</v>
      </c>
      <c r="G2125" s="6"/>
    </row>
    <row r="2126" spans="1:7" x14ac:dyDescent="0.25">
      <c r="A2126" s="2" t="s">
        <v>728</v>
      </c>
      <c r="B2126" s="2">
        <v>48298</v>
      </c>
      <c r="C2126" s="5">
        <v>26842.833333333332</v>
      </c>
      <c r="D2126" s="6">
        <v>0.55577525639432968</v>
      </c>
      <c r="G2126" s="6"/>
    </row>
    <row r="2127" spans="1:7" x14ac:dyDescent="0.25">
      <c r="A2127" s="2" t="s">
        <v>947</v>
      </c>
      <c r="B2127" s="2">
        <v>48293</v>
      </c>
      <c r="C2127" s="5">
        <v>25385.166666666668</v>
      </c>
      <c r="D2127" s="6">
        <v>0.52564898984669972</v>
      </c>
      <c r="G2127" s="6"/>
    </row>
    <row r="2128" spans="1:7" x14ac:dyDescent="0.25">
      <c r="A2128" s="2" t="s">
        <v>1193</v>
      </c>
      <c r="B2128" s="2">
        <v>48270</v>
      </c>
      <c r="C2128" s="5">
        <v>24237</v>
      </c>
      <c r="D2128" s="6">
        <v>0.50211311373523926</v>
      </c>
      <c r="G2128" s="6"/>
    </row>
    <row r="2129" spans="1:7" x14ac:dyDescent="0.25">
      <c r="A2129" s="2" t="s">
        <v>1480</v>
      </c>
      <c r="B2129" s="2">
        <v>48249</v>
      </c>
      <c r="C2129" s="5">
        <v>22840</v>
      </c>
      <c r="D2129" s="6">
        <v>0.47337768658417789</v>
      </c>
      <c r="G2129" s="6"/>
    </row>
    <row r="2130" spans="1:7" x14ac:dyDescent="0.25">
      <c r="A2130" s="2" t="s">
        <v>216</v>
      </c>
      <c r="B2130" s="2">
        <v>48205</v>
      </c>
      <c r="C2130" s="5">
        <v>30892.666666666668</v>
      </c>
      <c r="D2130" s="6">
        <v>0.64086021505376345</v>
      </c>
      <c r="G2130" s="6"/>
    </row>
    <row r="2131" spans="1:7" x14ac:dyDescent="0.25">
      <c r="A2131" s="2" t="s">
        <v>1227</v>
      </c>
      <c r="B2131" s="2">
        <v>48181</v>
      </c>
      <c r="C2131" s="5">
        <v>24058.666666666668</v>
      </c>
      <c r="D2131" s="6">
        <v>0.499339296956615</v>
      </c>
      <c r="G2131" s="6"/>
    </row>
    <row r="2132" spans="1:7" x14ac:dyDescent="0.25">
      <c r="A2132" s="2" t="s">
        <v>1591</v>
      </c>
      <c r="B2132" s="2">
        <v>48179</v>
      </c>
      <c r="C2132" s="5">
        <v>22206.666666666668</v>
      </c>
      <c r="D2132" s="6">
        <v>0.46092004123511632</v>
      </c>
      <c r="G2132" s="6"/>
    </row>
    <row r="2133" spans="1:7" x14ac:dyDescent="0.25">
      <c r="A2133" s="2" t="s">
        <v>1129</v>
      </c>
      <c r="B2133" s="2">
        <v>48173</v>
      </c>
      <c r="C2133" s="5">
        <v>24467.833333333332</v>
      </c>
      <c r="D2133" s="6">
        <v>0.50791591417045512</v>
      </c>
      <c r="G2133" s="6"/>
    </row>
    <row r="2134" spans="1:7" x14ac:dyDescent="0.25">
      <c r="A2134" s="2" t="s">
        <v>1126</v>
      </c>
      <c r="B2134" s="2">
        <v>48165</v>
      </c>
      <c r="C2134" s="5">
        <v>24470.333333333332</v>
      </c>
      <c r="D2134" s="6">
        <v>0.50805218173639222</v>
      </c>
      <c r="G2134" s="6"/>
    </row>
    <row r="2135" spans="1:7" x14ac:dyDescent="0.25">
      <c r="A2135" s="2" t="s">
        <v>230</v>
      </c>
      <c r="B2135" s="2">
        <v>48160</v>
      </c>
      <c r="C2135" s="5">
        <v>30734.333333333332</v>
      </c>
      <c r="D2135" s="6">
        <v>0.63817137320044293</v>
      </c>
      <c r="G2135" s="6"/>
    </row>
    <row r="2136" spans="1:7" x14ac:dyDescent="0.25">
      <c r="A2136" s="2" t="s">
        <v>2288</v>
      </c>
      <c r="B2136" s="2">
        <v>48157</v>
      </c>
      <c r="C2136" s="5">
        <v>19196.166666666668</v>
      </c>
      <c r="D2136" s="6">
        <v>0.39861633130524465</v>
      </c>
      <c r="G2136" s="6"/>
    </row>
    <row r="2137" spans="1:7" x14ac:dyDescent="0.25">
      <c r="A2137" s="2" t="s">
        <v>925</v>
      </c>
      <c r="B2137" s="2">
        <v>48147</v>
      </c>
      <c r="C2137" s="5">
        <v>25455</v>
      </c>
      <c r="D2137" s="6">
        <v>0.52869337653436355</v>
      </c>
      <c r="G2137" s="6"/>
    </row>
    <row r="2138" spans="1:7" x14ac:dyDescent="0.25">
      <c r="A2138" s="2" t="s">
        <v>1499</v>
      </c>
      <c r="B2138" s="2">
        <v>48147</v>
      </c>
      <c r="C2138" s="5">
        <v>22675.5</v>
      </c>
      <c r="D2138" s="6">
        <v>0.47096392298585582</v>
      </c>
      <c r="G2138" s="6"/>
    </row>
    <row r="2139" spans="1:7" x14ac:dyDescent="0.25">
      <c r="A2139" s="2" t="s">
        <v>2399</v>
      </c>
      <c r="B2139" s="2">
        <v>48146</v>
      </c>
      <c r="C2139" s="5">
        <v>18660</v>
      </c>
      <c r="D2139" s="6">
        <v>0.38757113778922442</v>
      </c>
      <c r="G2139" s="6"/>
    </row>
    <row r="2140" spans="1:7" x14ac:dyDescent="0.25">
      <c r="A2140" s="2" t="s">
        <v>3060</v>
      </c>
      <c r="B2140" s="2">
        <v>48139</v>
      </c>
      <c r="C2140" s="5">
        <v>16059.333333333334</v>
      </c>
      <c r="D2140" s="6">
        <v>0.3336033846430822</v>
      </c>
      <c r="G2140" s="6"/>
    </row>
    <row r="2141" spans="1:7" x14ac:dyDescent="0.25">
      <c r="A2141" s="2" t="s">
        <v>638</v>
      </c>
      <c r="B2141" s="2">
        <v>48123</v>
      </c>
      <c r="C2141" s="5">
        <v>27339.166666666668</v>
      </c>
      <c r="D2141" s="6">
        <v>0.56811018986070416</v>
      </c>
      <c r="G2141" s="6"/>
    </row>
    <row r="2142" spans="1:7" x14ac:dyDescent="0.25">
      <c r="A2142" s="2" t="s">
        <v>2664</v>
      </c>
      <c r="B2142" s="2">
        <v>48116</v>
      </c>
      <c r="C2142" s="5">
        <v>17482.833333333332</v>
      </c>
      <c r="D2142" s="6">
        <v>0.36334760440047659</v>
      </c>
      <c r="G2142" s="6"/>
    </row>
    <row r="2143" spans="1:7" x14ac:dyDescent="0.25">
      <c r="A2143" s="2" t="s">
        <v>1523</v>
      </c>
      <c r="B2143" s="2">
        <v>48114</v>
      </c>
      <c r="C2143" s="5">
        <v>22547.333333333332</v>
      </c>
      <c r="D2143" s="6">
        <v>0.46862313117457149</v>
      </c>
      <c r="G2143" s="6"/>
    </row>
    <row r="2144" spans="1:7" x14ac:dyDescent="0.25">
      <c r="A2144" s="2" t="s">
        <v>2021</v>
      </c>
      <c r="B2144" s="2">
        <v>48114</v>
      </c>
      <c r="C2144" s="5">
        <v>20195.333333333332</v>
      </c>
      <c r="D2144" s="6">
        <v>0.41973923043881889</v>
      </c>
      <c r="G2144" s="6"/>
    </row>
    <row r="2145" spans="1:7" x14ac:dyDescent="0.25">
      <c r="A2145" s="2" t="s">
        <v>3605</v>
      </c>
      <c r="B2145" s="2">
        <v>48113</v>
      </c>
      <c r="C2145" s="5">
        <v>13332.166666666666</v>
      </c>
      <c r="D2145" s="6">
        <v>0.2771011299787306</v>
      </c>
      <c r="G2145" s="6"/>
    </row>
    <row r="2146" spans="1:7" x14ac:dyDescent="0.25">
      <c r="A2146" s="2" t="s">
        <v>2928</v>
      </c>
      <c r="B2146" s="2">
        <v>48085</v>
      </c>
      <c r="C2146" s="5">
        <v>16486.333333333332</v>
      </c>
      <c r="D2146" s="6">
        <v>0.34285813316696123</v>
      </c>
      <c r="G2146" s="6"/>
    </row>
    <row r="2147" spans="1:7" x14ac:dyDescent="0.25">
      <c r="A2147" s="2" t="s">
        <v>2721</v>
      </c>
      <c r="B2147" s="2">
        <v>48072</v>
      </c>
      <c r="C2147" s="5">
        <v>17204.5</v>
      </c>
      <c r="D2147" s="6">
        <v>0.35789024796139124</v>
      </c>
      <c r="G2147" s="6"/>
    </row>
    <row r="2148" spans="1:7" x14ac:dyDescent="0.25">
      <c r="A2148" s="2" t="s">
        <v>3029</v>
      </c>
      <c r="B2148" s="2">
        <v>48066</v>
      </c>
      <c r="C2148" s="5">
        <v>16150.833333333334</v>
      </c>
      <c r="D2148" s="6">
        <v>0.33601367564043888</v>
      </c>
      <c r="G2148" s="6"/>
    </row>
    <row r="2149" spans="1:7" x14ac:dyDescent="0.25">
      <c r="A2149" s="2" t="s">
        <v>3300</v>
      </c>
      <c r="B2149" s="2">
        <v>48057</v>
      </c>
      <c r="C2149" s="5">
        <v>14999</v>
      </c>
      <c r="D2149" s="6">
        <v>0.31210853777805525</v>
      </c>
      <c r="G2149" s="6"/>
    </row>
    <row r="2150" spans="1:7" x14ac:dyDescent="0.25">
      <c r="A2150" s="2" t="s">
        <v>950</v>
      </c>
      <c r="B2150" s="2">
        <v>47988</v>
      </c>
      <c r="C2150" s="5">
        <v>25206</v>
      </c>
      <c r="D2150" s="6">
        <v>0.52525631407851958</v>
      </c>
      <c r="G2150" s="6"/>
    </row>
    <row r="2151" spans="1:7" x14ac:dyDescent="0.25">
      <c r="A2151" s="2" t="s">
        <v>1167</v>
      </c>
      <c r="B2151" s="2">
        <v>47959</v>
      </c>
      <c r="C2151" s="5">
        <v>24188</v>
      </c>
      <c r="D2151" s="6">
        <v>0.50434746345837067</v>
      </c>
      <c r="G2151" s="6"/>
    </row>
    <row r="2152" spans="1:7" x14ac:dyDescent="0.25">
      <c r="A2152" s="2" t="s">
        <v>1108</v>
      </c>
      <c r="B2152" s="2">
        <v>47945</v>
      </c>
      <c r="C2152" s="5">
        <v>24452.666666666668</v>
      </c>
      <c r="D2152" s="6">
        <v>0.51001494768310918</v>
      </c>
      <c r="G2152" s="6"/>
    </row>
    <row r="2153" spans="1:7" x14ac:dyDescent="0.25">
      <c r="A2153" s="2" t="s">
        <v>3270</v>
      </c>
      <c r="B2153" s="2">
        <v>47939</v>
      </c>
      <c r="C2153" s="5">
        <v>15078.833333333334</v>
      </c>
      <c r="D2153" s="6">
        <v>0.31454209168596203</v>
      </c>
      <c r="G2153" s="6"/>
    </row>
    <row r="2154" spans="1:7" x14ac:dyDescent="0.25">
      <c r="A2154" s="2" t="s">
        <v>346</v>
      </c>
      <c r="B2154" s="2">
        <v>47939</v>
      </c>
      <c r="C2154" s="5">
        <v>29315.166666666668</v>
      </c>
      <c r="D2154" s="6">
        <v>0.61150976588303196</v>
      </c>
      <c r="G2154" s="6"/>
    </row>
    <row r="2155" spans="1:7" x14ac:dyDescent="0.25">
      <c r="A2155" s="2" t="s">
        <v>2817</v>
      </c>
      <c r="B2155" s="2">
        <v>47933</v>
      </c>
      <c r="C2155" s="5">
        <v>16790.833333333332</v>
      </c>
      <c r="D2155" s="6">
        <v>0.350297985382374</v>
      </c>
      <c r="G2155" s="6"/>
    </row>
    <row r="2156" spans="1:7" x14ac:dyDescent="0.25">
      <c r="A2156" s="2" t="s">
        <v>1997</v>
      </c>
      <c r="B2156" s="2">
        <v>47884</v>
      </c>
      <c r="C2156" s="5">
        <v>20205</v>
      </c>
      <c r="D2156" s="6">
        <v>0.4219572299724334</v>
      </c>
      <c r="G2156" s="6"/>
    </row>
    <row r="2157" spans="1:7" x14ac:dyDescent="0.25">
      <c r="A2157" s="2" t="s">
        <v>311</v>
      </c>
      <c r="B2157" s="2">
        <v>47879</v>
      </c>
      <c r="C2157" s="5">
        <v>29624.666666666668</v>
      </c>
      <c r="D2157" s="6">
        <v>0.61874029672020447</v>
      </c>
      <c r="G2157" s="6"/>
    </row>
    <row r="2158" spans="1:7" x14ac:dyDescent="0.25">
      <c r="A2158" s="2" t="s">
        <v>419</v>
      </c>
      <c r="B2158" s="2">
        <v>47866</v>
      </c>
      <c r="C2158" s="5">
        <v>28720</v>
      </c>
      <c r="D2158" s="6">
        <v>0.60000835666234908</v>
      </c>
      <c r="G2158" s="6"/>
    </row>
    <row r="2159" spans="1:7" x14ac:dyDescent="0.25">
      <c r="A2159" s="2" t="s">
        <v>1285</v>
      </c>
      <c r="B2159" s="2">
        <v>47863</v>
      </c>
      <c r="C2159" s="5">
        <v>23625.5</v>
      </c>
      <c r="D2159" s="6">
        <v>0.49360675260639741</v>
      </c>
      <c r="G2159" s="6"/>
    </row>
    <row r="2160" spans="1:7" x14ac:dyDescent="0.25">
      <c r="A2160" s="2" t="s">
        <v>2755</v>
      </c>
      <c r="B2160" s="2">
        <v>47862</v>
      </c>
      <c r="C2160" s="5">
        <v>16981.666666666668</v>
      </c>
      <c r="D2160" s="6">
        <v>0.35480478598192028</v>
      </c>
      <c r="G2160" s="6"/>
    </row>
    <row r="2161" spans="1:7" x14ac:dyDescent="0.25">
      <c r="A2161" s="2" t="s">
        <v>1680</v>
      </c>
      <c r="B2161" s="2">
        <v>47840</v>
      </c>
      <c r="C2161" s="5">
        <v>21507.833333333332</v>
      </c>
      <c r="D2161" s="6">
        <v>0.4495784559643255</v>
      </c>
      <c r="G2161" s="6"/>
    </row>
    <row r="2162" spans="1:7" x14ac:dyDescent="0.25">
      <c r="A2162" s="2" t="s">
        <v>812</v>
      </c>
      <c r="B2162" s="2">
        <v>47830</v>
      </c>
      <c r="C2162" s="5">
        <v>25902.166666666668</v>
      </c>
      <c r="D2162" s="6">
        <v>0.54154644922991146</v>
      </c>
      <c r="G2162" s="6"/>
    </row>
    <row r="2163" spans="1:7" x14ac:dyDescent="0.25">
      <c r="A2163" s="2" t="s">
        <v>262</v>
      </c>
      <c r="B2163" s="2">
        <v>47817</v>
      </c>
      <c r="C2163" s="5">
        <v>30084.333333333332</v>
      </c>
      <c r="D2163" s="6">
        <v>0.62915560017009287</v>
      </c>
      <c r="G2163" s="6"/>
    </row>
    <row r="2164" spans="1:7" x14ac:dyDescent="0.25">
      <c r="A2164" s="2" t="s">
        <v>1433</v>
      </c>
      <c r="B2164" s="2">
        <v>47814</v>
      </c>
      <c r="C2164" s="5">
        <v>22891.166666666668</v>
      </c>
      <c r="D2164" s="6">
        <v>0.47875447916230951</v>
      </c>
      <c r="G2164" s="6"/>
    </row>
    <row r="2165" spans="1:7" x14ac:dyDescent="0.25">
      <c r="A2165" s="2" t="s">
        <v>2528</v>
      </c>
      <c r="B2165" s="2">
        <v>47795</v>
      </c>
      <c r="C2165" s="5">
        <v>17905.666666666668</v>
      </c>
      <c r="D2165" s="6">
        <v>0.37463472469226211</v>
      </c>
      <c r="G2165" s="6"/>
    </row>
    <row r="2166" spans="1:7" x14ac:dyDescent="0.25">
      <c r="A2166" s="2" t="s">
        <v>1218</v>
      </c>
      <c r="B2166" s="2">
        <v>47773</v>
      </c>
      <c r="C2166" s="5">
        <v>23869.166666666668</v>
      </c>
      <c r="D2166" s="6">
        <v>0.49963717301962757</v>
      </c>
      <c r="G2166" s="6"/>
    </row>
    <row r="2167" spans="1:7" x14ac:dyDescent="0.25">
      <c r="A2167" s="2" t="s">
        <v>1346</v>
      </c>
      <c r="B2167" s="2">
        <v>47732</v>
      </c>
      <c r="C2167" s="5">
        <v>23307.5</v>
      </c>
      <c r="D2167" s="6">
        <v>0.48829925416911085</v>
      </c>
      <c r="G2167" s="6"/>
    </row>
    <row r="2168" spans="1:7" x14ac:dyDescent="0.25">
      <c r="A2168" s="2" t="s">
        <v>3402</v>
      </c>
      <c r="B2168" s="2">
        <v>47722</v>
      </c>
      <c r="C2168" s="5">
        <v>14324.333333333334</v>
      </c>
      <c r="D2168" s="6">
        <v>0.30016204964865961</v>
      </c>
      <c r="G2168" s="6"/>
    </row>
    <row r="2169" spans="1:7" x14ac:dyDescent="0.25">
      <c r="A2169" s="2" t="s">
        <v>1864</v>
      </c>
      <c r="B2169" s="2">
        <v>47682</v>
      </c>
      <c r="C2169" s="5">
        <v>20676.833333333332</v>
      </c>
      <c r="D2169" s="6">
        <v>0.43364022761908755</v>
      </c>
      <c r="G2169" s="6"/>
    </row>
    <row r="2170" spans="1:7" x14ac:dyDescent="0.25">
      <c r="A2170" s="2" t="s">
        <v>3390</v>
      </c>
      <c r="B2170" s="2">
        <v>47672</v>
      </c>
      <c r="C2170" s="5">
        <v>14377</v>
      </c>
      <c r="D2170" s="6">
        <v>0.30158164121496894</v>
      </c>
      <c r="G2170" s="6"/>
    </row>
    <row r="2171" spans="1:7" x14ac:dyDescent="0.25">
      <c r="A2171" s="2" t="s">
        <v>1513</v>
      </c>
      <c r="B2171" s="2">
        <v>47667</v>
      </c>
      <c r="C2171" s="5">
        <v>22383</v>
      </c>
      <c r="D2171" s="6">
        <v>0.4695701428661338</v>
      </c>
      <c r="G2171" s="6"/>
    </row>
    <row r="2172" spans="1:7" x14ac:dyDescent="0.25">
      <c r="A2172" s="2" t="s">
        <v>2533</v>
      </c>
      <c r="B2172" s="2">
        <v>47660</v>
      </c>
      <c r="C2172" s="5">
        <v>17834</v>
      </c>
      <c r="D2172" s="6">
        <v>0.37419219471254722</v>
      </c>
      <c r="G2172" s="6"/>
    </row>
    <row r="2173" spans="1:7" x14ac:dyDescent="0.25">
      <c r="A2173" s="2" t="s">
        <v>3490</v>
      </c>
      <c r="B2173" s="2">
        <v>47650</v>
      </c>
      <c r="C2173" s="5">
        <v>13889.166666666666</v>
      </c>
      <c r="D2173" s="6">
        <v>0.29148303602658271</v>
      </c>
      <c r="G2173" s="6"/>
    </row>
    <row r="2174" spans="1:7" x14ac:dyDescent="0.25">
      <c r="A2174" s="2" t="s">
        <v>3467</v>
      </c>
      <c r="B2174" s="2">
        <v>47614</v>
      </c>
      <c r="C2174" s="5">
        <v>13988</v>
      </c>
      <c r="D2174" s="6">
        <v>0.29377914058890242</v>
      </c>
      <c r="G2174" s="6"/>
    </row>
    <row r="2175" spans="1:7" x14ac:dyDescent="0.25">
      <c r="A2175" s="2" t="s">
        <v>1422</v>
      </c>
      <c r="B2175" s="2">
        <v>47611</v>
      </c>
      <c r="C2175" s="5">
        <v>22853.166666666668</v>
      </c>
      <c r="D2175" s="6">
        <v>0.47999761959771203</v>
      </c>
      <c r="G2175" s="6"/>
    </row>
    <row r="2176" spans="1:7" x14ac:dyDescent="0.25">
      <c r="A2176" s="2" t="s">
        <v>3422</v>
      </c>
      <c r="B2176" s="2">
        <v>47604</v>
      </c>
      <c r="C2176" s="5">
        <v>14199.666666666666</v>
      </c>
      <c r="D2176" s="6">
        <v>0.29828725877377249</v>
      </c>
      <c r="G2176" s="6"/>
    </row>
    <row r="2177" spans="1:7" x14ac:dyDescent="0.25">
      <c r="A2177" s="2" t="s">
        <v>2898</v>
      </c>
      <c r="B2177" s="2">
        <v>47599</v>
      </c>
      <c r="C2177" s="5">
        <v>16407.5</v>
      </c>
      <c r="D2177" s="6">
        <v>0.34470261980293704</v>
      </c>
      <c r="G2177" s="6"/>
    </row>
    <row r="2178" spans="1:7" x14ac:dyDescent="0.25">
      <c r="A2178" s="2" t="s">
        <v>1005</v>
      </c>
      <c r="B2178" s="2">
        <v>47587</v>
      </c>
      <c r="C2178" s="5">
        <v>24746.333333333332</v>
      </c>
      <c r="D2178" s="6">
        <v>0.52002297546248621</v>
      </c>
      <c r="G2178" s="6"/>
    </row>
    <row r="2179" spans="1:7" x14ac:dyDescent="0.25">
      <c r="A2179" s="2" t="s">
        <v>746</v>
      </c>
      <c r="B2179" s="2">
        <v>47586</v>
      </c>
      <c r="C2179" s="5">
        <v>26281.5</v>
      </c>
      <c r="D2179" s="6">
        <v>0.55229479258605474</v>
      </c>
      <c r="G2179" s="6"/>
    </row>
    <row r="2180" spans="1:7" x14ac:dyDescent="0.25">
      <c r="A2180" s="2" t="s">
        <v>931</v>
      </c>
      <c r="B2180" s="2">
        <v>47584</v>
      </c>
      <c r="C2180" s="5">
        <v>25134.833333333332</v>
      </c>
      <c r="D2180" s="6">
        <v>0.52822027011880746</v>
      </c>
      <c r="G2180" s="6"/>
    </row>
    <row r="2181" spans="1:7" x14ac:dyDescent="0.25">
      <c r="A2181" s="2" t="s">
        <v>302</v>
      </c>
      <c r="B2181" s="2">
        <v>47579</v>
      </c>
      <c r="C2181" s="5">
        <v>29509.333333333332</v>
      </c>
      <c r="D2181" s="6">
        <v>0.62021760300412643</v>
      </c>
      <c r="G2181" s="6"/>
    </row>
    <row r="2182" spans="1:7" x14ac:dyDescent="0.25">
      <c r="A2182" s="2" t="s">
        <v>258</v>
      </c>
      <c r="B2182" s="2">
        <v>47507</v>
      </c>
      <c r="C2182" s="5">
        <v>29907.666666666668</v>
      </c>
      <c r="D2182" s="6">
        <v>0.62954231306263642</v>
      </c>
      <c r="G2182" s="6"/>
    </row>
    <row r="2183" spans="1:7" x14ac:dyDescent="0.25">
      <c r="A2183" s="2" t="s">
        <v>409</v>
      </c>
      <c r="B2183" s="2">
        <v>47466</v>
      </c>
      <c r="C2183" s="5">
        <v>28574</v>
      </c>
      <c r="D2183" s="6">
        <v>0.60198879197741539</v>
      </c>
      <c r="G2183" s="6"/>
    </row>
    <row r="2184" spans="1:7" x14ac:dyDescent="0.25">
      <c r="A2184" s="2" t="s">
        <v>1668</v>
      </c>
      <c r="B2184" s="2">
        <v>47449</v>
      </c>
      <c r="C2184" s="5">
        <v>21370.333333333332</v>
      </c>
      <c r="D2184" s="6">
        <v>0.45038532599914294</v>
      </c>
      <c r="G2184" s="6"/>
    </row>
    <row r="2185" spans="1:7" x14ac:dyDescent="0.25">
      <c r="A2185" s="2" t="s">
        <v>999</v>
      </c>
      <c r="B2185" s="2">
        <v>47444</v>
      </c>
      <c r="C2185" s="5">
        <v>24695.333333333332</v>
      </c>
      <c r="D2185" s="6">
        <v>0.52051541466430595</v>
      </c>
      <c r="G2185" s="6"/>
    </row>
    <row r="2186" spans="1:7" x14ac:dyDescent="0.25">
      <c r="A2186" s="2" t="s">
        <v>1224</v>
      </c>
      <c r="B2186" s="2">
        <v>47439</v>
      </c>
      <c r="C2186" s="5">
        <v>23693.166666666668</v>
      </c>
      <c r="D2186" s="6">
        <v>0.49944490117132884</v>
      </c>
      <c r="G2186" s="6"/>
    </row>
    <row r="2187" spans="1:7" x14ac:dyDescent="0.25">
      <c r="A2187" s="2" t="s">
        <v>3600</v>
      </c>
      <c r="B2187" s="2">
        <v>47415</v>
      </c>
      <c r="C2187" s="5">
        <v>13153.166666666666</v>
      </c>
      <c r="D2187" s="6">
        <v>0.27740518120144819</v>
      </c>
      <c r="G2187" s="6"/>
    </row>
    <row r="2188" spans="1:7" x14ac:dyDescent="0.25">
      <c r="A2188" s="2" t="s">
        <v>2035</v>
      </c>
      <c r="B2188" s="2">
        <v>47407</v>
      </c>
      <c r="C2188" s="5">
        <v>19846.166666666668</v>
      </c>
      <c r="D2188" s="6">
        <v>0.41863367575815108</v>
      </c>
      <c r="G2188" s="6"/>
    </row>
    <row r="2189" spans="1:7" x14ac:dyDescent="0.25">
      <c r="A2189" s="2" t="s">
        <v>896</v>
      </c>
      <c r="B2189" s="2">
        <v>47406</v>
      </c>
      <c r="C2189" s="5">
        <v>25216.666666666668</v>
      </c>
      <c r="D2189" s="6">
        <v>0.53192985416754568</v>
      </c>
      <c r="G2189" s="6"/>
    </row>
    <row r="2190" spans="1:7" x14ac:dyDescent="0.25">
      <c r="A2190" s="2" t="s">
        <v>870</v>
      </c>
      <c r="B2190" s="2">
        <v>47355</v>
      </c>
      <c r="C2190" s="5">
        <v>25319.166666666668</v>
      </c>
      <c r="D2190" s="6">
        <v>0.53466722978918102</v>
      </c>
      <c r="G2190" s="6"/>
    </row>
    <row r="2191" spans="1:7" x14ac:dyDescent="0.25">
      <c r="A2191" s="2" t="s">
        <v>2097</v>
      </c>
      <c r="B2191" s="2">
        <v>47352</v>
      </c>
      <c r="C2191" s="5">
        <v>19616.833333333332</v>
      </c>
      <c r="D2191" s="6">
        <v>0.41427676409303371</v>
      </c>
      <c r="G2191" s="6"/>
    </row>
    <row r="2192" spans="1:7" x14ac:dyDescent="0.25">
      <c r="A2192" s="2" t="s">
        <v>1907</v>
      </c>
      <c r="B2192" s="2">
        <v>47347</v>
      </c>
      <c r="C2192" s="5">
        <v>20375</v>
      </c>
      <c r="D2192" s="6">
        <v>0.4303334952584113</v>
      </c>
      <c r="G2192" s="6"/>
    </row>
    <row r="2193" spans="1:7" x14ac:dyDescent="0.25">
      <c r="A2193" s="2" t="s">
        <v>467</v>
      </c>
      <c r="B2193" s="2">
        <v>47336</v>
      </c>
      <c r="C2193" s="5">
        <v>28085.666666666668</v>
      </c>
      <c r="D2193" s="6">
        <v>0.59332572812799278</v>
      </c>
      <c r="G2193" s="6"/>
    </row>
    <row r="2194" spans="1:7" x14ac:dyDescent="0.25">
      <c r="A2194" s="2" t="s">
        <v>1232</v>
      </c>
      <c r="B2194" s="2">
        <v>47333</v>
      </c>
      <c r="C2194" s="5">
        <v>23618</v>
      </c>
      <c r="D2194" s="6">
        <v>0.49897534489679507</v>
      </c>
      <c r="G2194" s="6"/>
    </row>
    <row r="2195" spans="1:7" x14ac:dyDescent="0.25">
      <c r="A2195" s="2" t="s">
        <v>1079</v>
      </c>
      <c r="B2195" s="2">
        <v>47304</v>
      </c>
      <c r="C2195" s="5">
        <v>24234.5</v>
      </c>
      <c r="D2195" s="6">
        <v>0.51231396922036188</v>
      </c>
      <c r="G2195" s="6"/>
    </row>
    <row r="2196" spans="1:7" x14ac:dyDescent="0.25">
      <c r="A2196" s="2" t="s">
        <v>858</v>
      </c>
      <c r="B2196" s="2">
        <v>47302</v>
      </c>
      <c r="C2196" s="5">
        <v>25347</v>
      </c>
      <c r="D2196" s="6">
        <v>0.53585472073062446</v>
      </c>
      <c r="G2196" s="6"/>
    </row>
    <row r="2197" spans="1:7" x14ac:dyDescent="0.25">
      <c r="A2197" s="2" t="s">
        <v>1746</v>
      </c>
      <c r="B2197" s="2">
        <v>47265</v>
      </c>
      <c r="C2197" s="5">
        <v>20959.833333333332</v>
      </c>
      <c r="D2197" s="6">
        <v>0.44345357734757923</v>
      </c>
      <c r="G2197" s="6"/>
    </row>
    <row r="2198" spans="1:7" x14ac:dyDescent="0.25">
      <c r="A2198" s="2" t="s">
        <v>2007</v>
      </c>
      <c r="B2198" s="2">
        <v>47244</v>
      </c>
      <c r="C2198" s="5">
        <v>19908.166666666668</v>
      </c>
      <c r="D2198" s="6">
        <v>0.42139037055851891</v>
      </c>
      <c r="G2198" s="6"/>
    </row>
    <row r="2199" spans="1:7" x14ac:dyDescent="0.25">
      <c r="A2199" s="2" t="s">
        <v>3552</v>
      </c>
      <c r="B2199" s="2">
        <v>47244</v>
      </c>
      <c r="C2199" s="5">
        <v>13363.333333333334</v>
      </c>
      <c r="D2199" s="6">
        <v>0.28285778793779809</v>
      </c>
      <c r="G2199" s="6"/>
    </row>
    <row r="2200" spans="1:7" x14ac:dyDescent="0.25">
      <c r="A2200" s="2" t="s">
        <v>1297</v>
      </c>
      <c r="B2200" s="2">
        <v>47229</v>
      </c>
      <c r="C2200" s="5">
        <v>23272.166666666668</v>
      </c>
      <c r="D2200" s="6">
        <v>0.49275162858977889</v>
      </c>
      <c r="G2200" s="6"/>
    </row>
    <row r="2201" spans="1:7" x14ac:dyDescent="0.25">
      <c r="A2201" s="2" t="s">
        <v>2513</v>
      </c>
      <c r="B2201" s="2">
        <v>47210</v>
      </c>
      <c r="C2201" s="5">
        <v>17764.166666666668</v>
      </c>
      <c r="D2201" s="6">
        <v>0.37627974299230393</v>
      </c>
      <c r="G2201" s="6"/>
    </row>
    <row r="2202" spans="1:7" x14ac:dyDescent="0.25">
      <c r="A2202" s="2" t="s">
        <v>2627</v>
      </c>
      <c r="B2202" s="2">
        <v>47192</v>
      </c>
      <c r="C2202" s="5">
        <v>17268</v>
      </c>
      <c r="D2202" s="6">
        <v>0.36590947618240377</v>
      </c>
      <c r="G2202" s="6"/>
    </row>
    <row r="2203" spans="1:7" x14ac:dyDescent="0.25">
      <c r="A2203" s="2" t="s">
        <v>2673</v>
      </c>
      <c r="B2203" s="2">
        <v>47160</v>
      </c>
      <c r="C2203" s="5">
        <v>17110</v>
      </c>
      <c r="D2203" s="6">
        <v>0.36280746395250213</v>
      </c>
      <c r="G2203" s="6"/>
    </row>
    <row r="2204" spans="1:7" x14ac:dyDescent="0.25">
      <c r="A2204" s="2" t="s">
        <v>1616</v>
      </c>
      <c r="B2204" s="2">
        <v>47151</v>
      </c>
      <c r="C2204" s="5">
        <v>21564</v>
      </c>
      <c r="D2204" s="6">
        <v>0.45733918686772285</v>
      </c>
      <c r="G2204" s="6"/>
    </row>
    <row r="2205" spans="1:7" x14ac:dyDescent="0.25">
      <c r="A2205" s="2" t="s">
        <v>586</v>
      </c>
      <c r="B2205" s="2">
        <v>47148</v>
      </c>
      <c r="C2205" s="5">
        <v>27135.166666666668</v>
      </c>
      <c r="D2205" s="6">
        <v>0.57553165917253479</v>
      </c>
      <c r="G2205" s="6"/>
    </row>
    <row r="2206" spans="1:7" x14ac:dyDescent="0.25">
      <c r="A2206" s="2" t="s">
        <v>3702</v>
      </c>
      <c r="B2206" s="2">
        <v>47127</v>
      </c>
      <c r="C2206" s="5">
        <v>12449.166666666666</v>
      </c>
      <c r="D2206" s="6">
        <v>0.26416208684335235</v>
      </c>
      <c r="G2206" s="6"/>
    </row>
    <row r="2207" spans="1:7" x14ac:dyDescent="0.25">
      <c r="A2207" s="2" t="s">
        <v>1947</v>
      </c>
      <c r="B2207" s="2">
        <v>47113</v>
      </c>
      <c r="C2207" s="5">
        <v>20070.666666666668</v>
      </c>
      <c r="D2207" s="6">
        <v>0.42601122124820467</v>
      </c>
      <c r="G2207" s="6"/>
    </row>
    <row r="2208" spans="1:7" x14ac:dyDescent="0.25">
      <c r="A2208" s="2" t="s">
        <v>399</v>
      </c>
      <c r="B2208" s="2">
        <v>47097</v>
      </c>
      <c r="C2208" s="5">
        <v>28419</v>
      </c>
      <c r="D2208" s="6">
        <v>0.60341423020574558</v>
      </c>
      <c r="G2208" s="6"/>
    </row>
    <row r="2209" spans="1:7" x14ac:dyDescent="0.25">
      <c r="A2209" s="2" t="s">
        <v>3710</v>
      </c>
      <c r="B2209" s="2">
        <v>47085</v>
      </c>
      <c r="C2209" s="5">
        <v>12395</v>
      </c>
      <c r="D2209" s="6">
        <v>0.26324731867898482</v>
      </c>
      <c r="G2209" s="6"/>
    </row>
    <row r="2210" spans="1:7" x14ac:dyDescent="0.25">
      <c r="A2210" s="2" t="s">
        <v>2679</v>
      </c>
      <c r="B2210" s="2">
        <v>47058</v>
      </c>
      <c r="C2210" s="5">
        <v>17049.833333333332</v>
      </c>
      <c r="D2210" s="6">
        <v>0.36231529885106323</v>
      </c>
      <c r="G2210" s="6"/>
    </row>
    <row r="2211" spans="1:7" x14ac:dyDescent="0.25">
      <c r="A2211" s="2" t="s">
        <v>1221</v>
      </c>
      <c r="B2211" s="2">
        <v>47055</v>
      </c>
      <c r="C2211" s="5">
        <v>23507.333333333332</v>
      </c>
      <c r="D2211" s="6">
        <v>0.49957142351149364</v>
      </c>
      <c r="G2211" s="6"/>
    </row>
    <row r="2212" spans="1:7" x14ac:dyDescent="0.25">
      <c r="A2212" s="2" t="s">
        <v>832</v>
      </c>
      <c r="B2212" s="2">
        <v>47053</v>
      </c>
      <c r="C2212" s="5">
        <v>25333.333333333332</v>
      </c>
      <c r="D2212" s="6">
        <v>0.53839996032842397</v>
      </c>
      <c r="G2212" s="6"/>
    </row>
    <row r="2213" spans="1:7" x14ac:dyDescent="0.25">
      <c r="A2213" s="2" t="s">
        <v>711</v>
      </c>
      <c r="B2213" s="2">
        <v>47026</v>
      </c>
      <c r="C2213" s="5">
        <v>26248.5</v>
      </c>
      <c r="D2213" s="6">
        <v>0.55816994853910606</v>
      </c>
      <c r="G2213" s="6"/>
    </row>
    <row r="2214" spans="1:7" x14ac:dyDescent="0.25">
      <c r="A2214" s="2" t="s">
        <v>550</v>
      </c>
      <c r="B2214" s="2">
        <v>46971</v>
      </c>
      <c r="C2214" s="5">
        <v>27299.833333333332</v>
      </c>
      <c r="D2214" s="6">
        <v>0.58120613428143608</v>
      </c>
      <c r="G2214" s="6"/>
    </row>
    <row r="2215" spans="1:7" x14ac:dyDescent="0.25">
      <c r="A2215" s="2" t="s">
        <v>3055</v>
      </c>
      <c r="B2215" s="2">
        <v>46929</v>
      </c>
      <c r="C2215" s="5">
        <v>15684.666666666666</v>
      </c>
      <c r="D2215" s="6">
        <v>0.33422119940051281</v>
      </c>
      <c r="G2215" s="6"/>
    </row>
    <row r="2216" spans="1:7" x14ac:dyDescent="0.25">
      <c r="A2216" s="2" t="s">
        <v>2995</v>
      </c>
      <c r="B2216" s="2">
        <v>46913</v>
      </c>
      <c r="C2216" s="5">
        <v>15882.333333333334</v>
      </c>
      <c r="D2216" s="6">
        <v>0.33854866099659653</v>
      </c>
      <c r="G2216" s="6"/>
    </row>
    <row r="2217" spans="1:7" x14ac:dyDescent="0.25">
      <c r="A2217" s="2" t="s">
        <v>2675</v>
      </c>
      <c r="B2217" s="2">
        <v>46889</v>
      </c>
      <c r="C2217" s="5">
        <v>16999.333333333332</v>
      </c>
      <c r="D2217" s="6">
        <v>0.36254416458728767</v>
      </c>
      <c r="G2217" s="6"/>
    </row>
    <row r="2218" spans="1:7" x14ac:dyDescent="0.25">
      <c r="A2218" s="2" t="s">
        <v>2027</v>
      </c>
      <c r="B2218" s="2">
        <v>46878</v>
      </c>
      <c r="C2218" s="5">
        <v>19646.833333333332</v>
      </c>
      <c r="D2218" s="6">
        <v>0.41910562168465659</v>
      </c>
      <c r="G2218" s="6"/>
    </row>
    <row r="2219" spans="1:7" x14ac:dyDescent="0.25">
      <c r="A2219" s="2" t="s">
        <v>2028</v>
      </c>
      <c r="B2219" s="2">
        <v>46876</v>
      </c>
      <c r="C2219" s="5">
        <v>19645.166666666668</v>
      </c>
      <c r="D2219" s="6">
        <v>0.41908794834599089</v>
      </c>
      <c r="G2219" s="6"/>
    </row>
    <row r="2220" spans="1:7" x14ac:dyDescent="0.25">
      <c r="A2220" s="2" t="s">
        <v>710</v>
      </c>
      <c r="B2220" s="2">
        <v>46854</v>
      </c>
      <c r="C2220" s="5">
        <v>26162.166666666668</v>
      </c>
      <c r="D2220" s="6">
        <v>0.55837637483814972</v>
      </c>
      <c r="G2220" s="6"/>
    </row>
    <row r="2221" spans="1:7" x14ac:dyDescent="0.25">
      <c r="A2221" s="2" t="s">
        <v>3302</v>
      </c>
      <c r="B2221" s="2">
        <v>46827</v>
      </c>
      <c r="C2221" s="5">
        <v>14597.5</v>
      </c>
      <c r="D2221" s="6">
        <v>0.31173254746193435</v>
      </c>
      <c r="G2221" s="6"/>
    </row>
    <row r="2222" spans="1:7" x14ac:dyDescent="0.25">
      <c r="A2222" s="2" t="s">
        <v>2775</v>
      </c>
      <c r="B2222" s="2">
        <v>46827</v>
      </c>
      <c r="C2222" s="5">
        <v>16556.666666666668</v>
      </c>
      <c r="D2222" s="6">
        <v>0.35357094553711893</v>
      </c>
      <c r="G2222" s="6"/>
    </row>
    <row r="2223" spans="1:7" x14ac:dyDescent="0.25">
      <c r="A2223" s="2" t="s">
        <v>2574</v>
      </c>
      <c r="B2223" s="2">
        <v>46812</v>
      </c>
      <c r="C2223" s="5">
        <v>17324</v>
      </c>
      <c r="D2223" s="6">
        <v>0.37007604887635648</v>
      </c>
      <c r="G2223" s="6"/>
    </row>
    <row r="2224" spans="1:7" x14ac:dyDescent="0.25">
      <c r="A2224" s="2" t="s">
        <v>1419</v>
      </c>
      <c r="B2224" s="2">
        <v>46807</v>
      </c>
      <c r="C2224" s="5">
        <v>22492.166666666668</v>
      </c>
      <c r="D2224" s="6">
        <v>0.4805299777098867</v>
      </c>
      <c r="G2224" s="6"/>
    </row>
    <row r="2225" spans="1:7" x14ac:dyDescent="0.25">
      <c r="A2225" s="2" t="s">
        <v>675</v>
      </c>
      <c r="B2225" s="2">
        <v>46791</v>
      </c>
      <c r="C2225" s="5">
        <v>26341.666666666668</v>
      </c>
      <c r="D2225" s="6">
        <v>0.56296438773838275</v>
      </c>
      <c r="G2225" s="6"/>
    </row>
    <row r="2226" spans="1:7" x14ac:dyDescent="0.25">
      <c r="A2226" s="2" t="s">
        <v>1688</v>
      </c>
      <c r="B2226" s="2">
        <v>46791</v>
      </c>
      <c r="C2226" s="5">
        <v>21005.166666666668</v>
      </c>
      <c r="D2226" s="6">
        <v>0.44891467732398682</v>
      </c>
      <c r="G2226" s="6"/>
    </row>
    <row r="2227" spans="1:7" x14ac:dyDescent="0.25">
      <c r="A2227" s="2" t="s">
        <v>1429</v>
      </c>
      <c r="B2227" s="2">
        <v>46756</v>
      </c>
      <c r="C2227" s="5">
        <v>22418.166666666668</v>
      </c>
      <c r="D2227" s="6">
        <v>0.47947144038554768</v>
      </c>
      <c r="G2227" s="6"/>
    </row>
    <row r="2228" spans="1:7" x14ac:dyDescent="0.25">
      <c r="A2228" s="2" t="s">
        <v>1849</v>
      </c>
      <c r="B2228" s="2">
        <v>46753</v>
      </c>
      <c r="C2228" s="5">
        <v>20324.5</v>
      </c>
      <c r="D2228" s="6">
        <v>0.43472076658182363</v>
      </c>
      <c r="G2228" s="6"/>
    </row>
    <row r="2229" spans="1:7" x14ac:dyDescent="0.25">
      <c r="A2229" s="2" t="s">
        <v>1969</v>
      </c>
      <c r="B2229" s="2">
        <v>46740</v>
      </c>
      <c r="C2229" s="5">
        <v>19825.166666666668</v>
      </c>
      <c r="D2229" s="6">
        <v>0.42415846526886325</v>
      </c>
      <c r="G2229" s="6"/>
    </row>
    <row r="2230" spans="1:7" x14ac:dyDescent="0.25">
      <c r="A2230" s="2" t="s">
        <v>696</v>
      </c>
      <c r="B2230" s="2">
        <v>46732</v>
      </c>
      <c r="C2230" s="5">
        <v>26216</v>
      </c>
      <c r="D2230" s="6">
        <v>0.56098604810408281</v>
      </c>
      <c r="G2230" s="6"/>
    </row>
    <row r="2231" spans="1:7" x14ac:dyDescent="0.25">
      <c r="A2231" s="2" t="s">
        <v>1434</v>
      </c>
      <c r="B2231" s="2">
        <v>46729</v>
      </c>
      <c r="C2231" s="5">
        <v>22354.333333333332</v>
      </c>
      <c r="D2231" s="6">
        <v>0.47838244630386551</v>
      </c>
      <c r="G2231" s="6"/>
    </row>
    <row r="2232" spans="1:7" x14ac:dyDescent="0.25">
      <c r="A2232" s="2" t="s">
        <v>263</v>
      </c>
      <c r="B2232" s="2">
        <v>46729</v>
      </c>
      <c r="C2232" s="5">
        <v>29390.166666666668</v>
      </c>
      <c r="D2232" s="6">
        <v>0.62894918929715316</v>
      </c>
      <c r="G2232" s="6"/>
    </row>
    <row r="2233" spans="1:7" x14ac:dyDescent="0.25">
      <c r="A2233" s="2" t="s">
        <v>753</v>
      </c>
      <c r="B2233" s="2">
        <v>46713</v>
      </c>
      <c r="C2233" s="5">
        <v>25741.666666666668</v>
      </c>
      <c r="D2233" s="6">
        <v>0.55106001898115442</v>
      </c>
      <c r="G2233" s="6"/>
    </row>
    <row r="2234" spans="1:7" x14ac:dyDescent="0.25">
      <c r="A2234" s="2" t="s">
        <v>3242</v>
      </c>
      <c r="B2234" s="2">
        <v>46712</v>
      </c>
      <c r="C2234" s="5">
        <v>14854.5</v>
      </c>
      <c r="D2234" s="6">
        <v>0.31800179825312552</v>
      </c>
      <c r="G2234" s="6"/>
    </row>
    <row r="2235" spans="1:7" x14ac:dyDescent="0.25">
      <c r="A2235" s="2" t="s">
        <v>2829</v>
      </c>
      <c r="B2235" s="2">
        <v>46705</v>
      </c>
      <c r="C2235" s="5">
        <v>16307.333333333334</v>
      </c>
      <c r="D2235" s="6">
        <v>0.34915605038718195</v>
      </c>
      <c r="G2235" s="6"/>
    </row>
    <row r="2236" spans="1:7" x14ac:dyDescent="0.25">
      <c r="A2236" s="2" t="s">
        <v>2946</v>
      </c>
      <c r="B2236" s="2">
        <v>46704</v>
      </c>
      <c r="C2236" s="5">
        <v>15959.666666666666</v>
      </c>
      <c r="D2236" s="6">
        <v>0.34171948155761106</v>
      </c>
      <c r="G2236" s="6"/>
    </row>
    <row r="2237" spans="1:7" x14ac:dyDescent="0.25">
      <c r="A2237" s="2" t="s">
        <v>1870</v>
      </c>
      <c r="B2237" s="2">
        <v>46666</v>
      </c>
      <c r="C2237" s="5">
        <v>20205.833333333332</v>
      </c>
      <c r="D2237" s="6">
        <v>0.43298832840469148</v>
      </c>
      <c r="G2237" s="6"/>
    </row>
    <row r="2238" spans="1:7" x14ac:dyDescent="0.25">
      <c r="A2238" s="2" t="s">
        <v>1672</v>
      </c>
      <c r="B2238" s="2">
        <v>46665</v>
      </c>
      <c r="C2238" s="5">
        <v>20998.5</v>
      </c>
      <c r="D2238" s="6">
        <v>0.44998392799742848</v>
      </c>
      <c r="G2238" s="6"/>
    </row>
    <row r="2239" spans="1:7" x14ac:dyDescent="0.25">
      <c r="A2239" s="2" t="s">
        <v>2313</v>
      </c>
      <c r="B2239" s="2">
        <v>46653</v>
      </c>
      <c r="C2239" s="5">
        <v>18497.5</v>
      </c>
      <c r="D2239" s="6">
        <v>0.39649111525518188</v>
      </c>
      <c r="G2239" s="6"/>
    </row>
    <row r="2240" spans="1:7" x14ac:dyDescent="0.25">
      <c r="A2240" s="2" t="s">
        <v>3069</v>
      </c>
      <c r="B2240" s="2">
        <v>46648</v>
      </c>
      <c r="C2240" s="5">
        <v>15522.666666666666</v>
      </c>
      <c r="D2240" s="6">
        <v>0.33276167609901103</v>
      </c>
      <c r="G2240" s="6"/>
    </row>
    <row r="2241" spans="1:7" x14ac:dyDescent="0.25">
      <c r="A2241" s="2" t="s">
        <v>1299</v>
      </c>
      <c r="B2241" s="2">
        <v>46623</v>
      </c>
      <c r="C2241" s="5">
        <v>22969.666666666668</v>
      </c>
      <c r="D2241" s="6">
        <v>0.49266813947336441</v>
      </c>
      <c r="G2241" s="6"/>
    </row>
    <row r="2242" spans="1:7" x14ac:dyDescent="0.25">
      <c r="A2242" s="2" t="s">
        <v>1902</v>
      </c>
      <c r="B2242" s="2">
        <v>46623</v>
      </c>
      <c r="C2242" s="5">
        <v>20077.5</v>
      </c>
      <c r="D2242" s="6">
        <v>0.43063509426677821</v>
      </c>
      <c r="G2242" s="6"/>
    </row>
    <row r="2243" spans="1:7" x14ac:dyDescent="0.25">
      <c r="A2243" s="2" t="s">
        <v>651</v>
      </c>
      <c r="B2243" s="2">
        <v>46616</v>
      </c>
      <c r="C2243" s="5">
        <v>26405.833333333332</v>
      </c>
      <c r="D2243" s="6">
        <v>0.56645429323265262</v>
      </c>
      <c r="G2243" s="6"/>
    </row>
    <row r="2244" spans="1:7" x14ac:dyDescent="0.25">
      <c r="A2244" s="2" t="s">
        <v>2251</v>
      </c>
      <c r="B2244" s="2">
        <v>46607</v>
      </c>
      <c r="C2244" s="5">
        <v>18725.333333333332</v>
      </c>
      <c r="D2244" s="6">
        <v>0.40177083556833376</v>
      </c>
      <c r="G2244" s="6"/>
    </row>
    <row r="2245" spans="1:7" x14ac:dyDescent="0.25">
      <c r="A2245" s="2" t="s">
        <v>1952</v>
      </c>
      <c r="B2245" s="2">
        <v>46599</v>
      </c>
      <c r="C2245" s="5">
        <v>19828.333333333332</v>
      </c>
      <c r="D2245" s="6">
        <v>0.42550984642016637</v>
      </c>
      <c r="G2245" s="6"/>
    </row>
    <row r="2246" spans="1:7" x14ac:dyDescent="0.25">
      <c r="A2246" s="2" t="s">
        <v>454</v>
      </c>
      <c r="B2246" s="2">
        <v>46586</v>
      </c>
      <c r="C2246" s="5">
        <v>27711.666666666668</v>
      </c>
      <c r="D2246" s="6">
        <v>0.59484966871306122</v>
      </c>
      <c r="G2246" s="6"/>
    </row>
    <row r="2247" spans="1:7" x14ac:dyDescent="0.25">
      <c r="A2247" s="2" t="s">
        <v>324</v>
      </c>
      <c r="B2247" s="2">
        <v>46579</v>
      </c>
      <c r="C2247" s="5">
        <v>28690.833333333332</v>
      </c>
      <c r="D2247" s="6">
        <v>0.61596069759619854</v>
      </c>
      <c r="G2247" s="6"/>
    </row>
    <row r="2248" spans="1:7" x14ac:dyDescent="0.25">
      <c r="A2248" s="2" t="s">
        <v>2643</v>
      </c>
      <c r="B2248" s="2">
        <v>46492</v>
      </c>
      <c r="C2248" s="5">
        <v>16955.5</v>
      </c>
      <c r="D2248" s="6">
        <v>0.36469715219822763</v>
      </c>
      <c r="G2248" s="6"/>
    </row>
    <row r="2249" spans="1:7" x14ac:dyDescent="0.25">
      <c r="A2249" s="2" t="s">
        <v>2585</v>
      </c>
      <c r="B2249" s="2">
        <v>46461</v>
      </c>
      <c r="C2249" s="5">
        <v>17159.833333333332</v>
      </c>
      <c r="D2249" s="6">
        <v>0.36933844156030504</v>
      </c>
      <c r="G2249" s="6"/>
    </row>
    <row r="2250" spans="1:7" x14ac:dyDescent="0.25">
      <c r="A2250" s="2" t="s">
        <v>1200</v>
      </c>
      <c r="B2250" s="2">
        <v>46453</v>
      </c>
      <c r="C2250" s="5">
        <v>23283.333333333332</v>
      </c>
      <c r="D2250" s="6">
        <v>0.50122345883653008</v>
      </c>
      <c r="G2250" s="6"/>
    </row>
    <row r="2251" spans="1:7" x14ac:dyDescent="0.25">
      <c r="A2251" s="2" t="s">
        <v>2827</v>
      </c>
      <c r="B2251" s="2">
        <v>46437</v>
      </c>
      <c r="C2251" s="5">
        <v>16213.833333333334</v>
      </c>
      <c r="D2251" s="6">
        <v>0.34915764010020744</v>
      </c>
      <c r="G2251" s="6"/>
    </row>
    <row r="2252" spans="1:7" x14ac:dyDescent="0.25">
      <c r="A2252" s="2" t="s">
        <v>892</v>
      </c>
      <c r="B2252" s="2">
        <v>46434</v>
      </c>
      <c r="C2252" s="5">
        <v>24709.333333333332</v>
      </c>
      <c r="D2252" s="6">
        <v>0.53213880633443877</v>
      </c>
      <c r="G2252" s="6"/>
    </row>
    <row r="2253" spans="1:7" x14ac:dyDescent="0.25">
      <c r="A2253" s="2" t="s">
        <v>976</v>
      </c>
      <c r="B2253" s="2">
        <v>46423</v>
      </c>
      <c r="C2253" s="5">
        <v>24259.166666666668</v>
      </c>
      <c r="D2253" s="6">
        <v>0.52256783634548964</v>
      </c>
      <c r="G2253" s="6"/>
    </row>
    <row r="2254" spans="1:7" x14ac:dyDescent="0.25">
      <c r="A2254" s="2" t="s">
        <v>743</v>
      </c>
      <c r="B2254" s="2">
        <v>46360</v>
      </c>
      <c r="C2254" s="5">
        <v>25626.833333333332</v>
      </c>
      <c r="D2254" s="6">
        <v>0.55277897612884663</v>
      </c>
      <c r="G2254" s="6"/>
    </row>
    <row r="2255" spans="1:7" x14ac:dyDescent="0.25">
      <c r="A2255" s="2" t="s">
        <v>1180</v>
      </c>
      <c r="B2255" s="2">
        <v>46358</v>
      </c>
      <c r="C2255" s="5">
        <v>23336</v>
      </c>
      <c r="D2255" s="6">
        <v>0.50338668622459981</v>
      </c>
      <c r="G2255" s="6"/>
    </row>
    <row r="2256" spans="1:7" x14ac:dyDescent="0.25">
      <c r="A2256" s="2" t="s">
        <v>3004</v>
      </c>
      <c r="B2256" s="2">
        <v>46345</v>
      </c>
      <c r="C2256" s="5">
        <v>15637.166666666666</v>
      </c>
      <c r="D2256" s="6">
        <v>0.33740784694501386</v>
      </c>
      <c r="G2256" s="6"/>
    </row>
    <row r="2257" spans="1:7" x14ac:dyDescent="0.25">
      <c r="A2257" s="2" t="s">
        <v>1231</v>
      </c>
      <c r="B2257" s="2">
        <v>46345</v>
      </c>
      <c r="C2257" s="5">
        <v>23125.166666666668</v>
      </c>
      <c r="D2257" s="6">
        <v>0.49897867443449495</v>
      </c>
      <c r="G2257" s="6"/>
    </row>
    <row r="2258" spans="1:7" x14ac:dyDescent="0.25">
      <c r="A2258" s="2" t="s">
        <v>954</v>
      </c>
      <c r="B2258" s="2">
        <v>46302</v>
      </c>
      <c r="C2258" s="5">
        <v>24285.5</v>
      </c>
      <c r="D2258" s="6">
        <v>0.52450218133126003</v>
      </c>
      <c r="G2258" s="6"/>
    </row>
    <row r="2259" spans="1:7" x14ac:dyDescent="0.25">
      <c r="A2259" s="2" t="s">
        <v>1517</v>
      </c>
      <c r="B2259" s="2">
        <v>46294</v>
      </c>
      <c r="C2259" s="5">
        <v>21727.666666666668</v>
      </c>
      <c r="D2259" s="6">
        <v>0.4693408793076137</v>
      </c>
      <c r="G2259" s="6"/>
    </row>
    <row r="2260" spans="1:7" x14ac:dyDescent="0.25">
      <c r="A2260" s="2" t="s">
        <v>1349</v>
      </c>
      <c r="B2260" s="2">
        <v>46282</v>
      </c>
      <c r="C2260" s="5">
        <v>22562.166666666668</v>
      </c>
      <c r="D2260" s="6">
        <v>0.48749333794275673</v>
      </c>
      <c r="G2260" s="6"/>
    </row>
    <row r="2261" spans="1:7" x14ac:dyDescent="0.25">
      <c r="A2261" s="2" t="s">
        <v>1073</v>
      </c>
      <c r="B2261" s="2">
        <v>46271</v>
      </c>
      <c r="C2261" s="5">
        <v>23727</v>
      </c>
      <c r="D2261" s="6">
        <v>0.51278338484147734</v>
      </c>
      <c r="G2261" s="6"/>
    </row>
    <row r="2262" spans="1:7" x14ac:dyDescent="0.25">
      <c r="A2262" s="2" t="s">
        <v>1312</v>
      </c>
      <c r="B2262" s="2">
        <v>46253</v>
      </c>
      <c r="C2262" s="5">
        <v>22714.833333333332</v>
      </c>
      <c r="D2262" s="6">
        <v>0.4910996764173855</v>
      </c>
      <c r="G2262" s="6"/>
    </row>
    <row r="2263" spans="1:7" x14ac:dyDescent="0.25">
      <c r="A2263" s="2" t="s">
        <v>377</v>
      </c>
      <c r="B2263" s="2">
        <v>46246</v>
      </c>
      <c r="C2263" s="5">
        <v>28108.333333333332</v>
      </c>
      <c r="D2263" s="6">
        <v>0.60780031426141357</v>
      </c>
      <c r="G2263" s="6"/>
    </row>
    <row r="2264" spans="1:7" x14ac:dyDescent="0.25">
      <c r="A2264" s="2" t="s">
        <v>1150</v>
      </c>
      <c r="B2264" s="2">
        <v>46211</v>
      </c>
      <c r="C2264" s="5">
        <v>23372.5</v>
      </c>
      <c r="D2264" s="6">
        <v>0.50577784510181556</v>
      </c>
      <c r="G2264" s="6"/>
    </row>
    <row r="2265" spans="1:7" x14ac:dyDescent="0.25">
      <c r="A2265" s="2" t="s">
        <v>769</v>
      </c>
      <c r="B2265" s="2">
        <v>46185</v>
      </c>
      <c r="C2265" s="5">
        <v>25322.833333333332</v>
      </c>
      <c r="D2265" s="6">
        <v>0.54829129226660889</v>
      </c>
      <c r="G2265" s="6"/>
    </row>
    <row r="2266" spans="1:7" x14ac:dyDescent="0.25">
      <c r="A2266" s="2" t="s">
        <v>2584</v>
      </c>
      <c r="B2266" s="2">
        <v>46183</v>
      </c>
      <c r="C2266" s="5">
        <v>17059.333333333332</v>
      </c>
      <c r="D2266" s="6">
        <v>0.36938556034327202</v>
      </c>
      <c r="G2266" s="6"/>
    </row>
    <row r="2267" spans="1:7" x14ac:dyDescent="0.25">
      <c r="A2267" s="2" t="s">
        <v>1582</v>
      </c>
      <c r="B2267" s="2">
        <v>46132</v>
      </c>
      <c r="C2267" s="5">
        <v>21313.5</v>
      </c>
      <c r="D2267" s="6">
        <v>0.46201118529437268</v>
      </c>
      <c r="G2267" s="6"/>
    </row>
    <row r="2268" spans="1:7" x14ac:dyDescent="0.25">
      <c r="A2268" s="2" t="s">
        <v>699</v>
      </c>
      <c r="B2268" s="2">
        <v>46101</v>
      </c>
      <c r="C2268" s="5">
        <v>25824.833333333332</v>
      </c>
      <c r="D2268" s="6">
        <v>0.56017946103844451</v>
      </c>
      <c r="G2268" s="6"/>
    </row>
    <row r="2269" spans="1:7" x14ac:dyDescent="0.25">
      <c r="A2269" s="2" t="s">
        <v>3327</v>
      </c>
      <c r="B2269" s="2">
        <v>46099</v>
      </c>
      <c r="C2269" s="5">
        <v>14248.833333333334</v>
      </c>
      <c r="D2269" s="6">
        <v>0.30909202658047535</v>
      </c>
      <c r="G2269" s="6"/>
    </row>
    <row r="2270" spans="1:7" x14ac:dyDescent="0.25">
      <c r="A2270" s="2" t="s">
        <v>3400</v>
      </c>
      <c r="B2270" s="2">
        <v>46072</v>
      </c>
      <c r="C2270" s="5">
        <v>13842.5</v>
      </c>
      <c r="D2270" s="6">
        <v>0.30045363778433753</v>
      </c>
      <c r="G2270" s="6"/>
    </row>
    <row r="2271" spans="1:7" x14ac:dyDescent="0.25">
      <c r="A2271" s="2" t="s">
        <v>2301</v>
      </c>
      <c r="B2271" s="2">
        <v>46043</v>
      </c>
      <c r="C2271" s="5">
        <v>18300.5</v>
      </c>
      <c r="D2271" s="6">
        <v>0.39746541276632713</v>
      </c>
      <c r="G2271" s="6"/>
    </row>
    <row r="2272" spans="1:7" x14ac:dyDescent="0.25">
      <c r="A2272" s="2" t="s">
        <v>919</v>
      </c>
      <c r="B2272" s="2">
        <v>46031</v>
      </c>
      <c r="C2272" s="5">
        <v>24383.833333333332</v>
      </c>
      <c r="D2272" s="6">
        <v>0.52972634384074502</v>
      </c>
      <c r="G2272" s="6"/>
    </row>
    <row r="2273" spans="1:7" x14ac:dyDescent="0.25">
      <c r="A2273" s="2" t="s">
        <v>1293</v>
      </c>
      <c r="B2273" s="2">
        <v>46022</v>
      </c>
      <c r="C2273" s="5">
        <v>22689.833333333332</v>
      </c>
      <c r="D2273" s="6">
        <v>0.49302145350774262</v>
      </c>
      <c r="G2273" s="6"/>
    </row>
    <row r="2274" spans="1:7" x14ac:dyDescent="0.25">
      <c r="A2274" s="2" t="s">
        <v>2684</v>
      </c>
      <c r="B2274" s="2">
        <v>46009</v>
      </c>
      <c r="C2274" s="5">
        <v>16657.833333333332</v>
      </c>
      <c r="D2274" s="6">
        <v>0.36205597455570282</v>
      </c>
      <c r="G2274" s="6"/>
    </row>
    <row r="2275" spans="1:7" x14ac:dyDescent="0.25">
      <c r="A2275" s="2" t="s">
        <v>1705</v>
      </c>
      <c r="B2275" s="2">
        <v>45990</v>
      </c>
      <c r="C2275" s="5">
        <v>20566.666666666668</v>
      </c>
      <c r="D2275" s="6">
        <v>0.4471986663767486</v>
      </c>
      <c r="G2275" s="6"/>
    </row>
    <row r="2276" spans="1:7" x14ac:dyDescent="0.25">
      <c r="A2276" s="2" t="s">
        <v>2658</v>
      </c>
      <c r="B2276" s="2">
        <v>45966</v>
      </c>
      <c r="C2276" s="5">
        <v>16715.833333333332</v>
      </c>
      <c r="D2276" s="6">
        <v>0.36365647072473856</v>
      </c>
      <c r="G2276" s="6"/>
    </row>
    <row r="2277" spans="1:7" x14ac:dyDescent="0.25">
      <c r="A2277" s="2" t="s">
        <v>1077</v>
      </c>
      <c r="B2277" s="2">
        <v>45952</v>
      </c>
      <c r="C2277" s="5">
        <v>23545.833333333332</v>
      </c>
      <c r="D2277" s="6">
        <v>0.51240062093779015</v>
      </c>
      <c r="G2277" s="6"/>
    </row>
    <row r="2278" spans="1:7" x14ac:dyDescent="0.25">
      <c r="A2278" s="2" t="s">
        <v>2442</v>
      </c>
      <c r="B2278" s="2">
        <v>45933</v>
      </c>
      <c r="C2278" s="5">
        <v>17590.5</v>
      </c>
      <c r="D2278" s="6">
        <v>0.38295996342498856</v>
      </c>
      <c r="G2278" s="6"/>
    </row>
    <row r="2279" spans="1:7" x14ac:dyDescent="0.25">
      <c r="A2279" s="2" t="s">
        <v>2901</v>
      </c>
      <c r="B2279" s="2">
        <v>45920</v>
      </c>
      <c r="C2279" s="5">
        <v>15824.333333333334</v>
      </c>
      <c r="D2279" s="6">
        <v>0.34460656213704993</v>
      </c>
      <c r="G2279" s="6"/>
    </row>
    <row r="2280" spans="1:7" x14ac:dyDescent="0.25">
      <c r="A2280" s="2" t="s">
        <v>871</v>
      </c>
      <c r="B2280" s="2">
        <v>45861</v>
      </c>
      <c r="C2280" s="5">
        <v>24505.666666666668</v>
      </c>
      <c r="D2280" s="6">
        <v>0.53434653990681991</v>
      </c>
      <c r="G2280" s="6"/>
    </row>
    <row r="2281" spans="1:7" x14ac:dyDescent="0.25">
      <c r="A2281" s="2" t="s">
        <v>1304</v>
      </c>
      <c r="B2281" s="2">
        <v>45848</v>
      </c>
      <c r="C2281" s="5">
        <v>22576.833333333332</v>
      </c>
      <c r="D2281" s="6">
        <v>0.49242787762461465</v>
      </c>
      <c r="G2281" s="6"/>
    </row>
    <row r="2282" spans="1:7" x14ac:dyDescent="0.25">
      <c r="A2282" s="2" t="s">
        <v>2705</v>
      </c>
      <c r="B2282" s="2">
        <v>45802</v>
      </c>
      <c r="C2282" s="5">
        <v>16474.5</v>
      </c>
      <c r="D2282" s="6">
        <v>0.35968953320815683</v>
      </c>
      <c r="G2282" s="6"/>
    </row>
    <row r="2283" spans="1:7" x14ac:dyDescent="0.25">
      <c r="A2283" s="2" t="s">
        <v>3081</v>
      </c>
      <c r="B2283" s="2">
        <v>45796</v>
      </c>
      <c r="C2283" s="5">
        <v>15211.333333333334</v>
      </c>
      <c r="D2283" s="6">
        <v>0.33215419105016453</v>
      </c>
      <c r="G2283" s="6"/>
    </row>
    <row r="2284" spans="1:7" x14ac:dyDescent="0.25">
      <c r="A2284" s="2" t="s">
        <v>2087</v>
      </c>
      <c r="B2284" s="2">
        <v>45720</v>
      </c>
      <c r="C2284" s="5">
        <v>18962.333333333332</v>
      </c>
      <c r="D2284" s="6">
        <v>0.41474919801691451</v>
      </c>
      <c r="G2284" s="6"/>
    </row>
    <row r="2285" spans="1:7" x14ac:dyDescent="0.25">
      <c r="A2285" s="2" t="s">
        <v>2062</v>
      </c>
      <c r="B2285" s="2">
        <v>45720</v>
      </c>
      <c r="C2285" s="5">
        <v>19060.333333333332</v>
      </c>
      <c r="D2285" s="6">
        <v>0.41689268008165642</v>
      </c>
      <c r="G2285" s="6"/>
    </row>
    <row r="2286" spans="1:7" x14ac:dyDescent="0.25">
      <c r="A2286" s="2" t="s">
        <v>527</v>
      </c>
      <c r="B2286" s="2">
        <v>45613</v>
      </c>
      <c r="C2286" s="5">
        <v>26637.666666666668</v>
      </c>
      <c r="D2286" s="6">
        <v>0.58399286753045554</v>
      </c>
      <c r="G2286" s="6"/>
    </row>
    <row r="2287" spans="1:7" x14ac:dyDescent="0.25">
      <c r="A2287" s="2" t="s">
        <v>1239</v>
      </c>
      <c r="B2287" s="2">
        <v>45584</v>
      </c>
      <c r="C2287" s="5">
        <v>22728.166666666668</v>
      </c>
      <c r="D2287" s="6">
        <v>0.49859965484965485</v>
      </c>
      <c r="G2287" s="6"/>
    </row>
    <row r="2288" spans="1:7" x14ac:dyDescent="0.25">
      <c r="A2288" s="2" t="s">
        <v>603</v>
      </c>
      <c r="B2288" s="2">
        <v>45573</v>
      </c>
      <c r="C2288" s="5">
        <v>26147.333333333332</v>
      </c>
      <c r="D2288" s="6">
        <v>0.57374615086418124</v>
      </c>
      <c r="G2288" s="6"/>
    </row>
    <row r="2289" spans="1:7" x14ac:dyDescent="0.25">
      <c r="A2289" s="2" t="s">
        <v>3006</v>
      </c>
      <c r="B2289" s="2">
        <v>45523</v>
      </c>
      <c r="C2289" s="5">
        <v>15354.833333333334</v>
      </c>
      <c r="D2289" s="6">
        <v>0.33729836200016111</v>
      </c>
      <c r="G2289" s="6"/>
    </row>
    <row r="2290" spans="1:7" x14ac:dyDescent="0.25">
      <c r="A2290" s="2" t="s">
        <v>1388</v>
      </c>
      <c r="B2290" s="2">
        <v>45513</v>
      </c>
      <c r="C2290" s="5">
        <v>21980.5</v>
      </c>
      <c r="D2290" s="6">
        <v>0.48294992639465645</v>
      </c>
      <c r="G2290" s="6"/>
    </row>
    <row r="2291" spans="1:7" x14ac:dyDescent="0.25">
      <c r="A2291" s="2" t="s">
        <v>531</v>
      </c>
      <c r="B2291" s="2">
        <v>45444</v>
      </c>
      <c r="C2291" s="5">
        <v>26505.333333333332</v>
      </c>
      <c r="D2291" s="6">
        <v>0.58325264794765719</v>
      </c>
      <c r="G2291" s="6"/>
    </row>
    <row r="2292" spans="1:7" x14ac:dyDescent="0.25">
      <c r="A2292" s="2" t="s">
        <v>437</v>
      </c>
      <c r="B2292" s="2">
        <v>45425</v>
      </c>
      <c r="C2292" s="5">
        <v>27109.166666666668</v>
      </c>
      <c r="D2292" s="6">
        <v>0.59678957989359749</v>
      </c>
      <c r="G2292" s="6"/>
    </row>
    <row r="2293" spans="1:7" x14ac:dyDescent="0.25">
      <c r="A2293" s="2" t="s">
        <v>440</v>
      </c>
      <c r="B2293" s="2">
        <v>45367</v>
      </c>
      <c r="C2293" s="5">
        <v>27064.5</v>
      </c>
      <c r="D2293" s="6">
        <v>0.59656798994864113</v>
      </c>
      <c r="G2293" s="6"/>
    </row>
    <row r="2294" spans="1:7" x14ac:dyDescent="0.25">
      <c r="A2294" s="2" t="s">
        <v>3901</v>
      </c>
      <c r="B2294" s="2">
        <v>45365</v>
      </c>
      <c r="C2294" s="5">
        <v>10253</v>
      </c>
      <c r="D2294" s="6">
        <v>0.22601124214702964</v>
      </c>
      <c r="G2294" s="6"/>
    </row>
    <row r="2295" spans="1:7" x14ac:dyDescent="0.25">
      <c r="A2295" s="2" t="s">
        <v>2586</v>
      </c>
      <c r="B2295" s="2">
        <v>45340</v>
      </c>
      <c r="C2295" s="5">
        <v>16735.333333333332</v>
      </c>
      <c r="D2295" s="6">
        <v>0.36910748419350092</v>
      </c>
      <c r="G2295" s="6"/>
    </row>
    <row r="2296" spans="1:7" x14ac:dyDescent="0.25">
      <c r="A2296" s="2" t="s">
        <v>1821</v>
      </c>
      <c r="B2296" s="2">
        <v>45330</v>
      </c>
      <c r="C2296" s="5">
        <v>19794.166666666668</v>
      </c>
      <c r="D2296" s="6">
        <v>0.43666813736304144</v>
      </c>
      <c r="G2296" s="6"/>
    </row>
    <row r="2297" spans="1:7" x14ac:dyDescent="0.25">
      <c r="A2297" s="2" t="s">
        <v>2821</v>
      </c>
      <c r="B2297" s="2">
        <v>45293</v>
      </c>
      <c r="C2297" s="5">
        <v>15834.333333333334</v>
      </c>
      <c r="D2297" s="6">
        <v>0.34959780392849521</v>
      </c>
      <c r="G2297" s="6"/>
    </row>
    <row r="2298" spans="1:7" x14ac:dyDescent="0.25">
      <c r="A2298" s="2" t="s">
        <v>1945</v>
      </c>
      <c r="B2298" s="2">
        <v>45231</v>
      </c>
      <c r="C2298" s="5">
        <v>19281.666666666668</v>
      </c>
      <c r="D2298" s="6">
        <v>0.42629317650873666</v>
      </c>
      <c r="G2298" s="6"/>
    </row>
    <row r="2299" spans="1:7" x14ac:dyDescent="0.25">
      <c r="A2299" s="2" t="s">
        <v>2494</v>
      </c>
      <c r="B2299" s="2">
        <v>45218</v>
      </c>
      <c r="C2299" s="5">
        <v>17082.666666666668</v>
      </c>
      <c r="D2299" s="6">
        <v>0.37778465802703942</v>
      </c>
      <c r="G2299" s="6"/>
    </row>
    <row r="2300" spans="1:7" x14ac:dyDescent="0.25">
      <c r="A2300" s="2" t="s">
        <v>3218</v>
      </c>
      <c r="B2300" s="2">
        <v>45162</v>
      </c>
      <c r="C2300" s="5">
        <v>14452</v>
      </c>
      <c r="D2300" s="6">
        <v>0.32000354280147025</v>
      </c>
      <c r="G2300" s="6"/>
    </row>
    <row r="2301" spans="1:7" x14ac:dyDescent="0.25">
      <c r="A2301" s="2" t="s">
        <v>3488</v>
      </c>
      <c r="B2301" s="2">
        <v>45150</v>
      </c>
      <c r="C2301" s="5">
        <v>13172.833333333334</v>
      </c>
      <c r="D2301" s="6">
        <v>0.29175710594315246</v>
      </c>
      <c r="G2301" s="6"/>
    </row>
    <row r="2302" spans="1:7" x14ac:dyDescent="0.25">
      <c r="A2302" s="2" t="s">
        <v>445</v>
      </c>
      <c r="B2302" s="2">
        <v>45061</v>
      </c>
      <c r="C2302" s="5">
        <v>26866.833333333332</v>
      </c>
      <c r="D2302" s="6">
        <v>0.5962325144433841</v>
      </c>
      <c r="G2302" s="6"/>
    </row>
    <row r="2303" spans="1:7" x14ac:dyDescent="0.25">
      <c r="A2303" s="2" t="s">
        <v>3705</v>
      </c>
      <c r="B2303" s="2">
        <v>45031</v>
      </c>
      <c r="C2303" s="5">
        <v>11878.666666666666</v>
      </c>
      <c r="D2303" s="6">
        <v>0.263788649300852</v>
      </c>
      <c r="G2303" s="6"/>
    </row>
    <row r="2304" spans="1:7" x14ac:dyDescent="0.25">
      <c r="A2304" s="2" t="s">
        <v>2108</v>
      </c>
      <c r="B2304" s="2">
        <v>45001</v>
      </c>
      <c r="C2304" s="5">
        <v>18608.166666666668</v>
      </c>
      <c r="D2304" s="6">
        <v>0.41350562580090816</v>
      </c>
      <c r="G2304" s="6"/>
    </row>
    <row r="2305" spans="1:7" x14ac:dyDescent="0.25">
      <c r="A2305" s="2" t="s">
        <v>2392</v>
      </c>
      <c r="B2305" s="2">
        <v>44992</v>
      </c>
      <c r="C2305" s="5">
        <v>17450.666666666668</v>
      </c>
      <c r="D2305" s="6">
        <v>0.38786154575628262</v>
      </c>
      <c r="G2305" s="6"/>
    </row>
    <row r="2306" spans="1:7" x14ac:dyDescent="0.25">
      <c r="A2306" s="2" t="s">
        <v>2887</v>
      </c>
      <c r="B2306" s="2">
        <v>44984</v>
      </c>
      <c r="C2306" s="5">
        <v>15529.833333333334</v>
      </c>
      <c r="D2306" s="6">
        <v>0.34523015590728556</v>
      </c>
      <c r="G2306" s="6"/>
    </row>
    <row r="2307" spans="1:7" x14ac:dyDescent="0.25">
      <c r="A2307" s="2" t="s">
        <v>3757</v>
      </c>
      <c r="B2307" s="2">
        <v>44943</v>
      </c>
      <c r="C2307" s="5">
        <v>11472.333333333334</v>
      </c>
      <c r="D2307" s="6">
        <v>0.25526407523603972</v>
      </c>
      <c r="G2307" s="6"/>
    </row>
    <row r="2308" spans="1:7" x14ac:dyDescent="0.25">
      <c r="A2308" s="2" t="s">
        <v>1313</v>
      </c>
      <c r="B2308" s="2">
        <v>44925</v>
      </c>
      <c r="C2308" s="5">
        <v>22060.166666666668</v>
      </c>
      <c r="D2308" s="6">
        <v>0.49104433314783902</v>
      </c>
      <c r="G2308" s="6"/>
    </row>
    <row r="2309" spans="1:7" x14ac:dyDescent="0.25">
      <c r="A2309" s="2" t="s">
        <v>1671</v>
      </c>
      <c r="B2309" s="2">
        <v>44896</v>
      </c>
      <c r="C2309" s="5">
        <v>20206.333333333332</v>
      </c>
      <c r="D2309" s="6">
        <v>0.45006979092421001</v>
      </c>
      <c r="G2309" s="6"/>
    </row>
    <row r="2310" spans="1:7" x14ac:dyDescent="0.25">
      <c r="A2310" s="2" t="s">
        <v>3763</v>
      </c>
      <c r="B2310" s="2">
        <v>44896</v>
      </c>
      <c r="C2310" s="5">
        <v>11433.5</v>
      </c>
      <c r="D2310" s="6">
        <v>0.25466633998574484</v>
      </c>
      <c r="G2310" s="6"/>
    </row>
    <row r="2311" spans="1:7" x14ac:dyDescent="0.25">
      <c r="A2311" s="2" t="s">
        <v>2067</v>
      </c>
      <c r="B2311" s="2">
        <v>44889</v>
      </c>
      <c r="C2311" s="5">
        <v>18691.333333333332</v>
      </c>
      <c r="D2311" s="6">
        <v>0.41639005844044935</v>
      </c>
      <c r="G2311" s="6"/>
    </row>
    <row r="2312" spans="1:7" x14ac:dyDescent="0.25">
      <c r="A2312" s="2" t="s">
        <v>2556</v>
      </c>
      <c r="B2312" s="2">
        <v>44846</v>
      </c>
      <c r="C2312" s="5">
        <v>16667.5</v>
      </c>
      <c r="D2312" s="6">
        <v>0.37166079471970742</v>
      </c>
      <c r="G2312" s="6"/>
    </row>
    <row r="2313" spans="1:7" x14ac:dyDescent="0.25">
      <c r="A2313" s="2" t="s">
        <v>1665</v>
      </c>
      <c r="B2313" s="2">
        <v>44793</v>
      </c>
      <c r="C2313" s="5">
        <v>20204.333333333332</v>
      </c>
      <c r="D2313" s="6">
        <v>0.45106006146793765</v>
      </c>
      <c r="G2313" s="6"/>
    </row>
    <row r="2314" spans="1:7" x14ac:dyDescent="0.25">
      <c r="A2314" s="2" t="s">
        <v>1868</v>
      </c>
      <c r="B2314" s="2">
        <v>44742</v>
      </c>
      <c r="C2314" s="5">
        <v>19383.5</v>
      </c>
      <c r="D2314" s="6">
        <v>0.43322828662107193</v>
      </c>
      <c r="G2314" s="6"/>
    </row>
    <row r="2315" spans="1:7" x14ac:dyDescent="0.25">
      <c r="A2315" s="2" t="s">
        <v>1415</v>
      </c>
      <c r="B2315" s="2">
        <v>44722</v>
      </c>
      <c r="C2315" s="5">
        <v>21504.166666666668</v>
      </c>
      <c r="D2315" s="6">
        <v>0.48084089858831597</v>
      </c>
      <c r="G2315" s="6"/>
    </row>
    <row r="2316" spans="1:7" x14ac:dyDescent="0.25">
      <c r="A2316" s="2" t="s">
        <v>3931</v>
      </c>
      <c r="B2316" s="2">
        <v>44719</v>
      </c>
      <c r="C2316" s="5">
        <v>9791.3333333333339</v>
      </c>
      <c r="D2316" s="6">
        <v>0.21895242141669835</v>
      </c>
      <c r="G2316" s="6"/>
    </row>
    <row r="2317" spans="1:7" x14ac:dyDescent="0.25">
      <c r="A2317" s="2" t="s">
        <v>1075</v>
      </c>
      <c r="B2317" s="2">
        <v>44719</v>
      </c>
      <c r="C2317" s="5">
        <v>22926.833333333332</v>
      </c>
      <c r="D2317" s="6">
        <v>0.51268662835334722</v>
      </c>
      <c r="G2317" s="6"/>
    </row>
    <row r="2318" spans="1:7" x14ac:dyDescent="0.25">
      <c r="A2318" s="2" t="s">
        <v>872</v>
      </c>
      <c r="B2318" s="2">
        <v>44718</v>
      </c>
      <c r="C2318" s="5">
        <v>23892.833333333332</v>
      </c>
      <c r="D2318" s="6">
        <v>0.53430013268333409</v>
      </c>
      <c r="G2318" s="6"/>
    </row>
    <row r="2319" spans="1:7" x14ac:dyDescent="0.25">
      <c r="A2319" s="2" t="s">
        <v>3590</v>
      </c>
      <c r="B2319" s="2">
        <v>44692</v>
      </c>
      <c r="C2319" s="5">
        <v>12454.833333333334</v>
      </c>
      <c r="D2319" s="6">
        <v>0.27868149407798565</v>
      </c>
      <c r="G2319" s="6"/>
    </row>
    <row r="2320" spans="1:7" x14ac:dyDescent="0.25">
      <c r="A2320" s="2" t="s">
        <v>2343</v>
      </c>
      <c r="B2320" s="2">
        <v>44644</v>
      </c>
      <c r="C2320" s="5">
        <v>17549.166666666668</v>
      </c>
      <c r="D2320" s="6">
        <v>0.39309127019681633</v>
      </c>
      <c r="G2320" s="6"/>
    </row>
    <row r="2321" spans="1:7" x14ac:dyDescent="0.25">
      <c r="A2321" s="2" t="s">
        <v>2560</v>
      </c>
      <c r="B2321" s="2">
        <v>44620</v>
      </c>
      <c r="C2321" s="5">
        <v>16558.666666666668</v>
      </c>
      <c r="D2321" s="6">
        <v>0.37110413865232333</v>
      </c>
      <c r="G2321" s="6"/>
    </row>
    <row r="2322" spans="1:7" x14ac:dyDescent="0.25">
      <c r="A2322" s="2" t="s">
        <v>2508</v>
      </c>
      <c r="B2322" s="2">
        <v>44607</v>
      </c>
      <c r="C2322" s="5">
        <v>16800.666666666668</v>
      </c>
      <c r="D2322" s="6">
        <v>0.37663744853199427</v>
      </c>
      <c r="G2322" s="6"/>
    </row>
    <row r="2323" spans="1:7" x14ac:dyDescent="0.25">
      <c r="A2323" s="2" t="s">
        <v>3642</v>
      </c>
      <c r="B2323" s="2">
        <v>44587</v>
      </c>
      <c r="C2323" s="5">
        <v>12154.333333333334</v>
      </c>
      <c r="D2323" s="6">
        <v>0.27259814146126299</v>
      </c>
      <c r="G2323" s="6"/>
    </row>
    <row r="2324" spans="1:7" x14ac:dyDescent="0.25">
      <c r="A2324" s="2" t="s">
        <v>2579</v>
      </c>
      <c r="B2324" s="2">
        <v>44570</v>
      </c>
      <c r="C2324" s="5">
        <v>16482</v>
      </c>
      <c r="D2324" s="6">
        <v>0.36980031411263181</v>
      </c>
      <c r="G2324" s="6"/>
    </row>
    <row r="2325" spans="1:7" x14ac:dyDescent="0.25">
      <c r="A2325" s="2" t="s">
        <v>3433</v>
      </c>
      <c r="B2325" s="2">
        <v>44561</v>
      </c>
      <c r="C2325" s="5">
        <v>13262</v>
      </c>
      <c r="D2325" s="6">
        <v>0.29761450595812483</v>
      </c>
      <c r="G2325" s="6"/>
    </row>
    <row r="2326" spans="1:7" x14ac:dyDescent="0.25">
      <c r="A2326" s="2" t="s">
        <v>1682</v>
      </c>
      <c r="B2326" s="2">
        <v>44513</v>
      </c>
      <c r="C2326" s="5">
        <v>20001.166666666668</v>
      </c>
      <c r="D2326" s="6">
        <v>0.44933315361055576</v>
      </c>
      <c r="G2326" s="6"/>
    </row>
    <row r="2327" spans="1:7" x14ac:dyDescent="0.25">
      <c r="A2327" s="2" t="s">
        <v>2814</v>
      </c>
      <c r="B2327" s="2">
        <v>44408</v>
      </c>
      <c r="C2327" s="5">
        <v>15563.666666666666</v>
      </c>
      <c r="D2327" s="6">
        <v>0.35046988530595086</v>
      </c>
      <c r="G2327" s="6"/>
    </row>
    <row r="2328" spans="1:7" x14ac:dyDescent="0.25">
      <c r="A2328" s="2" t="s">
        <v>647</v>
      </c>
      <c r="B2328" s="2">
        <v>44390</v>
      </c>
      <c r="C2328" s="5">
        <v>25161.833333333332</v>
      </c>
      <c r="D2328" s="6">
        <v>0.56683562363895768</v>
      </c>
      <c r="G2328" s="6"/>
    </row>
    <row r="2329" spans="1:7" x14ac:dyDescent="0.25">
      <c r="A2329" s="2" t="s">
        <v>3932</v>
      </c>
      <c r="B2329" s="2">
        <v>44349</v>
      </c>
      <c r="C2329" s="5">
        <v>9700.6666666666661</v>
      </c>
      <c r="D2329" s="6">
        <v>0.21873473283877123</v>
      </c>
      <c r="G2329" s="6"/>
    </row>
    <row r="2330" spans="1:7" x14ac:dyDescent="0.25">
      <c r="A2330" s="2" t="s">
        <v>1684</v>
      </c>
      <c r="B2330" s="2">
        <v>44322</v>
      </c>
      <c r="C2330" s="5">
        <v>19907.333333333332</v>
      </c>
      <c r="D2330" s="6">
        <v>0.44915241490305791</v>
      </c>
      <c r="G2330" s="6"/>
    </row>
    <row r="2331" spans="1:7" x14ac:dyDescent="0.25">
      <c r="A2331" s="2" t="s">
        <v>1876</v>
      </c>
      <c r="B2331" s="2">
        <v>44253</v>
      </c>
      <c r="C2331" s="5">
        <v>19147.333333333332</v>
      </c>
      <c r="D2331" s="6">
        <v>0.43267876377496062</v>
      </c>
      <c r="G2331" s="6"/>
    </row>
    <row r="2332" spans="1:7" x14ac:dyDescent="0.25">
      <c r="A2332" s="2" t="s">
        <v>1506</v>
      </c>
      <c r="B2332" s="2">
        <v>44208</v>
      </c>
      <c r="C2332" s="5">
        <v>20796.166666666668</v>
      </c>
      <c r="D2332" s="6">
        <v>0.47041636506213058</v>
      </c>
      <c r="G2332" s="6"/>
    </row>
    <row r="2333" spans="1:7" x14ac:dyDescent="0.25">
      <c r="A2333" s="2" t="s">
        <v>1501</v>
      </c>
      <c r="B2333" s="2">
        <v>44203</v>
      </c>
      <c r="C2333" s="5">
        <v>20815.833333333332</v>
      </c>
      <c r="D2333" s="6">
        <v>0.47091449298313082</v>
      </c>
      <c r="G2333" s="6"/>
    </row>
    <row r="2334" spans="1:7" x14ac:dyDescent="0.25">
      <c r="A2334" s="2" t="s">
        <v>1655</v>
      </c>
      <c r="B2334" s="2">
        <v>44191</v>
      </c>
      <c r="C2334" s="5">
        <v>19976</v>
      </c>
      <c r="D2334" s="6">
        <v>0.45203774524224388</v>
      </c>
      <c r="G2334" s="6"/>
    </row>
    <row r="2335" spans="1:7" x14ac:dyDescent="0.25">
      <c r="A2335" s="2" t="s">
        <v>821</v>
      </c>
      <c r="B2335" s="2">
        <v>44179</v>
      </c>
      <c r="C2335" s="5">
        <v>23877.166666666668</v>
      </c>
      <c r="D2335" s="6">
        <v>0.54046417226887589</v>
      </c>
      <c r="G2335" s="6"/>
    </row>
    <row r="2336" spans="1:7" x14ac:dyDescent="0.25">
      <c r="A2336" s="2" t="s">
        <v>2563</v>
      </c>
      <c r="B2336" s="2">
        <v>44175</v>
      </c>
      <c r="C2336" s="5">
        <v>16384</v>
      </c>
      <c r="D2336" s="6">
        <v>0.37088851160158459</v>
      </c>
      <c r="G2336" s="6"/>
    </row>
    <row r="2337" spans="1:7" x14ac:dyDescent="0.25">
      <c r="A2337" s="2" t="s">
        <v>2841</v>
      </c>
      <c r="B2337" s="2">
        <v>44157</v>
      </c>
      <c r="C2337" s="5">
        <v>15389.5</v>
      </c>
      <c r="D2337" s="6">
        <v>0.34851778879905793</v>
      </c>
      <c r="G2337" s="6"/>
    </row>
    <row r="2338" spans="1:7" x14ac:dyDescent="0.25">
      <c r="A2338" s="2" t="s">
        <v>2598</v>
      </c>
      <c r="B2338" s="2">
        <v>44152</v>
      </c>
      <c r="C2338" s="5">
        <v>16257.333333333334</v>
      </c>
      <c r="D2338" s="6">
        <v>0.36821284049042702</v>
      </c>
      <c r="G2338" s="6"/>
    </row>
    <row r="2339" spans="1:7" x14ac:dyDescent="0.25">
      <c r="A2339" s="2" t="s">
        <v>917</v>
      </c>
      <c r="B2339" s="2">
        <v>44121</v>
      </c>
      <c r="C2339" s="5">
        <v>23375.833333333332</v>
      </c>
      <c r="D2339" s="6">
        <v>0.52981195651352719</v>
      </c>
      <c r="G2339" s="6"/>
    </row>
    <row r="2340" spans="1:7" x14ac:dyDescent="0.25">
      <c r="A2340" s="2" t="s">
        <v>1816</v>
      </c>
      <c r="B2340" s="2">
        <v>44084</v>
      </c>
      <c r="C2340" s="5">
        <v>19270.833333333332</v>
      </c>
      <c r="D2340" s="6">
        <v>0.43713894685902666</v>
      </c>
      <c r="G2340" s="6"/>
    </row>
    <row r="2341" spans="1:7" x14ac:dyDescent="0.25">
      <c r="A2341" s="2" t="s">
        <v>1440</v>
      </c>
      <c r="B2341" s="2">
        <v>44071</v>
      </c>
      <c r="C2341" s="5">
        <v>21072.5</v>
      </c>
      <c r="D2341" s="6">
        <v>0.47814889609947586</v>
      </c>
      <c r="G2341" s="6"/>
    </row>
    <row r="2342" spans="1:7" x14ac:dyDescent="0.25">
      <c r="A2342" s="2" t="s">
        <v>411</v>
      </c>
      <c r="B2342" s="2">
        <v>44030</v>
      </c>
      <c r="C2342" s="5">
        <v>26485.833333333332</v>
      </c>
      <c r="D2342" s="6">
        <v>0.60154061624649857</v>
      </c>
      <c r="G2342" s="6"/>
    </row>
    <row r="2343" spans="1:7" x14ac:dyDescent="0.25">
      <c r="A2343" s="2" t="s">
        <v>893</v>
      </c>
      <c r="B2343" s="2">
        <v>43973</v>
      </c>
      <c r="C2343" s="5">
        <v>23398.5</v>
      </c>
      <c r="D2343" s="6">
        <v>0.53211061333090759</v>
      </c>
      <c r="G2343" s="6"/>
    </row>
    <row r="2344" spans="1:7" x14ac:dyDescent="0.25">
      <c r="A2344" s="2" t="s">
        <v>2160</v>
      </c>
      <c r="B2344" s="2">
        <v>43941</v>
      </c>
      <c r="C2344" s="5">
        <v>17992.5</v>
      </c>
      <c r="D2344" s="6">
        <v>0.40946951594183112</v>
      </c>
      <c r="G2344" s="6"/>
    </row>
    <row r="2345" spans="1:7" x14ac:dyDescent="0.25">
      <c r="A2345" s="2" t="s">
        <v>2497</v>
      </c>
      <c r="B2345" s="2">
        <v>43884</v>
      </c>
      <c r="C2345" s="5">
        <v>16563.5</v>
      </c>
      <c r="D2345" s="6">
        <v>0.37743824628566219</v>
      </c>
      <c r="G2345" s="6"/>
    </row>
    <row r="2346" spans="1:7" x14ac:dyDescent="0.25">
      <c r="A2346" s="2" t="s">
        <v>3319</v>
      </c>
      <c r="B2346" s="2">
        <v>43879</v>
      </c>
      <c r="C2346" s="5">
        <v>13588</v>
      </c>
      <c r="D2346" s="6">
        <v>0.30966977369584542</v>
      </c>
      <c r="G2346" s="6"/>
    </row>
    <row r="2347" spans="1:7" x14ac:dyDescent="0.25">
      <c r="A2347" s="2" t="s">
        <v>1518</v>
      </c>
      <c r="B2347" s="2">
        <v>43865</v>
      </c>
      <c r="C2347" s="5">
        <v>20581.833333333332</v>
      </c>
      <c r="D2347" s="6">
        <v>0.46920855655610011</v>
      </c>
      <c r="G2347" s="6"/>
    </row>
    <row r="2348" spans="1:7" x14ac:dyDescent="0.25">
      <c r="A2348" s="2" t="s">
        <v>568</v>
      </c>
      <c r="B2348" s="2">
        <v>43849</v>
      </c>
      <c r="C2348" s="5">
        <v>25370.5</v>
      </c>
      <c r="D2348" s="6">
        <v>0.57858788113754023</v>
      </c>
      <c r="G2348" s="6"/>
    </row>
    <row r="2349" spans="1:7" x14ac:dyDescent="0.25">
      <c r="A2349" s="2" t="s">
        <v>1328</v>
      </c>
      <c r="B2349" s="2">
        <v>43780</v>
      </c>
      <c r="C2349" s="5">
        <v>21442.333333333332</v>
      </c>
      <c r="D2349" s="6">
        <v>0.48977463072940458</v>
      </c>
      <c r="G2349" s="6"/>
    </row>
    <row r="2350" spans="1:7" x14ac:dyDescent="0.25">
      <c r="A2350" s="2" t="s">
        <v>585</v>
      </c>
      <c r="B2350" s="2">
        <v>43776</v>
      </c>
      <c r="C2350" s="5">
        <v>25194.5</v>
      </c>
      <c r="D2350" s="6">
        <v>0.57553225511695905</v>
      </c>
      <c r="G2350" s="6"/>
    </row>
    <row r="2351" spans="1:7" x14ac:dyDescent="0.25">
      <c r="A2351" s="2" t="s">
        <v>3217</v>
      </c>
      <c r="B2351" s="2">
        <v>43740</v>
      </c>
      <c r="C2351" s="5">
        <v>14000.833333333334</v>
      </c>
      <c r="D2351" s="6">
        <v>0.3200922115531169</v>
      </c>
      <c r="G2351" s="6"/>
    </row>
    <row r="2352" spans="1:7" x14ac:dyDescent="0.25">
      <c r="A2352" s="2" t="s">
        <v>2286</v>
      </c>
      <c r="B2352" s="2">
        <v>43740</v>
      </c>
      <c r="C2352" s="5">
        <v>17449.666666666668</v>
      </c>
      <c r="D2352" s="6">
        <v>0.39894071025758271</v>
      </c>
      <c r="G2352" s="6"/>
    </row>
    <row r="2353" spans="1:7" x14ac:dyDescent="0.25">
      <c r="A2353" s="2" t="s">
        <v>2020</v>
      </c>
      <c r="B2353" s="2">
        <v>43738</v>
      </c>
      <c r="C2353" s="5">
        <v>18367</v>
      </c>
      <c r="D2353" s="6">
        <v>0.41993232429466371</v>
      </c>
      <c r="G2353" s="6"/>
    </row>
    <row r="2354" spans="1:7" x14ac:dyDescent="0.25">
      <c r="A2354" s="2" t="s">
        <v>3203</v>
      </c>
      <c r="B2354" s="2">
        <v>43711</v>
      </c>
      <c r="C2354" s="5">
        <v>14041.5</v>
      </c>
      <c r="D2354" s="6">
        <v>0.32123492942279974</v>
      </c>
      <c r="G2354" s="6"/>
    </row>
    <row r="2355" spans="1:7" x14ac:dyDescent="0.25">
      <c r="A2355" s="2" t="s">
        <v>1865</v>
      </c>
      <c r="B2355" s="2">
        <v>43705</v>
      </c>
      <c r="C2355" s="5">
        <v>18947</v>
      </c>
      <c r="D2355" s="6">
        <v>0.43352019219768906</v>
      </c>
      <c r="G2355" s="6"/>
    </row>
    <row r="2356" spans="1:7" x14ac:dyDescent="0.25">
      <c r="A2356" s="2" t="s">
        <v>2001</v>
      </c>
      <c r="B2356" s="2">
        <v>43703</v>
      </c>
      <c r="C2356" s="5">
        <v>18426.333333333332</v>
      </c>
      <c r="D2356" s="6">
        <v>0.42162628042315931</v>
      </c>
      <c r="G2356" s="6"/>
    </row>
    <row r="2357" spans="1:7" x14ac:dyDescent="0.25">
      <c r="A2357" s="2" t="s">
        <v>1383</v>
      </c>
      <c r="B2357" s="2">
        <v>43692</v>
      </c>
      <c r="C2357" s="5">
        <v>21120.5</v>
      </c>
      <c r="D2357" s="6">
        <v>0.48339512954316582</v>
      </c>
      <c r="G2357" s="6"/>
    </row>
    <row r="2358" spans="1:7" x14ac:dyDescent="0.25">
      <c r="A2358" s="2" t="s">
        <v>2455</v>
      </c>
      <c r="B2358" s="2">
        <v>43675</v>
      </c>
      <c r="C2358" s="5">
        <v>16678.666666666668</v>
      </c>
      <c r="D2358" s="6">
        <v>0.3818813203587102</v>
      </c>
      <c r="G2358" s="6"/>
    </row>
    <row r="2359" spans="1:7" x14ac:dyDescent="0.25">
      <c r="A2359" s="2" t="s">
        <v>328</v>
      </c>
      <c r="B2359" s="2">
        <v>43657</v>
      </c>
      <c r="C2359" s="5">
        <v>26843.5</v>
      </c>
      <c r="D2359" s="6">
        <v>0.61487275809148589</v>
      </c>
      <c r="G2359" s="6"/>
    </row>
    <row r="2360" spans="1:7" x14ac:dyDescent="0.25">
      <c r="A2360" s="2" t="s">
        <v>1747</v>
      </c>
      <c r="B2360" s="2">
        <v>43642</v>
      </c>
      <c r="C2360" s="5">
        <v>19348.5</v>
      </c>
      <c r="D2360" s="6">
        <v>0.44334585949314881</v>
      </c>
      <c r="G2360" s="6"/>
    </row>
    <row r="2361" spans="1:7" x14ac:dyDescent="0.25">
      <c r="A2361" s="2" t="s">
        <v>890</v>
      </c>
      <c r="B2361" s="2">
        <v>43530</v>
      </c>
      <c r="C2361" s="5">
        <v>23172.666666666668</v>
      </c>
      <c r="D2361" s="6">
        <v>0.53233785129029787</v>
      </c>
      <c r="G2361" s="6"/>
    </row>
    <row r="2362" spans="1:7" x14ac:dyDescent="0.25">
      <c r="A2362" s="2" t="s">
        <v>1950</v>
      </c>
      <c r="B2362" s="2">
        <v>43507</v>
      </c>
      <c r="C2362" s="5">
        <v>18517.833333333332</v>
      </c>
      <c r="D2362" s="6">
        <v>0.42562882601267227</v>
      </c>
      <c r="G2362" s="6"/>
    </row>
    <row r="2363" spans="1:7" x14ac:dyDescent="0.25">
      <c r="A2363" s="2" t="s">
        <v>2751</v>
      </c>
      <c r="B2363" s="2">
        <v>43461</v>
      </c>
      <c r="C2363" s="5">
        <v>15427.333333333334</v>
      </c>
      <c r="D2363" s="6">
        <v>0.35496958959373537</v>
      </c>
      <c r="G2363" s="6"/>
    </row>
    <row r="2364" spans="1:7" x14ac:dyDescent="0.25">
      <c r="A2364" s="2" t="s">
        <v>3133</v>
      </c>
      <c r="B2364" s="2">
        <v>43443</v>
      </c>
      <c r="C2364" s="5">
        <v>14261.5</v>
      </c>
      <c r="D2364" s="6">
        <v>0.32828073567663374</v>
      </c>
      <c r="G2364" s="6"/>
    </row>
    <row r="2365" spans="1:7" x14ac:dyDescent="0.25">
      <c r="A2365" s="2" t="s">
        <v>973</v>
      </c>
      <c r="B2365" s="2">
        <v>43390</v>
      </c>
      <c r="C2365" s="5">
        <v>22688.666666666668</v>
      </c>
      <c r="D2365" s="6">
        <v>0.52290082200199739</v>
      </c>
      <c r="G2365" s="6"/>
    </row>
    <row r="2366" spans="1:7" x14ac:dyDescent="0.25">
      <c r="A2366" s="2" t="s">
        <v>2463</v>
      </c>
      <c r="B2366" s="2">
        <v>43348</v>
      </c>
      <c r="C2366" s="5">
        <v>16525.666666666668</v>
      </c>
      <c r="D2366" s="6">
        <v>0.38123250592107288</v>
      </c>
      <c r="G2366" s="6"/>
    </row>
    <row r="2367" spans="1:7" x14ac:dyDescent="0.25">
      <c r="A2367" s="2" t="s">
        <v>1121</v>
      </c>
      <c r="B2367" s="2">
        <v>43340</v>
      </c>
      <c r="C2367" s="5">
        <v>22045.5</v>
      </c>
      <c r="D2367" s="6">
        <v>0.50866405168435624</v>
      </c>
      <c r="G2367" s="6"/>
    </row>
    <row r="2368" spans="1:7" x14ac:dyDescent="0.25">
      <c r="A2368" s="2" t="s">
        <v>3617</v>
      </c>
      <c r="B2368" s="2">
        <v>43327</v>
      </c>
      <c r="C2368" s="5">
        <v>11939.333333333334</v>
      </c>
      <c r="D2368" s="6">
        <v>0.27556335156676748</v>
      </c>
      <c r="G2368" s="6"/>
    </row>
    <row r="2369" spans="1:7" x14ac:dyDescent="0.25">
      <c r="A2369" s="2" t="s">
        <v>2434</v>
      </c>
      <c r="B2369" s="2">
        <v>43284</v>
      </c>
      <c r="C2369" s="5">
        <v>16626.166666666668</v>
      </c>
      <c r="D2369" s="6">
        <v>0.3841180728829745</v>
      </c>
      <c r="G2369" s="6"/>
    </row>
    <row r="2370" spans="1:7" x14ac:dyDescent="0.25">
      <c r="A2370" s="2" t="s">
        <v>3345</v>
      </c>
      <c r="B2370" s="2">
        <v>43283</v>
      </c>
      <c r="C2370" s="5">
        <v>13306.5</v>
      </c>
      <c r="D2370" s="6">
        <v>0.30743016888847813</v>
      </c>
      <c r="G2370" s="6"/>
    </row>
    <row r="2371" spans="1:7" x14ac:dyDescent="0.25">
      <c r="A2371" s="2" t="s">
        <v>652</v>
      </c>
      <c r="B2371" s="2">
        <v>43264</v>
      </c>
      <c r="C2371" s="5">
        <v>24504.833333333332</v>
      </c>
      <c r="D2371" s="6">
        <v>0.56640239768244571</v>
      </c>
      <c r="G2371" s="6"/>
    </row>
    <row r="2372" spans="1:7" x14ac:dyDescent="0.25">
      <c r="A2372" s="2" t="s">
        <v>1678</v>
      </c>
      <c r="B2372" s="2">
        <v>43259</v>
      </c>
      <c r="C2372" s="5">
        <v>19450.166666666668</v>
      </c>
      <c r="D2372" s="6">
        <v>0.44962127341516606</v>
      </c>
      <c r="G2372" s="6"/>
    </row>
    <row r="2373" spans="1:7" x14ac:dyDescent="0.25">
      <c r="A2373" s="2" t="s">
        <v>992</v>
      </c>
      <c r="B2373" s="2">
        <v>43251</v>
      </c>
      <c r="C2373" s="5">
        <v>22540.5</v>
      </c>
      <c r="D2373" s="6">
        <v>0.5211555802177984</v>
      </c>
      <c r="G2373" s="6"/>
    </row>
    <row r="2374" spans="1:7" x14ac:dyDescent="0.25">
      <c r="A2374" s="2" t="s">
        <v>935</v>
      </c>
      <c r="B2374" s="2">
        <v>43218</v>
      </c>
      <c r="C2374" s="5">
        <v>22808.666666666668</v>
      </c>
      <c r="D2374" s="6">
        <v>0.52775849568852484</v>
      </c>
      <c r="G2374" s="6"/>
    </row>
    <row r="2375" spans="1:7" x14ac:dyDescent="0.25">
      <c r="A2375" s="2" t="s">
        <v>3700</v>
      </c>
      <c r="B2375" s="2">
        <v>43204</v>
      </c>
      <c r="C2375" s="5">
        <v>11430.833333333334</v>
      </c>
      <c r="D2375" s="6">
        <v>0.26457812548220844</v>
      </c>
      <c r="G2375" s="6"/>
    </row>
    <row r="2376" spans="1:7" x14ac:dyDescent="0.25">
      <c r="A2376" s="2" t="s">
        <v>3215</v>
      </c>
      <c r="B2376" s="2">
        <v>43167</v>
      </c>
      <c r="C2376" s="5">
        <v>13830.166666666666</v>
      </c>
      <c r="D2376" s="6">
        <v>0.32038748735530997</v>
      </c>
      <c r="G2376" s="6"/>
    </row>
    <row r="2377" spans="1:7" x14ac:dyDescent="0.25">
      <c r="A2377" s="2" t="s">
        <v>3491</v>
      </c>
      <c r="B2377" s="2">
        <v>43164</v>
      </c>
      <c r="C2377" s="5">
        <v>12577.333333333334</v>
      </c>
      <c r="D2377" s="6">
        <v>0.29138479597195194</v>
      </c>
      <c r="G2377" s="6"/>
    </row>
    <row r="2378" spans="1:7" x14ac:dyDescent="0.25">
      <c r="A2378" s="2" t="s">
        <v>639</v>
      </c>
      <c r="B2378" s="2">
        <v>43164</v>
      </c>
      <c r="C2378" s="5">
        <v>24519</v>
      </c>
      <c r="D2378" s="6">
        <v>0.56804281345565755</v>
      </c>
      <c r="G2378" s="6"/>
    </row>
    <row r="2379" spans="1:7" x14ac:dyDescent="0.25">
      <c r="A2379" s="2" t="s">
        <v>2952</v>
      </c>
      <c r="B2379" s="2">
        <v>43163</v>
      </c>
      <c r="C2379" s="5">
        <v>14741.166666666666</v>
      </c>
      <c r="D2379" s="6">
        <v>0.34152321818841752</v>
      </c>
      <c r="G2379" s="6"/>
    </row>
    <row r="2380" spans="1:7" x14ac:dyDescent="0.25">
      <c r="A2380" s="2" t="s">
        <v>3959</v>
      </c>
      <c r="B2380" s="2">
        <v>43144</v>
      </c>
      <c r="C2380" s="5">
        <v>9037.1666666666661</v>
      </c>
      <c r="D2380" s="6">
        <v>0.20946520180480868</v>
      </c>
      <c r="G2380" s="6"/>
    </row>
    <row r="2381" spans="1:7" x14ac:dyDescent="0.25">
      <c r="A2381" s="2" t="s">
        <v>2056</v>
      </c>
      <c r="B2381" s="2">
        <v>43141</v>
      </c>
      <c r="C2381" s="5">
        <v>18012.333333333332</v>
      </c>
      <c r="D2381" s="6">
        <v>0.41752238782905665</v>
      </c>
      <c r="G2381" s="6"/>
    </row>
    <row r="2382" spans="1:7" x14ac:dyDescent="0.25">
      <c r="A2382" s="2" t="s">
        <v>2872</v>
      </c>
      <c r="B2382" s="2">
        <v>43138</v>
      </c>
      <c r="C2382" s="5">
        <v>14935</v>
      </c>
      <c r="D2382" s="6">
        <v>0.346214474477259</v>
      </c>
      <c r="G2382" s="6"/>
    </row>
    <row r="2383" spans="1:7" x14ac:dyDescent="0.25">
      <c r="A2383" s="2" t="s">
        <v>3797</v>
      </c>
      <c r="B2383" s="2">
        <v>43126</v>
      </c>
      <c r="C2383" s="5">
        <v>10721.166666666666</v>
      </c>
      <c r="D2383" s="6">
        <v>0.24860099862418647</v>
      </c>
      <c r="G2383" s="6"/>
    </row>
    <row r="2384" spans="1:7" x14ac:dyDescent="0.25">
      <c r="A2384" s="2" t="s">
        <v>3398</v>
      </c>
      <c r="B2384" s="2">
        <v>43124</v>
      </c>
      <c r="C2384" s="5">
        <v>12961.833333333334</v>
      </c>
      <c r="D2384" s="6">
        <v>0.30057122097517236</v>
      </c>
      <c r="G2384" s="6"/>
    </row>
    <row r="2385" spans="1:7" x14ac:dyDescent="0.25">
      <c r="A2385" s="2" t="s">
        <v>801</v>
      </c>
      <c r="B2385" s="2">
        <v>43122</v>
      </c>
      <c r="C2385" s="5">
        <v>23430.833333333332</v>
      </c>
      <c r="D2385" s="6">
        <v>0.54336147055640582</v>
      </c>
      <c r="G2385" s="6"/>
    </row>
    <row r="2386" spans="1:7" x14ac:dyDescent="0.25">
      <c r="A2386" s="2" t="s">
        <v>2761</v>
      </c>
      <c r="B2386" s="2">
        <v>43114</v>
      </c>
      <c r="C2386" s="5">
        <v>15284.666666666666</v>
      </c>
      <c r="D2386" s="6">
        <v>0.35451748078736989</v>
      </c>
      <c r="G2386" s="6"/>
    </row>
    <row r="2387" spans="1:7" x14ac:dyDescent="0.25">
      <c r="A2387" s="2" t="s">
        <v>2683</v>
      </c>
      <c r="B2387" s="2">
        <v>43112</v>
      </c>
      <c r="C2387" s="5">
        <v>15613.5</v>
      </c>
      <c r="D2387" s="6">
        <v>0.36216134718871779</v>
      </c>
      <c r="G2387" s="6"/>
    </row>
    <row r="2388" spans="1:7" x14ac:dyDescent="0.25">
      <c r="A2388" s="2" t="s">
        <v>693</v>
      </c>
      <c r="B2388" s="2">
        <v>43101</v>
      </c>
      <c r="C2388" s="5">
        <v>24189.833333333332</v>
      </c>
      <c r="D2388" s="6">
        <v>0.56123601153878866</v>
      </c>
      <c r="G2388" s="6"/>
    </row>
    <row r="2389" spans="1:7" x14ac:dyDescent="0.25">
      <c r="A2389" s="2" t="s">
        <v>2270</v>
      </c>
      <c r="B2389" s="2">
        <v>43098</v>
      </c>
      <c r="C2389" s="5">
        <v>17249.5</v>
      </c>
      <c r="D2389" s="6">
        <v>0.40023899020836234</v>
      </c>
      <c r="G2389" s="6"/>
    </row>
    <row r="2390" spans="1:7" x14ac:dyDescent="0.25">
      <c r="A2390" s="2" t="s">
        <v>385</v>
      </c>
      <c r="B2390" s="2">
        <v>43081</v>
      </c>
      <c r="C2390" s="5">
        <v>26113.166666666668</v>
      </c>
      <c r="D2390" s="6">
        <v>0.60614114497496963</v>
      </c>
      <c r="G2390" s="6"/>
    </row>
    <row r="2391" spans="1:7" x14ac:dyDescent="0.25">
      <c r="A2391" s="2" t="s">
        <v>2824</v>
      </c>
      <c r="B2391" s="2">
        <v>43072</v>
      </c>
      <c r="C2391" s="5">
        <v>15049.166666666666</v>
      </c>
      <c r="D2391" s="6">
        <v>0.34939558568598317</v>
      </c>
      <c r="G2391" s="6"/>
    </row>
    <row r="2392" spans="1:7" x14ac:dyDescent="0.25">
      <c r="A2392" s="2" t="s">
        <v>3202</v>
      </c>
      <c r="B2392" s="2">
        <v>43055</v>
      </c>
      <c r="C2392" s="5">
        <v>13831.5</v>
      </c>
      <c r="D2392" s="6">
        <v>0.32125188712112412</v>
      </c>
      <c r="G2392" s="6"/>
    </row>
    <row r="2393" spans="1:7" x14ac:dyDescent="0.25">
      <c r="A2393" s="2" t="s">
        <v>2633</v>
      </c>
      <c r="B2393" s="2">
        <v>42996</v>
      </c>
      <c r="C2393" s="5">
        <v>15717.833333333334</v>
      </c>
      <c r="D2393" s="6">
        <v>0.36556501379973333</v>
      </c>
      <c r="G2393" s="6"/>
    </row>
    <row r="2394" spans="1:7" x14ac:dyDescent="0.25">
      <c r="A2394" s="2" t="s">
        <v>734</v>
      </c>
      <c r="B2394" s="2">
        <v>42988</v>
      </c>
      <c r="C2394" s="5">
        <v>23805.166666666668</v>
      </c>
      <c r="D2394" s="6">
        <v>0.55376306566173505</v>
      </c>
      <c r="G2394" s="6"/>
    </row>
    <row r="2395" spans="1:7" x14ac:dyDescent="0.25">
      <c r="A2395" s="2" t="s">
        <v>1914</v>
      </c>
      <c r="B2395" s="2">
        <v>42985</v>
      </c>
      <c r="C2395" s="5">
        <v>18478</v>
      </c>
      <c r="D2395" s="6">
        <v>0.42987088519250899</v>
      </c>
      <c r="G2395" s="6"/>
    </row>
    <row r="2396" spans="1:7" x14ac:dyDescent="0.25">
      <c r="A2396" s="2" t="s">
        <v>3322</v>
      </c>
      <c r="B2396" s="2">
        <v>42943</v>
      </c>
      <c r="C2396" s="5">
        <v>13286.833333333334</v>
      </c>
      <c r="D2396" s="6">
        <v>0.30940626722244219</v>
      </c>
      <c r="G2396" s="6"/>
    </row>
    <row r="2397" spans="1:7" x14ac:dyDescent="0.25">
      <c r="A2397" s="2" t="s">
        <v>982</v>
      </c>
      <c r="B2397" s="2">
        <v>42937</v>
      </c>
      <c r="C2397" s="5">
        <v>22413.333333333332</v>
      </c>
      <c r="D2397" s="6">
        <v>0.52200510825938773</v>
      </c>
      <c r="G2397" s="6"/>
    </row>
    <row r="2398" spans="1:7" x14ac:dyDescent="0.25">
      <c r="A2398" s="2" t="s">
        <v>3344</v>
      </c>
      <c r="B2398" s="2">
        <v>42914</v>
      </c>
      <c r="C2398" s="5">
        <v>13194.166666666666</v>
      </c>
      <c r="D2398" s="6">
        <v>0.30745599726584949</v>
      </c>
      <c r="G2398" s="6"/>
    </row>
    <row r="2399" spans="1:7" x14ac:dyDescent="0.25">
      <c r="A2399" s="2" t="s">
        <v>631</v>
      </c>
      <c r="B2399" s="2">
        <v>42892</v>
      </c>
      <c r="C2399" s="5">
        <v>24412.5</v>
      </c>
      <c r="D2399" s="6">
        <v>0.56916208150704095</v>
      </c>
      <c r="G2399" s="6"/>
    </row>
    <row r="2400" spans="1:7" x14ac:dyDescent="0.25">
      <c r="A2400" s="2" t="s">
        <v>2403</v>
      </c>
      <c r="B2400" s="2">
        <v>42884</v>
      </c>
      <c r="C2400" s="5">
        <v>16613.166666666668</v>
      </c>
      <c r="D2400" s="6">
        <v>0.38739778627615584</v>
      </c>
      <c r="G2400" s="6"/>
    </row>
    <row r="2401" spans="1:7" x14ac:dyDescent="0.25">
      <c r="A2401" s="2" t="s">
        <v>2918</v>
      </c>
      <c r="B2401" s="2">
        <v>42861</v>
      </c>
      <c r="C2401" s="5">
        <v>14724.833333333334</v>
      </c>
      <c r="D2401" s="6">
        <v>0.34354852507718753</v>
      </c>
      <c r="G2401" s="6"/>
    </row>
    <row r="2402" spans="1:7" x14ac:dyDescent="0.25">
      <c r="A2402" s="2" t="s">
        <v>528</v>
      </c>
      <c r="B2402" s="2">
        <v>42825</v>
      </c>
      <c r="C2402" s="5">
        <v>24991.166666666668</v>
      </c>
      <c r="D2402" s="6">
        <v>0.58356489589414284</v>
      </c>
      <c r="G2402" s="6"/>
    </row>
    <row r="2403" spans="1:7" x14ac:dyDescent="0.25">
      <c r="A2403" s="2" t="s">
        <v>2022</v>
      </c>
      <c r="B2403" s="2">
        <v>42796</v>
      </c>
      <c r="C2403" s="5">
        <v>17961.166666666668</v>
      </c>
      <c r="D2403" s="6">
        <v>0.41969265040346454</v>
      </c>
      <c r="G2403" s="6"/>
    </row>
    <row r="2404" spans="1:7" x14ac:dyDescent="0.25">
      <c r="A2404" s="2" t="s">
        <v>1838</v>
      </c>
      <c r="B2404" s="2">
        <v>42789</v>
      </c>
      <c r="C2404" s="5">
        <v>18627.166666666668</v>
      </c>
      <c r="D2404" s="6">
        <v>0.43532605732002777</v>
      </c>
      <c r="G2404" s="6"/>
    </row>
    <row r="2405" spans="1:7" x14ac:dyDescent="0.25">
      <c r="A2405" s="2" t="s">
        <v>3082</v>
      </c>
      <c r="B2405" s="2">
        <v>42785</v>
      </c>
      <c r="C2405" s="5">
        <v>14204.5</v>
      </c>
      <c r="D2405" s="6">
        <v>0.33199719527871918</v>
      </c>
      <c r="G2405" s="6"/>
    </row>
    <row r="2406" spans="1:7" x14ac:dyDescent="0.25">
      <c r="A2406" s="2" t="s">
        <v>786</v>
      </c>
      <c r="B2406" s="2">
        <v>42778</v>
      </c>
      <c r="C2406" s="5">
        <v>23328</v>
      </c>
      <c r="D2406" s="6">
        <v>0.54532703726214404</v>
      </c>
      <c r="G2406" s="6"/>
    </row>
    <row r="2407" spans="1:7" x14ac:dyDescent="0.25">
      <c r="A2407" s="2" t="s">
        <v>2768</v>
      </c>
      <c r="B2407" s="2">
        <v>42768</v>
      </c>
      <c r="C2407" s="5">
        <v>15144.5</v>
      </c>
      <c r="D2407" s="6">
        <v>0.35410821174710061</v>
      </c>
      <c r="G2407" s="6"/>
    </row>
    <row r="2408" spans="1:7" x14ac:dyDescent="0.25">
      <c r="A2408" s="2" t="s">
        <v>289</v>
      </c>
      <c r="B2408" s="2">
        <v>42724</v>
      </c>
      <c r="C2408" s="5">
        <v>26605.166666666668</v>
      </c>
      <c r="D2408" s="6">
        <v>0.62272181131604409</v>
      </c>
      <c r="G2408" s="6"/>
    </row>
    <row r="2409" spans="1:7" x14ac:dyDescent="0.25">
      <c r="A2409" s="2" t="s">
        <v>1000</v>
      </c>
      <c r="B2409" s="2">
        <v>42711</v>
      </c>
      <c r="C2409" s="5">
        <v>22227.666666666668</v>
      </c>
      <c r="D2409" s="6">
        <v>0.52042018839799276</v>
      </c>
      <c r="G2409" s="6"/>
    </row>
    <row r="2410" spans="1:7" x14ac:dyDescent="0.25">
      <c r="A2410" s="2" t="s">
        <v>2617</v>
      </c>
      <c r="B2410" s="2">
        <v>42710</v>
      </c>
      <c r="C2410" s="5">
        <v>15664.333333333334</v>
      </c>
      <c r="D2410" s="6">
        <v>0.36676032154842741</v>
      </c>
      <c r="G2410" s="6"/>
    </row>
    <row r="2411" spans="1:7" x14ac:dyDescent="0.25">
      <c r="A2411" s="2" t="s">
        <v>1178</v>
      </c>
      <c r="B2411" s="2">
        <v>42710</v>
      </c>
      <c r="C2411" s="5">
        <v>21509</v>
      </c>
      <c r="D2411" s="6">
        <v>0.50360571294778744</v>
      </c>
      <c r="G2411" s="6"/>
    </row>
    <row r="2412" spans="1:7" x14ac:dyDescent="0.25">
      <c r="A2412" s="2" t="s">
        <v>1265</v>
      </c>
      <c r="B2412" s="2">
        <v>42707</v>
      </c>
      <c r="C2412" s="5">
        <v>21175.5</v>
      </c>
      <c r="D2412" s="6">
        <v>0.4958320650010537</v>
      </c>
      <c r="G2412" s="6"/>
    </row>
    <row r="2413" spans="1:7" x14ac:dyDescent="0.25">
      <c r="A2413" s="2" t="s">
        <v>3843</v>
      </c>
      <c r="B2413" s="2">
        <v>42705</v>
      </c>
      <c r="C2413" s="5">
        <v>10246.833333333334</v>
      </c>
      <c r="D2413" s="6">
        <v>0.23994458104047148</v>
      </c>
      <c r="G2413" s="6"/>
    </row>
    <row r="2414" spans="1:7" x14ac:dyDescent="0.25">
      <c r="A2414" s="2" t="s">
        <v>2936</v>
      </c>
      <c r="B2414" s="2">
        <v>42702</v>
      </c>
      <c r="C2414" s="5">
        <v>14627.166666666666</v>
      </c>
      <c r="D2414" s="6">
        <v>0.34254055235508091</v>
      </c>
      <c r="G2414" s="6"/>
    </row>
    <row r="2415" spans="1:7" x14ac:dyDescent="0.25">
      <c r="A2415" s="2" t="s">
        <v>3523</v>
      </c>
      <c r="B2415" s="2">
        <v>42641</v>
      </c>
      <c r="C2415" s="5">
        <v>12225.166666666666</v>
      </c>
      <c r="D2415" s="6">
        <v>0.28669981160541885</v>
      </c>
      <c r="G2415" s="6"/>
    </row>
    <row r="2416" spans="1:7" x14ac:dyDescent="0.25">
      <c r="A2416" s="2" t="s">
        <v>3212</v>
      </c>
      <c r="B2416" s="2">
        <v>42633</v>
      </c>
      <c r="C2416" s="5">
        <v>13668.666666666666</v>
      </c>
      <c r="D2416" s="6">
        <v>0.3206123581888834</v>
      </c>
      <c r="G2416" s="6"/>
    </row>
    <row r="2417" spans="1:7" x14ac:dyDescent="0.25">
      <c r="A2417" s="2" t="s">
        <v>3969</v>
      </c>
      <c r="B2417" s="2">
        <v>42599</v>
      </c>
      <c r="C2417" s="5">
        <v>8756.3333333333339</v>
      </c>
      <c r="D2417" s="6">
        <v>0.20555255600679204</v>
      </c>
      <c r="G2417" s="6"/>
    </row>
    <row r="2418" spans="1:7" x14ac:dyDescent="0.25">
      <c r="A2418" s="2" t="s">
        <v>3694</v>
      </c>
      <c r="B2418" s="2">
        <v>42587</v>
      </c>
      <c r="C2418" s="5">
        <v>11291.5</v>
      </c>
      <c r="D2418" s="6">
        <v>0.26513959659050884</v>
      </c>
      <c r="G2418" s="6"/>
    </row>
    <row r="2419" spans="1:7" x14ac:dyDescent="0.25">
      <c r="A2419" s="2" t="s">
        <v>3012</v>
      </c>
      <c r="B2419" s="2">
        <v>42586</v>
      </c>
      <c r="C2419" s="5">
        <v>14354</v>
      </c>
      <c r="D2419" s="6">
        <v>0.33705912741276478</v>
      </c>
      <c r="G2419" s="6"/>
    </row>
    <row r="2420" spans="1:7" x14ac:dyDescent="0.25">
      <c r="A2420" s="2" t="s">
        <v>1826</v>
      </c>
      <c r="B2420" s="2">
        <v>42583</v>
      </c>
      <c r="C2420" s="5">
        <v>18581.333333333332</v>
      </c>
      <c r="D2420" s="6">
        <v>0.43635566618916777</v>
      </c>
      <c r="G2420" s="6"/>
    </row>
    <row r="2421" spans="1:7" x14ac:dyDescent="0.25">
      <c r="A2421" s="2" t="s">
        <v>3502</v>
      </c>
      <c r="B2421" s="2">
        <v>42578</v>
      </c>
      <c r="C2421" s="5">
        <v>12354</v>
      </c>
      <c r="D2421" s="6">
        <v>0.29014984264173987</v>
      </c>
      <c r="G2421" s="6"/>
    </row>
    <row r="2422" spans="1:7" x14ac:dyDescent="0.25">
      <c r="A2422" s="2" t="s">
        <v>1692</v>
      </c>
      <c r="B2422" s="2">
        <v>42564</v>
      </c>
      <c r="C2422" s="5">
        <v>19094.833333333332</v>
      </c>
      <c r="D2422" s="6">
        <v>0.44861463521598843</v>
      </c>
      <c r="G2422" s="6"/>
    </row>
    <row r="2423" spans="1:7" x14ac:dyDescent="0.25">
      <c r="A2423" s="2" t="s">
        <v>554</v>
      </c>
      <c r="B2423" s="2">
        <v>42560</v>
      </c>
      <c r="C2423" s="5">
        <v>24721.833333333332</v>
      </c>
      <c r="D2423" s="6">
        <v>0.58087014411027571</v>
      </c>
      <c r="G2423" s="6"/>
    </row>
    <row r="2424" spans="1:7" x14ac:dyDescent="0.25">
      <c r="A2424" s="2" t="s">
        <v>2487</v>
      </c>
      <c r="B2424" s="2">
        <v>42533</v>
      </c>
      <c r="C2424" s="5">
        <v>16096.5</v>
      </c>
      <c r="D2424" s="6">
        <v>0.37844732325488445</v>
      </c>
      <c r="G2424" s="6"/>
    </row>
    <row r="2425" spans="1:7" x14ac:dyDescent="0.25">
      <c r="A2425" s="2" t="s">
        <v>2536</v>
      </c>
      <c r="B2425" s="2">
        <v>42512</v>
      </c>
      <c r="C2425" s="5">
        <v>15882.833333333334</v>
      </c>
      <c r="D2425" s="6">
        <v>0.37360823610588384</v>
      </c>
      <c r="G2425" s="6"/>
    </row>
    <row r="2426" spans="1:7" x14ac:dyDescent="0.25">
      <c r="A2426" s="2" t="s">
        <v>3011</v>
      </c>
      <c r="B2426" s="2">
        <v>42488</v>
      </c>
      <c r="C2426" s="5">
        <v>14321</v>
      </c>
      <c r="D2426" s="6">
        <v>0.33705987572961776</v>
      </c>
      <c r="G2426" s="6"/>
    </row>
    <row r="2427" spans="1:7" x14ac:dyDescent="0.25">
      <c r="A2427" s="2" t="s">
        <v>2362</v>
      </c>
      <c r="B2427" s="2">
        <v>42479</v>
      </c>
      <c r="C2427" s="5">
        <v>16624</v>
      </c>
      <c r="D2427" s="6">
        <v>0.39134631229548716</v>
      </c>
      <c r="G2427" s="6"/>
    </row>
    <row r="2428" spans="1:7" x14ac:dyDescent="0.25">
      <c r="A2428" s="2" t="s">
        <v>3507</v>
      </c>
      <c r="B2428" s="2">
        <v>42478</v>
      </c>
      <c r="C2428" s="5">
        <v>12284.333333333334</v>
      </c>
      <c r="D2428" s="6">
        <v>0.28919283707644744</v>
      </c>
      <c r="G2428" s="6"/>
    </row>
    <row r="2429" spans="1:7" x14ac:dyDescent="0.25">
      <c r="A2429" s="2" t="s">
        <v>1810</v>
      </c>
      <c r="B2429" s="2">
        <v>42466</v>
      </c>
      <c r="C2429" s="5">
        <v>18581.166666666668</v>
      </c>
      <c r="D2429" s="6">
        <v>0.4375539647404198</v>
      </c>
      <c r="G2429" s="6"/>
    </row>
    <row r="2430" spans="1:7" x14ac:dyDescent="0.25">
      <c r="A2430" s="2" t="s">
        <v>2662</v>
      </c>
      <c r="B2430" s="2">
        <v>42442</v>
      </c>
      <c r="C2430" s="5">
        <v>15426.333333333334</v>
      </c>
      <c r="D2430" s="6">
        <v>0.36346857672431399</v>
      </c>
      <c r="G2430" s="6"/>
    </row>
    <row r="2431" spans="1:7" x14ac:dyDescent="0.25">
      <c r="A2431" s="2" t="s">
        <v>217</v>
      </c>
      <c r="B2431" s="2">
        <v>42441</v>
      </c>
      <c r="C2431" s="5">
        <v>27175.666666666668</v>
      </c>
      <c r="D2431" s="6">
        <v>0.64031636075178877</v>
      </c>
      <c r="G2431" s="6"/>
    </row>
    <row r="2432" spans="1:7" x14ac:dyDescent="0.25">
      <c r="A2432" s="2" t="s">
        <v>1831</v>
      </c>
      <c r="B2432" s="2">
        <v>42440</v>
      </c>
      <c r="C2432" s="5">
        <v>18502.833333333332</v>
      </c>
      <c r="D2432" s="6">
        <v>0.43597628023876844</v>
      </c>
      <c r="G2432" s="6"/>
    </row>
    <row r="2433" spans="1:7" x14ac:dyDescent="0.25">
      <c r="A2433" s="2" t="s">
        <v>3711</v>
      </c>
      <c r="B2433" s="2">
        <v>42435</v>
      </c>
      <c r="C2433" s="5">
        <v>11162.666666666666</v>
      </c>
      <c r="D2433" s="6">
        <v>0.26305329719963866</v>
      </c>
      <c r="G2433" s="6"/>
    </row>
    <row r="2434" spans="1:7" x14ac:dyDescent="0.25">
      <c r="A2434" s="2" t="s">
        <v>2800</v>
      </c>
      <c r="B2434" s="2">
        <v>42419</v>
      </c>
      <c r="C2434" s="5">
        <v>14915.5</v>
      </c>
      <c r="D2434" s="6">
        <v>0.35162309342511611</v>
      </c>
      <c r="G2434" s="6"/>
    </row>
    <row r="2435" spans="1:7" x14ac:dyDescent="0.25">
      <c r="A2435" s="2" t="s">
        <v>2998</v>
      </c>
      <c r="B2435" s="2">
        <v>42393</v>
      </c>
      <c r="C2435" s="5">
        <v>14337.833333333334</v>
      </c>
      <c r="D2435" s="6">
        <v>0.33821228347447302</v>
      </c>
      <c r="G2435" s="6"/>
    </row>
    <row r="2436" spans="1:7" x14ac:dyDescent="0.25">
      <c r="A2436" s="2" t="s">
        <v>1003</v>
      </c>
      <c r="B2436" s="2">
        <v>42372</v>
      </c>
      <c r="C2436" s="5">
        <v>22040.833333333332</v>
      </c>
      <c r="D2436" s="6">
        <v>0.52017448629598162</v>
      </c>
      <c r="G2436" s="6"/>
    </row>
    <row r="2437" spans="1:7" x14ac:dyDescent="0.25">
      <c r="A2437" s="2" t="s">
        <v>1124</v>
      </c>
      <c r="B2437" s="2">
        <v>42364</v>
      </c>
      <c r="C2437" s="5">
        <v>21538.333333333332</v>
      </c>
      <c r="D2437" s="6">
        <v>0.50841122966040342</v>
      </c>
      <c r="G2437" s="6"/>
    </row>
    <row r="2438" spans="1:7" x14ac:dyDescent="0.25">
      <c r="A2438" s="2" t="s">
        <v>1843</v>
      </c>
      <c r="B2438" s="2">
        <v>42354</v>
      </c>
      <c r="C2438" s="5">
        <v>18427.166666666668</v>
      </c>
      <c r="D2438" s="6">
        <v>0.43507500275456079</v>
      </c>
      <c r="G2438" s="6"/>
    </row>
    <row r="2439" spans="1:7" x14ac:dyDescent="0.25">
      <c r="A2439" s="2" t="s">
        <v>1658</v>
      </c>
      <c r="B2439" s="2">
        <v>42342</v>
      </c>
      <c r="C2439" s="5">
        <v>19125.166666666668</v>
      </c>
      <c r="D2439" s="6">
        <v>0.45168311999118294</v>
      </c>
      <c r="G2439" s="6"/>
    </row>
    <row r="2440" spans="1:7" x14ac:dyDescent="0.25">
      <c r="A2440" s="2" t="s">
        <v>1016</v>
      </c>
      <c r="B2440" s="2">
        <v>42341</v>
      </c>
      <c r="C2440" s="5">
        <v>21945.833333333332</v>
      </c>
      <c r="D2440" s="6">
        <v>0.51831164434787402</v>
      </c>
      <c r="G2440" s="6"/>
    </row>
    <row r="2441" spans="1:7" x14ac:dyDescent="0.25">
      <c r="A2441" s="2" t="s">
        <v>2462</v>
      </c>
      <c r="B2441" s="2">
        <v>42334</v>
      </c>
      <c r="C2441" s="5">
        <v>16143.833333333334</v>
      </c>
      <c r="D2441" s="6">
        <v>0.38134438827734995</v>
      </c>
      <c r="G2441" s="6"/>
    </row>
    <row r="2442" spans="1:7" x14ac:dyDescent="0.25">
      <c r="A2442" s="2" t="s">
        <v>3407</v>
      </c>
      <c r="B2442" s="2">
        <v>42313</v>
      </c>
      <c r="C2442" s="5">
        <v>12670.5</v>
      </c>
      <c r="D2442" s="6">
        <v>0.29944697846997376</v>
      </c>
      <c r="G2442" s="6"/>
    </row>
    <row r="2443" spans="1:7" x14ac:dyDescent="0.25">
      <c r="A2443" s="2" t="s">
        <v>320</v>
      </c>
      <c r="B2443" s="2">
        <v>42307</v>
      </c>
      <c r="C2443" s="5">
        <v>26086.666666666668</v>
      </c>
      <c r="D2443" s="6">
        <v>0.61660402927805491</v>
      </c>
      <c r="G2443" s="6"/>
    </row>
    <row r="2444" spans="1:7" x14ac:dyDescent="0.25">
      <c r="A2444" s="2" t="s">
        <v>3749</v>
      </c>
      <c r="B2444" s="2">
        <v>42303</v>
      </c>
      <c r="C2444" s="5">
        <v>10828.333333333334</v>
      </c>
      <c r="D2444" s="6">
        <v>0.25597081373267461</v>
      </c>
      <c r="G2444" s="6"/>
    </row>
    <row r="2445" spans="1:7" x14ac:dyDescent="0.25">
      <c r="A2445" s="2" t="s">
        <v>1898</v>
      </c>
      <c r="B2445" s="2">
        <v>42300</v>
      </c>
      <c r="C2445" s="5">
        <v>18221.833333333332</v>
      </c>
      <c r="D2445" s="6">
        <v>0.4307762017336485</v>
      </c>
      <c r="G2445" s="6"/>
    </row>
    <row r="2446" spans="1:7" x14ac:dyDescent="0.25">
      <c r="A2446" s="2" t="s">
        <v>1877</v>
      </c>
      <c r="B2446" s="2">
        <v>42291</v>
      </c>
      <c r="C2446" s="5">
        <v>18294.166666666668</v>
      </c>
      <c r="D2446" s="6">
        <v>0.43257824753887747</v>
      </c>
      <c r="G2446" s="6"/>
    </row>
    <row r="2447" spans="1:7" x14ac:dyDescent="0.25">
      <c r="A2447" s="2" t="s">
        <v>2942</v>
      </c>
      <c r="B2447" s="2">
        <v>42280</v>
      </c>
      <c r="C2447" s="5">
        <v>14455.833333333334</v>
      </c>
      <c r="D2447" s="6">
        <v>0.34190712708924631</v>
      </c>
      <c r="G2447" s="6"/>
    </row>
    <row r="2448" spans="1:7" x14ac:dyDescent="0.25">
      <c r="A2448" s="2" t="s">
        <v>667</v>
      </c>
      <c r="B2448" s="2">
        <v>42280</v>
      </c>
      <c r="C2448" s="5">
        <v>23832.166666666668</v>
      </c>
      <c r="D2448" s="6">
        <v>0.56367470829391364</v>
      </c>
      <c r="G2448" s="6"/>
    </row>
    <row r="2449" spans="1:7" x14ac:dyDescent="0.25">
      <c r="A2449" s="2" t="s">
        <v>3628</v>
      </c>
      <c r="B2449" s="2">
        <v>42267</v>
      </c>
      <c r="C2449" s="5">
        <v>11580.333333333334</v>
      </c>
      <c r="D2449" s="6">
        <v>0.27398048911286188</v>
      </c>
      <c r="G2449" s="6"/>
    </row>
    <row r="2450" spans="1:7" x14ac:dyDescent="0.25">
      <c r="A2450" s="2" t="s">
        <v>2960</v>
      </c>
      <c r="B2450" s="2">
        <v>42267</v>
      </c>
      <c r="C2450" s="5">
        <v>14397.333333333334</v>
      </c>
      <c r="D2450" s="6">
        <v>0.34062822848400248</v>
      </c>
      <c r="G2450" s="6"/>
    </row>
    <row r="2451" spans="1:7" x14ac:dyDescent="0.25">
      <c r="A2451" s="2" t="s">
        <v>628</v>
      </c>
      <c r="B2451" s="2">
        <v>42253</v>
      </c>
      <c r="C2451" s="5">
        <v>24064</v>
      </c>
      <c r="D2451" s="6">
        <v>0.56952169076751946</v>
      </c>
      <c r="G2451" s="6"/>
    </row>
    <row r="2452" spans="1:7" x14ac:dyDescent="0.25">
      <c r="A2452" s="2" t="s">
        <v>2685</v>
      </c>
      <c r="B2452" s="2">
        <v>42248</v>
      </c>
      <c r="C2452" s="5">
        <v>15295.5</v>
      </c>
      <c r="D2452" s="6">
        <v>0.36204080666540428</v>
      </c>
      <c r="G2452" s="6"/>
    </row>
    <row r="2453" spans="1:7" x14ac:dyDescent="0.25">
      <c r="A2453" s="2" t="s">
        <v>2797</v>
      </c>
      <c r="B2453" s="2">
        <v>42236</v>
      </c>
      <c r="C2453" s="5">
        <v>14858.666666666666</v>
      </c>
      <c r="D2453" s="6">
        <v>0.35180099125548503</v>
      </c>
      <c r="G2453" s="6"/>
    </row>
    <row r="2454" spans="1:7" x14ac:dyDescent="0.25">
      <c r="A2454" s="2" t="s">
        <v>3768</v>
      </c>
      <c r="B2454" s="2">
        <v>42220</v>
      </c>
      <c r="C2454" s="5">
        <v>10707.5</v>
      </c>
      <c r="D2454" s="6">
        <v>0.25361203221222167</v>
      </c>
      <c r="G2454" s="6"/>
    </row>
    <row r="2455" spans="1:7" x14ac:dyDescent="0.25">
      <c r="A2455" s="2" t="s">
        <v>2210</v>
      </c>
      <c r="B2455" s="2">
        <v>42210</v>
      </c>
      <c r="C2455" s="5">
        <v>17115.166666666668</v>
      </c>
      <c r="D2455" s="6">
        <v>0.40547658532733161</v>
      </c>
      <c r="G2455" s="6"/>
    </row>
    <row r="2456" spans="1:7" x14ac:dyDescent="0.25">
      <c r="A2456" s="2" t="s">
        <v>322</v>
      </c>
      <c r="B2456" s="2">
        <v>42198</v>
      </c>
      <c r="C2456" s="5">
        <v>25998.833333333332</v>
      </c>
      <c r="D2456" s="6">
        <v>0.61611529772343077</v>
      </c>
      <c r="G2456" s="6"/>
    </row>
    <row r="2457" spans="1:7" x14ac:dyDescent="0.25">
      <c r="A2457" s="2" t="s">
        <v>2309</v>
      </c>
      <c r="B2457" s="2">
        <v>42184</v>
      </c>
      <c r="C2457" s="5">
        <v>16741.666666666668</v>
      </c>
      <c r="D2457" s="6">
        <v>0.39687243188570709</v>
      </c>
      <c r="G2457" s="6"/>
    </row>
    <row r="2458" spans="1:7" x14ac:dyDescent="0.25">
      <c r="A2458" s="2" t="s">
        <v>3975</v>
      </c>
      <c r="B2458" s="2">
        <v>42178</v>
      </c>
      <c r="C2458" s="5">
        <v>8554.5</v>
      </c>
      <c r="D2458" s="6">
        <v>0.20281900516857129</v>
      </c>
      <c r="G2458" s="6"/>
    </row>
    <row r="2459" spans="1:7" x14ac:dyDescent="0.25">
      <c r="A2459" s="2" t="s">
        <v>1558</v>
      </c>
      <c r="B2459" s="2">
        <v>42173</v>
      </c>
      <c r="C2459" s="5">
        <v>19592.833333333332</v>
      </c>
      <c r="D2459" s="6">
        <v>0.46458239473913004</v>
      </c>
      <c r="G2459" s="6"/>
    </row>
    <row r="2460" spans="1:7" x14ac:dyDescent="0.25">
      <c r="A2460" s="2" t="s">
        <v>855</v>
      </c>
      <c r="B2460" s="2">
        <v>42173</v>
      </c>
      <c r="C2460" s="5">
        <v>22606.833333333332</v>
      </c>
      <c r="D2460" s="6">
        <v>0.53604992135568563</v>
      </c>
      <c r="G2460" s="6"/>
    </row>
    <row r="2461" spans="1:7" x14ac:dyDescent="0.25">
      <c r="A2461" s="2" t="s">
        <v>795</v>
      </c>
      <c r="B2461" s="2">
        <v>42172</v>
      </c>
      <c r="C2461" s="5">
        <v>22946.666666666668</v>
      </c>
      <c r="D2461" s="6">
        <v>0.5441209017041323</v>
      </c>
      <c r="G2461" s="6"/>
    </row>
    <row r="2462" spans="1:7" x14ac:dyDescent="0.25">
      <c r="A2462" s="2" t="s">
        <v>3204</v>
      </c>
      <c r="B2462" s="2">
        <v>42170</v>
      </c>
      <c r="C2462" s="5">
        <v>13538.333333333334</v>
      </c>
      <c r="D2462" s="6">
        <v>0.32104181487629435</v>
      </c>
      <c r="G2462" s="6"/>
    </row>
    <row r="2463" spans="1:7" x14ac:dyDescent="0.25">
      <c r="A2463" s="2" t="s">
        <v>425</v>
      </c>
      <c r="B2463" s="2">
        <v>42165</v>
      </c>
      <c r="C2463" s="5">
        <v>25277.5</v>
      </c>
      <c r="D2463" s="6">
        <v>0.59949009842286261</v>
      </c>
      <c r="G2463" s="6"/>
    </row>
    <row r="2464" spans="1:7" x14ac:dyDescent="0.25">
      <c r="A2464" s="2" t="s">
        <v>3014</v>
      </c>
      <c r="B2464" s="2">
        <v>42158</v>
      </c>
      <c r="C2464" s="5">
        <v>14206.166666666666</v>
      </c>
      <c r="D2464" s="6">
        <v>0.33697439789996364</v>
      </c>
      <c r="G2464" s="6"/>
    </row>
    <row r="2465" spans="1:7" x14ac:dyDescent="0.25">
      <c r="A2465" s="2" t="s">
        <v>500</v>
      </c>
      <c r="B2465" s="2">
        <v>42157</v>
      </c>
      <c r="C2465" s="5">
        <v>24796.333333333332</v>
      </c>
      <c r="D2465" s="6">
        <v>0.58819017798546702</v>
      </c>
      <c r="G2465" s="6"/>
    </row>
    <row r="2466" spans="1:7" x14ac:dyDescent="0.25">
      <c r="A2466" s="2" t="s">
        <v>3347</v>
      </c>
      <c r="B2466" s="2">
        <v>42142</v>
      </c>
      <c r="C2466" s="5">
        <v>12938.5</v>
      </c>
      <c r="D2466" s="6">
        <v>0.3070214987423473</v>
      </c>
      <c r="G2466" s="6"/>
    </row>
    <row r="2467" spans="1:7" x14ac:dyDescent="0.25">
      <c r="A2467" s="2" t="s">
        <v>3333</v>
      </c>
      <c r="B2467" s="2">
        <v>42134</v>
      </c>
      <c r="C2467" s="5">
        <v>13013</v>
      </c>
      <c r="D2467" s="6">
        <v>0.30884796126643566</v>
      </c>
      <c r="G2467" s="6"/>
    </row>
    <row r="2468" spans="1:7" x14ac:dyDescent="0.25">
      <c r="A2468" s="2" t="s">
        <v>3755</v>
      </c>
      <c r="B2468" s="2">
        <v>42114</v>
      </c>
      <c r="C2468" s="5">
        <v>10756.833333333334</v>
      </c>
      <c r="D2468" s="6">
        <v>0.25542179164490036</v>
      </c>
      <c r="G2468" s="6"/>
    </row>
    <row r="2469" spans="1:7" x14ac:dyDescent="0.25">
      <c r="A2469" s="2" t="s">
        <v>3101</v>
      </c>
      <c r="B2469" s="2">
        <v>42110</v>
      </c>
      <c r="C2469" s="5">
        <v>13936.666666666666</v>
      </c>
      <c r="D2469" s="6">
        <v>0.33095860049077813</v>
      </c>
      <c r="G2469" s="6"/>
    </row>
    <row r="2470" spans="1:7" x14ac:dyDescent="0.25">
      <c r="A2470" s="2" t="s">
        <v>2777</v>
      </c>
      <c r="B2470" s="2">
        <v>42107</v>
      </c>
      <c r="C2470" s="5">
        <v>14879.333333333334</v>
      </c>
      <c r="D2470" s="6">
        <v>0.35336959017107211</v>
      </c>
      <c r="G2470" s="6"/>
    </row>
    <row r="2471" spans="1:7" x14ac:dyDescent="0.25">
      <c r="A2471" s="2" t="s">
        <v>1229</v>
      </c>
      <c r="B2471" s="2">
        <v>42100</v>
      </c>
      <c r="C2471" s="5">
        <v>21010.5</v>
      </c>
      <c r="D2471" s="6">
        <v>0.49906175771971495</v>
      </c>
      <c r="G2471" s="6"/>
    </row>
    <row r="2472" spans="1:7" x14ac:dyDescent="0.25">
      <c r="A2472" s="2" t="s">
        <v>1359</v>
      </c>
      <c r="B2472" s="2">
        <v>42095</v>
      </c>
      <c r="C2472" s="5">
        <v>20471.666666666668</v>
      </c>
      <c r="D2472" s="6">
        <v>0.4863206239854298</v>
      </c>
      <c r="G2472" s="6"/>
    </row>
    <row r="2473" spans="1:7" x14ac:dyDescent="0.25">
      <c r="A2473" s="2" t="s">
        <v>1266</v>
      </c>
      <c r="B2473" s="2">
        <v>42094</v>
      </c>
      <c r="C2473" s="5">
        <v>20860.5</v>
      </c>
      <c r="D2473" s="6">
        <v>0.49556943982515322</v>
      </c>
      <c r="G2473" s="6"/>
    </row>
    <row r="2474" spans="1:7" x14ac:dyDescent="0.25">
      <c r="A2474" s="2" t="s">
        <v>3271</v>
      </c>
      <c r="B2474" s="2">
        <v>42092</v>
      </c>
      <c r="C2474" s="5">
        <v>13232.833333333334</v>
      </c>
      <c r="D2474" s="6">
        <v>0.31437882099528019</v>
      </c>
      <c r="G2474" s="6"/>
    </row>
    <row r="2475" spans="1:7" x14ac:dyDescent="0.25">
      <c r="A2475" s="2" t="s">
        <v>938</v>
      </c>
      <c r="B2475" s="2">
        <v>42082</v>
      </c>
      <c r="C2475" s="5">
        <v>22180.333333333332</v>
      </c>
      <c r="D2475" s="6">
        <v>0.52707412512079588</v>
      </c>
      <c r="G2475" s="6"/>
    </row>
    <row r="2476" spans="1:7" x14ac:dyDescent="0.25">
      <c r="A2476" s="2" t="s">
        <v>493</v>
      </c>
      <c r="B2476" s="2">
        <v>42082</v>
      </c>
      <c r="C2476" s="5">
        <v>24798.666666666668</v>
      </c>
      <c r="D2476" s="6">
        <v>0.58929391822315169</v>
      </c>
      <c r="G2476" s="6"/>
    </row>
    <row r="2477" spans="1:7" x14ac:dyDescent="0.25">
      <c r="A2477" s="2" t="s">
        <v>845</v>
      </c>
      <c r="B2477" s="2">
        <v>42079</v>
      </c>
      <c r="C2477" s="5">
        <v>22595.333333333332</v>
      </c>
      <c r="D2477" s="6">
        <v>0.53697410426420145</v>
      </c>
      <c r="G2477" s="6"/>
    </row>
    <row r="2478" spans="1:7" x14ac:dyDescent="0.25">
      <c r="A2478" s="2" t="s">
        <v>1192</v>
      </c>
      <c r="B2478" s="2">
        <v>42078</v>
      </c>
      <c r="C2478" s="5">
        <v>21131.5</v>
      </c>
      <c r="D2478" s="6">
        <v>0.50219829839821284</v>
      </c>
      <c r="G2478" s="6"/>
    </row>
    <row r="2479" spans="1:7" x14ac:dyDescent="0.25">
      <c r="A2479" s="2" t="s">
        <v>3896</v>
      </c>
      <c r="B2479" s="2">
        <v>42040</v>
      </c>
      <c r="C2479" s="5">
        <v>9609.1666666666661</v>
      </c>
      <c r="D2479" s="6">
        <v>0.22857199492546779</v>
      </c>
      <c r="G2479" s="6"/>
    </row>
    <row r="2480" spans="1:7" x14ac:dyDescent="0.25">
      <c r="A2480" s="2" t="s">
        <v>1040</v>
      </c>
      <c r="B2480" s="2">
        <v>42038</v>
      </c>
      <c r="C2480" s="5">
        <v>21655.333333333332</v>
      </c>
      <c r="D2480" s="6">
        <v>0.51513709818101083</v>
      </c>
      <c r="G2480" s="6"/>
    </row>
    <row r="2481" spans="1:7" x14ac:dyDescent="0.25">
      <c r="A2481" s="2" t="s">
        <v>2401</v>
      </c>
      <c r="B2481" s="2">
        <v>42036</v>
      </c>
      <c r="C2481" s="5">
        <v>16287</v>
      </c>
      <c r="D2481" s="6">
        <v>0.38745361119040822</v>
      </c>
      <c r="G2481" s="6"/>
    </row>
    <row r="2482" spans="1:7" x14ac:dyDescent="0.25">
      <c r="A2482" s="2" t="s">
        <v>2384</v>
      </c>
      <c r="B2482" s="2">
        <v>42036</v>
      </c>
      <c r="C2482" s="5">
        <v>16341</v>
      </c>
      <c r="D2482" s="6">
        <v>0.3887382243791036</v>
      </c>
      <c r="G2482" s="6"/>
    </row>
    <row r="2483" spans="1:7" x14ac:dyDescent="0.25">
      <c r="A2483" s="2" t="s">
        <v>3958</v>
      </c>
      <c r="B2483" s="2">
        <v>42035</v>
      </c>
      <c r="C2483" s="5">
        <v>8812.5</v>
      </c>
      <c r="D2483" s="6">
        <v>0.20964672296895445</v>
      </c>
      <c r="G2483" s="6"/>
    </row>
    <row r="2484" spans="1:7" x14ac:dyDescent="0.25">
      <c r="A2484" s="2" t="s">
        <v>2873</v>
      </c>
      <c r="B2484" s="2">
        <v>42028</v>
      </c>
      <c r="C2484" s="5">
        <v>14549</v>
      </c>
      <c r="D2484" s="6">
        <v>0.34617397925192728</v>
      </c>
      <c r="G2484" s="6"/>
    </row>
    <row r="2485" spans="1:7" x14ac:dyDescent="0.25">
      <c r="A2485" s="2" t="s">
        <v>1120</v>
      </c>
      <c r="B2485" s="2">
        <v>42018</v>
      </c>
      <c r="C2485" s="5">
        <v>21383.166666666668</v>
      </c>
      <c r="D2485" s="6">
        <v>0.50890491376711566</v>
      </c>
      <c r="G2485" s="6"/>
    </row>
    <row r="2486" spans="1:7" x14ac:dyDescent="0.25">
      <c r="A2486" s="2" t="s">
        <v>2638</v>
      </c>
      <c r="B2486" s="2">
        <v>41992</v>
      </c>
      <c r="C2486" s="5">
        <v>15328.333333333334</v>
      </c>
      <c r="D2486" s="6">
        <v>0.36502984695497559</v>
      </c>
      <c r="G2486" s="6"/>
    </row>
    <row r="2487" spans="1:7" x14ac:dyDescent="0.25">
      <c r="A2487" s="2" t="s">
        <v>3181</v>
      </c>
      <c r="B2487" s="2">
        <v>41991</v>
      </c>
      <c r="C2487" s="5">
        <v>13574.333333333334</v>
      </c>
      <c r="D2487" s="6">
        <v>0.32326768434505809</v>
      </c>
      <c r="G2487" s="6"/>
    </row>
    <row r="2488" spans="1:7" x14ac:dyDescent="0.25">
      <c r="A2488" s="2" t="s">
        <v>1578</v>
      </c>
      <c r="B2488" s="2">
        <v>41973</v>
      </c>
      <c r="C2488" s="5">
        <v>19407.833333333332</v>
      </c>
      <c r="D2488" s="6">
        <v>0.46238851960387228</v>
      </c>
      <c r="G2488" s="6"/>
    </row>
    <row r="2489" spans="1:7" x14ac:dyDescent="0.25">
      <c r="A2489" s="2" t="s">
        <v>3349</v>
      </c>
      <c r="B2489" s="2">
        <v>41972</v>
      </c>
      <c r="C2489" s="5">
        <v>12867.833333333334</v>
      </c>
      <c r="D2489" s="6">
        <v>0.30658137170812289</v>
      </c>
      <c r="G2489" s="6"/>
    </row>
    <row r="2490" spans="1:7" x14ac:dyDescent="0.25">
      <c r="A2490" s="2" t="s">
        <v>2175</v>
      </c>
      <c r="B2490" s="2">
        <v>41966</v>
      </c>
      <c r="C2490" s="5">
        <v>17142.166666666668</v>
      </c>
      <c r="D2490" s="6">
        <v>0.40847749765683333</v>
      </c>
      <c r="G2490" s="6"/>
    </row>
    <row r="2491" spans="1:7" x14ac:dyDescent="0.25">
      <c r="A2491" s="2" t="s">
        <v>2129</v>
      </c>
      <c r="B2491" s="2">
        <v>41953</v>
      </c>
      <c r="C2491" s="5">
        <v>17269</v>
      </c>
      <c r="D2491" s="6">
        <v>0.41162729721354852</v>
      </c>
      <c r="G2491" s="6"/>
    </row>
    <row r="2492" spans="1:7" x14ac:dyDescent="0.25">
      <c r="A2492" s="2" t="s">
        <v>3501</v>
      </c>
      <c r="B2492" s="2">
        <v>41951</v>
      </c>
      <c r="C2492" s="5">
        <v>12174.333333333334</v>
      </c>
      <c r="D2492" s="6">
        <v>0.29020365029041822</v>
      </c>
      <c r="G2492" s="6"/>
    </row>
    <row r="2493" spans="1:7" x14ac:dyDescent="0.25">
      <c r="A2493" s="2" t="s">
        <v>2908</v>
      </c>
      <c r="B2493" s="2">
        <v>41940</v>
      </c>
      <c r="C2493" s="5">
        <v>14441.5</v>
      </c>
      <c r="D2493" s="6">
        <v>0.34433714830710538</v>
      </c>
      <c r="G2493" s="6"/>
    </row>
    <row r="2494" spans="1:7" x14ac:dyDescent="0.25">
      <c r="A2494" s="2" t="s">
        <v>3366</v>
      </c>
      <c r="B2494" s="2">
        <v>41934</v>
      </c>
      <c r="C2494" s="5">
        <v>12779.666666666666</v>
      </c>
      <c r="D2494" s="6">
        <v>0.30475668113384524</v>
      </c>
      <c r="G2494" s="6"/>
    </row>
    <row r="2495" spans="1:7" x14ac:dyDescent="0.25">
      <c r="A2495" s="2" t="s">
        <v>1986</v>
      </c>
      <c r="B2495" s="2">
        <v>41929</v>
      </c>
      <c r="C2495" s="5">
        <v>17716.833333333332</v>
      </c>
      <c r="D2495" s="6">
        <v>0.42254366508462715</v>
      </c>
      <c r="G2495" s="6"/>
    </row>
    <row r="2496" spans="1:7" x14ac:dyDescent="0.25">
      <c r="A2496" s="2" t="s">
        <v>3539</v>
      </c>
      <c r="B2496" s="2">
        <v>41921</v>
      </c>
      <c r="C2496" s="5">
        <v>11949.833333333334</v>
      </c>
      <c r="D2496" s="6">
        <v>0.28505601806572683</v>
      </c>
      <c r="G2496" s="6"/>
    </row>
    <row r="2497" spans="1:7" x14ac:dyDescent="0.25">
      <c r="A2497" s="2" t="s">
        <v>755</v>
      </c>
      <c r="B2497" s="2">
        <v>41913</v>
      </c>
      <c r="C2497" s="5">
        <v>23076</v>
      </c>
      <c r="D2497" s="6">
        <v>0.55056903585999573</v>
      </c>
      <c r="G2497" s="6"/>
    </row>
    <row r="2498" spans="1:7" x14ac:dyDescent="0.25">
      <c r="A2498" s="2" t="s">
        <v>796</v>
      </c>
      <c r="B2498" s="2">
        <v>41910</v>
      </c>
      <c r="C2498" s="5">
        <v>22800.833333333332</v>
      </c>
      <c r="D2498" s="6">
        <v>0.54404279010578216</v>
      </c>
      <c r="G2498" s="6"/>
    </row>
    <row r="2499" spans="1:7" x14ac:dyDescent="0.25">
      <c r="A2499" s="2" t="s">
        <v>3375</v>
      </c>
      <c r="B2499" s="2">
        <v>41894</v>
      </c>
      <c r="C2499" s="5">
        <v>12725.833333333334</v>
      </c>
      <c r="D2499" s="6">
        <v>0.30376267086774561</v>
      </c>
      <c r="G2499" s="6"/>
    </row>
    <row r="2500" spans="1:7" x14ac:dyDescent="0.25">
      <c r="A2500" s="2" t="s">
        <v>3174</v>
      </c>
      <c r="B2500" s="2">
        <v>41893</v>
      </c>
      <c r="C2500" s="5">
        <v>13583</v>
      </c>
      <c r="D2500" s="6">
        <v>0.32423077841166781</v>
      </c>
      <c r="G2500" s="6"/>
    </row>
    <row r="2501" spans="1:7" x14ac:dyDescent="0.25">
      <c r="A2501" s="2" t="s">
        <v>3758</v>
      </c>
      <c r="B2501" s="2">
        <v>41879</v>
      </c>
      <c r="C2501" s="5">
        <v>10689.666666666666</v>
      </c>
      <c r="D2501" s="6">
        <v>0.25525123968257757</v>
      </c>
      <c r="G2501" s="6"/>
    </row>
    <row r="2502" spans="1:7" x14ac:dyDescent="0.25">
      <c r="A2502" s="2" t="s">
        <v>1918</v>
      </c>
      <c r="B2502" s="2">
        <v>41877</v>
      </c>
      <c r="C2502" s="5">
        <v>17978.833333333332</v>
      </c>
      <c r="D2502" s="6">
        <v>0.42932476856826735</v>
      </c>
      <c r="G2502" s="6"/>
    </row>
    <row r="2503" spans="1:7" x14ac:dyDescent="0.25">
      <c r="A2503" s="2" t="s">
        <v>2708</v>
      </c>
      <c r="B2503" s="2">
        <v>41859</v>
      </c>
      <c r="C2503" s="5">
        <v>15037.5</v>
      </c>
      <c r="D2503" s="6">
        <v>0.35924174012757115</v>
      </c>
      <c r="G2503" s="6"/>
    </row>
    <row r="2504" spans="1:7" x14ac:dyDescent="0.25">
      <c r="A2504" s="2" t="s">
        <v>3613</v>
      </c>
      <c r="B2504" s="2">
        <v>41857</v>
      </c>
      <c r="C2504" s="5">
        <v>11565</v>
      </c>
      <c r="D2504" s="6">
        <v>0.27629787132379291</v>
      </c>
      <c r="G2504" s="6"/>
    </row>
    <row r="2505" spans="1:7" x14ac:dyDescent="0.25">
      <c r="A2505" s="2" t="s">
        <v>240</v>
      </c>
      <c r="B2505" s="2">
        <v>41846</v>
      </c>
      <c r="C2505" s="5">
        <v>26537.833333333332</v>
      </c>
      <c r="D2505" s="6">
        <v>0.63417849575427354</v>
      </c>
      <c r="G2505" s="6"/>
    </row>
    <row r="2506" spans="1:7" x14ac:dyDescent="0.25">
      <c r="A2506" s="2" t="s">
        <v>1581</v>
      </c>
      <c r="B2506" s="2">
        <v>41845</v>
      </c>
      <c r="C2506" s="5">
        <v>19338</v>
      </c>
      <c r="D2506" s="6">
        <v>0.46213406619667824</v>
      </c>
      <c r="G2506" s="6"/>
    </row>
    <row r="2507" spans="1:7" x14ac:dyDescent="0.25">
      <c r="A2507" s="2" t="s">
        <v>3231</v>
      </c>
      <c r="B2507" s="2">
        <v>41831</v>
      </c>
      <c r="C2507" s="5">
        <v>13347.166666666666</v>
      </c>
      <c r="D2507" s="6">
        <v>0.31907357382483481</v>
      </c>
      <c r="G2507" s="6"/>
    </row>
    <row r="2508" spans="1:7" x14ac:dyDescent="0.25">
      <c r="A2508" s="2" t="s">
        <v>806</v>
      </c>
      <c r="B2508" s="2">
        <v>41825</v>
      </c>
      <c r="C2508" s="5">
        <v>22678.166666666668</v>
      </c>
      <c r="D2508" s="6">
        <v>0.54221558079298671</v>
      </c>
      <c r="G2508" s="6"/>
    </row>
    <row r="2509" spans="1:7" x14ac:dyDescent="0.25">
      <c r="A2509" s="2" t="s">
        <v>2912</v>
      </c>
      <c r="B2509" s="2">
        <v>41821</v>
      </c>
      <c r="C2509" s="5">
        <v>14388.166666666666</v>
      </c>
      <c r="D2509" s="6">
        <v>0.34404166965559568</v>
      </c>
      <c r="G2509" s="6"/>
    </row>
    <row r="2510" spans="1:7" x14ac:dyDescent="0.25">
      <c r="A2510" s="2" t="s">
        <v>1280</v>
      </c>
      <c r="B2510" s="2">
        <v>41800</v>
      </c>
      <c r="C2510" s="5">
        <v>20662.5</v>
      </c>
      <c r="D2510" s="6">
        <v>0.49431818181818182</v>
      </c>
      <c r="G2510" s="6"/>
    </row>
    <row r="2511" spans="1:7" x14ac:dyDescent="0.25">
      <c r="A2511" s="2" t="s">
        <v>211</v>
      </c>
      <c r="B2511" s="2">
        <v>41796</v>
      </c>
      <c r="C2511" s="5">
        <v>26968.5</v>
      </c>
      <c r="D2511" s="6">
        <v>0.64524117140396209</v>
      </c>
      <c r="G2511" s="6"/>
    </row>
    <row r="2512" spans="1:7" x14ac:dyDescent="0.25">
      <c r="A2512" s="2" t="s">
        <v>3804</v>
      </c>
      <c r="B2512" s="2">
        <v>41789</v>
      </c>
      <c r="C2512" s="5">
        <v>10342.666666666666</v>
      </c>
      <c r="D2512" s="6">
        <v>0.24749734778689766</v>
      </c>
      <c r="G2512" s="6"/>
    </row>
    <row r="2513" spans="1:7" x14ac:dyDescent="0.25">
      <c r="A2513" s="2" t="s">
        <v>3053</v>
      </c>
      <c r="B2513" s="2">
        <v>41780</v>
      </c>
      <c r="C2513" s="5">
        <v>13967.5</v>
      </c>
      <c r="D2513" s="6">
        <v>0.33431067496409766</v>
      </c>
      <c r="G2513" s="6"/>
    </row>
    <row r="2514" spans="1:7" x14ac:dyDescent="0.25">
      <c r="A2514" s="2" t="s">
        <v>3786</v>
      </c>
      <c r="B2514" s="2">
        <v>41779</v>
      </c>
      <c r="C2514" s="5">
        <v>10465.166666666666</v>
      </c>
      <c r="D2514" s="6">
        <v>0.25048868251194778</v>
      </c>
      <c r="G2514" s="6"/>
    </row>
    <row r="2515" spans="1:7" x14ac:dyDescent="0.25">
      <c r="A2515" s="2" t="s">
        <v>3138</v>
      </c>
      <c r="B2515" s="2">
        <v>41773</v>
      </c>
      <c r="C2515" s="5">
        <v>13689.833333333334</v>
      </c>
      <c r="D2515" s="6">
        <v>0.32771965942913683</v>
      </c>
      <c r="G2515" s="6"/>
    </row>
    <row r="2516" spans="1:7" x14ac:dyDescent="0.25">
      <c r="A2516" s="2" t="s">
        <v>1766</v>
      </c>
      <c r="B2516" s="2">
        <v>41763</v>
      </c>
      <c r="C2516" s="5">
        <v>18464.666666666668</v>
      </c>
      <c r="D2516" s="6">
        <v>0.44212979591185181</v>
      </c>
      <c r="G2516" s="6"/>
    </row>
    <row r="2517" spans="1:7" x14ac:dyDescent="0.25">
      <c r="A2517" s="2" t="s">
        <v>2357</v>
      </c>
      <c r="B2517" s="2">
        <v>41760</v>
      </c>
      <c r="C2517" s="5">
        <v>16351.666666666666</v>
      </c>
      <c r="D2517" s="6">
        <v>0.39156289910600256</v>
      </c>
      <c r="G2517" s="6"/>
    </row>
    <row r="2518" spans="1:7" x14ac:dyDescent="0.25">
      <c r="A2518" s="2" t="s">
        <v>2449</v>
      </c>
      <c r="B2518" s="2">
        <v>41756</v>
      </c>
      <c r="C2518" s="5">
        <v>15964</v>
      </c>
      <c r="D2518" s="6">
        <v>0.38231631382316311</v>
      </c>
      <c r="G2518" s="6"/>
    </row>
    <row r="2519" spans="1:7" x14ac:dyDescent="0.25">
      <c r="A2519" s="2" t="s">
        <v>2959</v>
      </c>
      <c r="B2519" s="2">
        <v>41744</v>
      </c>
      <c r="C2519" s="5">
        <v>14222.5</v>
      </c>
      <c r="D2519" s="6">
        <v>0.34070764660789576</v>
      </c>
      <c r="G2519" s="6"/>
    </row>
    <row r="2520" spans="1:7" x14ac:dyDescent="0.25">
      <c r="A2520" s="2" t="s">
        <v>611</v>
      </c>
      <c r="B2520" s="2">
        <v>41736</v>
      </c>
      <c r="C2520" s="5">
        <v>23896</v>
      </c>
      <c r="D2520" s="6">
        <v>0.5725512746789343</v>
      </c>
      <c r="G2520" s="6"/>
    </row>
    <row r="2521" spans="1:7" x14ac:dyDescent="0.25">
      <c r="A2521" s="2" t="s">
        <v>4006</v>
      </c>
      <c r="B2521" s="2">
        <v>41718</v>
      </c>
      <c r="C2521" s="5">
        <v>7765.333333333333</v>
      </c>
      <c r="D2521" s="6">
        <v>0.18613867714975149</v>
      </c>
      <c r="G2521" s="6"/>
    </row>
    <row r="2522" spans="1:7" x14ac:dyDescent="0.25">
      <c r="A2522" s="2" t="s">
        <v>1597</v>
      </c>
      <c r="B2522" s="2">
        <v>41715</v>
      </c>
      <c r="C2522" s="5">
        <v>19210.166666666668</v>
      </c>
      <c r="D2522" s="6">
        <v>0.46050980862199853</v>
      </c>
      <c r="G2522" s="6"/>
    </row>
    <row r="2523" spans="1:7" x14ac:dyDescent="0.25">
      <c r="A2523" s="2" t="s">
        <v>3825</v>
      </c>
      <c r="B2523" s="2">
        <v>41710</v>
      </c>
      <c r="C2523" s="5">
        <v>10176</v>
      </c>
      <c r="D2523" s="6">
        <v>0.24397027091824502</v>
      </c>
      <c r="G2523" s="6"/>
    </row>
    <row r="2524" spans="1:7" x14ac:dyDescent="0.25">
      <c r="A2524" s="2" t="s">
        <v>3818</v>
      </c>
      <c r="B2524" s="2">
        <v>41700</v>
      </c>
      <c r="C2524" s="5">
        <v>10249.333333333334</v>
      </c>
      <c r="D2524" s="6">
        <v>0.24578737010391688</v>
      </c>
      <c r="G2524" s="6"/>
    </row>
    <row r="2525" spans="1:7" x14ac:dyDescent="0.25">
      <c r="A2525" s="2" t="s">
        <v>934</v>
      </c>
      <c r="B2525" s="2">
        <v>41693</v>
      </c>
      <c r="C2525" s="5">
        <v>22006.833333333332</v>
      </c>
      <c r="D2525" s="6">
        <v>0.52783041118013407</v>
      </c>
      <c r="G2525" s="6"/>
    </row>
    <row r="2526" spans="1:7" x14ac:dyDescent="0.25">
      <c r="A2526" s="2" t="s">
        <v>3079</v>
      </c>
      <c r="B2526" s="2">
        <v>41689</v>
      </c>
      <c r="C2526" s="5">
        <v>13848.833333333334</v>
      </c>
      <c r="D2526" s="6">
        <v>0.33219394404599134</v>
      </c>
      <c r="G2526" s="6"/>
    </row>
    <row r="2527" spans="1:7" x14ac:dyDescent="0.25">
      <c r="A2527" s="2" t="s">
        <v>939</v>
      </c>
      <c r="B2527" s="2">
        <v>41683</v>
      </c>
      <c r="C2527" s="5">
        <v>21968.166666666668</v>
      </c>
      <c r="D2527" s="6">
        <v>0.52702940447344648</v>
      </c>
      <c r="G2527" s="6"/>
    </row>
    <row r="2528" spans="1:7" x14ac:dyDescent="0.25">
      <c r="A2528" s="2" t="s">
        <v>1366</v>
      </c>
      <c r="B2528" s="2">
        <v>41683</v>
      </c>
      <c r="C2528" s="5">
        <v>20236</v>
      </c>
      <c r="D2528" s="6">
        <v>0.48547369431182974</v>
      </c>
      <c r="G2528" s="6"/>
    </row>
    <row r="2529" spans="1:7" x14ac:dyDescent="0.25">
      <c r="A2529" s="2" t="s">
        <v>3096</v>
      </c>
      <c r="B2529" s="2">
        <v>41659</v>
      </c>
      <c r="C2529" s="5">
        <v>13800</v>
      </c>
      <c r="D2529" s="6">
        <v>0.33126095201517081</v>
      </c>
      <c r="G2529" s="6"/>
    </row>
    <row r="2530" spans="1:7" x14ac:dyDescent="0.25">
      <c r="A2530" s="2" t="s">
        <v>3607</v>
      </c>
      <c r="B2530" s="2">
        <v>41656</v>
      </c>
      <c r="C2530" s="5">
        <v>11540.166666666666</v>
      </c>
      <c r="D2530" s="6">
        <v>0.27703492093976056</v>
      </c>
      <c r="G2530" s="6"/>
    </row>
    <row r="2531" spans="1:7" x14ac:dyDescent="0.25">
      <c r="A2531" s="2" t="s">
        <v>2072</v>
      </c>
      <c r="B2531" s="2">
        <v>41642</v>
      </c>
      <c r="C2531" s="5">
        <v>17326.166666666668</v>
      </c>
      <c r="D2531" s="6">
        <v>0.41607431599506911</v>
      </c>
      <c r="G2531" s="6"/>
    </row>
    <row r="2532" spans="1:7" x14ac:dyDescent="0.25">
      <c r="A2532" s="2" t="s">
        <v>1083</v>
      </c>
      <c r="B2532" s="2">
        <v>41631</v>
      </c>
      <c r="C2532" s="5">
        <v>21318.5</v>
      </c>
      <c r="D2532" s="6">
        <v>0.51208234248516726</v>
      </c>
      <c r="G2532" s="6"/>
    </row>
    <row r="2533" spans="1:7" x14ac:dyDescent="0.25">
      <c r="A2533" s="2" t="s">
        <v>3228</v>
      </c>
      <c r="B2533" s="2">
        <v>41629</v>
      </c>
      <c r="C2533" s="5">
        <v>13290.833333333334</v>
      </c>
      <c r="D2533" s="6">
        <v>0.3192686188314236</v>
      </c>
      <c r="G2533" s="6"/>
    </row>
    <row r="2534" spans="1:7" x14ac:dyDescent="0.25">
      <c r="A2534" s="2" t="s">
        <v>2138</v>
      </c>
      <c r="B2534" s="2">
        <v>41586</v>
      </c>
      <c r="C2534" s="5">
        <v>17086.333333333332</v>
      </c>
      <c r="D2534" s="6">
        <v>0.410867439362606</v>
      </c>
      <c r="G2534" s="6"/>
    </row>
    <row r="2535" spans="1:7" x14ac:dyDescent="0.25">
      <c r="A2535" s="2" t="s">
        <v>3905</v>
      </c>
      <c r="B2535" s="2">
        <v>41579</v>
      </c>
      <c r="C2535" s="5">
        <v>9376.5</v>
      </c>
      <c r="D2535" s="6">
        <v>0.22551047403737465</v>
      </c>
      <c r="G2535" s="6"/>
    </row>
    <row r="2536" spans="1:7" x14ac:dyDescent="0.25">
      <c r="A2536" s="2" t="s">
        <v>3160</v>
      </c>
      <c r="B2536" s="2">
        <v>41569</v>
      </c>
      <c r="C2536" s="5">
        <v>13517.666666666666</v>
      </c>
      <c r="D2536" s="6">
        <v>0.32518623653844608</v>
      </c>
      <c r="G2536" s="6"/>
    </row>
    <row r="2537" spans="1:7" x14ac:dyDescent="0.25">
      <c r="A2537" s="2" t="s">
        <v>1762</v>
      </c>
      <c r="B2537" s="2">
        <v>41564</v>
      </c>
      <c r="C2537" s="5">
        <v>18389.333333333332</v>
      </c>
      <c r="D2537" s="6">
        <v>0.44243415776473227</v>
      </c>
      <c r="G2537" s="6"/>
    </row>
    <row r="2538" spans="1:7" x14ac:dyDescent="0.25">
      <c r="A2538" s="2" t="s">
        <v>1183</v>
      </c>
      <c r="B2538" s="2">
        <v>41563</v>
      </c>
      <c r="C2538" s="5">
        <v>20903</v>
      </c>
      <c r="D2538" s="6">
        <v>0.50292327310348151</v>
      </c>
      <c r="G2538" s="6"/>
    </row>
    <row r="2539" spans="1:7" x14ac:dyDescent="0.25">
      <c r="A2539" s="2" t="s">
        <v>2792</v>
      </c>
      <c r="B2539" s="2">
        <v>41561</v>
      </c>
      <c r="C2539" s="5">
        <v>14642.5</v>
      </c>
      <c r="D2539" s="6">
        <v>0.35231346695219073</v>
      </c>
      <c r="G2539" s="6"/>
    </row>
    <row r="2540" spans="1:7" x14ac:dyDescent="0.25">
      <c r="A2540" s="2" t="s">
        <v>3594</v>
      </c>
      <c r="B2540" s="2">
        <v>41540</v>
      </c>
      <c r="C2540" s="5">
        <v>11552.5</v>
      </c>
      <c r="D2540" s="6">
        <v>0.2781054405392393</v>
      </c>
      <c r="G2540" s="6"/>
    </row>
    <row r="2541" spans="1:7" x14ac:dyDescent="0.25">
      <c r="A2541" s="2" t="s">
        <v>3091</v>
      </c>
      <c r="B2541" s="2">
        <v>41539</v>
      </c>
      <c r="C2541" s="5">
        <v>13778.666666666666</v>
      </c>
      <c r="D2541" s="6">
        <v>0.33170434210420729</v>
      </c>
      <c r="G2541" s="6"/>
    </row>
    <row r="2542" spans="1:7" x14ac:dyDescent="0.25">
      <c r="A2542" s="2" t="s">
        <v>1407</v>
      </c>
      <c r="B2542" s="2">
        <v>41537</v>
      </c>
      <c r="C2542" s="5">
        <v>19994</v>
      </c>
      <c r="D2542" s="6">
        <v>0.48135397356573656</v>
      </c>
      <c r="G2542" s="6"/>
    </row>
    <row r="2543" spans="1:7" x14ac:dyDescent="0.25">
      <c r="A2543" s="2" t="s">
        <v>2315</v>
      </c>
      <c r="B2543" s="2">
        <v>41536</v>
      </c>
      <c r="C2543" s="5">
        <v>16461</v>
      </c>
      <c r="D2543" s="6">
        <v>0.39630681818181818</v>
      </c>
      <c r="G2543" s="6"/>
    </row>
    <row r="2544" spans="1:7" x14ac:dyDescent="0.25">
      <c r="A2544" s="2" t="s">
        <v>3736</v>
      </c>
      <c r="B2544" s="2">
        <v>41532</v>
      </c>
      <c r="C2544" s="5">
        <v>10756.166666666666</v>
      </c>
      <c r="D2544" s="6">
        <v>0.25898503964814279</v>
      </c>
      <c r="G2544" s="6"/>
    </row>
    <row r="2545" spans="1:7" x14ac:dyDescent="0.25">
      <c r="A2545" s="2" t="s">
        <v>1685</v>
      </c>
      <c r="B2545" s="2">
        <v>41525</v>
      </c>
      <c r="C2545" s="5">
        <v>18650.666666666668</v>
      </c>
      <c r="D2545" s="6">
        <v>0.44914308649407991</v>
      </c>
      <c r="G2545" s="6"/>
    </row>
    <row r="2546" spans="1:7" x14ac:dyDescent="0.25">
      <c r="A2546" s="2" t="s">
        <v>3178</v>
      </c>
      <c r="B2546" s="2">
        <v>41514</v>
      </c>
      <c r="C2546" s="5">
        <v>13438.5</v>
      </c>
      <c r="D2546" s="6">
        <v>0.32371007371007371</v>
      </c>
      <c r="G2546" s="6"/>
    </row>
    <row r="2547" spans="1:7" x14ac:dyDescent="0.25">
      <c r="A2547" s="2" t="s">
        <v>1987</v>
      </c>
      <c r="B2547" s="2">
        <v>41512</v>
      </c>
      <c r="C2547" s="5">
        <v>17538</v>
      </c>
      <c r="D2547" s="6">
        <v>0.42248024667566003</v>
      </c>
      <c r="G2547" s="6"/>
    </row>
    <row r="2548" spans="1:7" x14ac:dyDescent="0.25">
      <c r="A2548" s="2" t="s">
        <v>1356</v>
      </c>
      <c r="B2548" s="2">
        <v>41508</v>
      </c>
      <c r="C2548" s="5">
        <v>20202.333333333332</v>
      </c>
      <c r="D2548" s="6">
        <v>0.48670938935466251</v>
      </c>
      <c r="G2548" s="6"/>
    </row>
    <row r="2549" spans="1:7" x14ac:dyDescent="0.25">
      <c r="A2549" s="2" t="s">
        <v>1561</v>
      </c>
      <c r="B2549" s="2">
        <v>41505</v>
      </c>
      <c r="C2549" s="5">
        <v>19268.5</v>
      </c>
      <c r="D2549" s="6">
        <v>0.46424527165401758</v>
      </c>
      <c r="G2549" s="6"/>
    </row>
    <row r="2550" spans="1:7" x14ac:dyDescent="0.25">
      <c r="A2550" s="2" t="s">
        <v>2854</v>
      </c>
      <c r="B2550" s="2">
        <v>41504</v>
      </c>
      <c r="C2550" s="5">
        <v>14443.333333333334</v>
      </c>
      <c r="D2550" s="6">
        <v>0.34799858648162429</v>
      </c>
      <c r="G2550" s="6"/>
    </row>
    <row r="2551" spans="1:7" x14ac:dyDescent="0.25">
      <c r="A2551" s="2" t="s">
        <v>3648</v>
      </c>
      <c r="B2551" s="2">
        <v>41500</v>
      </c>
      <c r="C2551" s="5">
        <v>11282.333333333334</v>
      </c>
      <c r="D2551" s="6">
        <v>0.27186345381526106</v>
      </c>
      <c r="G2551" s="6"/>
    </row>
    <row r="2552" spans="1:7" x14ac:dyDescent="0.25">
      <c r="A2552" s="2" t="s">
        <v>1042</v>
      </c>
      <c r="B2552" s="2">
        <v>41493</v>
      </c>
      <c r="C2552" s="5">
        <v>21367.833333333332</v>
      </c>
      <c r="D2552" s="6">
        <v>0.51497441335486305</v>
      </c>
      <c r="G2552" s="6"/>
    </row>
    <row r="2553" spans="1:7" x14ac:dyDescent="0.25">
      <c r="A2553" s="2" t="s">
        <v>1089</v>
      </c>
      <c r="B2553" s="2">
        <v>41484</v>
      </c>
      <c r="C2553" s="5">
        <v>21216.333333333332</v>
      </c>
      <c r="D2553" s="6">
        <v>0.51143412721370485</v>
      </c>
      <c r="G2553" s="6"/>
    </row>
    <row r="2554" spans="1:7" x14ac:dyDescent="0.25">
      <c r="A2554" s="2" t="s">
        <v>1135</v>
      </c>
      <c r="B2554" s="2">
        <v>41466</v>
      </c>
      <c r="C2554" s="5">
        <v>21025.333333333332</v>
      </c>
      <c r="D2554" s="6">
        <v>0.50704995257158469</v>
      </c>
      <c r="G2554" s="6"/>
    </row>
    <row r="2555" spans="1:7" x14ac:dyDescent="0.25">
      <c r="A2555" s="2" t="s">
        <v>2344</v>
      </c>
      <c r="B2555" s="2">
        <v>41461</v>
      </c>
      <c r="C2555" s="5">
        <v>16292</v>
      </c>
      <c r="D2555" s="6">
        <v>0.39294758930078871</v>
      </c>
      <c r="G2555" s="6"/>
    </row>
    <row r="2556" spans="1:7" x14ac:dyDescent="0.25">
      <c r="A2556" s="2" t="s">
        <v>2628</v>
      </c>
      <c r="B2556" s="2">
        <v>41423</v>
      </c>
      <c r="C2556" s="5">
        <v>15156</v>
      </c>
      <c r="D2556" s="6">
        <v>0.36588368780629121</v>
      </c>
      <c r="G2556" s="6"/>
    </row>
    <row r="2557" spans="1:7" x14ac:dyDescent="0.25">
      <c r="A2557" s="2" t="s">
        <v>2802</v>
      </c>
      <c r="B2557" s="2">
        <v>41413</v>
      </c>
      <c r="C2557" s="5">
        <v>14547.666666666666</v>
      </c>
      <c r="D2557" s="6">
        <v>0.35128260852067383</v>
      </c>
      <c r="G2557" s="6"/>
    </row>
    <row r="2558" spans="1:7" x14ac:dyDescent="0.25">
      <c r="A2558" s="2" t="s">
        <v>3067</v>
      </c>
      <c r="B2558" s="2">
        <v>41407</v>
      </c>
      <c r="C2558" s="5">
        <v>13790.833333333334</v>
      </c>
      <c r="D2558" s="6">
        <v>0.33305560251487271</v>
      </c>
      <c r="G2558" s="6"/>
    </row>
    <row r="2559" spans="1:7" x14ac:dyDescent="0.25">
      <c r="A2559" s="2" t="s">
        <v>2833</v>
      </c>
      <c r="B2559" s="2">
        <v>41373</v>
      </c>
      <c r="C2559" s="5">
        <v>14435.666666666666</v>
      </c>
      <c r="D2559" s="6">
        <v>0.34891515400543027</v>
      </c>
      <c r="G2559" s="6"/>
    </row>
    <row r="2560" spans="1:7" x14ac:dyDescent="0.25">
      <c r="A2560" s="2" t="s">
        <v>1102</v>
      </c>
      <c r="B2560" s="2">
        <v>41352</v>
      </c>
      <c r="C2560" s="5">
        <v>21112.166666666668</v>
      </c>
      <c r="D2560" s="6">
        <v>0.51054765589733675</v>
      </c>
      <c r="G2560" s="6"/>
    </row>
    <row r="2561" spans="1:7" x14ac:dyDescent="0.25">
      <c r="A2561" s="2" t="s">
        <v>3633</v>
      </c>
      <c r="B2561" s="2">
        <v>41350</v>
      </c>
      <c r="C2561" s="5">
        <v>11314.5</v>
      </c>
      <c r="D2561" s="6">
        <v>0.27362756952841594</v>
      </c>
      <c r="G2561" s="6"/>
    </row>
    <row r="2562" spans="1:7" x14ac:dyDescent="0.25">
      <c r="A2562" s="2" t="s">
        <v>1136</v>
      </c>
      <c r="B2562" s="2">
        <v>41343</v>
      </c>
      <c r="C2562" s="5">
        <v>20962</v>
      </c>
      <c r="D2562" s="6">
        <v>0.50702658249280408</v>
      </c>
      <c r="G2562" s="6"/>
    </row>
    <row r="2563" spans="1:7" x14ac:dyDescent="0.25">
      <c r="A2563" s="2" t="s">
        <v>3167</v>
      </c>
      <c r="B2563" s="2">
        <v>41342</v>
      </c>
      <c r="C2563" s="5">
        <v>13422.5</v>
      </c>
      <c r="D2563" s="6">
        <v>0.32466982729427701</v>
      </c>
      <c r="G2563" s="6"/>
    </row>
    <row r="2564" spans="1:7" x14ac:dyDescent="0.25">
      <c r="A2564" s="2" t="s">
        <v>1587</v>
      </c>
      <c r="B2564" s="2">
        <v>41328</v>
      </c>
      <c r="C2564" s="5">
        <v>19067.5</v>
      </c>
      <c r="D2564" s="6">
        <v>0.46137001548586914</v>
      </c>
      <c r="G2564" s="6"/>
    </row>
    <row r="2565" spans="1:7" x14ac:dyDescent="0.25">
      <c r="A2565" s="2" t="s">
        <v>2104</v>
      </c>
      <c r="B2565" s="2">
        <v>41325</v>
      </c>
      <c r="C2565" s="5">
        <v>17102</v>
      </c>
      <c r="D2565" s="6">
        <v>0.41384150030248035</v>
      </c>
      <c r="G2565" s="6"/>
    </row>
    <row r="2566" spans="1:7" x14ac:dyDescent="0.25">
      <c r="A2566" s="2" t="s">
        <v>3297</v>
      </c>
      <c r="B2566" s="2">
        <v>41318</v>
      </c>
      <c r="C2566" s="5">
        <v>12906</v>
      </c>
      <c r="D2566" s="6">
        <v>0.31235781015538022</v>
      </c>
      <c r="G2566" s="6"/>
    </row>
    <row r="2567" spans="1:7" x14ac:dyDescent="0.25">
      <c r="A2567" s="2" t="s">
        <v>1911</v>
      </c>
      <c r="B2567" s="2">
        <v>41307</v>
      </c>
      <c r="C2567" s="5">
        <v>17763.666666666668</v>
      </c>
      <c r="D2567" s="6">
        <v>0.43004010619668986</v>
      </c>
      <c r="G2567" s="6"/>
    </row>
    <row r="2568" spans="1:7" x14ac:dyDescent="0.25">
      <c r="A2568" s="2" t="s">
        <v>3967</v>
      </c>
      <c r="B2568" s="2">
        <v>41304</v>
      </c>
      <c r="C2568" s="5">
        <v>8536</v>
      </c>
      <c r="D2568" s="6">
        <v>0.20666279294983536</v>
      </c>
      <c r="G2568" s="6"/>
    </row>
    <row r="2569" spans="1:7" x14ac:dyDescent="0.25">
      <c r="A2569" s="2" t="s">
        <v>1930</v>
      </c>
      <c r="B2569" s="2">
        <v>41298</v>
      </c>
      <c r="C2569" s="5">
        <v>17685.166666666668</v>
      </c>
      <c r="D2569" s="6">
        <v>0.42823300563384831</v>
      </c>
      <c r="G2569" s="6"/>
    </row>
    <row r="2570" spans="1:7" x14ac:dyDescent="0.25">
      <c r="A2570" s="2" t="s">
        <v>1992</v>
      </c>
      <c r="B2570" s="2">
        <v>41297</v>
      </c>
      <c r="C2570" s="5">
        <v>17440</v>
      </c>
      <c r="D2570" s="6">
        <v>0.42230670508753665</v>
      </c>
      <c r="G2570" s="6"/>
    </row>
    <row r="2571" spans="1:7" x14ac:dyDescent="0.25">
      <c r="A2571" s="2" t="s">
        <v>1932</v>
      </c>
      <c r="B2571" s="2">
        <v>41288</v>
      </c>
      <c r="C2571" s="5">
        <v>17675.166666666668</v>
      </c>
      <c r="D2571" s="6">
        <v>0.42809452302525353</v>
      </c>
      <c r="G2571" s="6"/>
    </row>
    <row r="2572" spans="1:7" x14ac:dyDescent="0.25">
      <c r="A2572" s="2" t="s">
        <v>1874</v>
      </c>
      <c r="B2572" s="2">
        <v>41271</v>
      </c>
      <c r="C2572" s="5">
        <v>17860</v>
      </c>
      <c r="D2572" s="6">
        <v>0.43274938819025466</v>
      </c>
      <c r="G2572" s="6"/>
    </row>
    <row r="2573" spans="1:7" x14ac:dyDescent="0.25">
      <c r="A2573" s="2" t="s">
        <v>2273</v>
      </c>
      <c r="B2573" s="2">
        <v>41261</v>
      </c>
      <c r="C2573" s="5">
        <v>16498</v>
      </c>
      <c r="D2573" s="6">
        <v>0.39984488984755578</v>
      </c>
      <c r="G2573" s="6"/>
    </row>
    <row r="2574" spans="1:7" x14ac:dyDescent="0.25">
      <c r="A2574" s="2" t="s">
        <v>3119</v>
      </c>
      <c r="B2574" s="2">
        <v>41247</v>
      </c>
      <c r="C2574" s="5">
        <v>13601.5</v>
      </c>
      <c r="D2574" s="6">
        <v>0.32975731568356487</v>
      </c>
      <c r="G2574" s="6"/>
    </row>
    <row r="2575" spans="1:7" x14ac:dyDescent="0.25">
      <c r="A2575" s="2" t="s">
        <v>794</v>
      </c>
      <c r="B2575" s="2">
        <v>41235</v>
      </c>
      <c r="C2575" s="5">
        <v>22438.333333333332</v>
      </c>
      <c r="D2575" s="6">
        <v>0.54415747140374271</v>
      </c>
      <c r="G2575" s="6"/>
    </row>
    <row r="2576" spans="1:7" x14ac:dyDescent="0.25">
      <c r="A2576" s="2" t="s">
        <v>3572</v>
      </c>
      <c r="B2576" s="2">
        <v>41230</v>
      </c>
      <c r="C2576" s="5">
        <v>11591.5</v>
      </c>
      <c r="D2576" s="6">
        <v>0.28114237205918019</v>
      </c>
      <c r="G2576" s="6"/>
    </row>
    <row r="2577" spans="1:7" x14ac:dyDescent="0.25">
      <c r="A2577" s="2" t="s">
        <v>1785</v>
      </c>
      <c r="B2577" s="2">
        <v>41227</v>
      </c>
      <c r="C2577" s="5">
        <v>18146.333333333332</v>
      </c>
      <c r="D2577" s="6">
        <v>0.44015653172273833</v>
      </c>
      <c r="G2577" s="6"/>
    </row>
    <row r="2578" spans="1:7" x14ac:dyDescent="0.25">
      <c r="A2578" s="2" t="s">
        <v>3106</v>
      </c>
      <c r="B2578" s="2">
        <v>41225</v>
      </c>
      <c r="C2578" s="5">
        <v>13632.166666666666</v>
      </c>
      <c r="D2578" s="6">
        <v>0.33067717808772989</v>
      </c>
      <c r="G2578" s="6"/>
    </row>
    <row r="2579" spans="1:7" x14ac:dyDescent="0.25">
      <c r="A2579" s="2" t="s">
        <v>3387</v>
      </c>
      <c r="B2579" s="2">
        <v>41209</v>
      </c>
      <c r="C2579" s="5">
        <v>12459.5</v>
      </c>
      <c r="D2579" s="6">
        <v>0.30234900143172611</v>
      </c>
      <c r="G2579" s="6"/>
    </row>
    <row r="2580" spans="1:7" x14ac:dyDescent="0.25">
      <c r="A2580" s="2" t="s">
        <v>2152</v>
      </c>
      <c r="B2580" s="2">
        <v>41182</v>
      </c>
      <c r="C2580" s="5">
        <v>16889.5</v>
      </c>
      <c r="D2580" s="6">
        <v>0.41011849837307562</v>
      </c>
      <c r="G2580" s="6"/>
    </row>
    <row r="2581" spans="1:7" x14ac:dyDescent="0.25">
      <c r="A2581" s="2" t="s">
        <v>2557</v>
      </c>
      <c r="B2581" s="2">
        <v>41179</v>
      </c>
      <c r="C2581" s="5">
        <v>15303.833333333334</v>
      </c>
      <c r="D2581" s="6">
        <v>0.37164169439115408</v>
      </c>
      <c r="G2581" s="6"/>
    </row>
    <row r="2582" spans="1:7" x14ac:dyDescent="0.25">
      <c r="A2582" s="2" t="s">
        <v>2299</v>
      </c>
      <c r="B2582" s="2">
        <v>41175</v>
      </c>
      <c r="C2582" s="5">
        <v>16368.666666666666</v>
      </c>
      <c r="D2582" s="6">
        <v>0.39753895972475206</v>
      </c>
      <c r="G2582" s="6"/>
    </row>
    <row r="2583" spans="1:7" x14ac:dyDescent="0.25">
      <c r="A2583" s="2" t="s">
        <v>3735</v>
      </c>
      <c r="B2583" s="2">
        <v>41171</v>
      </c>
      <c r="C2583" s="5">
        <v>10669.166666666666</v>
      </c>
      <c r="D2583" s="6">
        <v>0.25914276230032463</v>
      </c>
      <c r="G2583" s="6"/>
    </row>
    <row r="2584" spans="1:7" x14ac:dyDescent="0.25">
      <c r="A2584" s="2" t="s">
        <v>1547</v>
      </c>
      <c r="B2584" s="2">
        <v>41151</v>
      </c>
      <c r="C2584" s="5">
        <v>19155.333333333332</v>
      </c>
      <c r="D2584" s="6">
        <v>0.4654888905089386</v>
      </c>
      <c r="G2584" s="6"/>
    </row>
    <row r="2585" spans="1:7" x14ac:dyDescent="0.25">
      <c r="A2585" s="2" t="s">
        <v>3592</v>
      </c>
      <c r="B2585" s="2">
        <v>41134</v>
      </c>
      <c r="C2585" s="5">
        <v>11449.166666666666</v>
      </c>
      <c r="D2585" s="6">
        <v>0.27833827652712273</v>
      </c>
      <c r="G2585" s="6"/>
    </row>
    <row r="2586" spans="1:7" x14ac:dyDescent="0.25">
      <c r="A2586" s="2" t="s">
        <v>682</v>
      </c>
      <c r="B2586" s="2">
        <v>41126</v>
      </c>
      <c r="C2586" s="5">
        <v>23127</v>
      </c>
      <c r="D2586" s="6">
        <v>0.56234498857170645</v>
      </c>
      <c r="G2586" s="6"/>
    </row>
    <row r="2587" spans="1:7" x14ac:dyDescent="0.25">
      <c r="A2587" s="2" t="s">
        <v>2914</v>
      </c>
      <c r="B2587" s="2">
        <v>41125</v>
      </c>
      <c r="C2587" s="5">
        <v>14145.333333333334</v>
      </c>
      <c r="D2587" s="6">
        <v>0.34395947315096254</v>
      </c>
      <c r="G2587" s="6"/>
    </row>
    <row r="2588" spans="1:7" x14ac:dyDescent="0.25">
      <c r="A2588" s="2" t="s">
        <v>2025</v>
      </c>
      <c r="B2588" s="2">
        <v>41121</v>
      </c>
      <c r="C2588" s="5">
        <v>17238.833333333332</v>
      </c>
      <c r="D2588" s="6">
        <v>0.41922213305448147</v>
      </c>
      <c r="G2588" s="6"/>
    </row>
    <row r="2589" spans="1:7" x14ac:dyDescent="0.25">
      <c r="A2589" s="2" t="s">
        <v>1528</v>
      </c>
      <c r="B2589" s="2">
        <v>41119</v>
      </c>
      <c r="C2589" s="5">
        <v>19253.666666666668</v>
      </c>
      <c r="D2589" s="6">
        <v>0.46824258047780026</v>
      </c>
      <c r="G2589" s="6"/>
    </row>
    <row r="2590" spans="1:7" x14ac:dyDescent="0.25">
      <c r="A2590" s="2" t="s">
        <v>3187</v>
      </c>
      <c r="B2590" s="2">
        <v>41116</v>
      </c>
      <c r="C2590" s="5">
        <v>13271.833333333334</v>
      </c>
      <c r="D2590" s="6">
        <v>0.32278999254142754</v>
      </c>
      <c r="G2590" s="6"/>
    </row>
    <row r="2591" spans="1:7" x14ac:dyDescent="0.25">
      <c r="A2591" s="2" t="s">
        <v>2611</v>
      </c>
      <c r="B2591" s="2">
        <v>41112</v>
      </c>
      <c r="C2591" s="5">
        <v>15099.666666666666</v>
      </c>
      <c r="D2591" s="6">
        <v>0.36728124797301681</v>
      </c>
      <c r="G2591" s="6"/>
    </row>
    <row r="2592" spans="1:7" x14ac:dyDescent="0.25">
      <c r="A2592" s="2" t="s">
        <v>1410</v>
      </c>
      <c r="B2592" s="2">
        <v>41112</v>
      </c>
      <c r="C2592" s="5">
        <v>19783</v>
      </c>
      <c r="D2592" s="6">
        <v>0.48119770383343063</v>
      </c>
      <c r="G2592" s="6"/>
    </row>
    <row r="2593" spans="1:7" x14ac:dyDescent="0.25">
      <c r="A2593" s="2" t="s">
        <v>2943</v>
      </c>
      <c r="B2593" s="2">
        <v>41109</v>
      </c>
      <c r="C2593" s="5">
        <v>14053</v>
      </c>
      <c r="D2593" s="6">
        <v>0.34184728404972148</v>
      </c>
      <c r="G2593" s="6"/>
    </row>
    <row r="2594" spans="1:7" x14ac:dyDescent="0.25">
      <c r="A2594" s="2" t="s">
        <v>2976</v>
      </c>
      <c r="B2594" s="2">
        <v>41098</v>
      </c>
      <c r="C2594" s="5">
        <v>13962.5</v>
      </c>
      <c r="D2594" s="6">
        <v>0.33973672684802181</v>
      </c>
      <c r="G2594" s="6"/>
    </row>
    <row r="2595" spans="1:7" x14ac:dyDescent="0.25">
      <c r="A2595" s="2" t="s">
        <v>1967</v>
      </c>
      <c r="B2595" s="2">
        <v>41094</v>
      </c>
      <c r="C2595" s="5">
        <v>17441.666666666668</v>
      </c>
      <c r="D2595" s="6">
        <v>0.42443341282587893</v>
      </c>
      <c r="G2595" s="6"/>
    </row>
    <row r="2596" spans="1:7" x14ac:dyDescent="0.25">
      <c r="A2596" s="2" t="s">
        <v>3663</v>
      </c>
      <c r="B2596" s="2">
        <v>41093</v>
      </c>
      <c r="C2596" s="5">
        <v>11074.666666666666</v>
      </c>
      <c r="D2596" s="6">
        <v>0.26950251056546531</v>
      </c>
      <c r="G2596" s="6"/>
    </row>
    <row r="2597" spans="1:7" x14ac:dyDescent="0.25">
      <c r="A2597" s="2" t="s">
        <v>3389</v>
      </c>
      <c r="B2597" s="2">
        <v>41080</v>
      </c>
      <c r="C2597" s="5">
        <v>12408.333333333334</v>
      </c>
      <c r="D2597" s="6">
        <v>0.30205290490100617</v>
      </c>
      <c r="G2597" s="6"/>
    </row>
    <row r="2598" spans="1:7" x14ac:dyDescent="0.25">
      <c r="A2598" s="2" t="s">
        <v>2472</v>
      </c>
      <c r="B2598" s="2">
        <v>41069</v>
      </c>
      <c r="C2598" s="5">
        <v>15628.333333333334</v>
      </c>
      <c r="D2598" s="6">
        <v>0.38053844343259718</v>
      </c>
      <c r="G2598" s="6"/>
    </row>
    <row r="2599" spans="1:7" x14ac:dyDescent="0.25">
      <c r="A2599" s="2" t="s">
        <v>1718</v>
      </c>
      <c r="B2599" s="2">
        <v>41043</v>
      </c>
      <c r="C2599" s="5">
        <v>18309.333333333332</v>
      </c>
      <c r="D2599" s="6">
        <v>0.44610124341138152</v>
      </c>
      <c r="G2599" s="6"/>
    </row>
    <row r="2600" spans="1:7" x14ac:dyDescent="0.25">
      <c r="A2600" s="2" t="s">
        <v>3342</v>
      </c>
      <c r="B2600" s="2">
        <v>41041</v>
      </c>
      <c r="C2600" s="5">
        <v>12631.666666666666</v>
      </c>
      <c r="D2600" s="6">
        <v>0.30778164924506385</v>
      </c>
      <c r="G2600" s="6"/>
    </row>
    <row r="2601" spans="1:7" x14ac:dyDescent="0.25">
      <c r="A2601" s="2" t="s">
        <v>3224</v>
      </c>
      <c r="B2601" s="2">
        <v>41039</v>
      </c>
      <c r="C2601" s="5">
        <v>13122.5</v>
      </c>
      <c r="D2601" s="6">
        <v>0.31975681668656641</v>
      </c>
      <c r="G2601" s="6"/>
    </row>
    <row r="2602" spans="1:7" x14ac:dyDescent="0.25">
      <c r="A2602" s="2" t="s">
        <v>967</v>
      </c>
      <c r="B2602" s="2">
        <v>41039</v>
      </c>
      <c r="C2602" s="5">
        <v>21472.5</v>
      </c>
      <c r="D2602" s="6">
        <v>0.52322181339701257</v>
      </c>
      <c r="G2602" s="6"/>
    </row>
    <row r="2603" spans="1:7" x14ac:dyDescent="0.25">
      <c r="A2603" s="2" t="s">
        <v>2263</v>
      </c>
      <c r="B2603" s="2">
        <v>41028</v>
      </c>
      <c r="C2603" s="5">
        <v>16442.666666666668</v>
      </c>
      <c r="D2603" s="6">
        <v>0.4007669559000358</v>
      </c>
      <c r="G2603" s="6"/>
    </row>
    <row r="2604" spans="1:7" x14ac:dyDescent="0.25">
      <c r="A2604" s="2" t="s">
        <v>3462</v>
      </c>
      <c r="B2604" s="2">
        <v>41027</v>
      </c>
      <c r="C2604" s="5">
        <v>12068</v>
      </c>
      <c r="D2604" s="6">
        <v>0.29414775635557072</v>
      </c>
      <c r="G2604" s="6"/>
    </row>
    <row r="2605" spans="1:7" x14ac:dyDescent="0.25">
      <c r="A2605" s="2" t="s">
        <v>1396</v>
      </c>
      <c r="B2605" s="2">
        <v>41023</v>
      </c>
      <c r="C2605" s="5">
        <v>19793.833333333332</v>
      </c>
      <c r="D2605" s="6">
        <v>0.48250574880757946</v>
      </c>
      <c r="G2605" s="6"/>
    </row>
    <row r="2606" spans="1:7" x14ac:dyDescent="0.25">
      <c r="A2606" s="2" t="s">
        <v>3111</v>
      </c>
      <c r="B2606" s="2">
        <v>41022</v>
      </c>
      <c r="C2606" s="5">
        <v>13549.666666666666</v>
      </c>
      <c r="D2606" s="6">
        <v>0.33030243934149156</v>
      </c>
      <c r="G2606" s="6"/>
    </row>
    <row r="2607" spans="1:7" x14ac:dyDescent="0.25">
      <c r="A2607" s="2" t="s">
        <v>2290</v>
      </c>
      <c r="B2607" s="2">
        <v>41022</v>
      </c>
      <c r="C2607" s="5">
        <v>16338.666666666666</v>
      </c>
      <c r="D2607" s="6">
        <v>0.39829034826840881</v>
      </c>
      <c r="G2607" s="6"/>
    </row>
    <row r="2608" spans="1:7" x14ac:dyDescent="0.25">
      <c r="A2608" s="2" t="s">
        <v>3849</v>
      </c>
      <c r="B2608" s="2">
        <v>41018</v>
      </c>
      <c r="C2608" s="5">
        <v>9794.6666666666661</v>
      </c>
      <c r="D2608" s="6">
        <v>0.23878947453963298</v>
      </c>
      <c r="G2608" s="6"/>
    </row>
    <row r="2609" spans="1:7" x14ac:dyDescent="0.25">
      <c r="A2609" s="2" t="s">
        <v>3997</v>
      </c>
      <c r="B2609" s="2">
        <v>40990</v>
      </c>
      <c r="C2609" s="5">
        <v>7962.333333333333</v>
      </c>
      <c r="D2609" s="6">
        <v>0.19425063023501665</v>
      </c>
      <c r="G2609" s="6"/>
    </row>
    <row r="2610" spans="1:7" x14ac:dyDescent="0.25">
      <c r="A2610" s="2" t="s">
        <v>3472</v>
      </c>
      <c r="B2610" s="2">
        <v>40989</v>
      </c>
      <c r="C2610" s="5">
        <v>12004.333333333334</v>
      </c>
      <c r="D2610" s="6">
        <v>0.2928671920108647</v>
      </c>
      <c r="G2610" s="6"/>
    </row>
    <row r="2611" spans="1:7" x14ac:dyDescent="0.25">
      <c r="A2611" s="2" t="s">
        <v>1394</v>
      </c>
      <c r="B2611" s="2">
        <v>40986</v>
      </c>
      <c r="C2611" s="5">
        <v>19783.333333333332</v>
      </c>
      <c r="D2611" s="6">
        <v>0.48268514452089328</v>
      </c>
      <c r="G2611" s="6"/>
    </row>
    <row r="2612" spans="1:7" x14ac:dyDescent="0.25">
      <c r="A2612" s="2" t="s">
        <v>2083</v>
      </c>
      <c r="B2612" s="2">
        <v>40969</v>
      </c>
      <c r="C2612" s="5">
        <v>17001.166666666668</v>
      </c>
      <c r="D2612" s="6">
        <v>0.41497636424288287</v>
      </c>
      <c r="G2612" s="6"/>
    </row>
    <row r="2613" spans="1:7" x14ac:dyDescent="0.25">
      <c r="A2613" s="2" t="s">
        <v>3953</v>
      </c>
      <c r="B2613" s="2">
        <v>40966</v>
      </c>
      <c r="C2613" s="5">
        <v>8638.6666666666661</v>
      </c>
      <c r="D2613" s="6">
        <v>0.21087405816205307</v>
      </c>
      <c r="G2613" s="6"/>
    </row>
    <row r="2614" spans="1:7" x14ac:dyDescent="0.25">
      <c r="A2614" s="2" t="s">
        <v>3288</v>
      </c>
      <c r="B2614" s="2">
        <v>40965</v>
      </c>
      <c r="C2614" s="5">
        <v>12821.333333333334</v>
      </c>
      <c r="D2614" s="6">
        <v>0.31298262744619393</v>
      </c>
      <c r="G2614" s="6"/>
    </row>
    <row r="2615" spans="1:7" x14ac:dyDescent="0.25">
      <c r="A2615" s="2" t="s">
        <v>2740</v>
      </c>
      <c r="B2615" s="2">
        <v>40962</v>
      </c>
      <c r="C2615" s="5">
        <v>14576.5</v>
      </c>
      <c r="D2615" s="6">
        <v>0.35585420633758119</v>
      </c>
      <c r="G2615" s="6"/>
    </row>
    <row r="2616" spans="1:7" x14ac:dyDescent="0.25">
      <c r="A2616" s="2" t="s">
        <v>2790</v>
      </c>
      <c r="B2616" s="2">
        <v>40956</v>
      </c>
      <c r="C2616" s="5">
        <v>14434.166666666666</v>
      </c>
      <c r="D2616" s="6">
        <v>0.35243106423153303</v>
      </c>
      <c r="G2616" s="6"/>
    </row>
    <row r="2617" spans="1:7" x14ac:dyDescent="0.25">
      <c r="A2617" s="2" t="s">
        <v>909</v>
      </c>
      <c r="B2617" s="2">
        <v>40953</v>
      </c>
      <c r="C2617" s="5">
        <v>21728.666666666668</v>
      </c>
      <c r="D2617" s="6">
        <v>0.53057570059987469</v>
      </c>
      <c r="G2617" s="6"/>
    </row>
    <row r="2618" spans="1:7" x14ac:dyDescent="0.25">
      <c r="A2618" s="2" t="s">
        <v>906</v>
      </c>
      <c r="B2618" s="2">
        <v>40953</v>
      </c>
      <c r="C2618" s="5">
        <v>21739.5</v>
      </c>
      <c r="D2618" s="6">
        <v>0.53084023148487292</v>
      </c>
      <c r="G2618" s="6"/>
    </row>
    <row r="2619" spans="1:7" x14ac:dyDescent="0.25">
      <c r="A2619" s="2" t="s">
        <v>3383</v>
      </c>
      <c r="B2619" s="2">
        <v>40952</v>
      </c>
      <c r="C2619" s="5">
        <v>12400</v>
      </c>
      <c r="D2619" s="6">
        <v>0.30279351435827312</v>
      </c>
      <c r="G2619" s="6"/>
    </row>
    <row r="2620" spans="1:7" x14ac:dyDescent="0.25">
      <c r="A2620" s="2" t="s">
        <v>633</v>
      </c>
      <c r="B2620" s="2">
        <v>40937</v>
      </c>
      <c r="C2620" s="5">
        <v>23290.333333333332</v>
      </c>
      <c r="D2620" s="6">
        <v>0.56893112180505001</v>
      </c>
      <c r="G2620" s="6"/>
    </row>
    <row r="2621" spans="1:7" x14ac:dyDescent="0.25">
      <c r="A2621" s="2" t="s">
        <v>2745</v>
      </c>
      <c r="B2621" s="2">
        <v>40926</v>
      </c>
      <c r="C2621" s="5">
        <v>14549.333333333334</v>
      </c>
      <c r="D2621" s="6">
        <v>0.3555034289530698</v>
      </c>
      <c r="G2621" s="6"/>
    </row>
    <row r="2622" spans="1:7" x14ac:dyDescent="0.25">
      <c r="A2622" s="2" t="s">
        <v>2383</v>
      </c>
      <c r="B2622" s="2">
        <v>40906</v>
      </c>
      <c r="C2622" s="5">
        <v>15904.5</v>
      </c>
      <c r="D2622" s="6">
        <v>0.38880604312325823</v>
      </c>
      <c r="G2622" s="6"/>
    </row>
    <row r="2623" spans="1:7" x14ac:dyDescent="0.25">
      <c r="A2623" s="2" t="s">
        <v>2233</v>
      </c>
      <c r="B2623" s="2">
        <v>40879</v>
      </c>
      <c r="C2623" s="5">
        <v>16495.5</v>
      </c>
      <c r="D2623" s="6">
        <v>0.40352014481763254</v>
      </c>
      <c r="G2623" s="6"/>
    </row>
    <row r="2624" spans="1:7" x14ac:dyDescent="0.25">
      <c r="A2624" s="2" t="s">
        <v>1038</v>
      </c>
      <c r="B2624" s="2">
        <v>40865</v>
      </c>
      <c r="C2624" s="5">
        <v>21068</v>
      </c>
      <c r="D2624" s="6">
        <v>0.5155512051878135</v>
      </c>
      <c r="G2624" s="6"/>
    </row>
    <row r="2625" spans="1:7" x14ac:dyDescent="0.25">
      <c r="A2625" s="2" t="s">
        <v>3063</v>
      </c>
      <c r="B2625" s="2">
        <v>40865</v>
      </c>
      <c r="C2625" s="5">
        <v>13620.166666666666</v>
      </c>
      <c r="D2625" s="6">
        <v>0.33329662710551</v>
      </c>
      <c r="G2625" s="6"/>
    </row>
    <row r="2626" spans="1:7" x14ac:dyDescent="0.25">
      <c r="A2626" s="2" t="s">
        <v>1392</v>
      </c>
      <c r="B2626" s="2">
        <v>40852</v>
      </c>
      <c r="C2626" s="5">
        <v>19723</v>
      </c>
      <c r="D2626" s="6">
        <v>0.48279154019387055</v>
      </c>
      <c r="G2626" s="6"/>
    </row>
    <row r="2627" spans="1:7" x14ac:dyDescent="0.25">
      <c r="A2627" s="2" t="s">
        <v>1815</v>
      </c>
      <c r="B2627" s="2">
        <v>40850</v>
      </c>
      <c r="C2627" s="5">
        <v>17859.333333333332</v>
      </c>
      <c r="D2627" s="6">
        <v>0.4371929824561403</v>
      </c>
      <c r="G2627" s="6"/>
    </row>
    <row r="2628" spans="1:7" x14ac:dyDescent="0.25">
      <c r="A2628" s="2" t="s">
        <v>3314</v>
      </c>
      <c r="B2628" s="2">
        <v>40840</v>
      </c>
      <c r="C2628" s="5">
        <v>12654.666666666666</v>
      </c>
      <c r="D2628" s="6">
        <v>0.30985961475677437</v>
      </c>
      <c r="G2628" s="6"/>
    </row>
    <row r="2629" spans="1:7" x14ac:dyDescent="0.25">
      <c r="A2629" s="2" t="s">
        <v>1804</v>
      </c>
      <c r="B2629" s="2">
        <v>40840</v>
      </c>
      <c r="C2629" s="5">
        <v>17923.666666666668</v>
      </c>
      <c r="D2629" s="6">
        <v>0.43887528566764611</v>
      </c>
      <c r="G2629" s="6"/>
    </row>
    <row r="2630" spans="1:7" x14ac:dyDescent="0.25">
      <c r="A2630" s="2" t="s">
        <v>3057</v>
      </c>
      <c r="B2630" s="2">
        <v>40838</v>
      </c>
      <c r="C2630" s="5">
        <v>13641.5</v>
      </c>
      <c r="D2630" s="6">
        <v>0.33403937509182624</v>
      </c>
      <c r="G2630" s="6"/>
    </row>
    <row r="2631" spans="1:7" x14ac:dyDescent="0.25">
      <c r="A2631" s="2" t="s">
        <v>1447</v>
      </c>
      <c r="B2631" s="2">
        <v>40838</v>
      </c>
      <c r="C2631" s="5">
        <v>19471.833333333332</v>
      </c>
      <c r="D2631" s="6">
        <v>0.47680673229181969</v>
      </c>
      <c r="G2631" s="6"/>
    </row>
    <row r="2632" spans="1:7" x14ac:dyDescent="0.25">
      <c r="A2632" s="2" t="s">
        <v>3207</v>
      </c>
      <c r="B2632" s="2">
        <v>40832</v>
      </c>
      <c r="C2632" s="5">
        <v>13094.666666666666</v>
      </c>
      <c r="D2632" s="6">
        <v>0.32069618599791011</v>
      </c>
      <c r="G2632" s="6"/>
    </row>
    <row r="2633" spans="1:7" x14ac:dyDescent="0.25">
      <c r="A2633" s="2" t="s">
        <v>1408</v>
      </c>
      <c r="B2633" s="2">
        <v>40831</v>
      </c>
      <c r="C2633" s="5">
        <v>19652.666666666668</v>
      </c>
      <c r="D2633" s="6">
        <v>0.48131729976406817</v>
      </c>
      <c r="G2633" s="6"/>
    </row>
    <row r="2634" spans="1:7" x14ac:dyDescent="0.25">
      <c r="A2634" s="2" t="s">
        <v>2806</v>
      </c>
      <c r="B2634" s="2">
        <v>40827</v>
      </c>
      <c r="C2634" s="5">
        <v>14327.5</v>
      </c>
      <c r="D2634" s="6">
        <v>0.35093198128689346</v>
      </c>
      <c r="G2634" s="6"/>
    </row>
    <row r="2635" spans="1:7" x14ac:dyDescent="0.25">
      <c r="A2635" s="2" t="s">
        <v>958</v>
      </c>
      <c r="B2635" s="2">
        <v>40824</v>
      </c>
      <c r="C2635" s="5">
        <v>21399.5</v>
      </c>
      <c r="D2635" s="6">
        <v>0.52418920242994316</v>
      </c>
      <c r="G2635" s="6"/>
    </row>
    <row r="2636" spans="1:7" x14ac:dyDescent="0.25">
      <c r="A2636" s="2" t="s">
        <v>3200</v>
      </c>
      <c r="B2636" s="2">
        <v>40818</v>
      </c>
      <c r="C2636" s="5">
        <v>13121</v>
      </c>
      <c r="D2636" s="6">
        <v>0.32145132049585967</v>
      </c>
      <c r="G2636" s="6"/>
    </row>
    <row r="2637" spans="1:7" x14ac:dyDescent="0.25">
      <c r="A2637" s="2" t="s">
        <v>2839</v>
      </c>
      <c r="B2637" s="2">
        <v>40800</v>
      </c>
      <c r="C2637" s="5">
        <v>14224.5</v>
      </c>
      <c r="D2637" s="6">
        <v>0.34863970588235293</v>
      </c>
      <c r="G2637" s="6"/>
    </row>
    <row r="2638" spans="1:7" x14ac:dyDescent="0.25">
      <c r="A2638" s="2" t="s">
        <v>3411</v>
      </c>
      <c r="B2638" s="2">
        <v>40797</v>
      </c>
      <c r="C2638" s="5">
        <v>12200.666666666666</v>
      </c>
      <c r="D2638" s="6">
        <v>0.29905793726662905</v>
      </c>
      <c r="G2638" s="6"/>
    </row>
    <row r="2639" spans="1:7" x14ac:dyDescent="0.25">
      <c r="A2639" s="2" t="s">
        <v>3157</v>
      </c>
      <c r="B2639" s="2">
        <v>40792</v>
      </c>
      <c r="C2639" s="5">
        <v>13278.666666666666</v>
      </c>
      <c r="D2639" s="6">
        <v>0.32552134405438976</v>
      </c>
      <c r="G2639" s="6"/>
    </row>
    <row r="2640" spans="1:7" x14ac:dyDescent="0.25">
      <c r="A2640" s="2" t="s">
        <v>2988</v>
      </c>
      <c r="B2640" s="2">
        <v>40780</v>
      </c>
      <c r="C2640" s="5">
        <v>13823.166666666666</v>
      </c>
      <c r="D2640" s="6">
        <v>0.33896926598005556</v>
      </c>
      <c r="G2640" s="6"/>
    </row>
    <row r="2641" spans="1:7" x14ac:dyDescent="0.25">
      <c r="A2641" s="2" t="s">
        <v>492</v>
      </c>
      <c r="B2641" s="2">
        <v>40756</v>
      </c>
      <c r="C2641" s="5">
        <v>24025.666666666668</v>
      </c>
      <c r="D2641" s="6">
        <v>0.58950011450256812</v>
      </c>
      <c r="G2641" s="6"/>
    </row>
    <row r="2642" spans="1:7" x14ac:dyDescent="0.25">
      <c r="A2642" s="2" t="s">
        <v>1041</v>
      </c>
      <c r="B2642" s="2">
        <v>40736</v>
      </c>
      <c r="C2642" s="5">
        <v>20979.166666666668</v>
      </c>
      <c r="D2642" s="6">
        <v>0.51500310945273631</v>
      </c>
      <c r="G2642" s="6"/>
    </row>
    <row r="2643" spans="1:7" x14ac:dyDescent="0.25">
      <c r="A2643" s="2" t="s">
        <v>2050</v>
      </c>
      <c r="B2643" s="2">
        <v>40732</v>
      </c>
      <c r="C2643" s="5">
        <v>17017.166666666668</v>
      </c>
      <c r="D2643" s="6">
        <v>0.41778372450816725</v>
      </c>
      <c r="G2643" s="6"/>
    </row>
    <row r="2644" spans="1:7" x14ac:dyDescent="0.25">
      <c r="A2644" s="2" t="s">
        <v>2426</v>
      </c>
      <c r="B2644" s="2">
        <v>40728</v>
      </c>
      <c r="C2644" s="5">
        <v>15689.166666666666</v>
      </c>
      <c r="D2644" s="6">
        <v>0.38521819550841352</v>
      </c>
      <c r="G2644" s="6"/>
    </row>
    <row r="2645" spans="1:7" x14ac:dyDescent="0.25">
      <c r="A2645" s="2" t="s">
        <v>2146</v>
      </c>
      <c r="B2645" s="2">
        <v>40724</v>
      </c>
      <c r="C2645" s="5">
        <v>16720.833333333332</v>
      </c>
      <c r="D2645" s="6">
        <v>0.41058916936777656</v>
      </c>
      <c r="G2645" s="6"/>
    </row>
    <row r="2646" spans="1:7" x14ac:dyDescent="0.25">
      <c r="A2646" s="2" t="s">
        <v>1468</v>
      </c>
      <c r="B2646" s="2">
        <v>40707</v>
      </c>
      <c r="C2646" s="5">
        <v>19332.833333333332</v>
      </c>
      <c r="D2646" s="6">
        <v>0.47492650731651392</v>
      </c>
      <c r="G2646" s="6"/>
    </row>
    <row r="2647" spans="1:7" x14ac:dyDescent="0.25">
      <c r="A2647" s="2" t="s">
        <v>484</v>
      </c>
      <c r="B2647" s="2">
        <v>40707</v>
      </c>
      <c r="C2647" s="5">
        <v>24032.166666666668</v>
      </c>
      <c r="D2647" s="6">
        <v>0.59036938773839065</v>
      </c>
      <c r="G2647" s="6"/>
    </row>
    <row r="2648" spans="1:7" x14ac:dyDescent="0.25">
      <c r="A2648" s="2" t="s">
        <v>1372</v>
      </c>
      <c r="B2648" s="2">
        <v>40705</v>
      </c>
      <c r="C2648" s="5">
        <v>19721.333333333332</v>
      </c>
      <c r="D2648" s="6">
        <v>0.48449412439094292</v>
      </c>
      <c r="G2648" s="6"/>
    </row>
    <row r="2649" spans="1:7" x14ac:dyDescent="0.25">
      <c r="A2649" s="2" t="s">
        <v>1331</v>
      </c>
      <c r="B2649" s="2">
        <v>40693</v>
      </c>
      <c r="C2649" s="5">
        <v>19907.166666666668</v>
      </c>
      <c r="D2649" s="6">
        <v>0.48920371235019949</v>
      </c>
      <c r="G2649" s="6"/>
    </row>
    <row r="2650" spans="1:7" x14ac:dyDescent="0.25">
      <c r="A2650" s="2" t="s">
        <v>1711</v>
      </c>
      <c r="B2650" s="2">
        <v>40690</v>
      </c>
      <c r="C2650" s="5">
        <v>18185</v>
      </c>
      <c r="D2650" s="6">
        <v>0.4469157041042025</v>
      </c>
      <c r="G2650" s="6"/>
    </row>
    <row r="2651" spans="1:7" x14ac:dyDescent="0.25">
      <c r="A2651" s="2" t="s">
        <v>2198</v>
      </c>
      <c r="B2651" s="2">
        <v>40687</v>
      </c>
      <c r="C2651" s="5">
        <v>16533.5</v>
      </c>
      <c r="D2651" s="6">
        <v>0.40635829626170522</v>
      </c>
      <c r="G2651" s="6"/>
    </row>
    <row r="2652" spans="1:7" x14ac:dyDescent="0.25">
      <c r="A2652" s="2" t="s">
        <v>2173</v>
      </c>
      <c r="B2652" s="2">
        <v>40685</v>
      </c>
      <c r="C2652" s="5">
        <v>16620</v>
      </c>
      <c r="D2652" s="6">
        <v>0.40850436278726804</v>
      </c>
      <c r="G2652" s="6"/>
    </row>
    <row r="2653" spans="1:7" x14ac:dyDescent="0.25">
      <c r="A2653" s="2" t="s">
        <v>1163</v>
      </c>
      <c r="B2653" s="2">
        <v>40683</v>
      </c>
      <c r="C2653" s="5">
        <v>20538.666666666668</v>
      </c>
      <c r="D2653" s="6">
        <v>0.50484641414513842</v>
      </c>
      <c r="G2653" s="6"/>
    </row>
    <row r="2654" spans="1:7" x14ac:dyDescent="0.25">
      <c r="A2654" s="2" t="s">
        <v>520</v>
      </c>
      <c r="B2654" s="2">
        <v>40680</v>
      </c>
      <c r="C2654" s="5">
        <v>23811.5</v>
      </c>
      <c r="D2654" s="6">
        <v>0.58533677482792523</v>
      </c>
      <c r="G2654" s="6"/>
    </row>
    <row r="2655" spans="1:7" x14ac:dyDescent="0.25">
      <c r="A2655" s="2" t="s">
        <v>907</v>
      </c>
      <c r="B2655" s="2">
        <v>40662</v>
      </c>
      <c r="C2655" s="5">
        <v>21583.833333333332</v>
      </c>
      <c r="D2655" s="6">
        <v>0.53081091272768999</v>
      </c>
      <c r="G2655" s="6"/>
    </row>
    <row r="2656" spans="1:7" x14ac:dyDescent="0.25">
      <c r="A2656" s="2" t="s">
        <v>2614</v>
      </c>
      <c r="B2656" s="2">
        <v>40658</v>
      </c>
      <c r="C2656" s="5">
        <v>14922</v>
      </c>
      <c r="D2656" s="6">
        <v>0.36701264203846723</v>
      </c>
      <c r="G2656" s="6"/>
    </row>
    <row r="2657" spans="1:7" x14ac:dyDescent="0.25">
      <c r="A2657" s="2" t="s">
        <v>2987</v>
      </c>
      <c r="B2657" s="2">
        <v>40654</v>
      </c>
      <c r="C2657" s="5">
        <v>13780.5</v>
      </c>
      <c r="D2657" s="6">
        <v>0.338970335022384</v>
      </c>
      <c r="G2657" s="6"/>
    </row>
    <row r="2658" spans="1:7" x14ac:dyDescent="0.25">
      <c r="A2658" s="2" t="s">
        <v>3253</v>
      </c>
      <c r="B2658" s="2">
        <v>40650</v>
      </c>
      <c r="C2658" s="5">
        <v>12882.166666666666</v>
      </c>
      <c r="D2658" s="6">
        <v>0.31690446904469044</v>
      </c>
      <c r="G2658" s="6"/>
    </row>
    <row r="2659" spans="1:7" x14ac:dyDescent="0.25">
      <c r="A2659" s="2" t="s">
        <v>833</v>
      </c>
      <c r="B2659" s="2">
        <v>40641</v>
      </c>
      <c r="C2659" s="5">
        <v>21876.666666666668</v>
      </c>
      <c r="D2659" s="6">
        <v>0.5382905604356848</v>
      </c>
      <c r="G2659" s="6"/>
    </row>
    <row r="2660" spans="1:7" x14ac:dyDescent="0.25">
      <c r="A2660" s="2" t="s">
        <v>490</v>
      </c>
      <c r="B2660" s="2">
        <v>40638</v>
      </c>
      <c r="C2660" s="5">
        <v>23959.333333333332</v>
      </c>
      <c r="D2660" s="6">
        <v>0.58957953967550891</v>
      </c>
      <c r="G2660" s="6"/>
    </row>
    <row r="2661" spans="1:7" x14ac:dyDescent="0.25">
      <c r="A2661" s="2" t="s">
        <v>1023</v>
      </c>
      <c r="B2661" s="2">
        <v>40638</v>
      </c>
      <c r="C2661" s="5">
        <v>21034.5</v>
      </c>
      <c r="D2661" s="6">
        <v>0.51760667355676948</v>
      </c>
      <c r="G2661" s="6"/>
    </row>
    <row r="2662" spans="1:7" x14ac:dyDescent="0.25">
      <c r="A2662" s="2" t="s">
        <v>3479</v>
      </c>
      <c r="B2662" s="2">
        <v>40637</v>
      </c>
      <c r="C2662" s="5">
        <v>11874.333333333334</v>
      </c>
      <c r="D2662" s="6">
        <v>0.29220496919884181</v>
      </c>
      <c r="G2662" s="6"/>
    </row>
    <row r="2663" spans="1:7" x14ac:dyDescent="0.25">
      <c r="A2663" s="2" t="s">
        <v>1541</v>
      </c>
      <c r="B2663" s="2">
        <v>40636</v>
      </c>
      <c r="C2663" s="5">
        <v>18940.166666666668</v>
      </c>
      <c r="D2663" s="6">
        <v>0.46609328345965811</v>
      </c>
      <c r="G2663" s="6"/>
    </row>
    <row r="2664" spans="1:7" x14ac:dyDescent="0.25">
      <c r="A2664" s="2" t="s">
        <v>3541</v>
      </c>
      <c r="B2664" s="2">
        <v>40631</v>
      </c>
      <c r="C2664" s="5">
        <v>11553.833333333334</v>
      </c>
      <c r="D2664" s="6">
        <v>0.28436005348953591</v>
      </c>
      <c r="G2664" s="6"/>
    </row>
    <row r="2665" spans="1:7" x14ac:dyDescent="0.25">
      <c r="A2665" s="2" t="s">
        <v>3689</v>
      </c>
      <c r="B2665" s="2">
        <v>40630</v>
      </c>
      <c r="C2665" s="5">
        <v>10784</v>
      </c>
      <c r="D2665" s="6">
        <v>0.2654196406596111</v>
      </c>
      <c r="G2665" s="6"/>
    </row>
    <row r="2666" spans="1:7" x14ac:dyDescent="0.25">
      <c r="A2666" s="2" t="s">
        <v>3030</v>
      </c>
      <c r="B2666" s="2">
        <v>40624</v>
      </c>
      <c r="C2666" s="5">
        <v>13648.333333333334</v>
      </c>
      <c r="D2666" s="6">
        <v>0.33596724432191155</v>
      </c>
      <c r="G2666" s="6"/>
    </row>
    <row r="2667" spans="1:7" x14ac:dyDescent="0.25">
      <c r="A2667" s="2" t="s">
        <v>3976</v>
      </c>
      <c r="B2667" s="2">
        <v>40600</v>
      </c>
      <c r="C2667" s="5">
        <v>8231.1666666666661</v>
      </c>
      <c r="D2667" s="6">
        <v>0.20273809523809522</v>
      </c>
      <c r="G2667" s="6"/>
    </row>
    <row r="2668" spans="1:7" x14ac:dyDescent="0.25">
      <c r="A2668" s="2" t="s">
        <v>1024</v>
      </c>
      <c r="B2668" s="2">
        <v>40592</v>
      </c>
      <c r="C2668" s="5">
        <v>21008.666666666668</v>
      </c>
      <c r="D2668" s="6">
        <v>0.51755682564708971</v>
      </c>
      <c r="G2668" s="6"/>
    </row>
    <row r="2669" spans="1:7" x14ac:dyDescent="0.25">
      <c r="A2669" s="2" t="s">
        <v>498</v>
      </c>
      <c r="B2669" s="2">
        <v>40590</v>
      </c>
      <c r="C2669" s="5">
        <v>23883.666666666668</v>
      </c>
      <c r="D2669" s="6">
        <v>0.58841258109550798</v>
      </c>
      <c r="G2669" s="6"/>
    </row>
    <row r="2670" spans="1:7" x14ac:dyDescent="0.25">
      <c r="A2670" s="2" t="s">
        <v>3044</v>
      </c>
      <c r="B2670" s="2">
        <v>40589</v>
      </c>
      <c r="C2670" s="5">
        <v>13581.333333333334</v>
      </c>
      <c r="D2670" s="6">
        <v>0.33460625621063178</v>
      </c>
      <c r="G2670" s="6"/>
    </row>
    <row r="2671" spans="1:7" x14ac:dyDescent="0.25">
      <c r="A2671" s="2" t="s">
        <v>3373</v>
      </c>
      <c r="B2671" s="2">
        <v>40586</v>
      </c>
      <c r="C2671" s="5">
        <v>12339</v>
      </c>
      <c r="D2671" s="6">
        <v>0.30402109101660674</v>
      </c>
      <c r="G2671" s="6"/>
    </row>
    <row r="2672" spans="1:7" x14ac:dyDescent="0.25">
      <c r="A2672" s="2" t="s">
        <v>2269</v>
      </c>
      <c r="B2672" s="2">
        <v>40565</v>
      </c>
      <c r="C2672" s="5">
        <v>16240</v>
      </c>
      <c r="D2672" s="6">
        <v>0.40034512510785158</v>
      </c>
      <c r="G2672" s="6"/>
    </row>
    <row r="2673" spans="1:7" x14ac:dyDescent="0.25">
      <c r="A2673" s="2" t="s">
        <v>3324</v>
      </c>
      <c r="B2673" s="2">
        <v>40562</v>
      </c>
      <c r="C2673" s="5">
        <v>12548</v>
      </c>
      <c r="D2673" s="6">
        <v>0.3093535821705044</v>
      </c>
      <c r="G2673" s="6"/>
    </row>
    <row r="2674" spans="1:7" x14ac:dyDescent="0.25">
      <c r="A2674" s="2" t="s">
        <v>1333</v>
      </c>
      <c r="B2674" s="2">
        <v>40556</v>
      </c>
      <c r="C2674" s="5">
        <v>19835.333333333332</v>
      </c>
      <c r="D2674" s="6">
        <v>0.48908505112272738</v>
      </c>
      <c r="G2674" s="6"/>
    </row>
    <row r="2675" spans="1:7" x14ac:dyDescent="0.25">
      <c r="A2675" s="2" t="s">
        <v>3565</v>
      </c>
      <c r="B2675" s="2">
        <v>40550</v>
      </c>
      <c r="C2675" s="5">
        <v>11416.333333333334</v>
      </c>
      <c r="D2675" s="6">
        <v>0.28153719687628442</v>
      </c>
      <c r="G2675" s="6"/>
    </row>
    <row r="2676" spans="1:7" x14ac:dyDescent="0.25">
      <c r="A2676" s="2" t="s">
        <v>2917</v>
      </c>
      <c r="B2676" s="2">
        <v>40548</v>
      </c>
      <c r="C2676" s="5">
        <v>13931.5</v>
      </c>
      <c r="D2676" s="6">
        <v>0.34358044786425962</v>
      </c>
      <c r="G2676" s="6"/>
    </row>
    <row r="2677" spans="1:7" x14ac:dyDescent="0.25">
      <c r="A2677" s="2" t="s">
        <v>2172</v>
      </c>
      <c r="B2677" s="2">
        <v>40533</v>
      </c>
      <c r="C2677" s="5">
        <v>16560</v>
      </c>
      <c r="D2677" s="6">
        <v>0.40855599141440307</v>
      </c>
      <c r="G2677" s="6"/>
    </row>
    <row r="2678" spans="1:7" x14ac:dyDescent="0.25">
      <c r="A2678" s="2" t="s">
        <v>2818</v>
      </c>
      <c r="B2678" s="2">
        <v>40533</v>
      </c>
      <c r="C2678" s="5">
        <v>14184.833333333334</v>
      </c>
      <c r="D2678" s="6">
        <v>0.34995764767802368</v>
      </c>
      <c r="G2678" s="6"/>
    </row>
    <row r="2679" spans="1:7" x14ac:dyDescent="0.25">
      <c r="A2679" s="2" t="s">
        <v>2112</v>
      </c>
      <c r="B2679" s="2">
        <v>40518</v>
      </c>
      <c r="C2679" s="5">
        <v>16738.666666666668</v>
      </c>
      <c r="D2679" s="6">
        <v>0.41311680405416523</v>
      </c>
      <c r="G2679" s="6"/>
    </row>
    <row r="2680" spans="1:7" x14ac:dyDescent="0.25">
      <c r="A2680" s="2" t="s">
        <v>1182</v>
      </c>
      <c r="B2680" s="2">
        <v>40508</v>
      </c>
      <c r="C2680" s="5">
        <v>20374.666666666668</v>
      </c>
      <c r="D2680" s="6">
        <v>0.50297883545637079</v>
      </c>
      <c r="G2680" s="6"/>
    </row>
    <row r="2681" spans="1:7" x14ac:dyDescent="0.25">
      <c r="A2681" s="2" t="s">
        <v>3927</v>
      </c>
      <c r="B2681" s="2">
        <v>40506</v>
      </c>
      <c r="C2681" s="5">
        <v>8924.3333333333339</v>
      </c>
      <c r="D2681" s="6">
        <v>0.22032126927697956</v>
      </c>
      <c r="G2681" s="6"/>
    </row>
    <row r="2682" spans="1:7" x14ac:dyDescent="0.25">
      <c r="A2682" s="2" t="s">
        <v>517</v>
      </c>
      <c r="B2682" s="2">
        <v>40504</v>
      </c>
      <c r="C2682" s="5">
        <v>23712.833333333332</v>
      </c>
      <c r="D2682" s="6">
        <v>0.58544423596023432</v>
      </c>
      <c r="G2682" s="6"/>
    </row>
    <row r="2683" spans="1:7" x14ac:dyDescent="0.25">
      <c r="A2683" s="2" t="s">
        <v>481</v>
      </c>
      <c r="B2683" s="2">
        <v>40504</v>
      </c>
      <c r="C2683" s="5">
        <v>23926.166666666668</v>
      </c>
      <c r="D2683" s="6">
        <v>0.59071120547764833</v>
      </c>
      <c r="G2683" s="6"/>
    </row>
    <row r="2684" spans="1:7" x14ac:dyDescent="0.25">
      <c r="A2684" s="2" t="s">
        <v>2477</v>
      </c>
      <c r="B2684" s="2">
        <v>40495</v>
      </c>
      <c r="C2684" s="5">
        <v>15372.666666666666</v>
      </c>
      <c r="D2684" s="6">
        <v>0.3796188829896695</v>
      </c>
      <c r="G2684" s="6"/>
    </row>
    <row r="2685" spans="1:7" x14ac:dyDescent="0.25">
      <c r="A2685" s="2" t="s">
        <v>299</v>
      </c>
      <c r="B2685" s="2">
        <v>40492</v>
      </c>
      <c r="C2685" s="5">
        <v>25132.833333333332</v>
      </c>
      <c r="D2685" s="6">
        <v>0.62068639072738641</v>
      </c>
      <c r="G2685" s="6"/>
    </row>
    <row r="2686" spans="1:7" x14ac:dyDescent="0.25">
      <c r="A2686" s="2" t="s">
        <v>2578</v>
      </c>
      <c r="B2686" s="2">
        <v>40484</v>
      </c>
      <c r="C2686" s="5">
        <v>14972.5</v>
      </c>
      <c r="D2686" s="6">
        <v>0.36983746665349276</v>
      </c>
      <c r="G2686" s="6"/>
    </row>
    <row r="2687" spans="1:7" x14ac:dyDescent="0.25">
      <c r="A2687" s="2" t="s">
        <v>1763</v>
      </c>
      <c r="B2687" s="2">
        <v>40480</v>
      </c>
      <c r="C2687" s="5">
        <v>17906.333333333332</v>
      </c>
      <c r="D2687" s="6">
        <v>0.44235013175230564</v>
      </c>
      <c r="G2687" s="6"/>
    </row>
    <row r="2688" spans="1:7" x14ac:dyDescent="0.25">
      <c r="A2688" s="2" t="s">
        <v>3713</v>
      </c>
      <c r="B2688" s="2">
        <v>40470</v>
      </c>
      <c r="C2688" s="5">
        <v>10624.333333333334</v>
      </c>
      <c r="D2688" s="6">
        <v>0.26252368009224941</v>
      </c>
      <c r="G2688" s="6"/>
    </row>
    <row r="2689" spans="1:7" x14ac:dyDescent="0.25">
      <c r="A2689" s="2" t="s">
        <v>3258</v>
      </c>
      <c r="B2689" s="2">
        <v>40450</v>
      </c>
      <c r="C2689" s="5">
        <v>12781.5</v>
      </c>
      <c r="D2689" s="6">
        <v>0.31598269468479606</v>
      </c>
      <c r="G2689" s="6"/>
    </row>
    <row r="2690" spans="1:7" x14ac:dyDescent="0.25">
      <c r="A2690" s="2" t="s">
        <v>648</v>
      </c>
      <c r="B2690" s="2">
        <v>40432</v>
      </c>
      <c r="C2690" s="5">
        <v>22914.5</v>
      </c>
      <c r="D2690" s="6">
        <v>0.5667416897506925</v>
      </c>
      <c r="G2690" s="6"/>
    </row>
    <row r="2691" spans="1:7" x14ac:dyDescent="0.25">
      <c r="A2691" s="2" t="s">
        <v>2992</v>
      </c>
      <c r="B2691" s="2">
        <v>40424</v>
      </c>
      <c r="C2691" s="5">
        <v>13696.166666666666</v>
      </c>
      <c r="D2691" s="6">
        <v>0.33881275150075862</v>
      </c>
      <c r="G2691" s="6"/>
    </row>
    <row r="2692" spans="1:7" x14ac:dyDescent="0.25">
      <c r="A2692" s="2" t="s">
        <v>1327</v>
      </c>
      <c r="B2692" s="2">
        <v>40415</v>
      </c>
      <c r="C2692" s="5">
        <v>19805.5</v>
      </c>
      <c r="D2692" s="6">
        <v>0.49005319807002351</v>
      </c>
      <c r="G2692" s="6"/>
    </row>
    <row r="2693" spans="1:7" x14ac:dyDescent="0.25">
      <c r="A2693" s="2" t="s">
        <v>4022</v>
      </c>
      <c r="B2693" s="2">
        <v>40408</v>
      </c>
      <c r="C2693" s="5">
        <v>6761.666666666667</v>
      </c>
      <c r="D2693" s="6">
        <v>0.16733485118458391</v>
      </c>
      <c r="G2693" s="6"/>
    </row>
    <row r="2694" spans="1:7" x14ac:dyDescent="0.25">
      <c r="A2694" s="2" t="s">
        <v>683</v>
      </c>
      <c r="B2694" s="2">
        <v>40407</v>
      </c>
      <c r="C2694" s="5">
        <v>22713.5</v>
      </c>
      <c r="D2694" s="6">
        <v>0.56211794986017272</v>
      </c>
      <c r="G2694" s="6"/>
    </row>
    <row r="2695" spans="1:7" x14ac:dyDescent="0.25">
      <c r="A2695" s="2" t="s">
        <v>3132</v>
      </c>
      <c r="B2695" s="2">
        <v>40405</v>
      </c>
      <c r="C2695" s="5">
        <v>13264.5</v>
      </c>
      <c r="D2695" s="6">
        <v>0.32828857814626905</v>
      </c>
      <c r="G2695" s="6"/>
    </row>
    <row r="2696" spans="1:7" x14ac:dyDescent="0.25">
      <c r="A2696" s="2" t="s">
        <v>2871</v>
      </c>
      <c r="B2696" s="2">
        <v>40404</v>
      </c>
      <c r="C2696" s="5">
        <v>13996.333333333334</v>
      </c>
      <c r="D2696" s="6">
        <v>0.3464095964095964</v>
      </c>
      <c r="G2696" s="6"/>
    </row>
    <row r="2697" spans="1:7" x14ac:dyDescent="0.25">
      <c r="A2697" s="2" t="s">
        <v>2509</v>
      </c>
      <c r="B2697" s="2">
        <v>40402</v>
      </c>
      <c r="C2697" s="5">
        <v>15216.666666666666</v>
      </c>
      <c r="D2697" s="6">
        <v>0.37663151989175453</v>
      </c>
      <c r="G2697" s="6"/>
    </row>
    <row r="2698" spans="1:7" x14ac:dyDescent="0.25">
      <c r="A2698" s="2" t="s">
        <v>1210</v>
      </c>
      <c r="B2698" s="2">
        <v>40400</v>
      </c>
      <c r="C2698" s="5">
        <v>20224.666666666668</v>
      </c>
      <c r="D2698" s="6">
        <v>0.50061056105610569</v>
      </c>
      <c r="G2698" s="6"/>
    </row>
    <row r="2699" spans="1:7" x14ac:dyDescent="0.25">
      <c r="A2699" s="2" t="s">
        <v>1133</v>
      </c>
      <c r="B2699" s="2">
        <v>40397</v>
      </c>
      <c r="C2699" s="5">
        <v>20492.5</v>
      </c>
      <c r="D2699" s="6">
        <v>0.50727776815110037</v>
      </c>
      <c r="G2699" s="6"/>
    </row>
    <row r="2700" spans="1:7" x14ac:dyDescent="0.25">
      <c r="A2700" s="2" t="s">
        <v>2836</v>
      </c>
      <c r="B2700" s="2">
        <v>40391</v>
      </c>
      <c r="C2700" s="5">
        <v>14088.666666666666</v>
      </c>
      <c r="D2700" s="6">
        <v>0.34880707748425804</v>
      </c>
      <c r="G2700" s="6"/>
    </row>
    <row r="2701" spans="1:7" x14ac:dyDescent="0.25">
      <c r="A2701" s="2" t="s">
        <v>790</v>
      </c>
      <c r="B2701" s="2">
        <v>40389</v>
      </c>
      <c r="C2701" s="5">
        <v>21998.5</v>
      </c>
      <c r="D2701" s="6">
        <v>0.54466562677956865</v>
      </c>
      <c r="G2701" s="6"/>
    </row>
    <row r="2702" spans="1:7" x14ac:dyDescent="0.25">
      <c r="A2702" s="2" t="s">
        <v>435</v>
      </c>
      <c r="B2702" s="2">
        <v>40377</v>
      </c>
      <c r="C2702" s="5">
        <v>24105.166666666668</v>
      </c>
      <c r="D2702" s="6">
        <v>0.59700241886882799</v>
      </c>
      <c r="G2702" s="6"/>
    </row>
    <row r="2703" spans="1:7" x14ac:dyDescent="0.25">
      <c r="A2703" s="2" t="s">
        <v>970</v>
      </c>
      <c r="B2703" s="2">
        <v>40373</v>
      </c>
      <c r="C2703" s="5">
        <v>21116.5</v>
      </c>
      <c r="D2703" s="6">
        <v>0.52303519678993382</v>
      </c>
      <c r="G2703" s="6"/>
    </row>
    <row r="2704" spans="1:7" x14ac:dyDescent="0.25">
      <c r="A2704" s="2" t="s">
        <v>224</v>
      </c>
      <c r="B2704" s="2">
        <v>40365</v>
      </c>
      <c r="C2704" s="5">
        <v>25791.166666666668</v>
      </c>
      <c r="D2704" s="6">
        <v>0.63894875923861438</v>
      </c>
      <c r="G2704" s="6"/>
    </row>
    <row r="2705" spans="1:7" x14ac:dyDescent="0.25">
      <c r="A2705" s="2" t="s">
        <v>2026</v>
      </c>
      <c r="B2705" s="2">
        <v>40334</v>
      </c>
      <c r="C2705" s="5">
        <v>16908.166666666668</v>
      </c>
      <c r="D2705" s="6">
        <v>0.4192038148129783</v>
      </c>
      <c r="G2705" s="6"/>
    </row>
    <row r="2706" spans="1:7" x14ac:dyDescent="0.25">
      <c r="A2706" s="2" t="s">
        <v>3320</v>
      </c>
      <c r="B2706" s="2">
        <v>40334</v>
      </c>
      <c r="C2706" s="5">
        <v>12488.166666666666</v>
      </c>
      <c r="D2706" s="6">
        <v>0.3096188492752186</v>
      </c>
      <c r="G2706" s="6"/>
    </row>
    <row r="2707" spans="1:7" x14ac:dyDescent="0.25">
      <c r="A2707" s="2" t="s">
        <v>129</v>
      </c>
      <c r="B2707" s="2">
        <v>40330</v>
      </c>
      <c r="C2707" s="5">
        <v>27582.5</v>
      </c>
      <c r="D2707" s="6">
        <v>0.68392015869080092</v>
      </c>
      <c r="G2707" s="6"/>
    </row>
    <row r="2708" spans="1:7" x14ac:dyDescent="0.25">
      <c r="A2708" s="2" t="s">
        <v>1641</v>
      </c>
      <c r="B2708" s="2">
        <v>40329</v>
      </c>
      <c r="C2708" s="5">
        <v>18301.166666666668</v>
      </c>
      <c r="D2708" s="6">
        <v>0.45379668890046043</v>
      </c>
      <c r="G2708" s="6"/>
    </row>
    <row r="2709" spans="1:7" x14ac:dyDescent="0.25">
      <c r="A2709" s="2" t="s">
        <v>504</v>
      </c>
      <c r="B2709" s="2">
        <v>40322</v>
      </c>
      <c r="C2709" s="5">
        <v>23681.333333333332</v>
      </c>
      <c r="D2709" s="6">
        <v>0.58730552386621027</v>
      </c>
      <c r="G2709" s="6"/>
    </row>
    <row r="2710" spans="1:7" x14ac:dyDescent="0.25">
      <c r="A2710" s="2" t="s">
        <v>3309</v>
      </c>
      <c r="B2710" s="2">
        <v>40312</v>
      </c>
      <c r="C2710" s="5">
        <v>12525.833333333334</v>
      </c>
      <c r="D2710" s="6">
        <v>0.31072220017199181</v>
      </c>
      <c r="G2710" s="6"/>
    </row>
    <row r="2711" spans="1:7" x14ac:dyDescent="0.25">
      <c r="A2711" s="2" t="s">
        <v>3385</v>
      </c>
      <c r="B2711" s="2">
        <v>40304</v>
      </c>
      <c r="C2711" s="5">
        <v>12197.833333333334</v>
      </c>
      <c r="D2711" s="6">
        <v>0.30264572581712323</v>
      </c>
      <c r="G2711" s="6"/>
    </row>
    <row r="2712" spans="1:7" x14ac:dyDescent="0.25">
      <c r="A2712" s="2" t="s">
        <v>3660</v>
      </c>
      <c r="B2712" s="2">
        <v>40304</v>
      </c>
      <c r="C2712" s="5">
        <v>10866.5</v>
      </c>
      <c r="D2712" s="6">
        <v>0.26961343787217151</v>
      </c>
      <c r="G2712" s="6"/>
    </row>
    <row r="2713" spans="1:7" x14ac:dyDescent="0.25">
      <c r="A2713" s="2" t="s">
        <v>689</v>
      </c>
      <c r="B2713" s="2">
        <v>40301</v>
      </c>
      <c r="C2713" s="5">
        <v>22630.833333333332</v>
      </c>
      <c r="D2713" s="6">
        <v>0.56154520566073629</v>
      </c>
      <c r="G2713" s="6"/>
    </row>
    <row r="2714" spans="1:7" x14ac:dyDescent="0.25">
      <c r="A2714" s="2" t="s">
        <v>876</v>
      </c>
      <c r="B2714" s="2">
        <v>40299</v>
      </c>
      <c r="C2714" s="5">
        <v>21515.5</v>
      </c>
      <c r="D2714" s="6">
        <v>0.53389662274498129</v>
      </c>
      <c r="G2714" s="6"/>
    </row>
    <row r="2715" spans="1:7" x14ac:dyDescent="0.25">
      <c r="A2715" s="2" t="s">
        <v>2888</v>
      </c>
      <c r="B2715" s="2">
        <v>40294</v>
      </c>
      <c r="C2715" s="5">
        <v>13910.666666666666</v>
      </c>
      <c r="D2715" s="6">
        <v>0.34522923181284226</v>
      </c>
      <c r="G2715" s="6"/>
    </row>
    <row r="2716" spans="1:7" x14ac:dyDescent="0.25">
      <c r="A2716" s="2" t="s">
        <v>3946</v>
      </c>
      <c r="B2716" s="2">
        <v>40291</v>
      </c>
      <c r="C2716" s="5">
        <v>8604.8333333333339</v>
      </c>
      <c r="D2716" s="6">
        <v>0.21356713244479744</v>
      </c>
      <c r="G2716" s="6"/>
    </row>
    <row r="2717" spans="1:7" x14ac:dyDescent="0.25">
      <c r="A2717" s="2" t="s">
        <v>1540</v>
      </c>
      <c r="B2717" s="2">
        <v>40291</v>
      </c>
      <c r="C2717" s="5">
        <v>18780.833333333332</v>
      </c>
      <c r="D2717" s="6">
        <v>0.46612973947862629</v>
      </c>
      <c r="G2717" s="6"/>
    </row>
    <row r="2718" spans="1:7" x14ac:dyDescent="0.25">
      <c r="A2718" s="2" t="s">
        <v>3498</v>
      </c>
      <c r="B2718" s="2">
        <v>40288</v>
      </c>
      <c r="C2718" s="5">
        <v>11718.833333333334</v>
      </c>
      <c r="D2718" s="6">
        <v>0.29087652237225314</v>
      </c>
      <c r="G2718" s="6"/>
    </row>
    <row r="2719" spans="1:7" x14ac:dyDescent="0.25">
      <c r="A2719" s="2" t="s">
        <v>508</v>
      </c>
      <c r="B2719" s="2">
        <v>40279</v>
      </c>
      <c r="C2719" s="5">
        <v>23624.833333333332</v>
      </c>
      <c r="D2719" s="6">
        <v>0.58652978806160361</v>
      </c>
      <c r="G2719" s="6"/>
    </row>
    <row r="2720" spans="1:7" x14ac:dyDescent="0.25">
      <c r="A2720" s="2" t="s">
        <v>1337</v>
      </c>
      <c r="B2720" s="2">
        <v>40274</v>
      </c>
      <c r="C2720" s="5">
        <v>19680.166666666668</v>
      </c>
      <c r="D2720" s="6">
        <v>0.4886568671268478</v>
      </c>
      <c r="G2720" s="6"/>
    </row>
    <row r="2721" spans="1:7" x14ac:dyDescent="0.25">
      <c r="A2721" s="2" t="s">
        <v>1908</v>
      </c>
      <c r="B2721" s="2">
        <v>40269</v>
      </c>
      <c r="C2721" s="5">
        <v>17322.5</v>
      </c>
      <c r="D2721" s="6">
        <v>0.4301696093769401</v>
      </c>
      <c r="G2721" s="6"/>
    </row>
    <row r="2722" spans="1:7" x14ac:dyDescent="0.25">
      <c r="A2722" s="2" t="s">
        <v>1527</v>
      </c>
      <c r="B2722" s="2">
        <v>40265</v>
      </c>
      <c r="C2722" s="5">
        <v>18860.833333333332</v>
      </c>
      <c r="D2722" s="6">
        <v>0.46841756695227449</v>
      </c>
      <c r="G2722" s="6"/>
    </row>
    <row r="2723" spans="1:7" x14ac:dyDescent="0.25">
      <c r="A2723" s="2" t="s">
        <v>685</v>
      </c>
      <c r="B2723" s="2">
        <v>40258</v>
      </c>
      <c r="C2723" s="5">
        <v>22620.333333333332</v>
      </c>
      <c r="D2723" s="6">
        <v>0.56188418036994714</v>
      </c>
      <c r="G2723" s="6"/>
    </row>
    <row r="2724" spans="1:7" x14ac:dyDescent="0.25">
      <c r="A2724" s="2" t="s">
        <v>1570</v>
      </c>
      <c r="B2724" s="2">
        <v>40257</v>
      </c>
      <c r="C2724" s="5">
        <v>18656.333333333332</v>
      </c>
      <c r="D2724" s="6">
        <v>0.46343079050434288</v>
      </c>
      <c r="G2724" s="6"/>
    </row>
    <row r="2725" spans="1:7" x14ac:dyDescent="0.25">
      <c r="A2725" s="2" t="s">
        <v>3567</v>
      </c>
      <c r="B2725" s="2">
        <v>40243</v>
      </c>
      <c r="C2725" s="5">
        <v>11325.5</v>
      </c>
      <c r="D2725" s="6">
        <v>0.28142782595730936</v>
      </c>
      <c r="G2725" s="6"/>
    </row>
    <row r="2726" spans="1:7" x14ac:dyDescent="0.25">
      <c r="A2726" s="2" t="s">
        <v>3078</v>
      </c>
      <c r="B2726" s="2">
        <v>40243</v>
      </c>
      <c r="C2726" s="5">
        <v>13368.833333333334</v>
      </c>
      <c r="D2726" s="6">
        <v>0.33220270191917434</v>
      </c>
      <c r="G2726" s="6"/>
    </row>
    <row r="2727" spans="1:7" x14ac:dyDescent="0.25">
      <c r="A2727" s="2" t="s">
        <v>1511</v>
      </c>
      <c r="B2727" s="2">
        <v>40240</v>
      </c>
      <c r="C2727" s="5">
        <v>18909.333333333332</v>
      </c>
      <c r="D2727" s="6">
        <v>0.46991385023194165</v>
      </c>
      <c r="G2727" s="6"/>
    </row>
    <row r="2728" spans="1:7" x14ac:dyDescent="0.25">
      <c r="A2728" s="2" t="s">
        <v>1509</v>
      </c>
      <c r="B2728" s="2">
        <v>40228</v>
      </c>
      <c r="C2728" s="5">
        <v>18919.666666666668</v>
      </c>
      <c r="D2728" s="6">
        <v>0.4703108945676312</v>
      </c>
      <c r="G2728" s="6"/>
    </row>
    <row r="2729" spans="1:7" x14ac:dyDescent="0.25">
      <c r="A2729" s="2" t="s">
        <v>3522</v>
      </c>
      <c r="B2729" s="2">
        <v>40224</v>
      </c>
      <c r="C2729" s="5">
        <v>11538.666666666666</v>
      </c>
      <c r="D2729" s="6">
        <v>0.28686024927075043</v>
      </c>
      <c r="G2729" s="6"/>
    </row>
    <row r="2730" spans="1:7" x14ac:dyDescent="0.25">
      <c r="A2730" s="2" t="s">
        <v>2746</v>
      </c>
      <c r="B2730" s="2">
        <v>40197</v>
      </c>
      <c r="C2730" s="5">
        <v>14278.833333333334</v>
      </c>
      <c r="D2730" s="6">
        <v>0.35522136809546317</v>
      </c>
      <c r="G2730" s="6"/>
    </row>
    <row r="2731" spans="1:7" x14ac:dyDescent="0.25">
      <c r="A2731" s="2" t="s">
        <v>3184</v>
      </c>
      <c r="B2731" s="2">
        <v>40188</v>
      </c>
      <c r="C2731" s="5">
        <v>12975.5</v>
      </c>
      <c r="D2731" s="6">
        <v>0.32287001094854184</v>
      </c>
      <c r="G2731" s="6"/>
    </row>
    <row r="2732" spans="1:7" x14ac:dyDescent="0.25">
      <c r="A2732" s="2" t="s">
        <v>684</v>
      </c>
      <c r="B2732" s="2">
        <v>40182</v>
      </c>
      <c r="C2732" s="5">
        <v>22583.5</v>
      </c>
      <c r="D2732" s="6">
        <v>0.56203026230650543</v>
      </c>
      <c r="G2732" s="6"/>
    </row>
    <row r="2733" spans="1:7" x14ac:dyDescent="0.25">
      <c r="A2733" s="2" t="s">
        <v>1846</v>
      </c>
      <c r="B2733" s="2">
        <v>40181</v>
      </c>
      <c r="C2733" s="5">
        <v>17474.833333333332</v>
      </c>
      <c r="D2733" s="6">
        <v>0.4349028977211451</v>
      </c>
      <c r="G2733" s="6"/>
    </row>
    <row r="2734" spans="1:7" x14ac:dyDescent="0.25">
      <c r="A2734" s="2" t="s">
        <v>1385</v>
      </c>
      <c r="B2734" s="2">
        <v>40170</v>
      </c>
      <c r="C2734" s="5">
        <v>19408</v>
      </c>
      <c r="D2734" s="6">
        <v>0.48314662683594722</v>
      </c>
      <c r="G2734" s="6"/>
    </row>
    <row r="2735" spans="1:7" x14ac:dyDescent="0.25">
      <c r="A2735" s="2" t="s">
        <v>2486</v>
      </c>
      <c r="B2735" s="2">
        <v>40163</v>
      </c>
      <c r="C2735" s="5">
        <v>15202.666666666666</v>
      </c>
      <c r="D2735" s="6">
        <v>0.37852418063059695</v>
      </c>
      <c r="G2735" s="6"/>
    </row>
    <row r="2736" spans="1:7" x14ac:dyDescent="0.25">
      <c r="A2736" s="2" t="s">
        <v>3358</v>
      </c>
      <c r="B2736" s="2">
        <v>40159</v>
      </c>
      <c r="C2736" s="5">
        <v>12278.833333333334</v>
      </c>
      <c r="D2736" s="6">
        <v>0.30575545539812582</v>
      </c>
      <c r="G2736" s="6"/>
    </row>
    <row r="2737" spans="1:7" x14ac:dyDescent="0.25">
      <c r="A2737" s="2" t="s">
        <v>1268</v>
      </c>
      <c r="B2737" s="2">
        <v>40143</v>
      </c>
      <c r="C2737" s="5">
        <v>19886.5</v>
      </c>
      <c r="D2737" s="6">
        <v>0.49539147547517626</v>
      </c>
      <c r="G2737" s="6"/>
    </row>
    <row r="2738" spans="1:7" x14ac:dyDescent="0.25">
      <c r="A2738" s="2" t="s">
        <v>2660</v>
      </c>
      <c r="B2738" s="2">
        <v>40143</v>
      </c>
      <c r="C2738" s="5">
        <v>14593.666666666666</v>
      </c>
      <c r="D2738" s="6">
        <v>0.3635420040023582</v>
      </c>
      <c r="G2738" s="6"/>
    </row>
    <row r="2739" spans="1:7" x14ac:dyDescent="0.25">
      <c r="A2739" s="2" t="s">
        <v>3348</v>
      </c>
      <c r="B2739" s="2">
        <v>40142</v>
      </c>
      <c r="C2739" s="5">
        <v>12320.833333333334</v>
      </c>
      <c r="D2739" s="6">
        <v>0.30693122747579427</v>
      </c>
      <c r="G2739" s="6"/>
    </row>
    <row r="2740" spans="1:7" x14ac:dyDescent="0.25">
      <c r="A2740" s="2" t="s">
        <v>1917</v>
      </c>
      <c r="B2740" s="2">
        <v>40139</v>
      </c>
      <c r="C2740" s="5">
        <v>17233.833333333332</v>
      </c>
      <c r="D2740" s="6">
        <v>0.42935382877832862</v>
      </c>
      <c r="G2740" s="6"/>
    </row>
    <row r="2741" spans="1:7" x14ac:dyDescent="0.25">
      <c r="A2741" s="2" t="s">
        <v>2902</v>
      </c>
      <c r="B2741" s="2">
        <v>40133</v>
      </c>
      <c r="C2741" s="5">
        <v>13828.5</v>
      </c>
      <c r="D2741" s="6">
        <v>0.34456681533899786</v>
      </c>
      <c r="G2741" s="6"/>
    </row>
    <row r="2742" spans="1:7" x14ac:dyDescent="0.25">
      <c r="A2742" s="2" t="s">
        <v>513</v>
      </c>
      <c r="B2742" s="2">
        <v>40128</v>
      </c>
      <c r="C2742" s="5">
        <v>23511.333333333332</v>
      </c>
      <c r="D2742" s="6">
        <v>0.58590842636895268</v>
      </c>
      <c r="G2742" s="6"/>
    </row>
    <row r="2743" spans="1:7" x14ac:dyDescent="0.25">
      <c r="A2743" s="2" t="s">
        <v>2572</v>
      </c>
      <c r="B2743" s="2">
        <v>40112</v>
      </c>
      <c r="C2743" s="5">
        <v>14852.5</v>
      </c>
      <c r="D2743" s="6">
        <v>0.37027572796170721</v>
      </c>
      <c r="G2743" s="6"/>
    </row>
    <row r="2744" spans="1:7" x14ac:dyDescent="0.25">
      <c r="A2744" s="2" t="s">
        <v>1391</v>
      </c>
      <c r="B2744" s="2">
        <v>40111</v>
      </c>
      <c r="C2744" s="5">
        <v>19365.833333333332</v>
      </c>
      <c r="D2744" s="6">
        <v>0.48280604655414555</v>
      </c>
      <c r="G2744" s="6"/>
    </row>
    <row r="2745" spans="1:7" x14ac:dyDescent="0.25">
      <c r="A2745" s="2" t="s">
        <v>607</v>
      </c>
      <c r="B2745" s="2">
        <v>40102</v>
      </c>
      <c r="C2745" s="5">
        <v>22982.333333333332</v>
      </c>
      <c r="D2745" s="6">
        <v>0.57309693614616064</v>
      </c>
      <c r="G2745" s="6"/>
    </row>
    <row r="2746" spans="1:7" x14ac:dyDescent="0.25">
      <c r="A2746" s="2" t="s">
        <v>3767</v>
      </c>
      <c r="B2746" s="2">
        <v>40093</v>
      </c>
      <c r="C2746" s="5">
        <v>10170.166666666666</v>
      </c>
      <c r="D2746" s="6">
        <v>0.25366439694377241</v>
      </c>
      <c r="G2746" s="6"/>
    </row>
    <row r="2747" spans="1:7" x14ac:dyDescent="0.25">
      <c r="A2747" s="2" t="s">
        <v>1127</v>
      </c>
      <c r="B2747" s="2">
        <v>40093</v>
      </c>
      <c r="C2747" s="5">
        <v>20366.5</v>
      </c>
      <c r="D2747" s="6">
        <v>0.50798144314468863</v>
      </c>
      <c r="G2747" s="6"/>
    </row>
    <row r="2748" spans="1:7" x14ac:dyDescent="0.25">
      <c r="A2748" s="2" t="s">
        <v>3515</v>
      </c>
      <c r="B2748" s="2">
        <v>40084</v>
      </c>
      <c r="C2748" s="5">
        <v>11539.833333333334</v>
      </c>
      <c r="D2748" s="6">
        <v>0.28789126168379736</v>
      </c>
      <c r="G2748" s="6"/>
    </row>
    <row r="2749" spans="1:7" x14ac:dyDescent="0.25">
      <c r="A2749" s="2" t="s">
        <v>658</v>
      </c>
      <c r="B2749" s="2">
        <v>40071</v>
      </c>
      <c r="C2749" s="5">
        <v>22664.833333333332</v>
      </c>
      <c r="D2749" s="6">
        <v>0.56561686340079687</v>
      </c>
      <c r="G2749" s="6"/>
    </row>
    <row r="2750" spans="1:7" x14ac:dyDescent="0.25">
      <c r="A2750" s="2" t="s">
        <v>878</v>
      </c>
      <c r="B2750" s="2">
        <v>40069</v>
      </c>
      <c r="C2750" s="5">
        <v>21391</v>
      </c>
      <c r="D2750" s="6">
        <v>0.53385410167461134</v>
      </c>
      <c r="G2750" s="6"/>
    </row>
    <row r="2751" spans="1:7" x14ac:dyDescent="0.25">
      <c r="A2751" s="2" t="s">
        <v>1157</v>
      </c>
      <c r="B2751" s="2">
        <v>40067</v>
      </c>
      <c r="C2751" s="5">
        <v>20244.5</v>
      </c>
      <c r="D2751" s="6">
        <v>0.50526617914992389</v>
      </c>
      <c r="G2751" s="6"/>
    </row>
    <row r="2752" spans="1:7" x14ac:dyDescent="0.25">
      <c r="A2752" s="2" t="s">
        <v>413</v>
      </c>
      <c r="B2752" s="2">
        <v>40064</v>
      </c>
      <c r="C2752" s="5">
        <v>24095.5</v>
      </c>
      <c r="D2752" s="6">
        <v>0.60142521964856233</v>
      </c>
      <c r="G2752" s="6"/>
    </row>
    <row r="2753" spans="1:7" x14ac:dyDescent="0.25">
      <c r="A2753" s="2" t="s">
        <v>1036</v>
      </c>
      <c r="B2753" s="2">
        <v>40041</v>
      </c>
      <c r="C2753" s="5">
        <v>20656.166666666668</v>
      </c>
      <c r="D2753" s="6">
        <v>0.51587539438741958</v>
      </c>
      <c r="G2753" s="6"/>
    </row>
    <row r="2754" spans="1:7" x14ac:dyDescent="0.25">
      <c r="A2754" s="2" t="s">
        <v>1144</v>
      </c>
      <c r="B2754" s="2">
        <v>40041</v>
      </c>
      <c r="C2754" s="5">
        <v>20269.333333333332</v>
      </c>
      <c r="D2754" s="6">
        <v>0.5062144635082374</v>
      </c>
      <c r="G2754" s="6"/>
    </row>
    <row r="2755" spans="1:7" x14ac:dyDescent="0.25">
      <c r="A2755" s="2" t="s">
        <v>1474</v>
      </c>
      <c r="B2755" s="2">
        <v>40028</v>
      </c>
      <c r="C2755" s="5">
        <v>18966</v>
      </c>
      <c r="D2755" s="6">
        <v>0.47381832717098032</v>
      </c>
      <c r="G2755" s="6"/>
    </row>
    <row r="2756" spans="1:7" x14ac:dyDescent="0.25">
      <c r="A2756" s="2" t="s">
        <v>1091</v>
      </c>
      <c r="B2756" s="2">
        <v>40025</v>
      </c>
      <c r="C2756" s="5">
        <v>20461.5</v>
      </c>
      <c r="D2756" s="6">
        <v>0.51121798875702684</v>
      </c>
      <c r="G2756" s="6"/>
    </row>
    <row r="2757" spans="1:7" x14ac:dyDescent="0.25">
      <c r="A2757" s="2" t="s">
        <v>1755</v>
      </c>
      <c r="B2757" s="2">
        <v>40024</v>
      </c>
      <c r="C2757" s="5">
        <v>17722.5</v>
      </c>
      <c r="D2757" s="6">
        <v>0.44279682190685588</v>
      </c>
      <c r="G2757" s="6"/>
    </row>
    <row r="2758" spans="1:7" x14ac:dyDescent="0.25">
      <c r="A2758" s="2" t="s">
        <v>3585</v>
      </c>
      <c r="B2758" s="2">
        <v>40019</v>
      </c>
      <c r="C2758" s="5">
        <v>11167.166666666666</v>
      </c>
      <c r="D2758" s="6">
        <v>0.27904661952239351</v>
      </c>
      <c r="G2758" s="6"/>
    </row>
    <row r="2759" spans="1:7" x14ac:dyDescent="0.25">
      <c r="A2759" s="2" t="s">
        <v>4008</v>
      </c>
      <c r="B2759" s="2">
        <v>40013</v>
      </c>
      <c r="C2759" s="5">
        <v>7408.166666666667</v>
      </c>
      <c r="D2759" s="6">
        <v>0.18514399486833447</v>
      </c>
      <c r="G2759" s="6"/>
    </row>
    <row r="2760" spans="1:7" x14ac:dyDescent="0.25">
      <c r="A2760" s="2" t="s">
        <v>2207</v>
      </c>
      <c r="B2760" s="2">
        <v>40006</v>
      </c>
      <c r="C2760" s="5">
        <v>16228.166666666666</v>
      </c>
      <c r="D2760" s="6">
        <v>0.40564332016864135</v>
      </c>
      <c r="G2760" s="6"/>
    </row>
    <row r="2761" spans="1:7" x14ac:dyDescent="0.25">
      <c r="A2761" s="2" t="s">
        <v>666</v>
      </c>
      <c r="B2761" s="2">
        <v>40003</v>
      </c>
      <c r="C2761" s="5">
        <v>22549.333333333332</v>
      </c>
      <c r="D2761" s="6">
        <v>0.56369105650409546</v>
      </c>
      <c r="G2761" s="6"/>
    </row>
    <row r="2762" spans="1:7" x14ac:dyDescent="0.25">
      <c r="A2762" s="2" t="s">
        <v>2950</v>
      </c>
      <c r="B2762" s="2">
        <v>40002</v>
      </c>
      <c r="C2762" s="5">
        <v>13663.333333333334</v>
      </c>
      <c r="D2762" s="6">
        <v>0.3415662550205823</v>
      </c>
      <c r="G2762" s="6"/>
    </row>
    <row r="2763" spans="1:7" x14ac:dyDescent="0.25">
      <c r="A2763" s="2" t="s">
        <v>809</v>
      </c>
      <c r="B2763" s="2">
        <v>40001</v>
      </c>
      <c r="C2763" s="5">
        <v>21679</v>
      </c>
      <c r="D2763" s="6">
        <v>0.54196145096372594</v>
      </c>
      <c r="G2763" s="6"/>
    </row>
    <row r="2764" spans="1:7" x14ac:dyDescent="0.25">
      <c r="A2764" s="2" t="s">
        <v>1751</v>
      </c>
      <c r="B2764" s="2">
        <v>39989</v>
      </c>
      <c r="C2764" s="5">
        <v>17715.333333333332</v>
      </c>
      <c r="D2764" s="6">
        <v>0.44300515975226518</v>
      </c>
      <c r="G2764" s="6"/>
    </row>
    <row r="2765" spans="1:7" x14ac:dyDescent="0.25">
      <c r="A2765" s="2" t="s">
        <v>1881</v>
      </c>
      <c r="B2765" s="2">
        <v>39985</v>
      </c>
      <c r="C2765" s="5">
        <v>17291.166666666668</v>
      </c>
      <c r="D2765" s="6">
        <v>0.43244133216622904</v>
      </c>
      <c r="G2765" s="6"/>
    </row>
    <row r="2766" spans="1:7" x14ac:dyDescent="0.25">
      <c r="A2766" s="2" t="s">
        <v>1367</v>
      </c>
      <c r="B2766" s="2">
        <v>39973</v>
      </c>
      <c r="C2766" s="5">
        <v>19396.833333333332</v>
      </c>
      <c r="D2766" s="6">
        <v>0.48524837598712461</v>
      </c>
      <c r="G2766" s="6"/>
    </row>
    <row r="2767" spans="1:7" x14ac:dyDescent="0.25">
      <c r="A2767" s="2" t="s">
        <v>2514</v>
      </c>
      <c r="B2767" s="2">
        <v>39967</v>
      </c>
      <c r="C2767" s="5">
        <v>15037.166666666666</v>
      </c>
      <c r="D2767" s="6">
        <v>0.37623956430722011</v>
      </c>
      <c r="G2767" s="6"/>
    </row>
    <row r="2768" spans="1:7" x14ac:dyDescent="0.25">
      <c r="A2768" s="2" t="s">
        <v>2310</v>
      </c>
      <c r="B2768" s="2">
        <v>39960</v>
      </c>
      <c r="C2768" s="5">
        <v>15856.333333333334</v>
      </c>
      <c r="D2768" s="6">
        <v>0.39680513847180515</v>
      </c>
      <c r="G2768" s="6"/>
    </row>
    <row r="2769" spans="1:7" x14ac:dyDescent="0.25">
      <c r="A2769" s="2" t="s">
        <v>984</v>
      </c>
      <c r="B2769" s="2">
        <v>39954</v>
      </c>
      <c r="C2769" s="5">
        <v>20847.166666666668</v>
      </c>
      <c r="D2769" s="6">
        <v>0.5217792127613422</v>
      </c>
      <c r="G2769" s="6"/>
    </row>
    <row r="2770" spans="1:7" x14ac:dyDescent="0.25">
      <c r="A2770" s="2" t="s">
        <v>225</v>
      </c>
      <c r="B2770" s="2">
        <v>39946</v>
      </c>
      <c r="C2770" s="5">
        <v>25523</v>
      </c>
      <c r="D2770" s="6">
        <v>0.63893756571371352</v>
      </c>
      <c r="G2770" s="6"/>
    </row>
    <row r="2771" spans="1:7" x14ac:dyDescent="0.25">
      <c r="A2771" s="2" t="s">
        <v>3643</v>
      </c>
      <c r="B2771" s="2">
        <v>39939</v>
      </c>
      <c r="C2771" s="5">
        <v>10886.833333333334</v>
      </c>
      <c r="D2771" s="6">
        <v>0.27258652778821035</v>
      </c>
      <c r="G2771" s="6"/>
    </row>
    <row r="2772" spans="1:7" x14ac:dyDescent="0.25">
      <c r="A2772" s="2" t="s">
        <v>1812</v>
      </c>
      <c r="B2772" s="2">
        <v>39938</v>
      </c>
      <c r="C2772" s="5">
        <v>17472.5</v>
      </c>
      <c r="D2772" s="6">
        <v>0.43749061044619159</v>
      </c>
      <c r="G2772" s="6"/>
    </row>
    <row r="2773" spans="1:7" x14ac:dyDescent="0.25">
      <c r="A2773" s="2" t="s">
        <v>918</v>
      </c>
      <c r="B2773" s="2">
        <v>39929</v>
      </c>
      <c r="C2773" s="5">
        <v>21154.333333333332</v>
      </c>
      <c r="D2773" s="6">
        <v>0.52979872607211131</v>
      </c>
      <c r="G2773" s="6"/>
    </row>
    <row r="2774" spans="1:7" x14ac:dyDescent="0.25">
      <c r="A2774" s="2" t="s">
        <v>2856</v>
      </c>
      <c r="B2774" s="2">
        <v>39923</v>
      </c>
      <c r="C2774" s="5">
        <v>13891.166666666666</v>
      </c>
      <c r="D2774" s="6">
        <v>0.34794896843089612</v>
      </c>
      <c r="G2774" s="6"/>
    </row>
    <row r="2775" spans="1:7" x14ac:dyDescent="0.25">
      <c r="A2775" s="2" t="s">
        <v>2105</v>
      </c>
      <c r="B2775" s="2">
        <v>39922</v>
      </c>
      <c r="C2775" s="5">
        <v>16518.666666666668</v>
      </c>
      <c r="D2775" s="6">
        <v>0.41377352504049564</v>
      </c>
      <c r="G2775" s="6"/>
    </row>
    <row r="2776" spans="1:7" x14ac:dyDescent="0.25">
      <c r="A2776" s="2" t="s">
        <v>1795</v>
      </c>
      <c r="B2776" s="2">
        <v>39921</v>
      </c>
      <c r="C2776" s="5">
        <v>17556.666666666668</v>
      </c>
      <c r="D2776" s="6">
        <v>0.43978524252064499</v>
      </c>
      <c r="G2776" s="6"/>
    </row>
    <row r="2777" spans="1:7" x14ac:dyDescent="0.25">
      <c r="A2777" s="2" t="s">
        <v>881</v>
      </c>
      <c r="B2777" s="2">
        <v>39920</v>
      </c>
      <c r="C2777" s="5">
        <v>21296.333333333332</v>
      </c>
      <c r="D2777" s="6">
        <v>0.53347528390113552</v>
      </c>
      <c r="G2777" s="6"/>
    </row>
    <row r="2778" spans="1:7" x14ac:dyDescent="0.25">
      <c r="A2778" s="2" t="s">
        <v>2770</v>
      </c>
      <c r="B2778" s="2">
        <v>39918</v>
      </c>
      <c r="C2778" s="5">
        <v>14130.5</v>
      </c>
      <c r="D2778" s="6">
        <v>0.35398817576030861</v>
      </c>
      <c r="G2778" s="6"/>
    </row>
    <row r="2779" spans="1:7" x14ac:dyDescent="0.25">
      <c r="A2779" s="2" t="s">
        <v>2813</v>
      </c>
      <c r="B2779" s="2">
        <v>39913</v>
      </c>
      <c r="C2779" s="5">
        <v>13991.166666666666</v>
      </c>
      <c r="D2779" s="6">
        <v>0.35054159463499779</v>
      </c>
      <c r="G2779" s="6"/>
    </row>
    <row r="2780" spans="1:7" x14ac:dyDescent="0.25">
      <c r="A2780" s="2" t="s">
        <v>1109</v>
      </c>
      <c r="B2780" s="2">
        <v>39893</v>
      </c>
      <c r="C2780" s="5">
        <v>20341.5</v>
      </c>
      <c r="D2780" s="6">
        <v>0.50990148647632416</v>
      </c>
      <c r="G2780" s="6"/>
    </row>
    <row r="2781" spans="1:7" x14ac:dyDescent="0.25">
      <c r="A2781" s="2" t="s">
        <v>1300</v>
      </c>
      <c r="B2781" s="2">
        <v>39891</v>
      </c>
      <c r="C2781" s="5">
        <v>19652.666666666668</v>
      </c>
      <c r="D2781" s="6">
        <v>0.49265916288552974</v>
      </c>
      <c r="G2781" s="6"/>
    </row>
    <row r="2782" spans="1:7" x14ac:dyDescent="0.25">
      <c r="A2782" s="2" t="s">
        <v>2351</v>
      </c>
      <c r="B2782" s="2">
        <v>39874</v>
      </c>
      <c r="C2782" s="5">
        <v>15646.666666666666</v>
      </c>
      <c r="D2782" s="6">
        <v>0.3924027352828075</v>
      </c>
      <c r="G2782" s="6"/>
    </row>
    <row r="2783" spans="1:7" x14ac:dyDescent="0.25">
      <c r="A2783" s="2" t="s">
        <v>2106</v>
      </c>
      <c r="B2783" s="2">
        <v>39873</v>
      </c>
      <c r="C2783" s="5">
        <v>16497.5</v>
      </c>
      <c r="D2783" s="6">
        <v>0.41375115993278661</v>
      </c>
      <c r="G2783" s="6"/>
    </row>
    <row r="2784" spans="1:7" x14ac:dyDescent="0.25">
      <c r="A2784" s="2" t="s">
        <v>3647</v>
      </c>
      <c r="B2784" s="2">
        <v>39869</v>
      </c>
      <c r="C2784" s="5">
        <v>10839.833333333334</v>
      </c>
      <c r="D2784" s="6">
        <v>0.27188626083757639</v>
      </c>
      <c r="G2784" s="6"/>
    </row>
    <row r="2785" spans="1:7" x14ac:dyDescent="0.25">
      <c r="A2785" s="2" t="s">
        <v>2250</v>
      </c>
      <c r="B2785" s="2">
        <v>39863</v>
      </c>
      <c r="C2785" s="5">
        <v>16018.666666666666</v>
      </c>
      <c r="D2785" s="6">
        <v>0.40184297886929399</v>
      </c>
      <c r="G2785" s="6"/>
    </row>
    <row r="2786" spans="1:7" x14ac:dyDescent="0.25">
      <c r="A2786" s="2" t="s">
        <v>354</v>
      </c>
      <c r="B2786" s="2">
        <v>39856</v>
      </c>
      <c r="C2786" s="5">
        <v>24333.166666666668</v>
      </c>
      <c r="D2786" s="6">
        <v>0.61052706409741742</v>
      </c>
      <c r="G2786" s="6"/>
    </row>
    <row r="2787" spans="1:7" x14ac:dyDescent="0.25">
      <c r="A2787" s="2" t="s">
        <v>1924</v>
      </c>
      <c r="B2787" s="2">
        <v>39855</v>
      </c>
      <c r="C2787" s="5">
        <v>17097.166666666668</v>
      </c>
      <c r="D2787" s="6">
        <v>0.42898423451679008</v>
      </c>
      <c r="G2787" s="6"/>
    </row>
    <row r="2788" spans="1:7" x14ac:dyDescent="0.25">
      <c r="A2788" s="2" t="s">
        <v>3583</v>
      </c>
      <c r="B2788" s="2">
        <v>39853</v>
      </c>
      <c r="C2788" s="5">
        <v>11126</v>
      </c>
      <c r="D2788" s="6">
        <v>0.27917597169598274</v>
      </c>
      <c r="G2788" s="6"/>
    </row>
    <row r="2789" spans="1:7" x14ac:dyDescent="0.25">
      <c r="A2789" s="2" t="s">
        <v>1627</v>
      </c>
      <c r="B2789" s="2">
        <v>39852</v>
      </c>
      <c r="C2789" s="5">
        <v>18177.333333333332</v>
      </c>
      <c r="D2789" s="6">
        <v>0.45612098096289599</v>
      </c>
      <c r="G2789" s="6"/>
    </row>
    <row r="2790" spans="1:7" x14ac:dyDescent="0.25">
      <c r="A2790" s="2" t="s">
        <v>1455</v>
      </c>
      <c r="B2790" s="2">
        <v>39840</v>
      </c>
      <c r="C2790" s="5">
        <v>18963.833333333332</v>
      </c>
      <c r="D2790" s="6">
        <v>0.47599983266398926</v>
      </c>
      <c r="G2790" s="6"/>
    </row>
    <row r="2791" spans="1:7" x14ac:dyDescent="0.25">
      <c r="A2791" s="2" t="s">
        <v>1098</v>
      </c>
      <c r="B2791" s="2">
        <v>39831</v>
      </c>
      <c r="C2791" s="5">
        <v>20339.166666666668</v>
      </c>
      <c r="D2791" s="6">
        <v>0.51063660632840424</v>
      </c>
      <c r="G2791" s="6"/>
    </row>
    <row r="2792" spans="1:7" x14ac:dyDescent="0.25">
      <c r="A2792" s="2" t="s">
        <v>1630</v>
      </c>
      <c r="B2792" s="2">
        <v>39810</v>
      </c>
      <c r="C2792" s="5">
        <v>18148.833333333332</v>
      </c>
      <c r="D2792" s="6">
        <v>0.45588629322615754</v>
      </c>
      <c r="G2792" s="6"/>
    </row>
    <row r="2793" spans="1:7" x14ac:dyDescent="0.25">
      <c r="A2793" s="2" t="s">
        <v>2448</v>
      </c>
      <c r="B2793" s="2">
        <v>39806</v>
      </c>
      <c r="C2793" s="5">
        <v>15222.5</v>
      </c>
      <c r="D2793" s="6">
        <v>0.38241722353414059</v>
      </c>
      <c r="G2793" s="6"/>
    </row>
    <row r="2794" spans="1:7" x14ac:dyDescent="0.25">
      <c r="A2794" s="2" t="s">
        <v>1592</v>
      </c>
      <c r="B2794" s="2">
        <v>39805</v>
      </c>
      <c r="C2794" s="5">
        <v>18346.666666666668</v>
      </c>
      <c r="D2794" s="6">
        <v>0.46091362056693047</v>
      </c>
      <c r="G2794" s="6"/>
    </row>
    <row r="2795" spans="1:7" x14ac:dyDescent="0.25">
      <c r="A2795" s="2" t="s">
        <v>3076</v>
      </c>
      <c r="B2795" s="2">
        <v>39803</v>
      </c>
      <c r="C2795" s="5">
        <v>13228</v>
      </c>
      <c r="D2795" s="6">
        <v>0.33233675853578876</v>
      </c>
      <c r="G2795" s="6"/>
    </row>
    <row r="2796" spans="1:7" x14ac:dyDescent="0.25">
      <c r="A2796" s="2" t="s">
        <v>1852</v>
      </c>
      <c r="B2796" s="2">
        <v>39795</v>
      </c>
      <c r="C2796" s="5">
        <v>17291.5</v>
      </c>
      <c r="D2796" s="6">
        <v>0.43451438622942579</v>
      </c>
      <c r="G2796" s="6"/>
    </row>
    <row r="2797" spans="1:7" x14ac:dyDescent="0.25">
      <c r="A2797" s="2" t="s">
        <v>499</v>
      </c>
      <c r="B2797" s="2">
        <v>39792</v>
      </c>
      <c r="C2797" s="5">
        <v>23410</v>
      </c>
      <c r="D2797" s="6">
        <v>0.58830920788098107</v>
      </c>
      <c r="G2797" s="6"/>
    </row>
    <row r="2798" spans="1:7" x14ac:dyDescent="0.25">
      <c r="A2798" s="2" t="s">
        <v>571</v>
      </c>
      <c r="B2798" s="2">
        <v>39792</v>
      </c>
      <c r="C2798" s="5">
        <v>23002.833333333332</v>
      </c>
      <c r="D2798" s="6">
        <v>0.57807683286422729</v>
      </c>
      <c r="G2798" s="6"/>
    </row>
    <row r="2799" spans="1:7" x14ac:dyDescent="0.25">
      <c r="A2799" s="2" t="s">
        <v>2033</v>
      </c>
      <c r="B2799" s="2">
        <v>39791</v>
      </c>
      <c r="C2799" s="5">
        <v>16659.333333333332</v>
      </c>
      <c r="D2799" s="6">
        <v>0.41867088872693153</v>
      </c>
      <c r="G2799" s="6"/>
    </row>
    <row r="2800" spans="1:7" x14ac:dyDescent="0.25">
      <c r="A2800" s="2" t="s">
        <v>330</v>
      </c>
      <c r="B2800" s="2">
        <v>39786</v>
      </c>
      <c r="C2800" s="5">
        <v>24459.833333333332</v>
      </c>
      <c r="D2800" s="6">
        <v>0.61478493272340351</v>
      </c>
      <c r="G2800" s="6"/>
    </row>
    <row r="2801" spans="1:7" x14ac:dyDescent="0.25">
      <c r="A2801" s="2" t="s">
        <v>1543</v>
      </c>
      <c r="B2801" s="2">
        <v>39782</v>
      </c>
      <c r="C2801" s="5">
        <v>18533.666666666668</v>
      </c>
      <c r="D2801" s="6">
        <v>0.46588071657198399</v>
      </c>
      <c r="G2801" s="6"/>
    </row>
    <row r="2802" spans="1:7" x14ac:dyDescent="0.25">
      <c r="A2802" s="2" t="s">
        <v>1479</v>
      </c>
      <c r="B2802" s="2">
        <v>39782</v>
      </c>
      <c r="C2802" s="5">
        <v>18834.333333333332</v>
      </c>
      <c r="D2802" s="6">
        <v>0.47343857355923114</v>
      </c>
      <c r="G2802" s="6"/>
    </row>
    <row r="2803" spans="1:7" x14ac:dyDescent="0.25">
      <c r="A2803" s="2" t="s">
        <v>3688</v>
      </c>
      <c r="B2803" s="2">
        <v>39780</v>
      </c>
      <c r="C2803" s="5">
        <v>10559</v>
      </c>
      <c r="D2803" s="6">
        <v>0.26543489190548014</v>
      </c>
      <c r="G2803" s="6"/>
    </row>
    <row r="2804" spans="1:7" x14ac:dyDescent="0.25">
      <c r="A2804" s="2" t="s">
        <v>4001</v>
      </c>
      <c r="B2804" s="2">
        <v>39778</v>
      </c>
      <c r="C2804" s="5">
        <v>7619.5</v>
      </c>
      <c r="D2804" s="6">
        <v>0.19155060586253708</v>
      </c>
      <c r="G2804" s="6"/>
    </row>
    <row r="2805" spans="1:7" x14ac:dyDescent="0.25">
      <c r="A2805" s="2" t="s">
        <v>1883</v>
      </c>
      <c r="B2805" s="2">
        <v>39764</v>
      </c>
      <c r="C2805" s="5">
        <v>17183.166666666668</v>
      </c>
      <c r="D2805" s="6">
        <v>0.43212872615095732</v>
      </c>
      <c r="G2805" s="6"/>
    </row>
    <row r="2806" spans="1:7" x14ac:dyDescent="0.25">
      <c r="A2806" s="2" t="s">
        <v>2904</v>
      </c>
      <c r="B2806" s="2">
        <v>39758</v>
      </c>
      <c r="C2806" s="5">
        <v>13697</v>
      </c>
      <c r="D2806" s="6">
        <v>0.34450928115096335</v>
      </c>
      <c r="G2806" s="6"/>
    </row>
    <row r="2807" spans="1:7" x14ac:dyDescent="0.25">
      <c r="A2807" s="2" t="s">
        <v>3274</v>
      </c>
      <c r="B2807" s="2">
        <v>39754</v>
      </c>
      <c r="C2807" s="5">
        <v>12488.166666666666</v>
      </c>
      <c r="D2807" s="6">
        <v>0.314136103704449</v>
      </c>
      <c r="G2807" s="6"/>
    </row>
    <row r="2808" spans="1:7" x14ac:dyDescent="0.25">
      <c r="A2808" s="2" t="s">
        <v>2686</v>
      </c>
      <c r="B2808" s="2">
        <v>39742</v>
      </c>
      <c r="C2808" s="5">
        <v>14385.666666666666</v>
      </c>
      <c r="D2808" s="6">
        <v>0.3619764145404526</v>
      </c>
      <c r="G2808" s="6"/>
    </row>
    <row r="2809" spans="1:7" x14ac:dyDescent="0.25">
      <c r="A2809" s="2" t="s">
        <v>1524</v>
      </c>
      <c r="B2809" s="2">
        <v>39741</v>
      </c>
      <c r="C2809" s="5">
        <v>18621</v>
      </c>
      <c r="D2809" s="6">
        <v>0.46855891900052843</v>
      </c>
      <c r="G2809" s="6"/>
    </row>
    <row r="2810" spans="1:7" x14ac:dyDescent="0.25">
      <c r="A2810" s="2" t="s">
        <v>3533</v>
      </c>
      <c r="B2810" s="2">
        <v>39732</v>
      </c>
      <c r="C2810" s="5">
        <v>11332.833333333334</v>
      </c>
      <c r="D2810" s="6">
        <v>0.28523188697607305</v>
      </c>
      <c r="G2810" s="6"/>
    </row>
    <row r="2811" spans="1:7" x14ac:dyDescent="0.25">
      <c r="A2811" s="2" t="s">
        <v>2907</v>
      </c>
      <c r="B2811" s="2">
        <v>39732</v>
      </c>
      <c r="C2811" s="5">
        <v>13684.833333333334</v>
      </c>
      <c r="D2811" s="6">
        <v>0.34442850431222527</v>
      </c>
      <c r="G2811" s="6"/>
    </row>
    <row r="2812" spans="1:7" x14ac:dyDescent="0.25">
      <c r="A2812" s="2" t="s">
        <v>891</v>
      </c>
      <c r="B2812" s="2">
        <v>39726</v>
      </c>
      <c r="C2812" s="5">
        <v>21145.666666666668</v>
      </c>
      <c r="D2812" s="6">
        <v>0.53228783835942883</v>
      </c>
      <c r="G2812" s="6"/>
    </row>
    <row r="2813" spans="1:7" x14ac:dyDescent="0.25">
      <c r="A2813" s="2" t="s">
        <v>1094</v>
      </c>
      <c r="B2813" s="2">
        <v>39723</v>
      </c>
      <c r="C2813" s="5">
        <v>20303.833333333332</v>
      </c>
      <c r="D2813" s="6">
        <v>0.51113544629895358</v>
      </c>
      <c r="G2813" s="6"/>
    </row>
    <row r="2814" spans="1:7" x14ac:dyDescent="0.25">
      <c r="A2814" s="2" t="s">
        <v>3573</v>
      </c>
      <c r="B2814" s="2">
        <v>39722</v>
      </c>
      <c r="C2814" s="5">
        <v>11164.666666666666</v>
      </c>
      <c r="D2814" s="6">
        <v>0.28107010388869308</v>
      </c>
      <c r="G2814" s="6"/>
    </row>
    <row r="2815" spans="1:7" x14ac:dyDescent="0.25">
      <c r="A2815" s="2" t="s">
        <v>3475</v>
      </c>
      <c r="B2815" s="2">
        <v>39718</v>
      </c>
      <c r="C2815" s="5">
        <v>11621.5</v>
      </c>
      <c r="D2815" s="6">
        <v>0.2926003323430183</v>
      </c>
      <c r="G2815" s="6"/>
    </row>
    <row r="2816" spans="1:7" x14ac:dyDescent="0.25">
      <c r="A2816" s="2" t="s">
        <v>1453</v>
      </c>
      <c r="B2816" s="2">
        <v>39717</v>
      </c>
      <c r="C2816" s="5">
        <v>18920.5</v>
      </c>
      <c r="D2816" s="6">
        <v>0.4763829090817534</v>
      </c>
      <c r="G2816" s="6"/>
    </row>
    <row r="2817" spans="1:7" x14ac:dyDescent="0.25">
      <c r="A2817" s="2" t="s">
        <v>2949</v>
      </c>
      <c r="B2817" s="2">
        <v>39712</v>
      </c>
      <c r="C2817" s="5">
        <v>13567.166666666666</v>
      </c>
      <c r="D2817" s="6">
        <v>0.3416389672307279</v>
      </c>
      <c r="G2817" s="6"/>
    </row>
    <row r="2818" spans="1:7" x14ac:dyDescent="0.25">
      <c r="A2818" s="2" t="s">
        <v>3421</v>
      </c>
      <c r="B2818" s="2">
        <v>39705</v>
      </c>
      <c r="C2818" s="5">
        <v>11847</v>
      </c>
      <c r="D2818" s="6">
        <v>0.29837551945598789</v>
      </c>
      <c r="G2818" s="6"/>
    </row>
    <row r="2819" spans="1:7" x14ac:dyDescent="0.25">
      <c r="A2819" s="2" t="s">
        <v>438</v>
      </c>
      <c r="B2819" s="2">
        <v>39704</v>
      </c>
      <c r="C2819" s="5">
        <v>23691</v>
      </c>
      <c r="D2819" s="6">
        <v>0.59669050977231508</v>
      </c>
      <c r="G2819" s="6"/>
    </row>
    <row r="2820" spans="1:7" x14ac:dyDescent="0.25">
      <c r="A2820" s="2" t="s">
        <v>2819</v>
      </c>
      <c r="B2820" s="2">
        <v>39703</v>
      </c>
      <c r="C2820" s="5">
        <v>13885.833333333334</v>
      </c>
      <c r="D2820" s="6">
        <v>0.34974267267796727</v>
      </c>
      <c r="G2820" s="6"/>
    </row>
    <row r="2821" spans="1:7" x14ac:dyDescent="0.25">
      <c r="A2821" s="2" t="s">
        <v>1988</v>
      </c>
      <c r="B2821" s="2">
        <v>39682</v>
      </c>
      <c r="C2821" s="5">
        <v>16761.833333333332</v>
      </c>
      <c r="D2821" s="6">
        <v>0.42240394469364778</v>
      </c>
      <c r="G2821" s="6"/>
    </row>
    <row r="2822" spans="1:7" x14ac:dyDescent="0.25">
      <c r="A2822" s="2" t="s">
        <v>176</v>
      </c>
      <c r="B2822" s="2">
        <v>39674</v>
      </c>
      <c r="C2822" s="5">
        <v>26216.333333333332</v>
      </c>
      <c r="D2822" s="6">
        <v>0.66079380282636824</v>
      </c>
      <c r="G2822" s="6"/>
    </row>
    <row r="2823" spans="1:7" x14ac:dyDescent="0.25">
      <c r="A2823" s="2" t="s">
        <v>3350</v>
      </c>
      <c r="B2823" s="2">
        <v>39668</v>
      </c>
      <c r="C2823" s="5">
        <v>12160</v>
      </c>
      <c r="D2823" s="6">
        <v>0.30654431783805586</v>
      </c>
      <c r="G2823" s="6"/>
    </row>
    <row r="2824" spans="1:7" x14ac:dyDescent="0.25">
      <c r="A2824" s="2" t="s">
        <v>2870</v>
      </c>
      <c r="B2824" s="2">
        <v>39666</v>
      </c>
      <c r="C2824" s="5">
        <v>13747.666666666666</v>
      </c>
      <c r="D2824" s="6">
        <v>0.34658565690179666</v>
      </c>
      <c r="G2824" s="6"/>
    </row>
    <row r="2825" spans="1:7" x14ac:dyDescent="0.25">
      <c r="A2825" s="2" t="s">
        <v>1676</v>
      </c>
      <c r="B2825" s="2">
        <v>39658</v>
      </c>
      <c r="C2825" s="5">
        <v>17837.333333333332</v>
      </c>
      <c r="D2825" s="6">
        <v>0.44977894329853579</v>
      </c>
      <c r="G2825" s="6"/>
    </row>
    <row r="2826" spans="1:7" x14ac:dyDescent="0.25">
      <c r="A2826" s="2" t="s">
        <v>449</v>
      </c>
      <c r="B2826" s="2">
        <v>39645</v>
      </c>
      <c r="C2826" s="5">
        <v>23600.5</v>
      </c>
      <c r="D2826" s="6">
        <v>0.59529574977929123</v>
      </c>
      <c r="G2826" s="6"/>
    </row>
    <row r="2827" spans="1:7" x14ac:dyDescent="0.25">
      <c r="A2827" s="2" t="s">
        <v>569</v>
      </c>
      <c r="B2827" s="2">
        <v>39638</v>
      </c>
      <c r="C2827" s="5">
        <v>22932.666666666668</v>
      </c>
      <c r="D2827" s="6">
        <v>0.57855256740165162</v>
      </c>
      <c r="G2827" s="6"/>
    </row>
    <row r="2828" spans="1:7" x14ac:dyDescent="0.25">
      <c r="A2828" s="2" t="s">
        <v>3881</v>
      </c>
      <c r="B2828" s="2">
        <v>39637</v>
      </c>
      <c r="C2828" s="5">
        <v>9186.8333333333339</v>
      </c>
      <c r="D2828" s="6">
        <v>0.23177418405361994</v>
      </c>
      <c r="G2828" s="6"/>
    </row>
    <row r="2829" spans="1:7" x14ac:dyDescent="0.25">
      <c r="A2829" s="2" t="s">
        <v>3465</v>
      </c>
      <c r="B2829" s="2">
        <v>39633</v>
      </c>
      <c r="C2829" s="5">
        <v>11653.166666666666</v>
      </c>
      <c r="D2829" s="6">
        <v>0.2940268631359389</v>
      </c>
      <c r="G2829" s="6"/>
    </row>
    <row r="2830" spans="1:7" x14ac:dyDescent="0.25">
      <c r="A2830" s="2" t="s">
        <v>895</v>
      </c>
      <c r="B2830" s="2">
        <v>39626</v>
      </c>
      <c r="C2830" s="5">
        <v>21081</v>
      </c>
      <c r="D2830" s="6">
        <v>0.53199919244940186</v>
      </c>
      <c r="G2830" s="6"/>
    </row>
    <row r="2831" spans="1:7" x14ac:dyDescent="0.25">
      <c r="A2831" s="2" t="s">
        <v>1203</v>
      </c>
      <c r="B2831" s="2">
        <v>39594</v>
      </c>
      <c r="C2831" s="5">
        <v>19843.666666666668</v>
      </c>
      <c r="D2831" s="6">
        <v>0.50117862975871763</v>
      </c>
      <c r="G2831" s="6"/>
    </row>
    <row r="2832" spans="1:7" x14ac:dyDescent="0.25">
      <c r="A2832" s="2" t="s">
        <v>3426</v>
      </c>
      <c r="B2832" s="2">
        <v>39590</v>
      </c>
      <c r="C2832" s="5">
        <v>11794.5</v>
      </c>
      <c r="D2832" s="6">
        <v>0.29791614043950493</v>
      </c>
      <c r="G2832" s="6"/>
    </row>
    <row r="2833" spans="1:7" x14ac:dyDescent="0.25">
      <c r="A2833" s="2" t="s">
        <v>339</v>
      </c>
      <c r="B2833" s="2">
        <v>39586</v>
      </c>
      <c r="C2833" s="5">
        <v>24233.333333333332</v>
      </c>
      <c r="D2833" s="6">
        <v>0.61216928543761262</v>
      </c>
      <c r="G2833" s="6"/>
    </row>
    <row r="2834" spans="1:7" x14ac:dyDescent="0.25">
      <c r="A2834" s="2" t="s">
        <v>709</v>
      </c>
      <c r="B2834" s="2">
        <v>39570</v>
      </c>
      <c r="C2834" s="5">
        <v>22095.333333333332</v>
      </c>
      <c r="D2834" s="6">
        <v>0.55838598264678629</v>
      </c>
      <c r="G2834" s="6"/>
    </row>
    <row r="2835" spans="1:7" x14ac:dyDescent="0.25">
      <c r="A2835" s="2" t="s">
        <v>722</v>
      </c>
      <c r="B2835" s="2">
        <v>39566</v>
      </c>
      <c r="C2835" s="5">
        <v>22014.333333333332</v>
      </c>
      <c r="D2835" s="6">
        <v>0.55639522148646137</v>
      </c>
      <c r="G2835" s="6"/>
    </row>
    <row r="2836" spans="1:7" x14ac:dyDescent="0.25">
      <c r="A2836" s="2" t="s">
        <v>1673</v>
      </c>
      <c r="B2836" s="2">
        <v>39561</v>
      </c>
      <c r="C2836" s="5">
        <v>17801.5</v>
      </c>
      <c r="D2836" s="6">
        <v>0.44997598645130304</v>
      </c>
      <c r="G2836" s="6"/>
    </row>
    <row r="2837" spans="1:7" x14ac:dyDescent="0.25">
      <c r="A2837" s="2" t="s">
        <v>2756</v>
      </c>
      <c r="B2837" s="2">
        <v>39558</v>
      </c>
      <c r="C2837" s="5">
        <v>14029.166666666666</v>
      </c>
      <c r="D2837" s="6">
        <v>0.35464802736909518</v>
      </c>
      <c r="G2837" s="6"/>
    </row>
    <row r="2838" spans="1:7" x14ac:dyDescent="0.25">
      <c r="A2838" s="2" t="s">
        <v>2453</v>
      </c>
      <c r="B2838" s="2">
        <v>39555</v>
      </c>
      <c r="C2838" s="5">
        <v>15110.666666666666</v>
      </c>
      <c r="D2838" s="6">
        <v>0.38201660135676063</v>
      </c>
      <c r="G2838" s="6"/>
    </row>
    <row r="2839" spans="1:7" x14ac:dyDescent="0.25">
      <c r="A2839" s="2" t="s">
        <v>965</v>
      </c>
      <c r="B2839" s="2">
        <v>39553</v>
      </c>
      <c r="C2839" s="5">
        <v>20708.833333333332</v>
      </c>
      <c r="D2839" s="6">
        <v>0.52357174761290759</v>
      </c>
      <c r="G2839" s="6"/>
    </row>
    <row r="2840" spans="1:7" x14ac:dyDescent="0.25">
      <c r="A2840" s="2" t="s">
        <v>2291</v>
      </c>
      <c r="B2840" s="2">
        <v>39552</v>
      </c>
      <c r="C2840" s="5">
        <v>15751.833333333334</v>
      </c>
      <c r="D2840" s="6">
        <v>0.39825630393743261</v>
      </c>
      <c r="G2840" s="6"/>
    </row>
    <row r="2841" spans="1:7" x14ac:dyDescent="0.25">
      <c r="A2841" s="2" t="s">
        <v>1310</v>
      </c>
      <c r="B2841" s="2">
        <v>39550</v>
      </c>
      <c r="C2841" s="5">
        <v>19430.333333333332</v>
      </c>
      <c r="D2841" s="6">
        <v>0.49128529287821321</v>
      </c>
      <c r="G2841" s="6"/>
    </row>
    <row r="2842" spans="1:7" x14ac:dyDescent="0.25">
      <c r="A2842" s="2" t="s">
        <v>829</v>
      </c>
      <c r="B2842" s="2">
        <v>39540</v>
      </c>
      <c r="C2842" s="5">
        <v>21331</v>
      </c>
      <c r="D2842" s="6">
        <v>0.5394790085988872</v>
      </c>
      <c r="G2842" s="6"/>
    </row>
    <row r="2843" spans="1:7" x14ac:dyDescent="0.25">
      <c r="A2843" s="2" t="s">
        <v>3009</v>
      </c>
      <c r="B2843" s="2">
        <v>39501</v>
      </c>
      <c r="C2843" s="5">
        <v>13322.166666666666</v>
      </c>
      <c r="D2843" s="6">
        <v>0.33726150392817056</v>
      </c>
      <c r="G2843" s="6"/>
    </row>
    <row r="2844" spans="1:7" x14ac:dyDescent="0.25">
      <c r="A2844" s="2" t="s">
        <v>3529</v>
      </c>
      <c r="B2844" s="2">
        <v>39497</v>
      </c>
      <c r="C2844" s="5">
        <v>11280</v>
      </c>
      <c r="D2844" s="6">
        <v>0.28559131073246069</v>
      </c>
      <c r="G2844" s="6"/>
    </row>
    <row r="2845" spans="1:7" x14ac:dyDescent="0.25">
      <c r="A2845" s="2" t="s">
        <v>2934</v>
      </c>
      <c r="B2845" s="2">
        <v>39481</v>
      </c>
      <c r="C2845" s="5">
        <v>13525.833333333334</v>
      </c>
      <c r="D2845" s="6">
        <v>0.34259095092154035</v>
      </c>
      <c r="G2845" s="6"/>
    </row>
    <row r="2846" spans="1:7" x14ac:dyDescent="0.25">
      <c r="A2846" s="2" t="s">
        <v>771</v>
      </c>
      <c r="B2846" s="2">
        <v>39466</v>
      </c>
      <c r="C2846" s="5">
        <v>21630.5</v>
      </c>
      <c r="D2846" s="6">
        <v>0.54807935944863928</v>
      </c>
      <c r="G2846" s="6"/>
    </row>
    <row r="2847" spans="1:7" x14ac:dyDescent="0.25">
      <c r="A2847" s="2" t="s">
        <v>969</v>
      </c>
      <c r="B2847" s="2">
        <v>39462</v>
      </c>
      <c r="C2847" s="5">
        <v>20640.666666666668</v>
      </c>
      <c r="D2847" s="6">
        <v>0.52305171219569879</v>
      </c>
      <c r="G2847" s="6"/>
    </row>
    <row r="2848" spans="1:7" x14ac:dyDescent="0.25">
      <c r="A2848" s="2" t="s">
        <v>1165</v>
      </c>
      <c r="B2848" s="2">
        <v>39462</v>
      </c>
      <c r="C2848" s="5">
        <v>19907.833333333332</v>
      </c>
      <c r="D2848" s="6">
        <v>0.50448110418461645</v>
      </c>
      <c r="G2848" s="6"/>
    </row>
    <row r="2849" spans="1:7" x14ac:dyDescent="0.25">
      <c r="A2849" s="2" t="s">
        <v>2696</v>
      </c>
      <c r="B2849" s="2">
        <v>39455</v>
      </c>
      <c r="C2849" s="5">
        <v>14231.333333333334</v>
      </c>
      <c r="D2849" s="6">
        <v>0.36069784142271788</v>
      </c>
      <c r="G2849" s="6"/>
    </row>
    <row r="2850" spans="1:7" x14ac:dyDescent="0.25">
      <c r="A2850" s="2" t="s">
        <v>3010</v>
      </c>
      <c r="B2850" s="2">
        <v>39455</v>
      </c>
      <c r="C2850" s="5">
        <v>13304.166666666666</v>
      </c>
      <c r="D2850" s="6">
        <v>0.33719849617707937</v>
      </c>
      <c r="G2850" s="6"/>
    </row>
    <row r="2851" spans="1:7" x14ac:dyDescent="0.25">
      <c r="A2851" s="2" t="s">
        <v>2179</v>
      </c>
      <c r="B2851" s="2">
        <v>39454</v>
      </c>
      <c r="C2851" s="5">
        <v>16112.666666666666</v>
      </c>
      <c r="D2851" s="6">
        <v>0.4083912066372653</v>
      </c>
      <c r="G2851" s="6"/>
    </row>
    <row r="2852" spans="1:7" x14ac:dyDescent="0.25">
      <c r="A2852" s="2" t="s">
        <v>3827</v>
      </c>
      <c r="B2852" s="2">
        <v>39453</v>
      </c>
      <c r="C2852" s="5">
        <v>9597.5</v>
      </c>
      <c r="D2852" s="6">
        <v>0.24326413707449371</v>
      </c>
      <c r="G2852" s="6"/>
    </row>
    <row r="2853" spans="1:7" x14ac:dyDescent="0.25">
      <c r="A2853" s="2" t="s">
        <v>3903</v>
      </c>
      <c r="B2853" s="2">
        <v>39451</v>
      </c>
      <c r="C2853" s="5">
        <v>8905.1666666666661</v>
      </c>
      <c r="D2853" s="6">
        <v>0.2257272734953909</v>
      </c>
      <c r="G2853" s="6"/>
    </row>
    <row r="2854" spans="1:7" x14ac:dyDescent="0.25">
      <c r="A2854" s="2" t="s">
        <v>3620</v>
      </c>
      <c r="B2854" s="2">
        <v>39450</v>
      </c>
      <c r="C2854" s="5">
        <v>10853.166666666666</v>
      </c>
      <c r="D2854" s="6">
        <v>0.27511195606252636</v>
      </c>
      <c r="G2854" s="6"/>
    </row>
    <row r="2855" spans="1:7" x14ac:dyDescent="0.25">
      <c r="A2855" s="2" t="s">
        <v>2712</v>
      </c>
      <c r="B2855" s="2">
        <v>39443</v>
      </c>
      <c r="C2855" s="5">
        <v>14160</v>
      </c>
      <c r="D2855" s="6">
        <v>0.35899906193747938</v>
      </c>
      <c r="G2855" s="6"/>
    </row>
    <row r="2856" spans="1:7" x14ac:dyDescent="0.25">
      <c r="A2856" s="2" t="s">
        <v>1066</v>
      </c>
      <c r="B2856" s="2">
        <v>39431</v>
      </c>
      <c r="C2856" s="5">
        <v>20240.666666666668</v>
      </c>
      <c r="D2856" s="6">
        <v>0.51331862409440965</v>
      </c>
      <c r="G2856" s="6"/>
    </row>
    <row r="2857" spans="1:7" x14ac:dyDescent="0.25">
      <c r="A2857" s="2" t="s">
        <v>1522</v>
      </c>
      <c r="B2857" s="2">
        <v>39429</v>
      </c>
      <c r="C2857" s="5">
        <v>18483</v>
      </c>
      <c r="D2857" s="6">
        <v>0.46876664384082783</v>
      </c>
      <c r="G2857" s="6"/>
    </row>
    <row r="2858" spans="1:7" x14ac:dyDescent="0.25">
      <c r="A2858" s="2" t="s">
        <v>2599</v>
      </c>
      <c r="B2858" s="2">
        <v>39427</v>
      </c>
      <c r="C2858" s="5">
        <v>14514</v>
      </c>
      <c r="D2858" s="6">
        <v>0.3681233672356507</v>
      </c>
      <c r="G2858" s="6"/>
    </row>
    <row r="2859" spans="1:7" x14ac:dyDescent="0.25">
      <c r="A2859" s="2" t="s">
        <v>842</v>
      </c>
      <c r="B2859" s="2">
        <v>39423</v>
      </c>
      <c r="C2859" s="5">
        <v>21186</v>
      </c>
      <c r="D2859" s="6">
        <v>0.53740202419907157</v>
      </c>
      <c r="G2859" s="6"/>
    </row>
    <row r="2860" spans="1:7" x14ac:dyDescent="0.25">
      <c r="A2860" s="2" t="s">
        <v>2828</v>
      </c>
      <c r="B2860" s="2">
        <v>39415</v>
      </c>
      <c r="C2860" s="5">
        <v>13762</v>
      </c>
      <c r="D2860" s="6">
        <v>0.34915641253329949</v>
      </c>
      <c r="G2860" s="6"/>
    </row>
    <row r="2861" spans="1:7" x14ac:dyDescent="0.25">
      <c r="A2861" s="2" t="s">
        <v>884</v>
      </c>
      <c r="B2861" s="2">
        <v>39415</v>
      </c>
      <c r="C2861" s="5">
        <v>21007.333333333332</v>
      </c>
      <c r="D2861" s="6">
        <v>0.53297813861051202</v>
      </c>
      <c r="G2861" s="6"/>
    </row>
    <row r="2862" spans="1:7" x14ac:dyDescent="0.25">
      <c r="A2862" s="2" t="s">
        <v>1411</v>
      </c>
      <c r="B2862" s="2">
        <v>39410</v>
      </c>
      <c r="C2862" s="5">
        <v>18961.5</v>
      </c>
      <c r="D2862" s="6">
        <v>0.48113422989089066</v>
      </c>
      <c r="G2862" s="6"/>
    </row>
    <row r="2863" spans="1:7" x14ac:dyDescent="0.25">
      <c r="A2863" s="2" t="s">
        <v>1760</v>
      </c>
      <c r="B2863" s="2">
        <v>39401</v>
      </c>
      <c r="C2863" s="5">
        <v>17433.333333333332</v>
      </c>
      <c r="D2863" s="6">
        <v>0.44245915924299717</v>
      </c>
      <c r="G2863" s="6"/>
    </row>
    <row r="2864" spans="1:7" x14ac:dyDescent="0.25">
      <c r="A2864" s="2" t="s">
        <v>3991</v>
      </c>
      <c r="B2864" s="2">
        <v>39399</v>
      </c>
      <c r="C2864" s="5">
        <v>7742.166666666667</v>
      </c>
      <c r="D2864" s="6">
        <v>0.19650667952655312</v>
      </c>
      <c r="G2864" s="6"/>
    </row>
    <row r="2865" spans="1:7" x14ac:dyDescent="0.25">
      <c r="A2865" s="2" t="s">
        <v>869</v>
      </c>
      <c r="B2865" s="2">
        <v>39397</v>
      </c>
      <c r="C2865" s="5">
        <v>21068.166666666668</v>
      </c>
      <c r="D2865" s="6">
        <v>0.5347657605062992</v>
      </c>
      <c r="G2865" s="6"/>
    </row>
    <row r="2866" spans="1:7" x14ac:dyDescent="0.25">
      <c r="A2866" s="2" t="s">
        <v>3225</v>
      </c>
      <c r="B2866" s="2">
        <v>39395</v>
      </c>
      <c r="C2866" s="5">
        <v>12596.5</v>
      </c>
      <c r="D2866" s="6">
        <v>0.31974869907348646</v>
      </c>
      <c r="G2866" s="6"/>
    </row>
    <row r="2867" spans="1:7" x14ac:dyDescent="0.25">
      <c r="A2867" s="2" t="s">
        <v>2478</v>
      </c>
      <c r="B2867" s="2">
        <v>39393</v>
      </c>
      <c r="C2867" s="5">
        <v>14947.666666666666</v>
      </c>
      <c r="D2867" s="6">
        <v>0.37944981764949776</v>
      </c>
      <c r="G2867" s="6"/>
    </row>
    <row r="2868" spans="1:7" x14ac:dyDescent="0.25">
      <c r="A2868" s="2" t="s">
        <v>2350</v>
      </c>
      <c r="B2868" s="2">
        <v>39388</v>
      </c>
      <c r="C2868" s="5">
        <v>15458.166666666666</v>
      </c>
      <c r="D2868" s="6">
        <v>0.39245878609390339</v>
      </c>
      <c r="G2868" s="6"/>
    </row>
    <row r="2869" spans="1:7" x14ac:dyDescent="0.25">
      <c r="A2869" s="2" t="s">
        <v>2079</v>
      </c>
      <c r="B2869" s="2">
        <v>39387</v>
      </c>
      <c r="C2869" s="5">
        <v>16357.833333333334</v>
      </c>
      <c r="D2869" s="6">
        <v>0.41531046622828177</v>
      </c>
      <c r="G2869" s="6"/>
    </row>
    <row r="2870" spans="1:7" x14ac:dyDescent="0.25">
      <c r="A2870" s="2" t="s">
        <v>2835</v>
      </c>
      <c r="B2870" s="2">
        <v>39384</v>
      </c>
      <c r="C2870" s="5">
        <v>13738.833333333334</v>
      </c>
      <c r="D2870" s="6">
        <v>0.34884301577628818</v>
      </c>
      <c r="G2870" s="6"/>
    </row>
    <row r="2871" spans="1:7" x14ac:dyDescent="0.25">
      <c r="A2871" s="2" t="s">
        <v>1502</v>
      </c>
      <c r="B2871" s="2">
        <v>39379</v>
      </c>
      <c r="C2871" s="5">
        <v>18541.666666666668</v>
      </c>
      <c r="D2871" s="6">
        <v>0.47085163835208277</v>
      </c>
      <c r="G2871" s="6"/>
    </row>
    <row r="2872" spans="1:7" x14ac:dyDescent="0.25">
      <c r="A2872" s="2" t="s">
        <v>3210</v>
      </c>
      <c r="B2872" s="2">
        <v>39369</v>
      </c>
      <c r="C2872" s="5">
        <v>12623.166666666666</v>
      </c>
      <c r="D2872" s="6">
        <v>0.32063721879312823</v>
      </c>
      <c r="G2872" s="6"/>
    </row>
    <row r="2873" spans="1:7" x14ac:dyDescent="0.25">
      <c r="A2873" s="2" t="s">
        <v>643</v>
      </c>
      <c r="B2873" s="2">
        <v>39363</v>
      </c>
      <c r="C2873" s="5">
        <v>22341.333333333332</v>
      </c>
      <c r="D2873" s="6">
        <v>0.56757191609718094</v>
      </c>
      <c r="G2873" s="6"/>
    </row>
    <row r="2874" spans="1:7" x14ac:dyDescent="0.25">
      <c r="A2874" s="2" t="s">
        <v>331</v>
      </c>
      <c r="B2874" s="2">
        <v>39359</v>
      </c>
      <c r="C2874" s="5">
        <v>24188.833333333332</v>
      </c>
      <c r="D2874" s="6">
        <v>0.61456930646950714</v>
      </c>
      <c r="G2874" s="6"/>
    </row>
    <row r="2875" spans="1:7" x14ac:dyDescent="0.25">
      <c r="A2875" s="2" t="s">
        <v>1456</v>
      </c>
      <c r="B2875" s="2">
        <v>39352</v>
      </c>
      <c r="C2875" s="5">
        <v>18730.166666666668</v>
      </c>
      <c r="D2875" s="6">
        <v>0.47596479636782546</v>
      </c>
      <c r="G2875" s="6"/>
    </row>
    <row r="2876" spans="1:7" x14ac:dyDescent="0.25">
      <c r="A2876" s="2" t="s">
        <v>943</v>
      </c>
      <c r="B2876" s="2">
        <v>39349</v>
      </c>
      <c r="C2876" s="5">
        <v>20715.5</v>
      </c>
      <c r="D2876" s="6">
        <v>0.5264555643091311</v>
      </c>
      <c r="G2876" s="6"/>
    </row>
    <row r="2877" spans="1:7" x14ac:dyDescent="0.25">
      <c r="A2877" s="2" t="s">
        <v>1213</v>
      </c>
      <c r="B2877" s="2">
        <v>39323</v>
      </c>
      <c r="C2877" s="5">
        <v>19675.666666666668</v>
      </c>
      <c r="D2877" s="6">
        <v>0.50036026413718859</v>
      </c>
      <c r="G2877" s="6"/>
    </row>
    <row r="2878" spans="1:7" x14ac:dyDescent="0.25">
      <c r="A2878" s="2" t="s">
        <v>415</v>
      </c>
      <c r="B2878" s="2">
        <v>39318</v>
      </c>
      <c r="C2878" s="5">
        <v>23632.5</v>
      </c>
      <c r="D2878" s="6">
        <v>0.60106058293911191</v>
      </c>
      <c r="G2878" s="6"/>
    </row>
    <row r="2879" spans="1:7" x14ac:dyDescent="0.25">
      <c r="A2879" s="2" t="s">
        <v>3563</v>
      </c>
      <c r="B2879" s="2">
        <v>39315</v>
      </c>
      <c r="C2879" s="5">
        <v>11078.333333333334</v>
      </c>
      <c r="D2879" s="6">
        <v>0.28178388231802959</v>
      </c>
      <c r="G2879" s="6"/>
    </row>
    <row r="2880" spans="1:7" x14ac:dyDescent="0.25">
      <c r="A2880" s="2" t="s">
        <v>2725</v>
      </c>
      <c r="B2880" s="2">
        <v>39315</v>
      </c>
      <c r="C2880" s="5">
        <v>14059.166666666666</v>
      </c>
      <c r="D2880" s="6">
        <v>0.35760312009835094</v>
      </c>
      <c r="G2880" s="6"/>
    </row>
    <row r="2881" spans="1:7" x14ac:dyDescent="0.25">
      <c r="A2881" s="2" t="s">
        <v>1259</v>
      </c>
      <c r="B2881" s="2">
        <v>39313</v>
      </c>
      <c r="C2881" s="5">
        <v>19544.666666666668</v>
      </c>
      <c r="D2881" s="6">
        <v>0.49715530910046724</v>
      </c>
      <c r="G2881" s="6"/>
    </row>
    <row r="2882" spans="1:7" x14ac:dyDescent="0.25">
      <c r="A2882" s="2" t="s">
        <v>3746</v>
      </c>
      <c r="B2882" s="2">
        <v>39310</v>
      </c>
      <c r="C2882" s="5">
        <v>10111.333333333334</v>
      </c>
      <c r="D2882" s="6">
        <v>0.25722038497413724</v>
      </c>
      <c r="G2882" s="6"/>
    </row>
    <row r="2883" spans="1:7" x14ac:dyDescent="0.25">
      <c r="A2883" s="2" t="s">
        <v>3894</v>
      </c>
      <c r="B2883" s="2">
        <v>39310</v>
      </c>
      <c r="C2883" s="5">
        <v>8992.5</v>
      </c>
      <c r="D2883" s="6">
        <v>0.22875858560162809</v>
      </c>
      <c r="G2883" s="6"/>
    </row>
    <row r="2884" spans="1:7" x14ac:dyDescent="0.25">
      <c r="A2884" s="2" t="s">
        <v>3800</v>
      </c>
      <c r="B2884" s="2">
        <v>39309</v>
      </c>
      <c r="C2884" s="5">
        <v>9753.1666666666661</v>
      </c>
      <c r="D2884" s="6">
        <v>0.24811535950206481</v>
      </c>
      <c r="G2884" s="6"/>
    </row>
    <row r="2885" spans="1:7" x14ac:dyDescent="0.25">
      <c r="A2885" s="2" t="s">
        <v>1901</v>
      </c>
      <c r="B2885" s="2">
        <v>39307</v>
      </c>
      <c r="C2885" s="5">
        <v>16927.833333333332</v>
      </c>
      <c r="D2885" s="6">
        <v>0.43065696525640046</v>
      </c>
      <c r="G2885" s="6"/>
    </row>
    <row r="2886" spans="1:7" x14ac:dyDescent="0.25">
      <c r="A2886" s="2" t="s">
        <v>1255</v>
      </c>
      <c r="B2886" s="2">
        <v>39300</v>
      </c>
      <c r="C2886" s="5">
        <v>19550.5</v>
      </c>
      <c r="D2886" s="6">
        <v>0.49746819338422393</v>
      </c>
      <c r="G2886" s="6"/>
    </row>
    <row r="2887" spans="1:7" x14ac:dyDescent="0.25">
      <c r="A2887" s="2" t="s">
        <v>2590</v>
      </c>
      <c r="B2887" s="2">
        <v>39298</v>
      </c>
      <c r="C2887" s="5">
        <v>14496.833333333334</v>
      </c>
      <c r="D2887" s="6">
        <v>0.36889493952194347</v>
      </c>
      <c r="G2887" s="6"/>
    </row>
    <row r="2888" spans="1:7" x14ac:dyDescent="0.25">
      <c r="A2888" s="2" t="s">
        <v>1269</v>
      </c>
      <c r="B2888" s="2">
        <v>39288</v>
      </c>
      <c r="C2888" s="5">
        <v>19462.666666666668</v>
      </c>
      <c r="D2888" s="6">
        <v>0.49538451096178648</v>
      </c>
      <c r="G2888" s="6"/>
    </row>
    <row r="2889" spans="1:7" x14ac:dyDescent="0.25">
      <c r="A2889" s="2" t="s">
        <v>3661</v>
      </c>
      <c r="B2889" s="2">
        <v>39287</v>
      </c>
      <c r="C2889" s="5">
        <v>10591.333333333334</v>
      </c>
      <c r="D2889" s="6">
        <v>0.26958875285293693</v>
      </c>
      <c r="G2889" s="6"/>
    </row>
    <row r="2890" spans="1:7" x14ac:dyDescent="0.25">
      <c r="A2890" s="2" t="s">
        <v>882</v>
      </c>
      <c r="B2890" s="2">
        <v>39283</v>
      </c>
      <c r="C2890" s="5">
        <v>20946.5</v>
      </c>
      <c r="D2890" s="6">
        <v>0.53322047705114173</v>
      </c>
      <c r="G2890" s="6"/>
    </row>
    <row r="2891" spans="1:7" x14ac:dyDescent="0.25">
      <c r="A2891" s="2" t="s">
        <v>1813</v>
      </c>
      <c r="B2891" s="2">
        <v>39282</v>
      </c>
      <c r="C2891" s="5">
        <v>17182.833333333332</v>
      </c>
      <c r="D2891" s="6">
        <v>0.43742256843677341</v>
      </c>
      <c r="G2891" s="6"/>
    </row>
    <row r="2892" spans="1:7" x14ac:dyDescent="0.25">
      <c r="A2892" s="2" t="s">
        <v>3919</v>
      </c>
      <c r="B2892" s="2">
        <v>39273</v>
      </c>
      <c r="C2892" s="5">
        <v>8782.1666666666661</v>
      </c>
      <c r="D2892" s="6">
        <v>0.22361843166212578</v>
      </c>
      <c r="G2892" s="6"/>
    </row>
    <row r="2893" spans="1:7" x14ac:dyDescent="0.25">
      <c r="A2893" s="2" t="s">
        <v>1451</v>
      </c>
      <c r="B2893" s="2">
        <v>39271</v>
      </c>
      <c r="C2893" s="5">
        <v>18716</v>
      </c>
      <c r="D2893" s="6">
        <v>0.47658577576328587</v>
      </c>
      <c r="G2893" s="6"/>
    </row>
    <row r="2894" spans="1:7" x14ac:dyDescent="0.25">
      <c r="A2894" s="2" t="s">
        <v>3100</v>
      </c>
      <c r="B2894" s="2">
        <v>39259</v>
      </c>
      <c r="C2894" s="5">
        <v>13001.833333333334</v>
      </c>
      <c r="D2894" s="6">
        <v>0.33118096062898528</v>
      </c>
      <c r="G2894" s="6"/>
    </row>
    <row r="2895" spans="1:7" x14ac:dyDescent="0.25">
      <c r="A2895" s="2" t="s">
        <v>2045</v>
      </c>
      <c r="B2895" s="2">
        <v>39259</v>
      </c>
      <c r="C2895" s="5">
        <v>16414</v>
      </c>
      <c r="D2895" s="6">
        <v>0.41809521383631781</v>
      </c>
      <c r="G2895" s="6"/>
    </row>
    <row r="2896" spans="1:7" x14ac:dyDescent="0.25">
      <c r="A2896" s="2" t="s">
        <v>1246</v>
      </c>
      <c r="B2896" s="2">
        <v>39249</v>
      </c>
      <c r="C2896" s="5">
        <v>19562</v>
      </c>
      <c r="D2896" s="6">
        <v>0.49840760274147111</v>
      </c>
      <c r="G2896" s="6"/>
    </row>
    <row r="2897" spans="1:7" x14ac:dyDescent="0.25">
      <c r="A2897" s="2" t="s">
        <v>2235</v>
      </c>
      <c r="B2897" s="2">
        <v>39247</v>
      </c>
      <c r="C2897" s="5">
        <v>15828.833333333334</v>
      </c>
      <c r="D2897" s="6">
        <v>0.4033132044062816</v>
      </c>
      <c r="G2897" s="6"/>
    </row>
    <row r="2898" spans="1:7" x14ac:dyDescent="0.25">
      <c r="A2898" s="2" t="s">
        <v>1853</v>
      </c>
      <c r="B2898" s="2">
        <v>39239</v>
      </c>
      <c r="C2898" s="5">
        <v>17048.5</v>
      </c>
      <c r="D2898" s="6">
        <v>0.4344784525599531</v>
      </c>
      <c r="G2898" s="6"/>
    </row>
    <row r="2899" spans="1:7" x14ac:dyDescent="0.25">
      <c r="A2899" s="2" t="s">
        <v>404</v>
      </c>
      <c r="B2899" s="2">
        <v>39235</v>
      </c>
      <c r="C2899" s="5">
        <v>23642.333333333332</v>
      </c>
      <c r="D2899" s="6">
        <v>0.60258272800645674</v>
      </c>
      <c r="G2899" s="6"/>
    </row>
    <row r="2900" spans="1:7" x14ac:dyDescent="0.25">
      <c r="A2900" s="2" t="s">
        <v>3508</v>
      </c>
      <c r="B2900" s="2">
        <v>39232</v>
      </c>
      <c r="C2900" s="5">
        <v>11339.833333333334</v>
      </c>
      <c r="D2900" s="6">
        <v>0.28904550706905929</v>
      </c>
      <c r="G2900" s="6"/>
    </row>
    <row r="2901" spans="1:7" x14ac:dyDescent="0.25">
      <c r="A2901" s="2" t="s">
        <v>1872</v>
      </c>
      <c r="B2901" s="2">
        <v>39218</v>
      </c>
      <c r="C2901" s="5">
        <v>16974.5</v>
      </c>
      <c r="D2901" s="6">
        <v>0.43282421337141108</v>
      </c>
      <c r="G2901" s="6"/>
    </row>
    <row r="2902" spans="1:7" x14ac:dyDescent="0.25">
      <c r="A2902" s="2" t="s">
        <v>2271</v>
      </c>
      <c r="B2902" s="2">
        <v>39216</v>
      </c>
      <c r="C2902" s="5">
        <v>15694.333333333334</v>
      </c>
      <c r="D2902" s="6">
        <v>0.40020229838161298</v>
      </c>
      <c r="G2902" s="6"/>
    </row>
    <row r="2903" spans="1:7" x14ac:dyDescent="0.25">
      <c r="A2903" s="2" t="s">
        <v>3430</v>
      </c>
      <c r="B2903" s="2">
        <v>39216</v>
      </c>
      <c r="C2903" s="5">
        <v>11678.5</v>
      </c>
      <c r="D2903" s="6">
        <v>0.29779936760505915</v>
      </c>
      <c r="G2903" s="6"/>
    </row>
    <row r="2904" spans="1:7" x14ac:dyDescent="0.25">
      <c r="A2904" s="2" t="s">
        <v>3287</v>
      </c>
      <c r="B2904" s="2">
        <v>39210</v>
      </c>
      <c r="C2904" s="5">
        <v>12273.833333333334</v>
      </c>
      <c r="D2904" s="6">
        <v>0.31302813908016663</v>
      </c>
      <c r="G2904" s="6"/>
    </row>
    <row r="2905" spans="1:7" x14ac:dyDescent="0.25">
      <c r="A2905" s="2" t="s">
        <v>961</v>
      </c>
      <c r="B2905" s="2">
        <v>39207</v>
      </c>
      <c r="C2905" s="5">
        <v>20548.666666666668</v>
      </c>
      <c r="D2905" s="6">
        <v>0.52410708972037312</v>
      </c>
      <c r="G2905" s="6"/>
    </row>
    <row r="2906" spans="1:7" x14ac:dyDescent="0.25">
      <c r="A2906" s="2" t="s">
        <v>1461</v>
      </c>
      <c r="B2906" s="2">
        <v>39195</v>
      </c>
      <c r="C2906" s="5">
        <v>18641.333333333332</v>
      </c>
      <c r="D2906" s="6">
        <v>0.47560488157503078</v>
      </c>
      <c r="G2906" s="6"/>
    </row>
    <row r="2907" spans="1:7" x14ac:dyDescent="0.25">
      <c r="A2907" s="2" t="s">
        <v>889</v>
      </c>
      <c r="B2907" s="2">
        <v>39178</v>
      </c>
      <c r="C2907" s="5">
        <v>20860</v>
      </c>
      <c r="D2907" s="6">
        <v>0.53244167645106943</v>
      </c>
      <c r="G2907" s="6"/>
    </row>
    <row r="2908" spans="1:7" x14ac:dyDescent="0.25">
      <c r="A2908" s="2" t="s">
        <v>2847</v>
      </c>
      <c r="B2908" s="2">
        <v>39166</v>
      </c>
      <c r="C2908" s="5">
        <v>13635.333333333334</v>
      </c>
      <c r="D2908" s="6">
        <v>0.3481420960356772</v>
      </c>
      <c r="G2908" s="6"/>
    </row>
    <row r="2909" spans="1:7" x14ac:dyDescent="0.25">
      <c r="A2909" s="2" t="s">
        <v>1462</v>
      </c>
      <c r="B2909" s="2">
        <v>39162</v>
      </c>
      <c r="C2909" s="5">
        <v>18623.333333333332</v>
      </c>
      <c r="D2909" s="6">
        <v>0.47554602250480904</v>
      </c>
      <c r="G2909" s="6"/>
    </row>
    <row r="2910" spans="1:7" x14ac:dyDescent="0.25">
      <c r="A2910" s="2" t="s">
        <v>1235</v>
      </c>
      <c r="B2910" s="2">
        <v>39158</v>
      </c>
      <c r="C2910" s="5">
        <v>19530.833333333332</v>
      </c>
      <c r="D2910" s="6">
        <v>0.49876994058259699</v>
      </c>
      <c r="G2910" s="6"/>
    </row>
    <row r="2911" spans="1:7" x14ac:dyDescent="0.25">
      <c r="A2911" s="2" t="s">
        <v>2747</v>
      </c>
      <c r="B2911" s="2">
        <v>39153</v>
      </c>
      <c r="C2911" s="5">
        <v>13907.833333333334</v>
      </c>
      <c r="D2911" s="6">
        <v>0.35521756527809706</v>
      </c>
      <c r="G2911" s="6"/>
    </row>
    <row r="2912" spans="1:7" x14ac:dyDescent="0.25">
      <c r="A2912" s="2" t="s">
        <v>552</v>
      </c>
      <c r="B2912" s="2">
        <v>39152</v>
      </c>
      <c r="C2912" s="5">
        <v>22745</v>
      </c>
      <c r="D2912" s="6">
        <v>0.58094094809971397</v>
      </c>
      <c r="G2912" s="6"/>
    </row>
    <row r="2913" spans="1:7" x14ac:dyDescent="0.25">
      <c r="A2913" s="2" t="s">
        <v>439</v>
      </c>
      <c r="B2913" s="2">
        <v>39146</v>
      </c>
      <c r="C2913" s="5">
        <v>23354.5</v>
      </c>
      <c r="D2913" s="6">
        <v>0.59659990803658103</v>
      </c>
      <c r="G2913" s="6"/>
    </row>
    <row r="2914" spans="1:7" x14ac:dyDescent="0.25">
      <c r="A2914" s="2" t="s">
        <v>1376</v>
      </c>
      <c r="B2914" s="2">
        <v>39142</v>
      </c>
      <c r="C2914" s="5">
        <v>18936.333333333332</v>
      </c>
      <c r="D2914" s="6">
        <v>0.48378553301653804</v>
      </c>
      <c r="G2914" s="6"/>
    </row>
    <row r="2915" spans="1:7" x14ac:dyDescent="0.25">
      <c r="A2915" s="2" t="s">
        <v>3193</v>
      </c>
      <c r="B2915" s="2">
        <v>39137</v>
      </c>
      <c r="C2915" s="5">
        <v>12609.166666666666</v>
      </c>
      <c r="D2915" s="6">
        <v>0.32218020458049074</v>
      </c>
      <c r="G2915" s="6"/>
    </row>
    <row r="2916" spans="1:7" x14ac:dyDescent="0.25">
      <c r="A2916" s="2" t="s">
        <v>4007</v>
      </c>
      <c r="B2916" s="2">
        <v>39132</v>
      </c>
      <c r="C2916" s="5">
        <v>7264.166666666667</v>
      </c>
      <c r="D2916" s="6">
        <v>0.18563238951923405</v>
      </c>
      <c r="G2916" s="6"/>
    </row>
    <row r="2917" spans="1:7" x14ac:dyDescent="0.25">
      <c r="A2917" s="2" t="s">
        <v>910</v>
      </c>
      <c r="B2917" s="2">
        <v>39122</v>
      </c>
      <c r="C2917" s="5">
        <v>20756.666666666668</v>
      </c>
      <c r="D2917" s="6">
        <v>0.53056251384557707</v>
      </c>
      <c r="G2917" s="6"/>
    </row>
    <row r="2918" spans="1:7" x14ac:dyDescent="0.25">
      <c r="A2918" s="2" t="s">
        <v>1341</v>
      </c>
      <c r="B2918" s="2">
        <v>39120</v>
      </c>
      <c r="C2918" s="5">
        <v>19111.166666666668</v>
      </c>
      <c r="D2918" s="6">
        <v>0.4885267552828903</v>
      </c>
      <c r="G2918" s="6"/>
    </row>
    <row r="2919" spans="1:7" x14ac:dyDescent="0.25">
      <c r="A2919" s="2" t="s">
        <v>630</v>
      </c>
      <c r="B2919" s="2">
        <v>39120</v>
      </c>
      <c r="C2919" s="5">
        <v>22272.833333333332</v>
      </c>
      <c r="D2919" s="6">
        <v>0.56934645535105655</v>
      </c>
      <c r="G2919" s="6"/>
    </row>
    <row r="2920" spans="1:7" x14ac:dyDescent="0.25">
      <c r="A2920" s="2" t="s">
        <v>3123</v>
      </c>
      <c r="B2920" s="2">
        <v>39117</v>
      </c>
      <c r="C2920" s="5">
        <v>12881</v>
      </c>
      <c r="D2920" s="6">
        <v>0.32929416877572409</v>
      </c>
      <c r="G2920" s="6"/>
    </row>
    <row r="2921" spans="1:7" x14ac:dyDescent="0.25">
      <c r="A2921" s="2" t="s">
        <v>3982</v>
      </c>
      <c r="B2921" s="2">
        <v>39116</v>
      </c>
      <c r="C2921" s="5">
        <v>7856</v>
      </c>
      <c r="D2921" s="6">
        <v>0.20083853154719297</v>
      </c>
      <c r="G2921" s="6"/>
    </row>
    <row r="2922" spans="1:7" x14ac:dyDescent="0.25">
      <c r="A2922" s="2" t="s">
        <v>356</v>
      </c>
      <c r="B2922" s="2">
        <v>39114</v>
      </c>
      <c r="C2922" s="5">
        <v>23870.833333333332</v>
      </c>
      <c r="D2922" s="6">
        <v>0.61028872867345019</v>
      </c>
      <c r="G2922" s="6"/>
    </row>
    <row r="2923" spans="1:7" x14ac:dyDescent="0.25">
      <c r="A2923" s="2" t="s">
        <v>1722</v>
      </c>
      <c r="B2923" s="2">
        <v>39112</v>
      </c>
      <c r="C2923" s="5">
        <v>17432.833333333332</v>
      </c>
      <c r="D2923" s="6">
        <v>0.44571572236994611</v>
      </c>
      <c r="G2923" s="6"/>
    </row>
    <row r="2924" spans="1:7" x14ac:dyDescent="0.25">
      <c r="A2924" s="2" t="s">
        <v>1851</v>
      </c>
      <c r="B2924" s="2">
        <v>39110</v>
      </c>
      <c r="C2924" s="5">
        <v>16994.666666666668</v>
      </c>
      <c r="D2924" s="6">
        <v>0.43453507201909147</v>
      </c>
      <c r="G2924" s="6"/>
    </row>
    <row r="2925" spans="1:7" x14ac:dyDescent="0.25">
      <c r="A2925" s="2" t="s">
        <v>2467</v>
      </c>
      <c r="B2925" s="2">
        <v>39098</v>
      </c>
      <c r="C2925" s="5">
        <v>14891.5</v>
      </c>
      <c r="D2925" s="6">
        <v>0.38087625965522531</v>
      </c>
      <c r="G2925" s="6"/>
    </row>
    <row r="2926" spans="1:7" x14ac:dyDescent="0.25">
      <c r="A2926" s="2" t="s">
        <v>2147</v>
      </c>
      <c r="B2926" s="2">
        <v>39096</v>
      </c>
      <c r="C2926" s="5">
        <v>16045.333333333334</v>
      </c>
      <c r="D2926" s="6">
        <v>0.41040856694632016</v>
      </c>
      <c r="G2926" s="6"/>
    </row>
    <row r="2927" spans="1:7" x14ac:dyDescent="0.25">
      <c r="A2927" s="2" t="s">
        <v>472</v>
      </c>
      <c r="B2927" s="2">
        <v>39093</v>
      </c>
      <c r="C2927" s="5">
        <v>23159</v>
      </c>
      <c r="D2927" s="6">
        <v>0.59240784795231882</v>
      </c>
      <c r="G2927" s="6"/>
    </row>
    <row r="2928" spans="1:7" x14ac:dyDescent="0.25">
      <c r="A2928" s="2" t="s">
        <v>4017</v>
      </c>
      <c r="B2928" s="2">
        <v>39089</v>
      </c>
      <c r="C2928" s="5">
        <v>6882.666666666667</v>
      </c>
      <c r="D2928" s="6">
        <v>0.1760768161545874</v>
      </c>
      <c r="G2928" s="6"/>
    </row>
    <row r="2929" spans="1:7" x14ac:dyDescent="0.25">
      <c r="A2929" s="2" t="s">
        <v>797</v>
      </c>
      <c r="B2929" s="2">
        <v>39086</v>
      </c>
      <c r="C2929" s="5">
        <v>21263.166666666668</v>
      </c>
      <c r="D2929" s="6">
        <v>0.54400979037677599</v>
      </c>
      <c r="G2929" s="6"/>
    </row>
    <row r="2930" spans="1:7" x14ac:dyDescent="0.25">
      <c r="A2930" s="2" t="s">
        <v>894</v>
      </c>
      <c r="B2930" s="2">
        <v>39084</v>
      </c>
      <c r="C2930" s="5">
        <v>20797</v>
      </c>
      <c r="D2930" s="6">
        <v>0.5321103264763074</v>
      </c>
      <c r="G2930" s="6"/>
    </row>
    <row r="2931" spans="1:7" x14ac:dyDescent="0.25">
      <c r="A2931" s="2" t="s">
        <v>937</v>
      </c>
      <c r="B2931" s="2">
        <v>39083</v>
      </c>
      <c r="C2931" s="5">
        <v>20618.833333333332</v>
      </c>
      <c r="D2931" s="6">
        <v>0.52756526708116913</v>
      </c>
      <c r="G2931" s="6"/>
    </row>
    <row r="2932" spans="1:7" x14ac:dyDescent="0.25">
      <c r="A2932" s="2" t="s">
        <v>2539</v>
      </c>
      <c r="B2932" s="2">
        <v>39079</v>
      </c>
      <c r="C2932" s="5">
        <v>14585.666666666666</v>
      </c>
      <c r="D2932" s="6">
        <v>0.37323541202862576</v>
      </c>
      <c r="G2932" s="6"/>
    </row>
    <row r="2933" spans="1:7" x14ac:dyDescent="0.25">
      <c r="A2933" s="2" t="s">
        <v>2049</v>
      </c>
      <c r="B2933" s="2">
        <v>39077</v>
      </c>
      <c r="C2933" s="5">
        <v>16326.666666666666</v>
      </c>
      <c r="D2933" s="6">
        <v>0.41780757649427197</v>
      </c>
      <c r="G2933" s="6"/>
    </row>
    <row r="2934" spans="1:7" x14ac:dyDescent="0.25">
      <c r="A2934" s="2" t="s">
        <v>1186</v>
      </c>
      <c r="B2934" s="2">
        <v>39076</v>
      </c>
      <c r="C2934" s="5">
        <v>19649</v>
      </c>
      <c r="D2934" s="6">
        <v>0.50284061828232163</v>
      </c>
      <c r="G2934" s="6"/>
    </row>
    <row r="2935" spans="1:7" x14ac:dyDescent="0.25">
      <c r="A2935" s="2" t="s">
        <v>726</v>
      </c>
      <c r="B2935" s="2">
        <v>39073</v>
      </c>
      <c r="C2935" s="5">
        <v>21724.333333333332</v>
      </c>
      <c r="D2935" s="6">
        <v>0.55599348228529499</v>
      </c>
      <c r="G2935" s="6"/>
    </row>
    <row r="2936" spans="1:7" x14ac:dyDescent="0.25">
      <c r="A2936" s="2" t="s">
        <v>4026</v>
      </c>
      <c r="B2936" s="2">
        <v>39072</v>
      </c>
      <c r="C2936" s="5">
        <v>6068.333333333333</v>
      </c>
      <c r="D2936" s="6">
        <v>0.15531156156156156</v>
      </c>
      <c r="G2936" s="6"/>
    </row>
    <row r="2937" spans="1:7" x14ac:dyDescent="0.25">
      <c r="A2937" s="2" t="s">
        <v>1384</v>
      </c>
      <c r="B2937" s="2">
        <v>39072</v>
      </c>
      <c r="C2937" s="5">
        <v>18878.833333333332</v>
      </c>
      <c r="D2937" s="6">
        <v>0.48318062380562377</v>
      </c>
      <c r="G2937" s="6"/>
    </row>
    <row r="2938" spans="1:7" x14ac:dyDescent="0.25">
      <c r="A2938" s="2" t="s">
        <v>1151</v>
      </c>
      <c r="B2938" s="2">
        <v>39069</v>
      </c>
      <c r="C2938" s="5">
        <v>19759.5</v>
      </c>
      <c r="D2938" s="6">
        <v>0.50575904169546193</v>
      </c>
      <c r="G2938" s="6"/>
    </row>
    <row r="2939" spans="1:7" x14ac:dyDescent="0.25">
      <c r="A2939" s="2" t="s">
        <v>2844</v>
      </c>
      <c r="B2939" s="2">
        <v>39067</v>
      </c>
      <c r="C2939" s="5">
        <v>13607</v>
      </c>
      <c r="D2939" s="6">
        <v>0.34829907594645099</v>
      </c>
      <c r="G2939" s="6"/>
    </row>
    <row r="2940" spans="1:7" x14ac:dyDescent="0.25">
      <c r="A2940" s="2" t="s">
        <v>2372</v>
      </c>
      <c r="B2940" s="2">
        <v>39054</v>
      </c>
      <c r="C2940" s="5">
        <v>15254</v>
      </c>
      <c r="D2940" s="6">
        <v>0.39058739181645924</v>
      </c>
      <c r="G2940" s="6"/>
    </row>
    <row r="2941" spans="1:7" x14ac:dyDescent="0.25">
      <c r="A2941" s="2" t="s">
        <v>3116</v>
      </c>
      <c r="B2941" s="2">
        <v>39052</v>
      </c>
      <c r="C2941" s="5">
        <v>12886</v>
      </c>
      <c r="D2941" s="6">
        <v>0.32997029601556899</v>
      </c>
      <c r="G2941" s="6"/>
    </row>
    <row r="2942" spans="1:7" x14ac:dyDescent="0.25">
      <c r="A2942" s="2" t="s">
        <v>2256</v>
      </c>
      <c r="B2942" s="2">
        <v>39048</v>
      </c>
      <c r="C2942" s="5">
        <v>15676.166666666666</v>
      </c>
      <c r="D2942" s="6">
        <v>0.4014588882059687</v>
      </c>
      <c r="G2942" s="6"/>
    </row>
    <row r="2943" spans="1:7" x14ac:dyDescent="0.25">
      <c r="A2943" s="2" t="s">
        <v>1207</v>
      </c>
      <c r="B2943" s="2">
        <v>39048</v>
      </c>
      <c r="C2943" s="5">
        <v>19555.333333333332</v>
      </c>
      <c r="D2943" s="6">
        <v>0.50080243119579315</v>
      </c>
      <c r="G2943" s="6"/>
    </row>
    <row r="2944" spans="1:7" x14ac:dyDescent="0.25">
      <c r="A2944" s="2" t="s">
        <v>1695</v>
      </c>
      <c r="B2944" s="2">
        <v>39044</v>
      </c>
      <c r="C2944" s="5">
        <v>17497.333333333332</v>
      </c>
      <c r="D2944" s="6">
        <v>0.44814397431957104</v>
      </c>
      <c r="G2944" s="6"/>
    </row>
    <row r="2945" spans="1:7" x14ac:dyDescent="0.25">
      <c r="A2945" s="2" t="s">
        <v>441</v>
      </c>
      <c r="B2945" s="2">
        <v>39043</v>
      </c>
      <c r="C2945" s="5">
        <v>23290.833333333332</v>
      </c>
      <c r="D2945" s="6">
        <v>0.59654312766266249</v>
      </c>
      <c r="G2945" s="6"/>
    </row>
    <row r="2946" spans="1:7" x14ac:dyDescent="0.25">
      <c r="A2946" s="2" t="s">
        <v>2511</v>
      </c>
      <c r="B2946" s="2">
        <v>39041</v>
      </c>
      <c r="C2946" s="5">
        <v>14695.833333333334</v>
      </c>
      <c r="D2946" s="6">
        <v>0.37642051518489111</v>
      </c>
      <c r="G2946" s="6"/>
    </row>
    <row r="2947" spans="1:7" x14ac:dyDescent="0.25">
      <c r="A2947" s="2" t="s">
        <v>3659</v>
      </c>
      <c r="B2947" s="2">
        <v>39039</v>
      </c>
      <c r="C2947" s="5">
        <v>10531.5</v>
      </c>
      <c r="D2947" s="6">
        <v>0.26976869284561594</v>
      </c>
      <c r="G2947" s="6"/>
    </row>
    <row r="2948" spans="1:7" x14ac:dyDescent="0.25">
      <c r="A2948" s="2" t="s">
        <v>1563</v>
      </c>
      <c r="B2948" s="2">
        <v>39019</v>
      </c>
      <c r="C2948" s="5">
        <v>18106.166666666668</v>
      </c>
      <c r="D2948" s="6">
        <v>0.46403461561461512</v>
      </c>
      <c r="G2948" s="6"/>
    </row>
    <row r="2949" spans="1:7" x14ac:dyDescent="0.25">
      <c r="A2949" s="2" t="s">
        <v>2148</v>
      </c>
      <c r="B2949" s="2">
        <v>39016</v>
      </c>
      <c r="C2949" s="5">
        <v>16006.666666666666</v>
      </c>
      <c r="D2949" s="6">
        <v>0.41025903902672406</v>
      </c>
      <c r="G2949" s="6"/>
    </row>
    <row r="2950" spans="1:7" x14ac:dyDescent="0.25">
      <c r="A2950" s="2" t="s">
        <v>378</v>
      </c>
      <c r="B2950" s="2">
        <v>38995</v>
      </c>
      <c r="C2950" s="5">
        <v>23699.666666666668</v>
      </c>
      <c r="D2950" s="6">
        <v>0.60776167884771559</v>
      </c>
      <c r="G2950" s="6"/>
    </row>
    <row r="2951" spans="1:7" x14ac:dyDescent="0.25">
      <c r="A2951" s="2" t="s">
        <v>2748</v>
      </c>
      <c r="B2951" s="2">
        <v>38989</v>
      </c>
      <c r="C2951" s="5">
        <v>13847.333333333334</v>
      </c>
      <c r="D2951" s="6">
        <v>0.3551600023938376</v>
      </c>
      <c r="G2951" s="6"/>
    </row>
    <row r="2952" spans="1:7" x14ac:dyDescent="0.25">
      <c r="A2952" s="2" t="s">
        <v>1277</v>
      </c>
      <c r="B2952" s="2">
        <v>38985</v>
      </c>
      <c r="C2952" s="5">
        <v>19279</v>
      </c>
      <c r="D2952" s="6">
        <v>0.49452353469283056</v>
      </c>
      <c r="G2952" s="6"/>
    </row>
    <row r="2953" spans="1:7" x14ac:dyDescent="0.25">
      <c r="A2953" s="2" t="s">
        <v>2561</v>
      </c>
      <c r="B2953" s="2">
        <v>38981</v>
      </c>
      <c r="C2953" s="5">
        <v>14461.833333333334</v>
      </c>
      <c r="D2953" s="6">
        <v>0.37099698143540016</v>
      </c>
      <c r="G2953" s="6"/>
    </row>
    <row r="2954" spans="1:7" x14ac:dyDescent="0.25">
      <c r="A2954" s="2" t="s">
        <v>716</v>
      </c>
      <c r="B2954" s="2">
        <v>38976</v>
      </c>
      <c r="C2954" s="5">
        <v>21724.333333333332</v>
      </c>
      <c r="D2954" s="6">
        <v>0.55737718938149972</v>
      </c>
      <c r="G2954" s="6"/>
    </row>
    <row r="2955" spans="1:7" x14ac:dyDescent="0.25">
      <c r="A2955" s="2" t="s">
        <v>1650</v>
      </c>
      <c r="B2955" s="2">
        <v>38973</v>
      </c>
      <c r="C2955" s="5">
        <v>17631.166666666668</v>
      </c>
      <c r="D2955" s="6">
        <v>0.45239439269921916</v>
      </c>
      <c r="G2955" s="6"/>
    </row>
    <row r="2956" spans="1:7" x14ac:dyDescent="0.25">
      <c r="A2956" s="2" t="s">
        <v>1657</v>
      </c>
      <c r="B2956" s="2">
        <v>38973</v>
      </c>
      <c r="C2956" s="5">
        <v>17605</v>
      </c>
      <c r="D2956" s="6">
        <v>0.45172298770943986</v>
      </c>
      <c r="G2956" s="6"/>
    </row>
    <row r="2957" spans="1:7" x14ac:dyDescent="0.25">
      <c r="A2957" s="2" t="s">
        <v>584</v>
      </c>
      <c r="B2957" s="2">
        <v>38970</v>
      </c>
      <c r="C2957" s="5">
        <v>22434</v>
      </c>
      <c r="D2957" s="6">
        <v>0.5756735950731332</v>
      </c>
      <c r="G2957" s="6"/>
    </row>
    <row r="2958" spans="1:7" x14ac:dyDescent="0.25">
      <c r="A2958" s="2" t="s">
        <v>396</v>
      </c>
      <c r="B2958" s="2">
        <v>38970</v>
      </c>
      <c r="C2958" s="5">
        <v>23529.5</v>
      </c>
      <c r="D2958" s="6">
        <v>0.6037849627918912</v>
      </c>
      <c r="G2958" s="6"/>
    </row>
    <row r="2959" spans="1:7" x14ac:dyDescent="0.25">
      <c r="A2959" s="2" t="s">
        <v>1172</v>
      </c>
      <c r="B2959" s="2">
        <v>38969</v>
      </c>
      <c r="C2959" s="5">
        <v>19631</v>
      </c>
      <c r="D2959" s="6">
        <v>0.50375939849624063</v>
      </c>
      <c r="G2959" s="6"/>
    </row>
    <row r="2960" spans="1:7" x14ac:dyDescent="0.25">
      <c r="A2960" s="2" t="s">
        <v>1994</v>
      </c>
      <c r="B2960" s="2">
        <v>38966</v>
      </c>
      <c r="C2960" s="5">
        <v>16453.833333333332</v>
      </c>
      <c r="D2960" s="6">
        <v>0.42226128761826548</v>
      </c>
      <c r="G2960" s="6"/>
    </row>
    <row r="2961" spans="1:7" x14ac:dyDescent="0.25">
      <c r="A2961" s="2" t="s">
        <v>1368</v>
      </c>
      <c r="B2961" s="2">
        <v>38959</v>
      </c>
      <c r="C2961" s="5">
        <v>18901.5</v>
      </c>
      <c r="D2961" s="6">
        <v>0.48516389024358941</v>
      </c>
      <c r="G2961" s="6"/>
    </row>
    <row r="2962" spans="1:7" x14ac:dyDescent="0.25">
      <c r="A2962" s="2" t="s">
        <v>427</v>
      </c>
      <c r="B2962" s="2">
        <v>38959</v>
      </c>
      <c r="C2962" s="5">
        <v>23334.333333333332</v>
      </c>
      <c r="D2962" s="6">
        <v>0.59894590039100937</v>
      </c>
      <c r="G2962" s="6"/>
    </row>
    <row r="2963" spans="1:7" x14ac:dyDescent="0.25">
      <c r="A2963" s="2" t="s">
        <v>688</v>
      </c>
      <c r="B2963" s="2">
        <v>38958</v>
      </c>
      <c r="C2963" s="5">
        <v>21885.5</v>
      </c>
      <c r="D2963" s="6">
        <v>0.56177165152215203</v>
      </c>
      <c r="G2963" s="6"/>
    </row>
    <row r="2964" spans="1:7" x14ac:dyDescent="0.25">
      <c r="A2964" s="2" t="s">
        <v>2965</v>
      </c>
      <c r="B2964" s="2">
        <v>38958</v>
      </c>
      <c r="C2964" s="5">
        <v>13260.666666666666</v>
      </c>
      <c r="D2964" s="6">
        <v>0.34038366103667195</v>
      </c>
      <c r="G2964" s="6"/>
    </row>
    <row r="2965" spans="1:7" x14ac:dyDescent="0.25">
      <c r="A2965" s="2" t="s">
        <v>1869</v>
      </c>
      <c r="B2965" s="2">
        <v>38954</v>
      </c>
      <c r="C2965" s="5">
        <v>16874.833333333332</v>
      </c>
      <c r="D2965" s="6">
        <v>0.43319898683917779</v>
      </c>
      <c r="G2965" s="6"/>
    </row>
    <row r="2966" spans="1:7" x14ac:dyDescent="0.25">
      <c r="A2966" s="2" t="s">
        <v>1226</v>
      </c>
      <c r="B2966" s="2">
        <v>38954</v>
      </c>
      <c r="C2966" s="5">
        <v>19454</v>
      </c>
      <c r="D2966" s="6">
        <v>0.4994095599938389</v>
      </c>
      <c r="G2966" s="6"/>
    </row>
    <row r="2967" spans="1:7" x14ac:dyDescent="0.25">
      <c r="A2967" s="2" t="s">
        <v>2621</v>
      </c>
      <c r="B2967" s="2">
        <v>38951</v>
      </c>
      <c r="C2967" s="5">
        <v>14271</v>
      </c>
      <c r="D2967" s="6">
        <v>0.36638340479063436</v>
      </c>
      <c r="G2967" s="6"/>
    </row>
    <row r="2968" spans="1:7" x14ac:dyDescent="0.25">
      <c r="A2968" s="2" t="s">
        <v>3137</v>
      </c>
      <c r="B2968" s="2">
        <v>38947</v>
      </c>
      <c r="C2968" s="5">
        <v>12767.166666666666</v>
      </c>
      <c r="D2968" s="6">
        <v>0.32780873152403694</v>
      </c>
      <c r="G2968" s="6"/>
    </row>
    <row r="2969" spans="1:7" x14ac:dyDescent="0.25">
      <c r="A2969" s="2" t="s">
        <v>497</v>
      </c>
      <c r="B2969" s="2">
        <v>38934</v>
      </c>
      <c r="C2969" s="5">
        <v>22925.666666666668</v>
      </c>
      <c r="D2969" s="6">
        <v>0.58883409530658726</v>
      </c>
      <c r="G2969" s="6"/>
    </row>
    <row r="2970" spans="1:7" x14ac:dyDescent="0.25">
      <c r="A2970" s="2" t="s">
        <v>3813</v>
      </c>
      <c r="B2970" s="2">
        <v>38919</v>
      </c>
      <c r="C2970" s="5">
        <v>9602.5</v>
      </c>
      <c r="D2970" s="6">
        <v>0.24673038875613454</v>
      </c>
      <c r="G2970" s="6"/>
    </row>
    <row r="2971" spans="1:7" x14ac:dyDescent="0.25">
      <c r="A2971" s="2" t="s">
        <v>2114</v>
      </c>
      <c r="B2971" s="2">
        <v>38918</v>
      </c>
      <c r="C2971" s="5">
        <v>16073.833333333334</v>
      </c>
      <c r="D2971" s="6">
        <v>0.41301796940575913</v>
      </c>
      <c r="G2971" s="6"/>
    </row>
    <row r="2972" spans="1:7" x14ac:dyDescent="0.25">
      <c r="A2972" s="2" t="s">
        <v>3580</v>
      </c>
      <c r="B2972" s="2">
        <v>38912</v>
      </c>
      <c r="C2972" s="5">
        <v>10868.5</v>
      </c>
      <c r="D2972" s="6">
        <v>0.27930972450657893</v>
      </c>
      <c r="G2972" s="6"/>
    </row>
    <row r="2973" spans="1:7" x14ac:dyDescent="0.25">
      <c r="A2973" s="2" t="s">
        <v>768</v>
      </c>
      <c r="B2973" s="2">
        <v>38912</v>
      </c>
      <c r="C2973" s="5">
        <v>21336.166666666668</v>
      </c>
      <c r="D2973" s="6">
        <v>0.54831842790570173</v>
      </c>
      <c r="G2973" s="6"/>
    </row>
    <row r="2974" spans="1:7" x14ac:dyDescent="0.25">
      <c r="A2974" s="2" t="s">
        <v>3226</v>
      </c>
      <c r="B2974" s="2">
        <v>38910</v>
      </c>
      <c r="C2974" s="5">
        <v>12425.666666666666</v>
      </c>
      <c r="D2974" s="6">
        <v>0.31934378480253572</v>
      </c>
      <c r="G2974" s="6"/>
    </row>
    <row r="2975" spans="1:7" x14ac:dyDescent="0.25">
      <c r="A2975" s="2" t="s">
        <v>1173</v>
      </c>
      <c r="B2975" s="2">
        <v>38896</v>
      </c>
      <c r="C2975" s="5">
        <v>19594.166666666668</v>
      </c>
      <c r="D2975" s="6">
        <v>0.50375788427259016</v>
      </c>
      <c r="G2975" s="6"/>
    </row>
    <row r="2976" spans="1:7" x14ac:dyDescent="0.25">
      <c r="A2976" s="2" t="s">
        <v>3730</v>
      </c>
      <c r="B2976" s="2">
        <v>38885</v>
      </c>
      <c r="C2976" s="5">
        <v>10090</v>
      </c>
      <c r="D2976" s="6">
        <v>0.25948309116625951</v>
      </c>
      <c r="G2976" s="6"/>
    </row>
    <row r="2977" spans="1:7" x14ac:dyDescent="0.25">
      <c r="A2977" s="2" t="s">
        <v>1978</v>
      </c>
      <c r="B2977" s="2">
        <v>38884</v>
      </c>
      <c r="C2977" s="5">
        <v>16451.5</v>
      </c>
      <c r="D2977" s="6">
        <v>0.4230917601069849</v>
      </c>
      <c r="G2977" s="6"/>
    </row>
    <row r="2978" spans="1:7" x14ac:dyDescent="0.25">
      <c r="A2978" s="2" t="s">
        <v>298</v>
      </c>
      <c r="B2978" s="2">
        <v>38875</v>
      </c>
      <c r="C2978" s="5">
        <v>24137.5</v>
      </c>
      <c r="D2978" s="6">
        <v>0.62090032154340835</v>
      </c>
      <c r="G2978" s="6"/>
    </row>
    <row r="2979" spans="1:7" x14ac:dyDescent="0.25">
      <c r="A2979" s="2" t="s">
        <v>1651</v>
      </c>
      <c r="B2979" s="2">
        <v>38873</v>
      </c>
      <c r="C2979" s="5">
        <v>17583.666666666668</v>
      </c>
      <c r="D2979" s="6">
        <v>0.45233624023529617</v>
      </c>
      <c r="G2979" s="6"/>
    </row>
    <row r="2980" spans="1:7" x14ac:dyDescent="0.25">
      <c r="A2980" s="2" t="s">
        <v>3105</v>
      </c>
      <c r="B2980" s="2">
        <v>38872</v>
      </c>
      <c r="C2980" s="5">
        <v>12854.166666666666</v>
      </c>
      <c r="D2980" s="6">
        <v>0.3306793235919599</v>
      </c>
      <c r="G2980" s="6"/>
    </row>
    <row r="2981" spans="1:7" x14ac:dyDescent="0.25">
      <c r="A2981" s="2" t="s">
        <v>2953</v>
      </c>
      <c r="B2981" s="2">
        <v>38869</v>
      </c>
      <c r="C2981" s="5">
        <v>13270.833333333334</v>
      </c>
      <c r="D2981" s="6">
        <v>0.3414246143027434</v>
      </c>
      <c r="G2981" s="6"/>
    </row>
    <row r="2982" spans="1:7" x14ac:dyDescent="0.25">
      <c r="A2982" s="2" t="s">
        <v>3318</v>
      </c>
      <c r="B2982" s="2">
        <v>38867</v>
      </c>
      <c r="C2982" s="5">
        <v>12036.166666666666</v>
      </c>
      <c r="D2982" s="6">
        <v>0.30967573176902424</v>
      </c>
      <c r="G2982" s="6"/>
    </row>
    <row r="2983" spans="1:7" x14ac:dyDescent="0.25">
      <c r="A2983" s="2" t="s">
        <v>4027</v>
      </c>
      <c r="B2983" s="2">
        <v>38867</v>
      </c>
      <c r="C2983" s="5">
        <v>5877.5</v>
      </c>
      <c r="D2983" s="6">
        <v>0.15122083001003422</v>
      </c>
      <c r="G2983" s="6"/>
    </row>
    <row r="2984" spans="1:7" x14ac:dyDescent="0.25">
      <c r="A2984" s="2" t="s">
        <v>3371</v>
      </c>
      <c r="B2984" s="2">
        <v>38866</v>
      </c>
      <c r="C2984" s="5">
        <v>11822</v>
      </c>
      <c r="D2984" s="6">
        <v>0.30417331343590798</v>
      </c>
      <c r="G2984" s="6"/>
    </row>
    <row r="2985" spans="1:7" x14ac:dyDescent="0.25">
      <c r="A2985" s="2" t="s">
        <v>300</v>
      </c>
      <c r="B2985" s="2">
        <v>38858</v>
      </c>
      <c r="C2985" s="5">
        <v>24114.833333333332</v>
      </c>
      <c r="D2985" s="6">
        <v>0.62058863897610095</v>
      </c>
      <c r="G2985" s="6"/>
    </row>
    <row r="2986" spans="1:7" x14ac:dyDescent="0.25">
      <c r="A2986" s="2" t="s">
        <v>536</v>
      </c>
      <c r="B2986" s="2">
        <v>38855</v>
      </c>
      <c r="C2986" s="5">
        <v>22638.666666666668</v>
      </c>
      <c r="D2986" s="6">
        <v>0.58264487624930295</v>
      </c>
      <c r="G2986" s="6"/>
    </row>
    <row r="2987" spans="1:7" x14ac:dyDescent="0.25">
      <c r="A2987" s="2" t="s">
        <v>2018</v>
      </c>
      <c r="B2987" s="2">
        <v>38849</v>
      </c>
      <c r="C2987" s="5">
        <v>16320.666666666666</v>
      </c>
      <c r="D2987" s="6">
        <v>0.42010519361287718</v>
      </c>
      <c r="G2987" s="6"/>
    </row>
    <row r="2988" spans="1:7" x14ac:dyDescent="0.25">
      <c r="A2988" s="2" t="s">
        <v>594</v>
      </c>
      <c r="B2988" s="2">
        <v>38846</v>
      </c>
      <c r="C2988" s="5">
        <v>22320</v>
      </c>
      <c r="D2988" s="6">
        <v>0.57457653297636824</v>
      </c>
      <c r="G2988" s="6"/>
    </row>
    <row r="2989" spans="1:7" x14ac:dyDescent="0.25">
      <c r="A2989" s="2" t="s">
        <v>3255</v>
      </c>
      <c r="B2989" s="2">
        <v>38842</v>
      </c>
      <c r="C2989" s="5">
        <v>12304.833333333334</v>
      </c>
      <c r="D2989" s="6">
        <v>0.31679196059248582</v>
      </c>
      <c r="G2989" s="6"/>
    </row>
    <row r="2990" spans="1:7" x14ac:dyDescent="0.25">
      <c r="A2990" s="2" t="s">
        <v>3002</v>
      </c>
      <c r="B2990" s="2">
        <v>38837</v>
      </c>
      <c r="C2990" s="5">
        <v>13111.833333333334</v>
      </c>
      <c r="D2990" s="6">
        <v>0.337611899305645</v>
      </c>
      <c r="G2990" s="6"/>
    </row>
    <row r="2991" spans="1:7" x14ac:dyDescent="0.25">
      <c r="A2991" s="2" t="s">
        <v>661</v>
      </c>
      <c r="B2991" s="2">
        <v>38835</v>
      </c>
      <c r="C2991" s="5">
        <v>21921.666666666668</v>
      </c>
      <c r="D2991" s="6">
        <v>0.56448221106390284</v>
      </c>
      <c r="G2991" s="6"/>
    </row>
    <row r="2992" spans="1:7" x14ac:dyDescent="0.25">
      <c r="A2992" s="2" t="s">
        <v>3352</v>
      </c>
      <c r="B2992" s="2">
        <v>38826</v>
      </c>
      <c r="C2992" s="5">
        <v>11896.166666666666</v>
      </c>
      <c r="D2992" s="6">
        <v>0.30639691615584058</v>
      </c>
      <c r="G2992" s="6"/>
    </row>
    <row r="2993" spans="1:7" x14ac:dyDescent="0.25">
      <c r="A2993" s="2" t="s">
        <v>2282</v>
      </c>
      <c r="B2993" s="2">
        <v>38819</v>
      </c>
      <c r="C2993" s="5">
        <v>15494.666666666666</v>
      </c>
      <c r="D2993" s="6">
        <v>0.39915161819383976</v>
      </c>
      <c r="G2993" s="6"/>
    </row>
    <row r="2994" spans="1:7" x14ac:dyDescent="0.25">
      <c r="A2994" s="2" t="s">
        <v>811</v>
      </c>
      <c r="B2994" s="2">
        <v>38813</v>
      </c>
      <c r="C2994" s="5">
        <v>21029.666666666668</v>
      </c>
      <c r="D2994" s="6">
        <v>0.54182018052370773</v>
      </c>
      <c r="G2994" s="6"/>
    </row>
    <row r="2995" spans="1:7" x14ac:dyDescent="0.25">
      <c r="A2995" s="2" t="s">
        <v>2334</v>
      </c>
      <c r="B2995" s="2">
        <v>38804</v>
      </c>
      <c r="C2995" s="5">
        <v>15291.666666666666</v>
      </c>
      <c r="D2995" s="6">
        <v>0.39407449403841527</v>
      </c>
      <c r="G2995" s="6"/>
    </row>
    <row r="2996" spans="1:7" x14ac:dyDescent="0.25">
      <c r="A2996" s="2" t="s">
        <v>2610</v>
      </c>
      <c r="B2996" s="2">
        <v>38803</v>
      </c>
      <c r="C2996" s="5">
        <v>14252.833333333334</v>
      </c>
      <c r="D2996" s="6">
        <v>0.36731266482832087</v>
      </c>
      <c r="G2996" s="6"/>
    </row>
    <row r="2997" spans="1:7" x14ac:dyDescent="0.25">
      <c r="A2997" s="2" t="s">
        <v>2757</v>
      </c>
      <c r="B2997" s="2">
        <v>38787</v>
      </c>
      <c r="C2997" s="5">
        <v>13755.666666666666</v>
      </c>
      <c r="D2997" s="6">
        <v>0.3546463162056015</v>
      </c>
      <c r="G2997" s="6"/>
    </row>
    <row r="2998" spans="1:7" x14ac:dyDescent="0.25">
      <c r="A2998" s="2" t="s">
        <v>1893</v>
      </c>
      <c r="B2998" s="2">
        <v>38777</v>
      </c>
      <c r="C2998" s="5">
        <v>16724.166666666668</v>
      </c>
      <c r="D2998" s="6">
        <v>0.43129088549053995</v>
      </c>
      <c r="G2998" s="6"/>
    </row>
    <row r="2999" spans="1:7" x14ac:dyDescent="0.25">
      <c r="A2999" s="2" t="s">
        <v>3312</v>
      </c>
      <c r="B2999" s="2">
        <v>38775</v>
      </c>
      <c r="C2999" s="5">
        <v>12018.666666666666</v>
      </c>
      <c r="D2999" s="6">
        <v>0.3099591661293789</v>
      </c>
      <c r="G2999" s="6"/>
    </row>
    <row r="3000" spans="1:7" x14ac:dyDescent="0.25">
      <c r="A3000" s="2" t="s">
        <v>2278</v>
      </c>
      <c r="B3000" s="2">
        <v>38771</v>
      </c>
      <c r="C3000" s="5">
        <v>15490.5</v>
      </c>
      <c r="D3000" s="6">
        <v>0.39953831471976475</v>
      </c>
      <c r="G3000" s="6"/>
    </row>
    <row r="3001" spans="1:7" x14ac:dyDescent="0.25">
      <c r="A3001" s="2" t="s">
        <v>1802</v>
      </c>
      <c r="B3001" s="2">
        <v>38770</v>
      </c>
      <c r="C3001" s="5">
        <v>17033</v>
      </c>
      <c r="D3001" s="6">
        <v>0.4393345370131545</v>
      </c>
      <c r="G3001" s="6"/>
    </row>
    <row r="3002" spans="1:7" x14ac:dyDescent="0.25">
      <c r="A3002" s="2" t="s">
        <v>1141</v>
      </c>
      <c r="B3002" s="2">
        <v>38769</v>
      </c>
      <c r="C3002" s="5">
        <v>19644.166666666668</v>
      </c>
      <c r="D3002" s="6">
        <v>0.50669779119055602</v>
      </c>
      <c r="G3002" s="6"/>
    </row>
    <row r="3003" spans="1:7" x14ac:dyDescent="0.25">
      <c r="A3003" s="2" t="s">
        <v>3031</v>
      </c>
      <c r="B3003" s="2">
        <v>38761</v>
      </c>
      <c r="C3003" s="5">
        <v>13013.166666666666</v>
      </c>
      <c r="D3003" s="6">
        <v>0.33572835238168947</v>
      </c>
      <c r="G3003" s="6"/>
    </row>
    <row r="3004" spans="1:7" x14ac:dyDescent="0.25">
      <c r="A3004" s="2" t="s">
        <v>2424</v>
      </c>
      <c r="B3004" s="2">
        <v>38752</v>
      </c>
      <c r="C3004" s="5">
        <v>14945.666666666666</v>
      </c>
      <c r="D3004" s="6">
        <v>0.38567471786402419</v>
      </c>
      <c r="G3004" s="6"/>
    </row>
    <row r="3005" spans="1:7" x14ac:dyDescent="0.25">
      <c r="A3005" s="2" t="s">
        <v>646</v>
      </c>
      <c r="B3005" s="2">
        <v>38734</v>
      </c>
      <c r="C3005" s="5">
        <v>21977.333333333332</v>
      </c>
      <c r="D3005" s="6">
        <v>0.56739126693172226</v>
      </c>
      <c r="G3005" s="6"/>
    </row>
    <row r="3006" spans="1:7" x14ac:dyDescent="0.25">
      <c r="A3006" s="2" t="s">
        <v>694</v>
      </c>
      <c r="B3006" s="2">
        <v>38729</v>
      </c>
      <c r="C3006" s="5">
        <v>21732.833333333332</v>
      </c>
      <c r="D3006" s="6">
        <v>0.56115141969411375</v>
      </c>
      <c r="G3006" s="6"/>
    </row>
    <row r="3007" spans="1:7" x14ac:dyDescent="0.25">
      <c r="A3007" s="2" t="s">
        <v>1381</v>
      </c>
      <c r="B3007" s="2">
        <v>38728</v>
      </c>
      <c r="C3007" s="5">
        <v>18724.666666666668</v>
      </c>
      <c r="D3007" s="6">
        <v>0.48349170281622256</v>
      </c>
      <c r="G3007" s="6"/>
    </row>
    <row r="3008" spans="1:7" x14ac:dyDescent="0.25">
      <c r="A3008" s="2" t="s">
        <v>1600</v>
      </c>
      <c r="B3008" s="2">
        <v>38727</v>
      </c>
      <c r="C3008" s="5">
        <v>17815.333333333332</v>
      </c>
      <c r="D3008" s="6">
        <v>0.46002358389065334</v>
      </c>
      <c r="G3008" s="6"/>
    </row>
    <row r="3009" spans="1:7" x14ac:dyDescent="0.25">
      <c r="A3009" s="2" t="s">
        <v>1927</v>
      </c>
      <c r="B3009" s="2">
        <v>38720</v>
      </c>
      <c r="C3009" s="5">
        <v>16602.333333333332</v>
      </c>
      <c r="D3009" s="6">
        <v>0.42877926997245175</v>
      </c>
      <c r="G3009" s="6"/>
    </row>
    <row r="3010" spans="1:7" x14ac:dyDescent="0.25">
      <c r="A3010" s="2" t="s">
        <v>772</v>
      </c>
      <c r="B3010" s="2">
        <v>38710</v>
      </c>
      <c r="C3010" s="5">
        <v>21213.833333333332</v>
      </c>
      <c r="D3010" s="6">
        <v>0.5480194609489365</v>
      </c>
      <c r="G3010" s="6"/>
    </row>
    <row r="3011" spans="1:7" x14ac:dyDescent="0.25">
      <c r="A3011" s="2" t="s">
        <v>3562</v>
      </c>
      <c r="B3011" s="2">
        <v>38703</v>
      </c>
      <c r="C3011" s="5">
        <v>10912.5</v>
      </c>
      <c r="D3011" s="6">
        <v>0.28195488721804512</v>
      </c>
      <c r="G3011" s="6"/>
    </row>
    <row r="3012" spans="1:7" x14ac:dyDescent="0.25">
      <c r="A3012" s="2" t="s">
        <v>2177</v>
      </c>
      <c r="B3012" s="2">
        <v>38702</v>
      </c>
      <c r="C3012" s="5">
        <v>15806.166666666666</v>
      </c>
      <c r="D3012" s="6">
        <v>0.40840697293852168</v>
      </c>
      <c r="G3012" s="6"/>
    </row>
    <row r="3013" spans="1:7" x14ac:dyDescent="0.25">
      <c r="A3013" s="2" t="s">
        <v>1371</v>
      </c>
      <c r="B3013" s="2">
        <v>38702</v>
      </c>
      <c r="C3013" s="5">
        <v>18756</v>
      </c>
      <c r="D3013" s="6">
        <v>0.48462611751330681</v>
      </c>
      <c r="G3013" s="6"/>
    </row>
    <row r="3014" spans="1:7" x14ac:dyDescent="0.25">
      <c r="A3014" s="2" t="s">
        <v>1027</v>
      </c>
      <c r="B3014" s="2">
        <v>38698</v>
      </c>
      <c r="C3014" s="5">
        <v>19995.833333333332</v>
      </c>
      <c r="D3014" s="6">
        <v>0.51671490344031556</v>
      </c>
      <c r="G3014" s="6"/>
    </row>
    <row r="3015" spans="1:7" x14ac:dyDescent="0.25">
      <c r="A3015" s="2" t="s">
        <v>1361</v>
      </c>
      <c r="B3015" s="2">
        <v>38687</v>
      </c>
      <c r="C3015" s="5">
        <v>18792.333333333332</v>
      </c>
      <c r="D3015" s="6">
        <v>0.48575318151661623</v>
      </c>
      <c r="G3015" s="6"/>
    </row>
    <row r="3016" spans="1:7" x14ac:dyDescent="0.25">
      <c r="A3016" s="2" t="s">
        <v>2325</v>
      </c>
      <c r="B3016" s="2">
        <v>38686</v>
      </c>
      <c r="C3016" s="5">
        <v>15280</v>
      </c>
      <c r="D3016" s="6">
        <v>0.39497492632993847</v>
      </c>
      <c r="G3016" s="6"/>
    </row>
    <row r="3017" spans="1:7" x14ac:dyDescent="0.25">
      <c r="A3017" s="2" t="s">
        <v>1273</v>
      </c>
      <c r="B3017" s="2">
        <v>38680</v>
      </c>
      <c r="C3017" s="5">
        <v>19145.333333333332</v>
      </c>
      <c r="D3017" s="6">
        <v>0.49496725267149255</v>
      </c>
      <c r="G3017" s="6"/>
    </row>
    <row r="3018" spans="1:7" x14ac:dyDescent="0.25">
      <c r="A3018" s="2" t="s">
        <v>1770</v>
      </c>
      <c r="B3018" s="2">
        <v>38678</v>
      </c>
      <c r="C3018" s="5">
        <v>17093.333333333332</v>
      </c>
      <c r="D3018" s="6">
        <v>0.44193943154592619</v>
      </c>
      <c r="G3018" s="6"/>
    </row>
    <row r="3019" spans="1:7" x14ac:dyDescent="0.25">
      <c r="A3019" s="2" t="s">
        <v>3162</v>
      </c>
      <c r="B3019" s="2">
        <v>38673</v>
      </c>
      <c r="C3019" s="5">
        <v>12573.666666666666</v>
      </c>
      <c r="D3019" s="6">
        <v>0.32512778079452503</v>
      </c>
      <c r="G3019" s="6"/>
    </row>
    <row r="3020" spans="1:7" x14ac:dyDescent="0.25">
      <c r="A3020" s="2" t="s">
        <v>888</v>
      </c>
      <c r="B3020" s="2">
        <v>38648</v>
      </c>
      <c r="C3020" s="5">
        <v>20584</v>
      </c>
      <c r="D3020" s="6">
        <v>0.53260194576692199</v>
      </c>
      <c r="G3020" s="6"/>
    </row>
    <row r="3021" spans="1:7" x14ac:dyDescent="0.25">
      <c r="A3021" s="2" t="s">
        <v>1357</v>
      </c>
      <c r="B3021" s="2">
        <v>38648</v>
      </c>
      <c r="C3021" s="5">
        <v>18808.5</v>
      </c>
      <c r="D3021" s="6">
        <v>0.4866616642517077</v>
      </c>
      <c r="G3021" s="6"/>
    </row>
    <row r="3022" spans="1:7" x14ac:dyDescent="0.25">
      <c r="A3022" s="2" t="s">
        <v>979</v>
      </c>
      <c r="B3022" s="2">
        <v>38636</v>
      </c>
      <c r="C3022" s="5">
        <v>20184.5</v>
      </c>
      <c r="D3022" s="6">
        <v>0.5224272699037168</v>
      </c>
      <c r="G3022" s="6"/>
    </row>
    <row r="3023" spans="1:7" x14ac:dyDescent="0.25">
      <c r="A3023" s="2" t="s">
        <v>3416</v>
      </c>
      <c r="B3023" s="2">
        <v>38632</v>
      </c>
      <c r="C3023" s="5">
        <v>11539.666666666666</v>
      </c>
      <c r="D3023" s="6">
        <v>0.29870746186235936</v>
      </c>
      <c r="G3023" s="6"/>
    </row>
    <row r="3024" spans="1:7" x14ac:dyDescent="0.25">
      <c r="A3024" s="2" t="s">
        <v>142</v>
      </c>
      <c r="B3024" s="2">
        <v>38631</v>
      </c>
      <c r="C3024" s="5">
        <v>26173.5</v>
      </c>
      <c r="D3024" s="6">
        <v>0.67752582123165328</v>
      </c>
      <c r="G3024" s="6"/>
    </row>
    <row r="3025" spans="1:7" x14ac:dyDescent="0.25">
      <c r="A3025" s="2" t="s">
        <v>3075</v>
      </c>
      <c r="B3025" s="2">
        <v>38625</v>
      </c>
      <c r="C3025" s="5">
        <v>12839.166666666666</v>
      </c>
      <c r="D3025" s="6">
        <v>0.33240560949298814</v>
      </c>
      <c r="G3025" s="6"/>
    </row>
    <row r="3026" spans="1:7" x14ac:dyDescent="0.25">
      <c r="A3026" s="2" t="s">
        <v>1426</v>
      </c>
      <c r="B3026" s="2">
        <v>38616</v>
      </c>
      <c r="C3026" s="5">
        <v>18518.5</v>
      </c>
      <c r="D3026" s="6">
        <v>0.47955510669152684</v>
      </c>
      <c r="G3026" s="6"/>
    </row>
    <row r="3027" spans="1:7" x14ac:dyDescent="0.25">
      <c r="A3027" s="2" t="s">
        <v>1773</v>
      </c>
      <c r="B3027" s="2">
        <v>38605</v>
      </c>
      <c r="C3027" s="5">
        <v>17034</v>
      </c>
      <c r="D3027" s="6">
        <v>0.44123818158269656</v>
      </c>
      <c r="G3027" s="6"/>
    </row>
    <row r="3028" spans="1:7" x14ac:dyDescent="0.25">
      <c r="A3028" s="2" t="s">
        <v>1403</v>
      </c>
      <c r="B3028" s="2">
        <v>38572</v>
      </c>
      <c r="C3028" s="5">
        <v>18587.333333333332</v>
      </c>
      <c r="D3028" s="6">
        <v>0.48188668809844787</v>
      </c>
      <c r="G3028" s="6"/>
    </row>
    <row r="3029" spans="1:7" x14ac:dyDescent="0.25">
      <c r="A3029" s="2" t="s">
        <v>923</v>
      </c>
      <c r="B3029" s="2">
        <v>38570</v>
      </c>
      <c r="C3029" s="5">
        <v>20395.5</v>
      </c>
      <c r="D3029" s="6">
        <v>0.52879180710396678</v>
      </c>
      <c r="G3029" s="6"/>
    </row>
    <row r="3030" spans="1:7" x14ac:dyDescent="0.25">
      <c r="A3030" s="2" t="s">
        <v>3022</v>
      </c>
      <c r="B3030" s="2">
        <v>38568</v>
      </c>
      <c r="C3030" s="5">
        <v>12979.666666666666</v>
      </c>
      <c r="D3030" s="6">
        <v>0.33653979119131577</v>
      </c>
      <c r="G3030" s="6"/>
    </row>
    <row r="3031" spans="1:7" x14ac:dyDescent="0.25">
      <c r="A3031" s="2" t="s">
        <v>1267</v>
      </c>
      <c r="B3031" s="2">
        <v>38564</v>
      </c>
      <c r="C3031" s="5">
        <v>19105.5</v>
      </c>
      <c r="D3031" s="6">
        <v>0.495423192614874</v>
      </c>
      <c r="G3031" s="6"/>
    </row>
    <row r="3032" spans="1:7" x14ac:dyDescent="0.25">
      <c r="A3032" s="2" t="s">
        <v>3386</v>
      </c>
      <c r="B3032" s="2">
        <v>38560</v>
      </c>
      <c r="C3032" s="5">
        <v>11668.666666666666</v>
      </c>
      <c r="D3032" s="6">
        <v>0.30261065006915627</v>
      </c>
      <c r="G3032" s="6"/>
    </row>
    <row r="3033" spans="1:7" x14ac:dyDescent="0.25">
      <c r="A3033" s="2" t="s">
        <v>949</v>
      </c>
      <c r="B3033" s="2">
        <v>38557</v>
      </c>
      <c r="C3033" s="5">
        <v>20255.166666666668</v>
      </c>
      <c r="D3033" s="6">
        <v>0.52533046312385989</v>
      </c>
      <c r="G3033" s="6"/>
    </row>
    <row r="3034" spans="1:7" x14ac:dyDescent="0.25">
      <c r="A3034" s="2" t="s">
        <v>1529</v>
      </c>
      <c r="B3034" s="2">
        <v>38545</v>
      </c>
      <c r="C3034" s="5">
        <v>18040</v>
      </c>
      <c r="D3034" s="6">
        <v>0.4680243870800363</v>
      </c>
      <c r="G3034" s="6"/>
    </row>
    <row r="3035" spans="1:7" x14ac:dyDescent="0.25">
      <c r="A3035" s="2" t="s">
        <v>2099</v>
      </c>
      <c r="B3035" s="2">
        <v>38541</v>
      </c>
      <c r="C3035" s="5">
        <v>15965</v>
      </c>
      <c r="D3035" s="6">
        <v>0.41423419215899948</v>
      </c>
      <c r="G3035" s="6"/>
    </row>
    <row r="3036" spans="1:7" x14ac:dyDescent="0.25">
      <c r="A3036" s="2" t="s">
        <v>3236</v>
      </c>
      <c r="B3036" s="2">
        <v>38529</v>
      </c>
      <c r="C3036" s="5">
        <v>12271.166666666666</v>
      </c>
      <c r="D3036" s="6">
        <v>0.31849169889347417</v>
      </c>
      <c r="G3036" s="6"/>
    </row>
    <row r="3037" spans="1:7" x14ac:dyDescent="0.25">
      <c r="A3037" s="2" t="s">
        <v>1305</v>
      </c>
      <c r="B3037" s="2">
        <v>38529</v>
      </c>
      <c r="C3037" s="5">
        <v>18964.666666666668</v>
      </c>
      <c r="D3037" s="6">
        <v>0.49221798299116687</v>
      </c>
      <c r="G3037" s="6"/>
    </row>
    <row r="3038" spans="1:7" x14ac:dyDescent="0.25">
      <c r="A3038" s="2" t="s">
        <v>1856</v>
      </c>
      <c r="B3038" s="2">
        <v>38525</v>
      </c>
      <c r="C3038" s="5">
        <v>16722.166666666668</v>
      </c>
      <c r="D3038" s="6">
        <v>0.43406013411204847</v>
      </c>
      <c r="G3038" s="6"/>
    </row>
    <row r="3039" spans="1:7" x14ac:dyDescent="0.25">
      <c r="A3039" s="2" t="s">
        <v>561</v>
      </c>
      <c r="B3039" s="2">
        <v>38516</v>
      </c>
      <c r="C3039" s="5">
        <v>22329.166666666668</v>
      </c>
      <c r="D3039" s="6">
        <v>0.57973742513933602</v>
      </c>
      <c r="G3039" s="6"/>
    </row>
    <row r="3040" spans="1:7" x14ac:dyDescent="0.25">
      <c r="A3040" s="2" t="s">
        <v>1294</v>
      </c>
      <c r="B3040" s="2">
        <v>38514</v>
      </c>
      <c r="C3040" s="5">
        <v>18987.333333333332</v>
      </c>
      <c r="D3040" s="6">
        <v>0.49299821709854424</v>
      </c>
      <c r="G3040" s="6"/>
    </row>
    <row r="3041" spans="1:7" x14ac:dyDescent="0.25">
      <c r="A3041" s="2" t="s">
        <v>1177</v>
      </c>
      <c r="B3041" s="2">
        <v>38512</v>
      </c>
      <c r="C3041" s="5">
        <v>19396</v>
      </c>
      <c r="D3041" s="6">
        <v>0.50363523057748238</v>
      </c>
      <c r="G3041" s="6"/>
    </row>
    <row r="3042" spans="1:7" x14ac:dyDescent="0.25">
      <c r="A3042" s="2" t="s">
        <v>2117</v>
      </c>
      <c r="B3042" s="2">
        <v>38489</v>
      </c>
      <c r="C3042" s="5">
        <v>15882.333333333334</v>
      </c>
      <c r="D3042" s="6">
        <v>0.41264603739596595</v>
      </c>
      <c r="G3042" s="6"/>
    </row>
    <row r="3043" spans="1:7" x14ac:dyDescent="0.25">
      <c r="A3043" s="2" t="s">
        <v>2298</v>
      </c>
      <c r="B3043" s="2">
        <v>38485</v>
      </c>
      <c r="C3043" s="5">
        <v>15300.833333333334</v>
      </c>
      <c r="D3043" s="6">
        <v>0.39757914338919925</v>
      </c>
      <c r="G3043" s="6"/>
    </row>
    <row r="3044" spans="1:7" x14ac:dyDescent="0.25">
      <c r="A3044" s="2" t="s">
        <v>2737</v>
      </c>
      <c r="B3044" s="2">
        <v>38484</v>
      </c>
      <c r="C3044" s="5">
        <v>13719.666666666666</v>
      </c>
      <c r="D3044" s="6">
        <v>0.35650313550220003</v>
      </c>
      <c r="G3044" s="6"/>
    </row>
    <row r="3045" spans="1:7" x14ac:dyDescent="0.25">
      <c r="A3045" s="2" t="s">
        <v>1350</v>
      </c>
      <c r="B3045" s="2">
        <v>38480</v>
      </c>
      <c r="C3045" s="5">
        <v>18757.333333333332</v>
      </c>
      <c r="D3045" s="6">
        <v>0.48745668745668741</v>
      </c>
      <c r="G3045" s="6"/>
    </row>
    <row r="3046" spans="1:7" x14ac:dyDescent="0.25">
      <c r="A3046" s="2" t="s">
        <v>785</v>
      </c>
      <c r="B3046" s="2">
        <v>38478</v>
      </c>
      <c r="C3046" s="5">
        <v>20988.666666666668</v>
      </c>
      <c r="D3046" s="6">
        <v>0.54547187137238595</v>
      </c>
      <c r="G3046" s="6"/>
    </row>
    <row r="3047" spans="1:7" x14ac:dyDescent="0.25">
      <c r="A3047" s="2" t="s">
        <v>2931</v>
      </c>
      <c r="B3047" s="2">
        <v>38477</v>
      </c>
      <c r="C3047" s="5">
        <v>13185.5</v>
      </c>
      <c r="D3047" s="6">
        <v>0.34268524053330562</v>
      </c>
      <c r="G3047" s="6"/>
    </row>
    <row r="3048" spans="1:7" x14ac:dyDescent="0.25">
      <c r="A3048" s="2" t="s">
        <v>453</v>
      </c>
      <c r="B3048" s="2">
        <v>38474</v>
      </c>
      <c r="C3048" s="5">
        <v>22893.166666666668</v>
      </c>
      <c r="D3048" s="6">
        <v>0.5950295437611548</v>
      </c>
      <c r="G3048" s="6"/>
    </row>
    <row r="3049" spans="1:7" x14ac:dyDescent="0.25">
      <c r="A3049" s="2" t="s">
        <v>856</v>
      </c>
      <c r="B3049" s="2">
        <v>38468</v>
      </c>
      <c r="C3049" s="5">
        <v>20616.5</v>
      </c>
      <c r="D3049" s="6">
        <v>0.53593896225434123</v>
      </c>
      <c r="G3049" s="6"/>
    </row>
    <row r="3050" spans="1:7" x14ac:dyDescent="0.25">
      <c r="A3050" s="2" t="s">
        <v>1601</v>
      </c>
      <c r="B3050" s="2">
        <v>38457</v>
      </c>
      <c r="C3050" s="5">
        <v>17664.666666666668</v>
      </c>
      <c r="D3050" s="6">
        <v>0.45933553492645468</v>
      </c>
      <c r="G3050" s="6"/>
    </row>
    <row r="3051" spans="1:7" x14ac:dyDescent="0.25">
      <c r="A3051" s="2" t="s">
        <v>2032</v>
      </c>
      <c r="B3051" s="2">
        <v>38451</v>
      </c>
      <c r="C3051" s="5">
        <v>16099.666666666666</v>
      </c>
      <c r="D3051" s="6">
        <v>0.41870605879344275</v>
      </c>
      <c r="G3051" s="6"/>
    </row>
    <row r="3052" spans="1:7" x14ac:dyDescent="0.25">
      <c r="A3052" s="2" t="s">
        <v>816</v>
      </c>
      <c r="B3052" s="2">
        <v>38451</v>
      </c>
      <c r="C3052" s="5">
        <v>20808.666666666668</v>
      </c>
      <c r="D3052" s="6">
        <v>0.54117361490381699</v>
      </c>
      <c r="G3052" s="6"/>
    </row>
    <row r="3053" spans="1:7" x14ac:dyDescent="0.25">
      <c r="A3053" s="2" t="s">
        <v>913</v>
      </c>
      <c r="B3053" s="2">
        <v>38438</v>
      </c>
      <c r="C3053" s="5">
        <v>20387.666666666668</v>
      </c>
      <c r="D3053" s="6">
        <v>0.53040394054494688</v>
      </c>
      <c r="G3053" s="6"/>
    </row>
    <row r="3054" spans="1:7" x14ac:dyDescent="0.25">
      <c r="A3054" s="2" t="s">
        <v>2454</v>
      </c>
      <c r="B3054" s="2">
        <v>38435</v>
      </c>
      <c r="C3054" s="5">
        <v>14680.166666666666</v>
      </c>
      <c r="D3054" s="6">
        <v>0.38194787736871771</v>
      </c>
      <c r="G3054" s="6"/>
    </row>
    <row r="3055" spans="1:7" x14ac:dyDescent="0.25">
      <c r="A3055" s="2" t="s">
        <v>3447</v>
      </c>
      <c r="B3055" s="2">
        <v>38434</v>
      </c>
      <c r="C3055" s="5">
        <v>11367.166666666666</v>
      </c>
      <c r="D3055" s="6">
        <v>0.29575809613016252</v>
      </c>
      <c r="G3055" s="6"/>
    </row>
    <row r="3056" spans="1:7" x14ac:dyDescent="0.25">
      <c r="A3056" s="2" t="s">
        <v>1507</v>
      </c>
      <c r="B3056" s="2">
        <v>38425</v>
      </c>
      <c r="C3056" s="5">
        <v>18072</v>
      </c>
      <c r="D3056" s="6">
        <v>0.4703188028627196</v>
      </c>
      <c r="G3056" s="6"/>
    </row>
    <row r="3057" spans="1:7" x14ac:dyDescent="0.25">
      <c r="A3057" s="2" t="s">
        <v>791</v>
      </c>
      <c r="B3057" s="2">
        <v>38407</v>
      </c>
      <c r="C3057" s="5">
        <v>20916.5</v>
      </c>
      <c r="D3057" s="6">
        <v>0.54460124456479286</v>
      </c>
      <c r="G3057" s="6"/>
    </row>
    <row r="3058" spans="1:7" x14ac:dyDescent="0.25">
      <c r="A3058" s="2" t="s">
        <v>2366</v>
      </c>
      <c r="B3058" s="2">
        <v>38407</v>
      </c>
      <c r="C3058" s="5">
        <v>15023.833333333334</v>
      </c>
      <c r="D3058" s="6">
        <v>0.39117435189765754</v>
      </c>
      <c r="G3058" s="6"/>
    </row>
    <row r="3059" spans="1:7" x14ac:dyDescent="0.25">
      <c r="A3059" s="2" t="s">
        <v>557</v>
      </c>
      <c r="B3059" s="2">
        <v>38406</v>
      </c>
      <c r="C3059" s="5">
        <v>22289.333333333332</v>
      </c>
      <c r="D3059" s="6">
        <v>0.58036070752833757</v>
      </c>
      <c r="G3059" s="6"/>
    </row>
    <row r="3060" spans="1:7" x14ac:dyDescent="0.25">
      <c r="A3060" s="2" t="s">
        <v>3704</v>
      </c>
      <c r="B3060" s="2">
        <v>38400</v>
      </c>
      <c r="C3060" s="5">
        <v>10129.666666666666</v>
      </c>
      <c r="D3060" s="6">
        <v>0.26379340277777774</v>
      </c>
      <c r="G3060" s="6"/>
    </row>
    <row r="3061" spans="1:7" x14ac:dyDescent="0.25">
      <c r="A3061" s="2" t="s">
        <v>783</v>
      </c>
      <c r="B3061" s="2">
        <v>38398</v>
      </c>
      <c r="C3061" s="5">
        <v>20958.833333333332</v>
      </c>
      <c r="D3061" s="6">
        <v>0.5458313801066027</v>
      </c>
      <c r="G3061" s="6"/>
    </row>
    <row r="3062" spans="1:7" x14ac:dyDescent="0.25">
      <c r="A3062" s="2" t="s">
        <v>3419</v>
      </c>
      <c r="B3062" s="2">
        <v>38393</v>
      </c>
      <c r="C3062" s="5">
        <v>11462.333333333334</v>
      </c>
      <c r="D3062" s="6">
        <v>0.29855268755589126</v>
      </c>
      <c r="G3062" s="6"/>
    </row>
    <row r="3063" spans="1:7" x14ac:dyDescent="0.25">
      <c r="A3063" s="2" t="s">
        <v>839</v>
      </c>
      <c r="B3063" s="2">
        <v>38389</v>
      </c>
      <c r="C3063" s="5">
        <v>20637.666666666668</v>
      </c>
      <c r="D3063" s="6">
        <v>0.53759323417298366</v>
      </c>
      <c r="G3063" s="6"/>
    </row>
    <row r="3064" spans="1:7" x14ac:dyDescent="0.25">
      <c r="A3064" s="2" t="s">
        <v>99</v>
      </c>
      <c r="B3064" s="2">
        <v>38386</v>
      </c>
      <c r="C3064" s="5">
        <v>27015.166666666668</v>
      </c>
      <c r="D3064" s="6">
        <v>0.7037765504784731</v>
      </c>
      <c r="G3064" s="6"/>
    </row>
    <row r="3065" spans="1:7" x14ac:dyDescent="0.25">
      <c r="A3065" s="2" t="s">
        <v>2754</v>
      </c>
      <c r="B3065" s="2">
        <v>38382</v>
      </c>
      <c r="C3065" s="5">
        <v>13618.333333333334</v>
      </c>
      <c r="D3065" s="6">
        <v>0.35481041460406787</v>
      </c>
      <c r="G3065" s="6"/>
    </row>
    <row r="3066" spans="1:7" x14ac:dyDescent="0.25">
      <c r="A3066" s="2" t="s">
        <v>1556</v>
      </c>
      <c r="B3066" s="2">
        <v>38368</v>
      </c>
      <c r="C3066" s="5">
        <v>17828</v>
      </c>
      <c r="D3066" s="6">
        <v>0.46465804837364472</v>
      </c>
      <c r="G3066" s="6"/>
    </row>
    <row r="3067" spans="1:7" x14ac:dyDescent="0.25">
      <c r="A3067" s="2" t="s">
        <v>2137</v>
      </c>
      <c r="B3067" s="2">
        <v>38362</v>
      </c>
      <c r="C3067" s="5">
        <v>15767.166666666666</v>
      </c>
      <c r="D3067" s="6">
        <v>0.41101002728394415</v>
      </c>
      <c r="G3067" s="6"/>
    </row>
    <row r="3068" spans="1:7" x14ac:dyDescent="0.25">
      <c r="A3068" s="2" t="s">
        <v>3574</v>
      </c>
      <c r="B3068" s="2">
        <v>38362</v>
      </c>
      <c r="C3068" s="5">
        <v>10776.166666666666</v>
      </c>
      <c r="D3068" s="6">
        <v>0.28090732148132697</v>
      </c>
      <c r="G3068" s="6"/>
    </row>
    <row r="3069" spans="1:7" x14ac:dyDescent="0.25">
      <c r="A3069" s="2" t="s">
        <v>2785</v>
      </c>
      <c r="B3069" s="2">
        <v>38358</v>
      </c>
      <c r="C3069" s="5">
        <v>13539</v>
      </c>
      <c r="D3069" s="6">
        <v>0.35296417957140624</v>
      </c>
      <c r="G3069" s="6"/>
    </row>
    <row r="3070" spans="1:7" x14ac:dyDescent="0.25">
      <c r="A3070" s="2" t="s">
        <v>483</v>
      </c>
      <c r="B3070" s="2">
        <v>38354</v>
      </c>
      <c r="C3070" s="5">
        <v>22645.333333333332</v>
      </c>
      <c r="D3070" s="6">
        <v>0.59042950756983192</v>
      </c>
      <c r="G3070" s="6"/>
    </row>
    <row r="3071" spans="1:7" x14ac:dyDescent="0.25">
      <c r="A3071" s="2" t="s">
        <v>1087</v>
      </c>
      <c r="B3071" s="2">
        <v>38353</v>
      </c>
      <c r="C3071" s="5">
        <v>19616</v>
      </c>
      <c r="D3071" s="6">
        <v>0.51145933825254875</v>
      </c>
      <c r="G3071" s="6"/>
    </row>
    <row r="3072" spans="1:7" x14ac:dyDescent="0.25">
      <c r="A3072" s="2" t="s">
        <v>707</v>
      </c>
      <c r="B3072" s="2">
        <v>38351</v>
      </c>
      <c r="C3072" s="5">
        <v>21418.833333333332</v>
      </c>
      <c r="D3072" s="6">
        <v>0.55849478066630154</v>
      </c>
      <c r="G3072" s="6"/>
    </row>
    <row r="3073" spans="1:7" x14ac:dyDescent="0.25">
      <c r="A3073" s="2" t="s">
        <v>3335</v>
      </c>
      <c r="B3073" s="2">
        <v>38339</v>
      </c>
      <c r="C3073" s="5">
        <v>11833.666666666666</v>
      </c>
      <c r="D3073" s="6">
        <v>0.30865872001530209</v>
      </c>
      <c r="G3073" s="6"/>
    </row>
    <row r="3074" spans="1:7" x14ac:dyDescent="0.25">
      <c r="A3074" s="2" t="s">
        <v>3054</v>
      </c>
      <c r="B3074" s="2">
        <v>38338</v>
      </c>
      <c r="C3074" s="5">
        <v>12815</v>
      </c>
      <c r="D3074" s="6">
        <v>0.3342636548594084</v>
      </c>
      <c r="G3074" s="6"/>
    </row>
    <row r="3075" spans="1:7" x14ac:dyDescent="0.25">
      <c r="A3075" s="2" t="s">
        <v>1847</v>
      </c>
      <c r="B3075" s="2">
        <v>38334</v>
      </c>
      <c r="C3075" s="5">
        <v>16670.5</v>
      </c>
      <c r="D3075" s="6">
        <v>0.43487504565137997</v>
      </c>
      <c r="G3075" s="6"/>
    </row>
    <row r="3076" spans="1:7" x14ac:dyDescent="0.25">
      <c r="A3076" s="2" t="s">
        <v>2727</v>
      </c>
      <c r="B3076" s="2">
        <v>38310</v>
      </c>
      <c r="C3076" s="5">
        <v>13690.166666666666</v>
      </c>
      <c r="D3076" s="6">
        <v>0.35735230140085267</v>
      </c>
      <c r="G3076" s="6"/>
    </row>
    <row r="3077" spans="1:7" x14ac:dyDescent="0.25">
      <c r="A3077" s="2" t="s">
        <v>1619</v>
      </c>
      <c r="B3077" s="2">
        <v>38309</v>
      </c>
      <c r="C3077" s="5">
        <v>17515</v>
      </c>
      <c r="D3077" s="6">
        <v>0.45720326816152862</v>
      </c>
      <c r="G3077" s="6"/>
    </row>
    <row r="3078" spans="1:7" x14ac:dyDescent="0.25">
      <c r="A3078" s="2" t="s">
        <v>3326</v>
      </c>
      <c r="B3078" s="2">
        <v>38309</v>
      </c>
      <c r="C3078" s="5">
        <v>11846</v>
      </c>
      <c r="D3078" s="6">
        <v>0.3092223759429899</v>
      </c>
      <c r="G3078" s="6"/>
    </row>
    <row r="3079" spans="1:7" x14ac:dyDescent="0.25">
      <c r="A3079" s="2" t="s">
        <v>2127</v>
      </c>
      <c r="B3079" s="2">
        <v>38304</v>
      </c>
      <c r="C3079" s="5">
        <v>15778.833333333334</v>
      </c>
      <c r="D3079" s="6">
        <v>0.41193696045669731</v>
      </c>
      <c r="G3079" s="6"/>
    </row>
    <row r="3080" spans="1:7" x14ac:dyDescent="0.25">
      <c r="A3080" s="2" t="s">
        <v>1855</v>
      </c>
      <c r="B3080" s="2">
        <v>38301</v>
      </c>
      <c r="C3080" s="5">
        <v>16629.5</v>
      </c>
      <c r="D3080" s="6">
        <v>0.43417926424897524</v>
      </c>
      <c r="G3080" s="6"/>
    </row>
    <row r="3081" spans="1:7" x14ac:dyDescent="0.25">
      <c r="A3081" s="2" t="s">
        <v>997</v>
      </c>
      <c r="B3081" s="2">
        <v>38301</v>
      </c>
      <c r="C3081" s="5">
        <v>19946.166666666668</v>
      </c>
      <c r="D3081" s="6">
        <v>0.52077404419379825</v>
      </c>
      <c r="G3081" s="6"/>
    </row>
    <row r="3082" spans="1:7" x14ac:dyDescent="0.25">
      <c r="A3082" s="2" t="s">
        <v>2738</v>
      </c>
      <c r="B3082" s="2">
        <v>38290</v>
      </c>
      <c r="C3082" s="5">
        <v>13641.833333333334</v>
      </c>
      <c r="D3082" s="6">
        <v>0.35627666057282148</v>
      </c>
      <c r="G3082" s="6"/>
    </row>
    <row r="3083" spans="1:7" x14ac:dyDescent="0.25">
      <c r="A3083" s="2" t="s">
        <v>252</v>
      </c>
      <c r="B3083" s="2">
        <v>38275</v>
      </c>
      <c r="C3083" s="5">
        <v>24144.833333333332</v>
      </c>
      <c r="D3083" s="6">
        <v>0.63082516873503158</v>
      </c>
      <c r="G3083" s="6"/>
    </row>
    <row r="3084" spans="1:7" x14ac:dyDescent="0.25">
      <c r="A3084" s="2" t="s">
        <v>1779</v>
      </c>
      <c r="B3084" s="2">
        <v>38274</v>
      </c>
      <c r="C3084" s="5">
        <v>16874.833333333332</v>
      </c>
      <c r="D3084" s="6">
        <v>0.44089547299298043</v>
      </c>
      <c r="G3084" s="6"/>
    </row>
    <row r="3085" spans="1:7" x14ac:dyDescent="0.25">
      <c r="A3085" s="2" t="s">
        <v>2133</v>
      </c>
      <c r="B3085" s="2">
        <v>38270</v>
      </c>
      <c r="C3085" s="5">
        <v>15734.166666666666</v>
      </c>
      <c r="D3085" s="6">
        <v>0.41113578956536884</v>
      </c>
      <c r="G3085" s="6"/>
    </row>
    <row r="3086" spans="1:7" x14ac:dyDescent="0.25">
      <c r="A3086" s="2" t="s">
        <v>1171</v>
      </c>
      <c r="B3086" s="2">
        <v>38269</v>
      </c>
      <c r="C3086" s="5">
        <v>19285.5</v>
      </c>
      <c r="D3086" s="6">
        <v>0.50394575243669815</v>
      </c>
      <c r="G3086" s="6"/>
    </row>
    <row r="3087" spans="1:7" x14ac:dyDescent="0.25">
      <c r="A3087" s="2" t="s">
        <v>1693</v>
      </c>
      <c r="B3087" s="2">
        <v>38263</v>
      </c>
      <c r="C3087" s="5">
        <v>17161.166666666668</v>
      </c>
      <c r="D3087" s="6">
        <v>0.44850551882148987</v>
      </c>
      <c r="G3087" s="6"/>
    </row>
    <row r="3088" spans="1:7" x14ac:dyDescent="0.25">
      <c r="A3088" s="2" t="s">
        <v>2232</v>
      </c>
      <c r="B3088" s="2">
        <v>38260</v>
      </c>
      <c r="C3088" s="5">
        <v>15441</v>
      </c>
      <c r="D3088" s="6">
        <v>0.40358076319916364</v>
      </c>
      <c r="G3088" s="6"/>
    </row>
    <row r="3089" spans="1:7" x14ac:dyDescent="0.25">
      <c r="A3089" s="2" t="s">
        <v>2192</v>
      </c>
      <c r="B3089" s="2">
        <v>38257</v>
      </c>
      <c r="C3089" s="5">
        <v>15581</v>
      </c>
      <c r="D3089" s="6">
        <v>0.40727187181430852</v>
      </c>
      <c r="G3089" s="6"/>
    </row>
    <row r="3090" spans="1:7" x14ac:dyDescent="0.25">
      <c r="A3090" s="2" t="s">
        <v>2382</v>
      </c>
      <c r="B3090" s="2">
        <v>38254</v>
      </c>
      <c r="C3090" s="5">
        <v>14876.333333333334</v>
      </c>
      <c r="D3090" s="6">
        <v>0.38888307976507908</v>
      </c>
      <c r="G3090" s="6"/>
    </row>
    <row r="3091" spans="1:7" x14ac:dyDescent="0.25">
      <c r="A3091" s="2" t="s">
        <v>3020</v>
      </c>
      <c r="B3091" s="2">
        <v>38245</v>
      </c>
      <c r="C3091" s="5">
        <v>12876.5</v>
      </c>
      <c r="D3091" s="6">
        <v>0.33668453392600339</v>
      </c>
      <c r="G3091" s="6"/>
    </row>
    <row r="3092" spans="1:7" x14ac:dyDescent="0.25">
      <c r="A3092" s="2" t="s">
        <v>719</v>
      </c>
      <c r="B3092" s="2">
        <v>38243</v>
      </c>
      <c r="C3092" s="5">
        <v>21301.166666666668</v>
      </c>
      <c r="D3092" s="6">
        <v>0.55699517994578529</v>
      </c>
      <c r="G3092" s="6"/>
    </row>
    <row r="3093" spans="1:7" x14ac:dyDescent="0.25">
      <c r="A3093" s="2" t="s">
        <v>1247</v>
      </c>
      <c r="B3093" s="2">
        <v>38241</v>
      </c>
      <c r="C3093" s="5">
        <v>19057.833333333332</v>
      </c>
      <c r="D3093" s="6">
        <v>0.4983612701899357</v>
      </c>
      <c r="G3093" s="6"/>
    </row>
    <row r="3094" spans="1:7" x14ac:dyDescent="0.25">
      <c r="A3094" s="2" t="s">
        <v>1319</v>
      </c>
      <c r="B3094" s="2">
        <v>38233</v>
      </c>
      <c r="C3094" s="5">
        <v>18764.833333333332</v>
      </c>
      <c r="D3094" s="6">
        <v>0.49080201222329745</v>
      </c>
      <c r="G3094" s="6"/>
    </row>
    <row r="3095" spans="1:7" x14ac:dyDescent="0.25">
      <c r="A3095" s="2" t="s">
        <v>3045</v>
      </c>
      <c r="B3095" s="2">
        <v>38231</v>
      </c>
      <c r="C3095" s="5">
        <v>12789.833333333334</v>
      </c>
      <c r="D3095" s="6">
        <v>0.3345409048503396</v>
      </c>
      <c r="G3095" s="6"/>
    </row>
    <row r="3096" spans="1:7" x14ac:dyDescent="0.25">
      <c r="A3096" s="2" t="s">
        <v>1485</v>
      </c>
      <c r="B3096" s="2">
        <v>38217</v>
      </c>
      <c r="C3096" s="5">
        <v>18061.666666666668</v>
      </c>
      <c r="D3096" s="6">
        <v>0.47260817611708578</v>
      </c>
      <c r="G3096" s="6"/>
    </row>
    <row r="3097" spans="1:7" x14ac:dyDescent="0.25">
      <c r="A3097" s="2" t="s">
        <v>2924</v>
      </c>
      <c r="B3097" s="2">
        <v>38217</v>
      </c>
      <c r="C3097" s="5">
        <v>13114</v>
      </c>
      <c r="D3097" s="6">
        <v>0.34314572049088105</v>
      </c>
      <c r="G3097" s="6"/>
    </row>
    <row r="3098" spans="1:7" x14ac:dyDescent="0.25">
      <c r="A3098" s="2" t="s">
        <v>1470</v>
      </c>
      <c r="B3098" s="2">
        <v>38211</v>
      </c>
      <c r="C3098" s="5">
        <v>18119.333333333332</v>
      </c>
      <c r="D3098" s="6">
        <v>0.47419155042614253</v>
      </c>
      <c r="G3098" s="6"/>
    </row>
    <row r="3099" spans="1:7" x14ac:dyDescent="0.25">
      <c r="A3099" s="2" t="s">
        <v>2149</v>
      </c>
      <c r="B3099" s="2">
        <v>38191</v>
      </c>
      <c r="C3099" s="5">
        <v>15667.333333333334</v>
      </c>
      <c r="D3099" s="6">
        <v>0.4102362685798574</v>
      </c>
      <c r="G3099" s="6"/>
    </row>
    <row r="3100" spans="1:7" x14ac:dyDescent="0.25">
      <c r="A3100" s="2" t="s">
        <v>1895</v>
      </c>
      <c r="B3100" s="2">
        <v>38182</v>
      </c>
      <c r="C3100" s="5">
        <v>16460.5</v>
      </c>
      <c r="D3100" s="6">
        <v>0.43110628044628357</v>
      </c>
      <c r="G3100" s="6"/>
    </row>
    <row r="3101" spans="1:7" x14ac:dyDescent="0.25">
      <c r="A3101" s="2" t="s">
        <v>3155</v>
      </c>
      <c r="B3101" s="2">
        <v>38180</v>
      </c>
      <c r="C3101" s="5">
        <v>12440</v>
      </c>
      <c r="D3101" s="6">
        <v>0.32582503928758511</v>
      </c>
      <c r="G3101" s="6"/>
    </row>
    <row r="3102" spans="1:7" x14ac:dyDescent="0.25">
      <c r="A3102" s="2" t="s">
        <v>1314</v>
      </c>
      <c r="B3102" s="2">
        <v>38155</v>
      </c>
      <c r="C3102" s="5">
        <v>18734.666666666668</v>
      </c>
      <c r="D3102" s="6">
        <v>0.49101472065696938</v>
      </c>
      <c r="G3102" s="6"/>
    </row>
    <row r="3103" spans="1:7" x14ac:dyDescent="0.25">
      <c r="A3103" s="2" t="s">
        <v>2964</v>
      </c>
      <c r="B3103" s="2">
        <v>38150</v>
      </c>
      <c r="C3103" s="5">
        <v>12985.833333333334</v>
      </c>
      <c r="D3103" s="6">
        <v>0.34038881607688948</v>
      </c>
      <c r="G3103" s="6"/>
    </row>
    <row r="3104" spans="1:7" x14ac:dyDescent="0.25">
      <c r="A3104" s="2" t="s">
        <v>1871</v>
      </c>
      <c r="B3104" s="2">
        <v>38130</v>
      </c>
      <c r="C3104" s="5">
        <v>16506</v>
      </c>
      <c r="D3104" s="6">
        <v>0.43288749016522421</v>
      </c>
      <c r="G3104" s="6"/>
    </row>
    <row r="3105" spans="1:7" x14ac:dyDescent="0.25">
      <c r="A3105" s="2" t="s">
        <v>3073</v>
      </c>
      <c r="B3105" s="2">
        <v>38125</v>
      </c>
      <c r="C3105" s="5">
        <v>12673.833333333334</v>
      </c>
      <c r="D3105" s="6">
        <v>0.33242841530054645</v>
      </c>
      <c r="G3105" s="6"/>
    </row>
    <row r="3106" spans="1:7" x14ac:dyDescent="0.25">
      <c r="A3106" s="2" t="s">
        <v>2047</v>
      </c>
      <c r="B3106" s="2">
        <v>38124</v>
      </c>
      <c r="C3106" s="5">
        <v>15933</v>
      </c>
      <c r="D3106" s="6">
        <v>0.4179257160843563</v>
      </c>
      <c r="G3106" s="6"/>
    </row>
    <row r="3107" spans="1:7" x14ac:dyDescent="0.25">
      <c r="A3107" s="2" t="s">
        <v>1971</v>
      </c>
      <c r="B3107" s="2">
        <v>38111</v>
      </c>
      <c r="C3107" s="5">
        <v>16147.5</v>
      </c>
      <c r="D3107" s="6">
        <v>0.42369657054393745</v>
      </c>
      <c r="G3107" s="6"/>
    </row>
    <row r="3108" spans="1:7" x14ac:dyDescent="0.25">
      <c r="A3108" s="2" t="s">
        <v>1560</v>
      </c>
      <c r="B3108" s="2">
        <v>38096</v>
      </c>
      <c r="C3108" s="5">
        <v>17690.666666666668</v>
      </c>
      <c r="D3108" s="6">
        <v>0.4643707125857483</v>
      </c>
      <c r="G3108" s="6"/>
    </row>
    <row r="3109" spans="1:7" x14ac:dyDescent="0.25">
      <c r="A3109" s="2" t="s">
        <v>3440</v>
      </c>
      <c r="B3109" s="2">
        <v>38090</v>
      </c>
      <c r="C3109" s="5">
        <v>11290.333333333334</v>
      </c>
      <c r="D3109" s="6">
        <v>0.29641200665091449</v>
      </c>
      <c r="G3109" s="6"/>
    </row>
    <row r="3110" spans="1:7" x14ac:dyDescent="0.25">
      <c r="A3110" s="2" t="s">
        <v>395</v>
      </c>
      <c r="B3110" s="2">
        <v>38081</v>
      </c>
      <c r="C3110" s="5">
        <v>22994</v>
      </c>
      <c r="D3110" s="6">
        <v>0.60381817704367002</v>
      </c>
      <c r="G3110" s="6"/>
    </row>
    <row r="3111" spans="1:7" x14ac:dyDescent="0.25">
      <c r="A3111" s="2" t="s">
        <v>1788</v>
      </c>
      <c r="B3111" s="2">
        <v>38076</v>
      </c>
      <c r="C3111" s="5">
        <v>16755.5</v>
      </c>
      <c r="D3111" s="6">
        <v>0.44005410232167247</v>
      </c>
      <c r="G3111" s="6"/>
    </row>
    <row r="3112" spans="1:7" x14ac:dyDescent="0.25">
      <c r="A3112" s="2" t="s">
        <v>3180</v>
      </c>
      <c r="B3112" s="2">
        <v>38055</v>
      </c>
      <c r="C3112" s="5">
        <v>12313.333333333334</v>
      </c>
      <c r="D3112" s="6">
        <v>0.32356676739806423</v>
      </c>
      <c r="G3112" s="6"/>
    </row>
    <row r="3113" spans="1:7" x14ac:dyDescent="0.25">
      <c r="A3113" s="2" t="s">
        <v>2089</v>
      </c>
      <c r="B3113" s="2">
        <v>38052</v>
      </c>
      <c r="C3113" s="5">
        <v>15781.166666666666</v>
      </c>
      <c r="D3113" s="6">
        <v>0.41472633939521353</v>
      </c>
      <c r="G3113" s="6"/>
    </row>
    <row r="3114" spans="1:7" x14ac:dyDescent="0.25">
      <c r="A3114" s="2" t="s">
        <v>3354</v>
      </c>
      <c r="B3114" s="2">
        <v>38048</v>
      </c>
      <c r="C3114" s="5">
        <v>11649.666666666666</v>
      </c>
      <c r="D3114" s="6">
        <v>0.30618341743762262</v>
      </c>
      <c r="G3114" s="6"/>
    </row>
    <row r="3115" spans="1:7" x14ac:dyDescent="0.25">
      <c r="A3115" s="2" t="s">
        <v>1188</v>
      </c>
      <c r="B3115" s="2">
        <v>38041</v>
      </c>
      <c r="C3115" s="5">
        <v>19123</v>
      </c>
      <c r="D3115" s="6">
        <v>0.50269446123918926</v>
      </c>
      <c r="G3115" s="6"/>
    </row>
    <row r="3116" spans="1:7" x14ac:dyDescent="0.25">
      <c r="A3116" s="2" t="s">
        <v>3267</v>
      </c>
      <c r="B3116" s="2">
        <v>38037</v>
      </c>
      <c r="C3116" s="5">
        <v>11984</v>
      </c>
      <c r="D3116" s="6">
        <v>0.31506165049819912</v>
      </c>
      <c r="G3116" s="6"/>
    </row>
    <row r="3117" spans="1:7" x14ac:dyDescent="0.25">
      <c r="A3117" s="2" t="s">
        <v>1276</v>
      </c>
      <c r="B3117" s="2">
        <v>38035</v>
      </c>
      <c r="C3117" s="5">
        <v>18817.833333333332</v>
      </c>
      <c r="D3117" s="6">
        <v>0.49475044914771477</v>
      </c>
      <c r="G3117" s="6"/>
    </row>
    <row r="3118" spans="1:7" x14ac:dyDescent="0.25">
      <c r="A3118" s="2" t="s">
        <v>2308</v>
      </c>
      <c r="B3118" s="2">
        <v>38028</v>
      </c>
      <c r="C3118" s="5">
        <v>15097.333333333334</v>
      </c>
      <c r="D3118" s="6">
        <v>0.39700571508712879</v>
      </c>
      <c r="G3118" s="6"/>
    </row>
    <row r="3119" spans="1:7" x14ac:dyDescent="0.25">
      <c r="A3119" s="2" t="s">
        <v>201</v>
      </c>
      <c r="B3119" s="2">
        <v>38027</v>
      </c>
      <c r="C3119" s="5">
        <v>24687.5</v>
      </c>
      <c r="D3119" s="6">
        <v>0.64920977200410235</v>
      </c>
      <c r="G3119" s="6"/>
    </row>
    <row r="3120" spans="1:7" x14ac:dyDescent="0.25">
      <c r="A3120" s="2" t="s">
        <v>1955</v>
      </c>
      <c r="B3120" s="2">
        <v>38026</v>
      </c>
      <c r="C3120" s="5">
        <v>16176.333333333334</v>
      </c>
      <c r="D3120" s="6">
        <v>0.42540191798593946</v>
      </c>
      <c r="G3120" s="6"/>
    </row>
    <row r="3121" spans="1:7" x14ac:dyDescent="0.25">
      <c r="A3121" s="2" t="s">
        <v>964</v>
      </c>
      <c r="B3121" s="2">
        <v>38020</v>
      </c>
      <c r="C3121" s="5">
        <v>19910</v>
      </c>
      <c r="D3121" s="6">
        <v>0.52367175170962654</v>
      </c>
      <c r="G3121" s="6"/>
    </row>
    <row r="3122" spans="1:7" x14ac:dyDescent="0.25">
      <c r="A3122" s="2" t="s">
        <v>3550</v>
      </c>
      <c r="B3122" s="2">
        <v>38019</v>
      </c>
      <c r="C3122" s="5">
        <v>10757.833333333334</v>
      </c>
      <c r="D3122" s="6">
        <v>0.28295939749423538</v>
      </c>
      <c r="G3122" s="6"/>
    </row>
    <row r="3123" spans="1:7" x14ac:dyDescent="0.25">
      <c r="A3123" s="2" t="s">
        <v>1082</v>
      </c>
      <c r="B3123" s="2">
        <v>38009</v>
      </c>
      <c r="C3123" s="5">
        <v>19463.833333333332</v>
      </c>
      <c r="D3123" s="6">
        <v>0.51208485709524931</v>
      </c>
      <c r="G3123" s="6"/>
    </row>
    <row r="3124" spans="1:7" x14ac:dyDescent="0.25">
      <c r="A3124" s="2" t="s">
        <v>3569</v>
      </c>
      <c r="B3124" s="2">
        <v>37985</v>
      </c>
      <c r="C3124" s="5">
        <v>10686.833333333334</v>
      </c>
      <c r="D3124" s="6">
        <v>0.28134351279013647</v>
      </c>
      <c r="G3124" s="6"/>
    </row>
    <row r="3125" spans="1:7" x14ac:dyDescent="0.25">
      <c r="A3125" s="2" t="s">
        <v>849</v>
      </c>
      <c r="B3125" s="2">
        <v>37978</v>
      </c>
      <c r="C3125" s="5">
        <v>20378.833333333332</v>
      </c>
      <c r="D3125" s="6">
        <v>0.53659574841574942</v>
      </c>
      <c r="G3125" s="6"/>
    </row>
    <row r="3126" spans="1:7" x14ac:dyDescent="0.25">
      <c r="A3126" s="2" t="s">
        <v>3291</v>
      </c>
      <c r="B3126" s="2">
        <v>37976</v>
      </c>
      <c r="C3126" s="5">
        <v>11884.166666666666</v>
      </c>
      <c r="D3126" s="6">
        <v>0.31293887367460149</v>
      </c>
      <c r="G3126" s="6"/>
    </row>
    <row r="3127" spans="1:7" x14ac:dyDescent="0.25">
      <c r="A3127" s="2" t="s">
        <v>3121</v>
      </c>
      <c r="B3127" s="2">
        <v>37971</v>
      </c>
      <c r="C3127" s="5">
        <v>12512</v>
      </c>
      <c r="D3127" s="6">
        <v>0.32951462958573646</v>
      </c>
      <c r="G3127" s="6"/>
    </row>
    <row r="3128" spans="1:7" x14ac:dyDescent="0.25">
      <c r="A3128" s="2" t="s">
        <v>1797</v>
      </c>
      <c r="B3128" s="2">
        <v>37968</v>
      </c>
      <c r="C3128" s="5">
        <v>16695.166666666668</v>
      </c>
      <c r="D3128" s="6">
        <v>0.43971677904200029</v>
      </c>
      <c r="G3128" s="6"/>
    </row>
    <row r="3129" spans="1:7" x14ac:dyDescent="0.25">
      <c r="A3129" s="2" t="s">
        <v>3454</v>
      </c>
      <c r="B3129" s="2">
        <v>37965</v>
      </c>
      <c r="C3129" s="5">
        <v>11201.833333333334</v>
      </c>
      <c r="D3129" s="6">
        <v>0.29505685060801617</v>
      </c>
      <c r="G3129" s="6"/>
    </row>
    <row r="3130" spans="1:7" x14ac:dyDescent="0.25">
      <c r="A3130" s="2" t="s">
        <v>2981</v>
      </c>
      <c r="B3130" s="2">
        <v>37965</v>
      </c>
      <c r="C3130" s="5">
        <v>12882.833333333334</v>
      </c>
      <c r="D3130" s="6">
        <v>0.33933447473550199</v>
      </c>
      <c r="G3130" s="6"/>
    </row>
    <row r="3131" spans="1:7" x14ac:dyDescent="0.25">
      <c r="A3131" s="2" t="s">
        <v>2004</v>
      </c>
      <c r="B3131" s="2">
        <v>37941</v>
      </c>
      <c r="C3131" s="5">
        <v>15996</v>
      </c>
      <c r="D3131" s="6">
        <v>0.4216019609393532</v>
      </c>
      <c r="G3131" s="6"/>
    </row>
    <row r="3132" spans="1:7" x14ac:dyDescent="0.25">
      <c r="A3132" s="2" t="s">
        <v>1537</v>
      </c>
      <c r="B3132" s="2">
        <v>37940</v>
      </c>
      <c r="C3132" s="5">
        <v>17732.333333333332</v>
      </c>
      <c r="D3132" s="6">
        <v>0.46737831664030921</v>
      </c>
      <c r="G3132" s="6"/>
    </row>
    <row r="3133" spans="1:7" x14ac:dyDescent="0.25">
      <c r="A3133" s="2" t="s">
        <v>516</v>
      </c>
      <c r="B3133" s="2">
        <v>37933</v>
      </c>
      <c r="C3133" s="5">
        <v>22208.166666666668</v>
      </c>
      <c r="D3133" s="6">
        <v>0.58545769294985017</v>
      </c>
      <c r="G3133" s="6"/>
    </row>
    <row r="3134" spans="1:7" x14ac:dyDescent="0.25">
      <c r="A3134" s="2" t="s">
        <v>3277</v>
      </c>
      <c r="B3134" s="2">
        <v>37928</v>
      </c>
      <c r="C3134" s="5">
        <v>11902.5</v>
      </c>
      <c r="D3134" s="6">
        <v>0.31381828728116429</v>
      </c>
      <c r="G3134" s="6"/>
    </row>
    <row r="3135" spans="1:7" x14ac:dyDescent="0.25">
      <c r="A3135" s="2" t="s">
        <v>776</v>
      </c>
      <c r="B3135" s="2">
        <v>37927</v>
      </c>
      <c r="C3135" s="5">
        <v>20746.5</v>
      </c>
      <c r="D3135" s="6">
        <v>0.54701136393598226</v>
      </c>
      <c r="G3135" s="6"/>
    </row>
    <row r="3136" spans="1:7" x14ac:dyDescent="0.25">
      <c r="A3136" s="2" t="s">
        <v>559</v>
      </c>
      <c r="B3136" s="2">
        <v>37926</v>
      </c>
      <c r="C3136" s="5">
        <v>21999.833333333332</v>
      </c>
      <c r="D3136" s="6">
        <v>0.58007259751445794</v>
      </c>
      <c r="G3136" s="6"/>
    </row>
    <row r="3137" spans="1:7" x14ac:dyDescent="0.25">
      <c r="A3137" s="2" t="s">
        <v>174</v>
      </c>
      <c r="B3137" s="2">
        <v>37924</v>
      </c>
      <c r="C3137" s="5">
        <v>25102.333333333332</v>
      </c>
      <c r="D3137" s="6">
        <v>0.66191154238301164</v>
      </c>
      <c r="G3137" s="6"/>
    </row>
    <row r="3138" spans="1:7" x14ac:dyDescent="0.25">
      <c r="A3138" s="2" t="s">
        <v>1686</v>
      </c>
      <c r="B3138" s="2">
        <v>37902</v>
      </c>
      <c r="C3138" s="5">
        <v>17022</v>
      </c>
      <c r="D3138" s="6">
        <v>0.44910558809561502</v>
      </c>
      <c r="G3138" s="6"/>
    </row>
    <row r="3139" spans="1:7" x14ac:dyDescent="0.25">
      <c r="A3139" s="2" t="s">
        <v>700</v>
      </c>
      <c r="B3139" s="2">
        <v>37896</v>
      </c>
      <c r="C3139" s="5">
        <v>21225.333333333332</v>
      </c>
      <c r="D3139" s="6">
        <v>0.56009429315319115</v>
      </c>
      <c r="G3139" s="6"/>
    </row>
    <row r="3140" spans="1:7" x14ac:dyDescent="0.25">
      <c r="A3140" s="2" t="s">
        <v>3239</v>
      </c>
      <c r="B3140" s="2">
        <v>37886</v>
      </c>
      <c r="C3140" s="5">
        <v>12061.5</v>
      </c>
      <c r="D3140" s="6">
        <v>0.31836298368790583</v>
      </c>
      <c r="G3140" s="6"/>
    </row>
    <row r="3141" spans="1:7" x14ac:dyDescent="0.25">
      <c r="A3141" s="2" t="s">
        <v>3695</v>
      </c>
      <c r="B3141" s="2">
        <v>37883</v>
      </c>
      <c r="C3141" s="5">
        <v>10043.166666666666</v>
      </c>
      <c r="D3141" s="6">
        <v>0.26511011975468324</v>
      </c>
      <c r="G3141" s="6"/>
    </row>
    <row r="3142" spans="1:7" x14ac:dyDescent="0.25">
      <c r="A3142" s="2" t="s">
        <v>2843</v>
      </c>
      <c r="B3142" s="2">
        <v>37863</v>
      </c>
      <c r="C3142" s="5">
        <v>13189.666666666666</v>
      </c>
      <c r="D3142" s="6">
        <v>0.34835239327751805</v>
      </c>
      <c r="G3142" s="6"/>
    </row>
    <row r="3143" spans="1:7" x14ac:dyDescent="0.25">
      <c r="A3143" s="2" t="s">
        <v>2103</v>
      </c>
      <c r="B3143" s="2">
        <v>37853</v>
      </c>
      <c r="C3143" s="5">
        <v>15667</v>
      </c>
      <c r="D3143" s="6">
        <v>0.41389057670462048</v>
      </c>
      <c r="G3143" s="6"/>
    </row>
    <row r="3144" spans="1:7" x14ac:dyDescent="0.25">
      <c r="A3144" s="2" t="s">
        <v>1374</v>
      </c>
      <c r="B3144" s="2">
        <v>37844</v>
      </c>
      <c r="C3144" s="5">
        <v>18329</v>
      </c>
      <c r="D3144" s="6">
        <v>0.48433040904766939</v>
      </c>
      <c r="G3144" s="6"/>
    </row>
    <row r="3145" spans="1:7" x14ac:dyDescent="0.25">
      <c r="A3145" s="2" t="s">
        <v>556</v>
      </c>
      <c r="B3145" s="2">
        <v>37833</v>
      </c>
      <c r="C3145" s="5">
        <v>21956.833333333332</v>
      </c>
      <c r="D3145" s="6">
        <v>0.58036194151490317</v>
      </c>
      <c r="G3145" s="6"/>
    </row>
    <row r="3146" spans="1:7" x14ac:dyDescent="0.25">
      <c r="A3146" s="2" t="s">
        <v>1859</v>
      </c>
      <c r="B3146" s="2">
        <v>37823</v>
      </c>
      <c r="C3146" s="5">
        <v>16409.333333333332</v>
      </c>
      <c r="D3146" s="6">
        <v>0.43384536745719093</v>
      </c>
      <c r="G3146" s="6"/>
    </row>
    <row r="3147" spans="1:7" x14ac:dyDescent="0.25">
      <c r="A3147" s="2" t="s">
        <v>1375</v>
      </c>
      <c r="B3147" s="2">
        <v>37821</v>
      </c>
      <c r="C3147" s="5">
        <v>18311.166666666668</v>
      </c>
      <c r="D3147" s="6">
        <v>0.48415342446436288</v>
      </c>
      <c r="G3147" s="6"/>
    </row>
    <row r="3148" spans="1:7" x14ac:dyDescent="0.25">
      <c r="A3148" s="2" t="s">
        <v>175</v>
      </c>
      <c r="B3148" s="2">
        <v>37815</v>
      </c>
      <c r="C3148" s="5">
        <v>25022</v>
      </c>
      <c r="D3148" s="6">
        <v>0.66169509453920405</v>
      </c>
      <c r="G3148" s="6"/>
    </row>
    <row r="3149" spans="1:7" x14ac:dyDescent="0.25">
      <c r="A3149" s="2" t="s">
        <v>764</v>
      </c>
      <c r="B3149" s="2">
        <v>37814</v>
      </c>
      <c r="C3149" s="5">
        <v>20761.166666666668</v>
      </c>
      <c r="D3149" s="6">
        <v>0.54903386752701822</v>
      </c>
      <c r="G3149" s="6"/>
    </row>
    <row r="3150" spans="1:7" x14ac:dyDescent="0.25">
      <c r="A3150" s="2" t="s">
        <v>2061</v>
      </c>
      <c r="B3150" s="2">
        <v>37807</v>
      </c>
      <c r="C3150" s="5">
        <v>15764.166666666666</v>
      </c>
      <c r="D3150" s="6">
        <v>0.41696423060985177</v>
      </c>
      <c r="G3150" s="6"/>
    </row>
    <row r="3151" spans="1:7" x14ac:dyDescent="0.25">
      <c r="A3151" s="2" t="s">
        <v>526</v>
      </c>
      <c r="B3151" s="2">
        <v>37806</v>
      </c>
      <c r="C3151" s="5">
        <v>22083.666666666668</v>
      </c>
      <c r="D3151" s="6">
        <v>0.58413126664197923</v>
      </c>
      <c r="G3151" s="6"/>
    </row>
    <row r="3152" spans="1:7" x14ac:dyDescent="0.25">
      <c r="A3152" s="2" t="s">
        <v>2345</v>
      </c>
      <c r="B3152" s="2">
        <v>37802</v>
      </c>
      <c r="C3152" s="5">
        <v>14850.833333333334</v>
      </c>
      <c r="D3152" s="6">
        <v>0.39285840255365678</v>
      </c>
      <c r="G3152" s="6"/>
    </row>
    <row r="3153" spans="1:7" x14ac:dyDescent="0.25">
      <c r="A3153" s="2" t="s">
        <v>3412</v>
      </c>
      <c r="B3153" s="2">
        <v>37784</v>
      </c>
      <c r="C3153" s="5">
        <v>11296.5</v>
      </c>
      <c r="D3153" s="6">
        <v>0.29897575693415201</v>
      </c>
      <c r="G3153" s="6"/>
    </row>
    <row r="3154" spans="1:7" x14ac:dyDescent="0.25">
      <c r="A3154" s="2" t="s">
        <v>2532</v>
      </c>
      <c r="B3154" s="2">
        <v>37781</v>
      </c>
      <c r="C3154" s="5">
        <v>14138</v>
      </c>
      <c r="D3154" s="6">
        <v>0.37420925862205873</v>
      </c>
      <c r="G3154" s="6"/>
    </row>
    <row r="3155" spans="1:7" x14ac:dyDescent="0.25">
      <c r="A3155" s="2" t="s">
        <v>1029</v>
      </c>
      <c r="B3155" s="2">
        <v>37780</v>
      </c>
      <c r="C3155" s="5">
        <v>19514</v>
      </c>
      <c r="D3155" s="6">
        <v>0.51651667548967706</v>
      </c>
      <c r="G3155" s="6"/>
    </row>
    <row r="3156" spans="1:7" x14ac:dyDescent="0.25">
      <c r="A3156" s="2" t="s">
        <v>966</v>
      </c>
      <c r="B3156" s="2">
        <v>37778</v>
      </c>
      <c r="C3156" s="5">
        <v>19766.333333333332</v>
      </c>
      <c r="D3156" s="6">
        <v>0.52322339280357166</v>
      </c>
      <c r="G3156" s="6"/>
    </row>
    <row r="3157" spans="1:7" x14ac:dyDescent="0.25">
      <c r="A3157" s="2" t="s">
        <v>1850</v>
      </c>
      <c r="B3157" s="2">
        <v>37776</v>
      </c>
      <c r="C3157" s="5">
        <v>16420.333333333332</v>
      </c>
      <c r="D3157" s="6">
        <v>0.43467633771000985</v>
      </c>
      <c r="G3157" s="6"/>
    </row>
    <row r="3158" spans="1:7" x14ac:dyDescent="0.25">
      <c r="A3158" s="2" t="s">
        <v>1450</v>
      </c>
      <c r="B3158" s="2">
        <v>37775</v>
      </c>
      <c r="C3158" s="5">
        <v>18003.666666666668</v>
      </c>
      <c r="D3158" s="6">
        <v>0.47660269137436578</v>
      </c>
      <c r="G3158" s="6"/>
    </row>
    <row r="3159" spans="1:7" x14ac:dyDescent="0.25">
      <c r="A3159" s="2" t="s">
        <v>905</v>
      </c>
      <c r="B3159" s="2">
        <v>37756</v>
      </c>
      <c r="C3159" s="5">
        <v>20046.833333333332</v>
      </c>
      <c r="D3159" s="6">
        <v>0.53095755200056505</v>
      </c>
      <c r="G3159" s="6"/>
    </row>
    <row r="3160" spans="1:7" x14ac:dyDescent="0.25">
      <c r="A3160" s="2" t="s">
        <v>2552</v>
      </c>
      <c r="B3160" s="2">
        <v>37754</v>
      </c>
      <c r="C3160" s="5">
        <v>14037.833333333334</v>
      </c>
      <c r="D3160" s="6">
        <v>0.37182373611626141</v>
      </c>
      <c r="G3160" s="6"/>
    </row>
    <row r="3161" spans="1:7" x14ac:dyDescent="0.25">
      <c r="A3161" s="2" t="s">
        <v>374</v>
      </c>
      <c r="B3161" s="2">
        <v>37737</v>
      </c>
      <c r="C3161" s="5">
        <v>22952.666666666668</v>
      </c>
      <c r="D3161" s="6">
        <v>0.60822711573963661</v>
      </c>
      <c r="G3161" s="6"/>
    </row>
    <row r="3162" spans="1:7" x14ac:dyDescent="0.25">
      <c r="A3162" s="2" t="s">
        <v>3250</v>
      </c>
      <c r="B3162" s="2">
        <v>37732</v>
      </c>
      <c r="C3162" s="5">
        <v>11969.333333333334</v>
      </c>
      <c r="D3162" s="6">
        <v>0.31721968974168702</v>
      </c>
      <c r="G3162" s="6"/>
    </row>
    <row r="3163" spans="1:7" x14ac:dyDescent="0.25">
      <c r="A3163" s="2" t="s">
        <v>2631</v>
      </c>
      <c r="B3163" s="2">
        <v>37728</v>
      </c>
      <c r="C3163" s="5">
        <v>13797.833333333334</v>
      </c>
      <c r="D3163" s="6">
        <v>0.36571865281311849</v>
      </c>
      <c r="G3163" s="6"/>
    </row>
    <row r="3164" spans="1:7" x14ac:dyDescent="0.25">
      <c r="A3164" s="2" t="s">
        <v>482</v>
      </c>
      <c r="B3164" s="2">
        <v>37721</v>
      </c>
      <c r="C3164" s="5">
        <v>22275.5</v>
      </c>
      <c r="D3164" s="6">
        <v>0.59053312478460274</v>
      </c>
      <c r="G3164" s="6"/>
    </row>
    <row r="3165" spans="1:7" x14ac:dyDescent="0.25">
      <c r="A3165" s="2" t="s">
        <v>1982</v>
      </c>
      <c r="B3165" s="2">
        <v>37702</v>
      </c>
      <c r="C3165" s="5">
        <v>15944.166666666666</v>
      </c>
      <c r="D3165" s="6">
        <v>0.42289975774936783</v>
      </c>
      <c r="G3165" s="6"/>
    </row>
    <row r="3166" spans="1:7" x14ac:dyDescent="0.25">
      <c r="A3166" s="2" t="s">
        <v>3359</v>
      </c>
      <c r="B3166" s="2">
        <v>37702</v>
      </c>
      <c r="C3166" s="5">
        <v>11517</v>
      </c>
      <c r="D3166" s="6">
        <v>0.30547451063604053</v>
      </c>
      <c r="G3166" s="6"/>
    </row>
    <row r="3167" spans="1:7" x14ac:dyDescent="0.25">
      <c r="A3167" s="2" t="s">
        <v>3368</v>
      </c>
      <c r="B3167" s="2">
        <v>37694</v>
      </c>
      <c r="C3167" s="5">
        <v>11485.833333333334</v>
      </c>
      <c r="D3167" s="6">
        <v>0.30471250950637591</v>
      </c>
      <c r="G3167" s="6"/>
    </row>
    <row r="3168" spans="1:7" x14ac:dyDescent="0.25">
      <c r="A3168" s="2" t="s">
        <v>2332</v>
      </c>
      <c r="B3168" s="2">
        <v>37677</v>
      </c>
      <c r="C3168" s="5">
        <v>14856</v>
      </c>
      <c r="D3168" s="6">
        <v>0.3942989091488176</v>
      </c>
      <c r="G3168" s="6"/>
    </row>
    <row r="3169" spans="1:7" x14ac:dyDescent="0.25">
      <c r="A3169" s="2" t="s">
        <v>844</v>
      </c>
      <c r="B3169" s="2">
        <v>37667</v>
      </c>
      <c r="C3169" s="5">
        <v>20229.5</v>
      </c>
      <c r="D3169" s="6">
        <v>0.53706161892372639</v>
      </c>
      <c r="G3169" s="6"/>
    </row>
    <row r="3170" spans="1:7" x14ac:dyDescent="0.25">
      <c r="A3170" s="2" t="s">
        <v>371</v>
      </c>
      <c r="B3170" s="2">
        <v>37667</v>
      </c>
      <c r="C3170" s="5">
        <v>22916.5</v>
      </c>
      <c r="D3170" s="6">
        <v>0.60839727082061223</v>
      </c>
      <c r="G3170" s="6"/>
    </row>
    <row r="3171" spans="1:7" x14ac:dyDescent="0.25">
      <c r="A3171" s="2" t="s">
        <v>1099</v>
      </c>
      <c r="B3171" s="2">
        <v>37665</v>
      </c>
      <c r="C3171" s="5">
        <v>19232.5</v>
      </c>
      <c r="D3171" s="6">
        <v>0.51061993893535107</v>
      </c>
      <c r="G3171" s="6"/>
    </row>
    <row r="3172" spans="1:7" x14ac:dyDescent="0.25">
      <c r="A3172" s="2" t="s">
        <v>2970</v>
      </c>
      <c r="B3172" s="2">
        <v>37662</v>
      </c>
      <c r="C3172" s="5">
        <v>12810.833333333334</v>
      </c>
      <c r="D3172" s="6">
        <v>0.34015276228913316</v>
      </c>
      <c r="G3172" s="6"/>
    </row>
    <row r="3173" spans="1:7" x14ac:dyDescent="0.25">
      <c r="A3173" s="2" t="s">
        <v>854</v>
      </c>
      <c r="B3173" s="2">
        <v>37661</v>
      </c>
      <c r="C3173" s="5">
        <v>20191.333333333332</v>
      </c>
      <c r="D3173" s="6">
        <v>0.53613375463565316</v>
      </c>
      <c r="G3173" s="6"/>
    </row>
    <row r="3174" spans="1:7" x14ac:dyDescent="0.25">
      <c r="A3174" s="2" t="s">
        <v>1191</v>
      </c>
      <c r="B3174" s="2">
        <v>37649</v>
      </c>
      <c r="C3174" s="5">
        <v>18910</v>
      </c>
      <c r="D3174" s="6">
        <v>0.50227097665276632</v>
      </c>
      <c r="G3174" s="6"/>
    </row>
    <row r="3175" spans="1:7" x14ac:dyDescent="0.25">
      <c r="A3175" s="2" t="s">
        <v>3455</v>
      </c>
      <c r="B3175" s="2">
        <v>37645</v>
      </c>
      <c r="C3175" s="5">
        <v>11107</v>
      </c>
      <c r="D3175" s="6">
        <v>0.29504582281843539</v>
      </c>
      <c r="G3175" s="6"/>
    </row>
    <row r="3176" spans="1:7" x14ac:dyDescent="0.25">
      <c r="A3176" s="2" t="s">
        <v>3740</v>
      </c>
      <c r="B3176" s="2">
        <v>37624</v>
      </c>
      <c r="C3176" s="5">
        <v>9714.1666666666661</v>
      </c>
      <c r="D3176" s="6">
        <v>0.25819069388333687</v>
      </c>
      <c r="G3176" s="6"/>
    </row>
    <row r="3177" spans="1:7" x14ac:dyDescent="0.25">
      <c r="A3177" s="2" t="s">
        <v>1086</v>
      </c>
      <c r="B3177" s="2">
        <v>37624</v>
      </c>
      <c r="C3177" s="5">
        <v>19252.5</v>
      </c>
      <c r="D3177" s="6">
        <v>0.51170795237082711</v>
      </c>
      <c r="G3177" s="6"/>
    </row>
    <row r="3178" spans="1:7" x14ac:dyDescent="0.25">
      <c r="A3178" s="2" t="s">
        <v>1011</v>
      </c>
      <c r="B3178" s="2">
        <v>37623</v>
      </c>
      <c r="C3178" s="5">
        <v>19522</v>
      </c>
      <c r="D3178" s="6">
        <v>0.51888472476942293</v>
      </c>
      <c r="G3178" s="6"/>
    </row>
    <row r="3179" spans="1:7" x14ac:dyDescent="0.25">
      <c r="A3179" s="2" t="s">
        <v>3453</v>
      </c>
      <c r="B3179" s="2">
        <v>37613</v>
      </c>
      <c r="C3179" s="5">
        <v>11099</v>
      </c>
      <c r="D3179" s="6">
        <v>0.29508414643873127</v>
      </c>
      <c r="G3179" s="6"/>
    </row>
    <row r="3180" spans="1:7" x14ac:dyDescent="0.25">
      <c r="A3180" s="2" t="s">
        <v>3593</v>
      </c>
      <c r="B3180" s="2">
        <v>37610</v>
      </c>
      <c r="C3180" s="5">
        <v>10464.333333333334</v>
      </c>
      <c r="D3180" s="6">
        <v>0.27823273951963134</v>
      </c>
      <c r="G3180" s="6"/>
    </row>
    <row r="3181" spans="1:7" x14ac:dyDescent="0.25">
      <c r="A3181" s="2" t="s">
        <v>2573</v>
      </c>
      <c r="B3181" s="2">
        <v>37609</v>
      </c>
      <c r="C3181" s="5">
        <v>13925.166666666666</v>
      </c>
      <c r="D3181" s="6">
        <v>0.37026155086991586</v>
      </c>
      <c r="G3181" s="6"/>
    </row>
    <row r="3182" spans="1:7" x14ac:dyDescent="0.25">
      <c r="A3182" s="2" t="s">
        <v>3538</v>
      </c>
      <c r="B3182" s="2">
        <v>37606</v>
      </c>
      <c r="C3182" s="5">
        <v>10721</v>
      </c>
      <c r="D3182" s="6">
        <v>0.28508748603946177</v>
      </c>
      <c r="G3182" s="6"/>
    </row>
    <row r="3183" spans="1:7" x14ac:dyDescent="0.25">
      <c r="A3183" s="2" t="s">
        <v>2711</v>
      </c>
      <c r="B3183" s="2">
        <v>37606</v>
      </c>
      <c r="C3183" s="5">
        <v>13500.666666666666</v>
      </c>
      <c r="D3183" s="6">
        <v>0.35900299597581947</v>
      </c>
      <c r="G3183" s="6"/>
    </row>
    <row r="3184" spans="1:7" x14ac:dyDescent="0.25">
      <c r="A3184" s="2" t="s">
        <v>238</v>
      </c>
      <c r="B3184" s="2">
        <v>37602</v>
      </c>
      <c r="C3184" s="5">
        <v>23855</v>
      </c>
      <c r="D3184" s="6">
        <v>0.63440774426892188</v>
      </c>
      <c r="G3184" s="6"/>
    </row>
    <row r="3185" spans="1:7" x14ac:dyDescent="0.25">
      <c r="A3185" s="2" t="s">
        <v>3171</v>
      </c>
      <c r="B3185" s="2">
        <v>37599</v>
      </c>
      <c r="C3185" s="5">
        <v>12203.5</v>
      </c>
      <c r="D3185" s="6">
        <v>0.32456980238836142</v>
      </c>
      <c r="G3185" s="6"/>
    </row>
    <row r="3186" spans="1:7" x14ac:dyDescent="0.25">
      <c r="A3186" s="2" t="s">
        <v>1532</v>
      </c>
      <c r="B3186" s="2">
        <v>37592</v>
      </c>
      <c r="C3186" s="5">
        <v>17581.833333333332</v>
      </c>
      <c r="D3186" s="6">
        <v>0.46770146130382345</v>
      </c>
      <c r="G3186" s="6"/>
    </row>
    <row r="3187" spans="1:7" x14ac:dyDescent="0.25">
      <c r="A3187" s="2" t="s">
        <v>3065</v>
      </c>
      <c r="B3187" s="2">
        <v>37588</v>
      </c>
      <c r="C3187" s="5">
        <v>12525</v>
      </c>
      <c r="D3187" s="6">
        <v>0.33321804831329149</v>
      </c>
      <c r="G3187" s="6"/>
    </row>
    <row r="3188" spans="1:7" x14ac:dyDescent="0.25">
      <c r="A3188" s="2" t="s">
        <v>2157</v>
      </c>
      <c r="B3188" s="2">
        <v>37585</v>
      </c>
      <c r="C3188" s="5">
        <v>15402.666666666666</v>
      </c>
      <c r="D3188" s="6">
        <v>0.40980887765509288</v>
      </c>
      <c r="G3188" s="6"/>
    </row>
    <row r="3189" spans="1:7" x14ac:dyDescent="0.25">
      <c r="A3189" s="2" t="s">
        <v>2371</v>
      </c>
      <c r="B3189" s="2">
        <v>37585</v>
      </c>
      <c r="C3189" s="5">
        <v>14687.166666666666</v>
      </c>
      <c r="D3189" s="6">
        <v>0.39077202784798898</v>
      </c>
      <c r="G3189" s="6"/>
    </row>
    <row r="3190" spans="1:7" x14ac:dyDescent="0.25">
      <c r="A3190" s="2" t="s">
        <v>2938</v>
      </c>
      <c r="B3190" s="2">
        <v>37585</v>
      </c>
      <c r="C3190" s="5">
        <v>12870.666666666666</v>
      </c>
      <c r="D3190" s="6">
        <v>0.34244157687020532</v>
      </c>
      <c r="G3190" s="6"/>
    </row>
    <row r="3191" spans="1:7" x14ac:dyDescent="0.25">
      <c r="A3191" s="2" t="s">
        <v>1184</v>
      </c>
      <c r="B3191" s="2">
        <v>37579</v>
      </c>
      <c r="C3191" s="5">
        <v>18899.166666666668</v>
      </c>
      <c r="D3191" s="6">
        <v>0.50291829656634468</v>
      </c>
      <c r="G3191" s="6"/>
    </row>
    <row r="3192" spans="1:7" x14ac:dyDescent="0.25">
      <c r="A3192" s="2" t="s">
        <v>940</v>
      </c>
      <c r="B3192" s="2">
        <v>37577</v>
      </c>
      <c r="C3192" s="5">
        <v>19801.166666666668</v>
      </c>
      <c r="D3192" s="6">
        <v>0.52694910894075275</v>
      </c>
      <c r="G3192" s="6"/>
    </row>
    <row r="3193" spans="1:7" x14ac:dyDescent="0.25">
      <c r="A3193" s="2" t="s">
        <v>1446</v>
      </c>
      <c r="B3193" s="2">
        <v>37575</v>
      </c>
      <c r="C3193" s="5">
        <v>17922.666666666668</v>
      </c>
      <c r="D3193" s="6">
        <v>0.47698381015746288</v>
      </c>
      <c r="G3193" s="6"/>
    </row>
    <row r="3194" spans="1:7" x14ac:dyDescent="0.25">
      <c r="A3194" s="2" t="s">
        <v>1623</v>
      </c>
      <c r="B3194" s="2">
        <v>37561</v>
      </c>
      <c r="C3194" s="5">
        <v>17148.5</v>
      </c>
      <c r="D3194" s="6">
        <v>0.45655067756449508</v>
      </c>
      <c r="G3194" s="6"/>
    </row>
    <row r="3195" spans="1:7" x14ac:dyDescent="0.25">
      <c r="A3195" s="2" t="s">
        <v>2190</v>
      </c>
      <c r="B3195" s="2">
        <v>37544</v>
      </c>
      <c r="C3195" s="5">
        <v>15304.5</v>
      </c>
      <c r="D3195" s="6">
        <v>0.40764170040485831</v>
      </c>
      <c r="G3195" s="6"/>
    </row>
    <row r="3196" spans="1:7" x14ac:dyDescent="0.25">
      <c r="A3196" s="2" t="s">
        <v>1565</v>
      </c>
      <c r="B3196" s="2">
        <v>37541</v>
      </c>
      <c r="C3196" s="5">
        <v>17411</v>
      </c>
      <c r="D3196" s="6">
        <v>0.46378626035534481</v>
      </c>
      <c r="G3196" s="6"/>
    </row>
    <row r="3197" spans="1:7" x14ac:dyDescent="0.25">
      <c r="A3197" s="2" t="s">
        <v>1287</v>
      </c>
      <c r="B3197" s="2">
        <v>37539</v>
      </c>
      <c r="C3197" s="5">
        <v>18523.666666666668</v>
      </c>
      <c r="D3197" s="6">
        <v>0.49345125513909982</v>
      </c>
      <c r="G3197" s="6"/>
    </row>
    <row r="3198" spans="1:7" x14ac:dyDescent="0.25">
      <c r="A3198" s="2" t="s">
        <v>815</v>
      </c>
      <c r="B3198" s="2">
        <v>37532</v>
      </c>
      <c r="C3198" s="5">
        <v>20313.666666666668</v>
      </c>
      <c r="D3198" s="6">
        <v>0.5412359231233792</v>
      </c>
      <c r="G3198" s="6"/>
    </row>
    <row r="3199" spans="1:7" x14ac:dyDescent="0.25">
      <c r="A3199" s="2" t="s">
        <v>1980</v>
      </c>
      <c r="B3199" s="2">
        <v>37527</v>
      </c>
      <c r="C3199" s="5">
        <v>15871</v>
      </c>
      <c r="D3199" s="6">
        <v>0.42292216270951583</v>
      </c>
      <c r="G3199" s="6"/>
    </row>
    <row r="3200" spans="1:7" x14ac:dyDescent="0.25">
      <c r="A3200" s="2" t="s">
        <v>1500</v>
      </c>
      <c r="B3200" s="2">
        <v>37522</v>
      </c>
      <c r="C3200" s="5">
        <v>17670.5</v>
      </c>
      <c r="D3200" s="6">
        <v>0.47093705026384519</v>
      </c>
      <c r="G3200" s="6"/>
    </row>
    <row r="3201" spans="1:7" x14ac:dyDescent="0.25">
      <c r="A3201" s="2" t="s">
        <v>1549</v>
      </c>
      <c r="B3201" s="2">
        <v>37518</v>
      </c>
      <c r="C3201" s="5">
        <v>17463.666666666668</v>
      </c>
      <c r="D3201" s="6">
        <v>0.46547435008973476</v>
      </c>
      <c r="G3201" s="6"/>
    </row>
    <row r="3202" spans="1:7" x14ac:dyDescent="0.25">
      <c r="A3202" s="2" t="s">
        <v>2500</v>
      </c>
      <c r="B3202" s="2">
        <v>37514</v>
      </c>
      <c r="C3202" s="5">
        <v>14150.166666666666</v>
      </c>
      <c r="D3202" s="6">
        <v>0.3771969575802811</v>
      </c>
      <c r="G3202" s="6"/>
    </row>
    <row r="3203" spans="1:7" x14ac:dyDescent="0.25">
      <c r="A3203" s="2" t="s">
        <v>542</v>
      </c>
      <c r="B3203" s="2">
        <v>37513</v>
      </c>
      <c r="C3203" s="5">
        <v>21846.833333333332</v>
      </c>
      <c r="D3203" s="6">
        <v>0.5823803303743591</v>
      </c>
      <c r="G3203" s="6"/>
    </row>
    <row r="3204" spans="1:7" x14ac:dyDescent="0.25">
      <c r="A3204" s="2" t="s">
        <v>1160</v>
      </c>
      <c r="B3204" s="2">
        <v>37508</v>
      </c>
      <c r="C3204" s="5">
        <v>18941.166666666668</v>
      </c>
      <c r="D3204" s="6">
        <v>0.5049900465678433</v>
      </c>
      <c r="G3204" s="6"/>
    </row>
    <row r="3205" spans="1:7" x14ac:dyDescent="0.25">
      <c r="A3205" s="2" t="s">
        <v>2955</v>
      </c>
      <c r="B3205" s="2">
        <v>37505</v>
      </c>
      <c r="C3205" s="5">
        <v>12801.833333333334</v>
      </c>
      <c r="D3205" s="6">
        <v>0.34133671066080079</v>
      </c>
      <c r="G3205" s="6"/>
    </row>
    <row r="3206" spans="1:7" x14ac:dyDescent="0.25">
      <c r="A3206" s="2" t="s">
        <v>2969</v>
      </c>
      <c r="B3206" s="2">
        <v>37497</v>
      </c>
      <c r="C3206" s="5">
        <v>12757.5</v>
      </c>
      <c r="D3206" s="6">
        <v>0.34022721817745422</v>
      </c>
      <c r="G3206" s="6"/>
    </row>
    <row r="3207" spans="1:7" x14ac:dyDescent="0.25">
      <c r="A3207" s="2" t="s">
        <v>3474</v>
      </c>
      <c r="B3207" s="2">
        <v>37497</v>
      </c>
      <c r="C3207" s="5">
        <v>10977</v>
      </c>
      <c r="D3207" s="6">
        <v>0.29274341947355786</v>
      </c>
      <c r="G3207" s="6"/>
    </row>
    <row r="3208" spans="1:7" x14ac:dyDescent="0.25">
      <c r="A3208" s="2" t="s">
        <v>1025</v>
      </c>
      <c r="B3208" s="2">
        <v>37494</v>
      </c>
      <c r="C3208" s="5">
        <v>19403</v>
      </c>
      <c r="D3208" s="6">
        <v>0.51749613271456762</v>
      </c>
      <c r="G3208" s="6"/>
    </row>
    <row r="3209" spans="1:7" x14ac:dyDescent="0.25">
      <c r="A3209" s="2" t="s">
        <v>1661</v>
      </c>
      <c r="B3209" s="2">
        <v>37476</v>
      </c>
      <c r="C3209" s="5">
        <v>16917.833333333332</v>
      </c>
      <c r="D3209" s="6">
        <v>0.45143113815063862</v>
      </c>
      <c r="G3209" s="6"/>
    </row>
    <row r="3210" spans="1:7" x14ac:dyDescent="0.25">
      <c r="A3210" s="2" t="s">
        <v>1289</v>
      </c>
      <c r="B3210" s="2">
        <v>37467</v>
      </c>
      <c r="C3210" s="5">
        <v>18483</v>
      </c>
      <c r="D3210" s="6">
        <v>0.49331411642245176</v>
      </c>
      <c r="G3210" s="6"/>
    </row>
    <row r="3211" spans="1:7" x14ac:dyDescent="0.25">
      <c r="A3211" s="2" t="s">
        <v>576</v>
      </c>
      <c r="B3211" s="2">
        <v>37463</v>
      </c>
      <c r="C3211" s="5">
        <v>21625.166666666668</v>
      </c>
      <c r="D3211" s="6">
        <v>0.57724065522426571</v>
      </c>
      <c r="G3211" s="6"/>
    </row>
    <row r="3212" spans="1:7" x14ac:dyDescent="0.25">
      <c r="A3212" s="2" t="s">
        <v>3639</v>
      </c>
      <c r="B3212" s="2">
        <v>37459</v>
      </c>
      <c r="C3212" s="5">
        <v>10219.666666666666</v>
      </c>
      <c r="D3212" s="6">
        <v>0.27282273062993317</v>
      </c>
      <c r="G3212" s="6"/>
    </row>
    <row r="3213" spans="1:7" x14ac:dyDescent="0.25">
      <c r="A3213" s="2" t="s">
        <v>3414</v>
      </c>
      <c r="B3213" s="2">
        <v>37453</v>
      </c>
      <c r="C3213" s="5">
        <v>11190.333333333334</v>
      </c>
      <c r="D3213" s="6">
        <v>0.29878336403848382</v>
      </c>
      <c r="G3213" s="6"/>
    </row>
    <row r="3214" spans="1:7" x14ac:dyDescent="0.25">
      <c r="A3214" s="2" t="s">
        <v>1605</v>
      </c>
      <c r="B3214" s="2">
        <v>37447</v>
      </c>
      <c r="C3214" s="5">
        <v>17184.833333333332</v>
      </c>
      <c r="D3214" s="6">
        <v>0.45891081617575058</v>
      </c>
      <c r="G3214" s="6"/>
    </row>
    <row r="3215" spans="1:7" x14ac:dyDescent="0.25">
      <c r="A3215" s="2" t="s">
        <v>1663</v>
      </c>
      <c r="B3215" s="2">
        <v>37427</v>
      </c>
      <c r="C3215" s="5">
        <v>16885.333333333332</v>
      </c>
      <c r="D3215" s="6">
        <v>0.4511538016227144</v>
      </c>
      <c r="G3215" s="6"/>
    </row>
    <row r="3216" spans="1:7" x14ac:dyDescent="0.25">
      <c r="A3216" s="2" t="s">
        <v>1208</v>
      </c>
      <c r="B3216" s="2">
        <v>37413</v>
      </c>
      <c r="C3216" s="5">
        <v>18736.333333333332</v>
      </c>
      <c r="D3216" s="6">
        <v>0.50079740553639995</v>
      </c>
      <c r="G3216" s="6"/>
    </row>
    <row r="3217" spans="1:7" x14ac:dyDescent="0.25">
      <c r="A3217" s="2" t="s">
        <v>1153</v>
      </c>
      <c r="B3217" s="2">
        <v>37412</v>
      </c>
      <c r="C3217" s="5">
        <v>18919.666666666668</v>
      </c>
      <c r="D3217" s="6">
        <v>0.50571118001354287</v>
      </c>
      <c r="G3217" s="6"/>
    </row>
    <row r="3218" spans="1:7" x14ac:dyDescent="0.25">
      <c r="A3218" s="2" t="s">
        <v>2329</v>
      </c>
      <c r="B3218" s="2">
        <v>37412</v>
      </c>
      <c r="C3218" s="5">
        <v>14761.5</v>
      </c>
      <c r="D3218" s="6">
        <v>0.39456591467978192</v>
      </c>
      <c r="G3218" s="6"/>
    </row>
    <row r="3219" spans="1:7" x14ac:dyDescent="0.25">
      <c r="A3219" s="2" t="s">
        <v>3328</v>
      </c>
      <c r="B3219" s="2">
        <v>37392</v>
      </c>
      <c r="C3219" s="5">
        <v>11556.333333333334</v>
      </c>
      <c r="D3219" s="6">
        <v>0.30905897874768223</v>
      </c>
      <c r="G3219" s="6"/>
    </row>
    <row r="3220" spans="1:7" x14ac:dyDescent="0.25">
      <c r="A3220" s="2" t="s">
        <v>1749</v>
      </c>
      <c r="B3220" s="2">
        <v>37386</v>
      </c>
      <c r="C3220" s="5">
        <v>16571.666666666668</v>
      </c>
      <c r="D3220" s="6">
        <v>0.44325861730772664</v>
      </c>
      <c r="G3220" s="6"/>
    </row>
    <row r="3221" spans="1:7" x14ac:dyDescent="0.25">
      <c r="A3221" s="2" t="s">
        <v>1212</v>
      </c>
      <c r="B3221" s="2">
        <v>37383</v>
      </c>
      <c r="C3221" s="5">
        <v>18708</v>
      </c>
      <c r="D3221" s="6">
        <v>0.50044137709654124</v>
      </c>
      <c r="G3221" s="6"/>
    </row>
    <row r="3222" spans="1:7" x14ac:dyDescent="0.25">
      <c r="A3222" s="2" t="s">
        <v>766</v>
      </c>
      <c r="B3222" s="2">
        <v>37383</v>
      </c>
      <c r="C3222" s="5">
        <v>20513</v>
      </c>
      <c r="D3222" s="6">
        <v>0.54872535644544307</v>
      </c>
      <c r="G3222" s="6"/>
    </row>
    <row r="3223" spans="1:7" x14ac:dyDescent="0.25">
      <c r="A3223" s="2" t="s">
        <v>1345</v>
      </c>
      <c r="B3223" s="2">
        <v>37378</v>
      </c>
      <c r="C3223" s="5">
        <v>18251.666666666668</v>
      </c>
      <c r="D3223" s="6">
        <v>0.48829971284356222</v>
      </c>
      <c r="G3223" s="6"/>
    </row>
    <row r="3224" spans="1:7" x14ac:dyDescent="0.25">
      <c r="A3224" s="2" t="s">
        <v>780</v>
      </c>
      <c r="B3224" s="2">
        <v>37369</v>
      </c>
      <c r="C3224" s="5">
        <v>20407.5</v>
      </c>
      <c r="D3224" s="6">
        <v>0.54610773635901411</v>
      </c>
      <c r="G3224" s="6"/>
    </row>
    <row r="3225" spans="1:7" x14ac:dyDescent="0.25">
      <c r="A3225" s="2" t="s">
        <v>2039</v>
      </c>
      <c r="B3225" s="2">
        <v>37360</v>
      </c>
      <c r="C3225" s="5">
        <v>15634.666666666666</v>
      </c>
      <c r="D3225" s="6">
        <v>0.41848679514632403</v>
      </c>
      <c r="G3225" s="6"/>
    </row>
    <row r="3226" spans="1:7" x14ac:dyDescent="0.25">
      <c r="A3226" s="2" t="s">
        <v>3316</v>
      </c>
      <c r="B3226" s="2">
        <v>37359</v>
      </c>
      <c r="C3226" s="5">
        <v>11574.166666666666</v>
      </c>
      <c r="D3226" s="6">
        <v>0.30980932751590423</v>
      </c>
      <c r="G3226" s="6"/>
    </row>
    <row r="3227" spans="1:7" x14ac:dyDescent="0.25">
      <c r="A3227" s="2" t="s">
        <v>2098</v>
      </c>
      <c r="B3227" s="2">
        <v>37349</v>
      </c>
      <c r="C3227" s="5">
        <v>15471.5</v>
      </c>
      <c r="D3227" s="6">
        <v>0.41424134514980321</v>
      </c>
      <c r="G3227" s="6"/>
    </row>
    <row r="3228" spans="1:7" x14ac:dyDescent="0.25">
      <c r="A3228" s="2" t="s">
        <v>737</v>
      </c>
      <c r="B3228" s="2">
        <v>37327</v>
      </c>
      <c r="C3228" s="5">
        <v>20658.5</v>
      </c>
      <c r="D3228" s="6">
        <v>0.55344656682830118</v>
      </c>
      <c r="G3228" s="6"/>
    </row>
    <row r="3229" spans="1:7" x14ac:dyDescent="0.25">
      <c r="A3229" s="2" t="s">
        <v>1454</v>
      </c>
      <c r="B3229" s="2">
        <v>37322</v>
      </c>
      <c r="C3229" s="5">
        <v>17766.5</v>
      </c>
      <c r="D3229" s="6">
        <v>0.47603290284550664</v>
      </c>
      <c r="G3229" s="6"/>
    </row>
    <row r="3230" spans="1:7" x14ac:dyDescent="0.25">
      <c r="A3230" s="2" t="s">
        <v>1946</v>
      </c>
      <c r="B3230" s="2">
        <v>37319</v>
      </c>
      <c r="C3230" s="5">
        <v>15899.166666666666</v>
      </c>
      <c r="D3230" s="6">
        <v>0.42603410237859174</v>
      </c>
      <c r="G3230" s="6"/>
    </row>
    <row r="3231" spans="1:7" x14ac:dyDescent="0.25">
      <c r="A3231" s="2" t="s">
        <v>2919</v>
      </c>
      <c r="B3231" s="2">
        <v>37317</v>
      </c>
      <c r="C3231" s="5">
        <v>12814.833333333334</v>
      </c>
      <c r="D3231" s="6">
        <v>0.34340470384364591</v>
      </c>
      <c r="G3231" s="6"/>
    </row>
    <row r="3232" spans="1:7" x14ac:dyDescent="0.25">
      <c r="A3232" s="2" t="s">
        <v>2826</v>
      </c>
      <c r="B3232" s="2">
        <v>37315</v>
      </c>
      <c r="C3232" s="5">
        <v>13031.666666666666</v>
      </c>
      <c r="D3232" s="6">
        <v>0.34923399883871542</v>
      </c>
      <c r="G3232" s="6"/>
    </row>
    <row r="3233" spans="1:7" x14ac:dyDescent="0.25">
      <c r="A3233" s="2" t="s">
        <v>874</v>
      </c>
      <c r="B3233" s="2">
        <v>37313</v>
      </c>
      <c r="C3233" s="5">
        <v>19929.333333333332</v>
      </c>
      <c r="D3233" s="6">
        <v>0.53411232903635009</v>
      </c>
      <c r="G3233" s="6"/>
    </row>
    <row r="3234" spans="1:7" x14ac:dyDescent="0.25">
      <c r="A3234" s="2" t="s">
        <v>1364</v>
      </c>
      <c r="B3234" s="2">
        <v>37303</v>
      </c>
      <c r="C3234" s="5">
        <v>18110.333333333332</v>
      </c>
      <c r="D3234" s="6">
        <v>0.48549267708584648</v>
      </c>
      <c r="G3234" s="6"/>
    </row>
    <row r="3235" spans="1:7" x14ac:dyDescent="0.25">
      <c r="A3235" s="2" t="s">
        <v>680</v>
      </c>
      <c r="B3235" s="2">
        <v>37301</v>
      </c>
      <c r="C3235" s="5">
        <v>20977.166666666668</v>
      </c>
      <c r="D3235" s="6">
        <v>0.56237545016666224</v>
      </c>
      <c r="G3235" s="6"/>
    </row>
    <row r="3236" spans="1:7" x14ac:dyDescent="0.25">
      <c r="A3236" s="2" t="s">
        <v>1236</v>
      </c>
      <c r="B3236" s="2">
        <v>37275</v>
      </c>
      <c r="C3236" s="5">
        <v>18590.666666666668</v>
      </c>
      <c r="D3236" s="6">
        <v>0.49874357254638946</v>
      </c>
      <c r="G3236" s="6"/>
    </row>
    <row r="3237" spans="1:7" x14ac:dyDescent="0.25">
      <c r="A3237" s="2" t="s">
        <v>2284</v>
      </c>
      <c r="B3237" s="2">
        <v>37274</v>
      </c>
      <c r="C3237" s="5">
        <v>14873.833333333334</v>
      </c>
      <c r="D3237" s="6">
        <v>0.3990404392695534</v>
      </c>
      <c r="G3237" s="6"/>
    </row>
    <row r="3238" spans="1:7" x14ac:dyDescent="0.25">
      <c r="A3238" s="2" t="s">
        <v>1494</v>
      </c>
      <c r="B3238" s="2">
        <v>37271</v>
      </c>
      <c r="C3238" s="5">
        <v>17564</v>
      </c>
      <c r="D3238" s="6">
        <v>0.47125110675860588</v>
      </c>
      <c r="G3238" s="6"/>
    </row>
    <row r="3239" spans="1:7" x14ac:dyDescent="0.25">
      <c r="A3239" s="2" t="s">
        <v>2378</v>
      </c>
      <c r="B3239" s="2">
        <v>37268</v>
      </c>
      <c r="C3239" s="5">
        <v>14522.5</v>
      </c>
      <c r="D3239" s="6">
        <v>0.38967747128904151</v>
      </c>
      <c r="G3239" s="6"/>
    </row>
    <row r="3240" spans="1:7" x14ac:dyDescent="0.25">
      <c r="A3240" s="2" t="s">
        <v>2204</v>
      </c>
      <c r="B3240" s="2">
        <v>37259</v>
      </c>
      <c r="C3240" s="5">
        <v>15127.333333333334</v>
      </c>
      <c r="D3240" s="6">
        <v>0.4060048131547635</v>
      </c>
      <c r="G3240" s="6"/>
    </row>
    <row r="3241" spans="1:7" x14ac:dyDescent="0.25">
      <c r="A3241" s="2" t="s">
        <v>2292</v>
      </c>
      <c r="B3241" s="2">
        <v>37254</v>
      </c>
      <c r="C3241" s="5">
        <v>14833.666666666666</v>
      </c>
      <c r="D3241" s="6">
        <v>0.39817648216746299</v>
      </c>
      <c r="G3241" s="6"/>
    </row>
    <row r="3242" spans="1:7" x14ac:dyDescent="0.25">
      <c r="A3242" s="2" t="s">
        <v>3256</v>
      </c>
      <c r="B3242" s="2">
        <v>37251</v>
      </c>
      <c r="C3242" s="5">
        <v>11781.5</v>
      </c>
      <c r="D3242" s="6">
        <v>0.31627338863386217</v>
      </c>
      <c r="G3242" s="6"/>
    </row>
    <row r="3243" spans="1:7" x14ac:dyDescent="0.25">
      <c r="A3243" s="2" t="s">
        <v>1758</v>
      </c>
      <c r="B3243" s="2">
        <v>37242</v>
      </c>
      <c r="C3243" s="5">
        <v>16481.333333333332</v>
      </c>
      <c r="D3243" s="6">
        <v>0.44254694520523419</v>
      </c>
      <c r="G3243" s="6"/>
    </row>
    <row r="3244" spans="1:7" x14ac:dyDescent="0.25">
      <c r="A3244" s="2" t="s">
        <v>3321</v>
      </c>
      <c r="B3244" s="2">
        <v>37229</v>
      </c>
      <c r="C3244" s="5">
        <v>11519.5</v>
      </c>
      <c r="D3244" s="6">
        <v>0.30942276182545864</v>
      </c>
      <c r="G3244" s="6"/>
    </row>
    <row r="3245" spans="1:7" x14ac:dyDescent="0.25">
      <c r="A3245" s="2" t="s">
        <v>1194</v>
      </c>
      <c r="B3245" s="2">
        <v>37219</v>
      </c>
      <c r="C3245" s="5">
        <v>18678</v>
      </c>
      <c r="D3245" s="6">
        <v>0.50184045783067788</v>
      </c>
      <c r="G3245" s="6"/>
    </row>
    <row r="3246" spans="1:7" x14ac:dyDescent="0.25">
      <c r="A3246" s="2" t="s">
        <v>2474</v>
      </c>
      <c r="B3246" s="2">
        <v>37210</v>
      </c>
      <c r="C3246" s="5">
        <v>14157</v>
      </c>
      <c r="D3246" s="6">
        <v>0.38046224133297502</v>
      </c>
      <c r="G3246" s="6"/>
    </row>
    <row r="3247" spans="1:7" x14ac:dyDescent="0.25">
      <c r="A3247" s="2" t="s">
        <v>3083</v>
      </c>
      <c r="B3247" s="2">
        <v>37209</v>
      </c>
      <c r="C3247" s="5">
        <v>12351.833333333334</v>
      </c>
      <c r="D3247" s="6">
        <v>0.33195821799385455</v>
      </c>
      <c r="G3247" s="6"/>
    </row>
    <row r="3248" spans="1:7" x14ac:dyDescent="0.25">
      <c r="A3248" s="2" t="s">
        <v>2208</v>
      </c>
      <c r="B3248" s="2">
        <v>37205</v>
      </c>
      <c r="C3248" s="5">
        <v>15086.666666666666</v>
      </c>
      <c r="D3248" s="6">
        <v>0.4055010527258881</v>
      </c>
      <c r="G3248" s="6"/>
    </row>
    <row r="3249" spans="1:7" x14ac:dyDescent="0.25">
      <c r="A3249" s="2" t="s">
        <v>1209</v>
      </c>
      <c r="B3249" s="2">
        <v>37204</v>
      </c>
      <c r="C3249" s="5">
        <v>18629</v>
      </c>
      <c r="D3249" s="6">
        <v>0.50072572841629936</v>
      </c>
      <c r="G3249" s="6"/>
    </row>
    <row r="3250" spans="1:7" x14ac:dyDescent="0.25">
      <c r="A3250" s="2" t="s">
        <v>1790</v>
      </c>
      <c r="B3250" s="2">
        <v>37202</v>
      </c>
      <c r="C3250" s="5">
        <v>16369.5</v>
      </c>
      <c r="D3250" s="6">
        <v>0.44001666577065751</v>
      </c>
      <c r="G3250" s="6"/>
    </row>
    <row r="3251" spans="1:7" x14ac:dyDescent="0.25">
      <c r="A3251" s="2" t="s">
        <v>2629</v>
      </c>
      <c r="B3251" s="2">
        <v>37194</v>
      </c>
      <c r="C3251" s="5">
        <v>13608.666666666666</v>
      </c>
      <c r="D3251" s="6">
        <v>0.36588338620924521</v>
      </c>
      <c r="G3251" s="6"/>
    </row>
    <row r="3252" spans="1:7" x14ac:dyDescent="0.25">
      <c r="A3252" s="2" t="s">
        <v>2143</v>
      </c>
      <c r="B3252" s="2">
        <v>37193</v>
      </c>
      <c r="C3252" s="5">
        <v>15275.333333333334</v>
      </c>
      <c r="D3252" s="6">
        <v>0.41070452325258339</v>
      </c>
      <c r="G3252" s="6"/>
    </row>
    <row r="3253" spans="1:7" x14ac:dyDescent="0.25">
      <c r="A3253" s="2" t="s">
        <v>1551</v>
      </c>
      <c r="B3253" s="2">
        <v>37190</v>
      </c>
      <c r="C3253" s="5">
        <v>17302.5</v>
      </c>
      <c r="D3253" s="6">
        <v>0.46524603388007529</v>
      </c>
      <c r="G3253" s="6"/>
    </row>
    <row r="3254" spans="1:7" x14ac:dyDescent="0.25">
      <c r="A3254" s="2" t="s">
        <v>1252</v>
      </c>
      <c r="B3254" s="2">
        <v>37170</v>
      </c>
      <c r="C3254" s="5">
        <v>18496.166666666668</v>
      </c>
      <c r="D3254" s="6">
        <v>0.49761007981346966</v>
      </c>
      <c r="G3254" s="6"/>
    </row>
    <row r="3255" spans="1:7" x14ac:dyDescent="0.25">
      <c r="A3255" s="2" t="s">
        <v>3035</v>
      </c>
      <c r="B3255" s="2">
        <v>37161</v>
      </c>
      <c r="C3255" s="5">
        <v>12470</v>
      </c>
      <c r="D3255" s="6">
        <v>0.33556685772718708</v>
      </c>
      <c r="G3255" s="6"/>
    </row>
    <row r="3256" spans="1:7" x14ac:dyDescent="0.25">
      <c r="A3256" s="2" t="s">
        <v>1534</v>
      </c>
      <c r="B3256" s="2">
        <v>37153</v>
      </c>
      <c r="C3256" s="5">
        <v>17371.5</v>
      </c>
      <c r="D3256" s="6">
        <v>0.46756654913465939</v>
      </c>
      <c r="G3256" s="6"/>
    </row>
    <row r="3257" spans="1:7" x14ac:dyDescent="0.25">
      <c r="A3257" s="2" t="s">
        <v>714</v>
      </c>
      <c r="B3257" s="2">
        <v>37153</v>
      </c>
      <c r="C3257" s="5">
        <v>20728</v>
      </c>
      <c r="D3257" s="6">
        <v>0.55790918633757702</v>
      </c>
      <c r="G3257" s="6"/>
    </row>
    <row r="3258" spans="1:7" x14ac:dyDescent="0.25">
      <c r="A3258" s="2" t="s">
        <v>1164</v>
      </c>
      <c r="B3258" s="2">
        <v>37145</v>
      </c>
      <c r="C3258" s="5">
        <v>18739.333333333332</v>
      </c>
      <c r="D3258" s="6">
        <v>0.5044914075470005</v>
      </c>
      <c r="G3258" s="6"/>
    </row>
    <row r="3259" spans="1:7" x14ac:dyDescent="0.25">
      <c r="A3259" s="2" t="s">
        <v>2195</v>
      </c>
      <c r="B3259" s="2">
        <v>37143</v>
      </c>
      <c r="C3259" s="5">
        <v>15104.166666666666</v>
      </c>
      <c r="D3259" s="6">
        <v>0.4066490769907295</v>
      </c>
      <c r="G3259" s="6"/>
    </row>
    <row r="3260" spans="1:7" x14ac:dyDescent="0.25">
      <c r="A3260" s="2" t="s">
        <v>430</v>
      </c>
      <c r="B3260" s="2">
        <v>37141</v>
      </c>
      <c r="C3260" s="5">
        <v>22218.5</v>
      </c>
      <c r="D3260" s="6">
        <v>0.5982202956301661</v>
      </c>
      <c r="G3260" s="6"/>
    </row>
    <row r="3261" spans="1:7" x14ac:dyDescent="0.25">
      <c r="A3261" s="2" t="s">
        <v>1158</v>
      </c>
      <c r="B3261" s="2">
        <v>37139</v>
      </c>
      <c r="C3261" s="5">
        <v>18761.833333333332</v>
      </c>
      <c r="D3261" s="6">
        <v>0.50517874292073917</v>
      </c>
      <c r="G3261" s="6"/>
    </row>
    <row r="3262" spans="1:7" x14ac:dyDescent="0.25">
      <c r="A3262" s="2" t="s">
        <v>1962</v>
      </c>
      <c r="B3262" s="2">
        <v>37137</v>
      </c>
      <c r="C3262" s="5">
        <v>15770</v>
      </c>
      <c r="D3262" s="6">
        <v>0.42464388615127768</v>
      </c>
      <c r="G3262" s="6"/>
    </row>
    <row r="3263" spans="1:7" x14ac:dyDescent="0.25">
      <c r="A3263" s="2" t="s">
        <v>983</v>
      </c>
      <c r="B3263" s="2">
        <v>37134</v>
      </c>
      <c r="C3263" s="5">
        <v>19383.833333333332</v>
      </c>
      <c r="D3263" s="6">
        <v>0.52199691208416366</v>
      </c>
      <c r="G3263" s="6"/>
    </row>
    <row r="3264" spans="1:7" x14ac:dyDescent="0.25">
      <c r="A3264" s="2" t="s">
        <v>2699</v>
      </c>
      <c r="B3264" s="2">
        <v>37133</v>
      </c>
      <c r="C3264" s="5">
        <v>13370.5</v>
      </c>
      <c r="D3264" s="6">
        <v>0.36007055718633024</v>
      </c>
      <c r="G3264" s="6"/>
    </row>
    <row r="3265" spans="1:7" x14ac:dyDescent="0.25">
      <c r="A3265" s="2" t="s">
        <v>376</v>
      </c>
      <c r="B3265" s="2">
        <v>37132</v>
      </c>
      <c r="C3265" s="5">
        <v>22570.833333333332</v>
      </c>
      <c r="D3265" s="6">
        <v>0.60785396244030299</v>
      </c>
      <c r="G3265" s="6"/>
    </row>
    <row r="3266" spans="1:7" x14ac:dyDescent="0.25">
      <c r="A3266" s="2" t="s">
        <v>2707</v>
      </c>
      <c r="B3266" s="2">
        <v>37131</v>
      </c>
      <c r="C3266" s="5">
        <v>13343.166666666666</v>
      </c>
      <c r="D3266" s="6">
        <v>0.35935381936028293</v>
      </c>
      <c r="G3266" s="6"/>
    </row>
    <row r="3267" spans="1:7" x14ac:dyDescent="0.25">
      <c r="A3267" s="2" t="s">
        <v>1882</v>
      </c>
      <c r="B3267" s="2">
        <v>37121</v>
      </c>
      <c r="C3267" s="5">
        <v>16045</v>
      </c>
      <c r="D3267" s="6">
        <v>0.43223512297621292</v>
      </c>
      <c r="G3267" s="6"/>
    </row>
    <row r="3268" spans="1:7" x14ac:dyDescent="0.25">
      <c r="A3268" s="2" t="s">
        <v>1234</v>
      </c>
      <c r="B3268" s="2">
        <v>37115</v>
      </c>
      <c r="C3268" s="5">
        <v>18513.833333333332</v>
      </c>
      <c r="D3268" s="6">
        <v>0.49882347658179527</v>
      </c>
      <c r="G3268" s="6"/>
    </row>
    <row r="3269" spans="1:7" x14ac:dyDescent="0.25">
      <c r="A3269" s="2" t="s">
        <v>676</v>
      </c>
      <c r="B3269" s="2">
        <v>37110</v>
      </c>
      <c r="C3269" s="5">
        <v>20890.833333333332</v>
      </c>
      <c r="D3269" s="6">
        <v>0.5629435013024342</v>
      </c>
      <c r="G3269" s="6"/>
    </row>
    <row r="3270" spans="1:7" x14ac:dyDescent="0.25">
      <c r="A3270" s="2" t="s">
        <v>2361</v>
      </c>
      <c r="B3270" s="2">
        <v>37107</v>
      </c>
      <c r="C3270" s="5">
        <v>14522.5</v>
      </c>
      <c r="D3270" s="6">
        <v>0.39136820545988626</v>
      </c>
      <c r="G3270" s="6"/>
    </row>
    <row r="3271" spans="1:7" x14ac:dyDescent="0.25">
      <c r="A3271" s="2" t="s">
        <v>253</v>
      </c>
      <c r="B3271" s="2">
        <v>37107</v>
      </c>
      <c r="C3271" s="5">
        <v>23399.166666666668</v>
      </c>
      <c r="D3271" s="6">
        <v>0.6305863224369167</v>
      </c>
      <c r="G3271" s="6"/>
    </row>
    <row r="3272" spans="1:7" x14ac:dyDescent="0.25">
      <c r="A3272" s="2" t="s">
        <v>619</v>
      </c>
      <c r="B3272" s="2">
        <v>37100</v>
      </c>
      <c r="C3272" s="5">
        <v>21174.666666666668</v>
      </c>
      <c r="D3272" s="6">
        <v>0.57074573225516623</v>
      </c>
      <c r="G3272" s="6"/>
    </row>
    <row r="3273" spans="1:7" x14ac:dyDescent="0.25">
      <c r="A3273" s="2" t="s">
        <v>1782</v>
      </c>
      <c r="B3273" s="2">
        <v>37096</v>
      </c>
      <c r="C3273" s="5">
        <v>16342.833333333334</v>
      </c>
      <c r="D3273" s="6">
        <v>0.4405551362231328</v>
      </c>
      <c r="G3273" s="6"/>
    </row>
    <row r="3274" spans="1:7" x14ac:dyDescent="0.25">
      <c r="A3274" s="2" t="s">
        <v>1594</v>
      </c>
      <c r="B3274" s="2">
        <v>37094</v>
      </c>
      <c r="C3274" s="5">
        <v>17091.5</v>
      </c>
      <c r="D3274" s="6">
        <v>0.46076184827734945</v>
      </c>
      <c r="G3274" s="6"/>
    </row>
    <row r="3275" spans="1:7" x14ac:dyDescent="0.25">
      <c r="A3275" s="2" t="s">
        <v>1687</v>
      </c>
      <c r="B3275" s="2">
        <v>37087</v>
      </c>
      <c r="C3275" s="5">
        <v>16652.666666666668</v>
      </c>
      <c r="D3275" s="6">
        <v>0.44901627704226998</v>
      </c>
      <c r="G3275" s="6"/>
    </row>
    <row r="3276" spans="1:7" x14ac:dyDescent="0.25">
      <c r="A3276" s="2" t="s">
        <v>186</v>
      </c>
      <c r="B3276" s="2">
        <v>37078</v>
      </c>
      <c r="C3276" s="5">
        <v>24312.666666666668</v>
      </c>
      <c r="D3276" s="6">
        <v>0.65571677724436772</v>
      </c>
      <c r="G3276" s="6"/>
    </row>
    <row r="3277" spans="1:7" x14ac:dyDescent="0.25">
      <c r="A3277" s="2" t="s">
        <v>957</v>
      </c>
      <c r="B3277" s="2">
        <v>37076</v>
      </c>
      <c r="C3277" s="5">
        <v>19436.333333333332</v>
      </c>
      <c r="D3277" s="6">
        <v>0.52422951055489619</v>
      </c>
      <c r="G3277" s="6"/>
    </row>
    <row r="3278" spans="1:7" x14ac:dyDescent="0.25">
      <c r="A3278" s="2" t="s">
        <v>695</v>
      </c>
      <c r="B3278" s="2">
        <v>37075</v>
      </c>
      <c r="C3278" s="5">
        <v>20802.666666666668</v>
      </c>
      <c r="D3278" s="6">
        <v>0.56109687570240507</v>
      </c>
      <c r="G3278" s="6"/>
    </row>
    <row r="3279" spans="1:7" x14ac:dyDescent="0.25">
      <c r="A3279" s="2" t="s">
        <v>3492</v>
      </c>
      <c r="B3279" s="2">
        <v>37073</v>
      </c>
      <c r="C3279" s="5">
        <v>10798.166666666666</v>
      </c>
      <c r="D3279" s="6">
        <v>0.29126767908360979</v>
      </c>
      <c r="G3279" s="6"/>
    </row>
    <row r="3280" spans="1:7" x14ac:dyDescent="0.25">
      <c r="A3280" s="2" t="s">
        <v>2741</v>
      </c>
      <c r="B3280" s="2">
        <v>37065</v>
      </c>
      <c r="C3280" s="5">
        <v>13189.166666666666</v>
      </c>
      <c r="D3280" s="6">
        <v>0.35583884167453572</v>
      </c>
      <c r="G3280" s="6"/>
    </row>
    <row r="3281" spans="1:7" x14ac:dyDescent="0.25">
      <c r="A3281" s="2" t="s">
        <v>1315</v>
      </c>
      <c r="B3281" s="2">
        <v>37042</v>
      </c>
      <c r="C3281" s="5">
        <v>18186.666666666668</v>
      </c>
      <c r="D3281" s="6">
        <v>0.49097420945593295</v>
      </c>
      <c r="G3281" s="6"/>
    </row>
    <row r="3282" spans="1:7" x14ac:dyDescent="0.25">
      <c r="A3282" s="2" t="s">
        <v>1708</v>
      </c>
      <c r="B3282" s="2">
        <v>37023</v>
      </c>
      <c r="C3282" s="5">
        <v>16550.833333333332</v>
      </c>
      <c r="D3282" s="6">
        <v>0.44704192889104966</v>
      </c>
      <c r="G3282" s="6"/>
    </row>
    <row r="3283" spans="1:7" x14ac:dyDescent="0.25">
      <c r="A3283" s="2" t="s">
        <v>2305</v>
      </c>
      <c r="B3283" s="2">
        <v>37020</v>
      </c>
      <c r="C3283" s="5">
        <v>14708.166666666666</v>
      </c>
      <c r="D3283" s="6">
        <v>0.39730325949936968</v>
      </c>
      <c r="G3283" s="6"/>
    </row>
    <row r="3284" spans="1:7" x14ac:dyDescent="0.25">
      <c r="A3284" s="2" t="s">
        <v>1808</v>
      </c>
      <c r="B3284" s="2">
        <v>37020</v>
      </c>
      <c r="C3284" s="5">
        <v>16204</v>
      </c>
      <c r="D3284" s="6">
        <v>0.4377093462992977</v>
      </c>
      <c r="G3284" s="6"/>
    </row>
    <row r="3285" spans="1:7" x14ac:dyDescent="0.25">
      <c r="A3285" s="2" t="s">
        <v>2896</v>
      </c>
      <c r="B3285" s="2">
        <v>37016</v>
      </c>
      <c r="C3285" s="5">
        <v>12763.5</v>
      </c>
      <c r="D3285" s="6">
        <v>0.3448103522800951</v>
      </c>
      <c r="G3285" s="6"/>
    </row>
    <row r="3286" spans="1:7" x14ac:dyDescent="0.25">
      <c r="A3286" s="2" t="s">
        <v>2327</v>
      </c>
      <c r="B3286" s="2">
        <v>37001</v>
      </c>
      <c r="C3286" s="5">
        <v>14604.166666666666</v>
      </c>
      <c r="D3286" s="6">
        <v>0.39469653973316032</v>
      </c>
      <c r="G3286" s="6"/>
    </row>
    <row r="3287" spans="1:7" x14ac:dyDescent="0.25">
      <c r="A3287" s="2" t="s">
        <v>3192</v>
      </c>
      <c r="B3287" s="2">
        <v>36980</v>
      </c>
      <c r="C3287" s="5">
        <v>11915</v>
      </c>
      <c r="D3287" s="6">
        <v>0.32220118983234181</v>
      </c>
      <c r="G3287" s="6"/>
    </row>
    <row r="3288" spans="1:7" x14ac:dyDescent="0.25">
      <c r="A3288" s="2" t="s">
        <v>1615</v>
      </c>
      <c r="B3288" s="2">
        <v>36966</v>
      </c>
      <c r="C3288" s="5">
        <v>16909.333333333332</v>
      </c>
      <c r="D3288" s="6">
        <v>0.45742934949232628</v>
      </c>
      <c r="G3288" s="6"/>
    </row>
    <row r="3289" spans="1:7" x14ac:dyDescent="0.25">
      <c r="A3289" s="2" t="s">
        <v>2646</v>
      </c>
      <c r="B3289" s="2">
        <v>36964</v>
      </c>
      <c r="C3289" s="5">
        <v>13468.166666666666</v>
      </c>
      <c r="D3289" s="6">
        <v>0.36435901597951159</v>
      </c>
      <c r="G3289" s="6"/>
    </row>
    <row r="3290" spans="1:7" x14ac:dyDescent="0.25">
      <c r="A3290" s="2" t="s">
        <v>1497</v>
      </c>
      <c r="B3290" s="2">
        <v>36957</v>
      </c>
      <c r="C3290" s="5">
        <v>17409.166666666668</v>
      </c>
      <c r="D3290" s="6">
        <v>0.47106547248604236</v>
      </c>
      <c r="G3290" s="6"/>
    </row>
    <row r="3291" spans="1:7" x14ac:dyDescent="0.25">
      <c r="A3291" s="2" t="s">
        <v>245</v>
      </c>
      <c r="B3291" s="2">
        <v>36946</v>
      </c>
      <c r="C3291" s="5">
        <v>23353.333333333332</v>
      </c>
      <c r="D3291" s="6">
        <v>0.63209368628087836</v>
      </c>
      <c r="G3291" s="6"/>
    </row>
    <row r="3292" spans="1:7" x14ac:dyDescent="0.25">
      <c r="A3292" s="2" t="s">
        <v>1035</v>
      </c>
      <c r="B3292" s="2">
        <v>36944</v>
      </c>
      <c r="C3292" s="5">
        <v>19059.5</v>
      </c>
      <c r="D3292" s="6">
        <v>0.51590244694673015</v>
      </c>
      <c r="G3292" s="6"/>
    </row>
    <row r="3293" spans="1:7" x14ac:dyDescent="0.25">
      <c r="A3293" s="2" t="s">
        <v>723</v>
      </c>
      <c r="B3293" s="2">
        <v>36940</v>
      </c>
      <c r="C3293" s="5">
        <v>20553</v>
      </c>
      <c r="D3293" s="6">
        <v>0.55638873849485648</v>
      </c>
      <c r="G3293" s="6"/>
    </row>
    <row r="3294" spans="1:7" x14ac:dyDescent="0.25">
      <c r="A3294" s="2" t="s">
        <v>1656</v>
      </c>
      <c r="B3294" s="2">
        <v>36911</v>
      </c>
      <c r="C3294" s="5">
        <v>16678.333333333332</v>
      </c>
      <c r="D3294" s="6">
        <v>0.45185265458354779</v>
      </c>
      <c r="G3294" s="6"/>
    </row>
    <row r="3295" spans="1:7" x14ac:dyDescent="0.25">
      <c r="A3295" s="2" t="s">
        <v>2040</v>
      </c>
      <c r="B3295" s="2">
        <v>36899</v>
      </c>
      <c r="C3295" s="5">
        <v>15441.666666666666</v>
      </c>
      <c r="D3295" s="6">
        <v>0.41848469244875652</v>
      </c>
      <c r="G3295" s="6"/>
    </row>
    <row r="3296" spans="1:7" x14ac:dyDescent="0.25">
      <c r="A3296" s="2" t="s">
        <v>1362</v>
      </c>
      <c r="B3296" s="2">
        <v>36891</v>
      </c>
      <c r="C3296" s="5">
        <v>17919.5</v>
      </c>
      <c r="D3296" s="6">
        <v>0.48574177983790084</v>
      </c>
      <c r="G3296" s="6"/>
    </row>
    <row r="3297" spans="1:7" x14ac:dyDescent="0.25">
      <c r="A3297" s="2" t="s">
        <v>429</v>
      </c>
      <c r="B3297" s="2">
        <v>36870</v>
      </c>
      <c r="C3297" s="5">
        <v>22057</v>
      </c>
      <c r="D3297" s="6">
        <v>0.59823704909140218</v>
      </c>
      <c r="G3297" s="6"/>
    </row>
    <row r="3298" spans="1:7" x14ac:dyDescent="0.25">
      <c r="A3298" s="2" t="s">
        <v>1839</v>
      </c>
      <c r="B3298" s="2">
        <v>36867</v>
      </c>
      <c r="C3298" s="5">
        <v>16048</v>
      </c>
      <c r="D3298" s="6">
        <v>0.4352944367591613</v>
      </c>
      <c r="G3298" s="6"/>
    </row>
    <row r="3299" spans="1:7" x14ac:dyDescent="0.25">
      <c r="A3299" s="2" t="s">
        <v>3143</v>
      </c>
      <c r="B3299" s="2">
        <v>36863</v>
      </c>
      <c r="C3299" s="5">
        <v>12072.166666666666</v>
      </c>
      <c r="D3299" s="6">
        <v>0.32748736311929755</v>
      </c>
      <c r="G3299" s="6"/>
    </row>
    <row r="3300" spans="1:7" x14ac:dyDescent="0.25">
      <c r="A3300" s="2" t="s">
        <v>1043</v>
      </c>
      <c r="B3300" s="2">
        <v>36847</v>
      </c>
      <c r="C3300" s="5">
        <v>18970.833333333332</v>
      </c>
      <c r="D3300" s="6">
        <v>0.51485421698736211</v>
      </c>
      <c r="G3300" s="6"/>
    </row>
    <row r="3301" spans="1:7" x14ac:dyDescent="0.25">
      <c r="A3301" s="2" t="s">
        <v>3551</v>
      </c>
      <c r="B3301" s="2">
        <v>36827</v>
      </c>
      <c r="C3301" s="5">
        <v>10418.166666666666</v>
      </c>
      <c r="D3301" s="6">
        <v>0.28289479639032955</v>
      </c>
      <c r="G3301" s="6"/>
    </row>
    <row r="3302" spans="1:7" x14ac:dyDescent="0.25">
      <c r="A3302" s="2" t="s">
        <v>187</v>
      </c>
      <c r="B3302" s="2">
        <v>36816</v>
      </c>
      <c r="C3302" s="5">
        <v>24099.5</v>
      </c>
      <c r="D3302" s="6">
        <v>0.65459311169056933</v>
      </c>
      <c r="G3302" s="6"/>
    </row>
    <row r="3303" spans="1:7" x14ac:dyDescent="0.25">
      <c r="A3303" s="2" t="s">
        <v>2300</v>
      </c>
      <c r="B3303" s="2">
        <v>36811</v>
      </c>
      <c r="C3303" s="5">
        <v>14632.666666666666</v>
      </c>
      <c r="D3303" s="6">
        <v>0.39750799127072522</v>
      </c>
      <c r="G3303" s="6"/>
    </row>
    <row r="3304" spans="1:7" x14ac:dyDescent="0.25">
      <c r="A3304" s="2" t="s">
        <v>3435</v>
      </c>
      <c r="B3304" s="2">
        <v>36810</v>
      </c>
      <c r="C3304" s="5">
        <v>10951.166666666666</v>
      </c>
      <c r="D3304" s="6">
        <v>0.29750520691840981</v>
      </c>
      <c r="G3304" s="6"/>
    </row>
    <row r="3305" spans="1:7" x14ac:dyDescent="0.25">
      <c r="A3305" s="2" t="s">
        <v>3220</v>
      </c>
      <c r="B3305" s="2">
        <v>36801</v>
      </c>
      <c r="C3305" s="5">
        <v>11771</v>
      </c>
      <c r="D3305" s="6">
        <v>0.3198554387109046</v>
      </c>
      <c r="G3305" s="6"/>
    </row>
    <row r="3306" spans="1:7" x14ac:dyDescent="0.25">
      <c r="A3306" s="2" t="s">
        <v>2923</v>
      </c>
      <c r="B3306" s="2">
        <v>36800</v>
      </c>
      <c r="C3306" s="5">
        <v>12628.333333333334</v>
      </c>
      <c r="D3306" s="6">
        <v>0.343161231884058</v>
      </c>
      <c r="G3306" s="6"/>
    </row>
    <row r="3307" spans="1:7" x14ac:dyDescent="0.25">
      <c r="A3307" s="2" t="s">
        <v>1139</v>
      </c>
      <c r="B3307" s="2">
        <v>36795</v>
      </c>
      <c r="C3307" s="5">
        <v>18648.333333333332</v>
      </c>
      <c r="D3307" s="6">
        <v>0.50681704941794625</v>
      </c>
      <c r="G3307" s="6"/>
    </row>
    <row r="3308" spans="1:7" x14ac:dyDescent="0.25">
      <c r="A3308" s="2" t="s">
        <v>537</v>
      </c>
      <c r="B3308" s="2">
        <v>36792</v>
      </c>
      <c r="C3308" s="5">
        <v>21436.5</v>
      </c>
      <c r="D3308" s="6">
        <v>0.58264024787997393</v>
      </c>
      <c r="G3308" s="6"/>
    </row>
    <row r="3309" spans="1:7" x14ac:dyDescent="0.25">
      <c r="A3309" s="2" t="s">
        <v>1262</v>
      </c>
      <c r="B3309" s="2">
        <v>36770</v>
      </c>
      <c r="C3309" s="5">
        <v>18245.333333333332</v>
      </c>
      <c r="D3309" s="6">
        <v>0.49620161363430332</v>
      </c>
      <c r="G3309" s="6"/>
    </row>
    <row r="3310" spans="1:7" x14ac:dyDescent="0.25">
      <c r="A3310" s="2" t="s">
        <v>2381</v>
      </c>
      <c r="B3310" s="2">
        <v>36770</v>
      </c>
      <c r="C3310" s="5">
        <v>14300.5</v>
      </c>
      <c r="D3310" s="6">
        <v>0.38891759586619529</v>
      </c>
      <c r="G3310" s="6"/>
    </row>
    <row r="3311" spans="1:7" x14ac:dyDescent="0.25">
      <c r="A3311" s="2" t="s">
        <v>2185</v>
      </c>
      <c r="B3311" s="2">
        <v>36769</v>
      </c>
      <c r="C3311" s="5">
        <v>15008.5</v>
      </c>
      <c r="D3311" s="6">
        <v>0.40818352416437759</v>
      </c>
      <c r="G3311" s="6"/>
    </row>
    <row r="3312" spans="1:7" x14ac:dyDescent="0.25">
      <c r="A3312" s="2" t="s">
        <v>1430</v>
      </c>
      <c r="B3312" s="2">
        <v>36766</v>
      </c>
      <c r="C3312" s="5">
        <v>17627.333333333332</v>
      </c>
      <c r="D3312" s="6">
        <v>0.4794465901466935</v>
      </c>
      <c r="G3312" s="6"/>
    </row>
    <row r="3313" spans="1:7" x14ac:dyDescent="0.25">
      <c r="A3313" s="2" t="s">
        <v>898</v>
      </c>
      <c r="B3313" s="2">
        <v>36760</v>
      </c>
      <c r="C3313" s="5">
        <v>19545.333333333332</v>
      </c>
      <c r="D3313" s="6">
        <v>0.53170112441059114</v>
      </c>
      <c r="G3313" s="6"/>
    </row>
    <row r="3314" spans="1:7" x14ac:dyDescent="0.25">
      <c r="A3314" s="2" t="s">
        <v>3293</v>
      </c>
      <c r="B3314" s="2">
        <v>36745</v>
      </c>
      <c r="C3314" s="5">
        <v>11496.666666666666</v>
      </c>
      <c r="D3314" s="6">
        <v>0.31287703542432077</v>
      </c>
      <c r="G3314" s="6"/>
    </row>
    <row r="3315" spans="1:7" x14ac:dyDescent="0.25">
      <c r="A3315" s="2" t="s">
        <v>3794</v>
      </c>
      <c r="B3315" s="2">
        <v>36739</v>
      </c>
      <c r="C3315" s="5">
        <v>9154.6666666666661</v>
      </c>
      <c r="D3315" s="6">
        <v>0.24918116080096536</v>
      </c>
      <c r="G3315" s="6"/>
    </row>
    <row r="3316" spans="1:7" x14ac:dyDescent="0.25">
      <c r="A3316" s="2" t="s">
        <v>1072</v>
      </c>
      <c r="B3316" s="2">
        <v>36701</v>
      </c>
      <c r="C3316" s="5">
        <v>18822.833333333332</v>
      </c>
      <c r="D3316" s="6">
        <v>0.51286976739961665</v>
      </c>
      <c r="G3316" s="6"/>
    </row>
    <row r="3317" spans="1:7" x14ac:dyDescent="0.25">
      <c r="A3317" s="2" t="s">
        <v>283</v>
      </c>
      <c r="B3317" s="2">
        <v>36700</v>
      </c>
      <c r="C3317" s="5">
        <v>22880.666666666668</v>
      </c>
      <c r="D3317" s="6">
        <v>0.62345140781108088</v>
      </c>
      <c r="G3317" s="6"/>
    </row>
    <row r="3318" spans="1:7" x14ac:dyDescent="0.25">
      <c r="A3318" s="2" t="s">
        <v>1101</v>
      </c>
      <c r="B3318" s="2">
        <v>36699</v>
      </c>
      <c r="C3318" s="5">
        <v>18737.333333333332</v>
      </c>
      <c r="D3318" s="6">
        <v>0.51056795371354347</v>
      </c>
      <c r="G3318" s="6"/>
    </row>
    <row r="3319" spans="1:7" x14ac:dyDescent="0.25">
      <c r="A3319" s="2" t="s">
        <v>2415</v>
      </c>
      <c r="B3319" s="2">
        <v>36690</v>
      </c>
      <c r="C3319" s="5">
        <v>14178.833333333334</v>
      </c>
      <c r="D3319" s="6">
        <v>0.38644953211592625</v>
      </c>
      <c r="G3319" s="6"/>
    </row>
    <row r="3320" spans="1:7" x14ac:dyDescent="0.25">
      <c r="A3320" s="2" t="s">
        <v>232</v>
      </c>
      <c r="B3320" s="2">
        <v>36685</v>
      </c>
      <c r="C3320" s="5">
        <v>23381.166666666668</v>
      </c>
      <c r="D3320" s="6">
        <v>0.63734950706464955</v>
      </c>
      <c r="G3320" s="6"/>
    </row>
    <row r="3321" spans="1:7" x14ac:dyDescent="0.25">
      <c r="A3321" s="2" t="s">
        <v>2681</v>
      </c>
      <c r="B3321" s="2">
        <v>36683</v>
      </c>
      <c r="C3321" s="5">
        <v>13286.333333333334</v>
      </c>
      <c r="D3321" s="6">
        <v>0.36219320484511447</v>
      </c>
      <c r="G3321" s="6"/>
    </row>
    <row r="3322" spans="1:7" x14ac:dyDescent="0.25">
      <c r="A3322" s="2" t="s">
        <v>1017</v>
      </c>
      <c r="B3322" s="2">
        <v>36683</v>
      </c>
      <c r="C3322" s="5">
        <v>19006.333333333332</v>
      </c>
      <c r="D3322" s="6">
        <v>0.51812374487728186</v>
      </c>
      <c r="G3322" s="6"/>
    </row>
    <row r="3323" spans="1:7" x14ac:dyDescent="0.25">
      <c r="A3323" s="2" t="s">
        <v>3216</v>
      </c>
      <c r="B3323" s="2">
        <v>36670</v>
      </c>
      <c r="C3323" s="5">
        <v>11746.5</v>
      </c>
      <c r="D3323" s="6">
        <v>0.320329970002727</v>
      </c>
      <c r="G3323" s="6"/>
    </row>
    <row r="3324" spans="1:7" x14ac:dyDescent="0.25">
      <c r="A3324" s="2" t="s">
        <v>1787</v>
      </c>
      <c r="B3324" s="2">
        <v>36648</v>
      </c>
      <c r="C3324" s="5">
        <v>16130</v>
      </c>
      <c r="D3324" s="6">
        <v>0.44013315869897401</v>
      </c>
      <c r="G3324" s="6"/>
    </row>
    <row r="3325" spans="1:7" x14ac:dyDescent="0.25">
      <c r="A3325" s="2" t="s">
        <v>2504</v>
      </c>
      <c r="B3325" s="2">
        <v>36648</v>
      </c>
      <c r="C3325" s="5">
        <v>13806.5</v>
      </c>
      <c r="D3325" s="6">
        <v>0.37673270028378081</v>
      </c>
      <c r="G3325" s="6"/>
    </row>
    <row r="3326" spans="1:7" x14ac:dyDescent="0.25">
      <c r="A3326" s="2" t="s">
        <v>2280</v>
      </c>
      <c r="B3326" s="2">
        <v>36644</v>
      </c>
      <c r="C3326" s="5">
        <v>14633.5</v>
      </c>
      <c r="D3326" s="6">
        <v>0.39934232070734638</v>
      </c>
      <c r="G3326" s="6"/>
    </row>
    <row r="3327" spans="1:7" x14ac:dyDescent="0.25">
      <c r="A3327" s="2" t="s">
        <v>721</v>
      </c>
      <c r="B3327" s="2">
        <v>36643</v>
      </c>
      <c r="C3327" s="5">
        <v>20389.333333333332</v>
      </c>
      <c r="D3327" s="6">
        <v>0.55643187875810751</v>
      </c>
      <c r="G3327" s="6"/>
    </row>
    <row r="3328" spans="1:7" x14ac:dyDescent="0.25">
      <c r="A3328" s="2" t="s">
        <v>1348</v>
      </c>
      <c r="B3328" s="2">
        <v>36642</v>
      </c>
      <c r="C3328" s="5">
        <v>17875</v>
      </c>
      <c r="D3328" s="6">
        <v>0.48782817531794115</v>
      </c>
      <c r="G3328" s="6"/>
    </row>
    <row r="3329" spans="1:7" x14ac:dyDescent="0.25">
      <c r="A3329" s="2" t="s">
        <v>1143</v>
      </c>
      <c r="B3329" s="2">
        <v>36640</v>
      </c>
      <c r="C3329" s="5">
        <v>18556.166666666668</v>
      </c>
      <c r="D3329" s="6">
        <v>0.50644559679767109</v>
      </c>
      <c r="G3329" s="6"/>
    </row>
    <row r="3330" spans="1:7" x14ac:dyDescent="0.25">
      <c r="A3330" s="2" t="s">
        <v>2733</v>
      </c>
      <c r="B3330" s="2">
        <v>36633</v>
      </c>
      <c r="C3330" s="5">
        <v>13073.333333333334</v>
      </c>
      <c r="D3330" s="6">
        <v>0.35687312896386686</v>
      </c>
      <c r="G3330" s="6"/>
    </row>
    <row r="3331" spans="1:7" x14ac:dyDescent="0.25">
      <c r="A3331" s="2" t="s">
        <v>218</v>
      </c>
      <c r="B3331" s="2">
        <v>36628</v>
      </c>
      <c r="C3331" s="5">
        <v>23446</v>
      </c>
      <c r="D3331" s="6">
        <v>0.64011139019329477</v>
      </c>
      <c r="G3331" s="6"/>
    </row>
    <row r="3332" spans="1:7" x14ac:dyDescent="0.25">
      <c r="A3332" s="2" t="s">
        <v>1706</v>
      </c>
      <c r="B3332" s="2">
        <v>36599</v>
      </c>
      <c r="C3332" s="5">
        <v>16364.666666666666</v>
      </c>
      <c r="D3332" s="6">
        <v>0.44713425685583391</v>
      </c>
      <c r="G3332" s="6"/>
    </row>
    <row r="3333" spans="1:7" x14ac:dyDescent="0.25">
      <c r="A3333" s="2" t="s">
        <v>1724</v>
      </c>
      <c r="B3333" s="2">
        <v>36582</v>
      </c>
      <c r="C3333" s="5">
        <v>16297.833333333334</v>
      </c>
      <c r="D3333" s="6">
        <v>0.44551509850017312</v>
      </c>
      <c r="G3333" s="6"/>
    </row>
    <row r="3334" spans="1:7" x14ac:dyDescent="0.25">
      <c r="A3334" s="2" t="s">
        <v>2642</v>
      </c>
      <c r="B3334" s="2">
        <v>36580</v>
      </c>
      <c r="C3334" s="5">
        <v>13340.833333333334</v>
      </c>
      <c r="D3334" s="6">
        <v>0.36470293420812833</v>
      </c>
      <c r="G3334" s="6"/>
    </row>
    <row r="3335" spans="1:7" x14ac:dyDescent="0.25">
      <c r="A3335" s="2" t="s">
        <v>3019</v>
      </c>
      <c r="B3335" s="2">
        <v>36563</v>
      </c>
      <c r="C3335" s="5">
        <v>12310.666666666666</v>
      </c>
      <c r="D3335" s="6">
        <v>0.3366973898932436</v>
      </c>
      <c r="G3335" s="6"/>
    </row>
    <row r="3336" spans="1:7" x14ac:dyDescent="0.25">
      <c r="A3336" s="2" t="s">
        <v>765</v>
      </c>
      <c r="B3336" s="2">
        <v>36557</v>
      </c>
      <c r="C3336" s="5">
        <v>20060.166666666668</v>
      </c>
      <c r="D3336" s="6">
        <v>0.54873667605839282</v>
      </c>
      <c r="G3336" s="6"/>
    </row>
    <row r="3337" spans="1:7" x14ac:dyDescent="0.25">
      <c r="A3337" s="2" t="s">
        <v>2496</v>
      </c>
      <c r="B3337" s="2">
        <v>36552</v>
      </c>
      <c r="C3337" s="5">
        <v>13801.5</v>
      </c>
      <c r="D3337" s="6">
        <v>0.37758535784635588</v>
      </c>
      <c r="G3337" s="6"/>
    </row>
    <row r="3338" spans="1:7" x14ac:dyDescent="0.25">
      <c r="A3338" s="2" t="s">
        <v>1951</v>
      </c>
      <c r="B3338" s="2">
        <v>36551</v>
      </c>
      <c r="C3338" s="5">
        <v>15556.166666666666</v>
      </c>
      <c r="D3338" s="6">
        <v>0.42560167072492316</v>
      </c>
      <c r="G3338" s="6"/>
    </row>
    <row r="3339" spans="1:7" x14ac:dyDescent="0.25">
      <c r="A3339" s="2" t="s">
        <v>1791</v>
      </c>
      <c r="B3339" s="2">
        <v>36536</v>
      </c>
      <c r="C3339" s="5">
        <v>16071.5</v>
      </c>
      <c r="D3339" s="6">
        <v>0.43988121305014233</v>
      </c>
      <c r="G3339" s="6"/>
    </row>
    <row r="3340" spans="1:7" x14ac:dyDescent="0.25">
      <c r="A3340" s="2" t="s">
        <v>1466</v>
      </c>
      <c r="B3340" s="2">
        <v>36532</v>
      </c>
      <c r="C3340" s="5">
        <v>17365</v>
      </c>
      <c r="D3340" s="6">
        <v>0.4753366911201139</v>
      </c>
      <c r="G3340" s="6"/>
    </row>
    <row r="3341" spans="1:7" x14ac:dyDescent="0.25">
      <c r="A3341" s="2" t="s">
        <v>1613</v>
      </c>
      <c r="B3341" s="2">
        <v>36516</v>
      </c>
      <c r="C3341" s="5">
        <v>16735.5</v>
      </c>
      <c r="D3341" s="6">
        <v>0.45830594807755504</v>
      </c>
      <c r="G3341" s="6"/>
    </row>
    <row r="3342" spans="1:7" x14ac:dyDescent="0.25">
      <c r="A3342" s="2" t="s">
        <v>1879</v>
      </c>
      <c r="B3342" s="2">
        <v>36504</v>
      </c>
      <c r="C3342" s="5">
        <v>15788</v>
      </c>
      <c r="D3342" s="6">
        <v>0.43250054788516329</v>
      </c>
      <c r="G3342" s="6"/>
    </row>
    <row r="3343" spans="1:7" x14ac:dyDescent="0.25">
      <c r="A3343" s="2" t="s">
        <v>1741</v>
      </c>
      <c r="B3343" s="2">
        <v>36495</v>
      </c>
      <c r="C3343" s="5">
        <v>16201.5</v>
      </c>
      <c r="D3343" s="6">
        <v>0.44393752568845046</v>
      </c>
      <c r="G3343" s="6"/>
    </row>
    <row r="3344" spans="1:7" x14ac:dyDescent="0.25">
      <c r="A3344" s="2" t="s">
        <v>2913</v>
      </c>
      <c r="B3344" s="2">
        <v>36479</v>
      </c>
      <c r="C3344" s="5">
        <v>12548.333333333334</v>
      </c>
      <c r="D3344" s="6">
        <v>0.34398786516443253</v>
      </c>
      <c r="G3344" s="6"/>
    </row>
    <row r="3345" spans="1:7" x14ac:dyDescent="0.25">
      <c r="A3345" s="2" t="s">
        <v>1353</v>
      </c>
      <c r="B3345" s="2">
        <v>36467</v>
      </c>
      <c r="C3345" s="5">
        <v>17766.5</v>
      </c>
      <c r="D3345" s="6">
        <v>0.48719390133545398</v>
      </c>
      <c r="G3345" s="6"/>
    </row>
    <row r="3346" spans="1:7" x14ac:dyDescent="0.25">
      <c r="A3346" s="2" t="s">
        <v>488</v>
      </c>
      <c r="B3346" s="2">
        <v>36459</v>
      </c>
      <c r="C3346" s="5">
        <v>21499.666666666668</v>
      </c>
      <c r="D3346" s="6">
        <v>0.58969435987456231</v>
      </c>
      <c r="G3346" s="6"/>
    </row>
    <row r="3347" spans="1:7" x14ac:dyDescent="0.25">
      <c r="A3347" s="2" t="s">
        <v>837</v>
      </c>
      <c r="B3347" s="2">
        <v>36443</v>
      </c>
      <c r="C3347" s="5">
        <v>19597.166666666668</v>
      </c>
      <c r="D3347" s="6">
        <v>0.53774844734699856</v>
      </c>
      <c r="G3347" s="6"/>
    </row>
    <row r="3348" spans="1:7" x14ac:dyDescent="0.25">
      <c r="A3348" s="2" t="s">
        <v>623</v>
      </c>
      <c r="B3348" s="2">
        <v>36442</v>
      </c>
      <c r="C3348" s="5">
        <v>20787.833333333332</v>
      </c>
      <c r="D3348" s="6">
        <v>0.57043612681338374</v>
      </c>
      <c r="G3348" s="6"/>
    </row>
    <row r="3349" spans="1:7" x14ac:dyDescent="0.25">
      <c r="A3349" s="2" t="s">
        <v>2024</v>
      </c>
      <c r="B3349" s="2">
        <v>36440</v>
      </c>
      <c r="C3349" s="5">
        <v>15286.5</v>
      </c>
      <c r="D3349" s="6">
        <v>0.41949780461031833</v>
      </c>
      <c r="G3349" s="6"/>
    </row>
    <row r="3350" spans="1:7" x14ac:dyDescent="0.25">
      <c r="A3350" s="2" t="s">
        <v>3404</v>
      </c>
      <c r="B3350" s="2">
        <v>36434</v>
      </c>
      <c r="C3350" s="5">
        <v>10929</v>
      </c>
      <c r="D3350" s="6">
        <v>0.2999670637316792</v>
      </c>
      <c r="G3350" s="6"/>
    </row>
    <row r="3351" spans="1:7" x14ac:dyDescent="0.25">
      <c r="A3351" s="2" t="s">
        <v>241</v>
      </c>
      <c r="B3351" s="2">
        <v>36428</v>
      </c>
      <c r="C3351" s="5">
        <v>23076.333333333332</v>
      </c>
      <c r="D3351" s="6">
        <v>0.63347791076461324</v>
      </c>
      <c r="G3351" s="6"/>
    </row>
    <row r="3352" spans="1:7" x14ac:dyDescent="0.25">
      <c r="A3352" s="2" t="s">
        <v>857</v>
      </c>
      <c r="B3352" s="2">
        <v>36413</v>
      </c>
      <c r="C3352" s="5">
        <v>19512.333333333332</v>
      </c>
      <c r="D3352" s="6">
        <v>0.5358617343622698</v>
      </c>
      <c r="G3352" s="6"/>
    </row>
    <row r="3353" spans="1:7" x14ac:dyDescent="0.25">
      <c r="A3353" s="2" t="s">
        <v>798</v>
      </c>
      <c r="B3353" s="2">
        <v>36398</v>
      </c>
      <c r="C3353" s="5">
        <v>19795.166666666668</v>
      </c>
      <c r="D3353" s="6">
        <v>0.54385314211403557</v>
      </c>
      <c r="G3353" s="6"/>
    </row>
    <row r="3354" spans="1:7" x14ac:dyDescent="0.25">
      <c r="A3354" s="2" t="s">
        <v>3528</v>
      </c>
      <c r="B3354" s="2">
        <v>36368</v>
      </c>
      <c r="C3354" s="5">
        <v>10386.5</v>
      </c>
      <c r="D3354" s="6">
        <v>0.28559447866256049</v>
      </c>
      <c r="G3354" s="6"/>
    </row>
    <row r="3355" spans="1:7" x14ac:dyDescent="0.25">
      <c r="A3355" s="2" t="s">
        <v>2213</v>
      </c>
      <c r="B3355" s="2">
        <v>36361</v>
      </c>
      <c r="C3355" s="5">
        <v>14740.833333333334</v>
      </c>
      <c r="D3355" s="6">
        <v>0.40540230833402091</v>
      </c>
      <c r="G3355" s="6"/>
    </row>
    <row r="3356" spans="1:7" x14ac:dyDescent="0.25">
      <c r="A3356" s="2" t="s">
        <v>2583</v>
      </c>
      <c r="B3356" s="2">
        <v>36354</v>
      </c>
      <c r="C3356" s="5">
        <v>13432.666666666666</v>
      </c>
      <c r="D3356" s="6">
        <v>0.36949624983954077</v>
      </c>
      <c r="G3356" s="6"/>
    </row>
    <row r="3357" spans="1:7" x14ac:dyDescent="0.25">
      <c r="A3357" s="2" t="s">
        <v>645</v>
      </c>
      <c r="B3357" s="2">
        <v>36350</v>
      </c>
      <c r="C3357" s="5">
        <v>20625.666666666668</v>
      </c>
      <c r="D3357" s="6">
        <v>0.56741861531407611</v>
      </c>
      <c r="G3357" s="6"/>
    </row>
    <row r="3358" spans="1:7" x14ac:dyDescent="0.25">
      <c r="A3358" s="2" t="s">
        <v>738</v>
      </c>
      <c r="B3358" s="2">
        <v>36337</v>
      </c>
      <c r="C3358" s="5">
        <v>20105.5</v>
      </c>
      <c r="D3358" s="6">
        <v>0.55330654704571103</v>
      </c>
      <c r="G3358" s="6"/>
    </row>
    <row r="3359" spans="1:7" x14ac:dyDescent="0.25">
      <c r="A3359" s="2" t="s">
        <v>2796</v>
      </c>
      <c r="B3359" s="2">
        <v>36335</v>
      </c>
      <c r="C3359" s="5">
        <v>12783.333333333334</v>
      </c>
      <c r="D3359" s="6">
        <v>0.35181872391174718</v>
      </c>
      <c r="G3359" s="6"/>
    </row>
    <row r="3360" spans="1:7" x14ac:dyDescent="0.25">
      <c r="A3360" s="2" t="s">
        <v>1405</v>
      </c>
      <c r="B3360" s="2">
        <v>36331</v>
      </c>
      <c r="C3360" s="5">
        <v>17493.333333333332</v>
      </c>
      <c r="D3360" s="6">
        <v>0.4814988118503023</v>
      </c>
      <c r="G3360" s="6"/>
    </row>
    <row r="3361" spans="1:7" x14ac:dyDescent="0.25">
      <c r="A3361" s="2" t="s">
        <v>1179</v>
      </c>
      <c r="B3361" s="2">
        <v>36326</v>
      </c>
      <c r="C3361" s="5">
        <v>18288.5</v>
      </c>
      <c r="D3361" s="6">
        <v>0.50345482574464573</v>
      </c>
      <c r="G3361" s="6"/>
    </row>
    <row r="3362" spans="1:7" x14ac:dyDescent="0.25">
      <c r="A3362" s="2" t="s">
        <v>1343</v>
      </c>
      <c r="B3362" s="2">
        <v>36326</v>
      </c>
      <c r="C3362" s="5">
        <v>17739.333333333332</v>
      </c>
      <c r="D3362" s="6">
        <v>0.48833709556057181</v>
      </c>
      <c r="G3362" s="6"/>
    </row>
    <row r="3363" spans="1:7" x14ac:dyDescent="0.25">
      <c r="A3363" s="2" t="s">
        <v>729</v>
      </c>
      <c r="B3363" s="2">
        <v>36324</v>
      </c>
      <c r="C3363" s="5">
        <v>20178.833333333332</v>
      </c>
      <c r="D3363" s="6">
        <v>0.55552343721322905</v>
      </c>
      <c r="G3363" s="6"/>
    </row>
    <row r="3364" spans="1:7" x14ac:dyDescent="0.25">
      <c r="A3364" s="2" t="s">
        <v>609</v>
      </c>
      <c r="B3364" s="2">
        <v>36321</v>
      </c>
      <c r="C3364" s="5">
        <v>20804.166666666668</v>
      </c>
      <c r="D3364" s="6">
        <v>0.57278617512366592</v>
      </c>
      <c r="G3364" s="6"/>
    </row>
    <row r="3365" spans="1:7" x14ac:dyDescent="0.25">
      <c r="A3365" s="2" t="s">
        <v>580</v>
      </c>
      <c r="B3365" s="2">
        <v>36317</v>
      </c>
      <c r="C3365" s="5">
        <v>20933.666666666668</v>
      </c>
      <c r="D3365" s="6">
        <v>0.57641508568071886</v>
      </c>
      <c r="G3365" s="6"/>
    </row>
    <row r="3366" spans="1:7" x14ac:dyDescent="0.25">
      <c r="A3366" s="2" t="s">
        <v>3582</v>
      </c>
      <c r="B3366" s="2">
        <v>36313</v>
      </c>
      <c r="C3366" s="5">
        <v>10139.166666666666</v>
      </c>
      <c r="D3366" s="6">
        <v>0.27921589146219444</v>
      </c>
      <c r="G3366" s="6"/>
    </row>
    <row r="3367" spans="1:7" x14ac:dyDescent="0.25">
      <c r="A3367" s="2" t="s">
        <v>1022</v>
      </c>
      <c r="B3367" s="2">
        <v>36313</v>
      </c>
      <c r="C3367" s="5">
        <v>18796.333333333332</v>
      </c>
      <c r="D3367" s="6">
        <v>0.51761995245045389</v>
      </c>
      <c r="G3367" s="6"/>
    </row>
    <row r="3368" spans="1:7" x14ac:dyDescent="0.25">
      <c r="A3368" s="2" t="s">
        <v>2008</v>
      </c>
      <c r="B3368" s="2">
        <v>36307</v>
      </c>
      <c r="C3368" s="5">
        <v>15296.833333333334</v>
      </c>
      <c r="D3368" s="6">
        <v>0.42131912119793247</v>
      </c>
      <c r="G3368" s="6"/>
    </row>
    <row r="3369" spans="1:7" x14ac:dyDescent="0.25">
      <c r="A3369" s="2" t="s">
        <v>761</v>
      </c>
      <c r="B3369" s="2">
        <v>36294</v>
      </c>
      <c r="C3369" s="5">
        <v>19934</v>
      </c>
      <c r="D3369" s="6">
        <v>0.54923678844988155</v>
      </c>
      <c r="G3369" s="6"/>
    </row>
    <row r="3370" spans="1:7" x14ac:dyDescent="0.25">
      <c r="A3370" s="2" t="s">
        <v>1138</v>
      </c>
      <c r="B3370" s="2">
        <v>36290</v>
      </c>
      <c r="C3370" s="5">
        <v>18399</v>
      </c>
      <c r="D3370" s="6">
        <v>0.5069991733259851</v>
      </c>
      <c r="G3370" s="6"/>
    </row>
    <row r="3371" spans="1:7" x14ac:dyDescent="0.25">
      <c r="A3371" s="2" t="s">
        <v>641</v>
      </c>
      <c r="B3371" s="2">
        <v>36273</v>
      </c>
      <c r="C3371" s="5">
        <v>20597.5</v>
      </c>
      <c r="D3371" s="6">
        <v>0.56784660766961648</v>
      </c>
      <c r="G3371" s="6"/>
    </row>
    <row r="3372" spans="1:7" x14ac:dyDescent="0.25">
      <c r="A3372" s="2" t="s">
        <v>1603</v>
      </c>
      <c r="B3372" s="2">
        <v>36263</v>
      </c>
      <c r="C3372" s="5">
        <v>16644</v>
      </c>
      <c r="D3372" s="6">
        <v>0.45898022778038222</v>
      </c>
      <c r="G3372" s="6"/>
    </row>
    <row r="3373" spans="1:7" x14ac:dyDescent="0.25">
      <c r="A3373" s="2" t="s">
        <v>977</v>
      </c>
      <c r="B3373" s="2">
        <v>36259</v>
      </c>
      <c r="C3373" s="5">
        <v>18947.5</v>
      </c>
      <c r="D3373" s="6">
        <v>0.52255991615874675</v>
      </c>
      <c r="G3373" s="6"/>
    </row>
    <row r="3374" spans="1:7" x14ac:dyDescent="0.25">
      <c r="A3374" s="2" t="s">
        <v>748</v>
      </c>
      <c r="B3374" s="2">
        <v>36258</v>
      </c>
      <c r="C3374" s="5">
        <v>20006.333333333332</v>
      </c>
      <c r="D3374" s="6">
        <v>0.55177707908139806</v>
      </c>
      <c r="G3374" s="6"/>
    </row>
    <row r="3375" spans="1:7" x14ac:dyDescent="0.25">
      <c r="A3375" s="2" t="s">
        <v>3310</v>
      </c>
      <c r="B3375" s="2">
        <v>36250</v>
      </c>
      <c r="C3375" s="5">
        <v>11251.166666666666</v>
      </c>
      <c r="D3375" s="6">
        <v>0.31037701149425284</v>
      </c>
      <c r="G3375" s="6"/>
    </row>
    <row r="3376" spans="1:7" x14ac:dyDescent="0.25">
      <c r="A3376" s="2" t="s">
        <v>664</v>
      </c>
      <c r="B3376" s="2">
        <v>36243</v>
      </c>
      <c r="C3376" s="5">
        <v>20437</v>
      </c>
      <c r="D3376" s="6">
        <v>0.56388819910051591</v>
      </c>
      <c r="G3376" s="6"/>
    </row>
    <row r="3377" spans="1:7" x14ac:dyDescent="0.25">
      <c r="A3377" s="2" t="s">
        <v>281</v>
      </c>
      <c r="B3377" s="2">
        <v>36239</v>
      </c>
      <c r="C3377" s="5">
        <v>22612.333333333332</v>
      </c>
      <c r="D3377" s="6">
        <v>0.62397785075011269</v>
      </c>
      <c r="G3377" s="6"/>
    </row>
    <row r="3378" spans="1:7" x14ac:dyDescent="0.25">
      <c r="A3378" s="2" t="s">
        <v>2084</v>
      </c>
      <c r="B3378" s="2">
        <v>36237</v>
      </c>
      <c r="C3378" s="5">
        <v>15034.833333333334</v>
      </c>
      <c r="D3378" s="6">
        <v>0.41490281572241999</v>
      </c>
      <c r="G3378" s="6"/>
    </row>
    <row r="3379" spans="1:7" x14ac:dyDescent="0.25">
      <c r="A3379" s="2" t="s">
        <v>2831</v>
      </c>
      <c r="B3379" s="2">
        <v>36237</v>
      </c>
      <c r="C3379" s="5">
        <v>12646.166666666666</v>
      </c>
      <c r="D3379" s="6">
        <v>0.34898492332882597</v>
      </c>
      <c r="G3379" s="6"/>
    </row>
    <row r="3380" spans="1:7" x14ac:dyDescent="0.25">
      <c r="A3380" s="2" t="s">
        <v>1216</v>
      </c>
      <c r="B3380" s="2">
        <v>36235</v>
      </c>
      <c r="C3380" s="5">
        <v>18110.166666666668</v>
      </c>
      <c r="D3380" s="6">
        <v>0.49979761740490319</v>
      </c>
      <c r="G3380" s="6"/>
    </row>
    <row r="3381" spans="1:7" x14ac:dyDescent="0.25">
      <c r="A3381" s="2" t="s">
        <v>727</v>
      </c>
      <c r="B3381" s="2">
        <v>36231</v>
      </c>
      <c r="C3381" s="5">
        <v>20139.333333333332</v>
      </c>
      <c r="D3381" s="6">
        <v>0.55585916296357629</v>
      </c>
      <c r="G3381" s="6"/>
    </row>
    <row r="3382" spans="1:7" x14ac:dyDescent="0.25">
      <c r="A3382" s="2" t="s">
        <v>503</v>
      </c>
      <c r="B3382" s="2">
        <v>36227</v>
      </c>
      <c r="C3382" s="5">
        <v>21297.333333333332</v>
      </c>
      <c r="D3382" s="6">
        <v>0.58788564698521362</v>
      </c>
      <c r="G3382" s="6"/>
    </row>
    <row r="3383" spans="1:7" x14ac:dyDescent="0.25">
      <c r="A3383" s="2" t="s">
        <v>577</v>
      </c>
      <c r="B3383" s="2">
        <v>36227</v>
      </c>
      <c r="C3383" s="5">
        <v>20899.166666666668</v>
      </c>
      <c r="D3383" s="6">
        <v>0.5768947654143779</v>
      </c>
      <c r="G3383" s="6"/>
    </row>
    <row r="3384" spans="1:7" x14ac:dyDescent="0.25">
      <c r="A3384" s="2" t="s">
        <v>629</v>
      </c>
      <c r="B3384" s="2">
        <v>36218</v>
      </c>
      <c r="C3384" s="5">
        <v>20624</v>
      </c>
      <c r="D3384" s="6">
        <v>0.56944060964161469</v>
      </c>
      <c r="G3384" s="6"/>
    </row>
    <row r="3385" spans="1:7" x14ac:dyDescent="0.25">
      <c r="A3385" s="2" t="s">
        <v>1146</v>
      </c>
      <c r="B3385" s="2">
        <v>36216</v>
      </c>
      <c r="C3385" s="5">
        <v>18320.666666666668</v>
      </c>
      <c r="D3385" s="6">
        <v>0.50587217436123999</v>
      </c>
      <c r="G3385" s="6"/>
    </row>
    <row r="3386" spans="1:7" x14ac:dyDescent="0.25">
      <c r="A3386" s="2" t="s">
        <v>265</v>
      </c>
      <c r="B3386" s="2">
        <v>36213</v>
      </c>
      <c r="C3386" s="5">
        <v>22765.166666666668</v>
      </c>
      <c r="D3386" s="6">
        <v>0.62864625042572198</v>
      </c>
      <c r="G3386" s="6"/>
    </row>
    <row r="3387" spans="1:7" x14ac:dyDescent="0.25">
      <c r="A3387" s="2" t="s">
        <v>2540</v>
      </c>
      <c r="B3387" s="2">
        <v>36211</v>
      </c>
      <c r="C3387" s="5">
        <v>13513.666666666666</v>
      </c>
      <c r="D3387" s="6">
        <v>0.37319230804635789</v>
      </c>
      <c r="G3387" s="6"/>
    </row>
    <row r="3388" spans="1:7" x14ac:dyDescent="0.25">
      <c r="A3388" s="2" t="s">
        <v>665</v>
      </c>
      <c r="B3388" s="2">
        <v>36196</v>
      </c>
      <c r="C3388" s="5">
        <v>20408.333333333332</v>
      </c>
      <c r="D3388" s="6">
        <v>0.56382841566287245</v>
      </c>
      <c r="G3388" s="6"/>
    </row>
    <row r="3389" spans="1:7" x14ac:dyDescent="0.25">
      <c r="A3389" s="2" t="s">
        <v>1822</v>
      </c>
      <c r="B3389" s="2">
        <v>36193</v>
      </c>
      <c r="C3389" s="5">
        <v>15804.166666666666</v>
      </c>
      <c r="D3389" s="6">
        <v>0.43666362740493098</v>
      </c>
      <c r="G3389" s="6"/>
    </row>
    <row r="3390" spans="1:7" x14ac:dyDescent="0.25">
      <c r="A3390" s="2" t="s">
        <v>2370</v>
      </c>
      <c r="B3390" s="2">
        <v>36189</v>
      </c>
      <c r="C3390" s="5">
        <v>14143.5</v>
      </c>
      <c r="D3390" s="6">
        <v>0.39082317831385227</v>
      </c>
      <c r="G3390" s="6"/>
    </row>
    <row r="3391" spans="1:7" x14ac:dyDescent="0.25">
      <c r="A3391" s="2" t="s">
        <v>2990</v>
      </c>
      <c r="B3391" s="2">
        <v>36180</v>
      </c>
      <c r="C3391" s="5">
        <v>12261.333333333334</v>
      </c>
      <c r="D3391" s="6">
        <v>0.33889810208218168</v>
      </c>
      <c r="G3391" s="6"/>
    </row>
    <row r="3392" spans="1:7" x14ac:dyDescent="0.25">
      <c r="A3392" s="2" t="s">
        <v>602</v>
      </c>
      <c r="B3392" s="2">
        <v>36179</v>
      </c>
      <c r="C3392" s="5">
        <v>20760.333333333332</v>
      </c>
      <c r="D3392" s="6">
        <v>0.57382275168836427</v>
      </c>
      <c r="G3392" s="6"/>
    </row>
    <row r="3393" spans="1:7" x14ac:dyDescent="0.25">
      <c r="A3393" s="2" t="s">
        <v>901</v>
      </c>
      <c r="B3393" s="2">
        <v>36153</v>
      </c>
      <c r="C3393" s="5">
        <v>19208.666666666668</v>
      </c>
      <c r="D3393" s="6">
        <v>0.53131598115416889</v>
      </c>
      <c r="G3393" s="6"/>
    </row>
    <row r="3394" spans="1:7" x14ac:dyDescent="0.25">
      <c r="A3394" s="2" t="s">
        <v>2122</v>
      </c>
      <c r="B3394" s="2">
        <v>36145</v>
      </c>
      <c r="C3394" s="5">
        <v>14904.5</v>
      </c>
      <c r="D3394" s="6">
        <v>0.41235302254807027</v>
      </c>
      <c r="G3394" s="6"/>
    </row>
    <row r="3395" spans="1:7" x14ac:dyDescent="0.25">
      <c r="A3395" s="2" t="s">
        <v>287</v>
      </c>
      <c r="B3395" s="2">
        <v>36132</v>
      </c>
      <c r="C3395" s="5">
        <v>22515.5</v>
      </c>
      <c r="D3395" s="6">
        <v>0.62314568803276871</v>
      </c>
      <c r="G3395" s="6"/>
    </row>
    <row r="3396" spans="1:7" x14ac:dyDescent="0.25">
      <c r="A3396" s="2" t="s">
        <v>1873</v>
      </c>
      <c r="B3396" s="2">
        <v>36131</v>
      </c>
      <c r="C3396" s="5">
        <v>15636.333333333334</v>
      </c>
      <c r="D3396" s="6">
        <v>0.432767798658585</v>
      </c>
      <c r="G3396" s="6"/>
    </row>
    <row r="3397" spans="1:7" x14ac:dyDescent="0.25">
      <c r="A3397" s="2" t="s">
        <v>1431</v>
      </c>
      <c r="B3397" s="2">
        <v>36124</v>
      </c>
      <c r="C3397" s="5">
        <v>17309.833333333332</v>
      </c>
      <c r="D3397" s="6">
        <v>0.4791782010113313</v>
      </c>
      <c r="G3397" s="6"/>
    </row>
    <row r="3398" spans="1:7" x14ac:dyDescent="0.25">
      <c r="A3398" s="2" t="s">
        <v>2940</v>
      </c>
      <c r="B3398" s="2">
        <v>36121</v>
      </c>
      <c r="C3398" s="5">
        <v>12363.166666666666</v>
      </c>
      <c r="D3398" s="6">
        <v>0.34227088581896031</v>
      </c>
      <c r="G3398" s="6"/>
    </row>
    <row r="3399" spans="1:7" x14ac:dyDescent="0.25">
      <c r="A3399" s="2" t="s">
        <v>2488</v>
      </c>
      <c r="B3399" s="2">
        <v>36109</v>
      </c>
      <c r="C3399" s="5">
        <v>13664.166666666666</v>
      </c>
      <c r="D3399" s="6">
        <v>0.37841443038208383</v>
      </c>
      <c r="G3399" s="6"/>
    </row>
    <row r="3400" spans="1:7" x14ac:dyDescent="0.25">
      <c r="A3400" s="2" t="s">
        <v>2356</v>
      </c>
      <c r="B3400" s="2">
        <v>36106</v>
      </c>
      <c r="C3400" s="5">
        <v>14142.166666666666</v>
      </c>
      <c r="D3400" s="6">
        <v>0.39168466921471962</v>
      </c>
      <c r="G3400" s="6"/>
    </row>
    <row r="3401" spans="1:7" x14ac:dyDescent="0.25">
      <c r="A3401" s="2" t="s">
        <v>1026</v>
      </c>
      <c r="B3401" s="2">
        <v>36095</v>
      </c>
      <c r="C3401" s="5">
        <v>18674</v>
      </c>
      <c r="D3401" s="6">
        <v>0.51735697465022856</v>
      </c>
      <c r="G3401" s="6"/>
    </row>
    <row r="3402" spans="1:7" x14ac:dyDescent="0.25">
      <c r="A3402" s="2" t="s">
        <v>820</v>
      </c>
      <c r="B3402" s="2">
        <v>36083</v>
      </c>
      <c r="C3402" s="5">
        <v>19506.5</v>
      </c>
      <c r="D3402" s="6">
        <v>0.54060083695923289</v>
      </c>
      <c r="G3402" s="6"/>
    </row>
    <row r="3403" spans="1:7" x14ac:dyDescent="0.25">
      <c r="A3403" s="2" t="s">
        <v>1956</v>
      </c>
      <c r="B3403" s="2">
        <v>36077</v>
      </c>
      <c r="C3403" s="5">
        <v>15338.833333333334</v>
      </c>
      <c r="D3403" s="6">
        <v>0.42516931378255768</v>
      </c>
      <c r="G3403" s="6"/>
    </row>
    <row r="3404" spans="1:7" x14ac:dyDescent="0.25">
      <c r="A3404" s="2" t="s">
        <v>379</v>
      </c>
      <c r="B3404" s="2">
        <v>36077</v>
      </c>
      <c r="C3404" s="5">
        <v>21915.5</v>
      </c>
      <c r="D3404" s="6">
        <v>0.60746458962774064</v>
      </c>
      <c r="G3404" s="6"/>
    </row>
    <row r="3405" spans="1:7" x14ac:dyDescent="0.25">
      <c r="A3405" s="2" t="s">
        <v>813</v>
      </c>
      <c r="B3405" s="2">
        <v>36074</v>
      </c>
      <c r="C3405" s="5">
        <v>19534.833333333332</v>
      </c>
      <c r="D3405" s="6">
        <v>0.54152113248692502</v>
      </c>
      <c r="G3405" s="6"/>
    </row>
    <row r="3406" spans="1:7" x14ac:dyDescent="0.25">
      <c r="A3406" s="2" t="s">
        <v>1115</v>
      </c>
      <c r="B3406" s="2">
        <v>36074</v>
      </c>
      <c r="C3406" s="5">
        <v>18370.166666666668</v>
      </c>
      <c r="D3406" s="6">
        <v>0.50923564524773157</v>
      </c>
      <c r="G3406" s="6"/>
    </row>
    <row r="3407" spans="1:7" x14ac:dyDescent="0.25">
      <c r="A3407" s="2" t="s">
        <v>932</v>
      </c>
      <c r="B3407" s="2">
        <v>36061</v>
      </c>
      <c r="C3407" s="5">
        <v>19048</v>
      </c>
      <c r="D3407" s="6">
        <v>0.52821607831174955</v>
      </c>
      <c r="G3407" s="6"/>
    </row>
    <row r="3408" spans="1:7" x14ac:dyDescent="0.25">
      <c r="A3408" s="2" t="s">
        <v>334</v>
      </c>
      <c r="B3408" s="2">
        <v>36047</v>
      </c>
      <c r="C3408" s="5">
        <v>22098.5</v>
      </c>
      <c r="D3408" s="6">
        <v>0.61304685549421589</v>
      </c>
      <c r="G3408" s="6"/>
    </row>
    <row r="3409" spans="1:7" x14ac:dyDescent="0.25">
      <c r="A3409" s="2" t="s">
        <v>875</v>
      </c>
      <c r="B3409" s="2">
        <v>36044</v>
      </c>
      <c r="C3409" s="5">
        <v>19247.166666666668</v>
      </c>
      <c r="D3409" s="6">
        <v>0.53399086301927279</v>
      </c>
      <c r="G3409" s="6"/>
    </row>
    <row r="3410" spans="1:7" x14ac:dyDescent="0.25">
      <c r="A3410" s="2" t="s">
        <v>1614</v>
      </c>
      <c r="B3410" s="2">
        <v>36037</v>
      </c>
      <c r="C3410" s="5">
        <v>16513</v>
      </c>
      <c r="D3410" s="6">
        <v>0.45822349252157507</v>
      </c>
      <c r="G3410" s="6"/>
    </row>
    <row r="3411" spans="1:7" x14ac:dyDescent="0.25">
      <c r="A3411" s="2" t="s">
        <v>2850</v>
      </c>
      <c r="B3411" s="2">
        <v>36033</v>
      </c>
      <c r="C3411" s="5">
        <v>12542.666666666666</v>
      </c>
      <c r="D3411" s="6">
        <v>0.34808832644150267</v>
      </c>
      <c r="G3411" s="6"/>
    </row>
    <row r="3412" spans="1:7" x14ac:dyDescent="0.25">
      <c r="A3412" s="2" t="s">
        <v>2031</v>
      </c>
      <c r="B3412" s="2">
        <v>36015</v>
      </c>
      <c r="C3412" s="5">
        <v>15086</v>
      </c>
      <c r="D3412" s="6">
        <v>0.41888102179647368</v>
      </c>
      <c r="G3412" s="6"/>
    </row>
    <row r="3413" spans="1:7" x14ac:dyDescent="0.25">
      <c r="A3413" s="2" t="s">
        <v>2892</v>
      </c>
      <c r="B3413" s="2">
        <v>36013</v>
      </c>
      <c r="C3413" s="5">
        <v>12426.5</v>
      </c>
      <c r="D3413" s="6">
        <v>0.34505595201732708</v>
      </c>
      <c r="G3413" s="6"/>
    </row>
    <row r="3414" spans="1:7" x14ac:dyDescent="0.25">
      <c r="A3414" s="2" t="s">
        <v>805</v>
      </c>
      <c r="B3414" s="2">
        <v>36012</v>
      </c>
      <c r="C3414" s="5">
        <v>19529</v>
      </c>
      <c r="D3414" s="6">
        <v>0.54229145840275461</v>
      </c>
      <c r="G3414" s="6"/>
    </row>
    <row r="3415" spans="1:7" x14ac:dyDescent="0.25">
      <c r="A3415" s="2" t="s">
        <v>2973</v>
      </c>
      <c r="B3415" s="2">
        <v>36006</v>
      </c>
      <c r="C3415" s="5">
        <v>12242.666666666666</v>
      </c>
      <c r="D3415" s="6">
        <v>0.3400174045066563</v>
      </c>
      <c r="G3415" s="6"/>
    </row>
    <row r="3416" spans="1:7" x14ac:dyDescent="0.25">
      <c r="A3416" s="2" t="s">
        <v>915</v>
      </c>
      <c r="B3416" s="2">
        <v>36005</v>
      </c>
      <c r="C3416" s="5">
        <v>19088</v>
      </c>
      <c r="D3416" s="6">
        <v>0.53014859047354534</v>
      </c>
      <c r="G3416" s="6"/>
    </row>
    <row r="3417" spans="1:7" x14ac:dyDescent="0.25">
      <c r="A3417" s="2" t="s">
        <v>1783</v>
      </c>
      <c r="B3417" s="2">
        <v>36001</v>
      </c>
      <c r="C3417" s="5">
        <v>15856.666666666666</v>
      </c>
      <c r="D3417" s="6">
        <v>0.4404507282205124</v>
      </c>
      <c r="G3417" s="6"/>
    </row>
    <row r="3418" spans="1:7" x14ac:dyDescent="0.25">
      <c r="A3418" s="2" t="s">
        <v>749</v>
      </c>
      <c r="B3418" s="2">
        <v>35999</v>
      </c>
      <c r="C3418" s="5">
        <v>19861.333333333332</v>
      </c>
      <c r="D3418" s="6">
        <v>0.55171902923229343</v>
      </c>
      <c r="G3418" s="6"/>
    </row>
    <row r="3419" spans="1:7" x14ac:dyDescent="0.25">
      <c r="A3419" s="2" t="s">
        <v>276</v>
      </c>
      <c r="B3419" s="2">
        <v>35995</v>
      </c>
      <c r="C3419" s="5">
        <v>22503</v>
      </c>
      <c r="D3419" s="6">
        <v>0.62517016252257263</v>
      </c>
      <c r="G3419" s="6"/>
    </row>
    <row r="3420" spans="1:7" x14ac:dyDescent="0.25">
      <c r="A3420" s="2" t="s">
        <v>2200</v>
      </c>
      <c r="B3420" s="2">
        <v>35991</v>
      </c>
      <c r="C3420" s="5">
        <v>14617.166666666666</v>
      </c>
      <c r="D3420" s="6">
        <v>0.40613394089263055</v>
      </c>
      <c r="G3420" s="6"/>
    </row>
    <row r="3421" spans="1:7" x14ac:dyDescent="0.25">
      <c r="A3421" s="2" t="s">
        <v>1596</v>
      </c>
      <c r="B3421" s="2">
        <v>35990</v>
      </c>
      <c r="C3421" s="5">
        <v>16578.166666666668</v>
      </c>
      <c r="D3421" s="6">
        <v>0.46063258312494215</v>
      </c>
      <c r="G3421" s="6"/>
    </row>
    <row r="3422" spans="1:7" x14ac:dyDescent="0.25">
      <c r="A3422" s="2" t="s">
        <v>1206</v>
      </c>
      <c r="B3422" s="2">
        <v>35980</v>
      </c>
      <c r="C3422" s="5">
        <v>18026.333333333332</v>
      </c>
      <c r="D3422" s="6">
        <v>0.50100982027052066</v>
      </c>
      <c r="G3422" s="6"/>
    </row>
    <row r="3423" spans="1:7" x14ac:dyDescent="0.25">
      <c r="A3423" s="2" t="s">
        <v>1311</v>
      </c>
      <c r="B3423" s="2">
        <v>35978</v>
      </c>
      <c r="C3423" s="5">
        <v>17671.5</v>
      </c>
      <c r="D3423" s="6">
        <v>0.49117516259936628</v>
      </c>
      <c r="G3423" s="6"/>
    </row>
    <row r="3424" spans="1:7" x14ac:dyDescent="0.25">
      <c r="A3424" s="2" t="s">
        <v>3001</v>
      </c>
      <c r="B3424" s="2">
        <v>35963</v>
      </c>
      <c r="C3424" s="5">
        <v>12148.666666666666</v>
      </c>
      <c r="D3424" s="6">
        <v>0.33781015673516296</v>
      </c>
      <c r="G3424" s="6"/>
    </row>
    <row r="3425" spans="1:7" x14ac:dyDescent="0.25">
      <c r="A3425" s="2" t="s">
        <v>292</v>
      </c>
      <c r="B3425" s="2">
        <v>35963</v>
      </c>
      <c r="C3425" s="5">
        <v>22379.166666666668</v>
      </c>
      <c r="D3425" s="6">
        <v>0.62228308724707804</v>
      </c>
      <c r="G3425" s="6"/>
    </row>
    <row r="3426" spans="1:7" x14ac:dyDescent="0.25">
      <c r="A3426" s="2" t="s">
        <v>924</v>
      </c>
      <c r="B3426" s="2">
        <v>35961</v>
      </c>
      <c r="C3426" s="5">
        <v>19014.5</v>
      </c>
      <c r="D3426" s="6">
        <v>0.52875337170823944</v>
      </c>
      <c r="G3426" s="6"/>
    </row>
    <row r="3427" spans="1:7" x14ac:dyDescent="0.25">
      <c r="A3427" s="2" t="s">
        <v>1842</v>
      </c>
      <c r="B3427" s="2">
        <v>35950</v>
      </c>
      <c r="C3427" s="5">
        <v>15643.5</v>
      </c>
      <c r="D3427" s="6">
        <v>0.43514603616133518</v>
      </c>
      <c r="G3427" s="6"/>
    </row>
    <row r="3428" spans="1:7" x14ac:dyDescent="0.25">
      <c r="A3428" s="2" t="s">
        <v>1750</v>
      </c>
      <c r="B3428" s="2">
        <v>35939</v>
      </c>
      <c r="C3428" s="5">
        <v>15924.333333333334</v>
      </c>
      <c r="D3428" s="6">
        <v>0.44309338972518253</v>
      </c>
      <c r="G3428" s="6"/>
    </row>
    <row r="3429" spans="1:7" x14ac:dyDescent="0.25">
      <c r="A3429" s="2" t="s">
        <v>3068</v>
      </c>
      <c r="B3429" s="2">
        <v>35925</v>
      </c>
      <c r="C3429" s="5">
        <v>11964.5</v>
      </c>
      <c r="D3429" s="6">
        <v>0.3330410577592206</v>
      </c>
      <c r="G3429" s="6"/>
    </row>
    <row r="3430" spans="1:7" x14ac:dyDescent="0.25">
      <c r="A3430" s="2" t="s">
        <v>1386</v>
      </c>
      <c r="B3430" s="2">
        <v>35920</v>
      </c>
      <c r="C3430" s="5">
        <v>17352.666666666668</v>
      </c>
      <c r="D3430" s="6">
        <v>0.48309205642167785</v>
      </c>
      <c r="G3430" s="6"/>
    </row>
    <row r="3431" spans="1:7" x14ac:dyDescent="0.25">
      <c r="A3431" s="2" t="s">
        <v>698</v>
      </c>
      <c r="B3431" s="2">
        <v>35908</v>
      </c>
      <c r="C3431" s="5">
        <v>20126.666666666668</v>
      </c>
      <c r="D3431" s="6">
        <v>0.56050647952174082</v>
      </c>
      <c r="G3431" s="6"/>
    </row>
    <row r="3432" spans="1:7" x14ac:dyDescent="0.25">
      <c r="A3432" s="2" t="s">
        <v>1189</v>
      </c>
      <c r="B3432" s="2">
        <v>35885</v>
      </c>
      <c r="C3432" s="5">
        <v>18038.166666666668</v>
      </c>
      <c r="D3432" s="6">
        <v>0.50266592355208772</v>
      </c>
      <c r="G3432" s="6"/>
    </row>
    <row r="3433" spans="1:7" x14ac:dyDescent="0.25">
      <c r="A3433" s="2" t="s">
        <v>1690</v>
      </c>
      <c r="B3433" s="2">
        <v>35879</v>
      </c>
      <c r="C3433" s="5">
        <v>16100</v>
      </c>
      <c r="D3433" s="6">
        <v>0.44873045514089022</v>
      </c>
      <c r="G3433" s="6"/>
    </row>
    <row r="3434" spans="1:7" x14ac:dyDescent="0.25">
      <c r="A3434" s="2" t="s">
        <v>686</v>
      </c>
      <c r="B3434" s="2">
        <v>35877</v>
      </c>
      <c r="C3434" s="5">
        <v>20158.5</v>
      </c>
      <c r="D3434" s="6">
        <v>0.56187808345179358</v>
      </c>
      <c r="G3434" s="6"/>
    </row>
    <row r="3435" spans="1:7" x14ac:dyDescent="0.25">
      <c r="A3435" s="2" t="s">
        <v>3098</v>
      </c>
      <c r="B3435" s="2">
        <v>35871</v>
      </c>
      <c r="C3435" s="5">
        <v>11882.333333333334</v>
      </c>
      <c r="D3435" s="6">
        <v>0.33125180043303321</v>
      </c>
      <c r="G3435" s="6"/>
    </row>
    <row r="3436" spans="1:7" x14ac:dyDescent="0.25">
      <c r="A3436" s="2" t="s">
        <v>314</v>
      </c>
      <c r="B3436" s="2">
        <v>35870</v>
      </c>
      <c r="C3436" s="5">
        <v>22179.833333333332</v>
      </c>
      <c r="D3436" s="6">
        <v>0.61833937366415759</v>
      </c>
      <c r="G3436" s="6"/>
    </row>
    <row r="3437" spans="1:7" x14ac:dyDescent="0.25">
      <c r="A3437" s="2" t="s">
        <v>673</v>
      </c>
      <c r="B3437" s="2">
        <v>35866</v>
      </c>
      <c r="C3437" s="5">
        <v>20193.666666666668</v>
      </c>
      <c r="D3437" s="6">
        <v>0.56303091135522965</v>
      </c>
      <c r="G3437" s="6"/>
    </row>
    <row r="3438" spans="1:7" x14ac:dyDescent="0.25">
      <c r="A3438" s="2" t="s">
        <v>1926</v>
      </c>
      <c r="B3438" s="2">
        <v>35865</v>
      </c>
      <c r="C3438" s="5">
        <v>15383.166666666666</v>
      </c>
      <c r="D3438" s="6">
        <v>0.42891863004786468</v>
      </c>
      <c r="G3438" s="6"/>
    </row>
    <row r="3439" spans="1:7" x14ac:dyDescent="0.25">
      <c r="A3439" s="2" t="s">
        <v>2410</v>
      </c>
      <c r="B3439" s="2">
        <v>35852</v>
      </c>
      <c r="C3439" s="5">
        <v>13872.5</v>
      </c>
      <c r="D3439" s="6">
        <v>0.38693796719848267</v>
      </c>
      <c r="G3439" s="6"/>
    </row>
    <row r="3440" spans="1:7" x14ac:dyDescent="0.25">
      <c r="A3440" s="2" t="s">
        <v>3446</v>
      </c>
      <c r="B3440" s="2">
        <v>35826</v>
      </c>
      <c r="C3440" s="5">
        <v>10596</v>
      </c>
      <c r="D3440" s="6">
        <v>0.29576285379333445</v>
      </c>
      <c r="G3440" s="6"/>
    </row>
    <row r="3441" spans="1:7" x14ac:dyDescent="0.25">
      <c r="A3441" s="2" t="s">
        <v>2521</v>
      </c>
      <c r="B3441" s="2">
        <v>35799</v>
      </c>
      <c r="C3441" s="5">
        <v>13448.833333333334</v>
      </c>
      <c r="D3441" s="6">
        <v>0.37567622931739247</v>
      </c>
      <c r="G3441" s="6"/>
    </row>
    <row r="3442" spans="1:7" x14ac:dyDescent="0.25">
      <c r="A3442" s="2" t="s">
        <v>650</v>
      </c>
      <c r="B3442" s="2">
        <v>35792</v>
      </c>
      <c r="C3442" s="5">
        <v>20276.833333333332</v>
      </c>
      <c r="D3442" s="6">
        <v>0.56651858888392193</v>
      </c>
      <c r="G3442" s="6"/>
    </row>
    <row r="3443" spans="1:7" x14ac:dyDescent="0.25">
      <c r="A3443" s="2" t="s">
        <v>1148</v>
      </c>
      <c r="B3443" s="2">
        <v>35790</v>
      </c>
      <c r="C3443" s="5">
        <v>18104.333333333332</v>
      </c>
      <c r="D3443" s="6">
        <v>0.50584893359411376</v>
      </c>
      <c r="G3443" s="6"/>
    </row>
    <row r="3444" spans="1:7" x14ac:dyDescent="0.25">
      <c r="A3444" s="2" t="s">
        <v>1833</v>
      </c>
      <c r="B3444" s="2">
        <v>35782</v>
      </c>
      <c r="C3444" s="5">
        <v>15590.5</v>
      </c>
      <c r="D3444" s="6">
        <v>0.43570789782572245</v>
      </c>
      <c r="G3444" s="6"/>
    </row>
    <row r="3445" spans="1:7" x14ac:dyDescent="0.25">
      <c r="A3445" s="2" t="s">
        <v>1093</v>
      </c>
      <c r="B3445" s="2">
        <v>35782</v>
      </c>
      <c r="C3445" s="5">
        <v>18290.666666666668</v>
      </c>
      <c r="D3445" s="6">
        <v>0.51116948931492556</v>
      </c>
      <c r="G3445" s="6"/>
    </row>
    <row r="3446" spans="1:7" x14ac:dyDescent="0.25">
      <c r="A3446" s="2" t="s">
        <v>681</v>
      </c>
      <c r="B3446" s="2">
        <v>35779</v>
      </c>
      <c r="C3446" s="5">
        <v>20120.666666666668</v>
      </c>
      <c r="D3446" s="6">
        <v>0.56235967094291817</v>
      </c>
      <c r="G3446" s="6"/>
    </row>
    <row r="3447" spans="1:7" x14ac:dyDescent="0.25">
      <c r="A3447" s="2" t="s">
        <v>1432</v>
      </c>
      <c r="B3447" s="2">
        <v>35767</v>
      </c>
      <c r="C3447" s="5">
        <v>17136</v>
      </c>
      <c r="D3447" s="6">
        <v>0.47910084714960716</v>
      </c>
      <c r="G3447" s="6"/>
    </row>
    <row r="3448" spans="1:7" x14ac:dyDescent="0.25">
      <c r="A3448" s="2" t="s">
        <v>2259</v>
      </c>
      <c r="B3448" s="2">
        <v>35765</v>
      </c>
      <c r="C3448" s="5">
        <v>14341.833333333334</v>
      </c>
      <c r="D3448" s="6">
        <v>0.40100191062025259</v>
      </c>
      <c r="G3448" s="6"/>
    </row>
    <row r="3449" spans="1:7" x14ac:dyDescent="0.25">
      <c r="A3449" s="2" t="s">
        <v>407</v>
      </c>
      <c r="B3449" s="2">
        <v>35764</v>
      </c>
      <c r="C3449" s="5">
        <v>21534.833333333332</v>
      </c>
      <c r="D3449" s="6">
        <v>0.6021371584088282</v>
      </c>
      <c r="G3449" s="6"/>
    </row>
    <row r="3450" spans="1:7" x14ac:dyDescent="0.25">
      <c r="A3450" s="2" t="s">
        <v>1552</v>
      </c>
      <c r="B3450" s="2">
        <v>35758</v>
      </c>
      <c r="C3450" s="5">
        <v>16633.166666666668</v>
      </c>
      <c r="D3450" s="6">
        <v>0.46515931166918362</v>
      </c>
      <c r="G3450" s="6"/>
    </row>
    <row r="3451" spans="1:7" x14ac:dyDescent="0.25">
      <c r="A3451" s="2" t="s">
        <v>423</v>
      </c>
      <c r="B3451" s="2">
        <v>35754</v>
      </c>
      <c r="C3451" s="5">
        <v>21446.5</v>
      </c>
      <c r="D3451" s="6">
        <v>0.59983498349834985</v>
      </c>
      <c r="G3451" s="6"/>
    </row>
    <row r="3452" spans="1:7" x14ac:dyDescent="0.25">
      <c r="A3452" s="2" t="s">
        <v>2804</v>
      </c>
      <c r="B3452" s="2">
        <v>35743</v>
      </c>
      <c r="C3452" s="5">
        <v>12550.5</v>
      </c>
      <c r="D3452" s="6">
        <v>0.35113169012114259</v>
      </c>
      <c r="G3452" s="6"/>
    </row>
    <row r="3453" spans="1:7" x14ac:dyDescent="0.25">
      <c r="A3453" s="2" t="s">
        <v>1589</v>
      </c>
      <c r="B3453" s="2">
        <v>35733</v>
      </c>
      <c r="C3453" s="5">
        <v>16480.666666666668</v>
      </c>
      <c r="D3453" s="6">
        <v>0.46121698896444935</v>
      </c>
      <c r="G3453" s="6"/>
    </row>
    <row r="3454" spans="1:7" x14ac:dyDescent="0.25">
      <c r="A3454" s="2" t="s">
        <v>2388</v>
      </c>
      <c r="B3454" s="2">
        <v>35711</v>
      </c>
      <c r="C3454" s="5">
        <v>13877.666666666666</v>
      </c>
      <c r="D3454" s="6">
        <v>0.38861041882519859</v>
      </c>
      <c r="G3454" s="6"/>
    </row>
    <row r="3455" spans="1:7" x14ac:dyDescent="0.25">
      <c r="A3455" s="2" t="s">
        <v>2993</v>
      </c>
      <c r="B3455" s="2">
        <v>35705</v>
      </c>
      <c r="C3455" s="5">
        <v>12095.666666666666</v>
      </c>
      <c r="D3455" s="6">
        <v>0.338766746020632</v>
      </c>
      <c r="G3455" s="6"/>
    </row>
    <row r="3456" spans="1:7" x14ac:dyDescent="0.25">
      <c r="A3456" s="2" t="s">
        <v>2261</v>
      </c>
      <c r="B3456" s="2">
        <v>35701</v>
      </c>
      <c r="C3456" s="5">
        <v>14313.5</v>
      </c>
      <c r="D3456" s="6">
        <v>0.40092714489790204</v>
      </c>
      <c r="G3456" s="6"/>
    </row>
    <row r="3457" spans="1:7" x14ac:dyDescent="0.25">
      <c r="A3457" s="2" t="s">
        <v>818</v>
      </c>
      <c r="B3457" s="2">
        <v>35694</v>
      </c>
      <c r="C3457" s="5">
        <v>19306.833333333332</v>
      </c>
      <c r="D3457" s="6">
        <v>0.54089856371752487</v>
      </c>
      <c r="G3457" s="6"/>
    </row>
    <row r="3458" spans="1:7" x14ac:dyDescent="0.25">
      <c r="A3458" s="2" t="s">
        <v>720</v>
      </c>
      <c r="B3458" s="2">
        <v>35693</v>
      </c>
      <c r="C3458" s="5">
        <v>19872.5</v>
      </c>
      <c r="D3458" s="6">
        <v>0.55676183005071023</v>
      </c>
      <c r="G3458" s="6"/>
    </row>
    <row r="3459" spans="1:7" x14ac:dyDescent="0.25">
      <c r="A3459" s="2" t="s">
        <v>578</v>
      </c>
      <c r="B3459" s="2">
        <v>35677</v>
      </c>
      <c r="C3459" s="5">
        <v>20575.833333333332</v>
      </c>
      <c r="D3459" s="6">
        <v>0.57672543468714665</v>
      </c>
      <c r="G3459" s="6"/>
    </row>
    <row r="3460" spans="1:7" x14ac:dyDescent="0.25">
      <c r="A3460" s="2" t="s">
        <v>1472</v>
      </c>
      <c r="B3460" s="2">
        <v>35667</v>
      </c>
      <c r="C3460" s="5">
        <v>16909.5</v>
      </c>
      <c r="D3460" s="6">
        <v>0.47409370005887796</v>
      </c>
      <c r="G3460" s="6"/>
    </row>
    <row r="3461" spans="1:7" x14ac:dyDescent="0.25">
      <c r="A3461" s="2" t="s">
        <v>333</v>
      </c>
      <c r="B3461" s="2">
        <v>35667</v>
      </c>
      <c r="C3461" s="5">
        <v>21878.333333333332</v>
      </c>
      <c r="D3461" s="6">
        <v>0.61340548219175517</v>
      </c>
      <c r="G3461" s="6"/>
    </row>
    <row r="3462" spans="1:7" x14ac:dyDescent="0.25">
      <c r="A3462" s="2" t="s">
        <v>1068</v>
      </c>
      <c r="B3462" s="2">
        <v>35662</v>
      </c>
      <c r="C3462" s="5">
        <v>18302</v>
      </c>
      <c r="D3462" s="6">
        <v>0.51320733553922948</v>
      </c>
      <c r="G3462" s="6"/>
    </row>
    <row r="3463" spans="1:7" x14ac:dyDescent="0.25">
      <c r="A3463" s="2" t="s">
        <v>1019</v>
      </c>
      <c r="B3463" s="2">
        <v>35648</v>
      </c>
      <c r="C3463" s="5">
        <v>18463</v>
      </c>
      <c r="D3463" s="6">
        <v>0.51792526929982041</v>
      </c>
      <c r="G3463" s="6"/>
    </row>
    <row r="3464" spans="1:7" x14ac:dyDescent="0.25">
      <c r="A3464" s="2" t="s">
        <v>1275</v>
      </c>
      <c r="B3464" s="2">
        <v>35635</v>
      </c>
      <c r="C3464" s="5">
        <v>17631.5</v>
      </c>
      <c r="D3464" s="6">
        <v>0.49478041251578503</v>
      </c>
      <c r="G3464" s="6"/>
    </row>
    <row r="3465" spans="1:7" x14ac:dyDescent="0.25">
      <c r="A3465" s="2" t="s">
        <v>831</v>
      </c>
      <c r="B3465" s="2">
        <v>35625</v>
      </c>
      <c r="C3465" s="5">
        <v>19183.5</v>
      </c>
      <c r="D3465" s="6">
        <v>0.53848421052631579</v>
      </c>
      <c r="G3465" s="6"/>
    </row>
    <row r="3466" spans="1:7" x14ac:dyDescent="0.25">
      <c r="A3466" s="2" t="s">
        <v>3015</v>
      </c>
      <c r="B3466" s="2">
        <v>35619</v>
      </c>
      <c r="C3466" s="5">
        <v>12000.833333333334</v>
      </c>
      <c r="D3466" s="6">
        <v>0.33692224187465492</v>
      </c>
      <c r="G3466" s="6"/>
    </row>
    <row r="3467" spans="1:7" x14ac:dyDescent="0.25">
      <c r="A3467" s="2" t="s">
        <v>2012</v>
      </c>
      <c r="B3467" s="2">
        <v>35616</v>
      </c>
      <c r="C3467" s="5">
        <v>14991.166666666666</v>
      </c>
      <c r="D3467" s="6">
        <v>0.4209110137765798</v>
      </c>
      <c r="G3467" s="6"/>
    </row>
    <row r="3468" spans="1:7" x14ac:dyDescent="0.25">
      <c r="A3468" s="2" t="s">
        <v>1055</v>
      </c>
      <c r="B3468" s="2">
        <v>35609</v>
      </c>
      <c r="C3468" s="5">
        <v>18299.833333333332</v>
      </c>
      <c r="D3468" s="6">
        <v>0.51391034101865629</v>
      </c>
      <c r="G3468" s="6"/>
    </row>
    <row r="3469" spans="1:7" x14ac:dyDescent="0.25">
      <c r="A3469" s="2" t="s">
        <v>1134</v>
      </c>
      <c r="B3469" s="2">
        <v>35604</v>
      </c>
      <c r="C3469" s="5">
        <v>18058.333333333332</v>
      </c>
      <c r="D3469" s="6">
        <v>0.50719956559188106</v>
      </c>
      <c r="G3469" s="6"/>
    </row>
    <row r="3470" spans="1:7" x14ac:dyDescent="0.25">
      <c r="A3470" s="2" t="s">
        <v>2549</v>
      </c>
      <c r="B3470" s="2">
        <v>35597</v>
      </c>
      <c r="C3470" s="5">
        <v>13245.666666666666</v>
      </c>
      <c r="D3470" s="6">
        <v>0.37210064518545566</v>
      </c>
      <c r="G3470" s="6"/>
    </row>
    <row r="3471" spans="1:7" x14ac:dyDescent="0.25">
      <c r="A3471" s="2" t="s">
        <v>2352</v>
      </c>
      <c r="B3471" s="2">
        <v>35581</v>
      </c>
      <c r="C3471" s="5">
        <v>13951.5</v>
      </c>
      <c r="D3471" s="6">
        <v>0.39210533711812484</v>
      </c>
      <c r="G3471" s="6"/>
    </row>
    <row r="3472" spans="1:7" x14ac:dyDescent="0.25">
      <c r="A3472" s="2" t="s">
        <v>171</v>
      </c>
      <c r="B3472" s="2">
        <v>35532</v>
      </c>
      <c r="C3472" s="5">
        <v>23620.5</v>
      </c>
      <c r="D3472" s="6">
        <v>0.66476697061803447</v>
      </c>
      <c r="G3472" s="6"/>
    </row>
    <row r="3473" spans="1:7" x14ac:dyDescent="0.25">
      <c r="A3473" s="2" t="s">
        <v>2559</v>
      </c>
      <c r="B3473" s="2">
        <v>35524</v>
      </c>
      <c r="C3473" s="5">
        <v>13187.833333333334</v>
      </c>
      <c r="D3473" s="6">
        <v>0.37123728559096197</v>
      </c>
      <c r="G3473" s="6"/>
    </row>
    <row r="3474" spans="1:7" x14ac:dyDescent="0.25">
      <c r="A3474" s="2" t="s">
        <v>789</v>
      </c>
      <c r="B3474" s="2">
        <v>35523</v>
      </c>
      <c r="C3474" s="5">
        <v>19361.166666666668</v>
      </c>
      <c r="D3474" s="6">
        <v>0.54503185729433512</v>
      </c>
      <c r="G3474" s="6"/>
    </row>
    <row r="3475" spans="1:7" x14ac:dyDescent="0.25">
      <c r="A3475" s="2" t="s">
        <v>2690</v>
      </c>
      <c r="B3475" s="2">
        <v>35520</v>
      </c>
      <c r="C3475" s="5">
        <v>12851.666666666666</v>
      </c>
      <c r="D3475" s="6">
        <v>0.36181493993993991</v>
      </c>
      <c r="G3475" s="6"/>
    </row>
    <row r="3476" spans="1:7" x14ac:dyDescent="0.25">
      <c r="A3476" s="2" t="s">
        <v>1220</v>
      </c>
      <c r="B3476" s="2">
        <v>35519</v>
      </c>
      <c r="C3476" s="5">
        <v>17744.5</v>
      </c>
      <c r="D3476" s="6">
        <v>0.4995776908133675</v>
      </c>
      <c r="G3476" s="6"/>
    </row>
    <row r="3477" spans="1:7" x14ac:dyDescent="0.25">
      <c r="A3477" s="2" t="s">
        <v>704</v>
      </c>
      <c r="B3477" s="2">
        <v>35514</v>
      </c>
      <c r="C3477" s="5">
        <v>19839.666666666668</v>
      </c>
      <c r="D3477" s="6">
        <v>0.55864353963695068</v>
      </c>
      <c r="G3477" s="6"/>
    </row>
    <row r="3478" spans="1:7" x14ac:dyDescent="0.25">
      <c r="A3478" s="2" t="s">
        <v>579</v>
      </c>
      <c r="B3478" s="2">
        <v>35509</v>
      </c>
      <c r="C3478" s="5">
        <v>20477.166666666668</v>
      </c>
      <c r="D3478" s="6">
        <v>0.5766753968477476</v>
      </c>
      <c r="G3478" s="6"/>
    </row>
    <row r="3479" spans="1:7" x14ac:dyDescent="0.25">
      <c r="A3479" s="2" t="s">
        <v>416</v>
      </c>
      <c r="B3479" s="2">
        <v>35503</v>
      </c>
      <c r="C3479" s="5">
        <v>21332.666666666668</v>
      </c>
      <c r="D3479" s="6">
        <v>0.60086941009679939</v>
      </c>
      <c r="G3479" s="6"/>
    </row>
    <row r="3480" spans="1:7" x14ac:dyDescent="0.25">
      <c r="A3480" s="2" t="s">
        <v>408</v>
      </c>
      <c r="B3480" s="2">
        <v>35495</v>
      </c>
      <c r="C3480" s="5">
        <v>21368</v>
      </c>
      <c r="D3480" s="6">
        <v>0.60200028172982112</v>
      </c>
      <c r="G3480" s="6"/>
    </row>
    <row r="3481" spans="1:7" x14ac:dyDescent="0.25">
      <c r="A3481" s="2" t="s">
        <v>921</v>
      </c>
      <c r="B3481" s="2">
        <v>35492</v>
      </c>
      <c r="C3481" s="5">
        <v>18784.166666666668</v>
      </c>
      <c r="D3481" s="6">
        <v>0.5292507231676622</v>
      </c>
      <c r="G3481" s="6"/>
    </row>
    <row r="3482" spans="1:7" x14ac:dyDescent="0.25">
      <c r="A3482" s="2" t="s">
        <v>506</v>
      </c>
      <c r="B3482" s="2">
        <v>35486</v>
      </c>
      <c r="C3482" s="5">
        <v>20832.166666666668</v>
      </c>
      <c r="D3482" s="6">
        <v>0.58705311014672457</v>
      </c>
      <c r="G3482" s="6"/>
    </row>
    <row r="3483" spans="1:7" x14ac:dyDescent="0.25">
      <c r="A3483" s="2" t="s">
        <v>2815</v>
      </c>
      <c r="B3483" s="2">
        <v>35486</v>
      </c>
      <c r="C3483" s="5">
        <v>12436.5</v>
      </c>
      <c r="D3483" s="6">
        <v>0.3504621540889365</v>
      </c>
      <c r="G3483" s="6"/>
    </row>
    <row r="3484" spans="1:7" x14ac:dyDescent="0.25">
      <c r="A3484" s="2" t="s">
        <v>1196</v>
      </c>
      <c r="B3484" s="2">
        <v>35484</v>
      </c>
      <c r="C3484" s="5">
        <v>17801.833333333332</v>
      </c>
      <c r="D3484" s="6">
        <v>0.50168620598955393</v>
      </c>
      <c r="G3484" s="6"/>
    </row>
    <row r="3485" spans="1:7" x14ac:dyDescent="0.25">
      <c r="A3485" s="2" t="s">
        <v>2687</v>
      </c>
      <c r="B3485" s="2">
        <v>35481</v>
      </c>
      <c r="C3485" s="5">
        <v>12842.333333333334</v>
      </c>
      <c r="D3485" s="6">
        <v>0.3619495880424265</v>
      </c>
      <c r="G3485" s="6"/>
    </row>
    <row r="3486" spans="1:7" x14ac:dyDescent="0.25">
      <c r="A3486" s="2" t="s">
        <v>3062</v>
      </c>
      <c r="B3486" s="2">
        <v>35475</v>
      </c>
      <c r="C3486" s="5">
        <v>11826</v>
      </c>
      <c r="D3486" s="6">
        <v>0.3333615221987315</v>
      </c>
      <c r="G3486" s="6"/>
    </row>
    <row r="3487" spans="1:7" x14ac:dyDescent="0.25">
      <c r="A3487" s="2" t="s">
        <v>3470</v>
      </c>
      <c r="B3487" s="2">
        <v>35473</v>
      </c>
      <c r="C3487" s="5">
        <v>10404.833333333334</v>
      </c>
      <c r="D3487" s="6">
        <v>0.2933169828696004</v>
      </c>
      <c r="G3487" s="6"/>
    </row>
    <row r="3488" spans="1:7" x14ac:dyDescent="0.25">
      <c r="A3488" s="2" t="s">
        <v>2676</v>
      </c>
      <c r="B3488" s="2">
        <v>35465</v>
      </c>
      <c r="C3488" s="5">
        <v>12856.833333333334</v>
      </c>
      <c r="D3488" s="6">
        <v>0.36252173504394003</v>
      </c>
      <c r="G3488" s="6"/>
    </row>
    <row r="3489" spans="1:7" x14ac:dyDescent="0.25">
      <c r="A3489" s="2" t="s">
        <v>2890</v>
      </c>
      <c r="B3489" s="2">
        <v>35444</v>
      </c>
      <c r="C3489" s="5">
        <v>12232.166666666666</v>
      </c>
      <c r="D3489" s="6">
        <v>0.34511247789940935</v>
      </c>
      <c r="G3489" s="6"/>
    </row>
    <row r="3490" spans="1:7" x14ac:dyDescent="0.25">
      <c r="A3490" s="2" t="s">
        <v>2543</v>
      </c>
      <c r="B3490" s="2">
        <v>35439</v>
      </c>
      <c r="C3490" s="5">
        <v>13211.666666666666</v>
      </c>
      <c r="D3490" s="6">
        <v>0.37280021069067032</v>
      </c>
      <c r="G3490" s="6"/>
    </row>
    <row r="3491" spans="1:7" x14ac:dyDescent="0.25">
      <c r="A3491" s="2" t="s">
        <v>2647</v>
      </c>
      <c r="B3491" s="2">
        <v>35438</v>
      </c>
      <c r="C3491" s="5">
        <v>12910.166666666666</v>
      </c>
      <c r="D3491" s="6">
        <v>0.3643029140094437</v>
      </c>
      <c r="G3491" s="6"/>
    </row>
    <row r="3492" spans="1:7" x14ac:dyDescent="0.25">
      <c r="A3492" s="2" t="s">
        <v>1045</v>
      </c>
      <c r="B3492" s="2">
        <v>35438</v>
      </c>
      <c r="C3492" s="5">
        <v>18237.833333333332</v>
      </c>
      <c r="D3492" s="6">
        <v>0.51464059296047548</v>
      </c>
      <c r="G3492" s="6"/>
    </row>
    <row r="3493" spans="1:7" x14ac:dyDescent="0.25">
      <c r="A3493" s="2" t="s">
        <v>275</v>
      </c>
      <c r="B3493" s="2">
        <v>35433</v>
      </c>
      <c r="C3493" s="5">
        <v>22157.666666666668</v>
      </c>
      <c r="D3493" s="6">
        <v>0.62533984327227921</v>
      </c>
      <c r="G3493" s="6"/>
    </row>
    <row r="3494" spans="1:7" x14ac:dyDescent="0.25">
      <c r="A3494" s="2" t="s">
        <v>214</v>
      </c>
      <c r="B3494" s="2">
        <v>35430</v>
      </c>
      <c r="C3494" s="5">
        <v>22817.5</v>
      </c>
      <c r="D3494" s="6">
        <v>0.64401637030764891</v>
      </c>
      <c r="G3494" s="6"/>
    </row>
    <row r="3495" spans="1:7" x14ac:dyDescent="0.25">
      <c r="A3495" s="2" t="s">
        <v>2605</v>
      </c>
      <c r="B3495" s="2">
        <v>35430</v>
      </c>
      <c r="C3495" s="5">
        <v>13027</v>
      </c>
      <c r="D3495" s="6">
        <v>0.36768275472763196</v>
      </c>
      <c r="G3495" s="6"/>
    </row>
    <row r="3496" spans="1:7" x14ac:dyDescent="0.25">
      <c r="A3496" s="2" t="s">
        <v>2728</v>
      </c>
      <c r="B3496" s="2">
        <v>35419</v>
      </c>
      <c r="C3496" s="5">
        <v>12656</v>
      </c>
      <c r="D3496" s="6">
        <v>0.35732234111634997</v>
      </c>
      <c r="G3496" s="6"/>
    </row>
    <row r="3497" spans="1:7" x14ac:dyDescent="0.25">
      <c r="A3497" s="2" t="s">
        <v>1621</v>
      </c>
      <c r="B3497" s="2">
        <v>35417</v>
      </c>
      <c r="C3497" s="5">
        <v>16173.666666666666</v>
      </c>
      <c r="D3497" s="6">
        <v>0.45666393728059029</v>
      </c>
      <c r="G3497" s="6"/>
    </row>
    <row r="3498" spans="1:7" x14ac:dyDescent="0.25">
      <c r="A3498" s="2" t="s">
        <v>2825</v>
      </c>
      <c r="B3498" s="2">
        <v>35408</v>
      </c>
      <c r="C3498" s="5">
        <v>12369.833333333334</v>
      </c>
      <c r="D3498" s="6">
        <v>0.3493513706883567</v>
      </c>
      <c r="G3498" s="6"/>
    </row>
    <row r="3499" spans="1:7" x14ac:dyDescent="0.25">
      <c r="A3499" s="2" t="s">
        <v>2493</v>
      </c>
      <c r="B3499" s="2">
        <v>35400</v>
      </c>
      <c r="C3499" s="5">
        <v>13375.5</v>
      </c>
      <c r="D3499" s="6">
        <v>0.37783898305084745</v>
      </c>
      <c r="G3499" s="6"/>
    </row>
    <row r="3500" spans="1:7" x14ac:dyDescent="0.25">
      <c r="A3500" s="2" t="s">
        <v>944</v>
      </c>
      <c r="B3500" s="2">
        <v>35394</v>
      </c>
      <c r="C3500" s="5">
        <v>18617</v>
      </c>
      <c r="D3500" s="6">
        <v>0.52599310617618811</v>
      </c>
      <c r="G3500" s="6"/>
    </row>
    <row r="3501" spans="1:7" x14ac:dyDescent="0.25">
      <c r="A3501" s="2" t="s">
        <v>3555</v>
      </c>
      <c r="B3501" s="2">
        <v>35389</v>
      </c>
      <c r="C3501" s="5">
        <v>9999.6666666666661</v>
      </c>
      <c r="D3501" s="6">
        <v>0.28256426196464057</v>
      </c>
      <c r="G3501" s="6"/>
    </row>
    <row r="3502" spans="1:7" x14ac:dyDescent="0.25">
      <c r="A3502" s="2" t="s">
        <v>868</v>
      </c>
      <c r="B3502" s="2">
        <v>35386</v>
      </c>
      <c r="C3502" s="5">
        <v>18924.166666666668</v>
      </c>
      <c r="D3502" s="6">
        <v>0.53479247913487449</v>
      </c>
      <c r="G3502" s="6"/>
    </row>
    <row r="3503" spans="1:7" x14ac:dyDescent="0.25">
      <c r="A3503" s="2" t="s">
        <v>971</v>
      </c>
      <c r="B3503" s="2">
        <v>35381</v>
      </c>
      <c r="C3503" s="5">
        <v>18501.833333333332</v>
      </c>
      <c r="D3503" s="6">
        <v>0.52293132849080959</v>
      </c>
      <c r="G3503" s="6"/>
    </row>
    <row r="3504" spans="1:7" x14ac:dyDescent="0.25">
      <c r="A3504" s="2" t="s">
        <v>2421</v>
      </c>
      <c r="B3504" s="2">
        <v>35363</v>
      </c>
      <c r="C3504" s="5">
        <v>13646.333333333334</v>
      </c>
      <c r="D3504" s="6">
        <v>0.38589297665167926</v>
      </c>
      <c r="G3504" s="6"/>
    </row>
    <row r="3505" spans="1:7" x14ac:dyDescent="0.25">
      <c r="A3505" s="2" t="s">
        <v>653</v>
      </c>
      <c r="B3505" s="2">
        <v>35324</v>
      </c>
      <c r="C3505" s="5">
        <v>20000.5</v>
      </c>
      <c r="D3505" s="6">
        <v>0.56620144943947459</v>
      </c>
      <c r="G3505" s="6"/>
    </row>
    <row r="3506" spans="1:7" x14ac:dyDescent="0.25">
      <c r="A3506" s="2" t="s">
        <v>203</v>
      </c>
      <c r="B3506" s="2">
        <v>35321</v>
      </c>
      <c r="C3506" s="5">
        <v>22901</v>
      </c>
      <c r="D3506" s="6">
        <v>0.64836782650547831</v>
      </c>
      <c r="G3506" s="6"/>
    </row>
    <row r="3507" spans="1:7" x14ac:dyDescent="0.25">
      <c r="A3507" s="2" t="s">
        <v>2386</v>
      </c>
      <c r="B3507" s="2">
        <v>35318</v>
      </c>
      <c r="C3507" s="5">
        <v>13727.666666666666</v>
      </c>
      <c r="D3507" s="6">
        <v>0.38868754365101837</v>
      </c>
      <c r="G3507" s="6"/>
    </row>
    <row r="3508" spans="1:7" x14ac:dyDescent="0.25">
      <c r="A3508" s="2" t="s">
        <v>1254</v>
      </c>
      <c r="B3508" s="2">
        <v>35318</v>
      </c>
      <c r="C3508" s="5">
        <v>17571.166666666668</v>
      </c>
      <c r="D3508" s="6">
        <v>0.49751307171036491</v>
      </c>
      <c r="G3508" s="6"/>
    </row>
    <row r="3509" spans="1:7" x14ac:dyDescent="0.25">
      <c r="A3509" s="2" t="s">
        <v>848</v>
      </c>
      <c r="B3509" s="2">
        <v>35317</v>
      </c>
      <c r="C3509" s="5">
        <v>18953.5</v>
      </c>
      <c r="D3509" s="6">
        <v>0.53666789364895096</v>
      </c>
      <c r="G3509" s="6"/>
    </row>
    <row r="3510" spans="1:7" x14ac:dyDescent="0.25">
      <c r="A3510" s="2" t="s">
        <v>1119</v>
      </c>
      <c r="B3510" s="2">
        <v>35302</v>
      </c>
      <c r="C3510" s="5">
        <v>17966.666666666668</v>
      </c>
      <c r="D3510" s="6">
        <v>0.50894189186637206</v>
      </c>
      <c r="G3510" s="6"/>
    </row>
    <row r="3511" spans="1:7" x14ac:dyDescent="0.25">
      <c r="A3511" s="2" t="s">
        <v>986</v>
      </c>
      <c r="B3511" s="2">
        <v>35283</v>
      </c>
      <c r="C3511" s="5">
        <v>18402.833333333332</v>
      </c>
      <c r="D3511" s="6">
        <v>0.52157790815217897</v>
      </c>
      <c r="G3511" s="6"/>
    </row>
    <row r="3512" spans="1:7" x14ac:dyDescent="0.25">
      <c r="A3512" s="2" t="s">
        <v>2883</v>
      </c>
      <c r="B3512" s="2">
        <v>35280</v>
      </c>
      <c r="C3512" s="5">
        <v>12192.5</v>
      </c>
      <c r="D3512" s="6">
        <v>0.34559240362811794</v>
      </c>
      <c r="G3512" s="6"/>
    </row>
    <row r="3513" spans="1:7" x14ac:dyDescent="0.25">
      <c r="A3513" s="2" t="s">
        <v>1572</v>
      </c>
      <c r="B3513" s="2">
        <v>35275</v>
      </c>
      <c r="C3513" s="5">
        <v>16331.833333333334</v>
      </c>
      <c r="D3513" s="6">
        <v>0.46298606189463737</v>
      </c>
      <c r="G3513" s="6"/>
    </row>
    <row r="3514" spans="1:7" x14ac:dyDescent="0.25">
      <c r="A3514" s="2" t="s">
        <v>2394</v>
      </c>
      <c r="B3514" s="2">
        <v>35261</v>
      </c>
      <c r="C3514" s="5">
        <v>13670.333333333334</v>
      </c>
      <c r="D3514" s="6">
        <v>0.38768989346114219</v>
      </c>
      <c r="G3514" s="6"/>
    </row>
    <row r="3515" spans="1:7" x14ac:dyDescent="0.25">
      <c r="A3515" s="2" t="s">
        <v>1860</v>
      </c>
      <c r="B3515" s="2">
        <v>35259</v>
      </c>
      <c r="C3515" s="5">
        <v>15296.833333333334</v>
      </c>
      <c r="D3515" s="6">
        <v>0.43384195051854374</v>
      </c>
      <c r="G3515" s="6"/>
    </row>
    <row r="3516" spans="1:7" x14ac:dyDescent="0.25">
      <c r="A3516" s="2" t="s">
        <v>3102</v>
      </c>
      <c r="B3516" s="2">
        <v>35249</v>
      </c>
      <c r="C3516" s="5">
        <v>11663.333333333334</v>
      </c>
      <c r="D3516" s="6">
        <v>0.33088409127445695</v>
      </c>
      <c r="G3516" s="6"/>
    </row>
    <row r="3517" spans="1:7" x14ac:dyDescent="0.25">
      <c r="A3517" s="2" t="s">
        <v>1921</v>
      </c>
      <c r="B3517" s="2">
        <v>35238</v>
      </c>
      <c r="C3517" s="5">
        <v>15125.5</v>
      </c>
      <c r="D3517" s="6">
        <v>0.42923832226573583</v>
      </c>
      <c r="G3517" s="6"/>
    </row>
    <row r="3518" spans="1:7" x14ac:dyDescent="0.25">
      <c r="A3518" s="2" t="s">
        <v>1103</v>
      </c>
      <c r="B3518" s="2">
        <v>35238</v>
      </c>
      <c r="C3518" s="5">
        <v>17989.5</v>
      </c>
      <c r="D3518" s="6">
        <v>0.51051421760599358</v>
      </c>
      <c r="G3518" s="6"/>
    </row>
    <row r="3519" spans="1:7" x14ac:dyDescent="0.25">
      <c r="A3519" s="2" t="s">
        <v>1174</v>
      </c>
      <c r="B3519" s="2">
        <v>35226</v>
      </c>
      <c r="C3519" s="5">
        <v>17743.333333333332</v>
      </c>
      <c r="D3519" s="6">
        <v>0.50369991862071573</v>
      </c>
      <c r="G3519" s="6"/>
    </row>
    <row r="3520" spans="1:7" x14ac:dyDescent="0.25">
      <c r="A3520" s="2" t="s">
        <v>566</v>
      </c>
      <c r="B3520" s="2">
        <v>35223</v>
      </c>
      <c r="C3520" s="5">
        <v>20397.833333333332</v>
      </c>
      <c r="D3520" s="6">
        <v>0.57910550871116406</v>
      </c>
      <c r="G3520" s="6"/>
    </row>
    <row r="3521" spans="1:7" x14ac:dyDescent="0.25">
      <c r="A3521" s="2" t="s">
        <v>920</v>
      </c>
      <c r="B3521" s="2">
        <v>35218</v>
      </c>
      <c r="C3521" s="5">
        <v>18655.5</v>
      </c>
      <c r="D3521" s="6">
        <v>0.52971491850758134</v>
      </c>
      <c r="G3521" s="6"/>
    </row>
    <row r="3522" spans="1:7" x14ac:dyDescent="0.25">
      <c r="A3522" s="2" t="s">
        <v>558</v>
      </c>
      <c r="B3522" s="2">
        <v>35217</v>
      </c>
      <c r="C3522" s="5">
        <v>20434.833333333332</v>
      </c>
      <c r="D3522" s="6">
        <v>0.5802548011850337</v>
      </c>
      <c r="G3522" s="6"/>
    </row>
    <row r="3523" spans="1:7" x14ac:dyDescent="0.25">
      <c r="A3523" s="2" t="s">
        <v>2893</v>
      </c>
      <c r="B3523" s="2">
        <v>35211</v>
      </c>
      <c r="C3523" s="5">
        <v>12148.166666666666</v>
      </c>
      <c r="D3523" s="6">
        <v>0.34501055541355446</v>
      </c>
      <c r="G3523" s="6"/>
    </row>
    <row r="3524" spans="1:7" x14ac:dyDescent="0.25">
      <c r="A3524" s="2" t="s">
        <v>1010</v>
      </c>
      <c r="B3524" s="2">
        <v>35211</v>
      </c>
      <c r="C3524" s="5">
        <v>18271</v>
      </c>
      <c r="D3524" s="6">
        <v>0.51890034364261173</v>
      </c>
      <c r="G3524" s="6"/>
    </row>
    <row r="3525" spans="1:7" x14ac:dyDescent="0.25">
      <c r="A3525" s="2" t="s">
        <v>802</v>
      </c>
      <c r="B3525" s="2">
        <v>35206</v>
      </c>
      <c r="C3525" s="5">
        <v>19128.833333333332</v>
      </c>
      <c r="D3525" s="6">
        <v>0.54334015035315941</v>
      </c>
      <c r="G3525" s="6"/>
    </row>
    <row r="3526" spans="1:7" x14ac:dyDescent="0.25">
      <c r="A3526" s="2" t="s">
        <v>750</v>
      </c>
      <c r="B3526" s="2">
        <v>35203</v>
      </c>
      <c r="C3526" s="5">
        <v>19421.5</v>
      </c>
      <c r="D3526" s="6">
        <v>0.55170013919268246</v>
      </c>
      <c r="G3526" s="6"/>
    </row>
    <row r="3527" spans="1:7" x14ac:dyDescent="0.25">
      <c r="A3527" s="2" t="s">
        <v>2498</v>
      </c>
      <c r="B3527" s="2">
        <v>35199</v>
      </c>
      <c r="C3527" s="5">
        <v>13284</v>
      </c>
      <c r="D3527" s="6">
        <v>0.37739708514446435</v>
      </c>
      <c r="G3527" s="6"/>
    </row>
    <row r="3528" spans="1:7" x14ac:dyDescent="0.25">
      <c r="A3528" s="2" t="s">
        <v>1190</v>
      </c>
      <c r="B3528" s="2">
        <v>35194</v>
      </c>
      <c r="C3528" s="5">
        <v>17677.166666666668</v>
      </c>
      <c r="D3528" s="6">
        <v>0.50227785039116524</v>
      </c>
      <c r="G3528" s="6"/>
    </row>
    <row r="3529" spans="1:7" x14ac:dyDescent="0.25">
      <c r="A3529" s="2" t="s">
        <v>1568</v>
      </c>
      <c r="B3529" s="2">
        <v>35189</v>
      </c>
      <c r="C3529" s="5">
        <v>16313.666666666666</v>
      </c>
      <c r="D3529" s="6">
        <v>0.46360131480481587</v>
      </c>
      <c r="G3529" s="6"/>
    </row>
    <row r="3530" spans="1:7" x14ac:dyDescent="0.25">
      <c r="A3530" s="2" t="s">
        <v>1006</v>
      </c>
      <c r="B3530" s="2">
        <v>35183</v>
      </c>
      <c r="C3530" s="5">
        <v>18285</v>
      </c>
      <c r="D3530" s="6">
        <v>0.51971122417076432</v>
      </c>
      <c r="G3530" s="6"/>
    </row>
    <row r="3531" spans="1:7" x14ac:dyDescent="0.25">
      <c r="A3531" s="2" t="s">
        <v>3301</v>
      </c>
      <c r="B3531" s="2">
        <v>35177</v>
      </c>
      <c r="C3531" s="5">
        <v>10978.333333333334</v>
      </c>
      <c r="D3531" s="6">
        <v>0.31208839108887437</v>
      </c>
      <c r="G3531" s="6"/>
    </row>
    <row r="3532" spans="1:7" x14ac:dyDescent="0.25">
      <c r="A3532" s="2" t="s">
        <v>431</v>
      </c>
      <c r="B3532" s="2">
        <v>35168</v>
      </c>
      <c r="C3532" s="5">
        <v>21034.166666666668</v>
      </c>
      <c r="D3532" s="6">
        <v>0.59810528510767369</v>
      </c>
      <c r="G3532" s="6"/>
    </row>
    <row r="3533" spans="1:7" x14ac:dyDescent="0.25">
      <c r="A3533" s="2" t="s">
        <v>1743</v>
      </c>
      <c r="B3533" s="2">
        <v>35164</v>
      </c>
      <c r="C3533" s="5">
        <v>15601.333333333334</v>
      </c>
      <c r="D3533" s="6">
        <v>0.44367345391119706</v>
      </c>
      <c r="G3533" s="6"/>
    </row>
    <row r="3534" spans="1:7" x14ac:dyDescent="0.25">
      <c r="A3534" s="2" t="s">
        <v>1488</v>
      </c>
      <c r="B3534" s="2">
        <v>35155</v>
      </c>
      <c r="C3534" s="5">
        <v>16601.333333333332</v>
      </c>
      <c r="D3534" s="6">
        <v>0.47223249419238605</v>
      </c>
      <c r="G3534" s="6"/>
    </row>
    <row r="3535" spans="1:7" x14ac:dyDescent="0.25">
      <c r="A3535" s="2" t="s">
        <v>1720</v>
      </c>
      <c r="B3535" s="2">
        <v>35124</v>
      </c>
      <c r="C3535" s="5">
        <v>15662.5</v>
      </c>
      <c r="D3535" s="6">
        <v>0.44592016854572369</v>
      </c>
      <c r="G3535" s="6"/>
    </row>
    <row r="3536" spans="1:7" x14ac:dyDescent="0.25">
      <c r="A3536" s="2" t="s">
        <v>318</v>
      </c>
      <c r="B3536" s="2">
        <v>35123</v>
      </c>
      <c r="C3536" s="5">
        <v>21689.833333333332</v>
      </c>
      <c r="D3536" s="6">
        <v>0.61753931421955222</v>
      </c>
      <c r="G3536" s="6"/>
    </row>
    <row r="3537" spans="1:7" x14ac:dyDescent="0.25">
      <c r="A3537" s="2" t="s">
        <v>1427</v>
      </c>
      <c r="B3537" s="2">
        <v>35099</v>
      </c>
      <c r="C3537" s="5">
        <v>16830.5</v>
      </c>
      <c r="D3537" s="6">
        <v>0.47951508589988318</v>
      </c>
      <c r="G3537" s="6"/>
    </row>
    <row r="3538" spans="1:7" x14ac:dyDescent="0.25">
      <c r="A3538" s="2" t="s">
        <v>3024</v>
      </c>
      <c r="B3538" s="2">
        <v>35097</v>
      </c>
      <c r="C3538" s="5">
        <v>11798.833333333334</v>
      </c>
      <c r="D3538" s="6">
        <v>0.33617783096371012</v>
      </c>
      <c r="G3538" s="6"/>
    </row>
    <row r="3539" spans="1:7" x14ac:dyDescent="0.25">
      <c r="A3539" s="2" t="s">
        <v>968</v>
      </c>
      <c r="B3539" s="2">
        <v>35082</v>
      </c>
      <c r="C3539" s="5">
        <v>18355.166666666668</v>
      </c>
      <c r="D3539" s="6">
        <v>0.52320753282785093</v>
      </c>
      <c r="G3539" s="6"/>
    </row>
    <row r="3540" spans="1:7" x14ac:dyDescent="0.25">
      <c r="A3540" s="2" t="s">
        <v>1618</v>
      </c>
      <c r="B3540" s="2">
        <v>35080</v>
      </c>
      <c r="C3540" s="5">
        <v>16040.833333333334</v>
      </c>
      <c r="D3540" s="6">
        <v>0.45726434815659445</v>
      </c>
      <c r="G3540" s="6"/>
    </row>
    <row r="3541" spans="1:7" x14ac:dyDescent="0.25">
      <c r="A3541" s="2" t="s">
        <v>1504</v>
      </c>
      <c r="B3541" s="2">
        <v>35064</v>
      </c>
      <c r="C3541" s="5">
        <v>16502</v>
      </c>
      <c r="D3541" s="6">
        <v>0.47062514259639515</v>
      </c>
      <c r="G3541" s="6"/>
    </row>
    <row r="3542" spans="1:7" x14ac:dyDescent="0.25">
      <c r="A3542" s="2" t="s">
        <v>162</v>
      </c>
      <c r="B3542" s="2">
        <v>35056</v>
      </c>
      <c r="C3542" s="5">
        <v>23423</v>
      </c>
      <c r="D3542" s="6">
        <v>0.66815951620264724</v>
      </c>
      <c r="G3542" s="6"/>
    </row>
    <row r="3543" spans="1:7" x14ac:dyDescent="0.25">
      <c r="A3543" s="2" t="s">
        <v>1301</v>
      </c>
      <c r="B3543" s="2">
        <v>35049</v>
      </c>
      <c r="C3543" s="5">
        <v>17264.5</v>
      </c>
      <c r="D3543" s="6">
        <v>0.49258181403178408</v>
      </c>
      <c r="G3543" s="6"/>
    </row>
    <row r="3544" spans="1:7" x14ac:dyDescent="0.25">
      <c r="A3544" s="2" t="s">
        <v>344</v>
      </c>
      <c r="B3544" s="2">
        <v>35038</v>
      </c>
      <c r="C3544" s="5">
        <v>21440</v>
      </c>
      <c r="D3544" s="6">
        <v>0.61190707232147956</v>
      </c>
      <c r="G3544" s="6"/>
    </row>
    <row r="3545" spans="1:7" x14ac:dyDescent="0.25">
      <c r="A3545" s="2" t="s">
        <v>213</v>
      </c>
      <c r="B3545" s="2">
        <v>35035</v>
      </c>
      <c r="C3545" s="5">
        <v>22564.5</v>
      </c>
      <c r="D3545" s="6">
        <v>0.64405594405594402</v>
      </c>
      <c r="G3545" s="6"/>
    </row>
    <row r="3546" spans="1:7" x14ac:dyDescent="0.25">
      <c r="A3546" s="2" t="s">
        <v>963</v>
      </c>
      <c r="B3546" s="2">
        <v>35030</v>
      </c>
      <c r="C3546" s="5">
        <v>18346.166666666668</v>
      </c>
      <c r="D3546" s="6">
        <v>0.52372728137786662</v>
      </c>
      <c r="G3546" s="6"/>
    </row>
    <row r="3547" spans="1:7" x14ac:dyDescent="0.25">
      <c r="A3547" s="2" t="s">
        <v>718</v>
      </c>
      <c r="B3547" s="2">
        <v>35012</v>
      </c>
      <c r="C3547" s="5">
        <v>19507.333333333332</v>
      </c>
      <c r="D3547" s="6">
        <v>0.55716135420236867</v>
      </c>
      <c r="G3547" s="6"/>
    </row>
    <row r="3548" spans="1:7" x14ac:dyDescent="0.25">
      <c r="A3548" s="2" t="s">
        <v>1092</v>
      </c>
      <c r="B3548" s="2">
        <v>35008</v>
      </c>
      <c r="C3548" s="5">
        <v>17895.166666666668</v>
      </c>
      <c r="D3548" s="6">
        <v>0.51117363650213288</v>
      </c>
      <c r="G3548" s="6"/>
    </row>
    <row r="3549" spans="1:7" x14ac:dyDescent="0.25">
      <c r="A3549" s="2" t="s">
        <v>2726</v>
      </c>
      <c r="B3549" s="2">
        <v>35007</v>
      </c>
      <c r="C3549" s="5">
        <v>12510.666666666666</v>
      </c>
      <c r="D3549" s="6">
        <v>0.35737614381885524</v>
      </c>
      <c r="G3549" s="6"/>
    </row>
    <row r="3550" spans="1:7" x14ac:dyDescent="0.25">
      <c r="A3550" s="2" t="s">
        <v>398</v>
      </c>
      <c r="B3550" s="2">
        <v>35003</v>
      </c>
      <c r="C3550" s="5">
        <v>21121.666666666668</v>
      </c>
      <c r="D3550" s="6">
        <v>0.60342446837890085</v>
      </c>
      <c r="G3550" s="6"/>
    </row>
    <row r="3551" spans="1:7" x14ac:dyDescent="0.25">
      <c r="A3551" s="2" t="s">
        <v>1417</v>
      </c>
      <c r="B3551" s="2">
        <v>34999</v>
      </c>
      <c r="C3551" s="5">
        <v>16820.833333333332</v>
      </c>
      <c r="D3551" s="6">
        <v>0.48060896978008893</v>
      </c>
      <c r="G3551" s="6"/>
    </row>
    <row r="3552" spans="1:7" x14ac:dyDescent="0.25">
      <c r="A3552" s="2" t="s">
        <v>644</v>
      </c>
      <c r="B3552" s="2">
        <v>34995</v>
      </c>
      <c r="C3552" s="5">
        <v>19861.833333333332</v>
      </c>
      <c r="D3552" s="6">
        <v>0.56756203267133398</v>
      </c>
      <c r="G3552" s="6"/>
    </row>
    <row r="3553" spans="1:7" x14ac:dyDescent="0.25">
      <c r="A3553" s="2" t="s">
        <v>1070</v>
      </c>
      <c r="B3553" s="2">
        <v>34993</v>
      </c>
      <c r="C3553" s="5">
        <v>17953</v>
      </c>
      <c r="D3553" s="6">
        <v>0.51304546623610436</v>
      </c>
      <c r="G3553" s="6"/>
    </row>
    <row r="3554" spans="1:7" x14ac:dyDescent="0.25">
      <c r="A3554" s="2" t="s">
        <v>1423</v>
      </c>
      <c r="B3554" s="2">
        <v>34984</v>
      </c>
      <c r="C3554" s="5">
        <v>16785.166666666668</v>
      </c>
      <c r="D3554" s="6">
        <v>0.47979552557359556</v>
      </c>
      <c r="G3554" s="6"/>
    </row>
    <row r="3555" spans="1:7" x14ac:dyDescent="0.25">
      <c r="A3555" s="2" t="s">
        <v>1515</v>
      </c>
      <c r="B3555" s="2">
        <v>34977</v>
      </c>
      <c r="C3555" s="5">
        <v>16420.5</v>
      </c>
      <c r="D3555" s="6">
        <v>0.46946564885496184</v>
      </c>
      <c r="G3555" s="6"/>
    </row>
    <row r="3556" spans="1:7" x14ac:dyDescent="0.25">
      <c r="A3556" s="2" t="s">
        <v>2801</v>
      </c>
      <c r="B3556" s="2">
        <v>34972</v>
      </c>
      <c r="C3556" s="5">
        <v>12295.166666666666</v>
      </c>
      <c r="D3556" s="6">
        <v>0.35157173357733806</v>
      </c>
      <c r="G3556" s="6"/>
    </row>
    <row r="3557" spans="1:7" x14ac:dyDescent="0.25">
      <c r="A3557" s="2" t="s">
        <v>446</v>
      </c>
      <c r="B3557" s="2">
        <v>34971</v>
      </c>
      <c r="C3557" s="5">
        <v>20844.5</v>
      </c>
      <c r="D3557" s="6">
        <v>0.59605101369706326</v>
      </c>
      <c r="G3557" s="6"/>
    </row>
    <row r="3558" spans="1:7" x14ac:dyDescent="0.25">
      <c r="A3558" s="2" t="s">
        <v>3170</v>
      </c>
      <c r="B3558" s="2">
        <v>34966</v>
      </c>
      <c r="C3558" s="5">
        <v>11349</v>
      </c>
      <c r="D3558" s="6">
        <v>0.32457244180060629</v>
      </c>
      <c r="G3558" s="6"/>
    </row>
    <row r="3559" spans="1:7" x14ac:dyDescent="0.25">
      <c r="A3559" s="2" t="s">
        <v>1775</v>
      </c>
      <c r="B3559" s="2">
        <v>34958</v>
      </c>
      <c r="C3559" s="5">
        <v>15417</v>
      </c>
      <c r="D3559" s="6">
        <v>0.4410149322043595</v>
      </c>
      <c r="G3559" s="6"/>
    </row>
    <row r="3560" spans="1:7" x14ac:dyDescent="0.25">
      <c r="A3560" s="2" t="s">
        <v>369</v>
      </c>
      <c r="B3560" s="2">
        <v>34954</v>
      </c>
      <c r="C3560" s="5">
        <v>21275.666666666668</v>
      </c>
      <c r="D3560" s="6">
        <v>0.60867616486429788</v>
      </c>
      <c r="G3560" s="6"/>
    </row>
    <row r="3561" spans="1:7" x14ac:dyDescent="0.25">
      <c r="A3561" s="2" t="s">
        <v>1413</v>
      </c>
      <c r="B3561" s="2">
        <v>34950</v>
      </c>
      <c r="C3561" s="5">
        <v>16811.166666666668</v>
      </c>
      <c r="D3561" s="6">
        <v>0.48100619933237965</v>
      </c>
      <c r="G3561" s="6"/>
    </row>
    <row r="3562" spans="1:7" x14ac:dyDescent="0.25">
      <c r="A3562" s="2" t="s">
        <v>1654</v>
      </c>
      <c r="B3562" s="2">
        <v>34948</v>
      </c>
      <c r="C3562" s="5">
        <v>15799.333333333334</v>
      </c>
      <c r="D3562" s="6">
        <v>0.45208118728777996</v>
      </c>
      <c r="G3562" s="6"/>
    </row>
    <row r="3563" spans="1:7" x14ac:dyDescent="0.25">
      <c r="A3563" s="2" t="s">
        <v>2225</v>
      </c>
      <c r="B3563" s="2">
        <v>34930</v>
      </c>
      <c r="C3563" s="5">
        <v>14111.833333333334</v>
      </c>
      <c r="D3563" s="6">
        <v>0.40400324458440695</v>
      </c>
      <c r="G3563" s="6"/>
    </row>
    <row r="3564" spans="1:7" x14ac:dyDescent="0.25">
      <c r="A3564" s="2" t="s">
        <v>994</v>
      </c>
      <c r="B3564" s="2">
        <v>34926</v>
      </c>
      <c r="C3564" s="5">
        <v>18196.666666666668</v>
      </c>
      <c r="D3564" s="6">
        <v>0.52100631812021614</v>
      </c>
      <c r="G3564" s="6"/>
    </row>
    <row r="3565" spans="1:7" x14ac:dyDescent="0.25">
      <c r="A3565" s="2" t="s">
        <v>592</v>
      </c>
      <c r="B3565" s="2">
        <v>34924</v>
      </c>
      <c r="C3565" s="5">
        <v>20070.833333333332</v>
      </c>
      <c r="D3565" s="6">
        <v>0.57470030160729968</v>
      </c>
      <c r="G3565" s="6"/>
    </row>
    <row r="3566" spans="1:7" x14ac:dyDescent="0.25">
      <c r="A3566" s="2" t="s">
        <v>3244</v>
      </c>
      <c r="B3566" s="2">
        <v>34915</v>
      </c>
      <c r="C3566" s="5">
        <v>11099.5</v>
      </c>
      <c r="D3566" s="6">
        <v>0.31790061578118289</v>
      </c>
      <c r="G3566" s="6"/>
    </row>
    <row r="3567" spans="1:7" x14ac:dyDescent="0.25">
      <c r="A3567" s="2" t="s">
        <v>3000</v>
      </c>
      <c r="B3567" s="2">
        <v>34914</v>
      </c>
      <c r="C3567" s="5">
        <v>11798</v>
      </c>
      <c r="D3567" s="6">
        <v>0.33791602222604111</v>
      </c>
      <c r="G3567" s="6"/>
    </row>
    <row r="3568" spans="1:7" x14ac:dyDescent="0.25">
      <c r="A3568" s="2" t="s">
        <v>1801</v>
      </c>
      <c r="B3568" s="2">
        <v>34913</v>
      </c>
      <c r="C3568" s="5">
        <v>15340</v>
      </c>
      <c r="D3568" s="6">
        <v>0.43937788216423684</v>
      </c>
      <c r="G3568" s="6"/>
    </row>
    <row r="3569" spans="1:7" x14ac:dyDescent="0.25">
      <c r="A3569" s="2" t="s">
        <v>1818</v>
      </c>
      <c r="B3569" s="2">
        <v>34903</v>
      </c>
      <c r="C3569" s="5">
        <v>15251.833333333334</v>
      </c>
      <c r="D3569" s="6">
        <v>0.43697771920274286</v>
      </c>
      <c r="G3569" s="6"/>
    </row>
    <row r="3570" spans="1:7" x14ac:dyDescent="0.25">
      <c r="A3570" s="2" t="s">
        <v>2150</v>
      </c>
      <c r="B3570" s="2">
        <v>34896</v>
      </c>
      <c r="C3570" s="5">
        <v>14313</v>
      </c>
      <c r="D3570" s="6">
        <v>0.41016162310866577</v>
      </c>
      <c r="G3570" s="6"/>
    </row>
    <row r="3571" spans="1:7" x14ac:dyDescent="0.25">
      <c r="A3571" s="2" t="s">
        <v>280</v>
      </c>
      <c r="B3571" s="2">
        <v>34894</v>
      </c>
      <c r="C3571" s="5">
        <v>21791.666666666668</v>
      </c>
      <c r="D3571" s="6">
        <v>0.62451042204008334</v>
      </c>
      <c r="G3571" s="6"/>
    </row>
    <row r="3572" spans="1:7" x14ac:dyDescent="0.25">
      <c r="A3572" s="2" t="s">
        <v>2997</v>
      </c>
      <c r="B3572" s="2">
        <v>34889</v>
      </c>
      <c r="C3572" s="5">
        <v>11802.833333333334</v>
      </c>
      <c r="D3572" s="6">
        <v>0.33829669332263274</v>
      </c>
      <c r="G3572" s="6"/>
    </row>
    <row r="3573" spans="1:7" x14ac:dyDescent="0.25">
      <c r="A3573" s="2" t="s">
        <v>2367</v>
      </c>
      <c r="B3573" s="2">
        <v>34882</v>
      </c>
      <c r="C3573" s="5">
        <v>13639.166666666666</v>
      </c>
      <c r="D3573" s="6">
        <v>0.39100873420866539</v>
      </c>
      <c r="G3573" s="6"/>
    </row>
    <row r="3574" spans="1:7" x14ac:dyDescent="0.25">
      <c r="A3574" s="2" t="s">
        <v>2956</v>
      </c>
      <c r="B3574" s="2">
        <v>34880</v>
      </c>
      <c r="C3574" s="5">
        <v>11896.5</v>
      </c>
      <c r="D3574" s="6">
        <v>0.34106938073394494</v>
      </c>
      <c r="G3574" s="6"/>
    </row>
    <row r="3575" spans="1:7" x14ac:dyDescent="0.25">
      <c r="A3575" s="2" t="s">
        <v>2680</v>
      </c>
      <c r="B3575" s="2">
        <v>34875</v>
      </c>
      <c r="C3575" s="5">
        <v>12631.5</v>
      </c>
      <c r="D3575" s="6">
        <v>0.36219354838709678</v>
      </c>
      <c r="G3575" s="6"/>
    </row>
    <row r="3576" spans="1:7" x14ac:dyDescent="0.25">
      <c r="A3576" s="2" t="s">
        <v>846</v>
      </c>
      <c r="B3576" s="2">
        <v>34873</v>
      </c>
      <c r="C3576" s="5">
        <v>18720.5</v>
      </c>
      <c r="D3576" s="6">
        <v>0.53681931580305675</v>
      </c>
      <c r="G3576" s="6"/>
    </row>
    <row r="3577" spans="1:7" x14ac:dyDescent="0.25">
      <c r="A3577" s="2" t="s">
        <v>456</v>
      </c>
      <c r="B3577" s="2">
        <v>34861</v>
      </c>
      <c r="C3577" s="5">
        <v>20724.666666666668</v>
      </c>
      <c r="D3577" s="6">
        <v>0.59449432508151423</v>
      </c>
      <c r="G3577" s="6"/>
    </row>
    <row r="3578" spans="1:7" x14ac:dyDescent="0.25">
      <c r="A3578" s="2" t="s">
        <v>637</v>
      </c>
      <c r="B3578" s="2">
        <v>34855</v>
      </c>
      <c r="C3578" s="5">
        <v>19807.833333333332</v>
      </c>
      <c r="D3578" s="6">
        <v>0.56829244967245252</v>
      </c>
      <c r="G3578" s="6"/>
    </row>
    <row r="3579" spans="1:7" x14ac:dyDescent="0.25">
      <c r="A3579" s="2" t="s">
        <v>3247</v>
      </c>
      <c r="B3579" s="2">
        <v>34849</v>
      </c>
      <c r="C3579" s="5">
        <v>11068.666666666666</v>
      </c>
      <c r="D3579" s="6">
        <v>0.31761791347432256</v>
      </c>
      <c r="G3579" s="6"/>
    </row>
    <row r="3580" spans="1:7" x14ac:dyDescent="0.25">
      <c r="A3580" s="2" t="s">
        <v>2555</v>
      </c>
      <c r="B3580" s="2">
        <v>34844</v>
      </c>
      <c r="C3580" s="5">
        <v>12950.666666666666</v>
      </c>
      <c r="D3580" s="6">
        <v>0.37167565912830519</v>
      </c>
      <c r="G3580" s="6"/>
    </row>
    <row r="3581" spans="1:7" x14ac:dyDescent="0.25">
      <c r="A3581" s="2" t="s">
        <v>1483</v>
      </c>
      <c r="B3581" s="2">
        <v>34843</v>
      </c>
      <c r="C3581" s="5">
        <v>16472.833333333332</v>
      </c>
      <c r="D3581" s="6">
        <v>0.47277310602799222</v>
      </c>
      <c r="G3581" s="6"/>
    </row>
    <row r="3582" spans="1:7" x14ac:dyDescent="0.25">
      <c r="A3582" s="2" t="s">
        <v>2053</v>
      </c>
      <c r="B3582" s="2">
        <v>34838</v>
      </c>
      <c r="C3582" s="5">
        <v>14549.5</v>
      </c>
      <c r="D3582" s="6">
        <v>0.41763304437682991</v>
      </c>
      <c r="G3582" s="6"/>
    </row>
    <row r="3583" spans="1:7" x14ac:dyDescent="0.25">
      <c r="A3583" s="2" t="s">
        <v>1253</v>
      </c>
      <c r="B3583" s="2">
        <v>34833</v>
      </c>
      <c r="C3583" s="5">
        <v>17332.333333333332</v>
      </c>
      <c r="D3583" s="6">
        <v>0.49758370893501369</v>
      </c>
      <c r="G3583" s="6"/>
    </row>
    <row r="3584" spans="1:7" x14ac:dyDescent="0.25">
      <c r="A3584" s="2" t="s">
        <v>1248</v>
      </c>
      <c r="B3584" s="2">
        <v>34802</v>
      </c>
      <c r="C3584" s="5">
        <v>17342.666666666668</v>
      </c>
      <c r="D3584" s="6">
        <v>0.49832385111966748</v>
      </c>
      <c r="G3584" s="6"/>
    </row>
    <row r="3585" spans="1:7" x14ac:dyDescent="0.25">
      <c r="A3585" s="2" t="s">
        <v>3457</v>
      </c>
      <c r="B3585" s="2">
        <v>34797</v>
      </c>
      <c r="C3585" s="5">
        <v>10260.166666666666</v>
      </c>
      <c r="D3585" s="6">
        <v>0.29485779425429393</v>
      </c>
      <c r="G3585" s="6"/>
    </row>
    <row r="3586" spans="1:7" x14ac:dyDescent="0.25">
      <c r="A3586" s="2" t="s">
        <v>1090</v>
      </c>
      <c r="B3586" s="2">
        <v>34796</v>
      </c>
      <c r="C3586" s="5">
        <v>17794.166666666668</v>
      </c>
      <c r="D3586" s="6">
        <v>0.51138540828447721</v>
      </c>
      <c r="G3586" s="6"/>
    </row>
    <row r="3587" spans="1:7" x14ac:dyDescent="0.25">
      <c r="A3587" s="2" t="s">
        <v>985</v>
      </c>
      <c r="B3587" s="2">
        <v>34763</v>
      </c>
      <c r="C3587" s="5">
        <v>18133.166666666668</v>
      </c>
      <c r="D3587" s="6">
        <v>0.52162260641103098</v>
      </c>
      <c r="G3587" s="6"/>
    </row>
    <row r="3588" spans="1:7" x14ac:dyDescent="0.25">
      <c r="A3588" s="2" t="s">
        <v>908</v>
      </c>
      <c r="B3588" s="2">
        <v>34760</v>
      </c>
      <c r="C3588" s="5">
        <v>18449</v>
      </c>
      <c r="D3588" s="6">
        <v>0.53075373993095509</v>
      </c>
      <c r="G3588" s="6"/>
    </row>
    <row r="3589" spans="1:7" x14ac:dyDescent="0.25">
      <c r="A3589" s="2" t="s">
        <v>353</v>
      </c>
      <c r="B3589" s="2">
        <v>34743</v>
      </c>
      <c r="C3589" s="5">
        <v>21212.333333333332</v>
      </c>
      <c r="D3589" s="6">
        <v>0.61054984697157222</v>
      </c>
      <c r="G3589" s="6"/>
    </row>
    <row r="3590" spans="1:7" x14ac:dyDescent="0.25">
      <c r="A3590" s="2" t="s">
        <v>763</v>
      </c>
      <c r="B3590" s="2">
        <v>34735</v>
      </c>
      <c r="C3590" s="5">
        <v>19072</v>
      </c>
      <c r="D3590" s="6">
        <v>0.54907154167266448</v>
      </c>
      <c r="G3590" s="6"/>
    </row>
    <row r="3591" spans="1:7" x14ac:dyDescent="0.25">
      <c r="A3591" s="2" t="s">
        <v>1769</v>
      </c>
      <c r="B3591" s="2">
        <v>34721</v>
      </c>
      <c r="C3591" s="5">
        <v>15344.666666666666</v>
      </c>
      <c r="D3591" s="6">
        <v>0.44194195635686373</v>
      </c>
      <c r="G3591" s="6"/>
    </row>
    <row r="3592" spans="1:7" x14ac:dyDescent="0.25">
      <c r="A3592" s="2" t="s">
        <v>914</v>
      </c>
      <c r="B3592" s="2">
        <v>34720</v>
      </c>
      <c r="C3592" s="5">
        <v>18408.5</v>
      </c>
      <c r="D3592" s="6">
        <v>0.53019873271889406</v>
      </c>
      <c r="G3592" s="6"/>
    </row>
    <row r="3593" spans="1:7" x14ac:dyDescent="0.25">
      <c r="A3593" s="2" t="s">
        <v>962</v>
      </c>
      <c r="B3593" s="2">
        <v>34665</v>
      </c>
      <c r="C3593" s="5">
        <v>18156</v>
      </c>
      <c r="D3593" s="6">
        <v>0.52375594980527906</v>
      </c>
      <c r="G3593" s="6"/>
    </row>
    <row r="3594" spans="1:7" x14ac:dyDescent="0.25">
      <c r="A3594" s="2" t="s">
        <v>2140</v>
      </c>
      <c r="B3594" s="2">
        <v>34655</v>
      </c>
      <c r="C3594" s="5">
        <v>14236.833333333334</v>
      </c>
      <c r="D3594" s="6">
        <v>0.41081614004713124</v>
      </c>
      <c r="G3594" s="6"/>
    </row>
    <row r="3595" spans="1:7" x14ac:dyDescent="0.25">
      <c r="A3595" s="2" t="s">
        <v>1272</v>
      </c>
      <c r="B3595" s="2">
        <v>34652</v>
      </c>
      <c r="C3595" s="5">
        <v>17151.833333333332</v>
      </c>
      <c r="D3595" s="6">
        <v>0.494973835084074</v>
      </c>
      <c r="G3595" s="6"/>
    </row>
    <row r="3596" spans="1:7" x14ac:dyDescent="0.25">
      <c r="A3596" s="2" t="s">
        <v>2565</v>
      </c>
      <c r="B3596" s="2">
        <v>34651</v>
      </c>
      <c r="C3596" s="5">
        <v>12848.666666666666</v>
      </c>
      <c r="D3596" s="6">
        <v>0.37080218945100185</v>
      </c>
      <c r="G3596" s="6"/>
    </row>
    <row r="3597" spans="1:7" x14ac:dyDescent="0.25">
      <c r="A3597" s="2" t="s">
        <v>1894</v>
      </c>
      <c r="B3597" s="2">
        <v>34651</v>
      </c>
      <c r="C3597" s="5">
        <v>14938.833333333334</v>
      </c>
      <c r="D3597" s="6">
        <v>0.43112271892105086</v>
      </c>
      <c r="G3597" s="6"/>
    </row>
    <row r="3598" spans="1:7" x14ac:dyDescent="0.25">
      <c r="A3598" s="2" t="s">
        <v>606</v>
      </c>
      <c r="B3598" s="2">
        <v>34647</v>
      </c>
      <c r="C3598" s="5">
        <v>19873.666666666668</v>
      </c>
      <c r="D3598" s="6">
        <v>0.57360425626076339</v>
      </c>
      <c r="G3598" s="6"/>
    </row>
    <row r="3599" spans="1:7" x14ac:dyDescent="0.25">
      <c r="A3599" s="2" t="s">
        <v>1202</v>
      </c>
      <c r="B3599" s="2">
        <v>34640</v>
      </c>
      <c r="C3599" s="5">
        <v>17361</v>
      </c>
      <c r="D3599" s="6">
        <v>0.50118360277136254</v>
      </c>
      <c r="G3599" s="6"/>
    </row>
    <row r="3600" spans="1:7" x14ac:dyDescent="0.25">
      <c r="A3600" s="2" t="s">
        <v>2347</v>
      </c>
      <c r="B3600" s="2">
        <v>34639</v>
      </c>
      <c r="C3600" s="5">
        <v>13605</v>
      </c>
      <c r="D3600" s="6">
        <v>0.39276538006293482</v>
      </c>
      <c r="G3600" s="6"/>
    </row>
    <row r="3601" spans="1:7" x14ac:dyDescent="0.25">
      <c r="A3601" s="2" t="s">
        <v>615</v>
      </c>
      <c r="B3601" s="2">
        <v>34638</v>
      </c>
      <c r="C3601" s="5">
        <v>19804.5</v>
      </c>
      <c r="D3601" s="6">
        <v>0.57175645245106532</v>
      </c>
      <c r="G3601" s="6"/>
    </row>
    <row r="3602" spans="1:7" x14ac:dyDescent="0.25">
      <c r="A3602" s="2" t="s">
        <v>2900</v>
      </c>
      <c r="B3602" s="2">
        <v>34635</v>
      </c>
      <c r="C3602" s="5">
        <v>11936.833333333334</v>
      </c>
      <c r="D3602" s="6">
        <v>0.34464655213897311</v>
      </c>
      <c r="G3602" s="6"/>
    </row>
    <row r="3603" spans="1:7" x14ac:dyDescent="0.25">
      <c r="A3603" s="2" t="s">
        <v>1854</v>
      </c>
      <c r="B3603" s="2">
        <v>34632</v>
      </c>
      <c r="C3603" s="5">
        <v>15046.833333333334</v>
      </c>
      <c r="D3603" s="6">
        <v>0.43447774697774699</v>
      </c>
      <c r="G3603" s="6"/>
    </row>
    <row r="3604" spans="1:7" x14ac:dyDescent="0.25">
      <c r="A3604" s="2" t="s">
        <v>834</v>
      </c>
      <c r="B3604" s="2">
        <v>34621</v>
      </c>
      <c r="C3604" s="5">
        <v>18635.5</v>
      </c>
      <c r="D3604" s="6">
        <v>0.53827156927876141</v>
      </c>
      <c r="G3604" s="6"/>
    </row>
    <row r="3605" spans="1:7" x14ac:dyDescent="0.25">
      <c r="A3605" s="2" t="s">
        <v>2868</v>
      </c>
      <c r="B3605" s="2">
        <v>34614</v>
      </c>
      <c r="C3605" s="5">
        <v>12001.5</v>
      </c>
      <c r="D3605" s="6">
        <v>0.34672386895475821</v>
      </c>
      <c r="G3605" s="6"/>
    </row>
    <row r="3606" spans="1:7" x14ac:dyDescent="0.25">
      <c r="A3606" s="2" t="s">
        <v>2677</v>
      </c>
      <c r="B3606" s="2">
        <v>34611</v>
      </c>
      <c r="C3606" s="5">
        <v>12544</v>
      </c>
      <c r="D3606" s="6">
        <v>0.36242812978532835</v>
      </c>
      <c r="G3606" s="6"/>
    </row>
    <row r="3607" spans="1:7" x14ac:dyDescent="0.25">
      <c r="A3607" s="2" t="s">
        <v>1539</v>
      </c>
      <c r="B3607" s="2">
        <v>34576</v>
      </c>
      <c r="C3607" s="5">
        <v>16150.666666666666</v>
      </c>
      <c r="D3607" s="6">
        <v>0.46710627795773557</v>
      </c>
      <c r="G3607" s="6"/>
    </row>
    <row r="3608" spans="1:7" x14ac:dyDescent="0.25">
      <c r="A3608" s="2" t="s">
        <v>1398</v>
      </c>
      <c r="B3608" s="2">
        <v>34572</v>
      </c>
      <c r="C3608" s="5">
        <v>16678.333333333332</v>
      </c>
      <c r="D3608" s="6">
        <v>0.48242315554012877</v>
      </c>
      <c r="G3608" s="6"/>
    </row>
    <row r="3609" spans="1:7" x14ac:dyDescent="0.25">
      <c r="A3609" s="2" t="s">
        <v>465</v>
      </c>
      <c r="B3609" s="2">
        <v>34571</v>
      </c>
      <c r="C3609" s="5">
        <v>20515.833333333332</v>
      </c>
      <c r="D3609" s="6">
        <v>0.59344055229334791</v>
      </c>
      <c r="G3609" s="6"/>
    </row>
    <row r="3610" spans="1:7" x14ac:dyDescent="0.25">
      <c r="A3610" s="2" t="s">
        <v>3120</v>
      </c>
      <c r="B3610" s="2">
        <v>34569</v>
      </c>
      <c r="C3610" s="5">
        <v>11393.166666666666</v>
      </c>
      <c r="D3610" s="6">
        <v>0.32957755985613313</v>
      </c>
      <c r="G3610" s="6"/>
    </row>
    <row r="3611" spans="1:7" x14ac:dyDescent="0.25">
      <c r="A3611" s="2" t="s">
        <v>991</v>
      </c>
      <c r="B3611" s="2">
        <v>34535</v>
      </c>
      <c r="C3611" s="5">
        <v>18000.166666666668</v>
      </c>
      <c r="D3611" s="6">
        <v>0.52121519231697311</v>
      </c>
      <c r="G3611" s="6"/>
    </row>
    <row r="3612" spans="1:7" x14ac:dyDescent="0.25">
      <c r="A3612" s="2" t="s">
        <v>1233</v>
      </c>
      <c r="B3612" s="2">
        <v>34534</v>
      </c>
      <c r="C3612" s="5">
        <v>17229.833333333332</v>
      </c>
      <c r="D3612" s="6">
        <v>0.49892376595046423</v>
      </c>
      <c r="G3612" s="6"/>
    </row>
    <row r="3613" spans="1:7" x14ac:dyDescent="0.25">
      <c r="A3613" s="2" t="s">
        <v>2639</v>
      </c>
      <c r="B3613" s="2">
        <v>34514</v>
      </c>
      <c r="C3613" s="5">
        <v>12597.833333333334</v>
      </c>
      <c r="D3613" s="6">
        <v>0.36500647080411813</v>
      </c>
      <c r="G3613" s="6"/>
    </row>
    <row r="3614" spans="1:7" x14ac:dyDescent="0.25">
      <c r="A3614" s="2" t="s">
        <v>370</v>
      </c>
      <c r="B3614" s="2">
        <v>34513</v>
      </c>
      <c r="C3614" s="5">
        <v>21005</v>
      </c>
      <c r="D3614" s="6">
        <v>0.60861124793556054</v>
      </c>
      <c r="G3614" s="6"/>
    </row>
    <row r="3615" spans="1:7" x14ac:dyDescent="0.25">
      <c r="A3615" s="2" t="s">
        <v>2218</v>
      </c>
      <c r="B3615" s="2">
        <v>34510</v>
      </c>
      <c r="C3615" s="5">
        <v>13961.5</v>
      </c>
      <c r="D3615" s="6">
        <v>0.40456389452332658</v>
      </c>
      <c r="G3615" s="6"/>
    </row>
    <row r="3616" spans="1:7" x14ac:dyDescent="0.25">
      <c r="A3616" s="2" t="s">
        <v>2652</v>
      </c>
      <c r="B3616" s="2">
        <v>34490</v>
      </c>
      <c r="C3616" s="5">
        <v>12559.833333333334</v>
      </c>
      <c r="D3616" s="6">
        <v>0.36415869334106504</v>
      </c>
      <c r="G3616" s="6"/>
    </row>
    <row r="3617" spans="1:7" x14ac:dyDescent="0.25">
      <c r="A3617" s="2" t="s">
        <v>436</v>
      </c>
      <c r="B3617" s="2">
        <v>34488</v>
      </c>
      <c r="C3617" s="5">
        <v>20586</v>
      </c>
      <c r="D3617" s="6">
        <v>0.59690327070285321</v>
      </c>
      <c r="G3617" s="6"/>
    </row>
    <row r="3618" spans="1:7" x14ac:dyDescent="0.25">
      <c r="A3618" s="2" t="s">
        <v>587</v>
      </c>
      <c r="B3618" s="2">
        <v>34485</v>
      </c>
      <c r="C3618" s="5">
        <v>19842.166666666668</v>
      </c>
      <c r="D3618" s="6">
        <v>0.57538543328017011</v>
      </c>
      <c r="G3618" s="6"/>
    </row>
    <row r="3619" spans="1:7" x14ac:dyDescent="0.25">
      <c r="A3619" s="2" t="s">
        <v>3276</v>
      </c>
      <c r="B3619" s="2">
        <v>34427</v>
      </c>
      <c r="C3619" s="5">
        <v>10813</v>
      </c>
      <c r="D3619" s="6">
        <v>0.31408487524326839</v>
      </c>
      <c r="G3619" s="6"/>
    </row>
    <row r="3620" spans="1:7" x14ac:dyDescent="0.25">
      <c r="A3620" s="2" t="s">
        <v>2226</v>
      </c>
      <c r="B3620" s="2">
        <v>34426</v>
      </c>
      <c r="C3620" s="5">
        <v>13899.833333333334</v>
      </c>
      <c r="D3620" s="6">
        <v>0.403759755223765</v>
      </c>
      <c r="G3620" s="6"/>
    </row>
    <row r="3621" spans="1:7" x14ac:dyDescent="0.25">
      <c r="A3621" s="2" t="s">
        <v>959</v>
      </c>
      <c r="B3621" s="2">
        <v>34388</v>
      </c>
      <c r="C3621" s="5">
        <v>18025</v>
      </c>
      <c r="D3621" s="6">
        <v>0.52416540653716415</v>
      </c>
      <c r="G3621" s="6"/>
    </row>
    <row r="3622" spans="1:7" x14ac:dyDescent="0.25">
      <c r="A3622" s="2" t="s">
        <v>274</v>
      </c>
      <c r="B3622" s="2">
        <v>34383</v>
      </c>
      <c r="C3622" s="5">
        <v>21505.333333333332</v>
      </c>
      <c r="D3622" s="6">
        <v>0.62546413440750759</v>
      </c>
      <c r="G3622" s="6"/>
    </row>
    <row r="3623" spans="1:7" x14ac:dyDescent="0.25">
      <c r="A3623" s="2" t="s">
        <v>1629</v>
      </c>
      <c r="B3623" s="2">
        <v>34354</v>
      </c>
      <c r="C3623" s="5">
        <v>15665.666666666666</v>
      </c>
      <c r="D3623" s="6">
        <v>0.45600706370922356</v>
      </c>
      <c r="G3623" s="6"/>
    </row>
    <row r="3624" spans="1:7" x14ac:dyDescent="0.25">
      <c r="A3624" s="2" t="s">
        <v>2063</v>
      </c>
      <c r="B3624" s="2">
        <v>34349</v>
      </c>
      <c r="C3624" s="5">
        <v>14312.166666666666</v>
      </c>
      <c r="D3624" s="6">
        <v>0.41666909274408764</v>
      </c>
      <c r="G3624" s="6"/>
    </row>
    <row r="3625" spans="1:7" x14ac:dyDescent="0.25">
      <c r="A3625" s="2" t="s">
        <v>740</v>
      </c>
      <c r="B3625" s="2">
        <v>34346</v>
      </c>
      <c r="C3625" s="5">
        <v>18999.833333333332</v>
      </c>
      <c r="D3625" s="6">
        <v>0.55318911469554921</v>
      </c>
      <c r="G3625" s="6"/>
    </row>
    <row r="3626" spans="1:7" x14ac:dyDescent="0.25">
      <c r="A3626" s="2" t="s">
        <v>752</v>
      </c>
      <c r="B3626" s="2">
        <v>34338</v>
      </c>
      <c r="C3626" s="5">
        <v>18925.333333333332</v>
      </c>
      <c r="D3626" s="6">
        <v>0.55114838759780216</v>
      </c>
      <c r="G3626" s="6"/>
    </row>
    <row r="3627" spans="1:7" x14ac:dyDescent="0.25">
      <c r="A3627" s="2" t="s">
        <v>887</v>
      </c>
      <c r="B3627" s="2">
        <v>34334</v>
      </c>
      <c r="C3627" s="5">
        <v>18290.833333333332</v>
      </c>
      <c r="D3627" s="6">
        <v>0.5327323741286577</v>
      </c>
      <c r="G3627" s="6"/>
    </row>
    <row r="3628" spans="1:7" x14ac:dyDescent="0.25">
      <c r="A3628" s="2" t="s">
        <v>3286</v>
      </c>
      <c r="B3628" s="2">
        <v>34331</v>
      </c>
      <c r="C3628" s="5">
        <v>10756</v>
      </c>
      <c r="D3628" s="6">
        <v>0.31330284582447349</v>
      </c>
      <c r="G3628" s="6"/>
    </row>
    <row r="3629" spans="1:7" x14ac:dyDescent="0.25">
      <c r="A3629" s="2" t="s">
        <v>2840</v>
      </c>
      <c r="B3629" s="2">
        <v>34312</v>
      </c>
      <c r="C3629" s="5">
        <v>11959.166666666666</v>
      </c>
      <c r="D3629" s="6">
        <v>0.34854181238828008</v>
      </c>
      <c r="G3629" s="6"/>
    </row>
    <row r="3630" spans="1:7" x14ac:dyDescent="0.25">
      <c r="A3630" s="2" t="s">
        <v>1046</v>
      </c>
      <c r="B3630" s="2">
        <v>34300</v>
      </c>
      <c r="C3630" s="5">
        <v>17651</v>
      </c>
      <c r="D3630" s="6">
        <v>0.51460641399416907</v>
      </c>
      <c r="G3630" s="6"/>
    </row>
    <row r="3631" spans="1:7" x14ac:dyDescent="0.25">
      <c r="A3631" s="2" t="s">
        <v>1204</v>
      </c>
      <c r="B3631" s="2">
        <v>34299</v>
      </c>
      <c r="C3631" s="5">
        <v>17189.5</v>
      </c>
      <c r="D3631" s="6">
        <v>0.5011662147584478</v>
      </c>
      <c r="G3631" s="6"/>
    </row>
    <row r="3632" spans="1:7" x14ac:dyDescent="0.25">
      <c r="A3632" s="2" t="s">
        <v>2734</v>
      </c>
      <c r="B3632" s="2">
        <v>34283</v>
      </c>
      <c r="C3632" s="5">
        <v>12226.833333333334</v>
      </c>
      <c r="D3632" s="6">
        <v>0.35664420655524121</v>
      </c>
      <c r="G3632" s="6"/>
    </row>
    <row r="3633" spans="1:7" x14ac:dyDescent="0.25">
      <c r="A3633" s="2" t="s">
        <v>3041</v>
      </c>
      <c r="B3633" s="2">
        <v>34277</v>
      </c>
      <c r="C3633" s="5">
        <v>11475.5</v>
      </c>
      <c r="D3633" s="6">
        <v>0.33478717507366457</v>
      </c>
      <c r="G3633" s="6"/>
    </row>
    <row r="3634" spans="1:7" x14ac:dyDescent="0.25">
      <c r="A3634" s="2" t="s">
        <v>555</v>
      </c>
      <c r="B3634" s="2">
        <v>34277</v>
      </c>
      <c r="C3634" s="5">
        <v>19901.5</v>
      </c>
      <c r="D3634" s="6">
        <v>0.58060798786358203</v>
      </c>
      <c r="G3634" s="6"/>
    </row>
    <row r="3635" spans="1:7" x14ac:dyDescent="0.25">
      <c r="A3635" s="2" t="s">
        <v>428</v>
      </c>
      <c r="B3635" s="2">
        <v>34276</v>
      </c>
      <c r="C3635" s="5">
        <v>20518.833333333332</v>
      </c>
      <c r="D3635" s="6">
        <v>0.598635585638153</v>
      </c>
      <c r="G3635" s="6"/>
    </row>
    <row r="3636" spans="1:7" x14ac:dyDescent="0.25">
      <c r="A3636" s="2" t="s">
        <v>3017</v>
      </c>
      <c r="B3636" s="2">
        <v>34275</v>
      </c>
      <c r="C3636" s="5">
        <v>11543.833333333334</v>
      </c>
      <c r="D3636" s="6">
        <v>0.33680038901045467</v>
      </c>
      <c r="G3636" s="6"/>
    </row>
    <row r="3637" spans="1:7" x14ac:dyDescent="0.25">
      <c r="A3637" s="2" t="s">
        <v>1047</v>
      </c>
      <c r="B3637" s="2">
        <v>34256</v>
      </c>
      <c r="C3637" s="5">
        <v>17626.333333333332</v>
      </c>
      <c r="D3637" s="6">
        <v>0.51454732990814256</v>
      </c>
      <c r="G3637" s="6"/>
    </row>
    <row r="3638" spans="1:7" x14ac:dyDescent="0.25">
      <c r="A3638" s="2" t="s">
        <v>679</v>
      </c>
      <c r="B3638" s="2">
        <v>34249</v>
      </c>
      <c r="C3638" s="5">
        <v>19262.5</v>
      </c>
      <c r="D3638" s="6">
        <v>0.56242518029723498</v>
      </c>
      <c r="G3638" s="6"/>
    </row>
    <row r="3639" spans="1:7" x14ac:dyDescent="0.25">
      <c r="A3639" s="2" t="s">
        <v>570</v>
      </c>
      <c r="B3639" s="2">
        <v>34241</v>
      </c>
      <c r="C3639" s="5">
        <v>19797.166666666668</v>
      </c>
      <c r="D3639" s="6">
        <v>0.57817139296944209</v>
      </c>
      <c r="G3639" s="6"/>
    </row>
    <row r="3640" spans="1:7" x14ac:dyDescent="0.25">
      <c r="A3640" s="2" t="s">
        <v>380</v>
      </c>
      <c r="B3640" s="2">
        <v>34224</v>
      </c>
      <c r="C3640" s="5">
        <v>20783</v>
      </c>
      <c r="D3640" s="6">
        <v>0.6072639083683965</v>
      </c>
      <c r="G3640" s="6"/>
    </row>
    <row r="3641" spans="1:7" x14ac:dyDescent="0.25">
      <c r="A3641" s="2" t="s">
        <v>1059</v>
      </c>
      <c r="B3641" s="2">
        <v>34212</v>
      </c>
      <c r="C3641" s="5">
        <v>17574.333333333332</v>
      </c>
      <c r="D3641" s="6">
        <v>0.51368915390311387</v>
      </c>
      <c r="G3641" s="6"/>
    </row>
    <row r="3642" spans="1:7" x14ac:dyDescent="0.25">
      <c r="A3642" s="2" t="s">
        <v>1130</v>
      </c>
      <c r="B3642" s="2">
        <v>34186</v>
      </c>
      <c r="C3642" s="5">
        <v>17363</v>
      </c>
      <c r="D3642" s="6">
        <v>0.50789796992921077</v>
      </c>
      <c r="G3642" s="6"/>
    </row>
    <row r="3643" spans="1:7" x14ac:dyDescent="0.25">
      <c r="A3643" s="2" t="s">
        <v>1365</v>
      </c>
      <c r="B3643" s="2">
        <v>34174</v>
      </c>
      <c r="C3643" s="5">
        <v>16591</v>
      </c>
      <c r="D3643" s="6">
        <v>0.48548604202024931</v>
      </c>
      <c r="G3643" s="6"/>
    </row>
    <row r="3644" spans="1:7" x14ac:dyDescent="0.25">
      <c r="A3644" s="2" t="s">
        <v>3066</v>
      </c>
      <c r="B3644" s="2">
        <v>34171</v>
      </c>
      <c r="C3644" s="5">
        <v>11386.166666666666</v>
      </c>
      <c r="D3644" s="6">
        <v>0.33321139757884366</v>
      </c>
      <c r="G3644" s="6"/>
    </row>
    <row r="3645" spans="1:7" x14ac:dyDescent="0.25">
      <c r="A3645" s="2" t="s">
        <v>1018</v>
      </c>
      <c r="B3645" s="2">
        <v>34167</v>
      </c>
      <c r="C3645" s="5">
        <v>17702.333333333332</v>
      </c>
      <c r="D3645" s="6">
        <v>0.51811201841933241</v>
      </c>
      <c r="G3645" s="6"/>
    </row>
    <row r="3646" spans="1:7" x14ac:dyDescent="0.25">
      <c r="A3646" s="2" t="s">
        <v>671</v>
      </c>
      <c r="B3646" s="2">
        <v>34160</v>
      </c>
      <c r="C3646" s="5">
        <v>19243.666666666668</v>
      </c>
      <c r="D3646" s="6">
        <v>0.56333918813427009</v>
      </c>
      <c r="G3646" s="6"/>
    </row>
    <row r="3647" spans="1:7" x14ac:dyDescent="0.25">
      <c r="A3647" s="2" t="s">
        <v>782</v>
      </c>
      <c r="B3647" s="2">
        <v>34152</v>
      </c>
      <c r="C3647" s="5">
        <v>18645.333333333332</v>
      </c>
      <c r="D3647" s="6">
        <v>0.54595143281018188</v>
      </c>
      <c r="G3647" s="6"/>
    </row>
    <row r="3648" spans="1:7" x14ac:dyDescent="0.25">
      <c r="A3648" s="2" t="s">
        <v>2438</v>
      </c>
      <c r="B3648" s="2">
        <v>34134</v>
      </c>
      <c r="C3648" s="5">
        <v>13089.166666666666</v>
      </c>
      <c r="D3648" s="6">
        <v>0.38346419015253608</v>
      </c>
      <c r="G3648" s="6"/>
    </row>
    <row r="3649" spans="1:7" x14ac:dyDescent="0.25">
      <c r="A3649" s="2" t="s">
        <v>599</v>
      </c>
      <c r="B3649" s="2">
        <v>34133</v>
      </c>
      <c r="C3649" s="5">
        <v>19598.5</v>
      </c>
      <c r="D3649" s="6">
        <v>0.57418041191808511</v>
      </c>
      <c r="G3649" s="6"/>
    </row>
    <row r="3650" spans="1:7" x14ac:dyDescent="0.25">
      <c r="A3650" s="2" t="s">
        <v>1707</v>
      </c>
      <c r="B3650" s="2">
        <v>34116</v>
      </c>
      <c r="C3650" s="5">
        <v>15253.333333333334</v>
      </c>
      <c r="D3650" s="6">
        <v>0.44710204400672215</v>
      </c>
      <c r="G3650" s="6"/>
    </row>
    <row r="3651" spans="1:7" x14ac:dyDescent="0.25">
      <c r="A3651" s="2" t="s">
        <v>948</v>
      </c>
      <c r="B3651" s="2">
        <v>34111</v>
      </c>
      <c r="C3651" s="5">
        <v>17928.333333333332</v>
      </c>
      <c r="D3651" s="6">
        <v>0.5255880312313721</v>
      </c>
      <c r="G3651" s="6"/>
    </row>
    <row r="3652" spans="1:7" x14ac:dyDescent="0.25">
      <c r="A3652" s="2" t="s">
        <v>2189</v>
      </c>
      <c r="B3652" s="2">
        <v>34085</v>
      </c>
      <c r="C3652" s="5">
        <v>13896.666666666666</v>
      </c>
      <c r="D3652" s="6">
        <v>0.40770622463449219</v>
      </c>
      <c r="G3652" s="6"/>
    </row>
    <row r="3653" spans="1:7" x14ac:dyDescent="0.25">
      <c r="A3653" s="2" t="s">
        <v>3460</v>
      </c>
      <c r="B3653" s="2">
        <v>34079</v>
      </c>
      <c r="C3653" s="5">
        <v>10037.666666666666</v>
      </c>
      <c r="D3653" s="6">
        <v>0.29454111525181687</v>
      </c>
      <c r="G3653" s="6"/>
    </row>
    <row r="3654" spans="1:7" x14ac:dyDescent="0.25">
      <c r="A3654" s="2" t="s">
        <v>1389</v>
      </c>
      <c r="B3654" s="2">
        <v>34070</v>
      </c>
      <c r="C3654" s="5">
        <v>16450.666666666668</v>
      </c>
      <c r="D3654" s="6">
        <v>0.48284903629781828</v>
      </c>
      <c r="G3654" s="6"/>
    </row>
    <row r="3655" spans="1:7" x14ac:dyDescent="0.25">
      <c r="A3655" s="2" t="s">
        <v>239</v>
      </c>
      <c r="B3655" s="2">
        <v>34063</v>
      </c>
      <c r="C3655" s="5">
        <v>21603.333333333332</v>
      </c>
      <c r="D3655" s="6">
        <v>0.63421699008699561</v>
      </c>
      <c r="G3655" s="6"/>
    </row>
    <row r="3656" spans="1:7" x14ac:dyDescent="0.25">
      <c r="A3656" s="2" t="s">
        <v>381</v>
      </c>
      <c r="B3656" s="2">
        <v>34054</v>
      </c>
      <c r="C3656" s="5">
        <v>20675.666666666668</v>
      </c>
      <c r="D3656" s="6">
        <v>0.60714355631252326</v>
      </c>
      <c r="G3656" s="6"/>
    </row>
    <row r="3657" spans="1:7" x14ac:dyDescent="0.25">
      <c r="A3657" s="2" t="s">
        <v>1886</v>
      </c>
      <c r="B3657" s="2">
        <v>34051</v>
      </c>
      <c r="C3657" s="5">
        <v>14707.833333333334</v>
      </c>
      <c r="D3657" s="6">
        <v>0.43193543018805125</v>
      </c>
      <c r="G3657" s="6"/>
    </row>
    <row r="3658" spans="1:7" x14ac:dyDescent="0.25">
      <c r="A3658" s="2" t="s">
        <v>1137</v>
      </c>
      <c r="B3658" s="2">
        <v>34043</v>
      </c>
      <c r="C3658" s="5">
        <v>17260.166666666668</v>
      </c>
      <c r="D3658" s="6">
        <v>0.50701074131735357</v>
      </c>
      <c r="G3658" s="6"/>
    </row>
    <row r="3659" spans="1:7" x14ac:dyDescent="0.25">
      <c r="A3659" s="2" t="s">
        <v>358</v>
      </c>
      <c r="B3659" s="2">
        <v>34036</v>
      </c>
      <c r="C3659" s="5">
        <v>20754.166666666668</v>
      </c>
      <c r="D3659" s="6">
        <v>0.60977102675598394</v>
      </c>
      <c r="G3659" s="6"/>
    </row>
    <row r="3660" spans="1:7" x14ac:dyDescent="0.25">
      <c r="A3660" s="2" t="s">
        <v>3559</v>
      </c>
      <c r="B3660" s="2">
        <v>34033</v>
      </c>
      <c r="C3660" s="5">
        <v>9601.3333333333339</v>
      </c>
      <c r="D3660" s="6">
        <v>0.28211833612474169</v>
      </c>
      <c r="G3660" s="6"/>
    </row>
    <row r="3661" spans="1:7" x14ac:dyDescent="0.25">
      <c r="A3661" s="2" t="s">
        <v>3315</v>
      </c>
      <c r="B3661" s="2">
        <v>34028</v>
      </c>
      <c r="C3661" s="5">
        <v>10542.833333333334</v>
      </c>
      <c r="D3661" s="6">
        <v>0.30982818071392187</v>
      </c>
      <c r="G3661" s="6"/>
    </row>
    <row r="3662" spans="1:7" x14ac:dyDescent="0.25">
      <c r="A3662" s="2" t="s">
        <v>2209</v>
      </c>
      <c r="B3662" s="2">
        <v>34011</v>
      </c>
      <c r="C3662" s="5">
        <v>13790.666666666666</v>
      </c>
      <c r="D3662" s="6">
        <v>0.40547665951211859</v>
      </c>
      <c r="G3662" s="6"/>
    </row>
    <row r="3663" spans="1:7" x14ac:dyDescent="0.25">
      <c r="A3663" s="2" t="s">
        <v>1085</v>
      </c>
      <c r="B3663" s="2">
        <v>34008</v>
      </c>
      <c r="C3663" s="5">
        <v>17407.333333333332</v>
      </c>
      <c r="D3663" s="6">
        <v>0.51185995452050492</v>
      </c>
      <c r="G3663" s="6"/>
    </row>
    <row r="3664" spans="1:7" x14ac:dyDescent="0.25">
      <c r="A3664" s="2" t="s">
        <v>3088</v>
      </c>
      <c r="B3664" s="2">
        <v>34006</v>
      </c>
      <c r="C3664" s="5">
        <v>11281.5</v>
      </c>
      <c r="D3664" s="6">
        <v>0.33175027936246543</v>
      </c>
      <c r="G3664" s="6"/>
    </row>
    <row r="3665" spans="1:7" x14ac:dyDescent="0.25">
      <c r="A3665" s="2" t="s">
        <v>1449</v>
      </c>
      <c r="B3665" s="2">
        <v>33985</v>
      </c>
      <c r="C3665" s="5">
        <v>16197.5</v>
      </c>
      <c r="D3665" s="6">
        <v>0.47660732676180667</v>
      </c>
      <c r="G3665" s="6"/>
    </row>
    <row r="3666" spans="1:7" x14ac:dyDescent="0.25">
      <c r="A3666" s="2" t="s">
        <v>1469</v>
      </c>
      <c r="B3666" s="2">
        <v>33961</v>
      </c>
      <c r="C3666" s="5">
        <v>16117.166666666666</v>
      </c>
      <c r="D3666" s="6">
        <v>0.47457868339173365</v>
      </c>
      <c r="G3666" s="6"/>
    </row>
    <row r="3667" spans="1:7" x14ac:dyDescent="0.25">
      <c r="A3667" s="2" t="s">
        <v>2199</v>
      </c>
      <c r="B3667" s="2">
        <v>33950</v>
      </c>
      <c r="C3667" s="5">
        <v>13792.333333333334</v>
      </c>
      <c r="D3667" s="6">
        <v>0.40625429553264608</v>
      </c>
      <c r="G3667" s="6"/>
    </row>
    <row r="3668" spans="1:7" x14ac:dyDescent="0.25">
      <c r="A3668" s="2" t="s">
        <v>1122</v>
      </c>
      <c r="B3668" s="2">
        <v>33942</v>
      </c>
      <c r="C3668" s="5">
        <v>17264.333333333332</v>
      </c>
      <c r="D3668" s="6">
        <v>0.50864219354585272</v>
      </c>
      <c r="G3668" s="6"/>
    </row>
    <row r="3669" spans="1:7" x14ac:dyDescent="0.25">
      <c r="A3669" s="2" t="s">
        <v>3261</v>
      </c>
      <c r="B3669" s="2">
        <v>33929</v>
      </c>
      <c r="C3669" s="5">
        <v>10716.666666666666</v>
      </c>
      <c r="D3669" s="6">
        <v>0.31585565936710974</v>
      </c>
      <c r="G3669" s="6"/>
    </row>
    <row r="3670" spans="1:7" x14ac:dyDescent="0.25">
      <c r="A3670" s="2" t="s">
        <v>691</v>
      </c>
      <c r="B3670" s="2">
        <v>33925</v>
      </c>
      <c r="C3670" s="5">
        <v>19043.666666666668</v>
      </c>
      <c r="D3670" s="6">
        <v>0.56134610660771311</v>
      </c>
      <c r="G3670" s="6"/>
    </row>
    <row r="3671" spans="1:7" x14ac:dyDescent="0.25">
      <c r="A3671" s="2" t="s">
        <v>340</v>
      </c>
      <c r="B3671" s="2">
        <v>33923</v>
      </c>
      <c r="C3671" s="5">
        <v>20765.333333333332</v>
      </c>
      <c r="D3671" s="6">
        <v>0.61213139561163021</v>
      </c>
      <c r="G3671" s="6"/>
    </row>
    <row r="3672" spans="1:7" x14ac:dyDescent="0.25">
      <c r="A3672" s="2" t="s">
        <v>1197</v>
      </c>
      <c r="B3672" s="2">
        <v>33920</v>
      </c>
      <c r="C3672" s="5">
        <v>17015.166666666668</v>
      </c>
      <c r="D3672" s="6">
        <v>0.50162637578616354</v>
      </c>
      <c r="G3672" s="6"/>
    </row>
    <row r="3673" spans="1:7" x14ac:dyDescent="0.25">
      <c r="A3673" s="2" t="s">
        <v>1935</v>
      </c>
      <c r="B3673" s="2">
        <v>33919</v>
      </c>
      <c r="C3673" s="5">
        <v>14503.666666666666</v>
      </c>
      <c r="D3673" s="6">
        <v>0.42759711862574562</v>
      </c>
      <c r="G3673" s="6"/>
    </row>
    <row r="3674" spans="1:7" x14ac:dyDescent="0.25">
      <c r="A3674" s="2" t="s">
        <v>1459</v>
      </c>
      <c r="B3674" s="2">
        <v>33910</v>
      </c>
      <c r="C3674" s="5">
        <v>16136.166666666666</v>
      </c>
      <c r="D3674" s="6">
        <v>0.47585274746878992</v>
      </c>
      <c r="G3674" s="6"/>
    </row>
    <row r="3675" spans="1:7" x14ac:dyDescent="0.25">
      <c r="A3675" s="2" t="s">
        <v>2897</v>
      </c>
      <c r="B3675" s="2">
        <v>33903</v>
      </c>
      <c r="C3675" s="5">
        <v>11687.833333333334</v>
      </c>
      <c r="D3675" s="6">
        <v>0.34474333638124455</v>
      </c>
      <c r="G3675" s="6"/>
    </row>
    <row r="3676" spans="1:7" x14ac:dyDescent="0.25">
      <c r="A3676" s="2" t="s">
        <v>2941</v>
      </c>
      <c r="B3676" s="2">
        <v>33853</v>
      </c>
      <c r="C3676" s="5">
        <v>11586.833333333334</v>
      </c>
      <c r="D3676" s="6">
        <v>0.34226902588643054</v>
      </c>
      <c r="G3676" s="6"/>
    </row>
    <row r="3677" spans="1:7" x14ac:dyDescent="0.25">
      <c r="A3677" s="2" t="s">
        <v>656</v>
      </c>
      <c r="B3677" s="2">
        <v>33837</v>
      </c>
      <c r="C3677" s="5">
        <v>19148.666666666668</v>
      </c>
      <c r="D3677" s="6">
        <v>0.56590911329806626</v>
      </c>
      <c r="G3677" s="6"/>
    </row>
    <row r="3678" spans="1:7" x14ac:dyDescent="0.25">
      <c r="A3678" s="2" t="s">
        <v>2996</v>
      </c>
      <c r="B3678" s="2">
        <v>33831</v>
      </c>
      <c r="C3678" s="5">
        <v>11445.333333333334</v>
      </c>
      <c r="D3678" s="6">
        <v>0.33830904594405525</v>
      </c>
      <c r="G3678" s="6"/>
    </row>
    <row r="3679" spans="1:7" x14ac:dyDescent="0.25">
      <c r="A3679" s="2" t="s">
        <v>209</v>
      </c>
      <c r="B3679" s="2">
        <v>33828</v>
      </c>
      <c r="C3679" s="5">
        <v>21828.833333333332</v>
      </c>
      <c r="D3679" s="6">
        <v>0.64528891253793697</v>
      </c>
      <c r="G3679" s="6"/>
    </row>
    <row r="3680" spans="1:7" x14ac:dyDescent="0.25">
      <c r="A3680" s="2" t="s">
        <v>1595</v>
      </c>
      <c r="B3680" s="2">
        <v>33785</v>
      </c>
      <c r="C3680" s="5">
        <v>15565.666666666666</v>
      </c>
      <c r="D3680" s="6">
        <v>0.46072714715603569</v>
      </c>
      <c r="G3680" s="6"/>
    </row>
    <row r="3681" spans="1:7" x14ac:dyDescent="0.25">
      <c r="A3681" s="2" t="s">
        <v>1050</v>
      </c>
      <c r="B3681" s="2">
        <v>33777</v>
      </c>
      <c r="C3681" s="5">
        <v>17377.5</v>
      </c>
      <c r="D3681" s="6">
        <v>0.51447730704325434</v>
      </c>
      <c r="G3681" s="6"/>
    </row>
    <row r="3682" spans="1:7" x14ac:dyDescent="0.25">
      <c r="A3682" s="2" t="s">
        <v>2544</v>
      </c>
      <c r="B3682" s="2">
        <v>33758</v>
      </c>
      <c r="C3682" s="5">
        <v>12581.833333333334</v>
      </c>
      <c r="D3682" s="6">
        <v>0.37270671643264808</v>
      </c>
      <c r="G3682" s="6"/>
    </row>
    <row r="3683" spans="1:7" x14ac:dyDescent="0.25">
      <c r="A3683" s="2" t="s">
        <v>759</v>
      </c>
      <c r="B3683" s="2">
        <v>33749</v>
      </c>
      <c r="C3683" s="5">
        <v>18563.5</v>
      </c>
      <c r="D3683" s="6">
        <v>0.5500459272867344</v>
      </c>
      <c r="G3683" s="6"/>
    </row>
    <row r="3684" spans="1:7" x14ac:dyDescent="0.25">
      <c r="A3684" s="2" t="s">
        <v>1670</v>
      </c>
      <c r="B3684" s="2">
        <v>33748</v>
      </c>
      <c r="C3684" s="5">
        <v>15190.833333333334</v>
      </c>
      <c r="D3684" s="6">
        <v>0.45012543953221923</v>
      </c>
      <c r="G3684" s="6"/>
    </row>
    <row r="3685" spans="1:7" x14ac:dyDescent="0.25">
      <c r="A3685" s="2" t="s">
        <v>2930</v>
      </c>
      <c r="B3685" s="2">
        <v>33745</v>
      </c>
      <c r="C3685" s="5">
        <v>11564</v>
      </c>
      <c r="D3685" s="6">
        <v>0.34268780560082973</v>
      </c>
      <c r="G3685" s="6"/>
    </row>
    <row r="3686" spans="1:7" x14ac:dyDescent="0.25">
      <c r="A3686" s="2" t="s">
        <v>476</v>
      </c>
      <c r="B3686" s="2">
        <v>33743</v>
      </c>
      <c r="C3686" s="5">
        <v>19959.166666666668</v>
      </c>
      <c r="D3686" s="6">
        <v>0.59150539865058438</v>
      </c>
      <c r="G3686" s="6"/>
    </row>
    <row r="3687" spans="1:7" x14ac:dyDescent="0.25">
      <c r="A3687" s="2" t="s">
        <v>1580</v>
      </c>
      <c r="B3687" s="2">
        <v>33740</v>
      </c>
      <c r="C3687" s="5">
        <v>15593</v>
      </c>
      <c r="D3687" s="6">
        <v>0.46215174866627151</v>
      </c>
      <c r="G3687" s="6"/>
    </row>
    <row r="3688" spans="1:7" x14ac:dyDescent="0.25">
      <c r="A3688" s="2" t="s">
        <v>1493</v>
      </c>
      <c r="B3688" s="2">
        <v>33732</v>
      </c>
      <c r="C3688" s="5">
        <v>15908.666666666666</v>
      </c>
      <c r="D3688" s="6">
        <v>0.47161943159808684</v>
      </c>
      <c r="G3688" s="6"/>
    </row>
    <row r="3689" spans="1:7" x14ac:dyDescent="0.25">
      <c r="A3689" s="2" t="s">
        <v>151</v>
      </c>
      <c r="B3689" s="2">
        <v>33721</v>
      </c>
      <c r="C3689" s="5">
        <v>22690</v>
      </c>
      <c r="D3689" s="6">
        <v>0.67287446991488986</v>
      </c>
      <c r="G3689" s="6"/>
    </row>
    <row r="3690" spans="1:7" x14ac:dyDescent="0.25">
      <c r="A3690" s="2" t="s">
        <v>1030</v>
      </c>
      <c r="B3690" s="2">
        <v>33660</v>
      </c>
      <c r="C3690" s="5">
        <v>17385.333333333332</v>
      </c>
      <c r="D3690" s="6">
        <v>0.51649831649831646</v>
      </c>
      <c r="G3690" s="6"/>
    </row>
    <row r="3691" spans="1:7" x14ac:dyDescent="0.25">
      <c r="A3691" s="2" t="s">
        <v>2439</v>
      </c>
      <c r="B3691" s="2">
        <v>33654</v>
      </c>
      <c r="C3691" s="5">
        <v>12897.833333333334</v>
      </c>
      <c r="D3691" s="6">
        <v>0.38324815277034924</v>
      </c>
      <c r="G3691" s="6"/>
    </row>
    <row r="3692" spans="1:7" x14ac:dyDescent="0.25">
      <c r="A3692" s="2" t="s">
        <v>1954</v>
      </c>
      <c r="B3692" s="2">
        <v>33617</v>
      </c>
      <c r="C3692" s="5">
        <v>14303.333333333334</v>
      </c>
      <c r="D3692" s="6">
        <v>0.42547917224420184</v>
      </c>
      <c r="G3692" s="6"/>
    </row>
    <row r="3693" spans="1:7" x14ac:dyDescent="0.25">
      <c r="A3693" s="2" t="s">
        <v>2360</v>
      </c>
      <c r="B3693" s="2">
        <v>33603</v>
      </c>
      <c r="C3693" s="5">
        <v>13151.666666666666</v>
      </c>
      <c r="D3693" s="6">
        <v>0.39138370581991683</v>
      </c>
      <c r="G3693" s="6"/>
    </row>
    <row r="3694" spans="1:7" x14ac:dyDescent="0.25">
      <c r="A3694" s="2" t="s">
        <v>708</v>
      </c>
      <c r="B3694" s="2">
        <v>33602</v>
      </c>
      <c r="C3694" s="5">
        <v>18763</v>
      </c>
      <c r="D3694" s="6">
        <v>0.55838938158442952</v>
      </c>
      <c r="G3694" s="6"/>
    </row>
    <row r="3695" spans="1:7" x14ac:dyDescent="0.25">
      <c r="A3695" s="2" t="s">
        <v>601</v>
      </c>
      <c r="B3695" s="2">
        <v>33598</v>
      </c>
      <c r="C3695" s="5">
        <v>19280.166666666668</v>
      </c>
      <c r="D3695" s="6">
        <v>0.57384864178423323</v>
      </c>
      <c r="G3695" s="6"/>
    </row>
    <row r="3696" spans="1:7" x14ac:dyDescent="0.25">
      <c r="A3696" s="2" t="s">
        <v>2920</v>
      </c>
      <c r="B3696" s="2">
        <v>33594</v>
      </c>
      <c r="C3696" s="5">
        <v>11532.833333333334</v>
      </c>
      <c r="D3696" s="6">
        <v>0.3433003909428271</v>
      </c>
      <c r="G3696" s="6"/>
    </row>
    <row r="3697" spans="1:7" x14ac:dyDescent="0.25">
      <c r="A3697" s="2" t="s">
        <v>781</v>
      </c>
      <c r="B3697" s="2">
        <v>33589</v>
      </c>
      <c r="C3697" s="5">
        <v>18340.666666666668</v>
      </c>
      <c r="D3697" s="6">
        <v>0.54603193505810432</v>
      </c>
      <c r="G3697" s="6"/>
    </row>
    <row r="3698" spans="1:7" x14ac:dyDescent="0.25">
      <c r="A3698" s="2" t="s">
        <v>2710</v>
      </c>
      <c r="B3698" s="2">
        <v>33585</v>
      </c>
      <c r="C3698" s="5">
        <v>12057.833333333334</v>
      </c>
      <c r="D3698" s="6">
        <v>0.35902436603642501</v>
      </c>
      <c r="G3698" s="6"/>
    </row>
    <row r="3699" spans="1:7" x14ac:dyDescent="0.25">
      <c r="A3699" s="2" t="s">
        <v>3485</v>
      </c>
      <c r="B3699" s="2">
        <v>33565</v>
      </c>
      <c r="C3699" s="5">
        <v>9797.3333333333339</v>
      </c>
      <c r="D3699" s="6">
        <v>0.29189135508217889</v>
      </c>
      <c r="G3699" s="6"/>
    </row>
    <row r="3700" spans="1:7" x14ac:dyDescent="0.25">
      <c r="A3700" s="2" t="s">
        <v>502</v>
      </c>
      <c r="B3700" s="2">
        <v>33554</v>
      </c>
      <c r="C3700" s="5">
        <v>19726.333333333332</v>
      </c>
      <c r="D3700" s="6">
        <v>0.58789811448212825</v>
      </c>
      <c r="G3700" s="6"/>
    </row>
    <row r="3701" spans="1:7" x14ac:dyDescent="0.25">
      <c r="A3701" s="2" t="s">
        <v>3361</v>
      </c>
      <c r="B3701" s="2">
        <v>33528</v>
      </c>
      <c r="C3701" s="5">
        <v>10234.833333333334</v>
      </c>
      <c r="D3701" s="6">
        <v>0.30526226835281955</v>
      </c>
      <c r="G3701" s="6"/>
    </row>
    <row r="3702" spans="1:7" x14ac:dyDescent="0.25">
      <c r="A3702" s="2" t="s">
        <v>1274</v>
      </c>
      <c r="B3702" s="2">
        <v>33482</v>
      </c>
      <c r="C3702" s="5">
        <v>16567.333333333332</v>
      </c>
      <c r="D3702" s="6">
        <v>0.49481313342492478</v>
      </c>
      <c r="G3702" s="6"/>
    </row>
    <row r="3703" spans="1:7" x14ac:dyDescent="0.25">
      <c r="A3703" s="2" t="s">
        <v>823</v>
      </c>
      <c r="B3703" s="2">
        <v>33460</v>
      </c>
      <c r="C3703" s="5">
        <v>18075.666666666668</v>
      </c>
      <c r="D3703" s="6">
        <v>0.54021717473600317</v>
      </c>
      <c r="G3703" s="6"/>
    </row>
    <row r="3704" spans="1:7" x14ac:dyDescent="0.25">
      <c r="A3704" s="2" t="s">
        <v>1111</v>
      </c>
      <c r="B3704" s="2">
        <v>33442</v>
      </c>
      <c r="C3704" s="5">
        <v>17048.333333333332</v>
      </c>
      <c r="D3704" s="6">
        <v>0.50978809082391396</v>
      </c>
      <c r="G3704" s="6"/>
    </row>
    <row r="3705" spans="1:7" x14ac:dyDescent="0.25">
      <c r="A3705" s="2" t="s">
        <v>1243</v>
      </c>
      <c r="B3705" s="2">
        <v>33436</v>
      </c>
      <c r="C3705" s="5">
        <v>16668.666666666668</v>
      </c>
      <c r="D3705" s="6">
        <v>0.49852454440323807</v>
      </c>
      <c r="G3705" s="6"/>
    </row>
    <row r="3706" spans="1:7" x14ac:dyDescent="0.25">
      <c r="A3706" s="2" t="s">
        <v>642</v>
      </c>
      <c r="B3706" s="2">
        <v>33368</v>
      </c>
      <c r="C3706" s="5">
        <v>18940.333333333332</v>
      </c>
      <c r="D3706" s="6">
        <v>0.56761967553744097</v>
      </c>
      <c r="G3706" s="6"/>
    </row>
    <row r="3707" spans="1:7" x14ac:dyDescent="0.25">
      <c r="A3707" s="2" t="s">
        <v>1939</v>
      </c>
      <c r="B3707" s="2">
        <v>33366</v>
      </c>
      <c r="C3707" s="5">
        <v>14234.166666666666</v>
      </c>
      <c r="D3707" s="6">
        <v>0.42660692521329097</v>
      </c>
      <c r="G3707" s="6"/>
    </row>
    <row r="3708" spans="1:7" x14ac:dyDescent="0.25">
      <c r="A3708" s="2" t="s">
        <v>421</v>
      </c>
      <c r="B3708" s="2">
        <v>33357</v>
      </c>
      <c r="C3708" s="5">
        <v>20011</v>
      </c>
      <c r="D3708" s="6">
        <v>0.59990406811164076</v>
      </c>
      <c r="G3708" s="6"/>
    </row>
    <row r="3709" spans="1:7" x14ac:dyDescent="0.25">
      <c r="A3709" s="2" t="s">
        <v>192</v>
      </c>
      <c r="B3709" s="2">
        <v>33339</v>
      </c>
      <c r="C3709" s="5">
        <v>21768.833333333332</v>
      </c>
      <c r="D3709" s="6">
        <v>0.65295399782037045</v>
      </c>
      <c r="G3709" s="6"/>
    </row>
    <row r="3710" spans="1:7" x14ac:dyDescent="0.25">
      <c r="A3710" s="2" t="s">
        <v>3415</v>
      </c>
      <c r="B3710" s="2">
        <v>33336</v>
      </c>
      <c r="C3710" s="5">
        <v>9960</v>
      </c>
      <c r="D3710" s="6">
        <v>0.29877609791216703</v>
      </c>
      <c r="G3710" s="6"/>
    </row>
    <row r="3711" spans="1:7" x14ac:dyDescent="0.25">
      <c r="A3711" s="2" t="s">
        <v>3568</v>
      </c>
      <c r="B3711" s="2">
        <v>33323</v>
      </c>
      <c r="C3711" s="5">
        <v>9377.3333333333339</v>
      </c>
      <c r="D3711" s="6">
        <v>0.28140723624323544</v>
      </c>
      <c r="G3711" s="6"/>
    </row>
    <row r="3712" spans="1:7" x14ac:dyDescent="0.25">
      <c r="A3712" s="2" t="s">
        <v>284</v>
      </c>
      <c r="B3712" s="2">
        <v>33314</v>
      </c>
      <c r="C3712" s="5">
        <v>20767.333333333332</v>
      </c>
      <c r="D3712" s="6">
        <v>0.62338156130555722</v>
      </c>
      <c r="G3712" s="6"/>
    </row>
    <row r="3713" spans="1:7" x14ac:dyDescent="0.25">
      <c r="A3713" s="2" t="s">
        <v>1604</v>
      </c>
      <c r="B3713" s="2">
        <v>33296</v>
      </c>
      <c r="C3713" s="5">
        <v>15281.5</v>
      </c>
      <c r="D3713" s="6">
        <v>0.45895903411821237</v>
      </c>
      <c r="G3713" s="6"/>
    </row>
    <row r="3714" spans="1:7" x14ac:dyDescent="0.25">
      <c r="A3714" s="2" t="s">
        <v>3213</v>
      </c>
      <c r="B3714" s="2">
        <v>33294</v>
      </c>
      <c r="C3714" s="5">
        <v>10670.666666666666</v>
      </c>
      <c r="D3714" s="6">
        <v>0.32049818786167678</v>
      </c>
      <c r="G3714" s="6"/>
    </row>
    <row r="3715" spans="1:7" x14ac:dyDescent="0.25">
      <c r="A3715" s="2" t="s">
        <v>2499</v>
      </c>
      <c r="B3715" s="2">
        <v>33248</v>
      </c>
      <c r="C3715" s="5">
        <v>12546.333333333334</v>
      </c>
      <c r="D3715" s="6">
        <v>0.37735603144048768</v>
      </c>
      <c r="G3715" s="6"/>
    </row>
    <row r="3716" spans="1:7" x14ac:dyDescent="0.25">
      <c r="A3716" s="2" t="s">
        <v>321</v>
      </c>
      <c r="B3716" s="2">
        <v>33216</v>
      </c>
      <c r="C3716" s="5">
        <v>20466.5</v>
      </c>
      <c r="D3716" s="6">
        <v>0.61616389691714835</v>
      </c>
      <c r="G3716" s="6"/>
    </row>
    <row r="3717" spans="1:7" x14ac:dyDescent="0.25">
      <c r="A3717" s="2" t="s">
        <v>3023</v>
      </c>
      <c r="B3717" s="2">
        <v>33215</v>
      </c>
      <c r="C3717" s="5">
        <v>11174.833333333334</v>
      </c>
      <c r="D3717" s="6">
        <v>0.33643935972703098</v>
      </c>
      <c r="G3717" s="6"/>
    </row>
    <row r="3718" spans="1:7" x14ac:dyDescent="0.25">
      <c r="A3718" s="2" t="s">
        <v>828</v>
      </c>
      <c r="B3718" s="2">
        <v>33117</v>
      </c>
      <c r="C3718" s="5">
        <v>17871</v>
      </c>
      <c r="D3718" s="6">
        <v>0.53963221306277742</v>
      </c>
      <c r="G3718" s="6"/>
    </row>
    <row r="3719" spans="1:7" x14ac:dyDescent="0.25">
      <c r="A3719" s="2" t="s">
        <v>1659</v>
      </c>
      <c r="B3719" s="2">
        <v>33087</v>
      </c>
      <c r="C3719" s="5">
        <v>14938.666666666666</v>
      </c>
      <c r="D3719" s="6">
        <v>0.45149655957526114</v>
      </c>
      <c r="G3719" s="6"/>
    </row>
    <row r="3720" spans="1:7" x14ac:dyDescent="0.25">
      <c r="A3720" s="2" t="s">
        <v>1067</v>
      </c>
      <c r="B3720" s="2">
        <v>33076</v>
      </c>
      <c r="C3720" s="5">
        <v>16976.666666666668</v>
      </c>
      <c r="D3720" s="6">
        <v>0.51326238561696302</v>
      </c>
      <c r="G3720" s="6"/>
    </row>
    <row r="3721" spans="1:7" x14ac:dyDescent="0.25">
      <c r="A3721" s="2" t="s">
        <v>751</v>
      </c>
      <c r="B3721" s="2">
        <v>33036</v>
      </c>
      <c r="C3721" s="5">
        <v>18207.833333333332</v>
      </c>
      <c r="D3721" s="6">
        <v>0.55115126932235536</v>
      </c>
      <c r="G3721" s="6"/>
    </row>
    <row r="3722" spans="1:7" x14ac:dyDescent="0.25">
      <c r="A3722" s="2" t="s">
        <v>1728</v>
      </c>
      <c r="B3722" s="2">
        <v>33030</v>
      </c>
      <c r="C3722" s="5">
        <v>14703.166666666666</v>
      </c>
      <c r="D3722" s="6">
        <v>0.44514582702593603</v>
      </c>
      <c r="G3722" s="6"/>
    </row>
    <row r="3723" spans="1:7" x14ac:dyDescent="0.25">
      <c r="A3723" s="2" t="s">
        <v>1830</v>
      </c>
      <c r="B3723" s="2">
        <v>33019</v>
      </c>
      <c r="C3723" s="5">
        <v>14401.833333333334</v>
      </c>
      <c r="D3723" s="6">
        <v>0.43616806485155013</v>
      </c>
      <c r="G3723" s="6"/>
    </row>
    <row r="3724" spans="1:7" x14ac:dyDescent="0.25">
      <c r="A3724" s="2" t="s">
        <v>1355</v>
      </c>
      <c r="B3724" s="2">
        <v>32988</v>
      </c>
      <c r="C3724" s="5">
        <v>16058.333333333334</v>
      </c>
      <c r="D3724" s="6">
        <v>0.48679317731700417</v>
      </c>
      <c r="G3724" s="6"/>
    </row>
    <row r="3725" spans="1:7" x14ac:dyDescent="0.25">
      <c r="A3725" s="2" t="s">
        <v>3280</v>
      </c>
      <c r="B3725" s="2">
        <v>32925</v>
      </c>
      <c r="C3725" s="5">
        <v>10326.666666666666</v>
      </c>
      <c r="D3725" s="6">
        <v>0.31364211592002023</v>
      </c>
      <c r="G3725" s="6"/>
    </row>
    <row r="3726" spans="1:7" x14ac:dyDescent="0.25">
      <c r="A3726" s="2" t="s">
        <v>1302</v>
      </c>
      <c r="B3726" s="2">
        <v>32900</v>
      </c>
      <c r="C3726" s="5">
        <v>16203.166666666666</v>
      </c>
      <c r="D3726" s="6">
        <v>0.49249746707193515</v>
      </c>
      <c r="G3726" s="6"/>
    </row>
    <row r="3727" spans="1:7" x14ac:dyDescent="0.25">
      <c r="A3727" s="2" t="s">
        <v>2431</v>
      </c>
      <c r="B3727" s="2">
        <v>32856</v>
      </c>
      <c r="C3727" s="5">
        <v>12638</v>
      </c>
      <c r="D3727" s="6">
        <v>0.38464816167518873</v>
      </c>
      <c r="G3727" s="6"/>
    </row>
    <row r="3728" spans="1:7" x14ac:dyDescent="0.25">
      <c r="A3728" s="2" t="s">
        <v>799</v>
      </c>
      <c r="B3728" s="2">
        <v>32837</v>
      </c>
      <c r="C3728" s="5">
        <v>17855.166666666668</v>
      </c>
      <c r="D3728" s="6">
        <v>0.54375145922790347</v>
      </c>
      <c r="G3728" s="6"/>
    </row>
    <row r="3729" spans="1:7" x14ac:dyDescent="0.25">
      <c r="A3729" s="2" t="s">
        <v>402</v>
      </c>
      <c r="B3729" s="2">
        <v>32828</v>
      </c>
      <c r="C3729" s="5">
        <v>19796</v>
      </c>
      <c r="D3729" s="6">
        <v>0.6030218106494456</v>
      </c>
      <c r="G3729" s="6"/>
    </row>
    <row r="3730" spans="1:7" x14ac:dyDescent="0.25">
      <c r="A3730" s="2" t="s">
        <v>2006</v>
      </c>
      <c r="B3730" s="2">
        <v>32786</v>
      </c>
      <c r="C3730" s="5">
        <v>13816.833333333334</v>
      </c>
      <c r="D3730" s="6">
        <v>0.42142479513613534</v>
      </c>
      <c r="G3730" s="6"/>
    </row>
    <row r="3731" spans="1:7" x14ac:dyDescent="0.25">
      <c r="A3731" s="2" t="s">
        <v>2691</v>
      </c>
      <c r="B3731" s="2">
        <v>32777</v>
      </c>
      <c r="C3731" s="5">
        <v>11853.333333333334</v>
      </c>
      <c r="D3731" s="6">
        <v>0.36163569983016547</v>
      </c>
      <c r="G3731" s="6"/>
    </row>
    <row r="3732" spans="1:7" x14ac:dyDescent="0.25">
      <c r="A3732" s="2" t="s">
        <v>1443</v>
      </c>
      <c r="B3732" s="2">
        <v>32758</v>
      </c>
      <c r="C3732" s="5">
        <v>15660</v>
      </c>
      <c r="D3732" s="6">
        <v>0.47805116307466877</v>
      </c>
      <c r="G3732" s="6"/>
    </row>
    <row r="3733" spans="1:7" x14ac:dyDescent="0.25">
      <c r="A3733" s="2" t="s">
        <v>2834</v>
      </c>
      <c r="B3733" s="2">
        <v>32730</v>
      </c>
      <c r="C3733" s="5">
        <v>11419</v>
      </c>
      <c r="D3733" s="6">
        <v>0.3488848151542927</v>
      </c>
      <c r="G3733" s="6"/>
    </row>
    <row r="3734" spans="1:7" x14ac:dyDescent="0.25">
      <c r="A3734" s="2" t="s">
        <v>2171</v>
      </c>
      <c r="B3734" s="2">
        <v>32688</v>
      </c>
      <c r="C3734" s="5">
        <v>13361.166666666666</v>
      </c>
      <c r="D3734" s="6">
        <v>0.40874836841246531</v>
      </c>
      <c r="G3734" s="6"/>
    </row>
    <row r="3735" spans="1:7" x14ac:dyDescent="0.25">
      <c r="A3735" s="2" t="s">
        <v>3289</v>
      </c>
      <c r="B3735" s="2">
        <v>32675</v>
      </c>
      <c r="C3735" s="5">
        <v>10226.166666666666</v>
      </c>
      <c r="D3735" s="6">
        <v>0.31296608008161181</v>
      </c>
      <c r="G3735" s="6"/>
    </row>
    <row r="3736" spans="1:7" x14ac:dyDescent="0.25">
      <c r="A3736" s="2" t="s">
        <v>2750</v>
      </c>
      <c r="B3736" s="2">
        <v>32613</v>
      </c>
      <c r="C3736" s="5">
        <v>11578.166666666666</v>
      </c>
      <c r="D3736" s="6">
        <v>0.35501691554492582</v>
      </c>
      <c r="G3736" s="6"/>
    </row>
    <row r="3737" spans="1:7" x14ac:dyDescent="0.25">
      <c r="A3737" s="2" t="s">
        <v>2131</v>
      </c>
      <c r="B3737" s="2">
        <v>32602</v>
      </c>
      <c r="C3737" s="5">
        <v>13406</v>
      </c>
      <c r="D3737" s="6">
        <v>0.41120176676277531</v>
      </c>
      <c r="G3737" s="6"/>
    </row>
    <row r="3738" spans="1:7" x14ac:dyDescent="0.25">
      <c r="A3738" s="2" t="s">
        <v>3790</v>
      </c>
      <c r="B3738" s="2">
        <v>32516</v>
      </c>
      <c r="C3738" s="5">
        <v>8130</v>
      </c>
      <c r="D3738" s="6">
        <v>0.25003075409029402</v>
      </c>
      <c r="G3738" s="6"/>
    </row>
    <row r="3739" spans="1:7" x14ac:dyDescent="0.25">
      <c r="A3739" s="2" t="s">
        <v>2972</v>
      </c>
      <c r="B3739" s="2">
        <v>32508</v>
      </c>
      <c r="C3739" s="5">
        <v>11054</v>
      </c>
      <c r="D3739" s="6">
        <v>0.34003937492309583</v>
      </c>
      <c r="G3739" s="6"/>
    </row>
    <row r="3740" spans="1:7" x14ac:dyDescent="0.25">
      <c r="A3740" s="2" t="s">
        <v>2294</v>
      </c>
      <c r="B3740" s="2">
        <v>32483</v>
      </c>
      <c r="C3740" s="5">
        <v>12922.666666666666</v>
      </c>
      <c r="D3740" s="6">
        <v>0.39782860778458473</v>
      </c>
      <c r="G3740" s="6"/>
    </row>
    <row r="3741" spans="1:7" x14ac:dyDescent="0.25">
      <c r="A3741" s="2" t="s">
        <v>2587</v>
      </c>
      <c r="B3741" s="2">
        <v>32447</v>
      </c>
      <c r="C3741" s="5">
        <v>11975.166666666666</v>
      </c>
      <c r="D3741" s="6">
        <v>0.36906853227314285</v>
      </c>
      <c r="G3741" s="6"/>
    </row>
    <row r="3742" spans="1:7" x14ac:dyDescent="0.25">
      <c r="A3742" s="2" t="s">
        <v>2492</v>
      </c>
      <c r="B3742" s="2">
        <v>32442</v>
      </c>
      <c r="C3742" s="5">
        <v>12260.166666666666</v>
      </c>
      <c r="D3742" s="6">
        <v>0.37791032201056241</v>
      </c>
      <c r="G3742" s="6"/>
    </row>
    <row r="3743" spans="1:7" x14ac:dyDescent="0.25">
      <c r="A3743" s="2" t="s">
        <v>2011</v>
      </c>
      <c r="B3743" s="2">
        <v>32404</v>
      </c>
      <c r="C3743" s="5">
        <v>13640.833333333334</v>
      </c>
      <c r="D3743" s="6">
        <v>0.42096140394190018</v>
      </c>
      <c r="G3743" s="6"/>
    </row>
    <row r="3744" spans="1:7" x14ac:dyDescent="0.25">
      <c r="A3744" s="2" t="s">
        <v>1880</v>
      </c>
      <c r="B3744" s="2">
        <v>32339</v>
      </c>
      <c r="C3744" s="5">
        <v>13985.833333333334</v>
      </c>
      <c r="D3744" s="6">
        <v>0.43247575167238733</v>
      </c>
      <c r="G3744" s="6"/>
    </row>
    <row r="3745" spans="1:7" x14ac:dyDescent="0.25">
      <c r="A3745" s="2" t="s">
        <v>3372</v>
      </c>
      <c r="B3745" s="2">
        <v>32323</v>
      </c>
      <c r="C3745" s="5">
        <v>9829</v>
      </c>
      <c r="D3745" s="6">
        <v>0.30408687312440058</v>
      </c>
      <c r="G3745" s="6"/>
    </row>
    <row r="3746" spans="1:7" x14ac:dyDescent="0.25">
      <c r="A3746" s="2" t="s">
        <v>988</v>
      </c>
      <c r="B3746" s="2">
        <v>32321</v>
      </c>
      <c r="C3746" s="5">
        <v>16853</v>
      </c>
      <c r="D3746" s="6">
        <v>0.52142569846230002</v>
      </c>
      <c r="G3746" s="6"/>
    </row>
    <row r="3747" spans="1:7" x14ac:dyDescent="0.25">
      <c r="A3747" s="2" t="s">
        <v>290</v>
      </c>
      <c r="B3747" s="2">
        <v>32291</v>
      </c>
      <c r="C3747" s="5">
        <v>20099.333333333332</v>
      </c>
      <c r="D3747" s="6">
        <v>0.6224438181949562</v>
      </c>
      <c r="G3747" s="6"/>
    </row>
    <row r="3748" spans="1:7" x14ac:dyDescent="0.25">
      <c r="A3748" s="2" t="s">
        <v>2088</v>
      </c>
      <c r="B3748" s="2">
        <v>32271</v>
      </c>
      <c r="C3748" s="5">
        <v>13384.166666666666</v>
      </c>
      <c r="D3748" s="6">
        <v>0.4147428547818991</v>
      </c>
      <c r="G3748" s="6"/>
    </row>
    <row r="3749" spans="1:7" x14ac:dyDescent="0.25">
      <c r="A3749" s="2" t="s">
        <v>2123</v>
      </c>
      <c r="B3749" s="2">
        <v>32224</v>
      </c>
      <c r="C3749" s="5">
        <v>13283.833333333334</v>
      </c>
      <c r="D3749" s="6">
        <v>0.41223415259847734</v>
      </c>
      <c r="G3749" s="6"/>
    </row>
    <row r="3750" spans="1:7" x14ac:dyDescent="0.25">
      <c r="A3750" s="2" t="s">
        <v>1897</v>
      </c>
      <c r="B3750" s="2">
        <v>32223</v>
      </c>
      <c r="C3750" s="5">
        <v>13884.166666666666</v>
      </c>
      <c r="D3750" s="6">
        <v>0.43087753054236622</v>
      </c>
      <c r="G3750" s="6"/>
    </row>
    <row r="3751" spans="1:7" x14ac:dyDescent="0.25">
      <c r="A3751" s="2" t="s">
        <v>1530</v>
      </c>
      <c r="B3751" s="2">
        <v>32211</v>
      </c>
      <c r="C3751" s="5">
        <v>15075.333333333334</v>
      </c>
      <c r="D3751" s="6">
        <v>0.46801817184605676</v>
      </c>
      <c r="G3751" s="6"/>
    </row>
    <row r="3752" spans="1:7" x14ac:dyDescent="0.25">
      <c r="A3752" s="2" t="s">
        <v>1211</v>
      </c>
      <c r="B3752" s="2">
        <v>32195</v>
      </c>
      <c r="C3752" s="5">
        <v>16117</v>
      </c>
      <c r="D3752" s="6">
        <v>0.50060568411243977</v>
      </c>
      <c r="G3752" s="6"/>
    </row>
    <row r="3753" spans="1:7" x14ac:dyDescent="0.25">
      <c r="A3753" s="2" t="s">
        <v>622</v>
      </c>
      <c r="B3753" s="2">
        <v>32179</v>
      </c>
      <c r="C3753" s="5">
        <v>18359</v>
      </c>
      <c r="D3753" s="6">
        <v>0.5705273625656484</v>
      </c>
      <c r="G3753" s="6"/>
    </row>
    <row r="3754" spans="1:7" x14ac:dyDescent="0.25">
      <c r="A3754" s="2" t="s">
        <v>897</v>
      </c>
      <c r="B3754" s="2">
        <v>32161</v>
      </c>
      <c r="C3754" s="5">
        <v>17105.666666666668</v>
      </c>
      <c r="D3754" s="6">
        <v>0.53187608179679324</v>
      </c>
      <c r="G3754" s="6"/>
    </row>
    <row r="3755" spans="1:7" x14ac:dyDescent="0.25">
      <c r="A3755" s="2" t="s">
        <v>2342</v>
      </c>
      <c r="B3755" s="2">
        <v>32159</v>
      </c>
      <c r="C3755" s="5">
        <v>12643</v>
      </c>
      <c r="D3755" s="6">
        <v>0.39314033396560838</v>
      </c>
      <c r="G3755" s="6"/>
    </row>
    <row r="3756" spans="1:7" x14ac:dyDescent="0.25">
      <c r="A3756" s="2" t="s">
        <v>3635</v>
      </c>
      <c r="B3756" s="2">
        <v>32139</v>
      </c>
      <c r="C3756" s="5">
        <v>8786.8333333333339</v>
      </c>
      <c r="D3756" s="6">
        <v>0.27340095626289973</v>
      </c>
      <c r="G3756" s="6"/>
    </row>
    <row r="3757" spans="1:7" x14ac:dyDescent="0.25">
      <c r="A3757" s="2" t="s">
        <v>2070</v>
      </c>
      <c r="B3757" s="2">
        <v>32134</v>
      </c>
      <c r="C3757" s="5">
        <v>13372.166666666666</v>
      </c>
      <c r="D3757" s="6">
        <v>0.41613763199933612</v>
      </c>
      <c r="G3757" s="6"/>
    </row>
    <row r="3758" spans="1:7" x14ac:dyDescent="0.25">
      <c r="A3758" s="2" t="s">
        <v>349</v>
      </c>
      <c r="B3758" s="2">
        <v>31942</v>
      </c>
      <c r="C3758" s="5">
        <v>19516.5</v>
      </c>
      <c r="D3758" s="6">
        <v>0.61099805898190473</v>
      </c>
      <c r="G3758" s="6"/>
    </row>
    <row r="3759" spans="1:7" x14ac:dyDescent="0.25">
      <c r="A3759" s="2" t="s">
        <v>3478</v>
      </c>
      <c r="B3759" s="2">
        <v>31892</v>
      </c>
      <c r="C3759" s="5">
        <v>9321.1666666666661</v>
      </c>
      <c r="D3759" s="6">
        <v>0.29227287930097412</v>
      </c>
      <c r="G3759" s="6"/>
    </row>
    <row r="3760" spans="1:7" x14ac:dyDescent="0.25">
      <c r="A3760" s="2" t="s">
        <v>2243</v>
      </c>
      <c r="B3760" s="2">
        <v>31869</v>
      </c>
      <c r="C3760" s="5">
        <v>12828.833333333334</v>
      </c>
      <c r="D3760" s="6">
        <v>0.40254897653937477</v>
      </c>
      <c r="G3760" s="6"/>
    </row>
    <row r="3761" spans="1:7" x14ac:dyDescent="0.25">
      <c r="A3761" s="2" t="s">
        <v>1279</v>
      </c>
      <c r="B3761" s="2">
        <v>31771</v>
      </c>
      <c r="C3761" s="5">
        <v>15706.333333333334</v>
      </c>
      <c r="D3761" s="6">
        <v>0.49436068532099503</v>
      </c>
      <c r="G3761" s="6"/>
    </row>
    <row r="3762" spans="1:7" x14ac:dyDescent="0.25">
      <c r="A3762" s="2" t="s">
        <v>1576</v>
      </c>
      <c r="B3762" s="2">
        <v>31651</v>
      </c>
      <c r="C3762" s="5">
        <v>14639.5</v>
      </c>
      <c r="D3762" s="6">
        <v>0.46252883005276296</v>
      </c>
      <c r="G3762" s="6"/>
    </row>
    <row r="3763" spans="1:7" x14ac:dyDescent="0.25">
      <c r="A3763" s="2" t="s">
        <v>2704</v>
      </c>
      <c r="B3763" s="2">
        <v>31615</v>
      </c>
      <c r="C3763" s="5">
        <v>11371.833333333334</v>
      </c>
      <c r="D3763" s="6">
        <v>0.3596974010227213</v>
      </c>
      <c r="G3763" s="6"/>
    </row>
    <row r="3764" spans="1:7" x14ac:dyDescent="0.25">
      <c r="A3764" s="2" t="s">
        <v>3641</v>
      </c>
      <c r="B3764" s="2">
        <v>31614</v>
      </c>
      <c r="C3764" s="5">
        <v>8619.5</v>
      </c>
      <c r="D3764" s="6">
        <v>0.27264819383817296</v>
      </c>
      <c r="G3764" s="6"/>
    </row>
    <row r="3765" spans="1:7" x14ac:dyDescent="0.25">
      <c r="A3765" s="2" t="s">
        <v>3773</v>
      </c>
      <c r="B3765" s="2">
        <v>31611</v>
      </c>
      <c r="C3765" s="5">
        <v>7992.333333333333</v>
      </c>
      <c r="D3765" s="6">
        <v>0.2528339291175013</v>
      </c>
      <c r="G3765" s="6"/>
    </row>
    <row r="3766" spans="1:7" x14ac:dyDescent="0.25">
      <c r="A3766" s="2" t="s">
        <v>2068</v>
      </c>
      <c r="B3766" s="2">
        <v>31578</v>
      </c>
      <c r="C3766" s="5">
        <v>13148.333333333334</v>
      </c>
      <c r="D3766" s="6">
        <v>0.41637638018029433</v>
      </c>
      <c r="G3766" s="6"/>
    </row>
    <row r="3767" spans="1:7" x14ac:dyDescent="0.25">
      <c r="A3767" s="2" t="s">
        <v>2307</v>
      </c>
      <c r="B3767" s="2">
        <v>31563</v>
      </c>
      <c r="C3767" s="5">
        <v>12537.666666666666</v>
      </c>
      <c r="D3767" s="6">
        <v>0.39722671059996406</v>
      </c>
      <c r="G3767" s="6"/>
    </row>
    <row r="3768" spans="1:7" x14ac:dyDescent="0.25">
      <c r="A3768" s="2" t="s">
        <v>2689</v>
      </c>
      <c r="B3768" s="2">
        <v>31548</v>
      </c>
      <c r="C3768" s="5">
        <v>11417.666666666666</v>
      </c>
      <c r="D3768" s="6">
        <v>0.36191412028232112</v>
      </c>
      <c r="G3768" s="6"/>
    </row>
    <row r="3769" spans="1:7" x14ac:dyDescent="0.25">
      <c r="A3769" s="2" t="s">
        <v>2328</v>
      </c>
      <c r="B3769" s="2">
        <v>31542</v>
      </c>
      <c r="C3769" s="5">
        <v>12449.5</v>
      </c>
      <c r="D3769" s="6">
        <v>0.39469596094096759</v>
      </c>
      <c r="G3769" s="6"/>
    </row>
    <row r="3770" spans="1:7" x14ac:dyDescent="0.25">
      <c r="A3770" s="2" t="s">
        <v>2723</v>
      </c>
      <c r="B3770" s="2">
        <v>31521</v>
      </c>
      <c r="C3770" s="5">
        <v>11279</v>
      </c>
      <c r="D3770" s="6">
        <v>0.35782494210209065</v>
      </c>
      <c r="G3770" s="6"/>
    </row>
    <row r="3771" spans="1:7" x14ac:dyDescent="0.25">
      <c r="A3771" s="2" t="s">
        <v>2967</v>
      </c>
      <c r="B3771" s="2">
        <v>31443</v>
      </c>
      <c r="C3771" s="5">
        <v>10699.5</v>
      </c>
      <c r="D3771" s="6">
        <v>0.34028241580001906</v>
      </c>
      <c r="G3771" s="6"/>
    </row>
    <row r="3772" spans="1:7" x14ac:dyDescent="0.25">
      <c r="A3772" s="2" t="s">
        <v>3525</v>
      </c>
      <c r="B3772" s="2">
        <v>31412</v>
      </c>
      <c r="C3772" s="5">
        <v>8996.5</v>
      </c>
      <c r="D3772" s="6">
        <v>0.2864032853686489</v>
      </c>
      <c r="G3772" s="6"/>
    </row>
    <row r="3773" spans="1:7" x14ac:dyDescent="0.25">
      <c r="A3773" s="2" t="s">
        <v>2158</v>
      </c>
      <c r="B3773" s="2">
        <v>31309</v>
      </c>
      <c r="C3773" s="5">
        <v>12827</v>
      </c>
      <c r="D3773" s="6">
        <v>0.40969050432782905</v>
      </c>
      <c r="G3773" s="6"/>
    </row>
    <row r="3774" spans="1:7" x14ac:dyDescent="0.25">
      <c r="A3774" s="2" t="s">
        <v>1774</v>
      </c>
      <c r="B3774" s="2">
        <v>31296</v>
      </c>
      <c r="C3774" s="5">
        <v>13803.5</v>
      </c>
      <c r="D3774" s="6">
        <v>0.44106275562372188</v>
      </c>
      <c r="G3774" s="6"/>
    </row>
    <row r="3775" spans="1:7" x14ac:dyDescent="0.25">
      <c r="A3775" s="2" t="s">
        <v>3303</v>
      </c>
      <c r="B3775" s="2">
        <v>31231</v>
      </c>
      <c r="C3775" s="5">
        <v>9734.6666666666661</v>
      </c>
      <c r="D3775" s="6">
        <v>0.3116988462318423</v>
      </c>
      <c r="G3775" s="6"/>
    </row>
    <row r="3776" spans="1:7" x14ac:dyDescent="0.25">
      <c r="A3776" s="2" t="s">
        <v>2452</v>
      </c>
      <c r="B3776" s="2">
        <v>31166</v>
      </c>
      <c r="C3776" s="5">
        <v>11906.333333333334</v>
      </c>
      <c r="D3776" s="6">
        <v>0.38202956212967126</v>
      </c>
      <c r="G3776" s="6"/>
    </row>
    <row r="3777" spans="1:7" x14ac:dyDescent="0.25">
      <c r="A3777" s="2" t="s">
        <v>3161</v>
      </c>
      <c r="B3777" s="2">
        <v>31128</v>
      </c>
      <c r="C3777" s="5">
        <v>10121.833333333334</v>
      </c>
      <c r="D3777" s="6">
        <v>0.32516812301893261</v>
      </c>
      <c r="G3777" s="6"/>
    </row>
    <row r="3778" spans="1:7" x14ac:dyDescent="0.25">
      <c r="A3778" s="2" t="s">
        <v>2115</v>
      </c>
      <c r="B3778" s="2">
        <v>31085</v>
      </c>
      <c r="C3778" s="5">
        <v>12832</v>
      </c>
      <c r="D3778" s="6">
        <v>0.41280360302396657</v>
      </c>
      <c r="G3778" s="6"/>
    </row>
    <row r="3779" spans="1:7" x14ac:dyDescent="0.25">
      <c r="A3779" s="2" t="s">
        <v>1351</v>
      </c>
      <c r="B3779" s="2">
        <v>31079</v>
      </c>
      <c r="C3779" s="5">
        <v>15149.5</v>
      </c>
      <c r="D3779" s="6">
        <v>0.48745133369799543</v>
      </c>
      <c r="G3779" s="6"/>
    </row>
    <row r="3780" spans="1:7" x14ac:dyDescent="0.25">
      <c r="A3780" s="2" t="s">
        <v>1270</v>
      </c>
      <c r="B3780" s="2">
        <v>31065</v>
      </c>
      <c r="C3780" s="5">
        <v>15389</v>
      </c>
      <c r="D3780" s="6">
        <v>0.49538065346853372</v>
      </c>
      <c r="G3780" s="6"/>
    </row>
    <row r="3781" spans="1:7" x14ac:dyDescent="0.25">
      <c r="A3781" s="2" t="s">
        <v>3493</v>
      </c>
      <c r="B3781" s="2">
        <v>31053</v>
      </c>
      <c r="C3781" s="5">
        <v>9042.5</v>
      </c>
      <c r="D3781" s="6">
        <v>0.29119569767816317</v>
      </c>
      <c r="G3781" s="6"/>
    </row>
    <row r="3782" spans="1:7" x14ac:dyDescent="0.25">
      <c r="A3782" s="2" t="s">
        <v>2866</v>
      </c>
      <c r="B3782" s="2">
        <v>31009</v>
      </c>
      <c r="C3782" s="5">
        <v>10754.833333333334</v>
      </c>
      <c r="D3782" s="6">
        <v>0.3468294151160416</v>
      </c>
      <c r="G3782" s="6"/>
    </row>
    <row r="3783" spans="1:7" x14ac:dyDescent="0.25">
      <c r="A3783" s="2" t="s">
        <v>1395</v>
      </c>
      <c r="B3783" s="2">
        <v>31001</v>
      </c>
      <c r="C3783" s="5">
        <v>14961.333333333334</v>
      </c>
      <c r="D3783" s="6">
        <v>0.48260808791114268</v>
      </c>
      <c r="G3783" s="6"/>
    </row>
    <row r="3784" spans="1:7" x14ac:dyDescent="0.25">
      <c r="A3784" s="2" t="s">
        <v>3520</v>
      </c>
      <c r="B3784" s="2">
        <v>30953</v>
      </c>
      <c r="C3784" s="5">
        <v>8887</v>
      </c>
      <c r="D3784" s="6">
        <v>0.28711271928407583</v>
      </c>
      <c r="G3784" s="6"/>
    </row>
    <row r="3785" spans="1:7" x14ac:dyDescent="0.25">
      <c r="A3785" s="2" t="s">
        <v>3808</v>
      </c>
      <c r="B3785" s="2">
        <v>30933</v>
      </c>
      <c r="C3785" s="5">
        <v>7647.5</v>
      </c>
      <c r="D3785" s="6">
        <v>0.24722787961077167</v>
      </c>
      <c r="G3785" s="6"/>
    </row>
    <row r="3786" spans="1:7" x14ac:dyDescent="0.25">
      <c r="A3786" s="2" t="s">
        <v>3871</v>
      </c>
      <c r="B3786" s="2">
        <v>30918</v>
      </c>
      <c r="C3786" s="5">
        <v>7243.833333333333</v>
      </c>
      <c r="D3786" s="6">
        <v>0.23429178256463332</v>
      </c>
      <c r="G3786" s="6"/>
    </row>
    <row r="3787" spans="1:7" x14ac:dyDescent="0.25">
      <c r="A3787" s="2" t="s">
        <v>2073</v>
      </c>
      <c r="B3787" s="2">
        <v>30874</v>
      </c>
      <c r="C3787" s="5">
        <v>12842.333333333334</v>
      </c>
      <c r="D3787" s="6">
        <v>0.41595949126557408</v>
      </c>
      <c r="G3787" s="6"/>
    </row>
    <row r="3788" spans="1:7" x14ac:dyDescent="0.25">
      <c r="A3788" s="2" t="s">
        <v>3112</v>
      </c>
      <c r="B3788" s="2">
        <v>30867</v>
      </c>
      <c r="C3788" s="5">
        <v>10193.333333333334</v>
      </c>
      <c r="D3788" s="6">
        <v>0.33023401475146058</v>
      </c>
      <c r="G3788" s="6"/>
    </row>
    <row r="3789" spans="1:7" x14ac:dyDescent="0.25">
      <c r="A3789" s="2" t="s">
        <v>3544</v>
      </c>
      <c r="B3789" s="2">
        <v>30814</v>
      </c>
      <c r="C3789" s="5">
        <v>8745</v>
      </c>
      <c r="D3789" s="6">
        <v>0.28379957162328812</v>
      </c>
      <c r="G3789" s="6"/>
    </row>
    <row r="3790" spans="1:7" x14ac:dyDescent="0.25">
      <c r="A3790" s="2" t="s">
        <v>1602</v>
      </c>
      <c r="B3790" s="2">
        <v>30811</v>
      </c>
      <c r="C3790" s="5">
        <v>14147.833333333334</v>
      </c>
      <c r="D3790" s="6">
        <v>0.45918124479352612</v>
      </c>
      <c r="G3790" s="6"/>
    </row>
    <row r="3791" spans="1:7" x14ac:dyDescent="0.25">
      <c r="A3791" s="2" t="s">
        <v>2100</v>
      </c>
      <c r="B3791" s="2">
        <v>30799</v>
      </c>
      <c r="C3791" s="5">
        <v>12754.333333333334</v>
      </c>
      <c r="D3791" s="6">
        <v>0.41411517689968291</v>
      </c>
      <c r="G3791" s="6"/>
    </row>
    <row r="3792" spans="1:7" x14ac:dyDescent="0.25">
      <c r="A3792" s="2" t="s">
        <v>1219</v>
      </c>
      <c r="B3792" s="2">
        <v>30763</v>
      </c>
      <c r="C3792" s="5">
        <v>15369.833333333334</v>
      </c>
      <c r="D3792" s="6">
        <v>0.49962075653653198</v>
      </c>
      <c r="G3792" s="6"/>
    </row>
    <row r="3793" spans="1:7" x14ac:dyDescent="0.25">
      <c r="A3793" s="2" t="s">
        <v>3570</v>
      </c>
      <c r="B3793" s="2">
        <v>30755</v>
      </c>
      <c r="C3793" s="5">
        <v>8650</v>
      </c>
      <c r="D3793" s="6">
        <v>0.28125508047471953</v>
      </c>
      <c r="G3793" s="6"/>
    </row>
    <row r="3794" spans="1:7" x14ac:dyDescent="0.25">
      <c r="A3794" s="2" t="s">
        <v>1514</v>
      </c>
      <c r="B3794" s="2">
        <v>30745</v>
      </c>
      <c r="C3794" s="5">
        <v>14436.333333333334</v>
      </c>
      <c r="D3794" s="6">
        <v>0.46955060443432539</v>
      </c>
      <c r="G3794" s="6"/>
    </row>
    <row r="3795" spans="1:7" x14ac:dyDescent="0.25">
      <c r="A3795" s="2" t="s">
        <v>1295</v>
      </c>
      <c r="B3795" s="2">
        <v>30704</v>
      </c>
      <c r="C3795" s="5">
        <v>15136.333333333334</v>
      </c>
      <c r="D3795" s="6">
        <v>0.49297594233107522</v>
      </c>
      <c r="G3795" s="6"/>
    </row>
    <row r="3796" spans="1:7" x14ac:dyDescent="0.25">
      <c r="A3796" s="2" t="s">
        <v>2041</v>
      </c>
      <c r="B3796" s="2">
        <v>30654</v>
      </c>
      <c r="C3796" s="5">
        <v>12824.5</v>
      </c>
      <c r="D3796" s="6">
        <v>0.41836301950805765</v>
      </c>
      <c r="G3796" s="6"/>
    </row>
    <row r="3797" spans="1:7" x14ac:dyDescent="0.25">
      <c r="A3797" s="2" t="s">
        <v>1544</v>
      </c>
      <c r="B3797" s="2">
        <v>30616</v>
      </c>
      <c r="C3797" s="5">
        <v>14262.666666666666</v>
      </c>
      <c r="D3797" s="6">
        <v>0.46585663269750022</v>
      </c>
      <c r="G3797" s="6"/>
    </row>
    <row r="3798" spans="1:7" x14ac:dyDescent="0.25">
      <c r="A3798" s="2" t="s">
        <v>3627</v>
      </c>
      <c r="B3798" s="2">
        <v>30586</v>
      </c>
      <c r="C3798" s="5">
        <v>8384</v>
      </c>
      <c r="D3798" s="6">
        <v>0.27411233897861764</v>
      </c>
      <c r="G3798" s="6"/>
    </row>
    <row r="3799" spans="1:7" x14ac:dyDescent="0.25">
      <c r="A3799" s="2" t="s">
        <v>1919</v>
      </c>
      <c r="B3799" s="2">
        <v>30566</v>
      </c>
      <c r="C3799" s="5">
        <v>13121</v>
      </c>
      <c r="D3799" s="6">
        <v>0.42926781391088137</v>
      </c>
      <c r="G3799" s="6"/>
    </row>
    <row r="3800" spans="1:7" x14ac:dyDescent="0.25">
      <c r="A3800" s="2" t="s">
        <v>2156</v>
      </c>
      <c r="B3800" s="2">
        <v>30564</v>
      </c>
      <c r="C3800" s="5">
        <v>12525.833333333334</v>
      </c>
      <c r="D3800" s="6">
        <v>0.40982310343323303</v>
      </c>
      <c r="G3800" s="6"/>
    </row>
    <row r="3801" spans="1:7" x14ac:dyDescent="0.25">
      <c r="A3801" s="2" t="s">
        <v>3799</v>
      </c>
      <c r="B3801" s="2">
        <v>30538</v>
      </c>
      <c r="C3801" s="5">
        <v>7586.333333333333</v>
      </c>
      <c r="D3801" s="6">
        <v>0.24842273015041369</v>
      </c>
      <c r="G3801" s="6"/>
    </row>
    <row r="3802" spans="1:7" x14ac:dyDescent="0.25">
      <c r="A3802" s="2" t="s">
        <v>3519</v>
      </c>
      <c r="B3802" s="2">
        <v>30521</v>
      </c>
      <c r="C3802" s="5">
        <v>8763.1666666666661</v>
      </c>
      <c r="D3802" s="6">
        <v>0.28711925122593185</v>
      </c>
      <c r="G3802" s="6"/>
    </row>
    <row r="3803" spans="1:7" x14ac:dyDescent="0.25">
      <c r="A3803" s="2" t="s">
        <v>1001</v>
      </c>
      <c r="B3803" s="2">
        <v>30491</v>
      </c>
      <c r="C3803" s="5">
        <v>15867</v>
      </c>
      <c r="D3803" s="6">
        <v>0.52038306385490796</v>
      </c>
      <c r="G3803" s="6"/>
    </row>
    <row r="3804" spans="1:7" x14ac:dyDescent="0.25">
      <c r="A3804" s="2" t="s">
        <v>3760</v>
      </c>
      <c r="B3804" s="2">
        <v>30445</v>
      </c>
      <c r="C3804" s="5">
        <v>7770.166666666667</v>
      </c>
      <c r="D3804" s="6">
        <v>0.25521979525921062</v>
      </c>
      <c r="G3804" s="6"/>
    </row>
    <row r="3805" spans="1:7" x14ac:dyDescent="0.25">
      <c r="A3805" s="2" t="s">
        <v>2466</v>
      </c>
      <c r="B3805" s="2">
        <v>30424</v>
      </c>
      <c r="C3805" s="5">
        <v>11590</v>
      </c>
      <c r="D3805" s="6">
        <v>0.3809492505916382</v>
      </c>
      <c r="G3805" s="6"/>
    </row>
    <row r="3806" spans="1:7" x14ac:dyDescent="0.25">
      <c r="A3806" s="2" t="s">
        <v>2224</v>
      </c>
      <c r="B3806" s="2">
        <v>30398</v>
      </c>
      <c r="C3806" s="5">
        <v>12281.166666666666</v>
      </c>
      <c r="D3806" s="6">
        <v>0.40401232537228327</v>
      </c>
      <c r="G3806" s="6"/>
    </row>
    <row r="3807" spans="1:7" x14ac:dyDescent="0.25">
      <c r="A3807" s="2" t="s">
        <v>3471</v>
      </c>
      <c r="B3807" s="2">
        <v>30387</v>
      </c>
      <c r="C3807" s="5">
        <v>8911.1666666666661</v>
      </c>
      <c r="D3807" s="6">
        <v>0.29325588793453339</v>
      </c>
      <c r="G3807" s="6"/>
    </row>
    <row r="3808" spans="1:7" x14ac:dyDescent="0.25">
      <c r="A3808" s="2" t="s">
        <v>1421</v>
      </c>
      <c r="B3808" s="2">
        <v>30372</v>
      </c>
      <c r="C3808" s="5">
        <v>14580.5</v>
      </c>
      <c r="D3808" s="6">
        <v>0.4800638746213618</v>
      </c>
      <c r="G3808" s="6"/>
    </row>
    <row r="3809" spans="1:7" x14ac:dyDescent="0.25">
      <c r="A3809" s="2" t="s">
        <v>1607</v>
      </c>
      <c r="B3809" s="2">
        <v>30364</v>
      </c>
      <c r="C3809" s="5">
        <v>13932.333333333334</v>
      </c>
      <c r="D3809" s="6">
        <v>0.45884380626180127</v>
      </c>
      <c r="G3809" s="6"/>
    </row>
    <row r="3810" spans="1:7" x14ac:dyDescent="0.25">
      <c r="A3810" s="2" t="s">
        <v>2820</v>
      </c>
      <c r="B3810" s="2">
        <v>30348</v>
      </c>
      <c r="C3810" s="5">
        <v>10613.333333333334</v>
      </c>
      <c r="D3810" s="6">
        <v>0.34972101401520145</v>
      </c>
      <c r="G3810" s="6"/>
    </row>
    <row r="3811" spans="1:7" x14ac:dyDescent="0.25">
      <c r="A3811" s="2" t="s">
        <v>1891</v>
      </c>
      <c r="B3811" s="2">
        <v>30288</v>
      </c>
      <c r="C3811" s="5">
        <v>13067.333333333334</v>
      </c>
      <c r="D3811" s="6">
        <v>0.43143599225215706</v>
      </c>
      <c r="G3811" s="6"/>
    </row>
    <row r="3812" spans="1:7" x14ac:dyDescent="0.25">
      <c r="A3812" s="2" t="s">
        <v>1923</v>
      </c>
      <c r="B3812" s="2">
        <v>30264</v>
      </c>
      <c r="C3812" s="5">
        <v>12983</v>
      </c>
      <c r="D3812" s="6">
        <v>0.42899154110494314</v>
      </c>
      <c r="G3812" s="6"/>
    </row>
    <row r="3813" spans="1:7" x14ac:dyDescent="0.25">
      <c r="A3813" s="2" t="s">
        <v>2194</v>
      </c>
      <c r="B3813" s="2">
        <v>30231</v>
      </c>
      <c r="C3813" s="5">
        <v>12297.666666666666</v>
      </c>
      <c r="D3813" s="6">
        <v>0.40678993968663513</v>
      </c>
      <c r="G3813" s="6"/>
    </row>
    <row r="3814" spans="1:7" x14ac:dyDescent="0.25">
      <c r="A3814" s="2" t="s">
        <v>1569</v>
      </c>
      <c r="B3814" s="2">
        <v>30212</v>
      </c>
      <c r="C3814" s="5">
        <v>14002.333333333334</v>
      </c>
      <c r="D3814" s="6">
        <v>0.46346926166203278</v>
      </c>
      <c r="G3814" s="6"/>
    </row>
    <row r="3815" spans="1:7" x14ac:dyDescent="0.25">
      <c r="A3815" s="2" t="s">
        <v>2571</v>
      </c>
      <c r="B3815" s="2">
        <v>30206</v>
      </c>
      <c r="C3815" s="5">
        <v>11189.833333333334</v>
      </c>
      <c r="D3815" s="6">
        <v>0.37045068308724538</v>
      </c>
      <c r="G3815" s="6"/>
    </row>
    <row r="3816" spans="1:7" x14ac:dyDescent="0.25">
      <c r="A3816" s="2" t="s">
        <v>1263</v>
      </c>
      <c r="B3816" s="2">
        <v>30189</v>
      </c>
      <c r="C3816" s="5">
        <v>14975.833333333334</v>
      </c>
      <c r="D3816" s="6">
        <v>0.49606920843132712</v>
      </c>
      <c r="G3816" s="6"/>
    </row>
    <row r="3817" spans="1:7" x14ac:dyDescent="0.25">
      <c r="A3817" s="2" t="s">
        <v>3042</v>
      </c>
      <c r="B3817" s="2">
        <v>30187</v>
      </c>
      <c r="C3817" s="5">
        <v>10103.166666666666</v>
      </c>
      <c r="D3817" s="6">
        <v>0.33468601274279214</v>
      </c>
      <c r="G3817" s="6"/>
    </row>
    <row r="3818" spans="1:7" x14ac:dyDescent="0.25">
      <c r="A3818" s="2" t="s">
        <v>2102</v>
      </c>
      <c r="B3818" s="2">
        <v>30176</v>
      </c>
      <c r="C3818" s="5">
        <v>12491</v>
      </c>
      <c r="D3818" s="6">
        <v>0.41393822905620359</v>
      </c>
      <c r="G3818" s="6"/>
    </row>
    <row r="3819" spans="1:7" x14ac:dyDescent="0.25">
      <c r="A3819" s="2" t="s">
        <v>2260</v>
      </c>
      <c r="B3819" s="2">
        <v>30173</v>
      </c>
      <c r="C3819" s="5">
        <v>12097.5</v>
      </c>
      <c r="D3819" s="6">
        <v>0.40093792463460709</v>
      </c>
      <c r="G3819" s="6"/>
    </row>
    <row r="3820" spans="1:7" x14ac:dyDescent="0.25">
      <c r="A3820" s="2" t="s">
        <v>3441</v>
      </c>
      <c r="B3820" s="2">
        <v>30153</v>
      </c>
      <c r="C3820" s="5">
        <v>8936</v>
      </c>
      <c r="D3820" s="6">
        <v>0.29635525486684577</v>
      </c>
      <c r="G3820" s="6"/>
    </row>
    <row r="3821" spans="1:7" x14ac:dyDescent="0.25">
      <c r="A3821" s="2" t="s">
        <v>3847</v>
      </c>
      <c r="B3821" s="2">
        <v>30144</v>
      </c>
      <c r="C3821" s="5">
        <v>7204.5</v>
      </c>
      <c r="D3821" s="6">
        <v>0.23900278662420382</v>
      </c>
      <c r="G3821" s="6"/>
    </row>
    <row r="3822" spans="1:7" x14ac:dyDescent="0.25">
      <c r="A3822" s="2" t="s">
        <v>2510</v>
      </c>
      <c r="B3822" s="2">
        <v>30114</v>
      </c>
      <c r="C3822" s="5">
        <v>11341.166666666666</v>
      </c>
      <c r="D3822" s="6">
        <v>0.3766077793274446</v>
      </c>
      <c r="G3822" s="6"/>
    </row>
    <row r="3823" spans="1:7" x14ac:dyDescent="0.25">
      <c r="A3823" s="2" t="s">
        <v>2651</v>
      </c>
      <c r="B3823" s="2">
        <v>30085</v>
      </c>
      <c r="C3823" s="5">
        <v>10956.333333333334</v>
      </c>
      <c r="D3823" s="6">
        <v>0.36417926984654592</v>
      </c>
      <c r="G3823" s="6"/>
    </row>
    <row r="3824" spans="1:7" x14ac:dyDescent="0.25">
      <c r="A3824" s="2" t="s">
        <v>2894</v>
      </c>
      <c r="B3824" s="2">
        <v>30067</v>
      </c>
      <c r="C3824" s="5">
        <v>10371.666666666666</v>
      </c>
      <c r="D3824" s="6">
        <v>0.34495182980233036</v>
      </c>
      <c r="G3824" s="6"/>
    </row>
    <row r="3825" spans="1:7" x14ac:dyDescent="0.25">
      <c r="A3825" s="2" t="s">
        <v>2635</v>
      </c>
      <c r="B3825" s="2">
        <v>30045</v>
      </c>
      <c r="C3825" s="5">
        <v>10980</v>
      </c>
      <c r="D3825" s="6">
        <v>0.36545182226660011</v>
      </c>
      <c r="G3825" s="6"/>
    </row>
    <row r="3826" spans="1:7" x14ac:dyDescent="0.25">
      <c r="A3826" s="2" t="s">
        <v>1555</v>
      </c>
      <c r="B3826" s="2">
        <v>29971</v>
      </c>
      <c r="C3826" s="5">
        <v>13930.333333333334</v>
      </c>
      <c r="D3826" s="6">
        <v>0.46479374506467364</v>
      </c>
      <c r="G3826" s="6"/>
    </row>
    <row r="3827" spans="1:7" x14ac:dyDescent="0.25">
      <c r="A3827" s="2" t="s">
        <v>1778</v>
      </c>
      <c r="B3827" s="2">
        <v>29969</v>
      </c>
      <c r="C3827" s="5">
        <v>13214.333333333334</v>
      </c>
      <c r="D3827" s="6">
        <v>0.44093340896704375</v>
      </c>
      <c r="G3827" s="6"/>
    </row>
    <row r="3828" spans="1:7" x14ac:dyDescent="0.25">
      <c r="A3828" s="2" t="s">
        <v>1284</v>
      </c>
      <c r="B3828" s="2">
        <v>29955</v>
      </c>
      <c r="C3828" s="5">
        <v>14789.333333333334</v>
      </c>
      <c r="D3828" s="6">
        <v>0.49371835531074393</v>
      </c>
      <c r="G3828" s="6"/>
    </row>
    <row r="3829" spans="1:7" x14ac:dyDescent="0.25">
      <c r="A3829" s="2" t="s">
        <v>2267</v>
      </c>
      <c r="B3829" s="2">
        <v>29945</v>
      </c>
      <c r="C3829" s="5">
        <v>11992.166666666666</v>
      </c>
      <c r="D3829" s="6">
        <v>0.40047308955306948</v>
      </c>
      <c r="G3829" s="6"/>
    </row>
    <row r="3830" spans="1:7" x14ac:dyDescent="0.25">
      <c r="A3830" s="2" t="s">
        <v>1316</v>
      </c>
      <c r="B3830" s="2">
        <v>29931</v>
      </c>
      <c r="C3830" s="5">
        <v>14693</v>
      </c>
      <c r="D3830" s="6">
        <v>0.490895726838395</v>
      </c>
      <c r="G3830" s="6"/>
    </row>
    <row r="3831" spans="1:7" x14ac:dyDescent="0.25">
      <c r="A3831" s="2" t="s">
        <v>3355</v>
      </c>
      <c r="B3831" s="2">
        <v>29894</v>
      </c>
      <c r="C3831" s="5">
        <v>9151.1666666666661</v>
      </c>
      <c r="D3831" s="6">
        <v>0.30612051470752211</v>
      </c>
      <c r="G3831" s="6"/>
    </row>
    <row r="3832" spans="1:7" x14ac:dyDescent="0.25">
      <c r="A3832" s="2" t="s">
        <v>3182</v>
      </c>
      <c r="B3832" s="2">
        <v>29885</v>
      </c>
      <c r="C3832" s="5">
        <v>9658.3333333333339</v>
      </c>
      <c r="D3832" s="6">
        <v>0.32318331381406507</v>
      </c>
      <c r="G3832" s="6"/>
    </row>
    <row r="3833" spans="1:7" x14ac:dyDescent="0.25">
      <c r="A3833" s="2" t="s">
        <v>2276</v>
      </c>
      <c r="B3833" s="2">
        <v>29852</v>
      </c>
      <c r="C3833" s="5">
        <v>11934.166666666666</v>
      </c>
      <c r="D3833" s="6">
        <v>0.39977779266604135</v>
      </c>
      <c r="G3833" s="6"/>
    </row>
    <row r="3834" spans="1:7" x14ac:dyDescent="0.25">
      <c r="A3834" s="2" t="s">
        <v>3747</v>
      </c>
      <c r="B3834" s="2">
        <v>29842</v>
      </c>
      <c r="C3834" s="5">
        <v>7657</v>
      </c>
      <c r="D3834" s="6">
        <v>0.25658467931103812</v>
      </c>
      <c r="G3834" s="6"/>
    </row>
    <row r="3835" spans="1:7" x14ac:dyDescent="0.25">
      <c r="A3835" s="2" t="s">
        <v>1436</v>
      </c>
      <c r="B3835" s="2">
        <v>29818</v>
      </c>
      <c r="C3835" s="5">
        <v>14261.833333333334</v>
      </c>
      <c r="D3835" s="6">
        <v>0.47829610749659046</v>
      </c>
      <c r="G3835" s="6"/>
    </row>
    <row r="3836" spans="1:7" x14ac:dyDescent="0.25">
      <c r="A3836" s="2" t="s">
        <v>1985</v>
      </c>
      <c r="B3836" s="2">
        <v>29797</v>
      </c>
      <c r="C3836" s="5">
        <v>12592.666666666666</v>
      </c>
      <c r="D3836" s="6">
        <v>0.42261525209472989</v>
      </c>
      <c r="G3836" s="6"/>
    </row>
    <row r="3837" spans="1:7" x14ac:dyDescent="0.25">
      <c r="A3837" s="2" t="s">
        <v>3388</v>
      </c>
      <c r="B3837" s="2">
        <v>29795</v>
      </c>
      <c r="C3837" s="5">
        <v>9004.5</v>
      </c>
      <c r="D3837" s="6">
        <v>0.30221513676791406</v>
      </c>
      <c r="G3837" s="6"/>
    </row>
    <row r="3838" spans="1:7" x14ac:dyDescent="0.25">
      <c r="A3838" s="2" t="s">
        <v>2295</v>
      </c>
      <c r="B3838" s="2">
        <v>29794</v>
      </c>
      <c r="C3838" s="5">
        <v>11851.5</v>
      </c>
      <c r="D3838" s="6">
        <v>0.39778143250318854</v>
      </c>
      <c r="G3838" s="6"/>
    </row>
    <row r="3839" spans="1:7" x14ac:dyDescent="0.25">
      <c r="A3839" s="2" t="s">
        <v>1573</v>
      </c>
      <c r="B3839" s="2">
        <v>29782</v>
      </c>
      <c r="C3839" s="5">
        <v>13780.5</v>
      </c>
      <c r="D3839" s="6">
        <v>0.46271237660331743</v>
      </c>
      <c r="G3839" s="6"/>
    </row>
    <row r="3840" spans="1:7" x14ac:dyDescent="0.25">
      <c r="A3840" s="2" t="s">
        <v>2038</v>
      </c>
      <c r="B3840" s="2">
        <v>29762</v>
      </c>
      <c r="C3840" s="5">
        <v>12455.333333333334</v>
      </c>
      <c r="D3840" s="6">
        <v>0.41849786080684542</v>
      </c>
      <c r="G3840" s="6"/>
    </row>
    <row r="3841" spans="1:7" x14ac:dyDescent="0.25">
      <c r="A3841" s="2" t="s">
        <v>3864</v>
      </c>
      <c r="B3841" s="2">
        <v>29757</v>
      </c>
      <c r="C3841" s="5">
        <v>7033.333333333333</v>
      </c>
      <c r="D3841" s="6">
        <v>0.23635895195528223</v>
      </c>
      <c r="G3841" s="6"/>
    </row>
    <row r="3842" spans="1:7" x14ac:dyDescent="0.25">
      <c r="A3842" s="2" t="s">
        <v>3377</v>
      </c>
      <c r="B3842" s="2">
        <v>29755</v>
      </c>
      <c r="C3842" s="5">
        <v>9033.5</v>
      </c>
      <c r="D3842" s="6">
        <v>0.30359603427995296</v>
      </c>
      <c r="G3842" s="6"/>
    </row>
    <row r="3843" spans="1:7" x14ac:dyDescent="0.25">
      <c r="A3843" s="2" t="s">
        <v>850</v>
      </c>
      <c r="B3843" s="2">
        <v>29739</v>
      </c>
      <c r="C3843" s="5">
        <v>15957.5</v>
      </c>
      <c r="D3843" s="6">
        <v>0.53658495578196985</v>
      </c>
      <c r="G3843" s="6"/>
    </row>
    <row r="3844" spans="1:7" x14ac:dyDescent="0.25">
      <c r="A3844" s="2" t="s">
        <v>2869</v>
      </c>
      <c r="B3844" s="2">
        <v>29736</v>
      </c>
      <c r="C3844" s="5">
        <v>10308.166666666666</v>
      </c>
      <c r="D3844" s="6">
        <v>0.34665612949511254</v>
      </c>
      <c r="G3844" s="6"/>
    </row>
    <row r="3845" spans="1:7" x14ac:dyDescent="0.25">
      <c r="A3845" s="2" t="s">
        <v>2810</v>
      </c>
      <c r="B3845" s="2">
        <v>29731</v>
      </c>
      <c r="C3845" s="5">
        <v>10425.5</v>
      </c>
      <c r="D3845" s="6">
        <v>0.35066092630587603</v>
      </c>
      <c r="G3845" s="6"/>
    </row>
    <row r="3846" spans="1:7" x14ac:dyDescent="0.25">
      <c r="A3846" s="2" t="s">
        <v>2389</v>
      </c>
      <c r="B3846" s="2">
        <v>29715</v>
      </c>
      <c r="C3846" s="5">
        <v>11529.833333333334</v>
      </c>
      <c r="D3846" s="6">
        <v>0.38801390992203716</v>
      </c>
      <c r="G3846" s="6"/>
    </row>
    <row r="3847" spans="1:7" x14ac:dyDescent="0.25">
      <c r="A3847" s="2" t="s">
        <v>1702</v>
      </c>
      <c r="B3847" s="2">
        <v>29687</v>
      </c>
      <c r="C3847" s="5">
        <v>13289.666666666666</v>
      </c>
      <c r="D3847" s="6">
        <v>0.44765946935246625</v>
      </c>
      <c r="G3847" s="6"/>
    </row>
    <row r="3848" spans="1:7" x14ac:dyDescent="0.25">
      <c r="A3848" s="2" t="s">
        <v>3008</v>
      </c>
      <c r="B3848" s="2">
        <v>29667</v>
      </c>
      <c r="C3848" s="5">
        <v>10005.833333333334</v>
      </c>
      <c r="D3848" s="6">
        <v>0.33727149133155809</v>
      </c>
      <c r="G3848" s="6"/>
    </row>
    <row r="3849" spans="1:7" x14ac:dyDescent="0.25">
      <c r="A3849" s="2" t="s">
        <v>836</v>
      </c>
      <c r="B3849" s="2">
        <v>29603</v>
      </c>
      <c r="C3849" s="5">
        <v>15920.833333333334</v>
      </c>
      <c r="D3849" s="6">
        <v>0.5378114830704096</v>
      </c>
      <c r="G3849" s="6"/>
    </row>
    <row r="3850" spans="1:7" x14ac:dyDescent="0.25">
      <c r="A3850" s="2" t="s">
        <v>2162</v>
      </c>
      <c r="B3850" s="2">
        <v>29585</v>
      </c>
      <c r="C3850" s="5">
        <v>12112.666666666666</v>
      </c>
      <c r="D3850" s="6">
        <v>0.4094191876513999</v>
      </c>
      <c r="G3850" s="6"/>
    </row>
    <row r="3851" spans="1:7" x14ac:dyDescent="0.25">
      <c r="A3851" s="2" t="s">
        <v>1520</v>
      </c>
      <c r="B3851" s="2">
        <v>29535</v>
      </c>
      <c r="C3851" s="5">
        <v>13850.666666666666</v>
      </c>
      <c r="D3851" s="6">
        <v>0.46895773376220301</v>
      </c>
      <c r="G3851" s="6"/>
    </row>
    <row r="3852" spans="1:7" x14ac:dyDescent="0.25">
      <c r="A3852" s="2" t="s">
        <v>1487</v>
      </c>
      <c r="B3852" s="2">
        <v>29477</v>
      </c>
      <c r="C3852" s="5">
        <v>13923</v>
      </c>
      <c r="D3852" s="6">
        <v>0.47233436238423177</v>
      </c>
      <c r="G3852" s="6"/>
    </row>
    <row r="3853" spans="1:7" x14ac:dyDescent="0.25">
      <c r="A3853" s="2" t="s">
        <v>1862</v>
      </c>
      <c r="B3853" s="2">
        <v>29468</v>
      </c>
      <c r="C3853" s="5">
        <v>12781.333333333334</v>
      </c>
      <c r="D3853" s="6">
        <v>0.43373603004388944</v>
      </c>
      <c r="G3853" s="6"/>
    </row>
    <row r="3854" spans="1:7" x14ac:dyDescent="0.25">
      <c r="A3854" s="2" t="s">
        <v>792</v>
      </c>
      <c r="B3854" s="2">
        <v>29461</v>
      </c>
      <c r="C3854" s="5">
        <v>16044.333333333334</v>
      </c>
      <c r="D3854" s="6">
        <v>0.54459568016473758</v>
      </c>
      <c r="G3854" s="6"/>
    </row>
    <row r="3855" spans="1:7" x14ac:dyDescent="0.25">
      <c r="A3855" s="2" t="s">
        <v>1535</v>
      </c>
      <c r="B3855" s="2">
        <v>29448</v>
      </c>
      <c r="C3855" s="5">
        <v>13767.333333333334</v>
      </c>
      <c r="D3855" s="6">
        <v>0.4675133568776601</v>
      </c>
      <c r="G3855" s="6"/>
    </row>
    <row r="3856" spans="1:7" x14ac:dyDescent="0.25">
      <c r="A3856" s="2" t="s">
        <v>3461</v>
      </c>
      <c r="B3856" s="2">
        <v>29431</v>
      </c>
      <c r="C3856" s="5">
        <v>8661</v>
      </c>
      <c r="D3856" s="6">
        <v>0.2942815398729231</v>
      </c>
      <c r="G3856" s="6"/>
    </row>
    <row r="3857" spans="1:7" x14ac:dyDescent="0.25">
      <c r="A3857" s="2" t="s">
        <v>2337</v>
      </c>
      <c r="B3857" s="2">
        <v>29380</v>
      </c>
      <c r="C3857" s="5">
        <v>11562.833333333334</v>
      </c>
      <c r="D3857" s="6">
        <v>0.39356137962332655</v>
      </c>
      <c r="G3857" s="6"/>
    </row>
    <row r="3858" spans="1:7" x14ac:dyDescent="0.25">
      <c r="A3858" s="2" t="s">
        <v>3680</v>
      </c>
      <c r="B3858" s="2">
        <v>29376</v>
      </c>
      <c r="C3858" s="5">
        <v>7859.333333333333</v>
      </c>
      <c r="D3858" s="6">
        <v>0.26754266521423381</v>
      </c>
      <c r="G3858" s="6"/>
    </row>
    <row r="3859" spans="1:7" x14ac:dyDescent="0.25">
      <c r="A3859" s="2" t="s">
        <v>2319</v>
      </c>
      <c r="B3859" s="2">
        <v>29323</v>
      </c>
      <c r="C3859" s="5">
        <v>11614.833333333334</v>
      </c>
      <c r="D3859" s="6">
        <v>0.39609976241630579</v>
      </c>
      <c r="G3859" s="6"/>
    </row>
    <row r="3860" spans="1:7" x14ac:dyDescent="0.25">
      <c r="A3860" s="2" t="s">
        <v>3829</v>
      </c>
      <c r="B3860" s="2">
        <v>29310</v>
      </c>
      <c r="C3860" s="5">
        <v>7112.666666666667</v>
      </c>
      <c r="D3860" s="6">
        <v>0.24267030592516775</v>
      </c>
      <c r="G3860" s="6"/>
    </row>
    <row r="3861" spans="1:7" x14ac:dyDescent="0.25">
      <c r="A3861" s="2" t="s">
        <v>2374</v>
      </c>
      <c r="B3861" s="2">
        <v>29290</v>
      </c>
      <c r="C3861" s="5">
        <v>11425.666666666666</v>
      </c>
      <c r="D3861" s="6">
        <v>0.39008762945260039</v>
      </c>
      <c r="G3861" s="6"/>
    </row>
    <row r="3862" spans="1:7" x14ac:dyDescent="0.25">
      <c r="A3862" s="2" t="s">
        <v>3038</v>
      </c>
      <c r="B3862" s="2">
        <v>29283</v>
      </c>
      <c r="C3862" s="5">
        <v>9818.3333333333339</v>
      </c>
      <c r="D3862" s="6">
        <v>0.33529123837493885</v>
      </c>
      <c r="G3862" s="6"/>
    </row>
    <row r="3863" spans="1:7" x14ac:dyDescent="0.25">
      <c r="A3863" s="2" t="s">
        <v>1554</v>
      </c>
      <c r="B3863" s="2">
        <v>29246</v>
      </c>
      <c r="C3863" s="5">
        <v>13593.5</v>
      </c>
      <c r="D3863" s="6">
        <v>0.46479860493742736</v>
      </c>
      <c r="G3863" s="6"/>
    </row>
    <row r="3864" spans="1:7" x14ac:dyDescent="0.25">
      <c r="A3864" s="2" t="s">
        <v>3512</v>
      </c>
      <c r="B3864" s="2">
        <v>29244</v>
      </c>
      <c r="C3864" s="5">
        <v>8429.5</v>
      </c>
      <c r="D3864" s="6">
        <v>0.28824716181096977</v>
      </c>
      <c r="G3864" s="6"/>
    </row>
    <row r="3865" spans="1:7" x14ac:dyDescent="0.25">
      <c r="A3865" s="2" t="s">
        <v>3940</v>
      </c>
      <c r="B3865" s="2">
        <v>29223</v>
      </c>
      <c r="C3865" s="5">
        <v>6275</v>
      </c>
      <c r="D3865" s="6">
        <v>0.21472812510693631</v>
      </c>
      <c r="G3865" s="6"/>
    </row>
    <row r="3866" spans="1:7" x14ac:dyDescent="0.25">
      <c r="A3866" s="2" t="s">
        <v>1009</v>
      </c>
      <c r="B3866" s="2">
        <v>29195</v>
      </c>
      <c r="C3866" s="5">
        <v>15161.833333333334</v>
      </c>
      <c r="D3866" s="6">
        <v>0.51932979391448308</v>
      </c>
      <c r="G3866" s="6"/>
    </row>
    <row r="3867" spans="1:7" x14ac:dyDescent="0.25">
      <c r="A3867" s="2" t="s">
        <v>1878</v>
      </c>
      <c r="B3867" s="2">
        <v>29187</v>
      </c>
      <c r="C3867" s="5">
        <v>12624.5</v>
      </c>
      <c r="D3867" s="6">
        <v>0.43253845890293624</v>
      </c>
      <c r="G3867" s="6"/>
    </row>
    <row r="3868" spans="1:7" x14ac:dyDescent="0.25">
      <c r="A3868" s="2" t="s">
        <v>1841</v>
      </c>
      <c r="B3868" s="2">
        <v>29181</v>
      </c>
      <c r="C3868" s="5">
        <v>12698.666666666666</v>
      </c>
      <c r="D3868" s="6">
        <v>0.43516900266154918</v>
      </c>
      <c r="G3868" s="6"/>
    </row>
    <row r="3869" spans="1:7" x14ac:dyDescent="0.25">
      <c r="A3869" s="2" t="s">
        <v>862</v>
      </c>
      <c r="B3869" s="2">
        <v>29171</v>
      </c>
      <c r="C3869" s="5">
        <v>15621.333333333334</v>
      </c>
      <c r="D3869" s="6">
        <v>0.53550901008992957</v>
      </c>
      <c r="G3869" s="6"/>
    </row>
    <row r="3870" spans="1:7" x14ac:dyDescent="0.25">
      <c r="A3870" s="2" t="s">
        <v>1737</v>
      </c>
      <c r="B3870" s="2">
        <v>29124</v>
      </c>
      <c r="C3870" s="5">
        <v>12941.5</v>
      </c>
      <c r="D3870" s="6">
        <v>0.44435860458728199</v>
      </c>
      <c r="G3870" s="6"/>
    </row>
    <row r="3871" spans="1:7" x14ac:dyDescent="0.25">
      <c r="A3871" s="2" t="s">
        <v>2264</v>
      </c>
      <c r="B3871" s="2">
        <v>29117</v>
      </c>
      <c r="C3871" s="5">
        <v>11668.166666666666</v>
      </c>
      <c r="D3871" s="6">
        <v>0.40073382102093852</v>
      </c>
      <c r="G3871" s="6"/>
    </row>
    <row r="3872" spans="1:7" x14ac:dyDescent="0.25">
      <c r="A3872" s="2" t="s">
        <v>911</v>
      </c>
      <c r="B3872" s="2">
        <v>29106</v>
      </c>
      <c r="C3872" s="5">
        <v>15442.5</v>
      </c>
      <c r="D3872" s="6">
        <v>0.53056070913213771</v>
      </c>
      <c r="G3872" s="6"/>
    </row>
    <row r="3873" spans="1:7" x14ac:dyDescent="0.25">
      <c r="A3873" s="2" t="s">
        <v>3724</v>
      </c>
      <c r="B3873" s="2">
        <v>29102</v>
      </c>
      <c r="C3873" s="5">
        <v>7580.833333333333</v>
      </c>
      <c r="D3873" s="6">
        <v>0.26049183332187936</v>
      </c>
      <c r="G3873" s="6"/>
    </row>
    <row r="3874" spans="1:7" x14ac:dyDescent="0.25">
      <c r="A3874" s="2" t="s">
        <v>1033</v>
      </c>
      <c r="B3874" s="2">
        <v>29100</v>
      </c>
      <c r="C3874" s="5">
        <v>15017.5</v>
      </c>
      <c r="D3874" s="6">
        <v>0.51606529209621999</v>
      </c>
      <c r="G3874" s="6"/>
    </row>
    <row r="3875" spans="1:7" x14ac:dyDescent="0.25">
      <c r="A3875" s="2" t="s">
        <v>3535</v>
      </c>
      <c r="B3875" s="2">
        <v>29036</v>
      </c>
      <c r="C3875" s="5">
        <v>8280.6666666666661</v>
      </c>
      <c r="D3875" s="6">
        <v>0.28518620562979285</v>
      </c>
      <c r="G3875" s="6"/>
    </row>
    <row r="3876" spans="1:7" x14ac:dyDescent="0.25">
      <c r="A3876" s="2" t="s">
        <v>3545</v>
      </c>
      <c r="B3876" s="2">
        <v>29030</v>
      </c>
      <c r="C3876" s="5">
        <v>8238.6666666666661</v>
      </c>
      <c r="D3876" s="6">
        <v>0.28379836950281317</v>
      </c>
      <c r="G3876" s="6"/>
    </row>
    <row r="3877" spans="1:7" x14ac:dyDescent="0.25">
      <c r="A3877" s="2" t="s">
        <v>1406</v>
      </c>
      <c r="B3877" s="2">
        <v>28994</v>
      </c>
      <c r="C3877" s="5">
        <v>13959.333333333334</v>
      </c>
      <c r="D3877" s="6">
        <v>0.48145593341151044</v>
      </c>
      <c r="G3877" s="6"/>
    </row>
    <row r="3878" spans="1:7" x14ac:dyDescent="0.25">
      <c r="A3878" s="2" t="s">
        <v>1721</v>
      </c>
      <c r="B3878" s="2">
        <v>28985</v>
      </c>
      <c r="C3878" s="5">
        <v>12919.5</v>
      </c>
      <c r="D3878" s="6">
        <v>0.44573055028462999</v>
      </c>
      <c r="G3878" s="6"/>
    </row>
    <row r="3879" spans="1:7" x14ac:dyDescent="0.25">
      <c r="A3879" s="2" t="s">
        <v>2326</v>
      </c>
      <c r="B3879" s="2">
        <v>28954</v>
      </c>
      <c r="C3879" s="5">
        <v>11434.333333333334</v>
      </c>
      <c r="D3879" s="6">
        <v>0.39491377126936983</v>
      </c>
      <c r="G3879" s="6"/>
    </row>
    <row r="3880" spans="1:7" x14ac:dyDescent="0.25">
      <c r="A3880" s="2" t="s">
        <v>2808</v>
      </c>
      <c r="B3880" s="2">
        <v>28939</v>
      </c>
      <c r="C3880" s="5">
        <v>10150.333333333334</v>
      </c>
      <c r="D3880" s="6">
        <v>0.35074927721529198</v>
      </c>
      <c r="G3880" s="6"/>
    </row>
    <row r="3881" spans="1:7" x14ac:dyDescent="0.25">
      <c r="A3881" s="2" t="s">
        <v>2845</v>
      </c>
      <c r="B3881" s="2">
        <v>28933</v>
      </c>
      <c r="C3881" s="5">
        <v>10077.166666666666</v>
      </c>
      <c r="D3881" s="6">
        <v>0.34829318310118779</v>
      </c>
      <c r="G3881" s="6"/>
    </row>
    <row r="3882" spans="1:7" x14ac:dyDescent="0.25">
      <c r="A3882" s="2" t="s">
        <v>2457</v>
      </c>
      <c r="B3882" s="2">
        <v>28931</v>
      </c>
      <c r="C3882" s="5">
        <v>11042.166666666666</v>
      </c>
      <c r="D3882" s="6">
        <v>0.38167248510824603</v>
      </c>
      <c r="G3882" s="6"/>
    </row>
    <row r="3883" spans="1:7" x14ac:dyDescent="0.25">
      <c r="A3883" s="2" t="s">
        <v>1772</v>
      </c>
      <c r="B3883" s="2">
        <v>28892</v>
      </c>
      <c r="C3883" s="5">
        <v>12749.5</v>
      </c>
      <c r="D3883" s="6">
        <v>0.44128132354977156</v>
      </c>
      <c r="G3883" s="6"/>
    </row>
    <row r="3884" spans="1:7" x14ac:dyDescent="0.25">
      <c r="A3884" s="2" t="s">
        <v>1495</v>
      </c>
      <c r="B3884" s="2">
        <v>28857</v>
      </c>
      <c r="C3884" s="5">
        <v>13597.166666666666</v>
      </c>
      <c r="D3884" s="6">
        <v>0.47119127652447124</v>
      </c>
      <c r="G3884" s="6"/>
    </row>
    <row r="3885" spans="1:7" x14ac:dyDescent="0.25">
      <c r="A3885" s="2" t="s">
        <v>3848</v>
      </c>
      <c r="B3885" s="2">
        <v>28828</v>
      </c>
      <c r="C3885" s="5">
        <v>6885</v>
      </c>
      <c r="D3885" s="6">
        <v>0.2388303038712363</v>
      </c>
      <c r="G3885" s="6"/>
    </row>
    <row r="3886" spans="1:7" x14ac:dyDescent="0.25">
      <c r="A3886" s="2" t="s">
        <v>3645</v>
      </c>
      <c r="B3886" s="2">
        <v>28822</v>
      </c>
      <c r="C3886" s="5">
        <v>7842</v>
      </c>
      <c r="D3886" s="6">
        <v>0.27208382485601279</v>
      </c>
      <c r="G3886" s="6"/>
    </row>
    <row r="3887" spans="1:7" x14ac:dyDescent="0.25">
      <c r="A3887" s="2" t="s">
        <v>3099</v>
      </c>
      <c r="B3887" s="2">
        <v>28807</v>
      </c>
      <c r="C3887" s="5">
        <v>9542</v>
      </c>
      <c r="D3887" s="6">
        <v>0.33123893498108098</v>
      </c>
      <c r="G3887" s="6"/>
    </row>
    <row r="3888" spans="1:7" x14ac:dyDescent="0.25">
      <c r="A3888" s="2" t="s">
        <v>1910</v>
      </c>
      <c r="B3888" s="2">
        <v>28776</v>
      </c>
      <c r="C3888" s="5">
        <v>12377.5</v>
      </c>
      <c r="D3888" s="6">
        <v>0.43013274951348346</v>
      </c>
      <c r="G3888" s="6"/>
    </row>
    <row r="3889" spans="1:7" x14ac:dyDescent="0.25">
      <c r="A3889" s="2" t="s">
        <v>2197</v>
      </c>
      <c r="B3889" s="2">
        <v>28776</v>
      </c>
      <c r="C3889" s="5">
        <v>11695.666666666666</v>
      </c>
      <c r="D3889" s="6">
        <v>0.40643823556667591</v>
      </c>
      <c r="G3889" s="6"/>
    </row>
    <row r="3890" spans="1:7" x14ac:dyDescent="0.25">
      <c r="A3890" s="2" t="s">
        <v>1545</v>
      </c>
      <c r="B3890" s="2">
        <v>28747</v>
      </c>
      <c r="C3890" s="5">
        <v>13385</v>
      </c>
      <c r="D3890" s="6">
        <v>0.46561380317946222</v>
      </c>
      <c r="G3890" s="6"/>
    </row>
    <row r="3891" spans="1:7" x14ac:dyDescent="0.25">
      <c r="A3891" s="2" t="s">
        <v>2306</v>
      </c>
      <c r="B3891" s="2">
        <v>28685</v>
      </c>
      <c r="C3891" s="5">
        <v>11396.333333333334</v>
      </c>
      <c r="D3891" s="6">
        <v>0.39729242926035679</v>
      </c>
      <c r="G3891" s="6"/>
    </row>
    <row r="3892" spans="1:7" x14ac:dyDescent="0.25">
      <c r="A3892" s="2" t="s">
        <v>1080</v>
      </c>
      <c r="B3892" s="2">
        <v>28675</v>
      </c>
      <c r="C3892" s="5">
        <v>14688.833333333334</v>
      </c>
      <c r="D3892" s="6">
        <v>0.51225225225225224</v>
      </c>
      <c r="G3892" s="6"/>
    </row>
    <row r="3893" spans="1:7" x14ac:dyDescent="0.25">
      <c r="A3893" s="2" t="s">
        <v>775</v>
      </c>
      <c r="B3893" s="2">
        <v>28673</v>
      </c>
      <c r="C3893" s="5">
        <v>15688.5</v>
      </c>
      <c r="D3893" s="6">
        <v>0.5471523733128727</v>
      </c>
      <c r="G3893" s="6"/>
    </row>
    <row r="3894" spans="1:7" x14ac:dyDescent="0.25">
      <c r="A3894" s="2" t="s">
        <v>3144</v>
      </c>
      <c r="B3894" s="2">
        <v>28672</v>
      </c>
      <c r="C3894" s="5">
        <v>9387.3333333333339</v>
      </c>
      <c r="D3894" s="6">
        <v>0.32740420386904762</v>
      </c>
      <c r="G3894" s="6"/>
    </row>
    <row r="3895" spans="1:7" x14ac:dyDescent="0.25">
      <c r="A3895" s="2" t="s">
        <v>3197</v>
      </c>
      <c r="B3895" s="2">
        <v>28658</v>
      </c>
      <c r="C3895" s="5">
        <v>9218.8333333333339</v>
      </c>
      <c r="D3895" s="6">
        <v>0.3216844627445507</v>
      </c>
      <c r="G3895" s="6"/>
    </row>
    <row r="3896" spans="1:7" x14ac:dyDescent="0.25">
      <c r="A3896" s="2" t="s">
        <v>3667</v>
      </c>
      <c r="B3896" s="2">
        <v>28657</v>
      </c>
      <c r="C3896" s="5">
        <v>7712.5</v>
      </c>
      <c r="D3896" s="6">
        <v>0.26913145130334648</v>
      </c>
      <c r="G3896" s="6"/>
    </row>
    <row r="3897" spans="1:7" x14ac:dyDescent="0.25">
      <c r="A3897" s="2" t="s">
        <v>1681</v>
      </c>
      <c r="B3897" s="2">
        <v>28630</v>
      </c>
      <c r="C3897" s="5">
        <v>12870.833333333334</v>
      </c>
      <c r="D3897" s="6">
        <v>0.44955757364070326</v>
      </c>
      <c r="G3897" s="6"/>
    </row>
    <row r="3898" spans="1:7" x14ac:dyDescent="0.25">
      <c r="A3898" s="2" t="s">
        <v>2036</v>
      </c>
      <c r="B3898" s="2">
        <v>28599</v>
      </c>
      <c r="C3898" s="5">
        <v>11969.5</v>
      </c>
      <c r="D3898" s="6">
        <v>0.41852861988181406</v>
      </c>
      <c r="G3898" s="6"/>
    </row>
    <row r="3899" spans="1:7" x14ac:dyDescent="0.25">
      <c r="A3899" s="2" t="s">
        <v>1890</v>
      </c>
      <c r="B3899" s="2">
        <v>28545</v>
      </c>
      <c r="C3899" s="5">
        <v>12319.5</v>
      </c>
      <c r="D3899" s="6">
        <v>0.43158171308460325</v>
      </c>
      <c r="G3899" s="6"/>
    </row>
    <row r="3900" spans="1:7" x14ac:dyDescent="0.25">
      <c r="A3900" s="2" t="s">
        <v>2339</v>
      </c>
      <c r="B3900" s="2">
        <v>28502</v>
      </c>
      <c r="C3900" s="5">
        <v>11209.166666666666</v>
      </c>
      <c r="D3900" s="6">
        <v>0.39327649521670993</v>
      </c>
      <c r="G3900" s="6"/>
    </row>
    <row r="3901" spans="1:7" x14ac:dyDescent="0.25">
      <c r="A3901" s="2" t="s">
        <v>2911</v>
      </c>
      <c r="B3901" s="2">
        <v>28457</v>
      </c>
      <c r="C3901" s="5">
        <v>9791</v>
      </c>
      <c r="D3901" s="6">
        <v>0.34406297220367571</v>
      </c>
      <c r="G3901" s="6"/>
    </row>
    <row r="3902" spans="1:7" x14ac:dyDescent="0.25">
      <c r="A3902" s="2" t="s">
        <v>2359</v>
      </c>
      <c r="B3902" s="2">
        <v>28442</v>
      </c>
      <c r="C3902" s="5">
        <v>11134.833333333334</v>
      </c>
      <c r="D3902" s="6">
        <v>0.39149262827274223</v>
      </c>
      <c r="G3902" s="6"/>
    </row>
    <row r="3903" spans="1:7" x14ac:dyDescent="0.25">
      <c r="A3903" s="2" t="s">
        <v>3016</v>
      </c>
      <c r="B3903" s="2">
        <v>28427</v>
      </c>
      <c r="C3903" s="5">
        <v>9575.6666666666661</v>
      </c>
      <c r="D3903" s="6">
        <v>0.33685111572331466</v>
      </c>
      <c r="G3903" s="6"/>
    </row>
    <row r="3904" spans="1:7" x14ac:dyDescent="0.25">
      <c r="A3904" s="2" t="s">
        <v>1044</v>
      </c>
      <c r="B3904" s="2">
        <v>28382</v>
      </c>
      <c r="C3904" s="5">
        <v>14607.5</v>
      </c>
      <c r="D3904" s="6">
        <v>0.51467479388344728</v>
      </c>
      <c r="G3904" s="6"/>
    </row>
    <row r="3905" spans="1:7" x14ac:dyDescent="0.25">
      <c r="A3905" s="2" t="s">
        <v>1888</v>
      </c>
      <c r="B3905" s="2">
        <v>28376</v>
      </c>
      <c r="C3905" s="5">
        <v>12251</v>
      </c>
      <c r="D3905" s="6">
        <v>0.43173808852551454</v>
      </c>
      <c r="G3905" s="6"/>
    </row>
    <row r="3906" spans="1:7" x14ac:dyDescent="0.25">
      <c r="A3906" s="2" t="s">
        <v>2527</v>
      </c>
      <c r="B3906" s="2">
        <v>28349</v>
      </c>
      <c r="C3906" s="5">
        <v>10622.833333333334</v>
      </c>
      <c r="D3906" s="6">
        <v>0.37471633332157517</v>
      </c>
      <c r="G3906" s="6"/>
    </row>
    <row r="3907" spans="1:7" x14ac:dyDescent="0.25">
      <c r="A3907" s="2" t="s">
        <v>1250</v>
      </c>
      <c r="B3907" s="2">
        <v>28332</v>
      </c>
      <c r="C3907" s="5">
        <v>14106.166666666666</v>
      </c>
      <c r="D3907" s="6">
        <v>0.49788813591227821</v>
      </c>
      <c r="G3907" s="6"/>
    </row>
    <row r="3908" spans="1:7" x14ac:dyDescent="0.25">
      <c r="A3908" s="2" t="s">
        <v>808</v>
      </c>
      <c r="B3908" s="2">
        <v>28332</v>
      </c>
      <c r="C3908" s="5">
        <v>15360.5</v>
      </c>
      <c r="D3908" s="6">
        <v>0.54216080756741492</v>
      </c>
      <c r="G3908" s="6"/>
    </row>
    <row r="3909" spans="1:7" x14ac:dyDescent="0.25">
      <c r="A3909" s="2" t="s">
        <v>2121</v>
      </c>
      <c r="B3909" s="2">
        <v>28321</v>
      </c>
      <c r="C3909" s="5">
        <v>11680.5</v>
      </c>
      <c r="D3909" s="6">
        <v>0.4124324706048515</v>
      </c>
      <c r="G3909" s="6"/>
    </row>
    <row r="3910" spans="1:7" x14ac:dyDescent="0.25">
      <c r="A3910" s="2" t="s">
        <v>2985</v>
      </c>
      <c r="B3910" s="2">
        <v>28304</v>
      </c>
      <c r="C3910" s="5">
        <v>9598.3333333333339</v>
      </c>
      <c r="D3910" s="6">
        <v>0.33911579046542306</v>
      </c>
      <c r="G3910" s="6"/>
    </row>
    <row r="3911" spans="1:7" x14ac:dyDescent="0.25">
      <c r="A3911" s="2" t="s">
        <v>1175</v>
      </c>
      <c r="B3911" s="2">
        <v>28288</v>
      </c>
      <c r="C3911" s="5">
        <v>14247.666666666666</v>
      </c>
      <c r="D3911" s="6">
        <v>0.50366468702865763</v>
      </c>
      <c r="G3911" s="6"/>
    </row>
    <row r="3912" spans="1:7" x14ac:dyDescent="0.25">
      <c r="A3912" s="2" t="s">
        <v>1640</v>
      </c>
      <c r="B3912" s="2">
        <v>28252</v>
      </c>
      <c r="C3912" s="5">
        <v>12823</v>
      </c>
      <c r="D3912" s="6">
        <v>0.45387937137193829</v>
      </c>
      <c r="G3912" s="6"/>
    </row>
    <row r="3913" spans="1:7" x14ac:dyDescent="0.25">
      <c r="A3913" s="2" t="s">
        <v>852</v>
      </c>
      <c r="B3913" s="2">
        <v>28246</v>
      </c>
      <c r="C3913" s="5">
        <v>15154.5</v>
      </c>
      <c r="D3913" s="6">
        <v>0.53651844508957025</v>
      </c>
      <c r="G3913" s="6"/>
    </row>
    <row r="3914" spans="1:7" x14ac:dyDescent="0.25">
      <c r="A3914" s="2" t="s">
        <v>1342</v>
      </c>
      <c r="B3914" s="2">
        <v>28169</v>
      </c>
      <c r="C3914" s="5">
        <v>13758.666666666666</v>
      </c>
      <c r="D3914" s="6">
        <v>0.48843291088312207</v>
      </c>
      <c r="G3914" s="6"/>
    </row>
    <row r="3915" spans="1:7" x14ac:dyDescent="0.25">
      <c r="A3915" s="2" t="s">
        <v>2013</v>
      </c>
      <c r="B3915" s="2">
        <v>28163</v>
      </c>
      <c r="C3915" s="5">
        <v>11853</v>
      </c>
      <c r="D3915" s="6">
        <v>0.42087135603451337</v>
      </c>
      <c r="G3915" s="6"/>
    </row>
    <row r="3916" spans="1:7" x14ac:dyDescent="0.25">
      <c r="A3916" s="2" t="s">
        <v>929</v>
      </c>
      <c r="B3916" s="2">
        <v>28105</v>
      </c>
      <c r="C3916" s="5">
        <v>14849.666666666666</v>
      </c>
      <c r="D3916" s="6">
        <v>0.52836387356935299</v>
      </c>
      <c r="G3916" s="6"/>
    </row>
    <row r="3917" spans="1:7" x14ac:dyDescent="0.25">
      <c r="A3917" s="2" t="s">
        <v>3524</v>
      </c>
      <c r="B3917" s="2">
        <v>28086</v>
      </c>
      <c r="C3917" s="5">
        <v>8046.166666666667</v>
      </c>
      <c r="D3917" s="6">
        <v>0.28648318260580596</v>
      </c>
      <c r="G3917" s="6"/>
    </row>
    <row r="3918" spans="1:7" x14ac:dyDescent="0.25">
      <c r="A3918" s="2" t="s">
        <v>819</v>
      </c>
      <c r="B3918" s="2">
        <v>28069</v>
      </c>
      <c r="C3918" s="5">
        <v>15178.666666666666</v>
      </c>
      <c r="D3918" s="6">
        <v>0.54076264443573574</v>
      </c>
      <c r="G3918" s="6"/>
    </row>
    <row r="3919" spans="1:7" x14ac:dyDescent="0.25">
      <c r="A3919" s="2" t="s">
        <v>2202</v>
      </c>
      <c r="B3919" s="2">
        <v>28065</v>
      </c>
      <c r="C3919" s="5">
        <v>11395.666666666666</v>
      </c>
      <c r="D3919" s="6">
        <v>0.40604548963715181</v>
      </c>
      <c r="G3919" s="6"/>
    </row>
    <row r="3920" spans="1:7" x14ac:dyDescent="0.25">
      <c r="A3920" s="2" t="s">
        <v>1647</v>
      </c>
      <c r="B3920" s="2">
        <v>28064</v>
      </c>
      <c r="C3920" s="5">
        <v>12706.5</v>
      </c>
      <c r="D3920" s="6">
        <v>0.45276867160775369</v>
      </c>
      <c r="G3920" s="6"/>
    </row>
    <row r="3921" spans="1:7" x14ac:dyDescent="0.25">
      <c r="A3921" s="2" t="s">
        <v>1667</v>
      </c>
      <c r="B3921" s="2">
        <v>28058</v>
      </c>
      <c r="C3921" s="5">
        <v>12645.666666666666</v>
      </c>
      <c r="D3921" s="6">
        <v>0.45069736498206092</v>
      </c>
      <c r="G3921" s="6"/>
    </row>
    <row r="3922" spans="1:7" x14ac:dyDescent="0.25">
      <c r="A3922" s="2" t="s">
        <v>3837</v>
      </c>
      <c r="B3922" s="2">
        <v>28009</v>
      </c>
      <c r="C3922" s="5">
        <v>6750</v>
      </c>
      <c r="D3922" s="6">
        <v>0.24099396622514191</v>
      </c>
      <c r="G3922" s="6"/>
    </row>
    <row r="3923" spans="1:7" x14ac:dyDescent="0.25">
      <c r="A3923" s="2" t="s">
        <v>1380</v>
      </c>
      <c r="B3923" s="2">
        <v>27963</v>
      </c>
      <c r="C3923" s="5">
        <v>13522.666666666666</v>
      </c>
      <c r="D3923" s="6">
        <v>0.48359141246170534</v>
      </c>
      <c r="G3923" s="6"/>
    </row>
    <row r="3924" spans="1:7" x14ac:dyDescent="0.25">
      <c r="A3924" s="2" t="s">
        <v>2398</v>
      </c>
      <c r="B3924" s="2">
        <v>27952</v>
      </c>
      <c r="C3924" s="5">
        <v>10833.833333333334</v>
      </c>
      <c r="D3924" s="6">
        <v>0.38758705399732879</v>
      </c>
      <c r="G3924" s="6"/>
    </row>
    <row r="3925" spans="1:7" x14ac:dyDescent="0.25">
      <c r="A3925" s="2" t="s">
        <v>2541</v>
      </c>
      <c r="B3925" s="2">
        <v>27945</v>
      </c>
      <c r="C3925" s="5">
        <v>10422.666666666666</v>
      </c>
      <c r="D3925" s="6">
        <v>0.37297071628794654</v>
      </c>
      <c r="G3925" s="6"/>
    </row>
    <row r="3926" spans="1:7" x14ac:dyDescent="0.25">
      <c r="A3926" s="2" t="s">
        <v>3223</v>
      </c>
      <c r="B3926" s="2">
        <v>27899</v>
      </c>
      <c r="C3926" s="5">
        <v>8921</v>
      </c>
      <c r="D3926" s="6">
        <v>0.31976056489479909</v>
      </c>
      <c r="G3926" s="6"/>
    </row>
    <row r="3927" spans="1:7" x14ac:dyDescent="0.25">
      <c r="A3927" s="2" t="s">
        <v>692</v>
      </c>
      <c r="B3927" s="2">
        <v>27874</v>
      </c>
      <c r="C3927" s="5">
        <v>15644.166666666666</v>
      </c>
      <c r="D3927" s="6">
        <v>0.56124584439501568</v>
      </c>
      <c r="G3927" s="6"/>
    </row>
    <row r="3928" spans="1:7" x14ac:dyDescent="0.25">
      <c r="A3928" s="2" t="s">
        <v>843</v>
      </c>
      <c r="B3928" s="2">
        <v>27854</v>
      </c>
      <c r="C3928" s="5">
        <v>14967.333333333334</v>
      </c>
      <c r="D3928" s="6">
        <v>0.53734951293650224</v>
      </c>
      <c r="G3928" s="6"/>
    </row>
    <row r="3929" spans="1:7" x14ac:dyDescent="0.25">
      <c r="A3929" s="2" t="s">
        <v>2155</v>
      </c>
      <c r="B3929" s="2">
        <v>27849</v>
      </c>
      <c r="C3929" s="5">
        <v>11415.333333333334</v>
      </c>
      <c r="D3929" s="6">
        <v>0.40990101380061522</v>
      </c>
      <c r="G3929" s="6"/>
    </row>
    <row r="3930" spans="1:7" x14ac:dyDescent="0.25">
      <c r="A3930" s="2" t="s">
        <v>2132</v>
      </c>
      <c r="B3930" s="2">
        <v>27810</v>
      </c>
      <c r="C3930" s="5">
        <v>11434</v>
      </c>
      <c r="D3930" s="6">
        <v>0.41114706939949658</v>
      </c>
      <c r="G3930" s="6"/>
    </row>
    <row r="3931" spans="1:7" x14ac:dyDescent="0.25">
      <c r="A3931" s="2" t="s">
        <v>1593</v>
      </c>
      <c r="B3931" s="2">
        <v>27803</v>
      </c>
      <c r="C3931" s="5">
        <v>12811.166666666666</v>
      </c>
      <c r="D3931" s="6">
        <v>0.46078360848349698</v>
      </c>
      <c r="G3931" s="6"/>
    </row>
    <row r="3932" spans="1:7" x14ac:dyDescent="0.25">
      <c r="A3932" s="2" t="s">
        <v>1732</v>
      </c>
      <c r="B3932" s="2">
        <v>27794</v>
      </c>
      <c r="C3932" s="5">
        <v>12362.333333333334</v>
      </c>
      <c r="D3932" s="6">
        <v>0.44478424600033584</v>
      </c>
      <c r="G3932" s="6"/>
    </row>
    <row r="3933" spans="1:7" x14ac:dyDescent="0.25">
      <c r="A3933" s="2" t="s">
        <v>1710</v>
      </c>
      <c r="B3933" s="2">
        <v>27791</v>
      </c>
      <c r="C3933" s="5">
        <v>12420.666666666666</v>
      </c>
      <c r="D3933" s="6">
        <v>0.44693126071989731</v>
      </c>
      <c r="G3933" s="6"/>
    </row>
    <row r="3934" spans="1:7" x14ac:dyDescent="0.25">
      <c r="A3934" s="2" t="s">
        <v>1110</v>
      </c>
      <c r="B3934" s="2">
        <v>27763</v>
      </c>
      <c r="C3934" s="5">
        <v>14155.666666666666</v>
      </c>
      <c r="D3934" s="6">
        <v>0.5098752536349338</v>
      </c>
      <c r="G3934" s="6"/>
    </row>
    <row r="3935" spans="1:7" x14ac:dyDescent="0.25">
      <c r="A3935" s="2" t="s">
        <v>1717</v>
      </c>
      <c r="B3935" s="2">
        <v>27759</v>
      </c>
      <c r="C3935" s="5">
        <v>12384.5</v>
      </c>
      <c r="D3935" s="6">
        <v>0.4461435930689146</v>
      </c>
      <c r="G3935" s="6"/>
    </row>
    <row r="3936" spans="1:7" x14ac:dyDescent="0.25">
      <c r="A3936" s="2" t="s">
        <v>2272</v>
      </c>
      <c r="B3936" s="2">
        <v>27756</v>
      </c>
      <c r="C3936" s="5">
        <v>11102.5</v>
      </c>
      <c r="D3936" s="6">
        <v>0.4000036028246145</v>
      </c>
      <c r="G3936" s="6"/>
    </row>
    <row r="3937" spans="1:7" x14ac:dyDescent="0.25">
      <c r="A3937" s="2" t="s">
        <v>1936</v>
      </c>
      <c r="B3937" s="2">
        <v>27729</v>
      </c>
      <c r="C3937" s="5">
        <v>11849.5</v>
      </c>
      <c r="D3937" s="6">
        <v>0.42733239568682607</v>
      </c>
      <c r="G3937" s="6"/>
    </row>
    <row r="3938" spans="1:7" x14ac:dyDescent="0.25">
      <c r="A3938" s="2" t="s">
        <v>2564</v>
      </c>
      <c r="B3938" s="2">
        <v>27714</v>
      </c>
      <c r="C3938" s="5">
        <v>10277.5</v>
      </c>
      <c r="D3938" s="6">
        <v>0.3708414519737317</v>
      </c>
      <c r="G3938" s="6"/>
    </row>
    <row r="3939" spans="1:7" x14ac:dyDescent="0.25">
      <c r="A3939" s="2" t="s">
        <v>1736</v>
      </c>
      <c r="B3939" s="2">
        <v>27707</v>
      </c>
      <c r="C3939" s="5">
        <v>12314.333333333334</v>
      </c>
      <c r="D3939" s="6">
        <v>0.44444845466248001</v>
      </c>
      <c r="G3939" s="6"/>
    </row>
    <row r="3940" spans="1:7" x14ac:dyDescent="0.25">
      <c r="A3940" s="2" t="s">
        <v>1644</v>
      </c>
      <c r="B3940" s="2">
        <v>27663</v>
      </c>
      <c r="C3940" s="5">
        <v>12527.666666666666</v>
      </c>
      <c r="D3940" s="6">
        <v>0.45286724746653167</v>
      </c>
      <c r="G3940" s="6"/>
    </row>
    <row r="3941" spans="1:7" x14ac:dyDescent="0.25">
      <c r="A3941" s="2" t="s">
        <v>2212</v>
      </c>
      <c r="B3941" s="2">
        <v>27632</v>
      </c>
      <c r="C3941" s="5">
        <v>11203.166666666666</v>
      </c>
      <c r="D3941" s="6">
        <v>0.40544175834780927</v>
      </c>
      <c r="G3941" s="6"/>
    </row>
    <row r="3942" spans="1:7" x14ac:dyDescent="0.25">
      <c r="A3942" s="2" t="s">
        <v>827</v>
      </c>
      <c r="B3942" s="2">
        <v>27632</v>
      </c>
      <c r="C3942" s="5">
        <v>14915.5</v>
      </c>
      <c r="D3942" s="6">
        <v>0.53979082223508978</v>
      </c>
      <c r="G3942" s="6"/>
    </row>
    <row r="3943" spans="1:7" x14ac:dyDescent="0.25">
      <c r="A3943" s="2" t="s">
        <v>1496</v>
      </c>
      <c r="B3943" s="2">
        <v>27591</v>
      </c>
      <c r="C3943" s="5">
        <v>13000.166666666666</v>
      </c>
      <c r="D3943" s="6">
        <v>0.47117417515373367</v>
      </c>
      <c r="G3943" s="6"/>
    </row>
    <row r="3944" spans="1:7" x14ac:dyDescent="0.25">
      <c r="A3944" s="2" t="s">
        <v>2569</v>
      </c>
      <c r="B3944" s="2">
        <v>27488</v>
      </c>
      <c r="C3944" s="5">
        <v>10184.5</v>
      </c>
      <c r="D3944" s="6">
        <v>0.37050713038416766</v>
      </c>
      <c r="G3944" s="6"/>
    </row>
    <row r="3945" spans="1:7" x14ac:dyDescent="0.25">
      <c r="A3945" s="2" t="s">
        <v>1731</v>
      </c>
      <c r="B3945" s="2">
        <v>27434</v>
      </c>
      <c r="C3945" s="5">
        <v>12202.833333333334</v>
      </c>
      <c r="D3945" s="6">
        <v>0.4448069305727686</v>
      </c>
      <c r="G3945" s="6"/>
    </row>
    <row r="3946" spans="1:7" x14ac:dyDescent="0.25">
      <c r="A3946" s="2" t="s">
        <v>2939</v>
      </c>
      <c r="B3946" s="2">
        <v>27425</v>
      </c>
      <c r="C3946" s="5">
        <v>9389</v>
      </c>
      <c r="D3946" s="6">
        <v>0.3423518687329079</v>
      </c>
      <c r="G3946" s="6"/>
    </row>
    <row r="3947" spans="1:7" x14ac:dyDescent="0.25">
      <c r="A3947" s="2" t="s">
        <v>1052</v>
      </c>
      <c r="B3947" s="2">
        <v>27378</v>
      </c>
      <c r="C3947" s="5">
        <v>14078</v>
      </c>
      <c r="D3947" s="6">
        <v>0.51420848856746293</v>
      </c>
      <c r="G3947" s="6"/>
    </row>
    <row r="3948" spans="1:7" x14ac:dyDescent="0.25">
      <c r="A3948" s="2" t="s">
        <v>851</v>
      </c>
      <c r="B3948" s="2">
        <v>27376</v>
      </c>
      <c r="C3948" s="5">
        <v>14688.166666666666</v>
      </c>
      <c r="D3948" s="6">
        <v>0.53653443405415935</v>
      </c>
      <c r="G3948" s="6"/>
    </row>
    <row r="3949" spans="1:7" x14ac:dyDescent="0.25">
      <c r="A3949" s="2" t="s">
        <v>2645</v>
      </c>
      <c r="B3949" s="2">
        <v>27356</v>
      </c>
      <c r="C3949" s="5">
        <v>9970.6666666666661</v>
      </c>
      <c r="D3949" s="6">
        <v>0.36447823755909731</v>
      </c>
      <c r="G3949" s="6"/>
    </row>
    <row r="3950" spans="1:7" x14ac:dyDescent="0.25">
      <c r="A3950" s="2" t="s">
        <v>3306</v>
      </c>
      <c r="B3950" s="2">
        <v>27352</v>
      </c>
      <c r="C3950" s="5">
        <v>8514</v>
      </c>
      <c r="D3950" s="6">
        <v>0.31127522667446622</v>
      </c>
      <c r="G3950" s="6"/>
    </row>
    <row r="3951" spans="1:7" x14ac:dyDescent="0.25">
      <c r="A3951" s="2" t="s">
        <v>1354</v>
      </c>
      <c r="B3951" s="2">
        <v>27315</v>
      </c>
      <c r="C3951" s="5">
        <v>13301</v>
      </c>
      <c r="D3951" s="6">
        <v>0.48694856306058942</v>
      </c>
      <c r="G3951" s="6"/>
    </row>
    <row r="3952" spans="1:7" x14ac:dyDescent="0.25">
      <c r="A3952" s="2" t="s">
        <v>1725</v>
      </c>
      <c r="B3952" s="2">
        <v>27275</v>
      </c>
      <c r="C3952" s="5">
        <v>12143.333333333334</v>
      </c>
      <c r="D3952" s="6">
        <v>0.44521845401772076</v>
      </c>
      <c r="G3952" s="6"/>
    </row>
    <row r="3953" spans="1:7" x14ac:dyDescent="0.25">
      <c r="A3953" s="2" t="s">
        <v>2534</v>
      </c>
      <c r="B3953" s="2">
        <v>27265</v>
      </c>
      <c r="C3953" s="5">
        <v>10197.5</v>
      </c>
      <c r="D3953" s="6">
        <v>0.37401430405281494</v>
      </c>
      <c r="G3953" s="6"/>
    </row>
    <row r="3954" spans="1:7" x14ac:dyDescent="0.25">
      <c r="A3954" s="2" t="s">
        <v>1340</v>
      </c>
      <c r="B3954" s="2">
        <v>27252</v>
      </c>
      <c r="C3954" s="5">
        <v>13314.5</v>
      </c>
      <c r="D3954" s="6">
        <v>0.48856964626449434</v>
      </c>
      <c r="G3954" s="6"/>
    </row>
    <row r="3955" spans="1:7" x14ac:dyDescent="0.25">
      <c r="A3955" s="2" t="s">
        <v>2119</v>
      </c>
      <c r="B3955" s="2">
        <v>27161</v>
      </c>
      <c r="C3955" s="5">
        <v>11204.833333333334</v>
      </c>
      <c r="D3955" s="6">
        <v>0.41253390277726643</v>
      </c>
      <c r="G3955" s="6"/>
    </row>
    <row r="3956" spans="1:7" x14ac:dyDescent="0.25">
      <c r="A3956" s="2" t="s">
        <v>1015</v>
      </c>
      <c r="B3956" s="2">
        <v>27139</v>
      </c>
      <c r="C3956" s="5">
        <v>14067.166666666666</v>
      </c>
      <c r="D3956" s="6">
        <v>0.51833769360207327</v>
      </c>
      <c r="G3956" s="6"/>
    </row>
    <row r="3957" spans="1:7" x14ac:dyDescent="0.25">
      <c r="A3957" s="2" t="s">
        <v>3631</v>
      </c>
      <c r="B3957" s="2">
        <v>27112</v>
      </c>
      <c r="C3957" s="5">
        <v>7423.333333333333</v>
      </c>
      <c r="D3957" s="6">
        <v>0.27380249827874492</v>
      </c>
      <c r="G3957" s="6"/>
    </row>
    <row r="3958" spans="1:7" x14ac:dyDescent="0.25">
      <c r="A3958" s="2" t="s">
        <v>1899</v>
      </c>
      <c r="B3958" s="2">
        <v>27110</v>
      </c>
      <c r="C3958" s="5">
        <v>11675.666666666666</v>
      </c>
      <c r="D3958" s="6">
        <v>0.43067748678224516</v>
      </c>
      <c r="G3958" s="6"/>
    </row>
    <row r="3959" spans="1:7" x14ac:dyDescent="0.25">
      <c r="A3959" s="2" t="s">
        <v>1334</v>
      </c>
      <c r="B3959" s="2">
        <v>27104</v>
      </c>
      <c r="C3959" s="5">
        <v>13255.333333333334</v>
      </c>
      <c r="D3959" s="6">
        <v>0.48905450609996065</v>
      </c>
      <c r="G3959" s="6"/>
    </row>
    <row r="3960" spans="1:7" x14ac:dyDescent="0.25">
      <c r="A3960" s="2" t="s">
        <v>1401</v>
      </c>
      <c r="B3960" s="2">
        <v>27080</v>
      </c>
      <c r="C3960" s="5">
        <v>13052.666666666666</v>
      </c>
      <c r="D3960" s="6">
        <v>0.48200393894633181</v>
      </c>
      <c r="G3960" s="6"/>
    </row>
    <row r="3961" spans="1:7" x14ac:dyDescent="0.25">
      <c r="A3961" s="2" t="s">
        <v>1147</v>
      </c>
      <c r="B3961" s="2">
        <v>27073</v>
      </c>
      <c r="C3961" s="5">
        <v>13695.333333333334</v>
      </c>
      <c r="D3961" s="6">
        <v>0.50586685381499408</v>
      </c>
      <c r="G3961" s="6"/>
    </row>
    <row r="3962" spans="1:7" x14ac:dyDescent="0.25">
      <c r="A3962" s="2" t="s">
        <v>1903</v>
      </c>
      <c r="B3962" s="2">
        <v>27065</v>
      </c>
      <c r="C3962" s="5">
        <v>11652</v>
      </c>
      <c r="D3962" s="6">
        <v>0.43051912063550712</v>
      </c>
      <c r="G3962" s="6"/>
    </row>
    <row r="3963" spans="1:7" x14ac:dyDescent="0.25">
      <c r="A3963" s="2" t="s">
        <v>604</v>
      </c>
      <c r="B3963" s="2">
        <v>27045</v>
      </c>
      <c r="C3963" s="5">
        <v>15516.666666666666</v>
      </c>
      <c r="D3963" s="6">
        <v>0.57373513280335242</v>
      </c>
      <c r="G3963" s="6"/>
    </row>
    <row r="3964" spans="1:7" x14ac:dyDescent="0.25">
      <c r="A3964" s="2" t="s">
        <v>2255</v>
      </c>
      <c r="B3964" s="2">
        <v>27034</v>
      </c>
      <c r="C3964" s="5">
        <v>10853.166666666666</v>
      </c>
      <c r="D3964" s="6">
        <v>0.40146358906068896</v>
      </c>
      <c r="G3964" s="6"/>
    </row>
    <row r="3965" spans="1:7" x14ac:dyDescent="0.25">
      <c r="A3965" s="2" t="s">
        <v>1793</v>
      </c>
      <c r="B3965" s="2">
        <v>26939</v>
      </c>
      <c r="C3965" s="5">
        <v>11848.666666666666</v>
      </c>
      <c r="D3965" s="6">
        <v>0.43983320341017357</v>
      </c>
      <c r="G3965" s="6"/>
    </row>
    <row r="3966" spans="1:7" x14ac:dyDescent="0.25">
      <c r="A3966" s="2" t="s">
        <v>1420</v>
      </c>
      <c r="B3966" s="2">
        <v>26911</v>
      </c>
      <c r="C3966" s="5">
        <v>12924</v>
      </c>
      <c r="D3966" s="6">
        <v>0.48024971201367472</v>
      </c>
      <c r="G3966" s="6"/>
    </row>
    <row r="3967" spans="1:7" x14ac:dyDescent="0.25">
      <c r="A3967" s="2" t="s">
        <v>1128</v>
      </c>
      <c r="B3967" s="2">
        <v>26883</v>
      </c>
      <c r="C3967" s="5">
        <v>13654.833333333334</v>
      </c>
      <c r="D3967" s="6">
        <v>0.50793562226438027</v>
      </c>
      <c r="G3967" s="6"/>
    </row>
    <row r="3968" spans="1:7" x14ac:dyDescent="0.25">
      <c r="A3968" s="2" t="s">
        <v>2641</v>
      </c>
      <c r="B3968" s="2">
        <v>26873</v>
      </c>
      <c r="C3968" s="5">
        <v>9806.1666666666661</v>
      </c>
      <c r="D3968" s="6">
        <v>0.36490777608256114</v>
      </c>
      <c r="G3968" s="6"/>
    </row>
    <row r="3969" spans="1:7" x14ac:dyDescent="0.25">
      <c r="A3969" s="2" t="s">
        <v>3448</v>
      </c>
      <c r="B3969" s="2">
        <v>26830</v>
      </c>
      <c r="C3969" s="5">
        <v>7926.666666666667</v>
      </c>
      <c r="D3969" s="6">
        <v>0.29544042738228354</v>
      </c>
      <c r="G3969" s="6"/>
    </row>
    <row r="3970" spans="1:7" x14ac:dyDescent="0.25">
      <c r="A3970" s="2" t="s">
        <v>1817</v>
      </c>
      <c r="B3970" s="2">
        <v>26809</v>
      </c>
      <c r="C3970" s="5">
        <v>11715</v>
      </c>
      <c r="D3970" s="6">
        <v>0.43698011861688241</v>
      </c>
      <c r="G3970" s="6"/>
    </row>
    <row r="3971" spans="1:7" x14ac:dyDescent="0.25">
      <c r="A3971" s="2" t="s">
        <v>2615</v>
      </c>
      <c r="B3971" s="2">
        <v>26787</v>
      </c>
      <c r="C3971" s="5">
        <v>9825.5</v>
      </c>
      <c r="D3971" s="6">
        <v>0.3668010602157763</v>
      </c>
      <c r="G3971" s="6"/>
    </row>
    <row r="3972" spans="1:7" x14ac:dyDescent="0.25">
      <c r="A3972" s="2" t="s">
        <v>1624</v>
      </c>
      <c r="B3972" s="2">
        <v>26735</v>
      </c>
      <c r="C3972" s="5">
        <v>12202.333333333334</v>
      </c>
      <c r="D3972" s="6">
        <v>0.45641792905679202</v>
      </c>
      <c r="G3972" s="6"/>
    </row>
    <row r="3973" spans="1:7" x14ac:dyDescent="0.25">
      <c r="A3973" s="2" t="s">
        <v>3436</v>
      </c>
      <c r="B3973" s="2">
        <v>26702</v>
      </c>
      <c r="C3973" s="5">
        <v>7932.833333333333</v>
      </c>
      <c r="D3973" s="6">
        <v>0.29708760891818342</v>
      </c>
      <c r="G3973" s="6"/>
    </row>
    <row r="3974" spans="1:7" x14ac:dyDescent="0.25">
      <c r="A3974" s="2" t="s">
        <v>2842</v>
      </c>
      <c r="B3974" s="2">
        <v>26647</v>
      </c>
      <c r="C3974" s="5">
        <v>9283.8333333333339</v>
      </c>
      <c r="D3974" s="6">
        <v>0.34840069551294084</v>
      </c>
      <c r="G3974" s="6"/>
    </row>
    <row r="3975" spans="1:7" x14ac:dyDescent="0.25">
      <c r="A3975" s="2" t="s">
        <v>2649</v>
      </c>
      <c r="B3975" s="2">
        <v>26642</v>
      </c>
      <c r="C3975" s="5">
        <v>9703.8333333333339</v>
      </c>
      <c r="D3975" s="6">
        <v>0.36423066336361137</v>
      </c>
      <c r="G3975" s="6"/>
    </row>
    <row r="3976" spans="1:7" x14ac:dyDescent="0.25">
      <c r="A3976" s="2" t="s">
        <v>1634</v>
      </c>
      <c r="B3976" s="2">
        <v>26626</v>
      </c>
      <c r="C3976" s="5">
        <v>12118.833333333334</v>
      </c>
      <c r="D3976" s="6">
        <v>0.45515035429029271</v>
      </c>
      <c r="G3976" s="6"/>
    </row>
    <row r="3977" spans="1:7" x14ac:dyDescent="0.25">
      <c r="A3977" s="2" t="s">
        <v>1811</v>
      </c>
      <c r="B3977" s="2">
        <v>26618</v>
      </c>
      <c r="C3977" s="5">
        <v>11645.833333333334</v>
      </c>
      <c r="D3977" s="6">
        <v>0.43751721892453732</v>
      </c>
      <c r="G3977" s="6"/>
    </row>
    <row r="3978" spans="1:7" x14ac:dyDescent="0.25">
      <c r="A3978" s="2" t="s">
        <v>1125</v>
      </c>
      <c r="B3978" s="2">
        <v>26592</v>
      </c>
      <c r="C3978" s="5">
        <v>13519.166666666666</v>
      </c>
      <c r="D3978" s="6">
        <v>0.50839224829522656</v>
      </c>
      <c r="G3978" s="6"/>
    </row>
    <row r="3979" spans="1:7" x14ac:dyDescent="0.25">
      <c r="A3979" s="2" t="s">
        <v>3129</v>
      </c>
      <c r="B3979" s="2">
        <v>26569</v>
      </c>
      <c r="C3979" s="5">
        <v>8736.8333333333339</v>
      </c>
      <c r="D3979" s="6">
        <v>0.32883561042317488</v>
      </c>
      <c r="G3979" s="6"/>
    </row>
    <row r="3980" spans="1:7" x14ac:dyDescent="0.25">
      <c r="A3980" s="2" t="s">
        <v>3337</v>
      </c>
      <c r="B3980" s="2">
        <v>26433</v>
      </c>
      <c r="C3980" s="5">
        <v>8154.166666666667</v>
      </c>
      <c r="D3980" s="6">
        <v>0.30848434406486841</v>
      </c>
      <c r="G3980" s="6"/>
    </row>
    <row r="3981" spans="1:7" x14ac:dyDescent="0.25">
      <c r="A3981" s="2" t="s">
        <v>3380</v>
      </c>
      <c r="B3981" s="2">
        <v>26421</v>
      </c>
      <c r="C3981" s="5">
        <v>8011.333333333333</v>
      </c>
      <c r="D3981" s="6">
        <v>0.30321839950544388</v>
      </c>
      <c r="G3981" s="6"/>
    </row>
    <row r="3982" spans="1:7" x14ac:dyDescent="0.25">
      <c r="A3982" s="2" t="s">
        <v>3311</v>
      </c>
      <c r="B3982" s="2">
        <v>26420</v>
      </c>
      <c r="C3982" s="5">
        <v>8196</v>
      </c>
      <c r="D3982" s="6">
        <v>0.31021953065859198</v>
      </c>
      <c r="G3982" s="6"/>
    </row>
    <row r="3983" spans="1:7" x14ac:dyDescent="0.25">
      <c r="A3983" s="2" t="s">
        <v>1322</v>
      </c>
      <c r="B3983" s="2">
        <v>26417</v>
      </c>
      <c r="C3983" s="5">
        <v>12954.833333333334</v>
      </c>
      <c r="D3983" s="6">
        <v>0.49039759750665607</v>
      </c>
      <c r="G3983" s="6"/>
    </row>
    <row r="3984" spans="1:7" x14ac:dyDescent="0.25">
      <c r="A3984" s="2" t="s">
        <v>1467</v>
      </c>
      <c r="B3984" s="2">
        <v>26415</v>
      </c>
      <c r="C3984" s="5">
        <v>12550.5</v>
      </c>
      <c r="D3984" s="6">
        <v>0.47512776831345827</v>
      </c>
      <c r="G3984" s="6"/>
    </row>
    <row r="3985" spans="1:7" x14ac:dyDescent="0.25">
      <c r="A3985" s="2" t="s">
        <v>657</v>
      </c>
      <c r="B3985" s="2">
        <v>26403</v>
      </c>
      <c r="C3985" s="5">
        <v>14939.666666666666</v>
      </c>
      <c r="D3985" s="6">
        <v>0.56583216553674454</v>
      </c>
      <c r="G3985" s="6"/>
    </row>
    <row r="3986" spans="1:7" x14ac:dyDescent="0.25">
      <c r="A3986" s="2" t="s">
        <v>3530</v>
      </c>
      <c r="B3986" s="2">
        <v>26391</v>
      </c>
      <c r="C3986" s="5">
        <v>7534.166666666667</v>
      </c>
      <c r="D3986" s="6">
        <v>0.28548242456392964</v>
      </c>
      <c r="G3986" s="6"/>
    </row>
    <row r="3987" spans="1:7" x14ac:dyDescent="0.25">
      <c r="A3987" s="2" t="s">
        <v>1525</v>
      </c>
      <c r="B3987" s="2">
        <v>26374</v>
      </c>
      <c r="C3987" s="5">
        <v>12356.5</v>
      </c>
      <c r="D3987" s="6">
        <v>0.46851065443239553</v>
      </c>
      <c r="G3987" s="6"/>
    </row>
    <row r="3988" spans="1:7" x14ac:dyDescent="0.25">
      <c r="A3988" s="2" t="s">
        <v>2091</v>
      </c>
      <c r="B3988" s="2">
        <v>26316</v>
      </c>
      <c r="C3988" s="5">
        <v>10911.333333333334</v>
      </c>
      <c r="D3988" s="6">
        <v>0.41462734964786951</v>
      </c>
      <c r="G3988" s="6"/>
    </row>
    <row r="3989" spans="1:7" x14ac:dyDescent="0.25">
      <c r="A3989" s="2" t="s">
        <v>1834</v>
      </c>
      <c r="B3989" s="2">
        <v>26296</v>
      </c>
      <c r="C3989" s="5">
        <v>11456.666666666666</v>
      </c>
      <c r="D3989" s="6">
        <v>0.43568096541932866</v>
      </c>
      <c r="G3989" s="6"/>
    </row>
    <row r="3990" spans="1:7" x14ac:dyDescent="0.25">
      <c r="A3990" s="2" t="s">
        <v>3136</v>
      </c>
      <c r="B3990" s="2">
        <v>26279</v>
      </c>
      <c r="C3990" s="5">
        <v>8616</v>
      </c>
      <c r="D3990" s="6">
        <v>0.32786635716731993</v>
      </c>
      <c r="G3990" s="6"/>
    </row>
    <row r="3991" spans="1:7" x14ac:dyDescent="0.25">
      <c r="A3991" s="2" t="s">
        <v>3268</v>
      </c>
      <c r="B3991" s="2">
        <v>26268</v>
      </c>
      <c r="C3991" s="5">
        <v>8267.8333333333339</v>
      </c>
      <c r="D3991" s="6">
        <v>0.31474925130704029</v>
      </c>
      <c r="G3991" s="6"/>
    </row>
    <row r="3992" spans="1:7" x14ac:dyDescent="0.25">
      <c r="A3992" s="2" t="s">
        <v>3597</v>
      </c>
      <c r="B3992" s="2">
        <v>26231</v>
      </c>
      <c r="C3992" s="5">
        <v>7290</v>
      </c>
      <c r="D3992" s="6">
        <v>0.27791544355914755</v>
      </c>
      <c r="G3992" s="6"/>
    </row>
    <row r="3993" spans="1:7" x14ac:dyDescent="0.25">
      <c r="A3993" s="2" t="s">
        <v>3445</v>
      </c>
      <c r="B3993" s="2">
        <v>26206</v>
      </c>
      <c r="C3993" s="5">
        <v>7751.5</v>
      </c>
      <c r="D3993" s="6">
        <v>0.29579104021979702</v>
      </c>
      <c r="G3993" s="6"/>
    </row>
    <row r="3994" spans="1:7" x14ac:dyDescent="0.25">
      <c r="A3994" s="2" t="s">
        <v>1567</v>
      </c>
      <c r="B3994" s="2">
        <v>26140</v>
      </c>
      <c r="C3994" s="5">
        <v>12120.166666666666</v>
      </c>
      <c r="D3994" s="6">
        <v>0.46366360622290231</v>
      </c>
      <c r="G3994" s="6"/>
    </row>
    <row r="3995" spans="1:7" x14ac:dyDescent="0.25">
      <c r="A3995" s="2" t="s">
        <v>2600</v>
      </c>
      <c r="B3995" s="2">
        <v>26125</v>
      </c>
      <c r="C3995" s="5">
        <v>9613</v>
      </c>
      <c r="D3995" s="6">
        <v>0.36796172248803827</v>
      </c>
      <c r="G3995" s="6"/>
    </row>
    <row r="3996" spans="1:7" x14ac:dyDescent="0.25">
      <c r="A3996" s="2" t="s">
        <v>936</v>
      </c>
      <c r="B3996" s="2">
        <v>26083</v>
      </c>
      <c r="C3996" s="5">
        <v>13765.166666666666</v>
      </c>
      <c r="D3996" s="6">
        <v>0.5277447635113548</v>
      </c>
      <c r="G3996" s="6"/>
    </row>
    <row r="3997" spans="1:7" x14ac:dyDescent="0.25">
      <c r="A3997" s="2" t="s">
        <v>1448</v>
      </c>
      <c r="B3997" s="2">
        <v>25862</v>
      </c>
      <c r="C3997" s="5">
        <v>12326.666666666666</v>
      </c>
      <c r="D3997" s="6">
        <v>0.47663238213079678</v>
      </c>
      <c r="G3997" s="6"/>
    </row>
    <row r="3998" spans="1:7" x14ac:dyDescent="0.25">
      <c r="A3998" s="2" t="s">
        <v>860</v>
      </c>
      <c r="B3998" s="2">
        <v>25807</v>
      </c>
      <c r="C3998" s="5">
        <v>13827.666666666666</v>
      </c>
      <c r="D3998" s="6">
        <v>0.5358106973560145</v>
      </c>
      <c r="G3998" s="6"/>
    </row>
    <row r="3999" spans="1:7" x14ac:dyDescent="0.25">
      <c r="A3999" s="2" t="s">
        <v>1390</v>
      </c>
      <c r="B3999" s="2">
        <v>25672</v>
      </c>
      <c r="C3999" s="5">
        <v>12395.666666666666</v>
      </c>
      <c r="D3999" s="6">
        <v>0.48284771995429521</v>
      </c>
      <c r="G3999" s="6"/>
    </row>
    <row r="4000" spans="1:7" x14ac:dyDescent="0.25">
      <c r="A4000" s="2" t="s">
        <v>1799</v>
      </c>
      <c r="B4000" s="2">
        <v>25653</v>
      </c>
      <c r="C4000" s="5">
        <v>11274.5</v>
      </c>
      <c r="D4000" s="6">
        <v>0.43950025338167076</v>
      </c>
      <c r="G4000" s="6"/>
    </row>
    <row r="4001" spans="1:7" x14ac:dyDescent="0.25">
      <c r="A4001" s="2" t="s">
        <v>1546</v>
      </c>
      <c r="B4001" s="2">
        <v>25614</v>
      </c>
      <c r="C4001" s="5">
        <v>11924.333333333334</v>
      </c>
      <c r="D4001" s="6">
        <v>0.46553967882147784</v>
      </c>
      <c r="G4001" s="6"/>
    </row>
    <row r="4002" spans="1:7" x14ac:dyDescent="0.25">
      <c r="A4002" s="2" t="s">
        <v>1292</v>
      </c>
      <c r="B4002" s="2">
        <v>25602</v>
      </c>
      <c r="C4002" s="5">
        <v>12624.5</v>
      </c>
      <c r="D4002" s="6">
        <v>0.49310600734317633</v>
      </c>
      <c r="G4002" s="6"/>
    </row>
    <row r="4003" spans="1:7" x14ac:dyDescent="0.25">
      <c r="A4003" s="2" t="s">
        <v>1742</v>
      </c>
      <c r="B4003" s="2">
        <v>25583</v>
      </c>
      <c r="C4003" s="5">
        <v>11353.833333333334</v>
      </c>
      <c r="D4003" s="6">
        <v>0.44380382806290636</v>
      </c>
      <c r="G4003" s="6"/>
    </row>
    <row r="4004" spans="1:7" x14ac:dyDescent="0.25">
      <c r="A4004" s="2" t="s">
        <v>2648</v>
      </c>
      <c r="B4004" s="2">
        <v>25537</v>
      </c>
      <c r="C4004" s="5">
        <v>9302</v>
      </c>
      <c r="D4004" s="6">
        <v>0.36425578572267692</v>
      </c>
      <c r="G4004" s="6"/>
    </row>
    <row r="4005" spans="1:7" x14ac:dyDescent="0.25">
      <c r="A4005" s="2" t="s">
        <v>2596</v>
      </c>
      <c r="B4005" s="2">
        <v>25473</v>
      </c>
      <c r="C4005" s="5">
        <v>9382.8333333333339</v>
      </c>
      <c r="D4005" s="6">
        <v>0.36834425993535641</v>
      </c>
      <c r="G4005" s="6"/>
    </row>
    <row r="4006" spans="1:7" x14ac:dyDescent="0.25">
      <c r="A4006" s="2" t="s">
        <v>1931</v>
      </c>
      <c r="B4006" s="2">
        <v>25332</v>
      </c>
      <c r="C4006" s="5">
        <v>10846.5</v>
      </c>
      <c r="D4006" s="6">
        <v>0.42817385125532925</v>
      </c>
      <c r="G4006" s="6"/>
    </row>
    <row r="4007" spans="1:7" x14ac:dyDescent="0.25">
      <c r="A4007" s="2" t="s">
        <v>1611</v>
      </c>
      <c r="B4007" s="2">
        <v>25301</v>
      </c>
      <c r="C4007" s="5">
        <v>11597.333333333334</v>
      </c>
      <c r="D4007" s="6">
        <v>0.45837450430154281</v>
      </c>
      <c r="G4007" s="6"/>
    </row>
    <row r="4008" spans="1:7" x14ac:dyDescent="0.25">
      <c r="A4008" s="2" t="s">
        <v>2830</v>
      </c>
      <c r="B4008" s="2">
        <v>25297</v>
      </c>
      <c r="C4008" s="5">
        <v>8831.3333333333339</v>
      </c>
      <c r="D4008" s="6">
        <v>0.34910595459277122</v>
      </c>
      <c r="G4008" s="6"/>
    </row>
    <row r="4009" spans="1:7" x14ac:dyDescent="0.25">
      <c r="A4009" s="2" t="s">
        <v>1237</v>
      </c>
      <c r="B4009" s="2">
        <v>25289</v>
      </c>
      <c r="C4009" s="5">
        <v>12611</v>
      </c>
      <c r="D4009" s="6">
        <v>0.49867531337735777</v>
      </c>
      <c r="G4009" s="6"/>
    </row>
    <row r="4010" spans="1:7" x14ac:dyDescent="0.25">
      <c r="A4010" s="2" t="s">
        <v>3317</v>
      </c>
      <c r="B4010" s="2">
        <v>25159</v>
      </c>
      <c r="C4010" s="5">
        <v>7794.166666666667</v>
      </c>
      <c r="D4010" s="6">
        <v>0.30979636180558318</v>
      </c>
      <c r="G4010" s="6"/>
    </row>
    <row r="4011" spans="1:7" x14ac:dyDescent="0.25">
      <c r="A4011" s="2" t="s">
        <v>2735</v>
      </c>
      <c r="B4011" s="2">
        <v>24995</v>
      </c>
      <c r="C4011" s="5">
        <v>8912.6666666666661</v>
      </c>
      <c r="D4011" s="6">
        <v>0.35657798226311926</v>
      </c>
      <c r="G4011" s="6"/>
    </row>
    <row r="4012" spans="1:7" x14ac:dyDescent="0.25">
      <c r="A4012" s="2" t="s">
        <v>1694</v>
      </c>
      <c r="B4012" s="2">
        <v>24888</v>
      </c>
      <c r="C4012" s="5">
        <v>11155.333333333334</v>
      </c>
      <c r="D4012" s="6">
        <v>0.44822136504875176</v>
      </c>
      <c r="G4012" s="6"/>
    </row>
    <row r="4013" spans="1:7" x14ac:dyDescent="0.25">
      <c r="A4013" s="2" t="s">
        <v>3473</v>
      </c>
      <c r="B4013" s="2">
        <v>24816</v>
      </c>
      <c r="C4013" s="5">
        <v>7267.166666666667</v>
      </c>
      <c r="D4013" s="6">
        <v>0.29284198366645176</v>
      </c>
      <c r="G4013" s="6"/>
    </row>
  </sheetData>
  <conditionalFormatting pivot="1" sqref="J6:J14">
    <cfRule type="colorScale" priority="7">
      <colorScale>
        <cfvo type="min"/>
        <cfvo type="percentile" val="50"/>
        <cfvo type="max"/>
        <color theme="0"/>
        <color theme="7" tint="0.39997558519241921"/>
        <color theme="7" tint="-0.249977111117893"/>
      </colorScale>
    </cfRule>
  </conditionalFormatting>
  <conditionalFormatting pivot="1" sqref="J20:J25">
    <cfRule type="colorScale" priority="6">
      <colorScale>
        <cfvo type="min"/>
        <cfvo type="percentile" val="50"/>
        <cfvo type="max"/>
        <color theme="0"/>
        <color theme="7" tint="0.39997558519241921"/>
        <color theme="7" tint="-0.249977111117893"/>
      </colorScale>
    </cfRule>
  </conditionalFormatting>
  <conditionalFormatting pivot="1" sqref="J31:J34">
    <cfRule type="colorScale" priority="5">
      <colorScale>
        <cfvo type="min"/>
        <cfvo type="percentile" val="50"/>
        <cfvo type="max"/>
        <color theme="0"/>
        <color theme="7" tint="0.39997558519241921"/>
        <color theme="7" tint="-0.249977111117893"/>
      </colorScale>
    </cfRule>
  </conditionalFormatting>
  <conditionalFormatting pivot="1" sqref="B14:B4013">
    <cfRule type="dataBar" priority="1">
      <dataBar>
        <cfvo type="min"/>
        <cfvo type="max"/>
        <color rgb="FFFFB628"/>
      </dataBar>
      <extLst>
        <ext xmlns:x14="http://schemas.microsoft.com/office/spreadsheetml/2009/9/main" uri="{B025F937-C7B1-47D3-B67F-A62EFF666E3E}">
          <x14:id>{D6C6E6FC-1EAA-427B-B02A-F57157FB3F8D}</x14:id>
        </ext>
      </extLst>
    </cfRule>
  </conditionalFormatting>
  <conditionalFormatting pivot="1" sqref="C14:C4013">
    <cfRule type="dataBar" priority="3">
      <dataBar>
        <cfvo type="min"/>
        <cfvo type="max"/>
        <color rgb="FF63C384"/>
      </dataBar>
      <extLst>
        <ext xmlns:x14="http://schemas.microsoft.com/office/spreadsheetml/2009/9/main" uri="{B025F937-C7B1-47D3-B67F-A62EFF666E3E}">
          <x14:id>{5960299C-382C-4ED9-BBB1-B0D9C5CD4A79}</x14:id>
        </ext>
      </extLst>
    </cfRule>
  </conditionalFormatting>
  <conditionalFormatting pivot="1" sqref="D14:D4013">
    <cfRule type="dataBar" priority="2">
      <dataBar>
        <cfvo type="min"/>
        <cfvo type="max"/>
        <color rgb="FFFF555A"/>
      </dataBar>
      <extLst>
        <ext xmlns:x14="http://schemas.microsoft.com/office/spreadsheetml/2009/9/main" uri="{B025F937-C7B1-47D3-B67F-A62EFF666E3E}">
          <x14:id>{280EDD1E-33E3-48B5-AB95-66595DC879DC}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D6C6E6FC-1EAA-427B-B02A-F57157FB3F8D}">
            <x14:dataBar minLength="0" maxLength="100" gradient="0">
              <x14:cfvo type="autoMin"/>
              <x14:cfvo type="autoMax"/>
              <x14:negativeFillColor rgb="FFFF0000"/>
              <x14:axisColor rgb="FF000000"/>
            </x14:dataBar>
          </x14:cfRule>
          <xm:sqref>B14:B4013</xm:sqref>
        </x14:conditionalFormatting>
        <x14:conditionalFormatting xmlns:xm="http://schemas.microsoft.com/office/excel/2006/main" pivot="1">
          <x14:cfRule type="dataBar" id="{5960299C-382C-4ED9-BBB1-B0D9C5CD4A79}">
            <x14:dataBar minLength="0" maxLength="100" gradient="0">
              <x14:cfvo type="autoMin"/>
              <x14:cfvo type="autoMax"/>
              <x14:negativeFillColor rgb="FFFF0000"/>
              <x14:axisColor rgb="FF000000"/>
            </x14:dataBar>
          </x14:cfRule>
          <xm:sqref>C14:C4013</xm:sqref>
        </x14:conditionalFormatting>
        <x14:conditionalFormatting xmlns:xm="http://schemas.microsoft.com/office/excel/2006/main" pivot="1">
          <x14:cfRule type="dataBar" id="{280EDD1E-33E3-48B5-AB95-66595DC879DC}">
            <x14:dataBar minLength="0" maxLength="100" gradient="0">
              <x14:cfvo type="autoMin"/>
              <x14:cfvo type="autoMax"/>
              <x14:negativeFillColor rgb="FFFF0000"/>
              <x14:axisColor rgb="FF000000"/>
            </x14:dataBar>
          </x14:cfRule>
          <xm:sqref>D14:D4013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D293E-9377-471A-8F5F-DF65C7F8D307}">
  <dimension ref="B3:R56"/>
  <sheetViews>
    <sheetView showGridLines="0" workbookViewId="0">
      <selection activeCell="B46" sqref="B46"/>
    </sheetView>
  </sheetViews>
  <sheetFormatPr defaultRowHeight="15" x14ac:dyDescent="0.25"/>
  <cols>
    <col min="1" max="1" width="2.85546875" customWidth="1"/>
    <col min="2" max="2" width="24.28515625" bestFit="1" customWidth="1"/>
    <col min="3" max="3" width="16.42578125" bestFit="1" customWidth="1"/>
    <col min="4" max="4" width="12.7109375" customWidth="1"/>
    <col min="16" max="16" width="15.5703125" bestFit="1" customWidth="1"/>
    <col min="17" max="17" width="16.42578125" bestFit="1" customWidth="1"/>
    <col min="18" max="18" width="8.28515625" bestFit="1" customWidth="1"/>
  </cols>
  <sheetData>
    <row r="3" spans="2:17" x14ac:dyDescent="0.25">
      <c r="B3" s="7" t="s">
        <v>4029</v>
      </c>
      <c r="C3" s="11" t="s">
        <v>0</v>
      </c>
      <c r="P3" s="7" t="s">
        <v>4030</v>
      </c>
      <c r="Q3" s="10" t="s">
        <v>0</v>
      </c>
    </row>
    <row r="4" spans="2:17" x14ac:dyDescent="0.25">
      <c r="B4" s="3" t="s">
        <v>4031</v>
      </c>
      <c r="C4">
        <v>691</v>
      </c>
      <c r="P4" s="3" t="s">
        <v>4032</v>
      </c>
      <c r="Q4">
        <v>3136</v>
      </c>
    </row>
    <row r="5" spans="2:17" x14ac:dyDescent="0.25">
      <c r="B5" s="3" t="s">
        <v>4033</v>
      </c>
      <c r="C5">
        <v>1498</v>
      </c>
      <c r="P5" s="3" t="s">
        <v>4034</v>
      </c>
      <c r="Q5">
        <v>864</v>
      </c>
    </row>
    <row r="6" spans="2:17" x14ac:dyDescent="0.25">
      <c r="B6" s="3" t="s">
        <v>4035</v>
      </c>
      <c r="C6">
        <v>1273</v>
      </c>
      <c r="P6" s="3" t="s">
        <v>18</v>
      </c>
      <c r="Q6">
        <v>4000</v>
      </c>
    </row>
    <row r="7" spans="2:17" x14ac:dyDescent="0.25">
      <c r="B7" s="3" t="s">
        <v>4036</v>
      </c>
      <c r="C7">
        <v>538</v>
      </c>
    </row>
    <row r="8" spans="2:17" x14ac:dyDescent="0.25">
      <c r="B8" s="3" t="s">
        <v>18</v>
      </c>
      <c r="C8">
        <v>4000</v>
      </c>
    </row>
    <row r="9" spans="2:17" x14ac:dyDescent="0.25">
      <c r="B9" s="3"/>
    </row>
    <row r="10" spans="2:17" ht="30" x14ac:dyDescent="0.25">
      <c r="B10" s="7" t="s">
        <v>4029</v>
      </c>
      <c r="C10" s="11" t="s">
        <v>4167</v>
      </c>
    </row>
    <row r="11" spans="2:17" x14ac:dyDescent="0.25">
      <c r="B11" s="3" t="s">
        <v>4031</v>
      </c>
      <c r="C11" s="12">
        <v>0.17274999999999999</v>
      </c>
    </row>
    <row r="12" spans="2:17" x14ac:dyDescent="0.25">
      <c r="B12" s="3" t="s">
        <v>4033</v>
      </c>
      <c r="C12" s="12">
        <v>0.3745</v>
      </c>
    </row>
    <row r="13" spans="2:17" x14ac:dyDescent="0.25">
      <c r="B13" s="3" t="s">
        <v>4035</v>
      </c>
      <c r="C13" s="12">
        <v>0.31824999999999998</v>
      </c>
    </row>
    <row r="14" spans="2:17" x14ac:dyDescent="0.25">
      <c r="B14" s="3" t="s">
        <v>4036</v>
      </c>
      <c r="C14" s="12">
        <v>0.13450000000000001</v>
      </c>
    </row>
    <row r="15" spans="2:17" x14ac:dyDescent="0.25">
      <c r="B15" s="3" t="s">
        <v>18</v>
      </c>
      <c r="C15" s="12">
        <v>1</v>
      </c>
    </row>
    <row r="27" spans="2:18" x14ac:dyDescent="0.25">
      <c r="P27" s="7" t="s">
        <v>4037</v>
      </c>
      <c r="Q27" s="2" t="s">
        <v>4190</v>
      </c>
      <c r="R27" s="2" t="s">
        <v>4189</v>
      </c>
    </row>
    <row r="28" spans="2:18" x14ac:dyDescent="0.25">
      <c r="P28" s="3" t="s">
        <v>4038</v>
      </c>
      <c r="Q28" s="2">
        <v>1403</v>
      </c>
      <c r="R28" s="22">
        <v>0.35075000000000001</v>
      </c>
    </row>
    <row r="29" spans="2:18" x14ac:dyDescent="0.25">
      <c r="P29" s="3" t="s">
        <v>4039</v>
      </c>
      <c r="Q29" s="2">
        <v>2597</v>
      </c>
      <c r="R29" s="22">
        <v>0.64924999999999999</v>
      </c>
    </row>
    <row r="30" spans="2:18" x14ac:dyDescent="0.25">
      <c r="P30" s="3" t="s">
        <v>18</v>
      </c>
      <c r="Q30" s="2">
        <v>4000</v>
      </c>
      <c r="R30" s="22">
        <v>1</v>
      </c>
    </row>
    <row r="31" spans="2:18" x14ac:dyDescent="0.25">
      <c r="B31" s="13" t="s">
        <v>4040</v>
      </c>
      <c r="C31" s="11" t="s">
        <v>0</v>
      </c>
    </row>
    <row r="32" spans="2:18" x14ac:dyDescent="0.25">
      <c r="B32" s="3" t="s">
        <v>4044</v>
      </c>
      <c r="C32">
        <v>1294</v>
      </c>
    </row>
    <row r="33" spans="2:3" x14ac:dyDescent="0.25">
      <c r="B33" s="3" t="s">
        <v>4045</v>
      </c>
      <c r="C33">
        <v>893</v>
      </c>
    </row>
    <row r="34" spans="2:3" x14ac:dyDescent="0.25">
      <c r="B34" s="3" t="s">
        <v>4042</v>
      </c>
      <c r="C34">
        <v>784</v>
      </c>
    </row>
    <row r="35" spans="2:3" x14ac:dyDescent="0.25">
      <c r="B35" s="3" t="s">
        <v>4041</v>
      </c>
      <c r="C35">
        <v>630</v>
      </c>
    </row>
    <row r="36" spans="2:3" x14ac:dyDescent="0.25">
      <c r="B36" s="3" t="s">
        <v>4043</v>
      </c>
      <c r="C36">
        <v>399</v>
      </c>
    </row>
    <row r="37" spans="2:3" x14ac:dyDescent="0.25">
      <c r="B37" s="3" t="s">
        <v>18</v>
      </c>
      <c r="C37">
        <v>4000</v>
      </c>
    </row>
    <row r="50" spans="2:3" x14ac:dyDescent="0.25">
      <c r="B50" s="7" t="s">
        <v>4046</v>
      </c>
      <c r="C50" t="s">
        <v>0</v>
      </c>
    </row>
    <row r="51" spans="2:3" x14ac:dyDescent="0.25">
      <c r="B51" s="3" t="s">
        <v>4051</v>
      </c>
      <c r="C51" s="2">
        <v>1078</v>
      </c>
    </row>
    <row r="52" spans="2:3" x14ac:dyDescent="0.25">
      <c r="B52" s="3" t="s">
        <v>4048</v>
      </c>
      <c r="C52" s="2">
        <v>834</v>
      </c>
    </row>
    <row r="53" spans="2:3" x14ac:dyDescent="0.25">
      <c r="B53" s="3" t="s">
        <v>4047</v>
      </c>
      <c r="C53" s="2">
        <v>751</v>
      </c>
    </row>
    <row r="54" spans="2:3" x14ac:dyDescent="0.25">
      <c r="B54" s="3" t="s">
        <v>4049</v>
      </c>
      <c r="C54" s="2">
        <v>744</v>
      </c>
    </row>
    <row r="55" spans="2:3" x14ac:dyDescent="0.25">
      <c r="B55" s="3" t="s">
        <v>4050</v>
      </c>
      <c r="C55" s="2">
        <v>593</v>
      </c>
    </row>
    <row r="56" spans="2:3" x14ac:dyDescent="0.25">
      <c r="B56" s="3" t="s">
        <v>18</v>
      </c>
      <c r="C56" s="2">
        <v>4000</v>
      </c>
    </row>
  </sheetData>
  <conditionalFormatting pivot="1" sqref="C11:C14">
    <cfRule type="dataBar" priority="9">
      <dataBar>
        <cfvo type="min"/>
        <cfvo type="max"/>
        <color rgb="FFFFB628"/>
      </dataBar>
      <extLst>
        <ext xmlns:x14="http://schemas.microsoft.com/office/spreadsheetml/2009/9/main" uri="{B025F937-C7B1-47D3-B67F-A62EFF666E3E}">
          <x14:id>{A072D8CC-95F5-486C-A92F-B15400FD95E3}</x14:id>
        </ext>
      </extLst>
    </cfRule>
  </conditionalFormatting>
  <conditionalFormatting pivot="1" sqref="C4:C7">
    <cfRule type="dataBar" priority="8">
      <dataBar>
        <cfvo type="min"/>
        <cfvo type="max"/>
        <color rgb="FF008AEF"/>
      </dataBar>
      <extLst>
        <ext xmlns:x14="http://schemas.microsoft.com/office/spreadsheetml/2009/9/main" uri="{B025F937-C7B1-47D3-B67F-A62EFF666E3E}">
          <x14:id>{A5B7C01E-9781-4D46-9FB1-748A76E10333}</x14:id>
        </ext>
      </extLst>
    </cfRule>
  </conditionalFormatting>
  <conditionalFormatting pivot="1" sqref="C32:C36">
    <cfRule type="dataBar" priority="6">
      <dataBar>
        <cfvo type="min"/>
        <cfvo type="max"/>
        <color rgb="FFFFB628"/>
      </dataBar>
      <extLst>
        <ext xmlns:x14="http://schemas.microsoft.com/office/spreadsheetml/2009/9/main" uri="{B025F937-C7B1-47D3-B67F-A62EFF666E3E}">
          <x14:id>{BCAECCD4-E6E0-4653-8D71-4151508D89E8}</x14:id>
        </ext>
      </extLst>
    </cfRule>
  </conditionalFormatting>
  <conditionalFormatting pivot="1" sqref="C51:C55">
    <cfRule type="dataBar" priority="5">
      <dataBar>
        <cfvo type="min"/>
        <cfvo type="max"/>
        <color rgb="FFFF555A"/>
      </dataBar>
      <extLst>
        <ext xmlns:x14="http://schemas.microsoft.com/office/spreadsheetml/2009/9/main" uri="{B025F937-C7B1-47D3-B67F-A62EFF666E3E}">
          <x14:id>{13B6EAA4-1F06-489C-929B-CFDC7828C0E1}</x14:id>
        </ext>
      </extLst>
    </cfRule>
  </conditionalFormatting>
  <conditionalFormatting pivot="1" sqref="Q28:Q29">
    <cfRule type="dataBar" priority="3">
      <dataBar>
        <cfvo type="min"/>
        <cfvo type="max"/>
        <color rgb="FF638EC6"/>
      </dataBar>
      <extLst>
        <ext xmlns:x14="http://schemas.microsoft.com/office/spreadsheetml/2009/9/main" uri="{B025F937-C7B1-47D3-B67F-A62EFF666E3E}">
          <x14:id>{45C451D5-775E-4CD9-8E2F-45535F396B84}</x14:id>
        </ext>
      </extLst>
    </cfRule>
  </conditionalFormatting>
  <conditionalFormatting pivot="1" sqref="R28:R29">
    <cfRule type="dataBar" priority="2">
      <dataBar>
        <cfvo type="min"/>
        <cfvo type="max"/>
        <color rgb="FF63C384"/>
      </dataBar>
      <extLst>
        <ext xmlns:x14="http://schemas.microsoft.com/office/spreadsheetml/2009/9/main" uri="{B025F937-C7B1-47D3-B67F-A62EFF666E3E}">
          <x14:id>{A4C085E1-7812-452B-8153-36B4807600F6}</x14:id>
        </ext>
      </extLst>
    </cfRule>
  </conditionalFormatting>
  <pageMargins left="0.7" right="0.7" top="0.75" bottom="0.75" header="0.3" footer="0.3"/>
  <drawing r:id="rId7"/>
  <extLst>
    <ext xmlns:x14="http://schemas.microsoft.com/office/spreadsheetml/2009/9/main" uri="{78C0D931-6437-407d-A8EE-F0AAD7539E65}">
      <x14:conditionalFormattings>
        <x14:conditionalFormatting xmlns:xm="http://schemas.microsoft.com/office/excel/2006/main" pivot="1">
          <x14:cfRule type="dataBar" id="{A072D8CC-95F5-486C-A92F-B15400FD95E3}">
            <x14:dataBar minLength="0" maxLength="100" border="1" negativeBarBorderColorSameAsPositive="0">
              <x14:cfvo type="autoMin"/>
              <x14:cfvo type="autoMax"/>
              <x14:borderColor rgb="FFFFB628"/>
              <x14:negativeFillColor rgb="FFFF0000"/>
              <x14:negativeBorderColor rgb="FFFF0000"/>
              <x14:axisColor rgb="FF000000"/>
            </x14:dataBar>
          </x14:cfRule>
          <xm:sqref>C11:C14</xm:sqref>
        </x14:conditionalFormatting>
        <x14:conditionalFormatting xmlns:xm="http://schemas.microsoft.com/office/excel/2006/main" pivot="1">
          <x14:cfRule type="dataBar" id="{A5B7C01E-9781-4D46-9FB1-748A76E10333}">
            <x14:dataBar minLength="0" maxLength="100" border="1" negativeBarBorderColorSameAsPositive="0">
              <x14:cfvo type="autoMin"/>
              <x14:cfvo type="autoMax"/>
              <x14:borderColor rgb="FF008AEF"/>
              <x14:negativeFillColor rgb="FFFF0000"/>
              <x14:negativeBorderColor rgb="FFFF0000"/>
              <x14:axisColor rgb="FF000000"/>
            </x14:dataBar>
          </x14:cfRule>
          <xm:sqref>C4:C7</xm:sqref>
        </x14:conditionalFormatting>
        <x14:conditionalFormatting xmlns:xm="http://schemas.microsoft.com/office/excel/2006/main" pivot="1">
          <x14:cfRule type="dataBar" id="{BCAECCD4-E6E0-4653-8D71-4151508D89E8}">
            <x14:dataBar minLength="0" maxLength="100" gradient="0">
              <x14:cfvo type="autoMin"/>
              <x14:cfvo type="autoMax"/>
              <x14:negativeFillColor rgb="FFFF0000"/>
              <x14:axisColor rgb="FF000000"/>
            </x14:dataBar>
          </x14:cfRule>
          <xm:sqref>C32:C36</xm:sqref>
        </x14:conditionalFormatting>
        <x14:conditionalFormatting xmlns:xm="http://schemas.microsoft.com/office/excel/2006/main" pivot="1">
          <x14:cfRule type="dataBar" id="{13B6EAA4-1F06-489C-929B-CFDC7828C0E1}">
            <x14:dataBar minLength="0" maxLength="100" gradient="0">
              <x14:cfvo type="autoMin"/>
              <x14:cfvo type="autoMax"/>
              <x14:negativeFillColor rgb="FFFF0000"/>
              <x14:axisColor rgb="FF000000"/>
            </x14:dataBar>
          </x14:cfRule>
          <xm:sqref>C51:C55</xm:sqref>
        </x14:conditionalFormatting>
        <x14:conditionalFormatting xmlns:xm="http://schemas.microsoft.com/office/excel/2006/main" pivot="1">
          <x14:cfRule type="dataBar" id="{45C451D5-775E-4CD9-8E2F-45535F396B84}">
            <x14:dataBar minLength="0" maxLength="100" gradient="0">
              <x14:cfvo type="autoMin"/>
              <x14:cfvo type="autoMax"/>
              <x14:negativeFillColor rgb="FFFF0000"/>
              <x14:axisColor rgb="FF000000"/>
            </x14:dataBar>
          </x14:cfRule>
          <xm:sqref>Q28:Q29</xm:sqref>
        </x14:conditionalFormatting>
        <x14:conditionalFormatting xmlns:xm="http://schemas.microsoft.com/office/excel/2006/main" pivot="1">
          <x14:cfRule type="dataBar" id="{A4C085E1-7812-452B-8153-36B4807600F6}">
            <x14:dataBar minLength="0" maxLength="100" gradient="0">
              <x14:cfvo type="autoMin"/>
              <x14:cfvo type="autoMax"/>
              <x14:negativeFillColor rgb="FFFF0000"/>
              <x14:axisColor rgb="FF000000"/>
            </x14:dataBar>
          </x14:cfRule>
          <xm:sqref>R28:R29</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47D19-66AF-456F-8C05-07BE62FEBFDA}">
  <dimension ref="A1:N4007"/>
  <sheetViews>
    <sheetView showGridLines="0" topLeftCell="C86" workbookViewId="0">
      <selection activeCell="K114" sqref="K114"/>
    </sheetView>
  </sheetViews>
  <sheetFormatPr defaultRowHeight="15" x14ac:dyDescent="0.25"/>
  <cols>
    <col min="1" max="1" width="17.28515625" bestFit="1" customWidth="1"/>
    <col min="2" max="2" width="18.42578125" bestFit="1" customWidth="1"/>
    <col min="3" max="3" width="14.42578125" bestFit="1" customWidth="1"/>
    <col min="4" max="4" width="23.28515625" bestFit="1" customWidth="1"/>
    <col min="5" max="5" width="18.140625" bestFit="1" customWidth="1"/>
    <col min="6" max="6" width="25.140625" customWidth="1"/>
    <col min="7" max="7" width="20.5703125" bestFit="1" customWidth="1"/>
    <col min="8" max="8" width="24.28515625" bestFit="1" customWidth="1"/>
    <col min="9" max="9" width="16.140625" bestFit="1" customWidth="1"/>
    <col min="10" max="10" width="20.7109375" bestFit="1" customWidth="1"/>
    <col min="11" max="11" width="22.85546875" bestFit="1" customWidth="1"/>
    <col min="13" max="13" width="13.5703125" customWidth="1"/>
    <col min="14" max="14" width="20.7109375" bestFit="1" customWidth="1"/>
    <col min="15" max="15" width="18.42578125" bestFit="1" customWidth="1"/>
  </cols>
  <sheetData>
    <row r="1" spans="1:7" x14ac:dyDescent="0.25">
      <c r="A1" s="126" t="s">
        <v>4052</v>
      </c>
      <c r="B1" s="126"/>
      <c r="C1" s="126"/>
      <c r="D1" s="126"/>
      <c r="E1" s="126"/>
    </row>
    <row r="2" spans="1:7" x14ac:dyDescent="0.25">
      <c r="A2" s="8" t="s">
        <v>12</v>
      </c>
      <c r="B2" s="2" t="s">
        <v>4165</v>
      </c>
      <c r="C2" s="5" t="s">
        <v>4</v>
      </c>
      <c r="D2" s="2" t="s">
        <v>13</v>
      </c>
    </row>
    <row r="3" spans="1:7" x14ac:dyDescent="0.25">
      <c r="A3" s="2" t="s">
        <v>4047</v>
      </c>
      <c r="B3" s="5"/>
      <c r="C3" s="5"/>
      <c r="D3" s="2"/>
      <c r="F3" s="127" t="s">
        <v>4053</v>
      </c>
      <c r="G3" s="127"/>
    </row>
    <row r="4" spans="1:7" x14ac:dyDescent="0.25">
      <c r="A4" s="67" t="s">
        <v>950</v>
      </c>
      <c r="B4" s="5">
        <v>47988</v>
      </c>
      <c r="C4" s="5">
        <v>25206</v>
      </c>
      <c r="D4" s="6">
        <v>0.52525631407851958</v>
      </c>
      <c r="F4" s="14" t="s">
        <v>0</v>
      </c>
      <c r="G4" s="14">
        <v>75</v>
      </c>
    </row>
    <row r="5" spans="1:7" x14ac:dyDescent="0.25">
      <c r="A5" s="67" t="s">
        <v>1129</v>
      </c>
      <c r="B5" s="5">
        <v>48173</v>
      </c>
      <c r="C5" s="5">
        <v>24467.833333333332</v>
      </c>
      <c r="D5" s="6">
        <v>0.50791591417045512</v>
      </c>
      <c r="F5" s="124" t="s">
        <v>4054</v>
      </c>
      <c r="G5" s="125"/>
    </row>
    <row r="6" spans="1:7" x14ac:dyDescent="0.25">
      <c r="A6" s="67" t="s">
        <v>1113</v>
      </c>
      <c r="B6" s="5">
        <v>48698</v>
      </c>
      <c r="C6" s="5">
        <v>24809.666666666668</v>
      </c>
      <c r="D6" s="6">
        <v>0.50945966295672651</v>
      </c>
      <c r="F6" s="15" t="s">
        <v>4055</v>
      </c>
      <c r="G6" s="15">
        <v>27</v>
      </c>
    </row>
    <row r="7" spans="1:7" x14ac:dyDescent="0.25">
      <c r="A7" s="67" t="s">
        <v>1346</v>
      </c>
      <c r="B7" s="5">
        <v>47732</v>
      </c>
      <c r="C7" s="5">
        <v>23307.5</v>
      </c>
      <c r="D7" s="6">
        <v>0.48829925416911085</v>
      </c>
      <c r="F7" s="16" t="s">
        <v>4056</v>
      </c>
      <c r="G7" s="15">
        <v>48</v>
      </c>
    </row>
    <row r="8" spans="1:7" x14ac:dyDescent="0.25">
      <c r="A8" s="67" t="s">
        <v>1126</v>
      </c>
      <c r="B8" s="5">
        <v>48165</v>
      </c>
      <c r="C8" s="5">
        <v>24470.333333333332</v>
      </c>
      <c r="D8" s="6">
        <v>0.50805218173639222</v>
      </c>
      <c r="F8" s="124" t="s">
        <v>4057</v>
      </c>
      <c r="G8" s="125"/>
    </row>
    <row r="9" spans="1:7" x14ac:dyDescent="0.25">
      <c r="A9" s="67" t="s">
        <v>902</v>
      </c>
      <c r="B9" s="5">
        <v>49228</v>
      </c>
      <c r="C9" s="5">
        <v>26139.333333333332</v>
      </c>
      <c r="D9" s="6">
        <v>0.53098507624387203</v>
      </c>
      <c r="F9" s="15" t="s">
        <v>4049</v>
      </c>
      <c r="G9" s="15">
        <v>3</v>
      </c>
    </row>
    <row r="10" spans="1:7" x14ac:dyDescent="0.25">
      <c r="A10" s="67" t="s">
        <v>1429</v>
      </c>
      <c r="B10" s="5">
        <v>46756</v>
      </c>
      <c r="C10" s="5">
        <v>22418.166666666668</v>
      </c>
      <c r="D10" s="6">
        <v>0.47947144038554768</v>
      </c>
      <c r="F10" s="16" t="s">
        <v>4051</v>
      </c>
      <c r="G10" s="15">
        <v>72</v>
      </c>
    </row>
    <row r="11" spans="1:7" x14ac:dyDescent="0.25">
      <c r="A11" s="67" t="s">
        <v>2267</v>
      </c>
      <c r="B11" s="5">
        <v>29945</v>
      </c>
      <c r="C11" s="5">
        <v>11992.166666666666</v>
      </c>
      <c r="D11" s="6">
        <v>0.40047308955306948</v>
      </c>
      <c r="F11" s="124" t="s">
        <v>4058</v>
      </c>
      <c r="G11" s="125"/>
    </row>
    <row r="12" spans="1:7" x14ac:dyDescent="0.25">
      <c r="A12" s="67" t="s">
        <v>1985</v>
      </c>
      <c r="B12" s="5">
        <v>29797</v>
      </c>
      <c r="C12" s="5">
        <v>12592.666666666666</v>
      </c>
      <c r="D12" s="6">
        <v>0.42261525209472989</v>
      </c>
      <c r="F12" s="15" t="s">
        <v>4042</v>
      </c>
      <c r="G12" s="15">
        <v>1</v>
      </c>
    </row>
    <row r="13" spans="1:7" x14ac:dyDescent="0.25">
      <c r="A13" s="67" t="s">
        <v>2342</v>
      </c>
      <c r="B13" s="5">
        <v>32159</v>
      </c>
      <c r="C13" s="5">
        <v>12643</v>
      </c>
      <c r="D13" s="6">
        <v>0.39314033396560838</v>
      </c>
      <c r="F13" s="16" t="s">
        <v>4059</v>
      </c>
      <c r="G13" s="15">
        <v>74</v>
      </c>
    </row>
    <row r="14" spans="1:7" x14ac:dyDescent="0.25">
      <c r="A14" s="67" t="s">
        <v>2260</v>
      </c>
      <c r="B14" s="5">
        <v>30173</v>
      </c>
      <c r="C14" s="5">
        <v>12097.5</v>
      </c>
      <c r="D14" s="6">
        <v>0.40093792463460709</v>
      </c>
      <c r="F14" s="124" t="s">
        <v>4060</v>
      </c>
      <c r="G14" s="125"/>
    </row>
    <row r="15" spans="1:7" x14ac:dyDescent="0.25">
      <c r="A15" s="67" t="s">
        <v>2921</v>
      </c>
      <c r="B15" s="5">
        <v>56272</v>
      </c>
      <c r="C15" s="5">
        <v>19317.833333333332</v>
      </c>
      <c r="D15" s="6">
        <v>0.3432938820964837</v>
      </c>
      <c r="F15" s="16" t="s">
        <v>4039</v>
      </c>
      <c r="G15" s="15">
        <v>75</v>
      </c>
    </row>
    <row r="16" spans="1:7" x14ac:dyDescent="0.25">
      <c r="A16" s="67" t="s">
        <v>2886</v>
      </c>
      <c r="B16" s="5">
        <v>49549</v>
      </c>
      <c r="C16" s="5">
        <v>17108.666666666668</v>
      </c>
      <c r="D16" s="6">
        <v>0.34528782955592785</v>
      </c>
      <c r="F16" s="124" t="s">
        <v>4061</v>
      </c>
      <c r="G16" s="125"/>
    </row>
    <row r="17" spans="1:14" x14ac:dyDescent="0.25">
      <c r="A17" s="67" t="s">
        <v>3013</v>
      </c>
      <c r="B17" s="5">
        <v>52745</v>
      </c>
      <c r="C17" s="5">
        <v>17773.833333333332</v>
      </c>
      <c r="D17" s="6">
        <v>0.33697664865548077</v>
      </c>
      <c r="F17" s="16" t="s">
        <v>4032</v>
      </c>
      <c r="G17" s="15">
        <v>69</v>
      </c>
    </row>
    <row r="18" spans="1:14" x14ac:dyDescent="0.25">
      <c r="A18" s="67" t="s">
        <v>3424</v>
      </c>
      <c r="B18" s="5">
        <v>57469</v>
      </c>
      <c r="C18" s="5">
        <v>17139.166666666668</v>
      </c>
      <c r="D18" s="6">
        <v>0.29823325039006537</v>
      </c>
      <c r="F18" s="15" t="s">
        <v>4034</v>
      </c>
      <c r="G18" s="15">
        <v>6</v>
      </c>
    </row>
    <row r="19" spans="1:14" x14ac:dyDescent="0.25">
      <c r="A19" s="67" t="s">
        <v>1834</v>
      </c>
      <c r="B19" s="5">
        <v>26296</v>
      </c>
      <c r="C19" s="5">
        <v>11456.666666666666</v>
      </c>
      <c r="D19" s="6">
        <v>0.43568096541932866</v>
      </c>
    </row>
    <row r="20" spans="1:14" x14ac:dyDescent="0.25">
      <c r="A20" s="67" t="s">
        <v>1681</v>
      </c>
      <c r="B20" s="5">
        <v>28630</v>
      </c>
      <c r="C20" s="5">
        <v>12870.833333333334</v>
      </c>
      <c r="D20" s="6">
        <v>0.44955757364070326</v>
      </c>
    </row>
    <row r="21" spans="1:14" x14ac:dyDescent="0.25">
      <c r="A21" s="67" t="s">
        <v>1793</v>
      </c>
      <c r="B21" s="5">
        <v>26939</v>
      </c>
      <c r="C21" s="5">
        <v>11848.666666666666</v>
      </c>
      <c r="D21" s="6">
        <v>0.43983320341017357</v>
      </c>
      <c r="F21">
        <v>4000</v>
      </c>
    </row>
    <row r="22" spans="1:14" x14ac:dyDescent="0.25">
      <c r="A22" s="67" t="s">
        <v>1634</v>
      </c>
      <c r="B22" s="5">
        <v>26626</v>
      </c>
      <c r="C22" s="5">
        <v>12118.833333333334</v>
      </c>
      <c r="D22" s="6">
        <v>0.45515035429029271</v>
      </c>
    </row>
    <row r="23" spans="1:14" x14ac:dyDescent="0.25">
      <c r="A23" s="67" t="s">
        <v>1611</v>
      </c>
      <c r="B23" s="5">
        <v>25301</v>
      </c>
      <c r="C23" s="5">
        <v>11597.333333333334</v>
      </c>
      <c r="D23" s="6">
        <v>0.45837450430154281</v>
      </c>
      <c r="I23" s="123"/>
      <c r="J23" s="123"/>
      <c r="K23" s="123"/>
      <c r="L23" s="123"/>
      <c r="M23" s="123"/>
      <c r="N23" s="123"/>
    </row>
    <row r="24" spans="1:14" x14ac:dyDescent="0.25">
      <c r="A24" s="67" t="s">
        <v>2197</v>
      </c>
      <c r="B24" s="5">
        <v>28776</v>
      </c>
      <c r="C24" s="5">
        <v>11695.666666666666</v>
      </c>
      <c r="D24" s="6">
        <v>0.40643823556667591</v>
      </c>
      <c r="F24" s="2"/>
      <c r="G24" s="2"/>
      <c r="H24" s="2"/>
      <c r="I24" s="2"/>
      <c r="J24" s="2"/>
      <c r="K24" s="2"/>
      <c r="L24" s="2"/>
      <c r="M24" s="2"/>
      <c r="N24" s="2"/>
    </row>
    <row r="25" spans="1:14" x14ac:dyDescent="0.25">
      <c r="A25" s="67" t="s">
        <v>1899</v>
      </c>
      <c r="B25" s="5">
        <v>27110</v>
      </c>
      <c r="C25" s="5">
        <v>11675.666666666666</v>
      </c>
      <c r="D25" s="6">
        <v>0.43067748678224516</v>
      </c>
      <c r="F25" s="50"/>
      <c r="G25" s="2"/>
      <c r="H25" s="68"/>
    </row>
    <row r="26" spans="1:14" x14ac:dyDescent="0.25">
      <c r="A26" s="67" t="s">
        <v>3613</v>
      </c>
      <c r="B26" s="5">
        <v>41857</v>
      </c>
      <c r="C26" s="5">
        <v>11565</v>
      </c>
      <c r="D26" s="6">
        <v>0.27629787132379291</v>
      </c>
      <c r="F26" s="50"/>
      <c r="G26" s="2"/>
      <c r="H26" s="68"/>
    </row>
    <row r="27" spans="1:14" x14ac:dyDescent="0.25">
      <c r="A27" s="67" t="s">
        <v>3271</v>
      </c>
      <c r="B27" s="5">
        <v>42092</v>
      </c>
      <c r="C27" s="5">
        <v>13232.833333333334</v>
      </c>
      <c r="D27" s="6">
        <v>0.31437882099528019</v>
      </c>
      <c r="F27" s="50"/>
      <c r="G27" s="2"/>
      <c r="H27" s="68"/>
    </row>
    <row r="28" spans="1:14" x14ac:dyDescent="0.25">
      <c r="A28" s="67" t="s">
        <v>460</v>
      </c>
      <c r="B28" s="5">
        <v>62429</v>
      </c>
      <c r="C28" s="5">
        <v>37099.833333333336</v>
      </c>
      <c r="D28" s="6">
        <v>0.59427242681018977</v>
      </c>
    </row>
    <row r="29" spans="1:14" x14ac:dyDescent="0.25">
      <c r="A29" s="67" t="s">
        <v>1020</v>
      </c>
      <c r="B29" s="5">
        <v>62783</v>
      </c>
      <c r="C29" s="5">
        <v>32514.166666666668</v>
      </c>
      <c r="D29" s="6">
        <v>0.51788169833659858</v>
      </c>
    </row>
    <row r="30" spans="1:14" x14ac:dyDescent="0.25">
      <c r="A30" s="67" t="s">
        <v>347</v>
      </c>
      <c r="B30" s="5">
        <v>61306</v>
      </c>
      <c r="C30" s="5">
        <v>37482.5</v>
      </c>
      <c r="D30" s="6">
        <v>0.6114001892147588</v>
      </c>
    </row>
    <row r="31" spans="1:14" x14ac:dyDescent="0.25">
      <c r="A31" s="67" t="s">
        <v>670</v>
      </c>
      <c r="B31" s="5">
        <v>61780</v>
      </c>
      <c r="C31" s="5">
        <v>34804.333333333336</v>
      </c>
      <c r="D31" s="6">
        <v>0.56335923168231361</v>
      </c>
      <c r="I31" s="123" t="s">
        <v>4046</v>
      </c>
      <c r="J31" s="123"/>
    </row>
    <row r="32" spans="1:14" x14ac:dyDescent="0.25">
      <c r="A32" s="67" t="s">
        <v>972</v>
      </c>
      <c r="B32" s="5">
        <v>63674</v>
      </c>
      <c r="C32" s="5">
        <v>33296.666666666664</v>
      </c>
      <c r="D32" s="6">
        <v>0.52292406110290957</v>
      </c>
      <c r="F32" s="2" t="s">
        <v>13</v>
      </c>
      <c r="G32" s="2" t="s">
        <v>4191</v>
      </c>
      <c r="H32" s="2" t="s">
        <v>4192</v>
      </c>
      <c r="I32" s="2" t="s">
        <v>4049</v>
      </c>
      <c r="J32" s="2" t="s">
        <v>4051</v>
      </c>
    </row>
    <row r="33" spans="1:10" x14ac:dyDescent="0.25">
      <c r="A33" s="67" t="s">
        <v>271</v>
      </c>
      <c r="B33" s="5">
        <v>64888</v>
      </c>
      <c r="C33" s="5">
        <v>40641.666666666664</v>
      </c>
      <c r="D33" s="6">
        <v>0.62633563473472231</v>
      </c>
      <c r="F33" s="50" t="s">
        <v>4193</v>
      </c>
      <c r="G33" s="2">
        <v>1186</v>
      </c>
      <c r="H33" s="68">
        <f>G33/$F$21</f>
        <v>0.29649999999999999</v>
      </c>
    </row>
    <row r="34" spans="1:10" x14ac:dyDescent="0.25">
      <c r="A34" s="67" t="s">
        <v>713</v>
      </c>
      <c r="B34" s="5">
        <v>64435</v>
      </c>
      <c r="C34" s="5">
        <v>35954.333333333336</v>
      </c>
      <c r="D34" s="6">
        <v>0.55799384392540285</v>
      </c>
      <c r="F34" s="50" t="s">
        <v>4194</v>
      </c>
      <c r="G34" s="2">
        <v>391</v>
      </c>
      <c r="H34" s="68">
        <f>G34/$F$21</f>
        <v>9.7750000000000004E-2</v>
      </c>
    </row>
    <row r="35" spans="1:10" x14ac:dyDescent="0.25">
      <c r="A35" s="67" t="s">
        <v>507</v>
      </c>
      <c r="B35" s="5">
        <v>62124</v>
      </c>
      <c r="C35" s="5">
        <v>36462.833333333336</v>
      </c>
      <c r="D35" s="6">
        <v>0.58693634236902548</v>
      </c>
      <c r="F35" s="50" t="s">
        <v>4195</v>
      </c>
      <c r="G35" s="2">
        <v>75</v>
      </c>
      <c r="H35" s="68">
        <f>G35/$F$21</f>
        <v>1.8749999999999999E-2</v>
      </c>
    </row>
    <row r="36" spans="1:10" x14ac:dyDescent="0.25">
      <c r="A36" s="67" t="s">
        <v>800</v>
      </c>
      <c r="B36" s="5">
        <v>63517</v>
      </c>
      <c r="C36" s="5">
        <v>34534</v>
      </c>
      <c r="D36" s="6">
        <v>0.54369696301777481</v>
      </c>
    </row>
    <row r="37" spans="1:10" x14ac:dyDescent="0.25">
      <c r="A37" s="67" t="s">
        <v>617</v>
      </c>
      <c r="B37" s="5">
        <v>59631</v>
      </c>
      <c r="C37" s="5">
        <v>34061.166666666664</v>
      </c>
      <c r="D37" s="6">
        <v>0.57119898486804954</v>
      </c>
    </row>
    <row r="38" spans="1:10" x14ac:dyDescent="0.25">
      <c r="A38" s="67" t="s">
        <v>326</v>
      </c>
      <c r="B38" s="5">
        <v>60118</v>
      </c>
      <c r="C38" s="5">
        <v>36968.5</v>
      </c>
      <c r="D38" s="6">
        <v>0.6149322998103729</v>
      </c>
      <c r="I38" s="123" t="s">
        <v>4040</v>
      </c>
      <c r="J38" s="123"/>
    </row>
    <row r="39" spans="1:10" x14ac:dyDescent="0.25">
      <c r="A39" s="67" t="s">
        <v>390</v>
      </c>
      <c r="B39" s="5">
        <v>63380</v>
      </c>
      <c r="C39" s="5">
        <v>38358</v>
      </c>
      <c r="D39" s="6">
        <v>0.60520668980751025</v>
      </c>
      <c r="F39" s="2" t="s">
        <v>13</v>
      </c>
      <c r="G39" s="2" t="s">
        <v>4191</v>
      </c>
      <c r="H39" s="2" t="s">
        <v>4192</v>
      </c>
      <c r="I39" s="2" t="s">
        <v>4042</v>
      </c>
      <c r="J39" s="2" t="s">
        <v>4059</v>
      </c>
    </row>
    <row r="40" spans="1:10" x14ac:dyDescent="0.25">
      <c r="A40" s="67" t="s">
        <v>366</v>
      </c>
      <c r="B40" s="5">
        <v>64228</v>
      </c>
      <c r="C40" s="5">
        <v>39115.666666666664</v>
      </c>
      <c r="D40" s="6">
        <v>0.60901268397998787</v>
      </c>
      <c r="F40" s="50" t="s">
        <v>4193</v>
      </c>
      <c r="G40" s="2">
        <v>1186</v>
      </c>
      <c r="H40" s="68">
        <f>G40/$F$21</f>
        <v>0.29649999999999999</v>
      </c>
    </row>
    <row r="41" spans="1:10" x14ac:dyDescent="0.25">
      <c r="A41" s="67" t="s">
        <v>529</v>
      </c>
      <c r="B41" s="5">
        <v>60945</v>
      </c>
      <c r="C41" s="5">
        <v>35559.5</v>
      </c>
      <c r="D41" s="6">
        <v>0.58346870128804662</v>
      </c>
      <c r="F41" s="50" t="s">
        <v>4194</v>
      </c>
      <c r="G41" s="2">
        <v>391</v>
      </c>
      <c r="H41" s="68">
        <f>G41/$F$21</f>
        <v>9.7750000000000004E-2</v>
      </c>
    </row>
    <row r="42" spans="1:10" x14ac:dyDescent="0.25">
      <c r="A42" s="67" t="s">
        <v>588</v>
      </c>
      <c r="B42" s="5">
        <v>58485</v>
      </c>
      <c r="C42" s="5">
        <v>33647.833333333336</v>
      </c>
      <c r="D42" s="6">
        <v>0.5753241571913027</v>
      </c>
      <c r="F42" s="50" t="s">
        <v>4195</v>
      </c>
      <c r="G42" s="2">
        <v>75</v>
      </c>
      <c r="H42" s="68">
        <f>G42/$F$21</f>
        <v>1.8749999999999999E-2</v>
      </c>
    </row>
    <row r="43" spans="1:10" x14ac:dyDescent="0.25">
      <c r="A43" s="67" t="s">
        <v>352</v>
      </c>
      <c r="B43" s="5">
        <v>64953</v>
      </c>
      <c r="C43" s="5">
        <v>39663.666666666664</v>
      </c>
      <c r="D43" s="6">
        <v>0.61065180463822555</v>
      </c>
    </row>
    <row r="44" spans="1:10" x14ac:dyDescent="0.25">
      <c r="A44" s="67" t="s">
        <v>391</v>
      </c>
      <c r="B44" s="5">
        <v>63642</v>
      </c>
      <c r="C44" s="5">
        <v>38469.5</v>
      </c>
      <c r="D44" s="6">
        <v>0.60446717576443232</v>
      </c>
    </row>
    <row r="45" spans="1:10" x14ac:dyDescent="0.25">
      <c r="A45" s="67" t="s">
        <v>1012</v>
      </c>
      <c r="B45" s="5">
        <v>63767</v>
      </c>
      <c r="C45" s="5">
        <v>33081</v>
      </c>
      <c r="D45" s="6">
        <v>0.51877930591058075</v>
      </c>
      <c r="F45" s="71" t="s">
        <v>4029</v>
      </c>
      <c r="G45" s="72" t="s">
        <v>4196</v>
      </c>
      <c r="H45" s="71" t="s">
        <v>4197</v>
      </c>
      <c r="I45" s="71" t="s">
        <v>4198</v>
      </c>
      <c r="J45" s="71" t="s">
        <v>4199</v>
      </c>
    </row>
    <row r="46" spans="1:10" x14ac:dyDescent="0.25">
      <c r="A46" s="67" t="s">
        <v>625</v>
      </c>
      <c r="B46" s="5">
        <v>60743</v>
      </c>
      <c r="C46" s="5">
        <v>34636</v>
      </c>
      <c r="D46" s="6">
        <v>0.57020562040070466</v>
      </c>
      <c r="F46" s="69" t="s">
        <v>4031</v>
      </c>
      <c r="G46" s="2">
        <v>691</v>
      </c>
      <c r="H46" s="2">
        <v>145</v>
      </c>
      <c r="I46" s="2">
        <v>22</v>
      </c>
      <c r="J46" s="2">
        <v>0</v>
      </c>
    </row>
    <row r="47" spans="1:10" x14ac:dyDescent="0.25">
      <c r="A47" s="67" t="s">
        <v>337</v>
      </c>
      <c r="B47" s="5">
        <v>62633</v>
      </c>
      <c r="C47" s="5">
        <v>38362</v>
      </c>
      <c r="D47" s="6">
        <v>0.61248862420768602</v>
      </c>
      <c r="F47" s="28" t="s">
        <v>4033</v>
      </c>
      <c r="G47" s="2">
        <v>1498</v>
      </c>
      <c r="H47" s="2">
        <v>497</v>
      </c>
      <c r="I47" s="2">
        <v>153</v>
      </c>
      <c r="J47" s="2">
        <v>27</v>
      </c>
    </row>
    <row r="48" spans="1:10" x14ac:dyDescent="0.25">
      <c r="A48" s="67" t="s">
        <v>616</v>
      </c>
      <c r="B48" s="5">
        <v>62308</v>
      </c>
      <c r="C48" s="5">
        <v>35606.5</v>
      </c>
      <c r="D48" s="6">
        <v>0.5714595236566733</v>
      </c>
      <c r="F48" s="28" t="s">
        <v>4035</v>
      </c>
      <c r="G48" s="2">
        <v>1273</v>
      </c>
      <c r="H48" s="2">
        <v>514</v>
      </c>
      <c r="I48" s="2">
        <v>214</v>
      </c>
      <c r="J48" s="2">
        <v>48</v>
      </c>
    </row>
    <row r="49" spans="1:11" x14ac:dyDescent="0.25">
      <c r="A49" s="67" t="s">
        <v>767</v>
      </c>
      <c r="B49" s="5">
        <v>61962</v>
      </c>
      <c r="C49" s="5">
        <v>33992.5</v>
      </c>
      <c r="D49" s="6">
        <v>0.54860236919402217</v>
      </c>
      <c r="F49" s="70" t="s">
        <v>4036</v>
      </c>
      <c r="G49" s="1">
        <v>538</v>
      </c>
      <c r="H49" s="1">
        <v>30</v>
      </c>
      <c r="I49" s="1">
        <v>2</v>
      </c>
      <c r="J49" s="1">
        <v>0</v>
      </c>
    </row>
    <row r="50" spans="1:11" x14ac:dyDescent="0.25">
      <c r="A50" s="67" t="s">
        <v>387</v>
      </c>
      <c r="B50" s="5">
        <v>63737</v>
      </c>
      <c r="C50" s="5">
        <v>38629.166666666664</v>
      </c>
      <c r="D50" s="6">
        <v>0.60607130342919602</v>
      </c>
    </row>
    <row r="51" spans="1:11" ht="15.75" thickBot="1" x14ac:dyDescent="0.3">
      <c r="A51" s="67" t="s">
        <v>471</v>
      </c>
      <c r="B51" s="5">
        <v>62657</v>
      </c>
      <c r="C51" s="5">
        <v>37160</v>
      </c>
      <c r="D51" s="6">
        <v>0.59307020763841234</v>
      </c>
      <c r="F51" s="119"/>
      <c r="G51" s="119"/>
      <c r="H51" s="119"/>
      <c r="I51" s="119"/>
      <c r="J51" s="119"/>
      <c r="K51" s="119"/>
    </row>
    <row r="52" spans="1:11" x14ac:dyDescent="0.25">
      <c r="A52" s="67" t="s">
        <v>452</v>
      </c>
      <c r="B52" s="5">
        <v>60624</v>
      </c>
      <c r="C52" s="5">
        <v>36078.333333333336</v>
      </c>
      <c r="D52" s="6">
        <v>0.59511634556171378</v>
      </c>
    </row>
    <row r="53" spans="1:11" x14ac:dyDescent="0.25">
      <c r="A53" s="67" t="s">
        <v>442</v>
      </c>
      <c r="B53" s="5">
        <v>62382</v>
      </c>
      <c r="C53" s="5">
        <v>37213</v>
      </c>
      <c r="D53" s="6">
        <v>0.59653425667660542</v>
      </c>
      <c r="F53" s="77" t="s">
        <v>4029</v>
      </c>
      <c r="G53" s="78" t="s">
        <v>0</v>
      </c>
      <c r="H53" s="77" t="s">
        <v>4208</v>
      </c>
      <c r="I53" s="77" t="s">
        <v>4209</v>
      </c>
      <c r="J53" s="77" t="s">
        <v>4210</v>
      </c>
      <c r="K53" s="77" t="s">
        <v>4211</v>
      </c>
    </row>
    <row r="54" spans="1:11" x14ac:dyDescent="0.25">
      <c r="A54" s="67" t="s">
        <v>900</v>
      </c>
      <c r="B54" s="5">
        <v>60920</v>
      </c>
      <c r="C54" s="5">
        <v>32372.5</v>
      </c>
      <c r="D54" s="6">
        <v>0.53139363099146419</v>
      </c>
      <c r="F54" s="69" t="s">
        <v>4031</v>
      </c>
      <c r="G54" s="2">
        <v>691</v>
      </c>
      <c r="H54" s="2">
        <v>123</v>
      </c>
      <c r="I54" s="2">
        <v>22</v>
      </c>
      <c r="J54" s="2">
        <v>0</v>
      </c>
      <c r="K54" s="2">
        <v>546</v>
      </c>
    </row>
    <row r="55" spans="1:11" x14ac:dyDescent="0.25">
      <c r="A55" s="67" t="s">
        <v>496</v>
      </c>
      <c r="B55" s="5">
        <v>59352</v>
      </c>
      <c r="C55" s="5">
        <v>34948.666666666664</v>
      </c>
      <c r="D55" s="6">
        <v>0.58883721975108949</v>
      </c>
      <c r="F55" s="28" t="s">
        <v>4033</v>
      </c>
      <c r="G55" s="2">
        <v>1498</v>
      </c>
      <c r="H55" s="2">
        <v>344</v>
      </c>
      <c r="I55" s="2">
        <v>126</v>
      </c>
      <c r="J55" s="2">
        <v>27</v>
      </c>
      <c r="K55" s="2">
        <v>1001</v>
      </c>
    </row>
    <row r="56" spans="1:11" x14ac:dyDescent="0.25">
      <c r="A56" s="67" t="s">
        <v>319</v>
      </c>
      <c r="B56" s="5">
        <v>62194</v>
      </c>
      <c r="C56" s="5">
        <v>38373</v>
      </c>
      <c r="D56" s="6">
        <v>0.61698877705244881</v>
      </c>
      <c r="F56" s="28" t="s">
        <v>4035</v>
      </c>
      <c r="G56" s="2">
        <v>1273</v>
      </c>
      <c r="H56" s="2">
        <v>300</v>
      </c>
      <c r="I56" s="2">
        <v>166</v>
      </c>
      <c r="J56" s="2">
        <v>48</v>
      </c>
      <c r="K56" s="2">
        <v>759</v>
      </c>
    </row>
    <row r="57" spans="1:11" x14ac:dyDescent="0.25">
      <c r="A57" s="67" t="s">
        <v>501</v>
      </c>
      <c r="B57" s="5">
        <v>64976</v>
      </c>
      <c r="C57" s="5">
        <v>38203.666666666664</v>
      </c>
      <c r="D57" s="6">
        <v>0.58796581301813999</v>
      </c>
      <c r="F57" s="70" t="s">
        <v>4036</v>
      </c>
      <c r="G57" s="1">
        <v>538</v>
      </c>
      <c r="H57" s="1">
        <v>28</v>
      </c>
      <c r="I57" s="1">
        <v>2</v>
      </c>
      <c r="J57" s="1">
        <v>0</v>
      </c>
      <c r="K57" s="1">
        <v>508</v>
      </c>
    </row>
    <row r="58" spans="1:11" ht="18.75" x14ac:dyDescent="0.25">
      <c r="A58" s="67" t="s">
        <v>595</v>
      </c>
      <c r="B58" s="5">
        <v>59429</v>
      </c>
      <c r="C58" s="5">
        <v>34134.5</v>
      </c>
      <c r="D58" s="6">
        <v>0.57437446364569489</v>
      </c>
      <c r="F58" s="73" t="s">
        <v>4203</v>
      </c>
      <c r="G58" s="73">
        <f>SUM(G54:G57)</f>
        <v>4000</v>
      </c>
      <c r="H58" s="73">
        <f t="shared" ref="H58:K58" si="0">SUM(H54:H57)</f>
        <v>795</v>
      </c>
      <c r="I58" s="73">
        <f t="shared" si="0"/>
        <v>316</v>
      </c>
      <c r="J58" s="73">
        <f t="shared" si="0"/>
        <v>75</v>
      </c>
      <c r="K58" s="73">
        <f t="shared" si="0"/>
        <v>2814</v>
      </c>
    </row>
    <row r="59" spans="1:11" ht="18.75" x14ac:dyDescent="0.3">
      <c r="A59" s="67" t="s">
        <v>335</v>
      </c>
      <c r="B59" s="5">
        <v>65880</v>
      </c>
      <c r="C59" s="5">
        <v>40378.833333333336</v>
      </c>
      <c r="D59" s="6">
        <v>0.61291489577008706</v>
      </c>
      <c r="F59" s="74" t="s">
        <v>4204</v>
      </c>
      <c r="G59" s="75"/>
      <c r="H59" s="76">
        <f>H58/$G$58</f>
        <v>0.19875000000000001</v>
      </c>
      <c r="I59" s="76">
        <f t="shared" ref="I59:K59" si="1">I58/$G$58</f>
        <v>7.9000000000000001E-2</v>
      </c>
      <c r="J59" s="76">
        <f t="shared" si="1"/>
        <v>1.8749999999999999E-2</v>
      </c>
      <c r="K59" s="76">
        <f t="shared" si="1"/>
        <v>0.70350000000000001</v>
      </c>
    </row>
    <row r="60" spans="1:11" x14ac:dyDescent="0.25">
      <c r="A60" s="67" t="s">
        <v>614</v>
      </c>
      <c r="B60" s="5">
        <v>59657</v>
      </c>
      <c r="C60" s="5">
        <v>34151.5</v>
      </c>
      <c r="D60" s="6">
        <v>0.57246425398528256</v>
      </c>
    </row>
    <row r="61" spans="1:11" x14ac:dyDescent="0.25">
      <c r="A61" s="67" t="s">
        <v>1226</v>
      </c>
      <c r="B61" s="5">
        <v>38954</v>
      </c>
      <c r="C61" s="5">
        <v>19454</v>
      </c>
      <c r="D61" s="6">
        <v>0.4994095599938389</v>
      </c>
      <c r="F61" s="112" t="s">
        <v>4213</v>
      </c>
      <c r="G61" s="112" t="s">
        <v>4031</v>
      </c>
      <c r="H61" s="113" t="s">
        <v>4033</v>
      </c>
      <c r="I61" s="113" t="s">
        <v>4035</v>
      </c>
      <c r="J61" s="113" t="s">
        <v>4036</v>
      </c>
    </row>
    <row r="62" spans="1:11" x14ac:dyDescent="0.25">
      <c r="A62" s="67" t="s">
        <v>1532</v>
      </c>
      <c r="B62" s="5">
        <v>37592</v>
      </c>
      <c r="C62" s="5">
        <v>17581.833333333332</v>
      </c>
      <c r="D62" s="6">
        <v>0.46770146130382345</v>
      </c>
      <c r="F62" s="111" t="s">
        <v>4211</v>
      </c>
      <c r="G62" s="114">
        <f>K54/G54</f>
        <v>0.79015918958031839</v>
      </c>
      <c r="H62" s="114">
        <f>K55/G55</f>
        <v>0.66822429906542058</v>
      </c>
      <c r="I62" s="114">
        <f>K56/$G$56</f>
        <v>0.59622937941869603</v>
      </c>
      <c r="J62" s="114">
        <f>K57/G57</f>
        <v>0.94423791821561343</v>
      </c>
    </row>
    <row r="63" spans="1:11" x14ac:dyDescent="0.25">
      <c r="A63" s="67" t="s">
        <v>1247</v>
      </c>
      <c r="B63" s="5">
        <v>38241</v>
      </c>
      <c r="C63" s="5">
        <v>19057.833333333332</v>
      </c>
      <c r="D63" s="6">
        <v>0.4983612701899357</v>
      </c>
      <c r="F63" s="111" t="s">
        <v>4208</v>
      </c>
      <c r="G63" s="114">
        <f>H54/G54</f>
        <v>0.17800289435600578</v>
      </c>
      <c r="H63" s="114">
        <f>H55/G55</f>
        <v>0.22963951935914553</v>
      </c>
      <c r="I63" s="114">
        <f>H56/G56</f>
        <v>0.2356637863315004</v>
      </c>
      <c r="J63" s="114">
        <f>H57/G57</f>
        <v>5.204460966542751E-2</v>
      </c>
    </row>
    <row r="64" spans="1:11" x14ac:dyDescent="0.25">
      <c r="A64" s="67" t="s">
        <v>1273</v>
      </c>
      <c r="B64" s="5">
        <v>38680</v>
      </c>
      <c r="C64" s="5">
        <v>19145.333333333332</v>
      </c>
      <c r="D64" s="6">
        <v>0.49496725267149255</v>
      </c>
      <c r="F64" s="111" t="s">
        <v>4209</v>
      </c>
      <c r="G64" s="114">
        <f>I54/G54</f>
        <v>3.1837916063675829E-2</v>
      </c>
      <c r="H64" s="114">
        <f>I55/G55</f>
        <v>8.4112149532710276E-2</v>
      </c>
      <c r="I64" s="114">
        <f>I56/G56</f>
        <v>0.13040062843676356</v>
      </c>
      <c r="J64" s="114">
        <f>I57/G57</f>
        <v>3.7174721189591076E-3</v>
      </c>
    </row>
    <row r="65" spans="1:11" x14ac:dyDescent="0.25">
      <c r="A65" s="67" t="s">
        <v>1163</v>
      </c>
      <c r="B65" s="5">
        <v>40683</v>
      </c>
      <c r="C65" s="5">
        <v>20538.666666666668</v>
      </c>
      <c r="D65" s="6">
        <v>0.50484641414513842</v>
      </c>
      <c r="F65" s="111" t="s">
        <v>4210</v>
      </c>
      <c r="G65" s="114">
        <f>J54/G54</f>
        <v>0</v>
      </c>
      <c r="H65" s="114">
        <f>J55/G55</f>
        <v>1.8024032042723633E-2</v>
      </c>
      <c r="I65" s="114">
        <f>J56/G56</f>
        <v>3.7706205813040065E-2</v>
      </c>
      <c r="J65" s="114">
        <f>J57/G57</f>
        <v>0</v>
      </c>
    </row>
    <row r="66" spans="1:11" x14ac:dyDescent="0.25">
      <c r="A66" s="67" t="s">
        <v>1522</v>
      </c>
      <c r="B66" s="5">
        <v>39429</v>
      </c>
      <c r="C66" s="5">
        <v>18483</v>
      </c>
      <c r="D66" s="6">
        <v>0.46876664384082783</v>
      </c>
      <c r="F66" s="104" t="s">
        <v>0</v>
      </c>
      <c r="G66" s="104">
        <v>691</v>
      </c>
      <c r="H66" s="104">
        <v>1498</v>
      </c>
      <c r="I66" s="104">
        <v>1273</v>
      </c>
      <c r="J66" s="104">
        <v>538</v>
      </c>
    </row>
    <row r="67" spans="1:11" ht="15.75" thickBot="1" x14ac:dyDescent="0.3">
      <c r="A67" s="67" t="s">
        <v>1470</v>
      </c>
      <c r="B67" s="5">
        <v>38211</v>
      </c>
      <c r="C67" s="5">
        <v>18119.333333333332</v>
      </c>
      <c r="D67" s="6">
        <v>0.47419155042614253</v>
      </c>
      <c r="F67" s="119"/>
      <c r="G67" s="119"/>
      <c r="H67" s="119"/>
      <c r="I67" s="119"/>
      <c r="J67" s="119"/>
      <c r="K67" s="119"/>
    </row>
    <row r="68" spans="1:11" x14ac:dyDescent="0.25">
      <c r="A68" s="67" t="s">
        <v>1386</v>
      </c>
      <c r="B68" s="5">
        <v>35920</v>
      </c>
      <c r="C68" s="5">
        <v>17352.666666666668</v>
      </c>
      <c r="D68" s="6">
        <v>0.48309205642167785</v>
      </c>
    </row>
    <row r="69" spans="1:11" x14ac:dyDescent="0.25">
      <c r="A69" s="67" t="s">
        <v>1410</v>
      </c>
      <c r="B69" s="5">
        <v>41112</v>
      </c>
      <c r="C69" s="5">
        <v>19783</v>
      </c>
      <c r="D69" s="6">
        <v>0.48119770383343063</v>
      </c>
    </row>
    <row r="70" spans="1:11" ht="15.75" thickBot="1" x14ac:dyDescent="0.3">
      <c r="A70" s="67" t="s">
        <v>1173</v>
      </c>
      <c r="B70" s="5">
        <v>38896</v>
      </c>
      <c r="C70" s="5">
        <v>19594.166666666668</v>
      </c>
      <c r="D70" s="6">
        <v>0.50375788427259016</v>
      </c>
      <c r="F70" s="119"/>
      <c r="G70" s="119"/>
      <c r="H70" s="119"/>
      <c r="I70" s="119"/>
      <c r="J70" s="119"/>
      <c r="K70" s="119"/>
    </row>
    <row r="71" spans="1:11" x14ac:dyDescent="0.25">
      <c r="A71" s="67" t="s">
        <v>1310</v>
      </c>
      <c r="B71" s="5">
        <v>39550</v>
      </c>
      <c r="C71" s="5">
        <v>19430.333333333332</v>
      </c>
      <c r="D71" s="6">
        <v>0.49128529287821321</v>
      </c>
    </row>
    <row r="72" spans="1:11" x14ac:dyDescent="0.25">
      <c r="A72" s="67" t="s">
        <v>1294</v>
      </c>
      <c r="B72" s="5">
        <v>38514</v>
      </c>
      <c r="C72" s="5">
        <v>18987.333333333332</v>
      </c>
      <c r="D72" s="6">
        <v>0.49299821709854424</v>
      </c>
      <c r="F72" s="82" t="s">
        <v>4040</v>
      </c>
      <c r="G72" s="83" t="s">
        <v>0</v>
      </c>
      <c r="H72" s="82" t="s">
        <v>4208</v>
      </c>
      <c r="I72" s="82" t="s">
        <v>4209</v>
      </c>
      <c r="J72" s="82" t="s">
        <v>4210</v>
      </c>
      <c r="K72" s="82" t="s">
        <v>4211</v>
      </c>
    </row>
    <row r="73" spans="1:11" x14ac:dyDescent="0.25">
      <c r="A73" s="67" t="s">
        <v>1570</v>
      </c>
      <c r="B73" s="5">
        <v>40257</v>
      </c>
      <c r="C73" s="5">
        <v>18656.333333333332</v>
      </c>
      <c r="D73" s="6">
        <v>0.46343079050434288</v>
      </c>
      <c r="F73" s="80" t="s">
        <v>4044</v>
      </c>
      <c r="G73" s="2">
        <v>1294</v>
      </c>
      <c r="H73" s="2">
        <v>372</v>
      </c>
      <c r="I73" s="2">
        <v>233</v>
      </c>
      <c r="J73" s="2">
        <v>74</v>
      </c>
      <c r="K73" s="2">
        <v>615</v>
      </c>
    </row>
    <row r="74" spans="1:11" x14ac:dyDescent="0.25">
      <c r="A74" s="67" t="s">
        <v>1766</v>
      </c>
      <c r="B74" s="5">
        <v>41763</v>
      </c>
      <c r="C74" s="5">
        <v>18464.666666666668</v>
      </c>
      <c r="D74" s="6">
        <v>0.44212979591185181</v>
      </c>
      <c r="F74" s="30" t="s">
        <v>4045</v>
      </c>
      <c r="G74" s="2">
        <v>893</v>
      </c>
      <c r="H74" s="2">
        <v>193</v>
      </c>
      <c r="I74" s="2">
        <v>22</v>
      </c>
      <c r="J74" s="2">
        <v>0</v>
      </c>
      <c r="K74" s="2">
        <v>678</v>
      </c>
    </row>
    <row r="75" spans="1:11" x14ac:dyDescent="0.25">
      <c r="A75" s="67" t="s">
        <v>1529</v>
      </c>
      <c r="B75" s="5">
        <v>38545</v>
      </c>
      <c r="C75" s="5">
        <v>18040</v>
      </c>
      <c r="D75" s="6">
        <v>0.4680243870800363</v>
      </c>
      <c r="F75" s="30" t="s">
        <v>4042</v>
      </c>
      <c r="G75" s="2">
        <v>784</v>
      </c>
      <c r="H75" s="2">
        <v>228</v>
      </c>
      <c r="I75" s="2">
        <v>61</v>
      </c>
      <c r="J75" s="2">
        <v>1</v>
      </c>
      <c r="K75" s="2">
        <v>494</v>
      </c>
    </row>
    <row r="76" spans="1:11" x14ac:dyDescent="0.25">
      <c r="A76" s="67" t="s">
        <v>1036</v>
      </c>
      <c r="B76" s="5">
        <v>40041</v>
      </c>
      <c r="C76" s="5">
        <v>20656.166666666668</v>
      </c>
      <c r="D76" s="6">
        <v>0.51587539438741958</v>
      </c>
      <c r="F76" s="30" t="s">
        <v>4041</v>
      </c>
      <c r="G76" s="2">
        <v>630</v>
      </c>
      <c r="H76" s="2">
        <v>2</v>
      </c>
      <c r="I76" s="2">
        <v>0</v>
      </c>
      <c r="J76" s="2">
        <v>0</v>
      </c>
      <c r="K76" s="2">
        <v>628</v>
      </c>
    </row>
    <row r="77" spans="1:11" x14ac:dyDescent="0.25">
      <c r="A77" s="67" t="s">
        <v>1375</v>
      </c>
      <c r="B77" s="5">
        <v>37821</v>
      </c>
      <c r="C77" s="5">
        <v>18311.166666666668</v>
      </c>
      <c r="D77" s="6">
        <v>0.48415342446436288</v>
      </c>
      <c r="F77" s="81" t="s">
        <v>4043</v>
      </c>
      <c r="G77" s="1">
        <v>399</v>
      </c>
      <c r="H77" s="1">
        <v>0</v>
      </c>
      <c r="I77" s="1">
        <v>0</v>
      </c>
      <c r="J77" s="1">
        <v>0</v>
      </c>
      <c r="K77" s="1">
        <v>399</v>
      </c>
    </row>
    <row r="78" spans="1:11" ht="18.75" x14ac:dyDescent="0.25">
      <c r="A78" s="67" t="s">
        <v>1022</v>
      </c>
      <c r="B78" s="5">
        <v>36313</v>
      </c>
      <c r="C78" s="5">
        <v>18796.333333333332</v>
      </c>
      <c r="D78" s="6">
        <v>0.51761995245045389</v>
      </c>
      <c r="F78" s="79" t="s">
        <v>4203</v>
      </c>
      <c r="G78" s="79">
        <f>SUM(G73:G77)</f>
        <v>4000</v>
      </c>
      <c r="H78" s="79">
        <f>SUM(H73:H77)</f>
        <v>795</v>
      </c>
      <c r="I78" s="79">
        <f>SUM(I73:I77)</f>
        <v>316</v>
      </c>
      <c r="J78" s="79">
        <f>SUM(J73:J77)</f>
        <v>75</v>
      </c>
      <c r="K78" s="79">
        <f>SUM(K73:K77)</f>
        <v>2814</v>
      </c>
    </row>
    <row r="79" spans="1:11" ht="18.75" x14ac:dyDescent="0.3">
      <c r="A79" s="67" t="s">
        <v>1207</v>
      </c>
      <c r="B79" s="5">
        <v>39048</v>
      </c>
      <c r="C79" s="5">
        <v>19555.333333333332</v>
      </c>
      <c r="D79" s="6">
        <v>0.50080243119579315</v>
      </c>
      <c r="F79" s="74" t="s">
        <v>4204</v>
      </c>
      <c r="G79" s="75"/>
      <c r="H79" s="76">
        <f>H78/$G$78</f>
        <v>0.19875000000000001</v>
      </c>
      <c r="I79" s="76">
        <f>I78/$G$78</f>
        <v>7.9000000000000001E-2</v>
      </c>
      <c r="J79" s="76">
        <f>J78/$G$78</f>
        <v>1.8749999999999999E-2</v>
      </c>
      <c r="K79" s="76">
        <f>K78/$G$78</f>
        <v>0.70350000000000001</v>
      </c>
    </row>
    <row r="80" spans="1:11" x14ac:dyDescent="0.25">
      <c r="A80" s="67" t="s">
        <v>1446</v>
      </c>
      <c r="B80" s="5">
        <v>37575</v>
      </c>
      <c r="C80" s="5">
        <v>17922.666666666668</v>
      </c>
      <c r="D80" s="6">
        <v>0.47698381015746288</v>
      </c>
    </row>
    <row r="81" spans="1:11" x14ac:dyDescent="0.25">
      <c r="A81" s="67" t="s">
        <v>1209</v>
      </c>
      <c r="B81" s="5">
        <v>37204</v>
      </c>
      <c r="C81" s="5">
        <v>18629</v>
      </c>
      <c r="D81" s="6">
        <v>0.50072572841629936</v>
      </c>
    </row>
    <row r="82" spans="1:11" x14ac:dyDescent="0.25">
      <c r="A82" s="67" t="s">
        <v>1300</v>
      </c>
      <c r="B82" s="5">
        <v>39891</v>
      </c>
      <c r="C82" s="5">
        <v>19652.666666666668</v>
      </c>
      <c r="D82" s="6">
        <v>0.49265916288552974</v>
      </c>
      <c r="F82" s="116" t="s">
        <v>4214</v>
      </c>
      <c r="G82" s="116" t="s">
        <v>4044</v>
      </c>
      <c r="H82" s="117" t="s">
        <v>4045</v>
      </c>
      <c r="I82" s="117" t="s">
        <v>4042</v>
      </c>
      <c r="J82" s="117" t="s">
        <v>4041</v>
      </c>
      <c r="K82" s="116" t="s">
        <v>4043</v>
      </c>
    </row>
    <row r="83" spans="1:11" x14ac:dyDescent="0.25">
      <c r="A83" s="67" t="s">
        <v>970</v>
      </c>
      <c r="B83" s="5">
        <v>40373</v>
      </c>
      <c r="C83" s="5">
        <v>21116.5</v>
      </c>
      <c r="D83" s="6">
        <v>0.52303519678993382</v>
      </c>
      <c r="F83" s="111" t="s">
        <v>4211</v>
      </c>
      <c r="G83" s="118">
        <f>K73/G73</f>
        <v>0.47527047913446679</v>
      </c>
      <c r="H83" s="118">
        <f>K74/G74</f>
        <v>0.7592385218365062</v>
      </c>
      <c r="I83" s="118">
        <f>K75/G75</f>
        <v>0.63010204081632648</v>
      </c>
      <c r="J83" s="118">
        <f>K76/G76</f>
        <v>0.99682539682539684</v>
      </c>
      <c r="K83" s="118">
        <f>K77/G77</f>
        <v>1</v>
      </c>
    </row>
    <row r="84" spans="1:11" x14ac:dyDescent="0.25">
      <c r="A84" s="67" t="s">
        <v>1426</v>
      </c>
      <c r="B84" s="5">
        <v>38616</v>
      </c>
      <c r="C84" s="5">
        <v>18518.5</v>
      </c>
      <c r="D84" s="6">
        <v>0.47955510669152684</v>
      </c>
      <c r="F84" s="111" t="s">
        <v>4208</v>
      </c>
      <c r="G84" s="118">
        <f>H73/G73</f>
        <v>0.28748068006182381</v>
      </c>
      <c r="H84" s="118">
        <f>H74/G74</f>
        <v>0.21612541993281076</v>
      </c>
      <c r="I84" s="118">
        <f>H75/G75</f>
        <v>0.29081632653061223</v>
      </c>
      <c r="J84" s="118">
        <f>H76/G76</f>
        <v>3.1746031746031746E-3</v>
      </c>
      <c r="K84" s="118">
        <f>H77/G77</f>
        <v>0</v>
      </c>
    </row>
    <row r="85" spans="1:11" x14ac:dyDescent="0.25">
      <c r="A85" s="67" t="s">
        <v>1479</v>
      </c>
      <c r="B85" s="5">
        <v>39782</v>
      </c>
      <c r="C85" s="5">
        <v>18834.333333333332</v>
      </c>
      <c r="D85" s="6">
        <v>0.47343857355923114</v>
      </c>
      <c r="F85" s="111" t="s">
        <v>4209</v>
      </c>
      <c r="G85" s="118">
        <f>I73/G73</f>
        <v>0.18006182380216385</v>
      </c>
      <c r="H85" s="118">
        <f>I74/G74</f>
        <v>2.463605823068309E-2</v>
      </c>
      <c r="I85" s="118">
        <f>I75/G75</f>
        <v>7.7806122448979595E-2</v>
      </c>
      <c r="J85" s="118">
        <f>I76/G76</f>
        <v>0</v>
      </c>
      <c r="K85" s="118">
        <f>I77/G77</f>
        <v>0</v>
      </c>
    </row>
    <row r="86" spans="1:11" x14ac:dyDescent="0.25">
      <c r="A86" s="67" t="s">
        <v>1029</v>
      </c>
      <c r="B86" s="5">
        <v>37780</v>
      </c>
      <c r="C86" s="5">
        <v>19514</v>
      </c>
      <c r="D86" s="6">
        <v>0.51651667548967706</v>
      </c>
      <c r="F86" s="111" t="s">
        <v>4210</v>
      </c>
      <c r="G86" s="118">
        <f>J73/G73</f>
        <v>5.7187017001545597E-2</v>
      </c>
      <c r="H86" s="118">
        <f>J74/G74</f>
        <v>0</v>
      </c>
      <c r="I86" s="118">
        <f>J75/G75</f>
        <v>1.2755102040816326E-3</v>
      </c>
      <c r="J86" s="118">
        <f>J76/G76</f>
        <v>0</v>
      </c>
      <c r="K86" s="118">
        <f>J77/G77</f>
        <v>0</v>
      </c>
    </row>
    <row r="87" spans="1:11" x14ac:dyDescent="0.25">
      <c r="A87" s="67" t="s">
        <v>2781</v>
      </c>
      <c r="B87" s="5">
        <v>66030</v>
      </c>
      <c r="C87" s="5">
        <v>23316</v>
      </c>
      <c r="D87" s="6">
        <v>0.3531122217174012</v>
      </c>
      <c r="F87" s="115" t="s">
        <v>0</v>
      </c>
      <c r="G87" s="115">
        <v>1294</v>
      </c>
      <c r="H87" s="115">
        <v>893</v>
      </c>
      <c r="I87" s="115">
        <v>784</v>
      </c>
      <c r="J87" s="115">
        <v>630</v>
      </c>
      <c r="K87" s="115">
        <v>399</v>
      </c>
    </row>
    <row r="88" spans="1:11" ht="15.75" thickBot="1" x14ac:dyDescent="0.3">
      <c r="A88" s="67" t="s">
        <v>2731</v>
      </c>
      <c r="B88" s="5">
        <v>66433</v>
      </c>
      <c r="C88" s="5">
        <v>23722.166666666668</v>
      </c>
      <c r="D88" s="6">
        <v>0.35708407969934625</v>
      </c>
      <c r="F88" s="121"/>
      <c r="G88" s="122"/>
      <c r="H88" s="122"/>
      <c r="I88" s="122"/>
      <c r="J88" s="122"/>
      <c r="K88" s="120"/>
    </row>
    <row r="89" spans="1:11" x14ac:dyDescent="0.25">
      <c r="A89" s="67" t="s">
        <v>2145</v>
      </c>
      <c r="B89" s="5">
        <v>65499</v>
      </c>
      <c r="C89" s="5">
        <v>26895.333333333332</v>
      </c>
      <c r="D89" s="6">
        <v>0.41062204512028172</v>
      </c>
      <c r="F89" s="30"/>
      <c r="G89" s="68"/>
      <c r="H89" s="68"/>
      <c r="I89" s="68"/>
      <c r="J89" s="68"/>
    </row>
    <row r="90" spans="1:11" x14ac:dyDescent="0.25">
      <c r="A90" s="67" t="s">
        <v>2694</v>
      </c>
      <c r="B90" s="5">
        <v>72070</v>
      </c>
      <c r="C90" s="5">
        <v>26022.333333333332</v>
      </c>
      <c r="D90" s="6">
        <v>0.36107025576985335</v>
      </c>
      <c r="F90" s="30"/>
      <c r="G90" s="68"/>
      <c r="H90" s="68"/>
      <c r="I90" s="68"/>
      <c r="J90" s="68"/>
    </row>
    <row r="91" spans="1:11" x14ac:dyDescent="0.25">
      <c r="A91" s="67" t="s">
        <v>2568</v>
      </c>
      <c r="B91" s="5">
        <v>68642</v>
      </c>
      <c r="C91" s="5">
        <v>25444</v>
      </c>
      <c r="D91" s="6">
        <v>0.37067684508027154</v>
      </c>
      <c r="F91" s="30"/>
      <c r="G91" s="68"/>
      <c r="H91" s="68"/>
      <c r="I91" s="68"/>
      <c r="J91" s="68"/>
    </row>
    <row r="92" spans="1:11" x14ac:dyDescent="0.25">
      <c r="A92" s="67" t="s">
        <v>2216</v>
      </c>
      <c r="B92" s="5">
        <v>69590</v>
      </c>
      <c r="C92" s="5">
        <v>28175.333333333332</v>
      </c>
      <c r="D92" s="6">
        <v>0.40487617952770988</v>
      </c>
      <c r="F92" s="30"/>
      <c r="G92" s="68"/>
      <c r="H92" s="68"/>
      <c r="I92" s="68"/>
      <c r="J92" s="68"/>
    </row>
    <row r="93" spans="1:11" ht="15.75" thickBot="1" x14ac:dyDescent="0.3">
      <c r="A93" s="67" t="s">
        <v>2576</v>
      </c>
      <c r="B93" s="5">
        <v>73060</v>
      </c>
      <c r="C93" s="5">
        <v>27026.166666666668</v>
      </c>
      <c r="D93" s="6">
        <v>0.36991741947257961</v>
      </c>
      <c r="F93" s="119"/>
      <c r="G93" s="119"/>
      <c r="H93" s="119"/>
      <c r="I93" s="119"/>
      <c r="J93" s="119"/>
      <c r="K93" s="119"/>
    </row>
    <row r="94" spans="1:11" x14ac:dyDescent="0.25">
      <c r="A94" s="67" t="s">
        <v>2530</v>
      </c>
      <c r="B94" s="5">
        <v>69584</v>
      </c>
      <c r="C94" s="5">
        <v>26055.5</v>
      </c>
      <c r="D94" s="6">
        <v>0.37444671188779027</v>
      </c>
    </row>
    <row r="95" spans="1:11" x14ac:dyDescent="0.25">
      <c r="A95" s="67" t="s">
        <v>2718</v>
      </c>
      <c r="B95" s="5">
        <v>73992</v>
      </c>
      <c r="C95" s="5">
        <v>26516.833333333332</v>
      </c>
      <c r="D95" s="6">
        <v>0.35837432875626191</v>
      </c>
      <c r="F95" s="102" t="s">
        <v>4046</v>
      </c>
      <c r="G95" s="103" t="s">
        <v>0</v>
      </c>
      <c r="H95" s="102" t="s">
        <v>4208</v>
      </c>
      <c r="I95" s="102" t="s">
        <v>4209</v>
      </c>
      <c r="J95" s="102" t="s">
        <v>4210</v>
      </c>
      <c r="K95" s="102" t="s">
        <v>4211</v>
      </c>
    </row>
    <row r="96" spans="1:11" x14ac:dyDescent="0.25">
      <c r="A96" s="67" t="s">
        <v>2864</v>
      </c>
      <c r="B96" s="5">
        <v>70629</v>
      </c>
      <c r="C96" s="5">
        <v>24522.5</v>
      </c>
      <c r="D96" s="6">
        <v>0.34720157442410343</v>
      </c>
      <c r="F96" s="80" t="s">
        <v>4047</v>
      </c>
      <c r="G96" s="2">
        <v>751</v>
      </c>
      <c r="H96" s="2">
        <v>185</v>
      </c>
      <c r="I96" s="2">
        <v>33</v>
      </c>
      <c r="J96" s="2">
        <v>0</v>
      </c>
      <c r="K96" s="2">
        <v>533</v>
      </c>
    </row>
    <row r="97" spans="1:11" x14ac:dyDescent="0.25">
      <c r="A97" s="67" t="s">
        <v>2589</v>
      </c>
      <c r="B97" s="5">
        <v>69130</v>
      </c>
      <c r="C97" s="5">
        <v>25509.833333333332</v>
      </c>
      <c r="D97" s="6">
        <v>0.369012488548146</v>
      </c>
      <c r="F97" s="30" t="s">
        <v>4048</v>
      </c>
      <c r="G97" s="2">
        <v>834</v>
      </c>
      <c r="H97" s="2">
        <v>0</v>
      </c>
      <c r="I97" s="2">
        <v>0</v>
      </c>
      <c r="J97" s="2">
        <v>0</v>
      </c>
      <c r="K97" s="2">
        <v>834</v>
      </c>
    </row>
    <row r="98" spans="1:11" x14ac:dyDescent="0.25">
      <c r="A98" s="67" t="s">
        <v>2214</v>
      </c>
      <c r="B98" s="5">
        <v>69684</v>
      </c>
      <c r="C98" s="5">
        <v>28245.333333333332</v>
      </c>
      <c r="D98" s="6">
        <v>0.40533455790903694</v>
      </c>
      <c r="F98" s="30" t="s">
        <v>4049</v>
      </c>
      <c r="G98" s="2">
        <v>744</v>
      </c>
      <c r="H98" s="2">
        <v>257</v>
      </c>
      <c r="I98" s="2">
        <v>89</v>
      </c>
      <c r="J98" s="2">
        <v>3</v>
      </c>
      <c r="K98" s="2">
        <v>395</v>
      </c>
    </row>
    <row r="99" spans="1:11" x14ac:dyDescent="0.25">
      <c r="A99" s="67" t="s">
        <v>2318</v>
      </c>
      <c r="B99" s="5">
        <v>70736</v>
      </c>
      <c r="C99" s="5">
        <v>28023.333333333332</v>
      </c>
      <c r="D99" s="6">
        <v>0.39616791072909596</v>
      </c>
      <c r="F99" s="30" t="s">
        <v>4050</v>
      </c>
      <c r="G99" s="2">
        <v>593</v>
      </c>
      <c r="H99" s="2">
        <v>22</v>
      </c>
      <c r="I99" s="2">
        <v>0</v>
      </c>
      <c r="J99" s="2">
        <v>0</v>
      </c>
      <c r="K99" s="2">
        <v>571</v>
      </c>
    </row>
    <row r="100" spans="1:11" x14ac:dyDescent="0.25">
      <c r="A100" s="67" t="s">
        <v>2944</v>
      </c>
      <c r="B100" s="5">
        <v>66810</v>
      </c>
      <c r="C100" s="5">
        <v>22837.666666666668</v>
      </c>
      <c r="D100" s="6">
        <v>0.34183006535947713</v>
      </c>
      <c r="F100" s="81" t="s">
        <v>4051</v>
      </c>
      <c r="G100" s="1">
        <v>1078</v>
      </c>
      <c r="H100" s="1">
        <v>331</v>
      </c>
      <c r="I100" s="1">
        <v>194</v>
      </c>
      <c r="J100" s="1">
        <v>72</v>
      </c>
      <c r="K100" s="1">
        <v>481</v>
      </c>
    </row>
    <row r="101" spans="1:11" ht="18.75" x14ac:dyDescent="0.25">
      <c r="A101" s="67" t="s">
        <v>2895</v>
      </c>
      <c r="B101" s="5">
        <v>66833</v>
      </c>
      <c r="C101" s="5">
        <v>23047.333333333332</v>
      </c>
      <c r="D101" s="6">
        <v>0.34484960024738276</v>
      </c>
      <c r="F101" s="79" t="s">
        <v>4203</v>
      </c>
      <c r="G101" s="79">
        <f>SUM(G96:G100)</f>
        <v>4000</v>
      </c>
      <c r="H101" s="79">
        <f>SUM(H96:H100)</f>
        <v>795</v>
      </c>
      <c r="I101" s="79">
        <f>SUM(I96:I100)</f>
        <v>316</v>
      </c>
      <c r="J101" s="79">
        <f>SUM(J96:J100)</f>
        <v>75</v>
      </c>
      <c r="K101" s="79">
        <f>SUM(K96:K100)</f>
        <v>2814</v>
      </c>
    </row>
    <row r="102" spans="1:11" ht="18.75" x14ac:dyDescent="0.3">
      <c r="A102" s="67" t="s">
        <v>2524</v>
      </c>
      <c r="B102" s="5">
        <v>68859</v>
      </c>
      <c r="C102" s="5">
        <v>25839.166666666668</v>
      </c>
      <c r="D102" s="6">
        <v>0.37524748640942607</v>
      </c>
      <c r="F102" s="108" t="s">
        <v>4204</v>
      </c>
      <c r="G102" s="109"/>
      <c r="H102" s="110">
        <f>H101/$G$101</f>
        <v>0.19875000000000001</v>
      </c>
      <c r="I102" s="110">
        <f>I101/$G$101</f>
        <v>7.9000000000000001E-2</v>
      </c>
      <c r="J102" s="110">
        <f>J101/$G$101</f>
        <v>1.8749999999999999E-2</v>
      </c>
      <c r="K102" s="110">
        <f>K101/$G$101</f>
        <v>0.70350000000000001</v>
      </c>
    </row>
    <row r="103" spans="1:11" x14ac:dyDescent="0.25">
      <c r="A103" s="67" t="s">
        <v>2134</v>
      </c>
      <c r="B103" s="5">
        <v>69356</v>
      </c>
      <c r="C103" s="5">
        <v>28512.333333333332</v>
      </c>
      <c r="D103" s="6">
        <v>0.41110117846088778</v>
      </c>
    </row>
    <row r="104" spans="1:11" x14ac:dyDescent="0.25">
      <c r="A104" s="67" t="s">
        <v>2582</v>
      </c>
      <c r="B104" s="5">
        <v>68317</v>
      </c>
      <c r="C104" s="5">
        <v>25245</v>
      </c>
      <c r="D104" s="6">
        <v>0.36952735043986124</v>
      </c>
    </row>
    <row r="105" spans="1:11" x14ac:dyDescent="0.25">
      <c r="A105" s="67" t="s">
        <v>2562</v>
      </c>
      <c r="B105" s="5">
        <v>68061</v>
      </c>
      <c r="C105" s="5">
        <v>25243.333333333332</v>
      </c>
      <c r="D105" s="6">
        <v>0.37089277755738725</v>
      </c>
      <c r="F105" s="105" t="s">
        <v>4212</v>
      </c>
      <c r="G105" s="105" t="s">
        <v>4047</v>
      </c>
      <c r="H105" s="105" t="s">
        <v>4048</v>
      </c>
      <c r="I105" s="105" t="s">
        <v>4049</v>
      </c>
      <c r="J105" s="106" t="s">
        <v>4050</v>
      </c>
      <c r="K105" s="106" t="s">
        <v>4051</v>
      </c>
    </row>
    <row r="106" spans="1:11" x14ac:dyDescent="0.25">
      <c r="A106" s="67" t="s">
        <v>2714</v>
      </c>
      <c r="B106" s="5">
        <v>70090</v>
      </c>
      <c r="C106" s="5">
        <v>25157</v>
      </c>
      <c r="D106" s="6">
        <v>0.35892424026251962</v>
      </c>
      <c r="F106" s="31" t="s">
        <v>4211</v>
      </c>
      <c r="G106" s="107">
        <v>0.70972037283621836</v>
      </c>
      <c r="H106" s="107">
        <v>1</v>
      </c>
      <c r="I106" s="107">
        <v>0.53091397849462363</v>
      </c>
      <c r="J106" s="107">
        <v>0.96290050590219223</v>
      </c>
      <c r="K106" s="107">
        <v>0.44619666048237477</v>
      </c>
    </row>
    <row r="107" spans="1:11" x14ac:dyDescent="0.25">
      <c r="A107" s="67" t="s">
        <v>2608</v>
      </c>
      <c r="B107" s="5">
        <v>69221</v>
      </c>
      <c r="C107" s="5">
        <v>25435</v>
      </c>
      <c r="D107" s="6">
        <v>0.36744629519943367</v>
      </c>
      <c r="F107" s="31" t="s">
        <v>4208</v>
      </c>
      <c r="G107" s="107">
        <v>0.24633821571238348</v>
      </c>
      <c r="H107" s="107">
        <v>0</v>
      </c>
      <c r="I107" s="107">
        <v>0.34543010752688175</v>
      </c>
      <c r="J107" s="107">
        <v>3.7099494097807759E-2</v>
      </c>
      <c r="K107" s="107">
        <v>0.3070500927643785</v>
      </c>
    </row>
    <row r="108" spans="1:11" x14ac:dyDescent="0.25">
      <c r="A108" s="67" t="s">
        <v>2341</v>
      </c>
      <c r="B108" s="5">
        <v>67280</v>
      </c>
      <c r="C108" s="5">
        <v>26451.833333333332</v>
      </c>
      <c r="D108" s="6">
        <v>0.39316042409829566</v>
      </c>
      <c r="F108" s="31" t="s">
        <v>4209</v>
      </c>
      <c r="G108" s="107">
        <v>4.3941411451398134E-2</v>
      </c>
      <c r="H108" s="107">
        <v>0</v>
      </c>
      <c r="I108" s="107">
        <v>0.1196236559139785</v>
      </c>
      <c r="J108" s="107">
        <v>0</v>
      </c>
      <c r="K108" s="107">
        <v>0.17996289424860853</v>
      </c>
    </row>
    <row r="109" spans="1:11" x14ac:dyDescent="0.25">
      <c r="A109" s="67" t="s">
        <v>2697</v>
      </c>
      <c r="B109" s="5">
        <v>69632</v>
      </c>
      <c r="C109" s="5">
        <v>25114.833333333332</v>
      </c>
      <c r="D109" s="6">
        <v>0.36067947686887253</v>
      </c>
      <c r="F109" s="31" t="s">
        <v>4210</v>
      </c>
      <c r="G109" s="107">
        <v>0</v>
      </c>
      <c r="H109" s="107">
        <v>0</v>
      </c>
      <c r="I109" s="107">
        <v>4.0322580645161289E-3</v>
      </c>
      <c r="J109" s="107">
        <v>0</v>
      </c>
      <c r="K109" s="107">
        <v>6.6790352504638217E-2</v>
      </c>
    </row>
    <row r="110" spans="1:11" x14ac:dyDescent="0.25">
      <c r="A110" s="67" t="s">
        <v>1103</v>
      </c>
      <c r="B110" s="5">
        <v>35238</v>
      </c>
      <c r="C110" s="5">
        <v>17989.5</v>
      </c>
      <c r="D110" s="6">
        <v>0.51051421760599358</v>
      </c>
      <c r="F110" s="104" t="s">
        <v>0</v>
      </c>
      <c r="G110" s="104">
        <v>751</v>
      </c>
      <c r="H110" s="104">
        <v>834</v>
      </c>
      <c r="I110" s="104">
        <v>744</v>
      </c>
      <c r="J110" s="104">
        <v>593</v>
      </c>
      <c r="K110" s="104">
        <v>1078</v>
      </c>
    </row>
    <row r="111" spans="1:11" ht="15.75" thickBot="1" x14ac:dyDescent="0.3">
      <c r="A111" s="67" t="s">
        <v>1720</v>
      </c>
      <c r="B111" s="5">
        <v>35124</v>
      </c>
      <c r="C111" s="5">
        <v>15662.5</v>
      </c>
      <c r="D111" s="6">
        <v>0.44592016854572369</v>
      </c>
      <c r="F111" s="120"/>
      <c r="G111" s="120"/>
      <c r="H111" s="120"/>
      <c r="I111" s="120"/>
      <c r="J111" s="120"/>
      <c r="K111" s="120"/>
    </row>
    <row r="112" spans="1:11" x14ac:dyDescent="0.25">
      <c r="A112" s="67" t="s">
        <v>1190</v>
      </c>
      <c r="B112" s="5">
        <v>35194</v>
      </c>
      <c r="C112" s="5">
        <v>17677.166666666668</v>
      </c>
      <c r="D112" s="6">
        <v>0.50227785039116524</v>
      </c>
    </row>
    <row r="113" spans="1:4" x14ac:dyDescent="0.25">
      <c r="A113" s="67" t="s">
        <v>1139</v>
      </c>
      <c r="B113" s="5">
        <v>36795</v>
      </c>
      <c r="C113" s="5">
        <v>18648.333333333332</v>
      </c>
      <c r="D113" s="6">
        <v>0.50681704941794625</v>
      </c>
    </row>
    <row r="114" spans="1:4" x14ac:dyDescent="0.25">
      <c r="A114" s="67" t="s">
        <v>1443</v>
      </c>
      <c r="B114" s="5">
        <v>32758</v>
      </c>
      <c r="C114" s="5">
        <v>15660</v>
      </c>
      <c r="D114" s="6">
        <v>0.47805116307466877</v>
      </c>
    </row>
    <row r="115" spans="1:4" x14ac:dyDescent="0.25">
      <c r="A115" s="67" t="s">
        <v>1243</v>
      </c>
      <c r="B115" s="5">
        <v>33436</v>
      </c>
      <c r="C115" s="5">
        <v>16668.666666666668</v>
      </c>
      <c r="D115" s="6">
        <v>0.49852454440323807</v>
      </c>
    </row>
    <row r="116" spans="1:4" x14ac:dyDescent="0.25">
      <c r="A116" s="67" t="s">
        <v>1504</v>
      </c>
      <c r="B116" s="5">
        <v>35064</v>
      </c>
      <c r="C116" s="5">
        <v>16502</v>
      </c>
      <c r="D116" s="6">
        <v>0.47062514259639515</v>
      </c>
    </row>
    <row r="117" spans="1:4" x14ac:dyDescent="0.25">
      <c r="A117" s="67" t="s">
        <v>1148</v>
      </c>
      <c r="B117" s="5">
        <v>35790</v>
      </c>
      <c r="C117" s="5">
        <v>18104.333333333332</v>
      </c>
      <c r="D117" s="6">
        <v>0.50584893359411376</v>
      </c>
    </row>
    <row r="118" spans="1:4" x14ac:dyDescent="0.25">
      <c r="A118" s="67" t="s">
        <v>1233</v>
      </c>
      <c r="B118" s="5">
        <v>34534</v>
      </c>
      <c r="C118" s="5">
        <v>17229.833333333332</v>
      </c>
      <c r="D118" s="6">
        <v>0.49892376595046423</v>
      </c>
    </row>
    <row r="119" spans="1:4" x14ac:dyDescent="0.25">
      <c r="A119" s="67" t="s">
        <v>1006</v>
      </c>
      <c r="B119" s="5">
        <v>35183</v>
      </c>
      <c r="C119" s="5">
        <v>18285</v>
      </c>
      <c r="D119" s="6">
        <v>0.51971122417076432</v>
      </c>
    </row>
    <row r="120" spans="1:4" x14ac:dyDescent="0.25">
      <c r="A120" s="67" t="s">
        <v>897</v>
      </c>
      <c r="B120" s="5">
        <v>32161</v>
      </c>
      <c r="C120" s="5">
        <v>17105.666666666668</v>
      </c>
      <c r="D120" s="6">
        <v>0.53187608179679324</v>
      </c>
    </row>
    <row r="121" spans="1:4" x14ac:dyDescent="0.25">
      <c r="A121" s="67" t="s">
        <v>1093</v>
      </c>
      <c r="B121" s="5">
        <v>35782</v>
      </c>
      <c r="C121" s="5">
        <v>18290.666666666668</v>
      </c>
      <c r="D121" s="6">
        <v>0.51116948931492556</v>
      </c>
    </row>
    <row r="122" spans="1:4" x14ac:dyDescent="0.25">
      <c r="A122" s="67" t="s">
        <v>1134</v>
      </c>
      <c r="B122" s="5">
        <v>35604</v>
      </c>
      <c r="C122" s="5">
        <v>18058.333333333332</v>
      </c>
      <c r="D122" s="6">
        <v>0.50719956559188106</v>
      </c>
    </row>
    <row r="123" spans="1:4" x14ac:dyDescent="0.25">
      <c r="A123" s="67" t="s">
        <v>1212</v>
      </c>
      <c r="B123" s="5">
        <v>37383</v>
      </c>
      <c r="C123" s="5">
        <v>18708</v>
      </c>
      <c r="D123" s="6">
        <v>0.50044137709654124</v>
      </c>
    </row>
    <row r="124" spans="1:4" x14ac:dyDescent="0.25">
      <c r="A124" s="67" t="s">
        <v>1111</v>
      </c>
      <c r="B124" s="5">
        <v>33442</v>
      </c>
      <c r="C124" s="5">
        <v>17048.333333333332</v>
      </c>
      <c r="D124" s="6">
        <v>0.50978809082391396</v>
      </c>
    </row>
    <row r="125" spans="1:4" x14ac:dyDescent="0.25">
      <c r="A125" s="67" t="s">
        <v>1055</v>
      </c>
      <c r="B125" s="5">
        <v>35609</v>
      </c>
      <c r="C125" s="5">
        <v>18299.833333333332</v>
      </c>
      <c r="D125" s="6">
        <v>0.51391034101865629</v>
      </c>
    </row>
    <row r="126" spans="1:4" x14ac:dyDescent="0.25">
      <c r="A126" s="67" t="s">
        <v>1348</v>
      </c>
      <c r="B126" s="5">
        <v>36642</v>
      </c>
      <c r="C126" s="5">
        <v>17875</v>
      </c>
      <c r="D126" s="6">
        <v>0.48782817531794115</v>
      </c>
    </row>
    <row r="127" spans="1:4" x14ac:dyDescent="0.25">
      <c r="A127" s="67" t="s">
        <v>1423</v>
      </c>
      <c r="B127" s="5">
        <v>34984</v>
      </c>
      <c r="C127" s="5">
        <v>16785.166666666668</v>
      </c>
      <c r="D127" s="6">
        <v>0.47979552557359556</v>
      </c>
    </row>
    <row r="128" spans="1:4" x14ac:dyDescent="0.25">
      <c r="A128" s="67" t="s">
        <v>1101</v>
      </c>
      <c r="B128" s="5">
        <v>36699</v>
      </c>
      <c r="C128" s="5">
        <v>18737.333333333332</v>
      </c>
      <c r="D128" s="6">
        <v>0.51056795371354347</v>
      </c>
    </row>
    <row r="129" spans="1:4" x14ac:dyDescent="0.25">
      <c r="A129" s="67" t="s">
        <v>1432</v>
      </c>
      <c r="B129" s="5">
        <v>35767</v>
      </c>
      <c r="C129" s="5">
        <v>17136</v>
      </c>
      <c r="D129" s="6">
        <v>0.47910084714960716</v>
      </c>
    </row>
    <row r="130" spans="1:4" x14ac:dyDescent="0.25">
      <c r="A130" s="67" t="s">
        <v>848</v>
      </c>
      <c r="B130" s="5">
        <v>35317</v>
      </c>
      <c r="C130" s="5">
        <v>18953.5</v>
      </c>
      <c r="D130" s="6">
        <v>0.53666789364895096</v>
      </c>
    </row>
    <row r="131" spans="1:4" x14ac:dyDescent="0.25">
      <c r="A131" s="67" t="s">
        <v>1355</v>
      </c>
      <c r="B131" s="5">
        <v>32988</v>
      </c>
      <c r="C131" s="5">
        <v>16058.333333333334</v>
      </c>
      <c r="D131" s="6">
        <v>0.48679317731700417</v>
      </c>
    </row>
    <row r="132" spans="1:4" x14ac:dyDescent="0.25">
      <c r="A132" s="67" t="s">
        <v>920</v>
      </c>
      <c r="B132" s="5">
        <v>35218</v>
      </c>
      <c r="C132" s="5">
        <v>18655.5</v>
      </c>
      <c r="D132" s="6">
        <v>0.52971491850758134</v>
      </c>
    </row>
    <row r="133" spans="1:4" x14ac:dyDescent="0.25">
      <c r="A133" s="67" t="s">
        <v>1045</v>
      </c>
      <c r="B133" s="5">
        <v>35438</v>
      </c>
      <c r="C133" s="5">
        <v>18237.833333333332</v>
      </c>
      <c r="D133" s="6">
        <v>0.51464059296047548</v>
      </c>
    </row>
    <row r="134" spans="1:4" x14ac:dyDescent="0.25">
      <c r="A134" s="67" t="s">
        <v>985</v>
      </c>
      <c r="B134" s="5">
        <v>34763</v>
      </c>
      <c r="C134" s="5">
        <v>18133.166666666668</v>
      </c>
      <c r="D134" s="6">
        <v>0.52162260641103098</v>
      </c>
    </row>
    <row r="135" spans="1:4" x14ac:dyDescent="0.25">
      <c r="A135" s="67" t="s">
        <v>1248</v>
      </c>
      <c r="B135" s="5">
        <v>34802</v>
      </c>
      <c r="C135" s="5">
        <v>17342.666666666668</v>
      </c>
      <c r="D135" s="6">
        <v>0.49832385111966748</v>
      </c>
    </row>
    <row r="136" spans="1:4" x14ac:dyDescent="0.25">
      <c r="A136" s="67" t="s">
        <v>1236</v>
      </c>
      <c r="B136" s="5">
        <v>37275</v>
      </c>
      <c r="C136" s="5">
        <v>18590.666666666668</v>
      </c>
      <c r="D136" s="6">
        <v>0.49874357254638946</v>
      </c>
    </row>
    <row r="137" spans="1:4" x14ac:dyDescent="0.25">
      <c r="A137" s="67" t="s">
        <v>977</v>
      </c>
      <c r="B137" s="5">
        <v>36259</v>
      </c>
      <c r="C137" s="5">
        <v>18947.5</v>
      </c>
      <c r="D137" s="6">
        <v>0.52255991615874675</v>
      </c>
    </row>
    <row r="138" spans="1:4" x14ac:dyDescent="0.25">
      <c r="A138" s="67" t="s">
        <v>1050</v>
      </c>
      <c r="B138" s="5">
        <v>33777</v>
      </c>
      <c r="C138" s="5">
        <v>17377.5</v>
      </c>
      <c r="D138" s="6">
        <v>0.51447730704325434</v>
      </c>
    </row>
    <row r="139" spans="1:4" x14ac:dyDescent="0.25">
      <c r="A139" s="67" t="s">
        <v>1018</v>
      </c>
      <c r="B139" s="5">
        <v>34167</v>
      </c>
      <c r="C139" s="5">
        <v>17702.333333333332</v>
      </c>
      <c r="D139" s="6">
        <v>0.51811201841933241</v>
      </c>
    </row>
    <row r="140" spans="1:4" x14ac:dyDescent="0.25">
      <c r="A140" s="67" t="s">
        <v>695</v>
      </c>
      <c r="B140" s="5">
        <v>37075</v>
      </c>
      <c r="C140" s="5">
        <v>20802.666666666668</v>
      </c>
      <c r="D140" s="6">
        <v>0.56109687570240507</v>
      </c>
    </row>
    <row r="141" spans="1:4" x14ac:dyDescent="0.25">
      <c r="A141" s="67" t="s">
        <v>1085</v>
      </c>
      <c r="B141" s="5">
        <v>34008</v>
      </c>
      <c r="C141" s="5">
        <v>17407.333333333332</v>
      </c>
      <c r="D141" s="6">
        <v>0.51185995452050492</v>
      </c>
    </row>
    <row r="142" spans="1:4" x14ac:dyDescent="0.25">
      <c r="A142" s="67" t="s">
        <v>1728</v>
      </c>
      <c r="B142" s="5">
        <v>33030</v>
      </c>
      <c r="C142" s="5">
        <v>14703.166666666666</v>
      </c>
      <c r="D142" s="6">
        <v>0.44514582702593603</v>
      </c>
    </row>
    <row r="143" spans="1:4" x14ac:dyDescent="0.25">
      <c r="A143" s="67" t="s">
        <v>1302</v>
      </c>
      <c r="B143" s="5">
        <v>32900</v>
      </c>
      <c r="C143" s="5">
        <v>16203.166666666666</v>
      </c>
      <c r="D143" s="6">
        <v>0.49249746707193515</v>
      </c>
    </row>
    <row r="144" spans="1:4" x14ac:dyDescent="0.25">
      <c r="A144" s="67" t="s">
        <v>1090</v>
      </c>
      <c r="B144" s="5">
        <v>34796</v>
      </c>
      <c r="C144" s="5">
        <v>17794.166666666668</v>
      </c>
      <c r="D144" s="6">
        <v>0.51138540828447721</v>
      </c>
    </row>
    <row r="145" spans="1:4" x14ac:dyDescent="0.25">
      <c r="A145" s="67" t="s">
        <v>1670</v>
      </c>
      <c r="B145" s="5">
        <v>33748</v>
      </c>
      <c r="C145" s="5">
        <v>15190.833333333334</v>
      </c>
      <c r="D145" s="6">
        <v>0.45012543953221923</v>
      </c>
    </row>
    <row r="146" spans="1:4" x14ac:dyDescent="0.25">
      <c r="A146" s="67" t="s">
        <v>1449</v>
      </c>
      <c r="B146" s="5">
        <v>33985</v>
      </c>
      <c r="C146" s="5">
        <v>16197.5</v>
      </c>
      <c r="D146" s="6">
        <v>0.47660732676180667</v>
      </c>
    </row>
    <row r="147" spans="1:4" x14ac:dyDescent="0.25">
      <c r="A147" s="67" t="s">
        <v>1025</v>
      </c>
      <c r="B147" s="5">
        <v>37494</v>
      </c>
      <c r="C147" s="5">
        <v>19403</v>
      </c>
      <c r="D147" s="6">
        <v>0.51749613271456762</v>
      </c>
    </row>
    <row r="148" spans="1:4" x14ac:dyDescent="0.25">
      <c r="A148" s="67" t="s">
        <v>1130</v>
      </c>
      <c r="B148" s="5">
        <v>34186</v>
      </c>
      <c r="C148" s="5">
        <v>17363</v>
      </c>
      <c r="D148" s="6">
        <v>0.50789796992921077</v>
      </c>
    </row>
    <row r="149" spans="1:4" x14ac:dyDescent="0.25">
      <c r="A149" s="67" t="s">
        <v>2702</v>
      </c>
      <c r="B149" s="5">
        <v>51231</v>
      </c>
      <c r="C149" s="5">
        <v>18439.333333333332</v>
      </c>
      <c r="D149" s="6">
        <v>0.35992530564176634</v>
      </c>
    </row>
    <row r="150" spans="1:4" x14ac:dyDescent="0.25">
      <c r="A150" s="67" t="s">
        <v>2743</v>
      </c>
      <c r="B150" s="5">
        <v>54369</v>
      </c>
      <c r="C150" s="5">
        <v>19341.333333333332</v>
      </c>
      <c r="D150" s="6">
        <v>0.35574193627496059</v>
      </c>
    </row>
    <row r="151" spans="1:4" x14ac:dyDescent="0.25">
      <c r="A151" s="67" t="s">
        <v>2968</v>
      </c>
      <c r="B151" s="5">
        <v>52589</v>
      </c>
      <c r="C151" s="5">
        <v>17892.333333333332</v>
      </c>
      <c r="D151" s="6">
        <v>0.34022957906279511</v>
      </c>
    </row>
    <row r="152" spans="1:4" x14ac:dyDescent="0.25">
      <c r="A152" s="67" t="s">
        <v>2515</v>
      </c>
      <c r="B152" s="5">
        <v>54154</v>
      </c>
      <c r="C152" s="5">
        <v>20371.666666666668</v>
      </c>
      <c r="D152" s="6">
        <v>0.3761802760030038</v>
      </c>
    </row>
    <row r="153" spans="1:4" x14ac:dyDescent="0.25">
      <c r="A153" s="67" t="s">
        <v>3188</v>
      </c>
      <c r="B153" s="5">
        <v>54308</v>
      </c>
      <c r="C153" s="5">
        <v>17525</v>
      </c>
      <c r="D153" s="6">
        <v>0.32269647197466306</v>
      </c>
    </row>
    <row r="154" spans="1:4" x14ac:dyDescent="0.25">
      <c r="A154" s="67" t="s">
        <v>2906</v>
      </c>
      <c r="B154" s="5">
        <v>52363</v>
      </c>
      <c r="C154" s="5">
        <v>18038.166666666668</v>
      </c>
      <c r="D154" s="6">
        <v>0.34448306374093668</v>
      </c>
    </row>
    <row r="155" spans="1:4" x14ac:dyDescent="0.25">
      <c r="A155" s="67" t="s">
        <v>2618</v>
      </c>
      <c r="B155" s="5">
        <v>54191</v>
      </c>
      <c r="C155" s="5">
        <v>19873</v>
      </c>
      <c r="D155" s="6">
        <v>0.36672141130446018</v>
      </c>
    </row>
    <row r="156" spans="1:4" x14ac:dyDescent="0.25">
      <c r="A156" s="67" t="s">
        <v>2878</v>
      </c>
      <c r="B156" s="5">
        <v>53878</v>
      </c>
      <c r="C156" s="5">
        <v>18629.666666666668</v>
      </c>
      <c r="D156" s="6">
        <v>0.34577502258188253</v>
      </c>
    </row>
    <row r="157" spans="1:4" x14ac:dyDescent="0.25">
      <c r="A157" s="67" t="s">
        <v>2986</v>
      </c>
      <c r="B157" s="5">
        <v>51893</v>
      </c>
      <c r="C157" s="5">
        <v>17591.166666666668</v>
      </c>
      <c r="D157" s="6">
        <v>0.33898920214030154</v>
      </c>
    </row>
    <row r="158" spans="1:4" x14ac:dyDescent="0.25">
      <c r="A158" s="67" t="s">
        <v>3003</v>
      </c>
      <c r="B158" s="5">
        <v>51082</v>
      </c>
      <c r="C158" s="5">
        <v>17243.5</v>
      </c>
      <c r="D158" s="6">
        <v>0.33756509142163582</v>
      </c>
    </row>
    <row r="159" spans="1:4" x14ac:dyDescent="0.25">
      <c r="A159" s="67" t="s">
        <v>3313</v>
      </c>
      <c r="B159" s="5">
        <v>50929</v>
      </c>
      <c r="C159" s="5">
        <v>15783.333333333334</v>
      </c>
      <c r="D159" s="6">
        <v>0.30990856551931778</v>
      </c>
    </row>
    <row r="160" spans="1:4" x14ac:dyDescent="0.25">
      <c r="A160" s="67" t="s">
        <v>2876</v>
      </c>
      <c r="B160" s="5">
        <v>50804</v>
      </c>
      <c r="C160" s="5">
        <v>17584.5</v>
      </c>
      <c r="D160" s="6">
        <v>0.34612432091961265</v>
      </c>
    </row>
    <row r="161" spans="1:4" x14ac:dyDescent="0.25">
      <c r="A161" s="67" t="s">
        <v>2805</v>
      </c>
      <c r="B161" s="5">
        <v>53275</v>
      </c>
      <c r="C161" s="5">
        <v>18696.5</v>
      </c>
      <c r="D161" s="6">
        <v>0.3509432191459409</v>
      </c>
    </row>
    <row r="162" spans="1:4" x14ac:dyDescent="0.25">
      <c r="A162" s="67" t="s">
        <v>2550</v>
      </c>
      <c r="B162" s="5">
        <v>51657</v>
      </c>
      <c r="C162" s="5">
        <v>19216.666666666668</v>
      </c>
      <c r="D162" s="6">
        <v>0.37200508482232164</v>
      </c>
    </row>
    <row r="163" spans="1:4" x14ac:dyDescent="0.25">
      <c r="A163" s="67" t="s">
        <v>3125</v>
      </c>
      <c r="B163" s="5">
        <v>52956</v>
      </c>
      <c r="C163" s="5">
        <v>17427.833333333332</v>
      </c>
      <c r="D163" s="6">
        <v>0.32910025933479364</v>
      </c>
    </row>
    <row r="164" spans="1:4" x14ac:dyDescent="0.25">
      <c r="A164" s="67" t="s">
        <v>3007</v>
      </c>
      <c r="B164" s="5">
        <v>51786</v>
      </c>
      <c r="C164" s="5">
        <v>17467</v>
      </c>
      <c r="D164" s="6">
        <v>0.33729193218244313</v>
      </c>
    </row>
    <row r="165" spans="1:4" x14ac:dyDescent="0.25">
      <c r="A165" s="67" t="s">
        <v>3304</v>
      </c>
      <c r="B165" s="5">
        <v>52001</v>
      </c>
      <c r="C165" s="5">
        <v>16200.5</v>
      </c>
      <c r="D165" s="6">
        <v>0.31154208572912062</v>
      </c>
    </row>
    <row r="166" spans="1:4" x14ac:dyDescent="0.25">
      <c r="A166" s="67" t="s">
        <v>3094</v>
      </c>
      <c r="B166" s="5">
        <v>51963</v>
      </c>
      <c r="C166" s="5">
        <v>17222.833333333332</v>
      </c>
      <c r="D166" s="6">
        <v>0.33144416860714992</v>
      </c>
    </row>
    <row r="167" spans="1:4" x14ac:dyDescent="0.25">
      <c r="A167" s="67" t="s">
        <v>345</v>
      </c>
      <c r="B167" s="5">
        <v>62959</v>
      </c>
      <c r="C167" s="5">
        <v>38502.5</v>
      </c>
      <c r="D167" s="6">
        <v>0.61154878571768934</v>
      </c>
    </row>
    <row r="168" spans="1:4" x14ac:dyDescent="0.25">
      <c r="A168" s="67" t="s">
        <v>624</v>
      </c>
      <c r="B168" s="5">
        <v>66641</v>
      </c>
      <c r="C168" s="5">
        <v>38012</v>
      </c>
      <c r="D168" s="6">
        <v>0.57039960384748123</v>
      </c>
    </row>
    <row r="169" spans="1:4" x14ac:dyDescent="0.25">
      <c r="A169" s="67" t="s">
        <v>183</v>
      </c>
      <c r="B169" s="5">
        <v>67073</v>
      </c>
      <c r="C169" s="5">
        <v>44054.833333333336</v>
      </c>
      <c r="D169" s="6">
        <v>0.65681918705490039</v>
      </c>
    </row>
    <row r="170" spans="1:4" x14ac:dyDescent="0.25">
      <c r="A170" s="67" t="s">
        <v>457</v>
      </c>
      <c r="B170" s="5">
        <v>63533</v>
      </c>
      <c r="C170" s="5">
        <v>37769.666666666664</v>
      </c>
      <c r="D170" s="6">
        <v>0.5944889532473937</v>
      </c>
    </row>
    <row r="171" spans="1:4" x14ac:dyDescent="0.25">
      <c r="A171" s="67" t="s">
        <v>473</v>
      </c>
      <c r="B171" s="5">
        <v>63790</v>
      </c>
      <c r="C171" s="5">
        <v>37773.333333333336</v>
      </c>
      <c r="D171" s="6">
        <v>0.59215132988451691</v>
      </c>
    </row>
    <row r="172" spans="1:4" x14ac:dyDescent="0.25">
      <c r="A172" s="67" t="s">
        <v>323</v>
      </c>
      <c r="B172" s="5">
        <v>68658</v>
      </c>
      <c r="C172" s="5">
        <v>42295.166666666664</v>
      </c>
      <c r="D172" s="6">
        <v>0.6160267800790391</v>
      </c>
    </row>
    <row r="173" spans="1:4" x14ac:dyDescent="0.25">
      <c r="A173" s="67" t="s">
        <v>403</v>
      </c>
      <c r="B173" s="5">
        <v>63921</v>
      </c>
      <c r="C173" s="5">
        <v>38523.166666666664</v>
      </c>
      <c r="D173" s="6">
        <v>0.60266839797041138</v>
      </c>
    </row>
    <row r="174" spans="1:4" x14ac:dyDescent="0.25">
      <c r="A174" s="67" t="s">
        <v>545</v>
      </c>
      <c r="B174" s="5">
        <v>61350</v>
      </c>
      <c r="C174" s="5">
        <v>35714.666666666664</v>
      </c>
      <c r="D174" s="6">
        <v>0.58214615593588692</v>
      </c>
    </row>
    <row r="175" spans="1:4" x14ac:dyDescent="0.25">
      <c r="A175" s="67" t="s">
        <v>541</v>
      </c>
      <c r="B175" s="5">
        <v>68384</v>
      </c>
      <c r="C175" s="5">
        <v>39833.333333333336</v>
      </c>
      <c r="D175" s="6">
        <v>0.5824949305880518</v>
      </c>
    </row>
    <row r="176" spans="1:4" x14ac:dyDescent="0.25">
      <c r="A176" s="67" t="s">
        <v>256</v>
      </c>
      <c r="B176" s="5">
        <v>65864</v>
      </c>
      <c r="C176" s="5">
        <v>41489.5</v>
      </c>
      <c r="D176" s="6">
        <v>0.6299268188995506</v>
      </c>
    </row>
    <row r="177" spans="1:4" x14ac:dyDescent="0.25">
      <c r="A177" s="67" t="s">
        <v>608</v>
      </c>
      <c r="B177" s="5">
        <v>69490</v>
      </c>
      <c r="C177" s="5">
        <v>39822</v>
      </c>
      <c r="D177" s="6">
        <v>0.57306087206792344</v>
      </c>
    </row>
    <row r="178" spans="1:4" x14ac:dyDescent="0.25">
      <c r="A178" s="67" t="s">
        <v>444</v>
      </c>
      <c r="B178" s="5">
        <v>63129</v>
      </c>
      <c r="C178" s="5">
        <v>37644.5</v>
      </c>
      <c r="D178" s="6">
        <v>0.59631072882510416</v>
      </c>
    </row>
    <row r="179" spans="1:4" x14ac:dyDescent="0.25">
      <c r="A179" s="67" t="s">
        <v>288</v>
      </c>
      <c r="B179" s="5">
        <v>64773</v>
      </c>
      <c r="C179" s="5">
        <v>40351.833333333336</v>
      </c>
      <c r="D179" s="6">
        <v>0.62297304947020105</v>
      </c>
    </row>
    <row r="180" spans="1:4" x14ac:dyDescent="0.25">
      <c r="A180" s="67" t="s">
        <v>422</v>
      </c>
      <c r="B180" s="5">
        <v>63971</v>
      </c>
      <c r="C180" s="5">
        <v>38375.5</v>
      </c>
      <c r="D180" s="6">
        <v>0.59988901220865709</v>
      </c>
    </row>
    <row r="181" spans="1:4" x14ac:dyDescent="0.25">
      <c r="A181" s="67" t="s">
        <v>458</v>
      </c>
      <c r="B181" s="5">
        <v>64893</v>
      </c>
      <c r="C181" s="5">
        <v>38565</v>
      </c>
      <c r="D181" s="6">
        <v>0.59428597845684439</v>
      </c>
    </row>
    <row r="182" spans="1:4" x14ac:dyDescent="0.25">
      <c r="A182" s="67" t="s">
        <v>226</v>
      </c>
      <c r="B182" s="5">
        <v>69459</v>
      </c>
      <c r="C182" s="5">
        <v>44375.833333333336</v>
      </c>
      <c r="D182" s="6">
        <v>0.6388780911520946</v>
      </c>
    </row>
    <row r="183" spans="1:4" x14ac:dyDescent="0.25">
      <c r="A183" s="67" t="s">
        <v>242</v>
      </c>
      <c r="B183" s="5">
        <v>68517</v>
      </c>
      <c r="C183" s="5">
        <v>43389.333333333336</v>
      </c>
      <c r="D183" s="6">
        <v>0.63326376422396391</v>
      </c>
    </row>
    <row r="184" spans="1:4" x14ac:dyDescent="0.25">
      <c r="A184" s="67" t="s">
        <v>277</v>
      </c>
      <c r="B184" s="5">
        <v>65948</v>
      </c>
      <c r="C184" s="5">
        <v>41215</v>
      </c>
      <c r="D184" s="6">
        <v>0.62496209134469582</v>
      </c>
    </row>
    <row r="185" spans="1:4" x14ac:dyDescent="0.25">
      <c r="A185" s="67" t="s">
        <v>412</v>
      </c>
      <c r="B185" s="5">
        <v>65469</v>
      </c>
      <c r="C185" s="5">
        <v>39381.166666666664</v>
      </c>
      <c r="D185" s="6">
        <v>0.60152387644024907</v>
      </c>
    </row>
    <row r="186" spans="1:4" x14ac:dyDescent="0.25">
      <c r="A186" s="67" t="s">
        <v>250</v>
      </c>
      <c r="B186" s="5">
        <v>67169</v>
      </c>
      <c r="C186" s="5">
        <v>42384.666666666664</v>
      </c>
      <c r="D186" s="6">
        <v>0.63101529971663517</v>
      </c>
    </row>
    <row r="187" spans="1:4" x14ac:dyDescent="0.25">
      <c r="A187" s="67" t="s">
        <v>393</v>
      </c>
      <c r="B187" s="5">
        <v>64397</v>
      </c>
      <c r="C187" s="5">
        <v>38897.666666666664</v>
      </c>
      <c r="D187" s="6">
        <v>0.60402917320165017</v>
      </c>
    </row>
    <row r="188" spans="1:4" x14ac:dyDescent="0.25">
      <c r="A188" s="67" t="s">
        <v>620</v>
      </c>
      <c r="B188" s="5">
        <v>63013</v>
      </c>
      <c r="C188" s="5">
        <v>35954.333333333336</v>
      </c>
      <c r="D188" s="6">
        <v>0.57058596374293136</v>
      </c>
    </row>
    <row r="189" spans="1:4" x14ac:dyDescent="0.25">
      <c r="A189" s="67" t="s">
        <v>206</v>
      </c>
      <c r="B189" s="5">
        <v>61641</v>
      </c>
      <c r="C189" s="5">
        <v>39887</v>
      </c>
      <c r="D189" s="6">
        <v>0.64708554371278859</v>
      </c>
    </row>
    <row r="190" spans="1:4" x14ac:dyDescent="0.25">
      <c r="A190" s="67" t="s">
        <v>505</v>
      </c>
      <c r="B190" s="5">
        <v>62169</v>
      </c>
      <c r="C190" s="5">
        <v>36507</v>
      </c>
      <c r="D190" s="6">
        <v>0.58722192732712442</v>
      </c>
    </row>
    <row r="191" spans="1:4" x14ac:dyDescent="0.25">
      <c r="A191" s="67" t="s">
        <v>315</v>
      </c>
      <c r="B191" s="5">
        <v>66919</v>
      </c>
      <c r="C191" s="5">
        <v>41364.333333333336</v>
      </c>
      <c r="D191" s="6">
        <v>0.61812539537849243</v>
      </c>
    </row>
    <row r="192" spans="1:4" x14ac:dyDescent="0.25">
      <c r="A192" s="67" t="s">
        <v>386</v>
      </c>
      <c r="B192" s="5">
        <v>71356</v>
      </c>
      <c r="C192" s="5">
        <v>43249.5</v>
      </c>
      <c r="D192" s="6">
        <v>0.60610880654745225</v>
      </c>
    </row>
    <row r="193" spans="1:4" x14ac:dyDescent="0.25">
      <c r="A193" s="67" t="s">
        <v>434</v>
      </c>
      <c r="B193" s="5">
        <v>61924</v>
      </c>
      <c r="C193" s="5">
        <v>36989.666666666664</v>
      </c>
      <c r="D193" s="6">
        <v>0.59733974980083104</v>
      </c>
    </row>
    <row r="194" spans="1:4" x14ac:dyDescent="0.25">
      <c r="A194" s="67" t="s">
        <v>470</v>
      </c>
      <c r="B194" s="5">
        <v>65464</v>
      </c>
      <c r="C194" s="5">
        <v>38825</v>
      </c>
      <c r="D194" s="6">
        <v>0.59307405596969331</v>
      </c>
    </row>
    <row r="195" spans="1:4" x14ac:dyDescent="0.25">
      <c r="A195" s="67" t="s">
        <v>401</v>
      </c>
      <c r="B195" s="5">
        <v>69583</v>
      </c>
      <c r="C195" s="5">
        <v>41970.833333333336</v>
      </c>
      <c r="D195" s="6">
        <v>0.60317654216307626</v>
      </c>
    </row>
    <row r="196" spans="1:4" x14ac:dyDescent="0.25">
      <c r="A196" s="67" t="s">
        <v>565</v>
      </c>
      <c r="B196" s="5">
        <v>64311</v>
      </c>
      <c r="C196" s="5">
        <v>37244</v>
      </c>
      <c r="D196" s="6">
        <v>0.57912332260422017</v>
      </c>
    </row>
    <row r="197" spans="1:4" x14ac:dyDescent="0.25">
      <c r="A197" s="67" t="s">
        <v>448</v>
      </c>
      <c r="B197" s="5">
        <v>66018</v>
      </c>
      <c r="C197" s="5">
        <v>39317.333333333336</v>
      </c>
      <c r="D197" s="6">
        <v>0.59555474769507311</v>
      </c>
    </row>
    <row r="198" spans="1:4" x14ac:dyDescent="0.25">
      <c r="A198" s="67" t="s">
        <v>261</v>
      </c>
      <c r="B198" s="5">
        <v>65082</v>
      </c>
      <c r="C198" s="5">
        <v>40949</v>
      </c>
      <c r="D198" s="6">
        <v>0.62919086690636428</v>
      </c>
    </row>
    <row r="199" spans="1:4" x14ac:dyDescent="0.25">
      <c r="A199" s="67" t="s">
        <v>149</v>
      </c>
      <c r="B199" s="5">
        <v>62598</v>
      </c>
      <c r="C199" s="5">
        <v>42211.5</v>
      </c>
      <c r="D199" s="6">
        <v>0.67432665580369977</v>
      </c>
    </row>
    <row r="200" spans="1:4" x14ac:dyDescent="0.25">
      <c r="A200" s="67" t="s">
        <v>793</v>
      </c>
      <c r="B200" s="5">
        <v>65784</v>
      </c>
      <c r="C200" s="5">
        <v>35807.166666666664</v>
      </c>
      <c r="D200" s="6">
        <v>0.54431422027646026</v>
      </c>
    </row>
    <row r="201" spans="1:4" x14ac:dyDescent="0.25">
      <c r="A201" s="67" t="s">
        <v>372</v>
      </c>
      <c r="B201" s="5">
        <v>69661</v>
      </c>
      <c r="C201" s="5">
        <v>42379.333333333336</v>
      </c>
      <c r="D201" s="6">
        <v>0.60836527373039917</v>
      </c>
    </row>
    <row r="202" spans="1:4" x14ac:dyDescent="0.25">
      <c r="A202" s="67" t="s">
        <v>148</v>
      </c>
      <c r="B202" s="5">
        <v>63393</v>
      </c>
      <c r="C202" s="5">
        <v>42766</v>
      </c>
      <c r="D202" s="6">
        <v>0.67461707128547321</v>
      </c>
    </row>
    <row r="203" spans="1:4" x14ac:dyDescent="0.25">
      <c r="A203" s="67" t="s">
        <v>367</v>
      </c>
      <c r="B203" s="5">
        <v>66595</v>
      </c>
      <c r="C203" s="5">
        <v>40544.5</v>
      </c>
      <c r="D203" s="6">
        <v>0.60882198363240481</v>
      </c>
    </row>
    <row r="204" spans="1:4" x14ac:dyDescent="0.25">
      <c r="A204" s="67" t="s">
        <v>627</v>
      </c>
      <c r="B204" s="5">
        <v>67683</v>
      </c>
      <c r="C204" s="5">
        <v>38555</v>
      </c>
      <c r="D204" s="6">
        <v>0.56964082561352181</v>
      </c>
    </row>
    <row r="205" spans="1:4" x14ac:dyDescent="0.25">
      <c r="A205" s="67" t="s">
        <v>1075</v>
      </c>
      <c r="B205" s="5">
        <v>44719</v>
      </c>
      <c r="C205" s="5">
        <v>22926.833333333332</v>
      </c>
      <c r="D205" s="6">
        <v>0.51268662835334722</v>
      </c>
    </row>
    <row r="206" spans="1:4" x14ac:dyDescent="0.25">
      <c r="A206" s="67" t="s">
        <v>628</v>
      </c>
      <c r="B206" s="5">
        <v>42253</v>
      </c>
      <c r="C206" s="5">
        <v>24064</v>
      </c>
      <c r="D206" s="6">
        <v>0.56952169076751946</v>
      </c>
    </row>
    <row r="207" spans="1:4" x14ac:dyDescent="0.25">
      <c r="A207" s="67" t="s">
        <v>1210</v>
      </c>
      <c r="B207" s="5">
        <v>40400</v>
      </c>
      <c r="C207" s="5">
        <v>20224.666666666668</v>
      </c>
      <c r="D207" s="6">
        <v>0.50061056105610569</v>
      </c>
    </row>
    <row r="208" spans="1:4" x14ac:dyDescent="0.25">
      <c r="A208" s="67" t="s">
        <v>1374</v>
      </c>
      <c r="B208" s="5">
        <v>37844</v>
      </c>
      <c r="C208" s="5">
        <v>18329</v>
      </c>
      <c r="D208" s="6">
        <v>0.48433040904766939</v>
      </c>
    </row>
    <row r="209" spans="1:4" x14ac:dyDescent="0.25">
      <c r="A209" s="67" t="s">
        <v>1528</v>
      </c>
      <c r="B209" s="5">
        <v>41119</v>
      </c>
      <c r="C209" s="5">
        <v>19253.666666666668</v>
      </c>
      <c r="D209" s="6">
        <v>0.46824258047780026</v>
      </c>
    </row>
    <row r="210" spans="1:4" x14ac:dyDescent="0.25">
      <c r="A210" s="67" t="s">
        <v>1266</v>
      </c>
      <c r="B210" s="5">
        <v>42094</v>
      </c>
      <c r="C210" s="5">
        <v>20860.5</v>
      </c>
      <c r="D210" s="6">
        <v>0.49556943982515322</v>
      </c>
    </row>
    <row r="211" spans="1:4" x14ac:dyDescent="0.25">
      <c r="A211" s="67" t="s">
        <v>1121</v>
      </c>
      <c r="B211" s="5">
        <v>43340</v>
      </c>
      <c r="C211" s="5">
        <v>22045.5</v>
      </c>
      <c r="D211" s="6">
        <v>0.50866405168435624</v>
      </c>
    </row>
    <row r="212" spans="1:4" x14ac:dyDescent="0.25">
      <c r="A212" s="67" t="s">
        <v>1229</v>
      </c>
      <c r="B212" s="5">
        <v>42100</v>
      </c>
      <c r="C212" s="5">
        <v>21010.5</v>
      </c>
      <c r="D212" s="6">
        <v>0.49906175771971495</v>
      </c>
    </row>
    <row r="213" spans="1:4" x14ac:dyDescent="0.25">
      <c r="A213" s="67" t="s">
        <v>1003</v>
      </c>
      <c r="B213" s="5">
        <v>42372</v>
      </c>
      <c r="C213" s="5">
        <v>22040.833333333332</v>
      </c>
      <c r="D213" s="6">
        <v>0.52017448629598162</v>
      </c>
    </row>
    <row r="214" spans="1:4" x14ac:dyDescent="0.25">
      <c r="A214" s="67" t="s">
        <v>1172</v>
      </c>
      <c r="B214" s="5">
        <v>38969</v>
      </c>
      <c r="C214" s="5">
        <v>19631</v>
      </c>
      <c r="D214" s="6">
        <v>0.50375939849624063</v>
      </c>
    </row>
    <row r="215" spans="1:4" x14ac:dyDescent="0.25">
      <c r="A215" s="67" t="s">
        <v>1041</v>
      </c>
      <c r="B215" s="5">
        <v>40736</v>
      </c>
      <c r="C215" s="5">
        <v>20979.166666666668</v>
      </c>
      <c r="D215" s="6">
        <v>0.51500310945273631</v>
      </c>
    </row>
    <row r="216" spans="1:4" x14ac:dyDescent="0.25">
      <c r="A216" s="67" t="s">
        <v>1083</v>
      </c>
      <c r="B216" s="5">
        <v>41631</v>
      </c>
      <c r="C216" s="5">
        <v>21318.5</v>
      </c>
      <c r="D216" s="6">
        <v>0.51208234248516726</v>
      </c>
    </row>
    <row r="217" spans="1:4" x14ac:dyDescent="0.25">
      <c r="A217" s="67" t="s">
        <v>1440</v>
      </c>
      <c r="B217" s="5">
        <v>44071</v>
      </c>
      <c r="C217" s="5">
        <v>21072.5</v>
      </c>
      <c r="D217" s="6">
        <v>0.47814889609947586</v>
      </c>
    </row>
    <row r="218" spans="1:4" x14ac:dyDescent="0.25">
      <c r="A218" s="67" t="s">
        <v>1259</v>
      </c>
      <c r="B218" s="5">
        <v>39313</v>
      </c>
      <c r="C218" s="5">
        <v>19544.666666666668</v>
      </c>
      <c r="D218" s="6">
        <v>0.49715530910046724</v>
      </c>
    </row>
    <row r="219" spans="1:4" x14ac:dyDescent="0.25">
      <c r="A219" s="67" t="s">
        <v>1016</v>
      </c>
      <c r="B219" s="5">
        <v>42341</v>
      </c>
      <c r="C219" s="5">
        <v>21945.833333333332</v>
      </c>
      <c r="D219" s="6">
        <v>0.51831164434787402</v>
      </c>
    </row>
    <row r="220" spans="1:4" x14ac:dyDescent="0.25">
      <c r="A220" s="67" t="s">
        <v>1451</v>
      </c>
      <c r="B220" s="5">
        <v>39271</v>
      </c>
      <c r="C220" s="5">
        <v>18716</v>
      </c>
      <c r="D220" s="6">
        <v>0.47658577576328587</v>
      </c>
    </row>
    <row r="221" spans="1:4" x14ac:dyDescent="0.25">
      <c r="A221" s="67" t="s">
        <v>1456</v>
      </c>
      <c r="B221" s="5">
        <v>39352</v>
      </c>
      <c r="C221" s="5">
        <v>18730.166666666668</v>
      </c>
      <c r="D221" s="6">
        <v>0.47596479636782546</v>
      </c>
    </row>
    <row r="222" spans="1:4" x14ac:dyDescent="0.25">
      <c r="A222" s="67" t="s">
        <v>1561</v>
      </c>
      <c r="B222" s="5">
        <v>41505</v>
      </c>
      <c r="C222" s="5">
        <v>19268.5</v>
      </c>
      <c r="D222" s="6">
        <v>0.46424527165401758</v>
      </c>
    </row>
    <row r="223" spans="1:4" x14ac:dyDescent="0.25">
      <c r="A223" s="67" t="s">
        <v>992</v>
      </c>
      <c r="B223" s="5">
        <v>43251</v>
      </c>
      <c r="C223" s="5">
        <v>22540.5</v>
      </c>
      <c r="D223" s="6">
        <v>0.5211555802177984</v>
      </c>
    </row>
    <row r="224" spans="1:4" x14ac:dyDescent="0.25">
      <c r="A224" s="67" t="s">
        <v>786</v>
      </c>
      <c r="B224" s="5">
        <v>42778</v>
      </c>
      <c r="C224" s="5">
        <v>23328</v>
      </c>
      <c r="D224" s="6">
        <v>0.54532703726214404</v>
      </c>
    </row>
    <row r="225" spans="1:4" x14ac:dyDescent="0.25">
      <c r="A225" s="67" t="s">
        <v>1135</v>
      </c>
      <c r="B225" s="5">
        <v>41466</v>
      </c>
      <c r="C225" s="5">
        <v>21025.333333333332</v>
      </c>
      <c r="D225" s="6">
        <v>0.50704995257158469</v>
      </c>
    </row>
    <row r="226" spans="1:4" x14ac:dyDescent="0.25">
      <c r="A226" s="67" t="s">
        <v>973</v>
      </c>
      <c r="B226" s="5">
        <v>43390</v>
      </c>
      <c r="C226" s="5">
        <v>22688.666666666668</v>
      </c>
      <c r="D226" s="6">
        <v>0.52290082200199739</v>
      </c>
    </row>
    <row r="227" spans="1:4" x14ac:dyDescent="0.25">
      <c r="A227" s="67" t="s">
        <v>2265</v>
      </c>
      <c r="B227" s="5">
        <v>71628</v>
      </c>
      <c r="C227" s="5">
        <v>28702.833333333332</v>
      </c>
      <c r="D227" s="6">
        <v>0.40072085404218089</v>
      </c>
    </row>
    <row r="228" spans="1:4" x14ac:dyDescent="0.25">
      <c r="A228" s="67" t="s">
        <v>2447</v>
      </c>
      <c r="B228" s="5">
        <v>79413</v>
      </c>
      <c r="C228" s="5">
        <v>30372.833333333332</v>
      </c>
      <c r="D228" s="6">
        <v>0.3824667665663472</v>
      </c>
    </row>
    <row r="229" spans="1:4" x14ac:dyDescent="0.25">
      <c r="A229" s="67" t="s">
        <v>2151</v>
      </c>
      <c r="B229" s="5">
        <v>72597</v>
      </c>
      <c r="C229" s="5">
        <v>29775.166666666668</v>
      </c>
      <c r="D229" s="6">
        <v>0.41014321069282017</v>
      </c>
    </row>
    <row r="230" spans="1:4" x14ac:dyDescent="0.25">
      <c r="A230" s="67" t="s">
        <v>2274</v>
      </c>
      <c r="B230" s="5">
        <v>70160</v>
      </c>
      <c r="C230" s="5">
        <v>28050</v>
      </c>
      <c r="D230" s="6">
        <v>0.39980045610034209</v>
      </c>
    </row>
    <row r="231" spans="1:4" x14ac:dyDescent="0.25">
      <c r="A231" s="67" t="s">
        <v>2523</v>
      </c>
      <c r="B231" s="5">
        <v>74455</v>
      </c>
      <c r="C231" s="5">
        <v>27963</v>
      </c>
      <c r="D231" s="6">
        <v>0.37556913571956213</v>
      </c>
    </row>
    <row r="232" spans="1:4" x14ac:dyDescent="0.25">
      <c r="A232" s="67" t="s">
        <v>2211</v>
      </c>
      <c r="B232" s="5">
        <v>75294</v>
      </c>
      <c r="C232" s="5">
        <v>30529.666666666668</v>
      </c>
      <c r="D232" s="6">
        <v>0.40547276896786821</v>
      </c>
    </row>
    <row r="233" spans="1:4" x14ac:dyDescent="0.25">
      <c r="A233" s="67" t="s">
        <v>2481</v>
      </c>
      <c r="B233" s="5">
        <v>71887</v>
      </c>
      <c r="C233" s="5">
        <v>27251.833333333332</v>
      </c>
      <c r="D233" s="6">
        <v>0.37909265003871817</v>
      </c>
    </row>
    <row r="234" spans="1:4" x14ac:dyDescent="0.25">
      <c r="A234" s="67" t="s">
        <v>2469</v>
      </c>
      <c r="B234" s="5">
        <v>74899</v>
      </c>
      <c r="C234" s="5">
        <v>28510.666666666668</v>
      </c>
      <c r="D234" s="6">
        <v>0.38065483740325862</v>
      </c>
    </row>
    <row r="235" spans="1:4" x14ac:dyDescent="0.25">
      <c r="A235" s="67" t="s">
        <v>2085</v>
      </c>
      <c r="B235" s="5">
        <v>74020</v>
      </c>
      <c r="C235" s="5">
        <v>30703.833333333332</v>
      </c>
      <c r="D235" s="6">
        <v>0.41480455732684857</v>
      </c>
    </row>
    <row r="236" spans="1:4" x14ac:dyDescent="0.25">
      <c r="A236" s="67" t="s">
        <v>2626</v>
      </c>
      <c r="B236" s="5">
        <v>75432</v>
      </c>
      <c r="C236" s="5">
        <v>27604.666666666668</v>
      </c>
      <c r="D236" s="6">
        <v>0.36595432530844557</v>
      </c>
    </row>
    <row r="237" spans="1:4" x14ac:dyDescent="0.25">
      <c r="A237" s="67" t="s">
        <v>2793</v>
      </c>
      <c r="B237" s="5">
        <v>70483</v>
      </c>
      <c r="C237" s="5">
        <v>24817.333333333332</v>
      </c>
      <c r="D237" s="6">
        <v>0.35210381699606053</v>
      </c>
    </row>
    <row r="238" spans="1:4" x14ac:dyDescent="0.25">
      <c r="A238" s="67" t="s">
        <v>2287</v>
      </c>
      <c r="B238" s="5">
        <v>69051</v>
      </c>
      <c r="C238" s="5">
        <v>27539.5</v>
      </c>
      <c r="D238" s="6">
        <v>0.39882840219547872</v>
      </c>
    </row>
    <row r="239" spans="1:4" x14ac:dyDescent="0.25">
      <c r="A239" s="67" t="s">
        <v>2637</v>
      </c>
      <c r="B239" s="5">
        <v>70766</v>
      </c>
      <c r="C239" s="5">
        <v>25835</v>
      </c>
      <c r="D239" s="6">
        <v>0.36507644914224346</v>
      </c>
    </row>
    <row r="240" spans="1:4" x14ac:dyDescent="0.25">
      <c r="A240" s="67" t="s">
        <v>2693</v>
      </c>
      <c r="B240" s="5">
        <v>74263</v>
      </c>
      <c r="C240" s="5">
        <v>26823.333333333332</v>
      </c>
      <c r="D240" s="6">
        <v>0.36119377527615815</v>
      </c>
    </row>
    <row r="241" spans="1:4" x14ac:dyDescent="0.25">
      <c r="A241" s="67" t="s">
        <v>2554</v>
      </c>
      <c r="B241" s="5">
        <v>73445</v>
      </c>
      <c r="C241" s="5">
        <v>27304.166666666668</v>
      </c>
      <c r="D241" s="6">
        <v>0.37176345110853931</v>
      </c>
    </row>
    <row r="242" spans="1:4" x14ac:dyDescent="0.25">
      <c r="A242" s="67" t="s">
        <v>1789</v>
      </c>
      <c r="B242" s="5">
        <v>70617</v>
      </c>
      <c r="C242" s="5">
        <v>31073.833333333332</v>
      </c>
      <c r="D242" s="6">
        <v>0.44003332530882555</v>
      </c>
    </row>
    <row r="243" spans="1:4" x14ac:dyDescent="0.25">
      <c r="A243" s="67" t="s">
        <v>2634</v>
      </c>
      <c r="B243" s="5">
        <v>69935</v>
      </c>
      <c r="C243" s="5">
        <v>25558</v>
      </c>
      <c r="D243" s="6">
        <v>0.36545363551869592</v>
      </c>
    </row>
    <row r="244" spans="1:4" x14ac:dyDescent="0.25">
      <c r="A244" s="67" t="s">
        <v>2717</v>
      </c>
      <c r="B244" s="5">
        <v>73577</v>
      </c>
      <c r="C244" s="5">
        <v>26377</v>
      </c>
      <c r="D244" s="6">
        <v>0.35849518191826252</v>
      </c>
    </row>
    <row r="245" spans="1:4" x14ac:dyDescent="0.25">
      <c r="A245" s="67" t="s">
        <v>802</v>
      </c>
      <c r="B245" s="5">
        <v>35206</v>
      </c>
      <c r="C245" s="5">
        <v>19128.833333333332</v>
      </c>
      <c r="D245" s="6">
        <v>0.54334015035315941</v>
      </c>
    </row>
    <row r="246" spans="1:4" x14ac:dyDescent="0.25">
      <c r="A246" s="67" t="s">
        <v>891</v>
      </c>
      <c r="B246" s="5">
        <v>39726</v>
      </c>
      <c r="C246" s="5">
        <v>21145.666666666668</v>
      </c>
      <c r="D246" s="6">
        <v>0.53228783835942883</v>
      </c>
    </row>
    <row r="247" spans="1:4" x14ac:dyDescent="0.25">
      <c r="A247" s="67" t="s">
        <v>1160</v>
      </c>
      <c r="B247" s="5">
        <v>37508</v>
      </c>
      <c r="C247" s="5">
        <v>18941.166666666668</v>
      </c>
      <c r="D247" s="6">
        <v>0.5049900465678433</v>
      </c>
    </row>
    <row r="248" spans="1:4" x14ac:dyDescent="0.25">
      <c r="A248" s="67" t="s">
        <v>1017</v>
      </c>
      <c r="B248" s="5">
        <v>36683</v>
      </c>
      <c r="C248" s="5">
        <v>19006.333333333332</v>
      </c>
      <c r="D248" s="6">
        <v>0.51812374487728186</v>
      </c>
    </row>
    <row r="249" spans="1:4" x14ac:dyDescent="0.25">
      <c r="A249" s="67" t="s">
        <v>789</v>
      </c>
      <c r="B249" s="5">
        <v>35523</v>
      </c>
      <c r="C249" s="5">
        <v>19361.166666666668</v>
      </c>
      <c r="D249" s="6">
        <v>0.54503185729433512</v>
      </c>
    </row>
    <row r="250" spans="1:4" x14ac:dyDescent="0.25">
      <c r="A250" s="67" t="s">
        <v>961</v>
      </c>
      <c r="B250" s="5">
        <v>39207</v>
      </c>
      <c r="C250" s="5">
        <v>20548.666666666668</v>
      </c>
      <c r="D250" s="6">
        <v>0.52410708972037312</v>
      </c>
    </row>
    <row r="251" spans="1:4" x14ac:dyDescent="0.25">
      <c r="A251" s="67" t="s">
        <v>1384</v>
      </c>
      <c r="B251" s="5">
        <v>39072</v>
      </c>
      <c r="C251" s="5">
        <v>18878.833333333332</v>
      </c>
      <c r="D251" s="6">
        <v>0.48318062380562377</v>
      </c>
    </row>
    <row r="252" spans="1:4" x14ac:dyDescent="0.25">
      <c r="A252" s="67" t="s">
        <v>968</v>
      </c>
      <c r="B252" s="5">
        <v>35082</v>
      </c>
      <c r="C252" s="5">
        <v>18355.166666666668</v>
      </c>
      <c r="D252" s="6">
        <v>0.52320753282785093</v>
      </c>
    </row>
    <row r="253" spans="1:4" x14ac:dyDescent="0.25">
      <c r="A253" s="67" t="s">
        <v>1164</v>
      </c>
      <c r="B253" s="5">
        <v>37145</v>
      </c>
      <c r="C253" s="5">
        <v>18739.333333333332</v>
      </c>
      <c r="D253" s="6">
        <v>0.5044914075470005</v>
      </c>
    </row>
    <row r="254" spans="1:4" x14ac:dyDescent="0.25">
      <c r="A254" s="67" t="s">
        <v>763</v>
      </c>
      <c r="B254" s="5">
        <v>34735</v>
      </c>
      <c r="C254" s="5">
        <v>19072</v>
      </c>
      <c r="D254" s="6">
        <v>0.54907154167266448</v>
      </c>
    </row>
    <row r="255" spans="1:4" x14ac:dyDescent="0.25">
      <c r="A255" s="67" t="s">
        <v>1311</v>
      </c>
      <c r="B255" s="5">
        <v>35978</v>
      </c>
      <c r="C255" s="5">
        <v>17671.5</v>
      </c>
      <c r="D255" s="6">
        <v>0.49117516259936628</v>
      </c>
    </row>
    <row r="256" spans="1:4" x14ac:dyDescent="0.25">
      <c r="A256" s="67" t="s">
        <v>948</v>
      </c>
      <c r="B256" s="5">
        <v>34111</v>
      </c>
      <c r="C256" s="5">
        <v>17928.333333333332</v>
      </c>
      <c r="D256" s="6">
        <v>0.5255880312313721</v>
      </c>
    </row>
    <row r="257" spans="1:4" x14ac:dyDescent="0.25">
      <c r="A257" s="67" t="s">
        <v>1188</v>
      </c>
      <c r="B257" s="5">
        <v>38041</v>
      </c>
      <c r="C257" s="5">
        <v>19123</v>
      </c>
      <c r="D257" s="6">
        <v>0.50269446123918926</v>
      </c>
    </row>
    <row r="258" spans="1:4" x14ac:dyDescent="0.25">
      <c r="A258" s="67" t="s">
        <v>680</v>
      </c>
      <c r="B258" s="5">
        <v>37301</v>
      </c>
      <c r="C258" s="5">
        <v>20977.166666666668</v>
      </c>
      <c r="D258" s="6">
        <v>0.56237545016666224</v>
      </c>
    </row>
    <row r="259" spans="1:4" x14ac:dyDescent="0.25">
      <c r="A259" s="67" t="s">
        <v>1337</v>
      </c>
      <c r="B259" s="5">
        <v>40274</v>
      </c>
      <c r="C259" s="5">
        <v>19680.166666666668</v>
      </c>
      <c r="D259" s="6">
        <v>0.4886568671268478</v>
      </c>
    </row>
    <row r="260" spans="1:4" x14ac:dyDescent="0.25">
      <c r="A260" s="67" t="s">
        <v>558</v>
      </c>
      <c r="B260" s="5">
        <v>35217</v>
      </c>
      <c r="C260" s="5">
        <v>20434.833333333332</v>
      </c>
      <c r="D260" s="6">
        <v>0.5802548011850337</v>
      </c>
    </row>
    <row r="261" spans="1:4" x14ac:dyDescent="0.25">
      <c r="A261" s="67" t="s">
        <v>1133</v>
      </c>
      <c r="B261" s="5">
        <v>40397</v>
      </c>
      <c r="C261" s="5">
        <v>20492.5</v>
      </c>
      <c r="D261" s="6">
        <v>0.50727776815110037</v>
      </c>
    </row>
    <row r="262" spans="1:4" x14ac:dyDescent="0.25">
      <c r="A262" s="67" t="s">
        <v>1254</v>
      </c>
      <c r="B262" s="5">
        <v>35318</v>
      </c>
      <c r="C262" s="5">
        <v>17571.166666666668</v>
      </c>
      <c r="D262" s="6">
        <v>0.49751307171036491</v>
      </c>
    </row>
    <row r="263" spans="1:4" x14ac:dyDescent="0.25">
      <c r="A263" s="67" t="s">
        <v>714</v>
      </c>
      <c r="B263" s="5">
        <v>37153</v>
      </c>
      <c r="C263" s="5">
        <v>20728</v>
      </c>
      <c r="D263" s="6">
        <v>0.55790918633757702</v>
      </c>
    </row>
    <row r="264" spans="1:4" x14ac:dyDescent="0.25">
      <c r="A264" s="67" t="s">
        <v>932</v>
      </c>
      <c r="B264" s="5">
        <v>36061</v>
      </c>
      <c r="C264" s="5">
        <v>19048</v>
      </c>
      <c r="D264" s="6">
        <v>0.52821607831174955</v>
      </c>
    </row>
    <row r="265" spans="1:4" x14ac:dyDescent="0.25">
      <c r="A265" s="67" t="s">
        <v>1174</v>
      </c>
      <c r="B265" s="5">
        <v>35226</v>
      </c>
      <c r="C265" s="5">
        <v>17743.333333333332</v>
      </c>
      <c r="D265" s="6">
        <v>0.50369991862071573</v>
      </c>
    </row>
    <row r="266" spans="1:4" x14ac:dyDescent="0.25">
      <c r="A266" s="67" t="s">
        <v>805</v>
      </c>
      <c r="B266" s="5">
        <v>36012</v>
      </c>
      <c r="C266" s="5">
        <v>19529</v>
      </c>
      <c r="D266" s="6">
        <v>0.54229145840275461</v>
      </c>
    </row>
    <row r="267" spans="1:4" x14ac:dyDescent="0.25">
      <c r="A267" s="67" t="s">
        <v>882</v>
      </c>
      <c r="B267" s="5">
        <v>39283</v>
      </c>
      <c r="C267" s="5">
        <v>20946.5</v>
      </c>
      <c r="D267" s="6">
        <v>0.53322047705114173</v>
      </c>
    </row>
    <row r="268" spans="1:4" x14ac:dyDescent="0.25">
      <c r="A268" s="67" t="s">
        <v>957</v>
      </c>
      <c r="B268" s="5">
        <v>37076</v>
      </c>
      <c r="C268" s="5">
        <v>19436.333333333332</v>
      </c>
      <c r="D268" s="6">
        <v>0.52422951055489619</v>
      </c>
    </row>
    <row r="269" spans="1:4" x14ac:dyDescent="0.25">
      <c r="A269" s="67" t="s">
        <v>924</v>
      </c>
      <c r="B269" s="5">
        <v>35961</v>
      </c>
      <c r="C269" s="5">
        <v>19014.5</v>
      </c>
      <c r="D269" s="6">
        <v>0.52875337170823944</v>
      </c>
    </row>
    <row r="270" spans="1:4" x14ac:dyDescent="0.25">
      <c r="A270" s="67" t="s">
        <v>1469</v>
      </c>
      <c r="B270" s="5">
        <v>33961</v>
      </c>
      <c r="C270" s="5">
        <v>16117.166666666666</v>
      </c>
      <c r="D270" s="6">
        <v>0.47457868339173365</v>
      </c>
    </row>
    <row r="271" spans="1:4" x14ac:dyDescent="0.25">
      <c r="A271" s="67" t="s">
        <v>1267</v>
      </c>
      <c r="B271" s="5">
        <v>38564</v>
      </c>
      <c r="C271" s="5">
        <v>19105.5</v>
      </c>
      <c r="D271" s="6">
        <v>0.495423192614874</v>
      </c>
    </row>
    <row r="272" spans="1:4" x14ac:dyDescent="0.25">
      <c r="A272" s="67" t="s">
        <v>580</v>
      </c>
      <c r="B272" s="5">
        <v>36317</v>
      </c>
      <c r="C272" s="5">
        <v>20933.666666666668</v>
      </c>
      <c r="D272" s="6">
        <v>0.57641508568071886</v>
      </c>
    </row>
    <row r="273" spans="1:4" x14ac:dyDescent="0.25">
      <c r="A273" s="67" t="s">
        <v>1092</v>
      </c>
      <c r="B273" s="5">
        <v>35008</v>
      </c>
      <c r="C273" s="5">
        <v>17895.166666666668</v>
      </c>
      <c r="D273" s="6">
        <v>0.51117363650213288</v>
      </c>
    </row>
    <row r="274" spans="1:4" x14ac:dyDescent="0.25">
      <c r="A274" s="67" t="s">
        <v>1417</v>
      </c>
      <c r="B274" s="5">
        <v>34999</v>
      </c>
      <c r="C274" s="5">
        <v>16820.833333333332</v>
      </c>
      <c r="D274" s="6">
        <v>0.48060896978008893</v>
      </c>
    </row>
    <row r="275" spans="1:4" x14ac:dyDescent="0.25">
      <c r="A275" s="67" t="s">
        <v>726</v>
      </c>
      <c r="B275" s="5">
        <v>39073</v>
      </c>
      <c r="C275" s="5">
        <v>21724.333333333332</v>
      </c>
      <c r="D275" s="6">
        <v>0.55599348228529499</v>
      </c>
    </row>
    <row r="276" spans="1:4" x14ac:dyDescent="0.25">
      <c r="A276" s="67" t="s">
        <v>962</v>
      </c>
      <c r="B276" s="5">
        <v>34665</v>
      </c>
      <c r="C276" s="5">
        <v>18156</v>
      </c>
      <c r="D276" s="6">
        <v>0.52375594980527906</v>
      </c>
    </row>
    <row r="277" spans="1:4" x14ac:dyDescent="0.25">
      <c r="A277" s="67" t="s">
        <v>963</v>
      </c>
      <c r="B277" s="5">
        <v>35030</v>
      </c>
      <c r="C277" s="5">
        <v>18346.166666666668</v>
      </c>
      <c r="D277" s="6">
        <v>0.52372728137786662</v>
      </c>
    </row>
    <row r="278" spans="1:4" x14ac:dyDescent="0.25">
      <c r="A278" s="67" t="s">
        <v>894</v>
      </c>
      <c r="B278" s="5">
        <v>39084</v>
      </c>
      <c r="C278" s="5">
        <v>20797</v>
      </c>
      <c r="D278" s="6">
        <v>0.5321103264763074</v>
      </c>
    </row>
    <row r="279" spans="1:4" x14ac:dyDescent="0.25">
      <c r="A279" s="67" t="s">
        <v>1066</v>
      </c>
      <c r="B279" s="5">
        <v>39431</v>
      </c>
      <c r="C279" s="5">
        <v>20240.666666666668</v>
      </c>
      <c r="D279" s="6">
        <v>0.51331862409440965</v>
      </c>
    </row>
    <row r="280" spans="1:4" x14ac:dyDescent="0.25">
      <c r="A280" s="67" t="s">
        <v>997</v>
      </c>
      <c r="B280" s="5">
        <v>38301</v>
      </c>
      <c r="C280" s="5">
        <v>19946.166666666668</v>
      </c>
      <c r="D280" s="6">
        <v>0.52077404419379825</v>
      </c>
    </row>
    <row r="281" spans="1:4" x14ac:dyDescent="0.25">
      <c r="A281" s="67" t="s">
        <v>1450</v>
      </c>
      <c r="B281" s="5">
        <v>37775</v>
      </c>
      <c r="C281" s="5">
        <v>18003.666666666668</v>
      </c>
      <c r="D281" s="6">
        <v>0.47660269137436578</v>
      </c>
    </row>
    <row r="282" spans="1:4" x14ac:dyDescent="0.25">
      <c r="A282" s="67" t="s">
        <v>1413</v>
      </c>
      <c r="B282" s="5">
        <v>34950</v>
      </c>
      <c r="C282" s="5">
        <v>16811.166666666668</v>
      </c>
      <c r="D282" s="6">
        <v>0.48100619933237965</v>
      </c>
    </row>
    <row r="283" spans="1:4" x14ac:dyDescent="0.25">
      <c r="A283" s="67" t="s">
        <v>844</v>
      </c>
      <c r="B283" s="5">
        <v>37667</v>
      </c>
      <c r="C283" s="5">
        <v>20229.5</v>
      </c>
      <c r="D283" s="6">
        <v>0.53706161892372639</v>
      </c>
    </row>
    <row r="284" spans="1:4" x14ac:dyDescent="0.25">
      <c r="A284" s="67" t="s">
        <v>797</v>
      </c>
      <c r="B284" s="5">
        <v>39086</v>
      </c>
      <c r="C284" s="5">
        <v>21263.166666666668</v>
      </c>
      <c r="D284" s="6">
        <v>0.54400979037677599</v>
      </c>
    </row>
    <row r="285" spans="1:4" x14ac:dyDescent="0.25">
      <c r="A285" s="67" t="s">
        <v>1189</v>
      </c>
      <c r="B285" s="5">
        <v>35885</v>
      </c>
      <c r="C285" s="5">
        <v>18038.166666666668</v>
      </c>
      <c r="D285" s="6">
        <v>0.50266592355208772</v>
      </c>
    </row>
    <row r="286" spans="1:4" x14ac:dyDescent="0.25">
      <c r="A286" s="67" t="s">
        <v>1272</v>
      </c>
      <c r="B286" s="5">
        <v>34652</v>
      </c>
      <c r="C286" s="5">
        <v>17151.833333333332</v>
      </c>
      <c r="D286" s="6">
        <v>0.494973835084074</v>
      </c>
    </row>
    <row r="287" spans="1:4" x14ac:dyDescent="0.25">
      <c r="A287" s="67" t="s">
        <v>1072</v>
      </c>
      <c r="B287" s="5">
        <v>36701</v>
      </c>
      <c r="C287" s="5">
        <v>18822.833333333332</v>
      </c>
      <c r="D287" s="6">
        <v>0.51286976739961665</v>
      </c>
    </row>
    <row r="288" spans="1:4" x14ac:dyDescent="0.25">
      <c r="A288" s="67" t="s">
        <v>619</v>
      </c>
      <c r="B288" s="5">
        <v>37100</v>
      </c>
      <c r="C288" s="5">
        <v>21174.666666666668</v>
      </c>
      <c r="D288" s="6">
        <v>0.57074573225516623</v>
      </c>
    </row>
    <row r="289" spans="1:4" x14ac:dyDescent="0.25">
      <c r="A289" s="67" t="s">
        <v>3040</v>
      </c>
      <c r="B289" s="5">
        <v>56775</v>
      </c>
      <c r="C289" s="5">
        <v>19012.833333333332</v>
      </c>
      <c r="D289" s="6">
        <v>0.33488037575223834</v>
      </c>
    </row>
    <row r="290" spans="1:4" x14ac:dyDescent="0.25">
      <c r="A290" s="67" t="s">
        <v>3048</v>
      </c>
      <c r="B290" s="5">
        <v>53585</v>
      </c>
      <c r="C290" s="5">
        <v>17921.833333333332</v>
      </c>
      <c r="D290" s="6">
        <v>0.33445615999502348</v>
      </c>
    </row>
    <row r="291" spans="1:4" x14ac:dyDescent="0.25">
      <c r="A291" s="67" t="s">
        <v>2945</v>
      </c>
      <c r="B291" s="5">
        <v>55293</v>
      </c>
      <c r="C291" s="5">
        <v>18899.333333333332</v>
      </c>
      <c r="D291" s="6">
        <v>0.34180336269208278</v>
      </c>
    </row>
    <row r="292" spans="1:4" x14ac:dyDescent="0.25">
      <c r="A292" s="67" t="s">
        <v>3032</v>
      </c>
      <c r="B292" s="5">
        <v>55463</v>
      </c>
      <c r="C292" s="5">
        <v>18616.166666666668</v>
      </c>
      <c r="D292" s="6">
        <v>0.3356501932219077</v>
      </c>
    </row>
    <row r="293" spans="1:4" x14ac:dyDescent="0.25">
      <c r="A293" s="67" t="s">
        <v>2588</v>
      </c>
      <c r="B293" s="5">
        <v>57215</v>
      </c>
      <c r="C293" s="5">
        <v>21116</v>
      </c>
      <c r="D293" s="6">
        <v>0.3690640566285065</v>
      </c>
    </row>
    <row r="294" spans="1:4" x14ac:dyDescent="0.25">
      <c r="A294" s="67" t="s">
        <v>2622</v>
      </c>
      <c r="B294" s="5">
        <v>53069</v>
      </c>
      <c r="C294" s="5">
        <v>19438.833333333332</v>
      </c>
      <c r="D294" s="6">
        <v>0.36629356749389158</v>
      </c>
    </row>
    <row r="295" spans="1:4" x14ac:dyDescent="0.25">
      <c r="A295" s="67" t="s">
        <v>3211</v>
      </c>
      <c r="B295" s="5">
        <v>57836</v>
      </c>
      <c r="C295" s="5">
        <v>18543</v>
      </c>
      <c r="D295" s="6">
        <v>0.32061345874541808</v>
      </c>
    </row>
    <row r="296" spans="1:4" x14ac:dyDescent="0.25">
      <c r="A296" s="67" t="s">
        <v>2767</v>
      </c>
      <c r="B296" s="5">
        <v>58924</v>
      </c>
      <c r="C296" s="5">
        <v>20866.833333333332</v>
      </c>
      <c r="D296" s="6">
        <v>0.35413131038852302</v>
      </c>
    </row>
    <row r="297" spans="1:4" x14ac:dyDescent="0.25">
      <c r="A297" s="67" t="s">
        <v>2739</v>
      </c>
      <c r="B297" s="5">
        <v>58954</v>
      </c>
      <c r="C297" s="5">
        <v>20999.5</v>
      </c>
      <c r="D297" s="6">
        <v>0.35620144519455849</v>
      </c>
    </row>
    <row r="298" spans="1:4" x14ac:dyDescent="0.25">
      <c r="A298" s="67" t="s">
        <v>1492</v>
      </c>
      <c r="B298" s="5">
        <v>70015</v>
      </c>
      <c r="C298" s="5">
        <v>33031.666666666664</v>
      </c>
      <c r="D298" s="6">
        <v>0.47177985669737432</v>
      </c>
    </row>
    <row r="299" spans="1:4" x14ac:dyDescent="0.25">
      <c r="A299" s="67" t="s">
        <v>1553</v>
      </c>
      <c r="B299" s="5">
        <v>73545</v>
      </c>
      <c r="C299" s="5">
        <v>34199.333333333336</v>
      </c>
      <c r="D299" s="6">
        <v>0.46501235071498181</v>
      </c>
    </row>
    <row r="300" spans="1:4" x14ac:dyDescent="0.25">
      <c r="A300" s="67" t="s">
        <v>1960</v>
      </c>
      <c r="B300" s="5">
        <v>67058</v>
      </c>
      <c r="C300" s="5">
        <v>28484</v>
      </c>
      <c r="D300" s="6">
        <v>0.42476661994094667</v>
      </c>
    </row>
    <row r="301" spans="1:4" x14ac:dyDescent="0.25">
      <c r="A301" s="67" t="s">
        <v>1382</v>
      </c>
      <c r="B301" s="5">
        <v>65686</v>
      </c>
      <c r="C301" s="5">
        <v>31755.5</v>
      </c>
      <c r="D301" s="6">
        <v>0.48344396066132811</v>
      </c>
    </row>
    <row r="302" spans="1:4" x14ac:dyDescent="0.25">
      <c r="A302" s="67" t="s">
        <v>2125</v>
      </c>
      <c r="B302" s="5">
        <v>73009</v>
      </c>
      <c r="C302" s="5">
        <v>30087.166666666668</v>
      </c>
      <c r="D302" s="6">
        <v>0.41210216092079971</v>
      </c>
    </row>
    <row r="303" spans="1:4" x14ac:dyDescent="0.25">
      <c r="A303" s="67" t="s">
        <v>1320</v>
      </c>
      <c r="B303" s="5">
        <v>71532</v>
      </c>
      <c r="C303" s="5">
        <v>35102.666666666664</v>
      </c>
      <c r="D303" s="6">
        <v>0.49072676098342927</v>
      </c>
    </row>
    <row r="304" spans="1:4" x14ac:dyDescent="0.25">
      <c r="A304" s="67" t="s">
        <v>1698</v>
      </c>
      <c r="B304" s="5">
        <v>75609</v>
      </c>
      <c r="C304" s="5">
        <v>33856.833333333336</v>
      </c>
      <c r="D304" s="6">
        <v>0.44778840261520897</v>
      </c>
    </row>
    <row r="305" spans="1:4" x14ac:dyDescent="0.25">
      <c r="A305" s="67" t="s">
        <v>1761</v>
      </c>
      <c r="B305" s="5">
        <v>65502</v>
      </c>
      <c r="C305" s="5">
        <v>28981</v>
      </c>
      <c r="D305" s="6">
        <v>0.44244450551128212</v>
      </c>
    </row>
    <row r="306" spans="1:4" x14ac:dyDescent="0.25">
      <c r="A306" s="67" t="s">
        <v>1666</v>
      </c>
      <c r="B306" s="5">
        <v>67922</v>
      </c>
      <c r="C306" s="5">
        <v>30613.5</v>
      </c>
      <c r="D306" s="6">
        <v>0.45071552663349135</v>
      </c>
    </row>
    <row r="307" spans="1:4" x14ac:dyDescent="0.25">
      <c r="A307" s="67" t="s">
        <v>1114</v>
      </c>
      <c r="B307" s="5">
        <v>68257</v>
      </c>
      <c r="C307" s="5">
        <v>34770.666666666664</v>
      </c>
      <c r="D307" s="6">
        <v>0.50940807047872982</v>
      </c>
    </row>
    <row r="308" spans="1:4" x14ac:dyDescent="0.25">
      <c r="A308" s="67" t="s">
        <v>1734</v>
      </c>
      <c r="B308" s="5">
        <v>70253</v>
      </c>
      <c r="C308" s="5">
        <v>31242.666666666668</v>
      </c>
      <c r="D308" s="6">
        <v>0.44471647711367013</v>
      </c>
    </row>
    <row r="309" spans="1:4" x14ac:dyDescent="0.25">
      <c r="A309" s="67" t="s">
        <v>1771</v>
      </c>
      <c r="B309" s="5">
        <v>75461</v>
      </c>
      <c r="C309" s="5">
        <v>33327.166666666664</v>
      </c>
      <c r="D309" s="6">
        <v>0.44164756187522913</v>
      </c>
    </row>
    <row r="310" spans="1:4" x14ac:dyDescent="0.25">
      <c r="A310" s="67" t="s">
        <v>1562</v>
      </c>
      <c r="B310" s="5">
        <v>68964</v>
      </c>
      <c r="C310" s="5">
        <v>32012.666666666668</v>
      </c>
      <c r="D310" s="6">
        <v>0.4641938789320032</v>
      </c>
    </row>
    <row r="311" spans="1:4" x14ac:dyDescent="0.25">
      <c r="A311" s="67" t="s">
        <v>1557</v>
      </c>
      <c r="B311" s="5">
        <v>74818</v>
      </c>
      <c r="C311" s="5">
        <v>34762.666666666664</v>
      </c>
      <c r="D311" s="6">
        <v>0.46462972368503119</v>
      </c>
    </row>
    <row r="312" spans="1:4" x14ac:dyDescent="0.25">
      <c r="A312" s="67" t="s">
        <v>1781</v>
      </c>
      <c r="B312" s="5">
        <v>73523</v>
      </c>
      <c r="C312" s="5">
        <v>32400.666666666668</v>
      </c>
      <c r="D312" s="6">
        <v>0.44068749461619722</v>
      </c>
    </row>
    <row r="313" spans="1:4" x14ac:dyDescent="0.25">
      <c r="A313" s="67" t="s">
        <v>1521</v>
      </c>
      <c r="B313" s="5">
        <v>65703</v>
      </c>
      <c r="C313" s="5">
        <v>30809.666666666668</v>
      </c>
      <c r="D313" s="6">
        <v>0.46892328610058398</v>
      </c>
    </row>
    <row r="314" spans="1:4" x14ac:dyDescent="0.25">
      <c r="A314" s="67" t="s">
        <v>1867</v>
      </c>
      <c r="B314" s="5">
        <v>72484</v>
      </c>
      <c r="C314" s="5">
        <v>31407.333333333332</v>
      </c>
      <c r="D314" s="6">
        <v>0.43330022257785622</v>
      </c>
    </row>
    <row r="315" spans="1:4" x14ac:dyDescent="0.25">
      <c r="A315" s="67" t="s">
        <v>1370</v>
      </c>
      <c r="B315" s="5">
        <v>73297</v>
      </c>
      <c r="C315" s="5">
        <v>35534.333333333336</v>
      </c>
      <c r="D315" s="6">
        <v>0.48479928691942831</v>
      </c>
    </row>
    <row r="316" spans="1:4" x14ac:dyDescent="0.25">
      <c r="A316" s="67" t="s">
        <v>1599</v>
      </c>
      <c r="B316" s="5">
        <v>70493</v>
      </c>
      <c r="C316" s="5">
        <v>32451.666666666668</v>
      </c>
      <c r="D316" s="6">
        <v>0.46035303741742678</v>
      </c>
    </row>
    <row r="317" spans="1:4" x14ac:dyDescent="0.25">
      <c r="A317" s="67" t="s">
        <v>1412</v>
      </c>
      <c r="B317" s="5">
        <v>67708</v>
      </c>
      <c r="C317" s="5">
        <v>32568.666666666668</v>
      </c>
      <c r="D317" s="6">
        <v>0.48101652192749256</v>
      </c>
    </row>
    <row r="318" spans="1:4" x14ac:dyDescent="0.25">
      <c r="A318" s="67" t="s">
        <v>2560</v>
      </c>
      <c r="B318" s="5">
        <v>44620</v>
      </c>
      <c r="C318" s="5">
        <v>16558.666666666668</v>
      </c>
      <c r="D318" s="6">
        <v>0.37110413865232333</v>
      </c>
    </row>
    <row r="319" spans="1:4" x14ac:dyDescent="0.25">
      <c r="A319" s="67" t="s">
        <v>2584</v>
      </c>
      <c r="B319" s="5">
        <v>46183</v>
      </c>
      <c r="C319" s="5">
        <v>17059.333333333332</v>
      </c>
      <c r="D319" s="6">
        <v>0.36938556034327202</v>
      </c>
    </row>
    <row r="320" spans="1:4" x14ac:dyDescent="0.25">
      <c r="A320" s="67" t="s">
        <v>2536</v>
      </c>
      <c r="B320" s="5">
        <v>42512</v>
      </c>
      <c r="C320" s="5">
        <v>15882.833333333334</v>
      </c>
      <c r="D320" s="6">
        <v>0.37360823610588384</v>
      </c>
    </row>
    <row r="321" spans="1:4" x14ac:dyDescent="0.25">
      <c r="A321" s="67" t="s">
        <v>2627</v>
      </c>
      <c r="B321" s="5">
        <v>47192</v>
      </c>
      <c r="C321" s="5">
        <v>17268</v>
      </c>
      <c r="D321" s="6">
        <v>0.36590947618240377</v>
      </c>
    </row>
    <row r="322" spans="1:4" x14ac:dyDescent="0.25">
      <c r="A322" s="67" t="s">
        <v>2434</v>
      </c>
      <c r="B322" s="5">
        <v>43284</v>
      </c>
      <c r="C322" s="5">
        <v>16626.166666666668</v>
      </c>
      <c r="D322" s="6">
        <v>0.3841180728829745</v>
      </c>
    </row>
    <row r="323" spans="1:4" x14ac:dyDescent="0.25">
      <c r="A323" s="67" t="s">
        <v>2684</v>
      </c>
      <c r="B323" s="5">
        <v>46009</v>
      </c>
      <c r="C323" s="5">
        <v>16657.833333333332</v>
      </c>
      <c r="D323" s="6">
        <v>0.36205597455570282</v>
      </c>
    </row>
    <row r="324" spans="1:4" x14ac:dyDescent="0.25">
      <c r="A324" s="67" t="s">
        <v>2020</v>
      </c>
      <c r="B324" s="5">
        <v>43738</v>
      </c>
      <c r="C324" s="5">
        <v>18367</v>
      </c>
      <c r="D324" s="6">
        <v>0.41993232429466371</v>
      </c>
    </row>
    <row r="325" spans="1:4" x14ac:dyDescent="0.25">
      <c r="A325" s="67" t="s">
        <v>2513</v>
      </c>
      <c r="B325" s="5">
        <v>47210</v>
      </c>
      <c r="C325" s="5">
        <v>17764.166666666668</v>
      </c>
      <c r="D325" s="6">
        <v>0.37627974299230393</v>
      </c>
    </row>
    <row r="326" spans="1:4" x14ac:dyDescent="0.25">
      <c r="A326" s="67" t="s">
        <v>2384</v>
      </c>
      <c r="B326" s="5">
        <v>42036</v>
      </c>
      <c r="C326" s="5">
        <v>16341</v>
      </c>
      <c r="D326" s="6">
        <v>0.3887382243791036</v>
      </c>
    </row>
    <row r="327" spans="1:4" x14ac:dyDescent="0.25">
      <c r="A327" s="67" t="s">
        <v>2462</v>
      </c>
      <c r="B327" s="5">
        <v>42334</v>
      </c>
      <c r="C327" s="5">
        <v>16143.833333333334</v>
      </c>
      <c r="D327" s="6">
        <v>0.38134438827734995</v>
      </c>
    </row>
    <row r="328" spans="1:4" x14ac:dyDescent="0.25">
      <c r="A328" s="67" t="s">
        <v>2509</v>
      </c>
      <c r="B328" s="5">
        <v>40402</v>
      </c>
      <c r="C328" s="5">
        <v>15216.666666666666</v>
      </c>
      <c r="D328" s="6">
        <v>0.37663151989175453</v>
      </c>
    </row>
    <row r="329" spans="1:4" x14ac:dyDescent="0.25">
      <c r="A329" s="67" t="s">
        <v>2497</v>
      </c>
      <c r="B329" s="5">
        <v>43884</v>
      </c>
      <c r="C329" s="5">
        <v>16563.5</v>
      </c>
      <c r="D329" s="6">
        <v>0.37743824628566219</v>
      </c>
    </row>
    <row r="330" spans="1:4" x14ac:dyDescent="0.25">
      <c r="A330" s="67" t="s">
        <v>2426</v>
      </c>
      <c r="B330" s="5">
        <v>40728</v>
      </c>
      <c r="C330" s="5">
        <v>15689.166666666666</v>
      </c>
      <c r="D330" s="6">
        <v>0.38521819550841352</v>
      </c>
    </row>
    <row r="331" spans="1:4" x14ac:dyDescent="0.25">
      <c r="A331" s="67" t="s">
        <v>2508</v>
      </c>
      <c r="B331" s="5">
        <v>44607</v>
      </c>
      <c r="C331" s="5">
        <v>16800.666666666668</v>
      </c>
      <c r="D331" s="6">
        <v>0.37663744853199427</v>
      </c>
    </row>
    <row r="332" spans="1:4" x14ac:dyDescent="0.25">
      <c r="A332" s="67" t="s">
        <v>2455</v>
      </c>
      <c r="B332" s="5">
        <v>43675</v>
      </c>
      <c r="C332" s="5">
        <v>16678.666666666668</v>
      </c>
      <c r="D332" s="6">
        <v>0.3818813203587102</v>
      </c>
    </row>
    <row r="333" spans="1:4" x14ac:dyDescent="0.25">
      <c r="A333" s="67" t="s">
        <v>3517</v>
      </c>
      <c r="B333" s="5">
        <v>83090</v>
      </c>
      <c r="C333" s="5">
        <v>23875.666666666668</v>
      </c>
      <c r="D333" s="6">
        <v>0.2873470533959161</v>
      </c>
    </row>
    <row r="334" spans="1:4" x14ac:dyDescent="0.25">
      <c r="A334" s="67" t="s">
        <v>3673</v>
      </c>
      <c r="B334" s="5">
        <v>75870</v>
      </c>
      <c r="C334" s="5">
        <v>20384.666666666668</v>
      </c>
      <c r="D334" s="6">
        <v>0.26867888054127675</v>
      </c>
    </row>
    <row r="335" spans="1:4" x14ac:dyDescent="0.25">
      <c r="A335" s="67" t="s">
        <v>3456</v>
      </c>
      <c r="B335" s="5">
        <v>79720</v>
      </c>
      <c r="C335" s="5">
        <v>23513.333333333332</v>
      </c>
      <c r="D335" s="6">
        <v>0.29494898812510451</v>
      </c>
    </row>
    <row r="336" spans="1:4" x14ac:dyDescent="0.25">
      <c r="A336" s="67" t="s">
        <v>3486</v>
      </c>
      <c r="B336" s="5">
        <v>76940</v>
      </c>
      <c r="C336" s="5">
        <v>22457</v>
      </c>
      <c r="D336" s="6">
        <v>0.29187678710683651</v>
      </c>
    </row>
    <row r="337" spans="1:4" x14ac:dyDescent="0.25">
      <c r="A337" s="67" t="s">
        <v>3406</v>
      </c>
      <c r="B337" s="5">
        <v>73432</v>
      </c>
      <c r="C337" s="5">
        <v>22009</v>
      </c>
      <c r="D337" s="6">
        <v>0.29971946835167229</v>
      </c>
    </row>
    <row r="338" spans="1:4" x14ac:dyDescent="0.25">
      <c r="A338" s="67" t="s">
        <v>3450</v>
      </c>
      <c r="B338" s="5">
        <v>71025</v>
      </c>
      <c r="C338" s="5">
        <v>20977.333333333332</v>
      </c>
      <c r="D338" s="6">
        <v>0.2953514020884665</v>
      </c>
    </row>
    <row r="339" spans="1:4" x14ac:dyDescent="0.25">
      <c r="A339" s="67" t="s">
        <v>3494</v>
      </c>
      <c r="B339" s="5">
        <v>76954</v>
      </c>
      <c r="C339" s="5">
        <v>22402.166666666668</v>
      </c>
      <c r="D339" s="6">
        <v>0.29111113998839133</v>
      </c>
    </row>
    <row r="340" spans="1:4" x14ac:dyDescent="0.25">
      <c r="A340" s="67" t="s">
        <v>3298</v>
      </c>
      <c r="B340" s="5">
        <v>74643</v>
      </c>
      <c r="C340" s="5">
        <v>23308.833333333332</v>
      </c>
      <c r="D340" s="6">
        <v>0.31227085370809499</v>
      </c>
    </row>
    <row r="341" spans="1:4" x14ac:dyDescent="0.25">
      <c r="A341" s="67" t="s">
        <v>3356</v>
      </c>
      <c r="B341" s="5">
        <v>76575</v>
      </c>
      <c r="C341" s="5">
        <v>23433.5</v>
      </c>
      <c r="D341" s="6">
        <v>0.30602024159320929</v>
      </c>
    </row>
    <row r="342" spans="1:4" x14ac:dyDescent="0.25">
      <c r="A342" s="67" t="s">
        <v>3675</v>
      </c>
      <c r="B342" s="5">
        <v>73799</v>
      </c>
      <c r="C342" s="5">
        <v>19805.833333333332</v>
      </c>
      <c r="D342" s="6">
        <v>0.26837536190643957</v>
      </c>
    </row>
    <row r="343" spans="1:4" x14ac:dyDescent="0.25">
      <c r="A343" s="67" t="s">
        <v>3331</v>
      </c>
      <c r="B343" s="5">
        <v>76992</v>
      </c>
      <c r="C343" s="5">
        <v>23780.5</v>
      </c>
      <c r="D343" s="6">
        <v>0.3088697527015794</v>
      </c>
    </row>
    <row r="344" spans="1:4" x14ac:dyDescent="0.25">
      <c r="A344" s="67" t="s">
        <v>3697</v>
      </c>
      <c r="B344" s="5">
        <v>80407</v>
      </c>
      <c r="C344" s="5">
        <v>21305.833333333332</v>
      </c>
      <c r="D344" s="6">
        <v>0.26497485708126572</v>
      </c>
    </row>
    <row r="345" spans="1:4" x14ac:dyDescent="0.25">
      <c r="A345" s="67" t="s">
        <v>3360</v>
      </c>
      <c r="B345" s="5">
        <v>82594</v>
      </c>
      <c r="C345" s="5">
        <v>25223.833333333332</v>
      </c>
      <c r="D345" s="6">
        <v>0.30539546859739608</v>
      </c>
    </row>
    <row r="346" spans="1:4" x14ac:dyDescent="0.25">
      <c r="A346" s="67" t="s">
        <v>3126</v>
      </c>
      <c r="B346" s="5">
        <v>83258</v>
      </c>
      <c r="C346" s="5">
        <v>27393.5</v>
      </c>
      <c r="D346" s="6">
        <v>0.32901943356794544</v>
      </c>
    </row>
    <row r="347" spans="1:4" x14ac:dyDescent="0.25">
      <c r="A347" s="67" t="s">
        <v>3514</v>
      </c>
      <c r="B347" s="5">
        <v>76583</v>
      </c>
      <c r="C347" s="5">
        <v>22058.833333333332</v>
      </c>
      <c r="D347" s="6">
        <v>0.28803825043852205</v>
      </c>
    </row>
    <row r="348" spans="1:4" x14ac:dyDescent="0.25">
      <c r="A348" s="67" t="s">
        <v>3432</v>
      </c>
      <c r="B348" s="5">
        <v>84414</v>
      </c>
      <c r="C348" s="5">
        <v>25126.833333333332</v>
      </c>
      <c r="D348" s="6">
        <v>0.2976619202186051</v>
      </c>
    </row>
    <row r="349" spans="1:4" x14ac:dyDescent="0.25">
      <c r="A349" s="67" t="s">
        <v>3265</v>
      </c>
      <c r="B349" s="5">
        <v>73384</v>
      </c>
      <c r="C349" s="5">
        <v>23128</v>
      </c>
      <c r="D349" s="6">
        <v>0.31516406846179001</v>
      </c>
    </row>
    <row r="350" spans="1:4" x14ac:dyDescent="0.25">
      <c r="A350" s="67" t="s">
        <v>3521</v>
      </c>
      <c r="B350" s="5">
        <v>80484</v>
      </c>
      <c r="C350" s="5">
        <v>23094</v>
      </c>
      <c r="D350" s="6">
        <v>0.2869390189354406</v>
      </c>
    </row>
    <row r="351" spans="1:4" x14ac:dyDescent="0.25">
      <c r="A351" s="67" t="s">
        <v>3307</v>
      </c>
      <c r="B351" s="5">
        <v>85082</v>
      </c>
      <c r="C351" s="5">
        <v>26475.833333333332</v>
      </c>
      <c r="D351" s="6">
        <v>0.31118019479247472</v>
      </c>
    </row>
    <row r="352" spans="1:4" x14ac:dyDescent="0.25">
      <c r="A352" s="67" t="s">
        <v>3655</v>
      </c>
      <c r="B352" s="5">
        <v>78271</v>
      </c>
      <c r="C352" s="5">
        <v>21190</v>
      </c>
      <c r="D352" s="6">
        <v>0.27072606712575537</v>
      </c>
    </row>
    <row r="353" spans="1:4" x14ac:dyDescent="0.25">
      <c r="A353" s="67" t="s">
        <v>3634</v>
      </c>
      <c r="B353" s="5">
        <v>77409</v>
      </c>
      <c r="C353" s="5">
        <v>21171.333333333332</v>
      </c>
      <c r="D353" s="6">
        <v>0.27349963613188816</v>
      </c>
    </row>
    <row r="354" spans="1:4" x14ac:dyDescent="0.25">
      <c r="A354" s="67" t="s">
        <v>3483</v>
      </c>
      <c r="B354" s="5">
        <v>83631</v>
      </c>
      <c r="C354" s="5">
        <v>24418.166666666668</v>
      </c>
      <c r="D354" s="6">
        <v>0.29197506506757864</v>
      </c>
    </row>
    <row r="355" spans="1:4" x14ac:dyDescent="0.25">
      <c r="A355" s="67" t="s">
        <v>3487</v>
      </c>
      <c r="B355" s="5">
        <v>82363</v>
      </c>
      <c r="C355" s="5">
        <v>24038.833333333332</v>
      </c>
      <c r="D355" s="6">
        <v>0.29186446988736853</v>
      </c>
    </row>
    <row r="356" spans="1:4" x14ac:dyDescent="0.25">
      <c r="A356" s="67" t="s">
        <v>3417</v>
      </c>
      <c r="B356" s="5">
        <v>75877</v>
      </c>
      <c r="C356" s="5">
        <v>22657.833333333332</v>
      </c>
      <c r="D356" s="6">
        <v>0.29861266699175421</v>
      </c>
    </row>
    <row r="357" spans="1:4" x14ac:dyDescent="0.25">
      <c r="A357" s="67" t="s">
        <v>3484</v>
      </c>
      <c r="B357" s="5">
        <v>71693</v>
      </c>
      <c r="C357" s="5">
        <v>20929</v>
      </c>
      <c r="D357" s="6">
        <v>0.29192529256691729</v>
      </c>
    </row>
    <row r="358" spans="1:4" x14ac:dyDescent="0.25">
      <c r="A358" s="67" t="s">
        <v>3233</v>
      </c>
      <c r="B358" s="5">
        <v>77303</v>
      </c>
      <c r="C358" s="5">
        <v>24660</v>
      </c>
      <c r="D358" s="6">
        <v>0.31900443708523601</v>
      </c>
    </row>
    <row r="359" spans="1:4" x14ac:dyDescent="0.25">
      <c r="A359" s="67" t="s">
        <v>3556</v>
      </c>
      <c r="B359" s="5">
        <v>82526</v>
      </c>
      <c r="C359" s="5">
        <v>23308.833333333332</v>
      </c>
      <c r="D359" s="6">
        <v>0.28244230101220624</v>
      </c>
    </row>
    <row r="360" spans="1:4" x14ac:dyDescent="0.25">
      <c r="A360" s="67" t="s">
        <v>2372</v>
      </c>
      <c r="B360" s="5">
        <v>39054</v>
      </c>
      <c r="C360" s="5">
        <v>15254</v>
      </c>
      <c r="D360" s="6">
        <v>0.39058739181645924</v>
      </c>
    </row>
    <row r="361" spans="1:4" x14ac:dyDescent="0.25">
      <c r="A361" s="67" t="s">
        <v>2454</v>
      </c>
      <c r="B361" s="5">
        <v>38435</v>
      </c>
      <c r="C361" s="5">
        <v>14680.166666666666</v>
      </c>
      <c r="D361" s="6">
        <v>0.38194787736871771</v>
      </c>
    </row>
    <row r="362" spans="1:4" x14ac:dyDescent="0.25">
      <c r="A362" s="67" t="s">
        <v>2315</v>
      </c>
      <c r="B362" s="5">
        <v>41536</v>
      </c>
      <c r="C362" s="5">
        <v>16461</v>
      </c>
      <c r="D362" s="6">
        <v>0.39630681818181818</v>
      </c>
    </row>
    <row r="363" spans="1:4" x14ac:dyDescent="0.25">
      <c r="A363" s="67" t="s">
        <v>2578</v>
      </c>
      <c r="B363" s="5">
        <v>40484</v>
      </c>
      <c r="C363" s="5">
        <v>14972.5</v>
      </c>
      <c r="D363" s="6">
        <v>0.36983746665349276</v>
      </c>
    </row>
    <row r="364" spans="1:4" x14ac:dyDescent="0.25">
      <c r="A364" s="67" t="s">
        <v>1926</v>
      </c>
      <c r="B364" s="5">
        <v>35865</v>
      </c>
      <c r="C364" s="5">
        <v>15383.166666666666</v>
      </c>
      <c r="D364" s="6">
        <v>0.42891863004786468</v>
      </c>
    </row>
    <row r="365" spans="1:4" x14ac:dyDescent="0.25">
      <c r="A365" s="67" t="s">
        <v>2334</v>
      </c>
      <c r="B365" s="5">
        <v>38804</v>
      </c>
      <c r="C365" s="5">
        <v>15291.666666666666</v>
      </c>
      <c r="D365" s="6">
        <v>0.39407449403841527</v>
      </c>
    </row>
    <row r="366" spans="1:4" x14ac:dyDescent="0.25">
      <c r="A366" s="67" t="s">
        <v>1967</v>
      </c>
      <c r="B366" s="5">
        <v>41094</v>
      </c>
      <c r="C366" s="5">
        <v>17441.666666666668</v>
      </c>
      <c r="D366" s="6">
        <v>0.42443341282587893</v>
      </c>
    </row>
    <row r="367" spans="1:4" x14ac:dyDescent="0.25">
      <c r="A367" s="67" t="s">
        <v>1812</v>
      </c>
      <c r="B367" s="5">
        <v>39938</v>
      </c>
      <c r="C367" s="5">
        <v>17472.5</v>
      </c>
      <c r="D367" s="6">
        <v>0.43749061044619159</v>
      </c>
    </row>
    <row r="368" spans="1:4" x14ac:dyDescent="0.25">
      <c r="A368" s="67" t="s">
        <v>2614</v>
      </c>
      <c r="B368" s="5">
        <v>40658</v>
      </c>
      <c r="C368" s="5">
        <v>14922</v>
      </c>
      <c r="D368" s="6">
        <v>0.36701264203846723</v>
      </c>
    </row>
    <row r="369" spans="1:4" x14ac:dyDescent="0.25">
      <c r="A369" s="67" t="s">
        <v>2539</v>
      </c>
      <c r="B369" s="5">
        <v>39079</v>
      </c>
      <c r="C369" s="5">
        <v>14585.666666666666</v>
      </c>
      <c r="D369" s="6">
        <v>0.37323541202862576</v>
      </c>
    </row>
    <row r="370" spans="1:4" x14ac:dyDescent="0.25">
      <c r="A370" s="67" t="s">
        <v>2148</v>
      </c>
      <c r="B370" s="5">
        <v>39016</v>
      </c>
      <c r="C370" s="5">
        <v>16006.666666666666</v>
      </c>
      <c r="D370" s="6">
        <v>0.41025903902672406</v>
      </c>
    </row>
    <row r="371" spans="1:4" x14ac:dyDescent="0.25">
      <c r="A371" s="67" t="s">
        <v>2192</v>
      </c>
      <c r="B371" s="5">
        <v>38257</v>
      </c>
      <c r="C371" s="5">
        <v>15581</v>
      </c>
      <c r="D371" s="6">
        <v>0.40727187181430852</v>
      </c>
    </row>
    <row r="372" spans="1:4" x14ac:dyDescent="0.25">
      <c r="A372" s="67" t="s">
        <v>2638</v>
      </c>
      <c r="B372" s="5">
        <v>41992</v>
      </c>
      <c r="C372" s="5">
        <v>15328.333333333334</v>
      </c>
      <c r="D372" s="6">
        <v>0.36502984695497559</v>
      </c>
    </row>
    <row r="373" spans="1:4" x14ac:dyDescent="0.25">
      <c r="A373" s="67" t="s">
        <v>2424</v>
      </c>
      <c r="B373" s="5">
        <v>38752</v>
      </c>
      <c r="C373" s="5">
        <v>14945.666666666666</v>
      </c>
      <c r="D373" s="6">
        <v>0.38567471786402419</v>
      </c>
    </row>
    <row r="374" spans="1:4" x14ac:dyDescent="0.25">
      <c r="A374" s="67" t="s">
        <v>1895</v>
      </c>
      <c r="B374" s="5">
        <v>38182</v>
      </c>
      <c r="C374" s="5">
        <v>16460.5</v>
      </c>
      <c r="D374" s="6">
        <v>0.43110628044628357</v>
      </c>
    </row>
    <row r="375" spans="1:4" x14ac:dyDescent="0.25">
      <c r="A375" s="67" t="s">
        <v>2040</v>
      </c>
      <c r="B375" s="5">
        <v>36899</v>
      </c>
      <c r="C375" s="5">
        <v>15441.666666666666</v>
      </c>
      <c r="D375" s="6">
        <v>0.41848469244875652</v>
      </c>
    </row>
    <row r="376" spans="1:4" x14ac:dyDescent="0.25">
      <c r="A376" s="67" t="s">
        <v>2104</v>
      </c>
      <c r="B376" s="5">
        <v>41325</v>
      </c>
      <c r="C376" s="5">
        <v>17102</v>
      </c>
      <c r="D376" s="6">
        <v>0.41384150030248035</v>
      </c>
    </row>
    <row r="377" spans="1:4" x14ac:dyDescent="0.25">
      <c r="A377" s="67" t="s">
        <v>2300</v>
      </c>
      <c r="B377" s="5">
        <v>36811</v>
      </c>
      <c r="C377" s="5">
        <v>14632.666666666666</v>
      </c>
      <c r="D377" s="6">
        <v>0.39750799127072522</v>
      </c>
    </row>
    <row r="378" spans="1:4" x14ac:dyDescent="0.25">
      <c r="A378" s="67" t="s">
        <v>2310</v>
      </c>
      <c r="B378" s="5">
        <v>39960</v>
      </c>
      <c r="C378" s="5">
        <v>15856.333333333334</v>
      </c>
      <c r="D378" s="6">
        <v>0.39680513847180515</v>
      </c>
    </row>
    <row r="379" spans="1:4" x14ac:dyDescent="0.25">
      <c r="A379" s="67" t="s">
        <v>2261</v>
      </c>
      <c r="B379" s="5">
        <v>35701</v>
      </c>
      <c r="C379" s="5">
        <v>14313.5</v>
      </c>
      <c r="D379" s="6">
        <v>0.40092714489790204</v>
      </c>
    </row>
    <row r="380" spans="1:4" x14ac:dyDescent="0.25">
      <c r="A380" s="67" t="s">
        <v>2047</v>
      </c>
      <c r="B380" s="5">
        <v>38124</v>
      </c>
      <c r="C380" s="5">
        <v>15933</v>
      </c>
      <c r="D380" s="6">
        <v>0.4179257160843563</v>
      </c>
    </row>
    <row r="381" spans="1:4" x14ac:dyDescent="0.25">
      <c r="A381" s="67" t="s">
        <v>3784</v>
      </c>
      <c r="B381" s="5">
        <v>58535</v>
      </c>
      <c r="C381" s="5">
        <v>14700.833333333334</v>
      </c>
      <c r="D381" s="6">
        <v>0.25114603798297314</v>
      </c>
    </row>
    <row r="382" spans="1:4" x14ac:dyDescent="0.25">
      <c r="A382" s="67" t="s">
        <v>3665</v>
      </c>
      <c r="B382" s="5">
        <v>60447</v>
      </c>
      <c r="C382" s="5">
        <v>16275.333333333334</v>
      </c>
      <c r="D382" s="6">
        <v>0.26924964569512688</v>
      </c>
    </row>
    <row r="383" spans="1:4" x14ac:dyDescent="0.25">
      <c r="A383" s="67" t="s">
        <v>3683</v>
      </c>
      <c r="B383" s="5">
        <v>62678</v>
      </c>
      <c r="C383" s="5">
        <v>16710.166666666668</v>
      </c>
      <c r="D383" s="6">
        <v>0.26660338023974389</v>
      </c>
    </row>
    <row r="384" spans="1:4" x14ac:dyDescent="0.25">
      <c r="A384" s="67" t="s">
        <v>3677</v>
      </c>
      <c r="B384" s="5">
        <v>57880</v>
      </c>
      <c r="C384" s="5">
        <v>15525.166666666666</v>
      </c>
      <c r="D384" s="6">
        <v>0.26823024648698457</v>
      </c>
    </row>
    <row r="385" spans="1:4" x14ac:dyDescent="0.25">
      <c r="A385" s="67" t="s">
        <v>3745</v>
      </c>
      <c r="B385" s="5">
        <v>57790</v>
      </c>
      <c r="C385" s="5">
        <v>14870.166666666666</v>
      </c>
      <c r="D385" s="6">
        <v>0.25731383745746089</v>
      </c>
    </row>
    <row r="386" spans="1:4" x14ac:dyDescent="0.25">
      <c r="A386" s="67" t="s">
        <v>3783</v>
      </c>
      <c r="B386" s="5">
        <v>57343</v>
      </c>
      <c r="C386" s="5">
        <v>14408</v>
      </c>
      <c r="D386" s="6">
        <v>0.25125996198315398</v>
      </c>
    </row>
    <row r="387" spans="1:4" x14ac:dyDescent="0.25">
      <c r="A387" s="67" t="s">
        <v>3803</v>
      </c>
      <c r="B387" s="5">
        <v>58771</v>
      </c>
      <c r="C387" s="5">
        <v>14551.833333333334</v>
      </c>
      <c r="D387" s="6">
        <v>0.24760227549868699</v>
      </c>
    </row>
    <row r="388" spans="1:4" x14ac:dyDescent="0.25">
      <c r="A388" s="67" t="s">
        <v>3623</v>
      </c>
      <c r="B388" s="5">
        <v>60033</v>
      </c>
      <c r="C388" s="5">
        <v>16494</v>
      </c>
      <c r="D388" s="6">
        <v>0.27474888811153864</v>
      </c>
    </row>
    <row r="389" spans="1:4" x14ac:dyDescent="0.25">
      <c r="A389" s="67" t="s">
        <v>2035</v>
      </c>
      <c r="B389" s="5">
        <v>47407</v>
      </c>
      <c r="C389" s="5">
        <v>19846.166666666668</v>
      </c>
      <c r="D389" s="6">
        <v>0.41863367575815108</v>
      </c>
    </row>
    <row r="390" spans="1:4" x14ac:dyDescent="0.25">
      <c r="A390" s="67" t="s">
        <v>1669</v>
      </c>
      <c r="B390" s="5">
        <v>50750</v>
      </c>
      <c r="C390" s="5">
        <v>22849.166666666668</v>
      </c>
      <c r="D390" s="6">
        <v>0.4502298850574713</v>
      </c>
    </row>
    <row r="391" spans="1:4" x14ac:dyDescent="0.25">
      <c r="A391" s="67" t="s">
        <v>2422</v>
      </c>
      <c r="B391" s="5">
        <v>49869</v>
      </c>
      <c r="C391" s="5">
        <v>19240.333333333332</v>
      </c>
      <c r="D391" s="6">
        <v>0.3858175085390389</v>
      </c>
    </row>
    <row r="392" spans="1:4" x14ac:dyDescent="0.25">
      <c r="A392" s="67" t="s">
        <v>2007</v>
      </c>
      <c r="B392" s="5">
        <v>47244</v>
      </c>
      <c r="C392" s="5">
        <v>19908.166666666668</v>
      </c>
      <c r="D392" s="6">
        <v>0.42139037055851891</v>
      </c>
    </row>
    <row r="393" spans="1:4" x14ac:dyDescent="0.25">
      <c r="A393" s="67" t="s">
        <v>1947</v>
      </c>
      <c r="B393" s="5">
        <v>47113</v>
      </c>
      <c r="C393" s="5">
        <v>20070.666666666668</v>
      </c>
      <c r="D393" s="6">
        <v>0.42601122124820467</v>
      </c>
    </row>
    <row r="394" spans="1:4" x14ac:dyDescent="0.25">
      <c r="A394" s="67" t="s">
        <v>2251</v>
      </c>
      <c r="B394" s="5">
        <v>46607</v>
      </c>
      <c r="C394" s="5">
        <v>18725.333333333332</v>
      </c>
      <c r="D394" s="6">
        <v>0.40177083556833376</v>
      </c>
    </row>
    <row r="395" spans="1:4" x14ac:dyDescent="0.25">
      <c r="A395" s="67" t="s">
        <v>2967</v>
      </c>
      <c r="B395" s="5">
        <v>31443</v>
      </c>
      <c r="C395" s="5">
        <v>10699.5</v>
      </c>
      <c r="D395" s="6">
        <v>0.34028241580001906</v>
      </c>
    </row>
    <row r="396" spans="1:4" x14ac:dyDescent="0.25">
      <c r="A396" s="67" t="s">
        <v>2651</v>
      </c>
      <c r="B396" s="5">
        <v>30085</v>
      </c>
      <c r="C396" s="5">
        <v>10956.333333333334</v>
      </c>
      <c r="D396" s="6">
        <v>0.36417926984654592</v>
      </c>
    </row>
    <row r="397" spans="1:4" x14ac:dyDescent="0.25">
      <c r="A397" s="67" t="s">
        <v>3038</v>
      </c>
      <c r="B397" s="5">
        <v>29283</v>
      </c>
      <c r="C397" s="5">
        <v>9818.3333333333339</v>
      </c>
      <c r="D397" s="6">
        <v>0.33529123837493885</v>
      </c>
    </row>
    <row r="398" spans="1:4" x14ac:dyDescent="0.25">
      <c r="A398" s="67" t="s">
        <v>3561</v>
      </c>
      <c r="B398" s="5">
        <v>53655</v>
      </c>
      <c r="C398" s="5">
        <v>15134</v>
      </c>
      <c r="D398" s="6">
        <v>0.28206131767775605</v>
      </c>
    </row>
    <row r="399" spans="1:4" x14ac:dyDescent="0.25">
      <c r="A399" s="67" t="s">
        <v>2911</v>
      </c>
      <c r="B399" s="5">
        <v>28457</v>
      </c>
      <c r="C399" s="5">
        <v>9791</v>
      </c>
      <c r="D399" s="6">
        <v>0.34406297220367571</v>
      </c>
    </row>
    <row r="400" spans="1:4" x14ac:dyDescent="0.25">
      <c r="A400" s="67" t="s">
        <v>2735</v>
      </c>
      <c r="B400" s="5">
        <v>24995</v>
      </c>
      <c r="C400" s="5">
        <v>8912.6666666666661</v>
      </c>
      <c r="D400" s="6">
        <v>0.35657798226311926</v>
      </c>
    </row>
    <row r="401" spans="1:4" x14ac:dyDescent="0.25">
      <c r="A401" s="67" t="s">
        <v>3689</v>
      </c>
      <c r="B401" s="5">
        <v>40630</v>
      </c>
      <c r="C401" s="5">
        <v>10784</v>
      </c>
      <c r="D401" s="6">
        <v>0.2654196406596111</v>
      </c>
    </row>
    <row r="402" spans="1:4" x14ac:dyDescent="0.25">
      <c r="A402" s="67" t="s">
        <v>3813</v>
      </c>
      <c r="B402" s="5">
        <v>38919</v>
      </c>
      <c r="C402" s="5">
        <v>9602.5</v>
      </c>
      <c r="D402" s="6">
        <v>0.24673038875613454</v>
      </c>
    </row>
    <row r="403" spans="1:4" x14ac:dyDescent="0.25">
      <c r="A403" s="67" t="s">
        <v>1257</v>
      </c>
      <c r="B403" s="5">
        <v>63840</v>
      </c>
      <c r="C403" s="5">
        <v>31755</v>
      </c>
      <c r="D403" s="6">
        <v>0.49741541353383456</v>
      </c>
    </row>
    <row r="404" spans="1:4" x14ac:dyDescent="0.25">
      <c r="A404" s="67" t="s">
        <v>847</v>
      </c>
      <c r="B404" s="5">
        <v>63653</v>
      </c>
      <c r="C404" s="5">
        <v>34164.333333333336</v>
      </c>
      <c r="D404" s="6">
        <v>0.53672777926151694</v>
      </c>
    </row>
    <row r="405" spans="1:4" x14ac:dyDescent="0.25">
      <c r="A405" s="67" t="s">
        <v>1633</v>
      </c>
      <c r="B405" s="5">
        <v>63974</v>
      </c>
      <c r="C405" s="5">
        <v>29118.5</v>
      </c>
      <c r="D405" s="6">
        <v>0.4551614718479382</v>
      </c>
    </row>
    <row r="406" spans="1:4" x14ac:dyDescent="0.25">
      <c r="A406" s="67" t="s">
        <v>1714</v>
      </c>
      <c r="B406" s="5">
        <v>59224</v>
      </c>
      <c r="C406" s="5">
        <v>26448.666666666668</v>
      </c>
      <c r="D406" s="6">
        <v>0.44658696924670183</v>
      </c>
    </row>
    <row r="407" spans="1:4" x14ac:dyDescent="0.25">
      <c r="A407" s="67" t="s">
        <v>1397</v>
      </c>
      <c r="B407" s="5">
        <v>61441</v>
      </c>
      <c r="C407" s="5">
        <v>29644.5</v>
      </c>
      <c r="D407" s="6">
        <v>0.48248726420468419</v>
      </c>
    </row>
    <row r="408" spans="1:4" x14ac:dyDescent="0.25">
      <c r="A408" s="67" t="s">
        <v>1058</v>
      </c>
      <c r="B408" s="5">
        <v>60836</v>
      </c>
      <c r="C408" s="5">
        <v>31252.333333333332</v>
      </c>
      <c r="D408" s="6">
        <v>0.51371446731102199</v>
      </c>
    </row>
    <row r="409" spans="1:4" x14ac:dyDescent="0.25">
      <c r="A409" s="67" t="s">
        <v>1608</v>
      </c>
      <c r="B409" s="5">
        <v>63061</v>
      </c>
      <c r="C409" s="5">
        <v>28927.666666666668</v>
      </c>
      <c r="D409" s="6">
        <v>0.45872514972275524</v>
      </c>
    </row>
    <row r="410" spans="1:4" x14ac:dyDescent="0.25">
      <c r="A410" s="67" t="s">
        <v>778</v>
      </c>
      <c r="B410" s="5">
        <v>61276</v>
      </c>
      <c r="C410" s="5">
        <v>33487.5</v>
      </c>
      <c r="D410" s="6">
        <v>0.5465027090541158</v>
      </c>
    </row>
    <row r="411" spans="1:4" x14ac:dyDescent="0.25">
      <c r="A411" s="67" t="s">
        <v>1228</v>
      </c>
      <c r="B411" s="5">
        <v>61048</v>
      </c>
      <c r="C411" s="5">
        <v>30471.166666666668</v>
      </c>
      <c r="D411" s="6">
        <v>0.49913456078277202</v>
      </c>
    </row>
    <row r="412" spans="1:4" x14ac:dyDescent="0.25">
      <c r="A412" s="67" t="s">
        <v>1329</v>
      </c>
      <c r="B412" s="5">
        <v>60835</v>
      </c>
      <c r="C412" s="5">
        <v>29775.833333333332</v>
      </c>
      <c r="D412" s="6">
        <v>0.48945234377140351</v>
      </c>
    </row>
    <row r="413" spans="1:4" x14ac:dyDescent="0.25">
      <c r="A413" s="67" t="s">
        <v>1490</v>
      </c>
      <c r="B413" s="5">
        <v>60032</v>
      </c>
      <c r="C413" s="5">
        <v>28336.333333333332</v>
      </c>
      <c r="D413" s="6">
        <v>0.47202047796730628</v>
      </c>
    </row>
    <row r="414" spans="1:4" x14ac:dyDescent="0.25">
      <c r="A414" s="67" t="s">
        <v>1338</v>
      </c>
      <c r="B414" s="5">
        <v>62648</v>
      </c>
      <c r="C414" s="5">
        <v>30611.5</v>
      </c>
      <c r="D414" s="6">
        <v>0.4886269314263823</v>
      </c>
    </row>
    <row r="415" spans="1:4" x14ac:dyDescent="0.25">
      <c r="A415" s="67" t="s">
        <v>1168</v>
      </c>
      <c r="B415" s="5">
        <v>63126</v>
      </c>
      <c r="C415" s="5">
        <v>31833.333333333332</v>
      </c>
      <c r="D415" s="6">
        <v>0.50428244041018488</v>
      </c>
    </row>
    <row r="416" spans="1:4" x14ac:dyDescent="0.25">
      <c r="A416" s="67" t="s">
        <v>1548</v>
      </c>
      <c r="B416" s="5">
        <v>59978</v>
      </c>
      <c r="C416" s="5">
        <v>27918.5</v>
      </c>
      <c r="D416" s="6">
        <v>0.46547900896995564</v>
      </c>
    </row>
    <row r="417" spans="1:4" x14ac:dyDescent="0.25">
      <c r="A417" s="67" t="s">
        <v>1457</v>
      </c>
      <c r="B417" s="5">
        <v>59869</v>
      </c>
      <c r="C417" s="5">
        <v>28494.833333333332</v>
      </c>
      <c r="D417" s="6">
        <v>0.47595305305472502</v>
      </c>
    </row>
    <row r="418" spans="1:4" x14ac:dyDescent="0.25">
      <c r="A418" s="67" t="s">
        <v>1264</v>
      </c>
      <c r="B418" s="5">
        <v>60276</v>
      </c>
      <c r="C418" s="5">
        <v>29891</v>
      </c>
      <c r="D418" s="6">
        <v>0.49590218329019842</v>
      </c>
    </row>
    <row r="419" spans="1:4" x14ac:dyDescent="0.25">
      <c r="A419" s="67" t="s">
        <v>1393</v>
      </c>
      <c r="B419" s="5">
        <v>65762</v>
      </c>
      <c r="C419" s="5">
        <v>31748.833333333332</v>
      </c>
      <c r="D419" s="6">
        <v>0.48278387721379112</v>
      </c>
    </row>
    <row r="420" spans="1:4" x14ac:dyDescent="0.25">
      <c r="A420" s="67" t="s">
        <v>1309</v>
      </c>
      <c r="B420" s="5">
        <v>62172</v>
      </c>
      <c r="C420" s="5">
        <v>30558.5</v>
      </c>
      <c r="D420" s="6">
        <v>0.4915154732033713</v>
      </c>
    </row>
    <row r="421" spans="1:4" x14ac:dyDescent="0.25">
      <c r="A421" s="67" t="s">
        <v>1464</v>
      </c>
      <c r="B421" s="5">
        <v>63920</v>
      </c>
      <c r="C421" s="5">
        <v>30389</v>
      </c>
      <c r="D421" s="6">
        <v>0.47542240300375471</v>
      </c>
    </row>
    <row r="422" spans="1:4" x14ac:dyDescent="0.25">
      <c r="A422" s="67" t="s">
        <v>1590</v>
      </c>
      <c r="B422" s="5">
        <v>63027</v>
      </c>
      <c r="C422" s="5">
        <v>29068.833333333332</v>
      </c>
      <c r="D422" s="6">
        <v>0.46121239045699991</v>
      </c>
    </row>
    <row r="423" spans="1:4" x14ac:dyDescent="0.25">
      <c r="A423" s="67" t="s">
        <v>1187</v>
      </c>
      <c r="B423" s="5">
        <v>59119</v>
      </c>
      <c r="C423" s="5">
        <v>29722.166666666668</v>
      </c>
      <c r="D423" s="6">
        <v>0.5027515124861156</v>
      </c>
    </row>
    <row r="424" spans="1:4" x14ac:dyDescent="0.25">
      <c r="A424" s="67" t="s">
        <v>1069</v>
      </c>
      <c r="B424" s="5">
        <v>65326</v>
      </c>
      <c r="C424" s="5">
        <v>33516.5</v>
      </c>
      <c r="D424" s="6">
        <v>0.51306524201696113</v>
      </c>
    </row>
    <row r="425" spans="1:4" x14ac:dyDescent="0.25">
      <c r="A425" s="67" t="s">
        <v>1609</v>
      </c>
      <c r="B425" s="5">
        <v>61542</v>
      </c>
      <c r="C425" s="5">
        <v>28229.333333333332</v>
      </c>
      <c r="D425" s="6">
        <v>0.45870029139991114</v>
      </c>
    </row>
    <row r="426" spans="1:4" x14ac:dyDescent="0.25">
      <c r="A426" s="67" t="s">
        <v>1149</v>
      </c>
      <c r="B426" s="5">
        <v>59597</v>
      </c>
      <c r="C426" s="5">
        <v>30146</v>
      </c>
      <c r="D426" s="6">
        <v>0.50583083041092669</v>
      </c>
    </row>
    <row r="427" spans="1:4" x14ac:dyDescent="0.25">
      <c r="A427" s="67" t="s">
        <v>1360</v>
      </c>
      <c r="B427" s="5">
        <v>64071</v>
      </c>
      <c r="C427" s="5">
        <v>31149</v>
      </c>
      <c r="D427" s="6">
        <v>0.4861637870487428</v>
      </c>
    </row>
    <row r="428" spans="1:4" x14ac:dyDescent="0.25">
      <c r="A428" s="67" t="s">
        <v>1097</v>
      </c>
      <c r="B428" s="5">
        <v>61581</v>
      </c>
      <c r="C428" s="5">
        <v>31446.666666666668</v>
      </c>
      <c r="D428" s="6">
        <v>0.51065534282760372</v>
      </c>
    </row>
    <row r="429" spans="1:4" x14ac:dyDescent="0.25">
      <c r="A429" s="67" t="s">
        <v>1856</v>
      </c>
      <c r="B429" s="5">
        <v>38525</v>
      </c>
      <c r="C429" s="5">
        <v>16722.166666666668</v>
      </c>
      <c r="D429" s="6">
        <v>0.43406013411204847</v>
      </c>
    </row>
    <row r="430" spans="1:4" x14ac:dyDescent="0.25">
      <c r="A430" s="67" t="s">
        <v>2233</v>
      </c>
      <c r="B430" s="5">
        <v>40879</v>
      </c>
      <c r="C430" s="5">
        <v>16495.5</v>
      </c>
      <c r="D430" s="6">
        <v>0.40352014481763254</v>
      </c>
    </row>
    <row r="431" spans="1:4" x14ac:dyDescent="0.25">
      <c r="A431" s="67" t="s">
        <v>2032</v>
      </c>
      <c r="B431" s="5">
        <v>38451</v>
      </c>
      <c r="C431" s="5">
        <v>16099.666666666666</v>
      </c>
      <c r="D431" s="6">
        <v>0.41870605879344275</v>
      </c>
    </row>
    <row r="432" spans="1:4" x14ac:dyDescent="0.25">
      <c r="A432" s="67" t="s">
        <v>1773</v>
      </c>
      <c r="B432" s="5">
        <v>38605</v>
      </c>
      <c r="C432" s="5">
        <v>17034</v>
      </c>
      <c r="D432" s="6">
        <v>0.44123818158269656</v>
      </c>
    </row>
    <row r="433" spans="1:4" x14ac:dyDescent="0.25">
      <c r="A433" s="67" t="s">
        <v>1930</v>
      </c>
      <c r="B433" s="5">
        <v>41298</v>
      </c>
      <c r="C433" s="5">
        <v>17685.166666666668</v>
      </c>
      <c r="D433" s="6">
        <v>0.42823300563384831</v>
      </c>
    </row>
    <row r="434" spans="1:4" x14ac:dyDescent="0.25">
      <c r="A434" s="67" t="s">
        <v>2089</v>
      </c>
      <c r="B434" s="5">
        <v>38052</v>
      </c>
      <c r="C434" s="5">
        <v>15781.166666666666</v>
      </c>
      <c r="D434" s="6">
        <v>0.41472633939521353</v>
      </c>
    </row>
    <row r="435" spans="1:4" x14ac:dyDescent="0.25">
      <c r="A435" s="67" t="s">
        <v>1741</v>
      </c>
      <c r="B435" s="5">
        <v>36495</v>
      </c>
      <c r="C435" s="5">
        <v>16201.5</v>
      </c>
      <c r="D435" s="6">
        <v>0.44393752568845046</v>
      </c>
    </row>
    <row r="436" spans="1:4" x14ac:dyDescent="0.25">
      <c r="A436" s="67" t="s">
        <v>2256</v>
      </c>
      <c r="B436" s="5">
        <v>39048</v>
      </c>
      <c r="C436" s="5">
        <v>15676.166666666666</v>
      </c>
      <c r="D436" s="6">
        <v>0.4014588882059687</v>
      </c>
    </row>
    <row r="437" spans="1:4" x14ac:dyDescent="0.25">
      <c r="A437" s="67" t="s">
        <v>2045</v>
      </c>
      <c r="B437" s="5">
        <v>39259</v>
      </c>
      <c r="C437" s="5">
        <v>16414</v>
      </c>
      <c r="D437" s="6">
        <v>0.41809521383631781</v>
      </c>
    </row>
    <row r="438" spans="1:4" x14ac:dyDescent="0.25">
      <c r="A438" s="67" t="s">
        <v>2250</v>
      </c>
      <c r="B438" s="5">
        <v>39863</v>
      </c>
      <c r="C438" s="5">
        <v>16018.666666666666</v>
      </c>
      <c r="D438" s="6">
        <v>0.40184297886929399</v>
      </c>
    </row>
    <row r="439" spans="1:4" x14ac:dyDescent="0.25">
      <c r="A439" s="67" t="s">
        <v>1833</v>
      </c>
      <c r="B439" s="5">
        <v>35782</v>
      </c>
      <c r="C439" s="5">
        <v>15590.5</v>
      </c>
      <c r="D439" s="6">
        <v>0.43570789782572245</v>
      </c>
    </row>
    <row r="440" spans="1:4" x14ac:dyDescent="0.25">
      <c r="A440" s="67" t="s">
        <v>2179</v>
      </c>
      <c r="B440" s="5">
        <v>39454</v>
      </c>
      <c r="C440" s="5">
        <v>16112.666666666666</v>
      </c>
      <c r="D440" s="6">
        <v>0.4083912066372653</v>
      </c>
    </row>
    <row r="441" spans="1:4" x14ac:dyDescent="0.25">
      <c r="A441" s="67" t="s">
        <v>1883</v>
      </c>
      <c r="B441" s="5">
        <v>39764</v>
      </c>
      <c r="C441" s="5">
        <v>17183.166666666668</v>
      </c>
      <c r="D441" s="6">
        <v>0.43212872615095732</v>
      </c>
    </row>
    <row r="442" spans="1:4" x14ac:dyDescent="0.25">
      <c r="A442" s="67" t="s">
        <v>1956</v>
      </c>
      <c r="B442" s="5">
        <v>36077</v>
      </c>
      <c r="C442" s="5">
        <v>15338.833333333334</v>
      </c>
      <c r="D442" s="6">
        <v>0.42516931378255768</v>
      </c>
    </row>
    <row r="443" spans="1:4" x14ac:dyDescent="0.25">
      <c r="A443" s="67" t="s">
        <v>2448</v>
      </c>
      <c r="B443" s="5">
        <v>39806</v>
      </c>
      <c r="C443" s="5">
        <v>15222.5</v>
      </c>
      <c r="D443" s="6">
        <v>0.38241722353414059</v>
      </c>
    </row>
    <row r="444" spans="1:4" x14ac:dyDescent="0.25">
      <c r="A444" s="67" t="s">
        <v>1994</v>
      </c>
      <c r="B444" s="5">
        <v>38966</v>
      </c>
      <c r="C444" s="5">
        <v>16453.833333333332</v>
      </c>
      <c r="D444" s="6">
        <v>0.42226128761826548</v>
      </c>
    </row>
    <row r="445" spans="1:4" x14ac:dyDescent="0.25">
      <c r="A445" s="67" t="s">
        <v>2049</v>
      </c>
      <c r="B445" s="5">
        <v>39077</v>
      </c>
      <c r="C445" s="5">
        <v>16326.666666666666</v>
      </c>
      <c r="D445" s="6">
        <v>0.41780757649427197</v>
      </c>
    </row>
    <row r="446" spans="1:4" x14ac:dyDescent="0.25">
      <c r="A446" s="67" t="s">
        <v>3058</v>
      </c>
      <c r="B446" s="5">
        <v>69119</v>
      </c>
      <c r="C446" s="5">
        <v>23082.666666666668</v>
      </c>
      <c r="D446" s="6">
        <v>0.33395544881532818</v>
      </c>
    </row>
    <row r="447" spans="1:4" x14ac:dyDescent="0.25">
      <c r="A447" s="67" t="s">
        <v>3351</v>
      </c>
      <c r="B447" s="5">
        <v>72061</v>
      </c>
      <c r="C447" s="5">
        <v>22082</v>
      </c>
      <c r="D447" s="6">
        <v>0.30643482605015193</v>
      </c>
    </row>
    <row r="448" spans="1:4" x14ac:dyDescent="0.25">
      <c r="A448" s="67" t="s">
        <v>2766</v>
      </c>
      <c r="B448" s="5">
        <v>66215</v>
      </c>
      <c r="C448" s="5">
        <v>23453</v>
      </c>
      <c r="D448" s="6">
        <v>0.35419466888167334</v>
      </c>
    </row>
    <row r="449" spans="1:4" x14ac:dyDescent="0.25">
      <c r="A449" s="67" t="s">
        <v>2695</v>
      </c>
      <c r="B449" s="5">
        <v>70925</v>
      </c>
      <c r="C449" s="5">
        <v>25601.833333333332</v>
      </c>
      <c r="D449" s="6">
        <v>0.36097050875337794</v>
      </c>
    </row>
    <row r="450" spans="1:4" x14ac:dyDescent="0.25">
      <c r="A450" s="67" t="s">
        <v>3194</v>
      </c>
      <c r="B450" s="5">
        <v>63783</v>
      </c>
      <c r="C450" s="5">
        <v>20536.5</v>
      </c>
      <c r="D450" s="6">
        <v>0.32197450731386107</v>
      </c>
    </row>
    <row r="451" spans="1:4" x14ac:dyDescent="0.25">
      <c r="A451" s="67" t="s">
        <v>2922</v>
      </c>
      <c r="B451" s="5">
        <v>70018</v>
      </c>
      <c r="C451" s="5">
        <v>24032.333333333332</v>
      </c>
      <c r="D451" s="6">
        <v>0.34323078827349157</v>
      </c>
    </row>
    <row r="452" spans="1:4" x14ac:dyDescent="0.25">
      <c r="A452" s="67" t="s">
        <v>3109</v>
      </c>
      <c r="B452" s="5">
        <v>70198</v>
      </c>
      <c r="C452" s="5">
        <v>23196</v>
      </c>
      <c r="D452" s="6">
        <v>0.33043676458018745</v>
      </c>
    </row>
    <row r="453" spans="1:4" x14ac:dyDescent="0.25">
      <c r="A453" s="67" t="s">
        <v>3420</v>
      </c>
      <c r="B453" s="5">
        <v>64882</v>
      </c>
      <c r="C453" s="5">
        <v>19362</v>
      </c>
      <c r="D453" s="6">
        <v>0.29841866773527326</v>
      </c>
    </row>
    <row r="454" spans="1:4" x14ac:dyDescent="0.25">
      <c r="A454" s="67" t="s">
        <v>2218</v>
      </c>
      <c r="B454" s="5">
        <v>34510</v>
      </c>
      <c r="C454" s="5">
        <v>13961.5</v>
      </c>
      <c r="D454" s="6">
        <v>0.40456389452332658</v>
      </c>
    </row>
    <row r="455" spans="1:4" x14ac:dyDescent="0.25">
      <c r="A455" s="67" t="s">
        <v>1935</v>
      </c>
      <c r="B455" s="5">
        <v>33919</v>
      </c>
      <c r="C455" s="5">
        <v>14503.666666666666</v>
      </c>
      <c r="D455" s="6">
        <v>0.42759711862574562</v>
      </c>
    </row>
    <row r="456" spans="1:4" x14ac:dyDescent="0.25">
      <c r="A456" s="67" t="s">
        <v>1775</v>
      </c>
      <c r="B456" s="5">
        <v>34958</v>
      </c>
      <c r="C456" s="5">
        <v>15417</v>
      </c>
      <c r="D456" s="6">
        <v>0.4410149322043595</v>
      </c>
    </row>
    <row r="457" spans="1:4" x14ac:dyDescent="0.25">
      <c r="A457" s="67" t="s">
        <v>2199</v>
      </c>
      <c r="B457" s="5">
        <v>33950</v>
      </c>
      <c r="C457" s="5">
        <v>13792.333333333334</v>
      </c>
      <c r="D457" s="6">
        <v>0.40625429553264608</v>
      </c>
    </row>
    <row r="458" spans="1:4" x14ac:dyDescent="0.25">
      <c r="A458" s="67" t="s">
        <v>2008</v>
      </c>
      <c r="B458" s="5">
        <v>36307</v>
      </c>
      <c r="C458" s="5">
        <v>15296.833333333334</v>
      </c>
      <c r="D458" s="6">
        <v>0.42131912119793247</v>
      </c>
    </row>
    <row r="459" spans="1:4" x14ac:dyDescent="0.25">
      <c r="A459" s="67" t="s">
        <v>1769</v>
      </c>
      <c r="B459" s="5">
        <v>34721</v>
      </c>
      <c r="C459" s="5">
        <v>15344.666666666666</v>
      </c>
      <c r="D459" s="6">
        <v>0.44194195635686373</v>
      </c>
    </row>
    <row r="460" spans="1:4" x14ac:dyDescent="0.25">
      <c r="A460" s="67" t="s">
        <v>1595</v>
      </c>
      <c r="B460" s="5">
        <v>33785</v>
      </c>
      <c r="C460" s="5">
        <v>15565.666666666666</v>
      </c>
      <c r="D460" s="6">
        <v>0.46072714715603569</v>
      </c>
    </row>
    <row r="461" spans="1:4" x14ac:dyDescent="0.25">
      <c r="A461" s="67" t="s">
        <v>2356</v>
      </c>
      <c r="B461" s="5">
        <v>36106</v>
      </c>
      <c r="C461" s="5">
        <v>14142.166666666666</v>
      </c>
      <c r="D461" s="6">
        <v>0.39168466921471962</v>
      </c>
    </row>
    <row r="462" spans="1:4" x14ac:dyDescent="0.25">
      <c r="A462" s="67" t="s">
        <v>1921</v>
      </c>
      <c r="B462" s="5">
        <v>35238</v>
      </c>
      <c r="C462" s="5">
        <v>15125.5</v>
      </c>
      <c r="D462" s="6">
        <v>0.42923832226573583</v>
      </c>
    </row>
    <row r="463" spans="1:4" x14ac:dyDescent="0.25">
      <c r="A463" s="67" t="s">
        <v>1488</v>
      </c>
      <c r="B463" s="5">
        <v>35155</v>
      </c>
      <c r="C463" s="5">
        <v>16601.333333333332</v>
      </c>
      <c r="D463" s="6">
        <v>0.47223249419238605</v>
      </c>
    </row>
    <row r="464" spans="1:4" x14ac:dyDescent="0.25">
      <c r="A464" s="67" t="s">
        <v>2098</v>
      </c>
      <c r="B464" s="5">
        <v>37349</v>
      </c>
      <c r="C464" s="5">
        <v>15471.5</v>
      </c>
      <c r="D464" s="6">
        <v>0.41424134514980321</v>
      </c>
    </row>
    <row r="465" spans="1:4" x14ac:dyDescent="0.25">
      <c r="A465" s="67" t="s">
        <v>1707</v>
      </c>
      <c r="B465" s="5">
        <v>34116</v>
      </c>
      <c r="C465" s="5">
        <v>15253.333333333334</v>
      </c>
      <c r="D465" s="6">
        <v>0.44710204400672215</v>
      </c>
    </row>
    <row r="466" spans="1:4" x14ac:dyDescent="0.25">
      <c r="A466" s="67" t="s">
        <v>1818</v>
      </c>
      <c r="B466" s="5">
        <v>34903</v>
      </c>
      <c r="C466" s="5">
        <v>15251.833333333334</v>
      </c>
      <c r="D466" s="6">
        <v>0.43697771920274286</v>
      </c>
    </row>
    <row r="467" spans="1:4" x14ac:dyDescent="0.25">
      <c r="A467" s="67" t="s">
        <v>1783</v>
      </c>
      <c r="B467" s="5">
        <v>36001</v>
      </c>
      <c r="C467" s="5">
        <v>15856.666666666666</v>
      </c>
      <c r="D467" s="6">
        <v>0.4404507282205124</v>
      </c>
    </row>
    <row r="468" spans="1:4" x14ac:dyDescent="0.25">
      <c r="A468" s="67" t="s">
        <v>3664</v>
      </c>
      <c r="B468" s="5">
        <v>51892</v>
      </c>
      <c r="C468" s="5">
        <v>13980.333333333334</v>
      </c>
      <c r="D468" s="6">
        <v>0.26941211233587709</v>
      </c>
    </row>
    <row r="469" spans="1:4" x14ac:dyDescent="0.25">
      <c r="A469" s="67" t="s">
        <v>3698</v>
      </c>
      <c r="B469" s="5">
        <v>50339</v>
      </c>
      <c r="C469" s="5">
        <v>13332</v>
      </c>
      <c r="D469" s="6">
        <v>0.26484435527126088</v>
      </c>
    </row>
    <row r="470" spans="1:4" x14ac:dyDescent="0.25">
      <c r="A470" s="67" t="s">
        <v>3682</v>
      </c>
      <c r="B470" s="5">
        <v>52037</v>
      </c>
      <c r="C470" s="5">
        <v>13897.333333333334</v>
      </c>
      <c r="D470" s="6">
        <v>0.26706638225365287</v>
      </c>
    </row>
    <row r="471" spans="1:4" x14ac:dyDescent="0.25">
      <c r="A471" s="67" t="s">
        <v>3509</v>
      </c>
      <c r="B471" s="5">
        <v>54339</v>
      </c>
      <c r="C471" s="5">
        <v>15704.666666666666</v>
      </c>
      <c r="D471" s="6">
        <v>0.28901280234576759</v>
      </c>
    </row>
    <row r="472" spans="1:4" x14ac:dyDescent="0.25">
      <c r="A472" s="67" t="s">
        <v>3526</v>
      </c>
      <c r="B472" s="5">
        <v>50813</v>
      </c>
      <c r="C472" s="5">
        <v>14546.5</v>
      </c>
      <c r="D472" s="6">
        <v>0.28627516580402651</v>
      </c>
    </row>
    <row r="473" spans="1:4" x14ac:dyDescent="0.25">
      <c r="A473" s="67" t="s">
        <v>3656</v>
      </c>
      <c r="B473" s="5">
        <v>54845</v>
      </c>
      <c r="C473" s="5">
        <v>14837.166666666666</v>
      </c>
      <c r="D473" s="6">
        <v>0.27052906676391042</v>
      </c>
    </row>
    <row r="474" spans="1:4" x14ac:dyDescent="0.25">
      <c r="A474" s="67" t="s">
        <v>3708</v>
      </c>
      <c r="B474" s="5">
        <v>51350</v>
      </c>
      <c r="C474" s="5">
        <v>13534</v>
      </c>
      <c r="D474" s="6">
        <v>0.26356377799415776</v>
      </c>
    </row>
    <row r="475" spans="1:4" x14ac:dyDescent="0.25">
      <c r="A475" s="67" t="s">
        <v>3241</v>
      </c>
      <c r="B475" s="5">
        <v>52391</v>
      </c>
      <c r="C475" s="5">
        <v>16674.5</v>
      </c>
      <c r="D475" s="6">
        <v>0.31827031360348151</v>
      </c>
    </row>
    <row r="476" spans="1:4" x14ac:dyDescent="0.25">
      <c r="A476" s="67" t="s">
        <v>3534</v>
      </c>
      <c r="B476" s="5">
        <v>54587</v>
      </c>
      <c r="C476" s="5">
        <v>15568.333333333334</v>
      </c>
      <c r="D476" s="6">
        <v>0.28520221542369673</v>
      </c>
    </row>
    <row r="477" spans="1:4" x14ac:dyDescent="0.25">
      <c r="A477" s="67" t="s">
        <v>3765</v>
      </c>
      <c r="B477" s="5">
        <v>50137</v>
      </c>
      <c r="C477" s="5">
        <v>12747.5</v>
      </c>
      <c r="D477" s="6">
        <v>0.25425334583241915</v>
      </c>
    </row>
    <row r="478" spans="1:4" x14ac:dyDescent="0.25">
      <c r="A478" s="67" t="s">
        <v>3622</v>
      </c>
      <c r="B478" s="5">
        <v>54654</v>
      </c>
      <c r="C478" s="5">
        <v>15021.833333333334</v>
      </c>
      <c r="D478" s="6">
        <v>0.27485331967163124</v>
      </c>
    </row>
    <row r="479" spans="1:4" x14ac:dyDescent="0.25">
      <c r="A479" s="67" t="s">
        <v>3549</v>
      </c>
      <c r="B479" s="5">
        <v>50207</v>
      </c>
      <c r="C479" s="5">
        <v>14211.833333333334</v>
      </c>
      <c r="D479" s="6">
        <v>0.28306477848374401</v>
      </c>
    </row>
    <row r="480" spans="1:4" x14ac:dyDescent="0.25">
      <c r="A480" s="67" t="s">
        <v>3408</v>
      </c>
      <c r="B480" s="5">
        <v>52710</v>
      </c>
      <c r="C480" s="5">
        <v>15772</v>
      </c>
      <c r="D480" s="6">
        <v>0.29922215898311516</v>
      </c>
    </row>
    <row r="481" spans="1:4" x14ac:dyDescent="0.25">
      <c r="A481" s="67" t="s">
        <v>3477</v>
      </c>
      <c r="B481" s="5">
        <v>53819</v>
      </c>
      <c r="C481" s="5">
        <v>15730</v>
      </c>
      <c r="D481" s="6">
        <v>0.29227596202084766</v>
      </c>
    </row>
    <row r="482" spans="1:4" x14ac:dyDescent="0.25">
      <c r="A482" s="67" t="s">
        <v>998</v>
      </c>
      <c r="B482" s="5">
        <v>69764</v>
      </c>
      <c r="C482" s="5">
        <v>36320.5</v>
      </c>
      <c r="D482" s="6">
        <v>0.5206195172295166</v>
      </c>
    </row>
    <row r="483" spans="1:4" x14ac:dyDescent="0.25">
      <c r="A483" s="67" t="s">
        <v>1330</v>
      </c>
      <c r="B483" s="5">
        <v>69427</v>
      </c>
      <c r="C483" s="5">
        <v>33977.166666666664</v>
      </c>
      <c r="D483" s="6">
        <v>0.48939413580691465</v>
      </c>
    </row>
    <row r="484" spans="1:4" x14ac:dyDescent="0.25">
      <c r="A484" s="67" t="s">
        <v>933</v>
      </c>
      <c r="B484" s="5">
        <v>65449</v>
      </c>
      <c r="C484" s="5">
        <v>34554.333333333336</v>
      </c>
      <c r="D484" s="6">
        <v>0.52795815571411842</v>
      </c>
    </row>
    <row r="485" spans="1:4" x14ac:dyDescent="0.25">
      <c r="A485" s="67" t="s">
        <v>1283</v>
      </c>
      <c r="B485" s="5">
        <v>69289</v>
      </c>
      <c r="C485" s="5">
        <v>34223.5</v>
      </c>
      <c r="D485" s="6">
        <v>0.49392399948043703</v>
      </c>
    </row>
    <row r="486" spans="1:4" x14ac:dyDescent="0.25">
      <c r="A486" s="67" t="s">
        <v>838</v>
      </c>
      <c r="B486" s="5">
        <v>63722</v>
      </c>
      <c r="C486" s="5">
        <v>34266.333333333336</v>
      </c>
      <c r="D486" s="6">
        <v>0.53774729815971467</v>
      </c>
    </row>
    <row r="487" spans="1:4" x14ac:dyDescent="0.25">
      <c r="A487" s="67" t="s">
        <v>1402</v>
      </c>
      <c r="B487" s="5">
        <v>65727</v>
      </c>
      <c r="C487" s="5">
        <v>31680.666666666668</v>
      </c>
      <c r="D487" s="6">
        <v>0.48200384418377024</v>
      </c>
    </row>
    <row r="488" spans="1:4" x14ac:dyDescent="0.25">
      <c r="A488" s="67" t="s">
        <v>1435</v>
      </c>
      <c r="B488" s="5">
        <v>60789</v>
      </c>
      <c r="C488" s="5">
        <v>29078.666666666668</v>
      </c>
      <c r="D488" s="6">
        <v>0.47835408818481417</v>
      </c>
    </row>
    <row r="489" spans="1:4" x14ac:dyDescent="0.25">
      <c r="A489" s="67" t="s">
        <v>784</v>
      </c>
      <c r="B489" s="5">
        <v>65002</v>
      </c>
      <c r="C489" s="5">
        <v>35464.666666666664</v>
      </c>
      <c r="D489" s="6">
        <v>0.54559346891890503</v>
      </c>
    </row>
    <row r="490" spans="1:4" x14ac:dyDescent="0.25">
      <c r="A490" s="67" t="s">
        <v>861</v>
      </c>
      <c r="B490" s="5">
        <v>67302</v>
      </c>
      <c r="C490" s="5">
        <v>36048.5</v>
      </c>
      <c r="D490" s="6">
        <v>0.53562301268907309</v>
      </c>
    </row>
    <row r="491" spans="1:4" x14ac:dyDescent="0.25">
      <c r="A491" s="67" t="s">
        <v>1256</v>
      </c>
      <c r="B491" s="5">
        <v>67216</v>
      </c>
      <c r="C491" s="5">
        <v>33435.5</v>
      </c>
      <c r="D491" s="6">
        <v>0.49743364675077362</v>
      </c>
    </row>
    <row r="492" spans="1:4" x14ac:dyDescent="0.25">
      <c r="A492" s="67" t="s">
        <v>1104</v>
      </c>
      <c r="B492" s="5">
        <v>63111</v>
      </c>
      <c r="C492" s="5">
        <v>32218</v>
      </c>
      <c r="D492" s="6">
        <v>0.51049737763622827</v>
      </c>
    </row>
    <row r="493" spans="1:4" x14ac:dyDescent="0.25">
      <c r="A493" s="67" t="s">
        <v>1076</v>
      </c>
      <c r="B493" s="5">
        <v>65373</v>
      </c>
      <c r="C493" s="5">
        <v>33502.5</v>
      </c>
      <c r="D493" s="6">
        <v>0.51248221742921385</v>
      </c>
    </row>
    <row r="494" spans="1:4" x14ac:dyDescent="0.25">
      <c r="A494" s="67" t="s">
        <v>1154</v>
      </c>
      <c r="B494" s="5">
        <v>68065</v>
      </c>
      <c r="C494" s="5">
        <v>34410.333333333336</v>
      </c>
      <c r="D494" s="6">
        <v>0.50555106638262448</v>
      </c>
    </row>
    <row r="495" spans="1:4" x14ac:dyDescent="0.25">
      <c r="A495" s="67" t="s">
        <v>1199</v>
      </c>
      <c r="B495" s="5">
        <v>70867</v>
      </c>
      <c r="C495" s="5">
        <v>35538.666666666664</v>
      </c>
      <c r="D495" s="6">
        <v>0.50148400054562303</v>
      </c>
    </row>
    <row r="496" spans="1:4" x14ac:dyDescent="0.25">
      <c r="A496" s="67" t="s">
        <v>1241</v>
      </c>
      <c r="B496" s="5">
        <v>69007</v>
      </c>
      <c r="C496" s="5">
        <v>34406.166666666664</v>
      </c>
      <c r="D496" s="6">
        <v>0.49858951507335003</v>
      </c>
    </row>
    <row r="497" spans="1:4" x14ac:dyDescent="0.25">
      <c r="A497" s="67" t="s">
        <v>735</v>
      </c>
      <c r="B497" s="5">
        <v>64386</v>
      </c>
      <c r="C497" s="5">
        <v>35652.833333333336</v>
      </c>
      <c r="D497" s="6">
        <v>0.55373580177885462</v>
      </c>
    </row>
    <row r="498" spans="1:4" x14ac:dyDescent="0.25">
      <c r="A498" s="67" t="s">
        <v>928</v>
      </c>
      <c r="B498" s="5">
        <v>61626</v>
      </c>
      <c r="C498" s="5">
        <v>32562</v>
      </c>
      <c r="D498" s="6">
        <v>0.52838087820075941</v>
      </c>
    </row>
    <row r="499" spans="1:4" x14ac:dyDescent="0.25">
      <c r="A499" s="67" t="s">
        <v>1123</v>
      </c>
      <c r="B499" s="5">
        <v>64293</v>
      </c>
      <c r="C499" s="5">
        <v>32701.666666666668</v>
      </c>
      <c r="D499" s="6">
        <v>0.5086349472985654</v>
      </c>
    </row>
    <row r="500" spans="1:4" x14ac:dyDescent="0.25">
      <c r="A500" s="67" t="s">
        <v>1161</v>
      </c>
      <c r="B500" s="5">
        <v>69789</v>
      </c>
      <c r="C500" s="5">
        <v>35240.5</v>
      </c>
      <c r="D500" s="6">
        <v>0.50495780137270918</v>
      </c>
    </row>
    <row r="501" spans="1:4" x14ac:dyDescent="0.25">
      <c r="A501" s="67" t="s">
        <v>1217</v>
      </c>
      <c r="B501" s="5">
        <v>68109</v>
      </c>
      <c r="C501" s="5">
        <v>34036.666666666664</v>
      </c>
      <c r="D501" s="6">
        <v>0.49973816480445554</v>
      </c>
    </row>
    <row r="502" spans="1:4" x14ac:dyDescent="0.25">
      <c r="A502" s="67" t="s">
        <v>1032</v>
      </c>
      <c r="B502" s="5">
        <v>68402</v>
      </c>
      <c r="C502" s="5">
        <v>35300.333333333336</v>
      </c>
      <c r="D502" s="6">
        <v>0.51607165482490769</v>
      </c>
    </row>
    <row r="503" spans="1:4" x14ac:dyDescent="0.25">
      <c r="A503" s="67" t="s">
        <v>864</v>
      </c>
      <c r="B503" s="5">
        <v>65181</v>
      </c>
      <c r="C503" s="5">
        <v>34890.833333333336</v>
      </c>
      <c r="D503" s="6">
        <v>0.53529147041827119</v>
      </c>
    </row>
    <row r="504" spans="1:4" x14ac:dyDescent="0.25">
      <c r="A504" s="67" t="s">
        <v>1064</v>
      </c>
      <c r="B504" s="5">
        <v>65523</v>
      </c>
      <c r="C504" s="5">
        <v>33643.333333333336</v>
      </c>
      <c r="D504" s="6">
        <v>0.51345837848287379</v>
      </c>
    </row>
    <row r="505" spans="1:4" x14ac:dyDescent="0.25">
      <c r="A505" s="67" t="s">
        <v>1358</v>
      </c>
      <c r="B505" s="5">
        <v>65791</v>
      </c>
      <c r="C505" s="5">
        <v>31998</v>
      </c>
      <c r="D505" s="6">
        <v>0.48635831648705752</v>
      </c>
    </row>
    <row r="506" spans="1:4" x14ac:dyDescent="0.25">
      <c r="A506" s="67" t="s">
        <v>825</v>
      </c>
      <c r="B506" s="5">
        <v>67866</v>
      </c>
      <c r="C506" s="5">
        <v>36648.833333333336</v>
      </c>
      <c r="D506" s="6">
        <v>0.5400175836697807</v>
      </c>
    </row>
    <row r="507" spans="1:4" x14ac:dyDescent="0.25">
      <c r="A507" s="67" t="s">
        <v>677</v>
      </c>
      <c r="B507" s="5">
        <v>71133</v>
      </c>
      <c r="C507" s="5">
        <v>40038.833333333336</v>
      </c>
      <c r="D507" s="6">
        <v>0.56287283445564418</v>
      </c>
    </row>
    <row r="508" spans="1:4" x14ac:dyDescent="0.25">
      <c r="A508" s="67" t="s">
        <v>1116</v>
      </c>
      <c r="B508" s="5">
        <v>63975</v>
      </c>
      <c r="C508" s="5">
        <v>32575.333333333332</v>
      </c>
      <c r="D508" s="6">
        <v>0.50918848508531978</v>
      </c>
    </row>
    <row r="509" spans="1:4" x14ac:dyDescent="0.25">
      <c r="A509" s="67" t="s">
        <v>2018</v>
      </c>
      <c r="B509" s="5">
        <v>38849</v>
      </c>
      <c r="C509" s="5">
        <v>16320.666666666666</v>
      </c>
      <c r="D509" s="6">
        <v>0.42010519361287718</v>
      </c>
    </row>
    <row r="510" spans="1:4" x14ac:dyDescent="0.25">
      <c r="A510" s="67" t="s">
        <v>1901</v>
      </c>
      <c r="B510" s="5">
        <v>39307</v>
      </c>
      <c r="C510" s="5">
        <v>16927.833333333332</v>
      </c>
      <c r="D510" s="6">
        <v>0.43065696525640046</v>
      </c>
    </row>
    <row r="511" spans="1:4" x14ac:dyDescent="0.25">
      <c r="A511" s="67" t="s">
        <v>2286</v>
      </c>
      <c r="B511" s="5">
        <v>43740</v>
      </c>
      <c r="C511" s="5">
        <v>17449.666666666668</v>
      </c>
      <c r="D511" s="6">
        <v>0.39894071025758271</v>
      </c>
    </row>
    <row r="512" spans="1:4" x14ac:dyDescent="0.25">
      <c r="A512" s="67" t="s">
        <v>2056</v>
      </c>
      <c r="B512" s="5">
        <v>43141</v>
      </c>
      <c r="C512" s="5">
        <v>18012.333333333332</v>
      </c>
      <c r="D512" s="6">
        <v>0.41752238782905665</v>
      </c>
    </row>
    <row r="513" spans="1:4" x14ac:dyDescent="0.25">
      <c r="A513" s="67" t="s">
        <v>1813</v>
      </c>
      <c r="B513" s="5">
        <v>39282</v>
      </c>
      <c r="C513" s="5">
        <v>17182.833333333332</v>
      </c>
      <c r="D513" s="6">
        <v>0.43742256843677341</v>
      </c>
    </row>
    <row r="514" spans="1:4" x14ac:dyDescent="0.25">
      <c r="A514" s="67" t="s">
        <v>2351</v>
      </c>
      <c r="B514" s="5">
        <v>39874</v>
      </c>
      <c r="C514" s="5">
        <v>15646.666666666666</v>
      </c>
      <c r="D514" s="6">
        <v>0.3924027352828075</v>
      </c>
    </row>
    <row r="515" spans="1:4" x14ac:dyDescent="0.25">
      <c r="A515" s="67" t="s">
        <v>2025</v>
      </c>
      <c r="B515" s="5">
        <v>41121</v>
      </c>
      <c r="C515" s="5">
        <v>17238.833333333332</v>
      </c>
      <c r="D515" s="6">
        <v>0.41922213305448147</v>
      </c>
    </row>
    <row r="516" spans="1:4" x14ac:dyDescent="0.25">
      <c r="A516" s="67" t="s">
        <v>2152</v>
      </c>
      <c r="B516" s="5">
        <v>41182</v>
      </c>
      <c r="C516" s="5">
        <v>16889.5</v>
      </c>
      <c r="D516" s="6">
        <v>0.41011849837307562</v>
      </c>
    </row>
    <row r="517" spans="1:4" x14ac:dyDescent="0.25">
      <c r="A517" s="67" t="s">
        <v>2137</v>
      </c>
      <c r="B517" s="5">
        <v>38362</v>
      </c>
      <c r="C517" s="5">
        <v>15767.166666666666</v>
      </c>
      <c r="D517" s="6">
        <v>0.41101002728394415</v>
      </c>
    </row>
    <row r="518" spans="1:4" x14ac:dyDescent="0.25">
      <c r="A518" s="67" t="s">
        <v>1540</v>
      </c>
      <c r="B518" s="5">
        <v>40291</v>
      </c>
      <c r="C518" s="5">
        <v>18780.833333333332</v>
      </c>
      <c r="D518" s="6">
        <v>0.46612973947862629</v>
      </c>
    </row>
    <row r="519" spans="1:4" x14ac:dyDescent="0.25">
      <c r="A519" s="67" t="s">
        <v>2050</v>
      </c>
      <c r="B519" s="5">
        <v>40732</v>
      </c>
      <c r="C519" s="5">
        <v>17017.166666666668</v>
      </c>
      <c r="D519" s="6">
        <v>0.41778372450816725</v>
      </c>
    </row>
    <row r="520" spans="1:4" x14ac:dyDescent="0.25">
      <c r="A520" s="67" t="s">
        <v>2403</v>
      </c>
      <c r="B520" s="5">
        <v>42884</v>
      </c>
      <c r="C520" s="5">
        <v>16613.166666666668</v>
      </c>
      <c r="D520" s="6">
        <v>0.38739778627615584</v>
      </c>
    </row>
    <row r="521" spans="1:4" x14ac:dyDescent="0.25">
      <c r="A521" s="67" t="s">
        <v>2345</v>
      </c>
      <c r="B521" s="5">
        <v>37802</v>
      </c>
      <c r="C521" s="5">
        <v>14850.833333333334</v>
      </c>
      <c r="D521" s="6">
        <v>0.39285840255365678</v>
      </c>
    </row>
    <row r="522" spans="1:4" x14ac:dyDescent="0.25">
      <c r="A522" s="67" t="s">
        <v>1908</v>
      </c>
      <c r="B522" s="5">
        <v>40269</v>
      </c>
      <c r="C522" s="5">
        <v>17322.5</v>
      </c>
      <c r="D522" s="6">
        <v>0.4301696093769401</v>
      </c>
    </row>
    <row r="523" spans="1:4" x14ac:dyDescent="0.25">
      <c r="A523" s="67" t="s">
        <v>2210</v>
      </c>
      <c r="B523" s="5">
        <v>42210</v>
      </c>
      <c r="C523" s="5">
        <v>17115.166666666668</v>
      </c>
      <c r="D523" s="6">
        <v>0.40547658532733161</v>
      </c>
    </row>
    <row r="524" spans="1:4" x14ac:dyDescent="0.25">
      <c r="A524" s="67" t="s">
        <v>2138</v>
      </c>
      <c r="B524" s="5">
        <v>41586</v>
      </c>
      <c r="C524" s="5">
        <v>17086.333333333332</v>
      </c>
      <c r="D524" s="6">
        <v>0.410867439362606</v>
      </c>
    </row>
    <row r="525" spans="1:4" x14ac:dyDescent="0.25">
      <c r="A525" s="67" t="s">
        <v>3257</v>
      </c>
      <c r="B525" s="5">
        <v>73401</v>
      </c>
      <c r="C525" s="5">
        <v>23199.333333333332</v>
      </c>
      <c r="D525" s="6">
        <v>0.31606290559165862</v>
      </c>
    </row>
    <row r="526" spans="1:4" x14ac:dyDescent="0.25">
      <c r="A526" s="67" t="s">
        <v>3341</v>
      </c>
      <c r="B526" s="5">
        <v>74309</v>
      </c>
      <c r="C526" s="5">
        <v>22890.666666666668</v>
      </c>
      <c r="D526" s="6">
        <v>0.30804702884800855</v>
      </c>
    </row>
    <row r="527" spans="1:4" x14ac:dyDescent="0.25">
      <c r="A527" s="67" t="s">
        <v>3072</v>
      </c>
      <c r="B527" s="5">
        <v>72347</v>
      </c>
      <c r="C527" s="5">
        <v>24053.666666666668</v>
      </c>
      <c r="D527" s="6">
        <v>0.33247635239424811</v>
      </c>
    </row>
    <row r="528" spans="1:4" x14ac:dyDescent="0.25">
      <c r="A528" s="67" t="s">
        <v>3279</v>
      </c>
      <c r="B528" s="5">
        <v>77528</v>
      </c>
      <c r="C528" s="5">
        <v>24318.833333333332</v>
      </c>
      <c r="D528" s="6">
        <v>0.3136780689987273</v>
      </c>
    </row>
    <row r="529" spans="1:4" x14ac:dyDescent="0.25">
      <c r="A529" s="67" t="s">
        <v>2031</v>
      </c>
      <c r="B529" s="5">
        <v>36015</v>
      </c>
      <c r="C529" s="5">
        <v>15086</v>
      </c>
      <c r="D529" s="6">
        <v>0.41888102179647368</v>
      </c>
    </row>
    <row r="530" spans="1:4" x14ac:dyDescent="0.25">
      <c r="A530" s="67" t="s">
        <v>1859</v>
      </c>
      <c r="B530" s="5">
        <v>37823</v>
      </c>
      <c r="C530" s="5">
        <v>16409.333333333332</v>
      </c>
      <c r="D530" s="6">
        <v>0.43384536745719093</v>
      </c>
    </row>
    <row r="531" spans="1:4" x14ac:dyDescent="0.25">
      <c r="A531" s="67" t="s">
        <v>1151</v>
      </c>
      <c r="B531" s="5">
        <v>39069</v>
      </c>
      <c r="C531" s="5">
        <v>19759.5</v>
      </c>
      <c r="D531" s="6">
        <v>0.50575904169546193</v>
      </c>
    </row>
    <row r="532" spans="1:4" x14ac:dyDescent="0.25">
      <c r="A532" s="67" t="s">
        <v>2200</v>
      </c>
      <c r="B532" s="5">
        <v>35991</v>
      </c>
      <c r="C532" s="5">
        <v>14617.166666666666</v>
      </c>
      <c r="D532" s="6">
        <v>0.40613394089263055</v>
      </c>
    </row>
    <row r="533" spans="1:4" x14ac:dyDescent="0.25">
      <c r="A533" s="67" t="s">
        <v>1515</v>
      </c>
      <c r="B533" s="5">
        <v>34977</v>
      </c>
      <c r="C533" s="5">
        <v>16420.5</v>
      </c>
      <c r="D533" s="6">
        <v>0.46946564885496184</v>
      </c>
    </row>
    <row r="534" spans="1:4" x14ac:dyDescent="0.25">
      <c r="A534" s="67" t="s">
        <v>1431</v>
      </c>
      <c r="B534" s="5">
        <v>36124</v>
      </c>
      <c r="C534" s="5">
        <v>17309.833333333332</v>
      </c>
      <c r="D534" s="6">
        <v>0.4791782010113313</v>
      </c>
    </row>
    <row r="535" spans="1:4" x14ac:dyDescent="0.25">
      <c r="A535" s="67" t="s">
        <v>1846</v>
      </c>
      <c r="B535" s="5">
        <v>40181</v>
      </c>
      <c r="C535" s="5">
        <v>17474.833333333332</v>
      </c>
      <c r="D535" s="6">
        <v>0.4349028977211451</v>
      </c>
    </row>
    <row r="536" spans="1:4" x14ac:dyDescent="0.25">
      <c r="A536" s="67" t="s">
        <v>1879</v>
      </c>
      <c r="B536" s="5">
        <v>36504</v>
      </c>
      <c r="C536" s="5">
        <v>15788</v>
      </c>
      <c r="D536" s="6">
        <v>0.43250054788516329</v>
      </c>
    </row>
    <row r="537" spans="1:4" x14ac:dyDescent="0.25">
      <c r="A537" s="67" t="s">
        <v>1466</v>
      </c>
      <c r="B537" s="5">
        <v>36532</v>
      </c>
      <c r="C537" s="5">
        <v>17365</v>
      </c>
      <c r="D537" s="6">
        <v>0.4753366911201139</v>
      </c>
    </row>
    <row r="538" spans="1:4" x14ac:dyDescent="0.25">
      <c r="A538" s="67" t="s">
        <v>1394</v>
      </c>
      <c r="B538" s="5">
        <v>40986</v>
      </c>
      <c r="C538" s="5">
        <v>19783.333333333332</v>
      </c>
      <c r="D538" s="6">
        <v>0.48268514452089328</v>
      </c>
    </row>
    <row r="539" spans="1:4" x14ac:dyDescent="0.25">
      <c r="A539" s="67" t="s">
        <v>2185</v>
      </c>
      <c r="B539" s="5">
        <v>36769</v>
      </c>
      <c r="C539" s="5">
        <v>15008.5</v>
      </c>
      <c r="D539" s="6">
        <v>0.40818352416437759</v>
      </c>
    </row>
    <row r="540" spans="1:4" x14ac:dyDescent="0.25">
      <c r="A540" s="67" t="s">
        <v>1852</v>
      </c>
      <c r="B540" s="5">
        <v>39795</v>
      </c>
      <c r="C540" s="5">
        <v>17291.5</v>
      </c>
      <c r="D540" s="6">
        <v>0.43451438622942579</v>
      </c>
    </row>
    <row r="541" spans="1:4" x14ac:dyDescent="0.25">
      <c r="A541" s="67" t="s">
        <v>1860</v>
      </c>
      <c r="B541" s="5">
        <v>35259</v>
      </c>
      <c r="C541" s="5">
        <v>15296.833333333334</v>
      </c>
      <c r="D541" s="6">
        <v>0.43384195051854374</v>
      </c>
    </row>
    <row r="542" spans="1:4" x14ac:dyDescent="0.25">
      <c r="A542" s="67" t="s">
        <v>1650</v>
      </c>
      <c r="B542" s="5">
        <v>38973</v>
      </c>
      <c r="C542" s="5">
        <v>17631.166666666668</v>
      </c>
      <c r="D542" s="6">
        <v>0.45239439269921916</v>
      </c>
    </row>
    <row r="543" spans="1:4" x14ac:dyDescent="0.25">
      <c r="A543" s="67" t="s">
        <v>2157</v>
      </c>
      <c r="B543" s="5">
        <v>37585</v>
      </c>
      <c r="C543" s="5">
        <v>15402.666666666666</v>
      </c>
      <c r="D543" s="6">
        <v>0.40980887765509288</v>
      </c>
    </row>
    <row r="544" spans="1:4" x14ac:dyDescent="0.25">
      <c r="A544" s="67" t="s">
        <v>3469</v>
      </c>
      <c r="B544" s="5">
        <v>55506</v>
      </c>
      <c r="C544" s="5">
        <v>16284</v>
      </c>
      <c r="D544" s="6">
        <v>0.29337368933088315</v>
      </c>
    </row>
    <row r="545" spans="1:4" x14ac:dyDescent="0.25">
      <c r="A545" s="67" t="s">
        <v>3399</v>
      </c>
      <c r="B545" s="5">
        <v>56754</v>
      </c>
      <c r="C545" s="5">
        <v>17056.166666666668</v>
      </c>
      <c r="D545" s="6">
        <v>0.30052800977317312</v>
      </c>
    </row>
    <row r="546" spans="1:4" x14ac:dyDescent="0.25">
      <c r="A546" s="67" t="s">
        <v>3602</v>
      </c>
      <c r="B546" s="5">
        <v>56775</v>
      </c>
      <c r="C546" s="5">
        <v>15746.5</v>
      </c>
      <c r="D546" s="6">
        <v>0.27734918538088948</v>
      </c>
    </row>
    <row r="547" spans="1:4" x14ac:dyDescent="0.25">
      <c r="A547" s="67" t="s">
        <v>3295</v>
      </c>
      <c r="B547" s="5">
        <v>55842</v>
      </c>
      <c r="C547" s="5">
        <v>17459.333333333332</v>
      </c>
      <c r="D547" s="6">
        <v>0.31265594594271934</v>
      </c>
    </row>
    <row r="548" spans="1:4" x14ac:dyDescent="0.25">
      <c r="A548" s="67" t="s">
        <v>3278</v>
      </c>
      <c r="B548" s="5">
        <v>55504</v>
      </c>
      <c r="C548" s="5">
        <v>17418.166666666668</v>
      </c>
      <c r="D548" s="6">
        <v>0.31381822331123282</v>
      </c>
    </row>
    <row r="549" spans="1:4" x14ac:dyDescent="0.25">
      <c r="A549" s="67" t="s">
        <v>2501</v>
      </c>
      <c r="B549" s="5">
        <v>66673</v>
      </c>
      <c r="C549" s="5">
        <v>25145</v>
      </c>
      <c r="D549" s="6">
        <v>0.377139171778681</v>
      </c>
    </row>
    <row r="550" spans="1:4" x14ac:dyDescent="0.25">
      <c r="A550" s="67" t="s">
        <v>2023</v>
      </c>
      <c r="B550" s="5">
        <v>76132</v>
      </c>
      <c r="C550" s="5">
        <v>31937.333333333332</v>
      </c>
      <c r="D550" s="6">
        <v>0.41949946584003223</v>
      </c>
    </row>
    <row r="551" spans="1:4" x14ac:dyDescent="0.25">
      <c r="A551" s="67" t="s">
        <v>2223</v>
      </c>
      <c r="B551" s="5">
        <v>66994</v>
      </c>
      <c r="C551" s="5">
        <v>27080.666666666668</v>
      </c>
      <c r="D551" s="6">
        <v>0.40422525400284604</v>
      </c>
    </row>
    <row r="552" spans="1:4" x14ac:dyDescent="0.25">
      <c r="A552" s="67" t="s">
        <v>2406</v>
      </c>
      <c r="B552" s="5">
        <v>73513</v>
      </c>
      <c r="C552" s="5">
        <v>28468</v>
      </c>
      <c r="D552" s="6">
        <v>0.38725123447553494</v>
      </c>
    </row>
    <row r="553" spans="1:4" x14ac:dyDescent="0.25">
      <c r="A553" s="67" t="s">
        <v>2592</v>
      </c>
      <c r="B553" s="5">
        <v>64395</v>
      </c>
      <c r="C553" s="5">
        <v>23738.166666666668</v>
      </c>
      <c r="D553" s="6">
        <v>0.3686336930921138</v>
      </c>
    </row>
    <row r="554" spans="1:4" x14ac:dyDescent="0.25">
      <c r="A554" s="67" t="s">
        <v>2435</v>
      </c>
      <c r="B554" s="5">
        <v>69650</v>
      </c>
      <c r="C554" s="5">
        <v>26729.833333333332</v>
      </c>
      <c r="D554" s="6">
        <v>0.38377363005503706</v>
      </c>
    </row>
    <row r="555" spans="1:4" x14ac:dyDescent="0.25">
      <c r="A555" s="67" t="s">
        <v>2591</v>
      </c>
      <c r="B555" s="5">
        <v>69648</v>
      </c>
      <c r="C555" s="5">
        <v>25686.333333333332</v>
      </c>
      <c r="D555" s="6">
        <v>0.36880216708783214</v>
      </c>
    </row>
    <row r="556" spans="1:4" x14ac:dyDescent="0.25">
      <c r="A556" s="67" t="s">
        <v>2653</v>
      </c>
      <c r="B556" s="5">
        <v>71050</v>
      </c>
      <c r="C556" s="5">
        <v>25871.166666666668</v>
      </c>
      <c r="D556" s="6">
        <v>0.36412620220501996</v>
      </c>
    </row>
    <row r="557" spans="1:4" x14ac:dyDescent="0.25">
      <c r="A557" s="67" t="s">
        <v>2247</v>
      </c>
      <c r="B557" s="5">
        <v>70559</v>
      </c>
      <c r="C557" s="5">
        <v>28382.333333333332</v>
      </c>
      <c r="D557" s="6">
        <v>0.40224965395390144</v>
      </c>
    </row>
    <row r="558" spans="1:4" x14ac:dyDescent="0.25">
      <c r="A558" s="67" t="s">
        <v>2654</v>
      </c>
      <c r="B558" s="5">
        <v>70993</v>
      </c>
      <c r="C558" s="5">
        <v>25835.166666666668</v>
      </c>
      <c r="D558" s="6">
        <v>0.36391146544964531</v>
      </c>
    </row>
    <row r="559" spans="1:4" x14ac:dyDescent="0.25">
      <c r="A559" s="67" t="s">
        <v>2495</v>
      </c>
      <c r="B559" s="5">
        <v>75948</v>
      </c>
      <c r="C559" s="5">
        <v>28691</v>
      </c>
      <c r="D559" s="6">
        <v>0.37777163322273133</v>
      </c>
    </row>
    <row r="560" spans="1:4" x14ac:dyDescent="0.25">
      <c r="A560" s="67" t="s">
        <v>2142</v>
      </c>
      <c r="B560" s="5">
        <v>67541</v>
      </c>
      <c r="C560" s="5">
        <v>27742.166666666668</v>
      </c>
      <c r="D560" s="6">
        <v>0.41074557182550847</v>
      </c>
    </row>
    <row r="561" spans="1:4" x14ac:dyDescent="0.25">
      <c r="A561" s="67" t="s">
        <v>2010</v>
      </c>
      <c r="B561" s="5">
        <v>72988</v>
      </c>
      <c r="C561" s="5">
        <v>30732.5</v>
      </c>
      <c r="D561" s="6">
        <v>0.42106236641639722</v>
      </c>
    </row>
    <row r="562" spans="1:4" x14ac:dyDescent="0.25">
      <c r="A562" s="67" t="s">
        <v>2581</v>
      </c>
      <c r="B562" s="5">
        <v>66020</v>
      </c>
      <c r="C562" s="5">
        <v>24400.666666666668</v>
      </c>
      <c r="D562" s="6">
        <v>0.36959507220034332</v>
      </c>
    </row>
    <row r="563" spans="1:4" x14ac:dyDescent="0.25">
      <c r="A563" s="67" t="s">
        <v>2473</v>
      </c>
      <c r="B563" s="5">
        <v>64828</v>
      </c>
      <c r="C563" s="5">
        <v>24667</v>
      </c>
      <c r="D563" s="6">
        <v>0.38049916702659342</v>
      </c>
    </row>
    <row r="564" spans="1:4" x14ac:dyDescent="0.25">
      <c r="A564" s="67" t="s">
        <v>2238</v>
      </c>
      <c r="B564" s="5">
        <v>74819</v>
      </c>
      <c r="C564" s="5">
        <v>30150.333333333332</v>
      </c>
      <c r="D564" s="6">
        <v>0.40297696217983842</v>
      </c>
    </row>
    <row r="565" spans="1:4" x14ac:dyDescent="0.25">
      <c r="A565" s="67" t="s">
        <v>3138</v>
      </c>
      <c r="B565" s="5">
        <v>41773</v>
      </c>
      <c r="C565" s="5">
        <v>13689.833333333334</v>
      </c>
      <c r="D565" s="6">
        <v>0.32771965942913683</v>
      </c>
    </row>
    <row r="566" spans="1:4" x14ac:dyDescent="0.25">
      <c r="A566" s="67" t="s">
        <v>3157</v>
      </c>
      <c r="B566" s="5">
        <v>40792</v>
      </c>
      <c r="C566" s="5">
        <v>13278.666666666666</v>
      </c>
      <c r="D566" s="6">
        <v>0.32552134405438976</v>
      </c>
    </row>
    <row r="567" spans="1:4" x14ac:dyDescent="0.25">
      <c r="A567" s="67" t="s">
        <v>3488</v>
      </c>
      <c r="B567" s="5">
        <v>45150</v>
      </c>
      <c r="C567" s="5">
        <v>13172.833333333334</v>
      </c>
      <c r="D567" s="6">
        <v>0.29175710594315246</v>
      </c>
    </row>
    <row r="568" spans="1:4" x14ac:dyDescent="0.25">
      <c r="A568" s="67" t="s">
        <v>3057</v>
      </c>
      <c r="B568" s="5">
        <v>40838</v>
      </c>
      <c r="C568" s="5">
        <v>13641.5</v>
      </c>
      <c r="D568" s="6">
        <v>0.33403937509182624</v>
      </c>
    </row>
    <row r="569" spans="1:4" x14ac:dyDescent="0.25">
      <c r="A569" s="67" t="s">
        <v>3217</v>
      </c>
      <c r="B569" s="5">
        <v>43740</v>
      </c>
      <c r="C569" s="5">
        <v>14000.833333333334</v>
      </c>
      <c r="D569" s="6">
        <v>0.3200922115531169</v>
      </c>
    </row>
    <row r="570" spans="1:4" x14ac:dyDescent="0.25">
      <c r="A570" s="67" t="s">
        <v>3011</v>
      </c>
      <c r="B570" s="5">
        <v>42488</v>
      </c>
      <c r="C570" s="5">
        <v>14321</v>
      </c>
      <c r="D570" s="6">
        <v>0.33705987572961776</v>
      </c>
    </row>
    <row r="571" spans="1:4" x14ac:dyDescent="0.25">
      <c r="A571" s="67" t="s">
        <v>3398</v>
      </c>
      <c r="B571" s="5">
        <v>43124</v>
      </c>
      <c r="C571" s="5">
        <v>12961.833333333334</v>
      </c>
      <c r="D571" s="6">
        <v>0.30057122097517236</v>
      </c>
    </row>
    <row r="572" spans="1:4" x14ac:dyDescent="0.25">
      <c r="A572" s="67" t="s">
        <v>2872</v>
      </c>
      <c r="B572" s="5">
        <v>43138</v>
      </c>
      <c r="C572" s="5">
        <v>14935</v>
      </c>
      <c r="D572" s="6">
        <v>0.346214474477259</v>
      </c>
    </row>
    <row r="573" spans="1:4" x14ac:dyDescent="0.25">
      <c r="A573" s="67" t="s">
        <v>3215</v>
      </c>
      <c r="B573" s="5">
        <v>43167</v>
      </c>
      <c r="C573" s="5">
        <v>13830.166666666666</v>
      </c>
      <c r="D573" s="6">
        <v>0.32038748735530997</v>
      </c>
    </row>
    <row r="574" spans="1:4" x14ac:dyDescent="0.25">
      <c r="A574" s="67" t="s">
        <v>3840</v>
      </c>
      <c r="B574" s="5">
        <v>82181</v>
      </c>
      <c r="C574" s="5">
        <v>19776.333333333332</v>
      </c>
      <c r="D574" s="6">
        <v>0.24064361997704253</v>
      </c>
    </row>
    <row r="575" spans="1:4" x14ac:dyDescent="0.25">
      <c r="A575" s="67" t="s">
        <v>3801</v>
      </c>
      <c r="B575" s="5">
        <v>75340</v>
      </c>
      <c r="C575" s="5">
        <v>18666</v>
      </c>
      <c r="D575" s="6">
        <v>0.24775683567825857</v>
      </c>
    </row>
    <row r="576" spans="1:4" x14ac:dyDescent="0.25">
      <c r="A576" s="67" t="s">
        <v>3906</v>
      </c>
      <c r="B576" s="5">
        <v>73843</v>
      </c>
      <c r="C576" s="5">
        <v>16633.833333333332</v>
      </c>
      <c r="D576" s="6">
        <v>0.22525944684443119</v>
      </c>
    </row>
    <row r="577" spans="1:4" x14ac:dyDescent="0.25">
      <c r="A577" s="67" t="s">
        <v>3821</v>
      </c>
      <c r="B577" s="5">
        <v>79206</v>
      </c>
      <c r="C577" s="5">
        <v>19402</v>
      </c>
      <c r="D577" s="6">
        <v>0.24495619018761206</v>
      </c>
    </row>
    <row r="578" spans="1:4" x14ac:dyDescent="0.25">
      <c r="A578" s="67" t="s">
        <v>3712</v>
      </c>
      <c r="B578" s="5">
        <v>70684</v>
      </c>
      <c r="C578" s="5">
        <v>18582.833333333332</v>
      </c>
      <c r="D578" s="6">
        <v>0.26290013770207304</v>
      </c>
    </row>
    <row r="579" spans="1:4" x14ac:dyDescent="0.25">
      <c r="A579" s="67" t="s">
        <v>3834</v>
      </c>
      <c r="B579" s="5">
        <v>77693</v>
      </c>
      <c r="C579" s="5">
        <v>18756.166666666668</v>
      </c>
      <c r="D579" s="6">
        <v>0.24141385538808732</v>
      </c>
    </row>
    <row r="580" spans="1:4" x14ac:dyDescent="0.25">
      <c r="A580" s="67" t="s">
        <v>3878</v>
      </c>
      <c r="B580" s="5">
        <v>78959</v>
      </c>
      <c r="C580" s="5">
        <v>18381.333333333332</v>
      </c>
      <c r="D580" s="6">
        <v>0.23279592362280846</v>
      </c>
    </row>
    <row r="581" spans="1:4" x14ac:dyDescent="0.25">
      <c r="A581" s="67" t="s">
        <v>3880</v>
      </c>
      <c r="B581" s="5">
        <v>71929</v>
      </c>
      <c r="C581" s="5">
        <v>16704.833333333332</v>
      </c>
      <c r="D581" s="6">
        <v>0.23224058909943601</v>
      </c>
    </row>
    <row r="582" spans="1:4" x14ac:dyDescent="0.25">
      <c r="A582" s="67" t="s">
        <v>2931</v>
      </c>
      <c r="B582" s="5">
        <v>38477</v>
      </c>
      <c r="C582" s="5">
        <v>13185.5</v>
      </c>
      <c r="D582" s="6">
        <v>0.34268524053330562</v>
      </c>
    </row>
    <row r="583" spans="1:4" x14ac:dyDescent="0.25">
      <c r="A583" s="67" t="s">
        <v>2836</v>
      </c>
      <c r="B583" s="5">
        <v>40391</v>
      </c>
      <c r="C583" s="5">
        <v>14088.666666666666</v>
      </c>
      <c r="D583" s="6">
        <v>0.34880707748425804</v>
      </c>
    </row>
    <row r="584" spans="1:4" x14ac:dyDescent="0.25">
      <c r="A584" s="67" t="s">
        <v>3297</v>
      </c>
      <c r="B584" s="5">
        <v>41318</v>
      </c>
      <c r="C584" s="5">
        <v>12906</v>
      </c>
      <c r="D584" s="6">
        <v>0.31235781015538022</v>
      </c>
    </row>
    <row r="585" spans="1:4" x14ac:dyDescent="0.25">
      <c r="A585" s="67" t="s">
        <v>3012</v>
      </c>
      <c r="B585" s="5">
        <v>42586</v>
      </c>
      <c r="C585" s="5">
        <v>14354</v>
      </c>
      <c r="D585" s="6">
        <v>0.33705912741276478</v>
      </c>
    </row>
    <row r="586" spans="1:4" x14ac:dyDescent="0.25">
      <c r="A586" s="67" t="s">
        <v>3231</v>
      </c>
      <c r="B586" s="5">
        <v>41831</v>
      </c>
      <c r="C586" s="5">
        <v>13347.166666666666</v>
      </c>
      <c r="D586" s="6">
        <v>0.31907357382483481</v>
      </c>
    </row>
    <row r="587" spans="1:4" x14ac:dyDescent="0.25">
      <c r="A587" s="67" t="s">
        <v>2552</v>
      </c>
      <c r="B587" s="5">
        <v>37754</v>
      </c>
      <c r="C587" s="5">
        <v>14037.833333333334</v>
      </c>
      <c r="D587" s="6">
        <v>0.37182373611626141</v>
      </c>
    </row>
    <row r="588" spans="1:4" x14ac:dyDescent="0.25">
      <c r="A588" s="67" t="s">
        <v>3897</v>
      </c>
      <c r="B588" s="5">
        <v>54811</v>
      </c>
      <c r="C588" s="5">
        <v>12449.166666666666</v>
      </c>
      <c r="D588" s="6">
        <v>0.22712898262514214</v>
      </c>
    </row>
    <row r="589" spans="1:4" x14ac:dyDescent="0.25">
      <c r="A589" s="67" t="s">
        <v>3889</v>
      </c>
      <c r="B589" s="5">
        <v>62197</v>
      </c>
      <c r="C589" s="5">
        <v>14265.5</v>
      </c>
      <c r="D589" s="6">
        <v>0.22935993697445214</v>
      </c>
    </row>
    <row r="590" spans="1:4" x14ac:dyDescent="0.25">
      <c r="A590" s="67" t="s">
        <v>3921</v>
      </c>
      <c r="B590" s="5">
        <v>57936</v>
      </c>
      <c r="C590" s="5">
        <v>12941</v>
      </c>
      <c r="D590" s="6">
        <v>0.22336716376691521</v>
      </c>
    </row>
    <row r="591" spans="1:4" x14ac:dyDescent="0.25">
      <c r="A591" s="67" t="s">
        <v>3914</v>
      </c>
      <c r="B591" s="5">
        <v>58618</v>
      </c>
      <c r="C591" s="5">
        <v>13149.333333333334</v>
      </c>
      <c r="D591" s="6">
        <v>0.22432244930453674</v>
      </c>
    </row>
    <row r="592" spans="1:4" x14ac:dyDescent="0.25">
      <c r="A592" s="67" t="s">
        <v>3949</v>
      </c>
      <c r="B592" s="5">
        <v>62772</v>
      </c>
      <c r="C592" s="5">
        <v>13330.5</v>
      </c>
      <c r="D592" s="6">
        <v>0.2123637927738482</v>
      </c>
    </row>
    <row r="593" spans="1:4" x14ac:dyDescent="0.25">
      <c r="A593" s="67" t="s">
        <v>814</v>
      </c>
      <c r="B593" s="5">
        <v>51509</v>
      </c>
      <c r="C593" s="5">
        <v>27886</v>
      </c>
      <c r="D593" s="6">
        <v>0.54138111786289778</v>
      </c>
    </row>
    <row r="594" spans="1:4" x14ac:dyDescent="0.25">
      <c r="A594" s="67" t="s">
        <v>1519</v>
      </c>
      <c r="B594" s="5">
        <v>48886</v>
      </c>
      <c r="C594" s="5">
        <v>22925.666666666668</v>
      </c>
      <c r="D594" s="6">
        <v>0.46896180228831708</v>
      </c>
    </row>
    <row r="595" spans="1:4" x14ac:dyDescent="0.25">
      <c r="A595" s="67" t="s">
        <v>1349</v>
      </c>
      <c r="B595" s="5">
        <v>46282</v>
      </c>
      <c r="C595" s="5">
        <v>22562.166666666668</v>
      </c>
      <c r="D595" s="6">
        <v>0.48749333794275673</v>
      </c>
    </row>
    <row r="596" spans="1:4" x14ac:dyDescent="0.25">
      <c r="A596" s="67" t="s">
        <v>1201</v>
      </c>
      <c r="B596" s="5">
        <v>50743</v>
      </c>
      <c r="C596" s="5">
        <v>25431.666666666668</v>
      </c>
      <c r="D596" s="6">
        <v>0.50118571362880926</v>
      </c>
    </row>
    <row r="597" spans="1:4" x14ac:dyDescent="0.25">
      <c r="A597" s="67" t="s">
        <v>926</v>
      </c>
      <c r="B597" s="5">
        <v>49581</v>
      </c>
      <c r="C597" s="5">
        <v>26198.666666666668</v>
      </c>
      <c r="D597" s="6">
        <v>0.52840133653348398</v>
      </c>
    </row>
    <row r="598" spans="1:4" x14ac:dyDescent="0.25">
      <c r="A598" s="67" t="s">
        <v>1221</v>
      </c>
      <c r="B598" s="5">
        <v>47055</v>
      </c>
      <c r="C598" s="5">
        <v>23507.333333333332</v>
      </c>
      <c r="D598" s="6">
        <v>0.49957142351149364</v>
      </c>
    </row>
    <row r="599" spans="1:4" x14ac:dyDescent="0.25">
      <c r="A599" s="67" t="s">
        <v>1180</v>
      </c>
      <c r="B599" s="5">
        <v>46358</v>
      </c>
      <c r="C599" s="5">
        <v>23336</v>
      </c>
      <c r="D599" s="6">
        <v>0.50338668622459981</v>
      </c>
    </row>
    <row r="600" spans="1:4" x14ac:dyDescent="0.25">
      <c r="A600" s="67" t="s">
        <v>1057</v>
      </c>
      <c r="B600" s="5">
        <v>51380</v>
      </c>
      <c r="C600" s="5">
        <v>26397.333333333332</v>
      </c>
      <c r="D600" s="6">
        <v>0.51376670559231863</v>
      </c>
    </row>
    <row r="601" spans="1:4" x14ac:dyDescent="0.25">
      <c r="A601" s="67" t="s">
        <v>1582</v>
      </c>
      <c r="B601" s="5">
        <v>46132</v>
      </c>
      <c r="C601" s="5">
        <v>21313.5</v>
      </c>
      <c r="D601" s="6">
        <v>0.46201118529437268</v>
      </c>
    </row>
    <row r="602" spans="1:4" x14ac:dyDescent="0.25">
      <c r="A602" s="67" t="s">
        <v>1465</v>
      </c>
      <c r="B602" s="5">
        <v>50807</v>
      </c>
      <c r="C602" s="5">
        <v>24152.166666666668</v>
      </c>
      <c r="D602" s="6">
        <v>0.4753708478490497</v>
      </c>
    </row>
    <row r="603" spans="1:4" x14ac:dyDescent="0.25">
      <c r="A603" s="67" t="s">
        <v>1231</v>
      </c>
      <c r="B603" s="5">
        <v>46345</v>
      </c>
      <c r="C603" s="5">
        <v>23125.166666666668</v>
      </c>
      <c r="D603" s="6">
        <v>0.49897867443449495</v>
      </c>
    </row>
    <row r="604" spans="1:4" x14ac:dyDescent="0.25">
      <c r="A604" s="67" t="s">
        <v>1418</v>
      </c>
      <c r="B604" s="5">
        <v>48883</v>
      </c>
      <c r="C604" s="5">
        <v>23490.833333333332</v>
      </c>
      <c r="D604" s="6">
        <v>0.48055220287898315</v>
      </c>
    </row>
    <row r="605" spans="1:4" x14ac:dyDescent="0.25">
      <c r="A605" s="67" t="s">
        <v>1347</v>
      </c>
      <c r="B605" s="5">
        <v>51084</v>
      </c>
      <c r="C605" s="5">
        <v>24936.333333333332</v>
      </c>
      <c r="D605" s="6">
        <v>0.48814371101192805</v>
      </c>
    </row>
    <row r="606" spans="1:4" x14ac:dyDescent="0.25">
      <c r="A606" s="67" t="s">
        <v>919</v>
      </c>
      <c r="B606" s="5">
        <v>46031</v>
      </c>
      <c r="C606" s="5">
        <v>24383.833333333332</v>
      </c>
      <c r="D606" s="6">
        <v>0.52972634384074502</v>
      </c>
    </row>
    <row r="607" spans="1:4" x14ac:dyDescent="0.25">
      <c r="A607" s="67" t="s">
        <v>1239</v>
      </c>
      <c r="B607" s="5">
        <v>45584</v>
      </c>
      <c r="C607" s="5">
        <v>22728.166666666668</v>
      </c>
      <c r="D607" s="6">
        <v>0.49859965484965485</v>
      </c>
    </row>
    <row r="608" spans="1:4" x14ac:dyDescent="0.25">
      <c r="A608" s="67" t="s">
        <v>1536</v>
      </c>
      <c r="B608" s="5">
        <v>50208</v>
      </c>
      <c r="C608" s="5">
        <v>23467.833333333332</v>
      </c>
      <c r="D608" s="6">
        <v>0.46741223178245167</v>
      </c>
    </row>
    <row r="609" spans="1:4" x14ac:dyDescent="0.25">
      <c r="A609" s="67" t="s">
        <v>1271</v>
      </c>
      <c r="B609" s="5">
        <v>49814</v>
      </c>
      <c r="C609" s="5">
        <v>24673.833333333332</v>
      </c>
      <c r="D609" s="6">
        <v>0.49531925429263524</v>
      </c>
    </row>
    <row r="610" spans="1:4" x14ac:dyDescent="0.25">
      <c r="A610" s="67" t="s">
        <v>1227</v>
      </c>
      <c r="B610" s="5">
        <v>48181</v>
      </c>
      <c r="C610" s="5">
        <v>24058.666666666668</v>
      </c>
      <c r="D610" s="6">
        <v>0.499339296956615</v>
      </c>
    </row>
    <row r="611" spans="1:4" x14ac:dyDescent="0.25">
      <c r="A611" s="67" t="s">
        <v>1640</v>
      </c>
      <c r="B611" s="5">
        <v>28252</v>
      </c>
      <c r="C611" s="5">
        <v>12823</v>
      </c>
      <c r="D611" s="6">
        <v>0.45387937137193829</v>
      </c>
    </row>
    <row r="612" spans="1:4" x14ac:dyDescent="0.25">
      <c r="A612" s="67" t="s">
        <v>2100</v>
      </c>
      <c r="B612" s="5">
        <v>30799</v>
      </c>
      <c r="C612" s="5">
        <v>12754.333333333334</v>
      </c>
      <c r="D612" s="6">
        <v>0.41411517689968291</v>
      </c>
    </row>
    <row r="613" spans="1:4" x14ac:dyDescent="0.25">
      <c r="A613" s="67" t="s">
        <v>2264</v>
      </c>
      <c r="B613" s="5">
        <v>29117</v>
      </c>
      <c r="C613" s="5">
        <v>11668.166666666666</v>
      </c>
      <c r="D613" s="6">
        <v>0.40073382102093852</v>
      </c>
    </row>
    <row r="614" spans="1:4" x14ac:dyDescent="0.25">
      <c r="A614" s="67" t="s">
        <v>1862</v>
      </c>
      <c r="B614" s="5">
        <v>29468</v>
      </c>
      <c r="C614" s="5">
        <v>12781.333333333334</v>
      </c>
      <c r="D614" s="6">
        <v>0.43373603004388944</v>
      </c>
    </row>
    <row r="615" spans="1:4" x14ac:dyDescent="0.25">
      <c r="A615" s="67" t="s">
        <v>2121</v>
      </c>
      <c r="B615" s="5">
        <v>28321</v>
      </c>
      <c r="C615" s="5">
        <v>11680.5</v>
      </c>
      <c r="D615" s="6">
        <v>0.4124324706048515</v>
      </c>
    </row>
    <row r="616" spans="1:4" x14ac:dyDescent="0.25">
      <c r="A616" s="67" t="s">
        <v>2123</v>
      </c>
      <c r="B616" s="5">
        <v>32224</v>
      </c>
      <c r="C616" s="5">
        <v>13283.833333333334</v>
      </c>
      <c r="D616" s="6">
        <v>0.41223415259847734</v>
      </c>
    </row>
    <row r="617" spans="1:4" x14ac:dyDescent="0.25">
      <c r="A617" s="67" t="s">
        <v>2162</v>
      </c>
      <c r="B617" s="5">
        <v>29585</v>
      </c>
      <c r="C617" s="5">
        <v>12112.666666666666</v>
      </c>
      <c r="D617" s="6">
        <v>0.4094191876513999</v>
      </c>
    </row>
    <row r="618" spans="1:4" x14ac:dyDescent="0.25">
      <c r="A618" s="67" t="s">
        <v>2224</v>
      </c>
      <c r="B618" s="5">
        <v>30398</v>
      </c>
      <c r="C618" s="5">
        <v>12281.166666666666</v>
      </c>
      <c r="D618" s="6">
        <v>0.40401232537228327</v>
      </c>
    </row>
    <row r="619" spans="1:4" x14ac:dyDescent="0.25">
      <c r="A619" s="67" t="s">
        <v>2102</v>
      </c>
      <c r="B619" s="5">
        <v>30176</v>
      </c>
      <c r="C619" s="5">
        <v>12491</v>
      </c>
      <c r="D619" s="6">
        <v>0.41393822905620359</v>
      </c>
    </row>
    <row r="620" spans="1:4" x14ac:dyDescent="0.25">
      <c r="A620" s="67" t="s">
        <v>1778</v>
      </c>
      <c r="B620" s="5">
        <v>29969</v>
      </c>
      <c r="C620" s="5">
        <v>13214.333333333334</v>
      </c>
      <c r="D620" s="6">
        <v>0.44093340896704375</v>
      </c>
    </row>
    <row r="621" spans="1:4" x14ac:dyDescent="0.25">
      <c r="A621" s="67" t="s">
        <v>2306</v>
      </c>
      <c r="B621" s="5">
        <v>28685</v>
      </c>
      <c r="C621" s="5">
        <v>11396.333333333334</v>
      </c>
      <c r="D621" s="6">
        <v>0.39729242926035679</v>
      </c>
    </row>
    <row r="622" spans="1:4" x14ac:dyDescent="0.25">
      <c r="A622" s="67" t="s">
        <v>3108</v>
      </c>
      <c r="B622" s="5">
        <v>52206</v>
      </c>
      <c r="C622" s="5">
        <v>17258.333333333332</v>
      </c>
      <c r="D622" s="6">
        <v>0.33058141465221108</v>
      </c>
    </row>
    <row r="623" spans="1:4" x14ac:dyDescent="0.25">
      <c r="A623" s="67" t="s">
        <v>3219</v>
      </c>
      <c r="B623" s="5">
        <v>55174</v>
      </c>
      <c r="C623" s="5">
        <v>17655.5</v>
      </c>
      <c r="D623" s="6">
        <v>0.31999673759379416</v>
      </c>
    </row>
    <row r="624" spans="1:4" x14ac:dyDescent="0.25">
      <c r="A624" s="67" t="s">
        <v>3503</v>
      </c>
      <c r="B624" s="5">
        <v>52334</v>
      </c>
      <c r="C624" s="5">
        <v>15158.666666666666</v>
      </c>
      <c r="D624" s="6">
        <v>0.2896523611164189</v>
      </c>
    </row>
    <row r="625" spans="1:4" x14ac:dyDescent="0.25">
      <c r="A625" s="67" t="s">
        <v>3396</v>
      </c>
      <c r="B625" s="5">
        <v>53441</v>
      </c>
      <c r="C625" s="5">
        <v>16087</v>
      </c>
      <c r="D625" s="6">
        <v>0.30102355869089276</v>
      </c>
    </row>
    <row r="626" spans="1:4" x14ac:dyDescent="0.25">
      <c r="A626" s="67" t="s">
        <v>3338</v>
      </c>
      <c r="B626" s="5">
        <v>54165</v>
      </c>
      <c r="C626" s="5">
        <v>16705.833333333332</v>
      </c>
      <c r="D626" s="6">
        <v>0.30842487461152651</v>
      </c>
    </row>
    <row r="627" spans="1:4" x14ac:dyDescent="0.25">
      <c r="A627" s="67" t="s">
        <v>2947</v>
      </c>
      <c r="B627" s="5">
        <v>54149</v>
      </c>
      <c r="C627" s="5">
        <v>18502.666666666668</v>
      </c>
      <c r="D627" s="6">
        <v>0.34169913879603814</v>
      </c>
    </row>
    <row r="628" spans="1:4" x14ac:dyDescent="0.25">
      <c r="A628" s="67" t="s">
        <v>3056</v>
      </c>
      <c r="B628" s="5">
        <v>50673</v>
      </c>
      <c r="C628" s="5">
        <v>16933.833333333332</v>
      </c>
      <c r="D628" s="6">
        <v>0.33417862240904095</v>
      </c>
    </row>
    <row r="629" spans="1:4" x14ac:dyDescent="0.25">
      <c r="A629" s="67" t="s">
        <v>3152</v>
      </c>
      <c r="B629" s="5">
        <v>52954</v>
      </c>
      <c r="C629" s="5">
        <v>17276.666666666668</v>
      </c>
      <c r="D629" s="6">
        <v>0.3262580100968136</v>
      </c>
    </row>
    <row r="630" spans="1:4" x14ac:dyDescent="0.25">
      <c r="A630" s="67" t="s">
        <v>3115</v>
      </c>
      <c r="B630" s="5">
        <v>54156</v>
      </c>
      <c r="C630" s="5">
        <v>17874.5</v>
      </c>
      <c r="D630" s="6">
        <v>0.33005576482753529</v>
      </c>
    </row>
    <row r="631" spans="1:4" x14ac:dyDescent="0.25">
      <c r="A631" s="67" t="s">
        <v>2255</v>
      </c>
      <c r="B631" s="5">
        <v>27034</v>
      </c>
      <c r="C631" s="5">
        <v>10853.166666666666</v>
      </c>
      <c r="D631" s="6">
        <v>0.40146358906068896</v>
      </c>
    </row>
    <row r="632" spans="1:4" x14ac:dyDescent="0.25">
      <c r="A632" s="67" t="s">
        <v>2119</v>
      </c>
      <c r="B632" s="5">
        <v>27161</v>
      </c>
      <c r="C632" s="5">
        <v>11204.833333333334</v>
      </c>
      <c r="D632" s="6">
        <v>0.41253390277726643</v>
      </c>
    </row>
    <row r="633" spans="1:4" x14ac:dyDescent="0.25">
      <c r="A633" s="67" t="s">
        <v>1717</v>
      </c>
      <c r="B633" s="5">
        <v>27759</v>
      </c>
      <c r="C633" s="5">
        <v>12384.5</v>
      </c>
      <c r="D633" s="6">
        <v>0.4461435930689146</v>
      </c>
    </row>
    <row r="634" spans="1:4" x14ac:dyDescent="0.25">
      <c r="A634" s="67" t="s">
        <v>1732</v>
      </c>
      <c r="B634" s="5">
        <v>27794</v>
      </c>
      <c r="C634" s="5">
        <v>12362.333333333334</v>
      </c>
      <c r="D634" s="6">
        <v>0.44478424600033584</v>
      </c>
    </row>
    <row r="635" spans="1:4" x14ac:dyDescent="0.25">
      <c r="A635" s="67" t="s">
        <v>2091</v>
      </c>
      <c r="B635" s="5">
        <v>26316</v>
      </c>
      <c r="C635" s="5">
        <v>10911.333333333334</v>
      </c>
      <c r="D635" s="6">
        <v>0.41462734964786951</v>
      </c>
    </row>
    <row r="636" spans="1:4" x14ac:dyDescent="0.25">
      <c r="A636" s="67" t="s">
        <v>1910</v>
      </c>
      <c r="B636" s="5">
        <v>28776</v>
      </c>
      <c r="C636" s="5">
        <v>12377.5</v>
      </c>
      <c r="D636" s="6">
        <v>0.43013274951348346</v>
      </c>
    </row>
    <row r="637" spans="1:4" x14ac:dyDescent="0.25">
      <c r="A637" s="67" t="s">
        <v>1694</v>
      </c>
      <c r="B637" s="5">
        <v>24888</v>
      </c>
      <c r="C637" s="5">
        <v>11155.333333333334</v>
      </c>
      <c r="D637" s="6">
        <v>0.44822136504875176</v>
      </c>
    </row>
    <row r="638" spans="1:4" x14ac:dyDescent="0.25">
      <c r="A638" s="67" t="s">
        <v>1380</v>
      </c>
      <c r="B638" s="5">
        <v>27963</v>
      </c>
      <c r="C638" s="5">
        <v>13522.666666666666</v>
      </c>
      <c r="D638" s="6">
        <v>0.48359141246170534</v>
      </c>
    </row>
    <row r="639" spans="1:4" x14ac:dyDescent="0.25">
      <c r="A639" s="67" t="s">
        <v>1799</v>
      </c>
      <c r="B639" s="5">
        <v>25653</v>
      </c>
      <c r="C639" s="5">
        <v>11274.5</v>
      </c>
      <c r="D639" s="6">
        <v>0.43950025338167076</v>
      </c>
    </row>
    <row r="640" spans="1:4" x14ac:dyDescent="0.25">
      <c r="A640" s="67" t="s">
        <v>2359</v>
      </c>
      <c r="B640" s="5">
        <v>28442</v>
      </c>
      <c r="C640" s="5">
        <v>11134.833333333334</v>
      </c>
      <c r="D640" s="6">
        <v>0.39149262827274223</v>
      </c>
    </row>
    <row r="641" spans="1:4" x14ac:dyDescent="0.25">
      <c r="A641" s="67" t="s">
        <v>1936</v>
      </c>
      <c r="B641" s="5">
        <v>27729</v>
      </c>
      <c r="C641" s="5">
        <v>11849.5</v>
      </c>
      <c r="D641" s="6">
        <v>0.42733239568682607</v>
      </c>
    </row>
    <row r="642" spans="1:4" x14ac:dyDescent="0.25">
      <c r="A642" s="67" t="s">
        <v>1888</v>
      </c>
      <c r="B642" s="5">
        <v>28376</v>
      </c>
      <c r="C642" s="5">
        <v>12251</v>
      </c>
      <c r="D642" s="6">
        <v>0.43173808852551454</v>
      </c>
    </row>
    <row r="643" spans="1:4" x14ac:dyDescent="0.25">
      <c r="A643" s="67" t="s">
        <v>2132</v>
      </c>
      <c r="B643" s="5">
        <v>27810</v>
      </c>
      <c r="C643" s="5">
        <v>11434</v>
      </c>
      <c r="D643" s="6">
        <v>0.41114706939949658</v>
      </c>
    </row>
    <row r="644" spans="1:4" x14ac:dyDescent="0.25">
      <c r="A644" s="67" t="s">
        <v>2013</v>
      </c>
      <c r="B644" s="5">
        <v>28163</v>
      </c>
      <c r="C644" s="5">
        <v>11853</v>
      </c>
      <c r="D644" s="6">
        <v>0.42087135603451337</v>
      </c>
    </row>
    <row r="645" spans="1:4" x14ac:dyDescent="0.25">
      <c r="A645" s="67" t="s">
        <v>3502</v>
      </c>
      <c r="B645" s="5">
        <v>42578</v>
      </c>
      <c r="C645" s="5">
        <v>12354</v>
      </c>
      <c r="D645" s="6">
        <v>0.29014984264173987</v>
      </c>
    </row>
    <row r="646" spans="1:4" x14ac:dyDescent="0.25">
      <c r="A646" s="67" t="s">
        <v>3735</v>
      </c>
      <c r="B646" s="5">
        <v>41171</v>
      </c>
      <c r="C646" s="5">
        <v>10669.166666666666</v>
      </c>
      <c r="D646" s="6">
        <v>0.25914276230032463</v>
      </c>
    </row>
    <row r="647" spans="1:4" x14ac:dyDescent="0.25">
      <c r="A647" s="67" t="s">
        <v>3620</v>
      </c>
      <c r="B647" s="5">
        <v>39450</v>
      </c>
      <c r="C647" s="5">
        <v>10853.166666666666</v>
      </c>
      <c r="D647" s="6">
        <v>0.27511195606252636</v>
      </c>
    </row>
    <row r="648" spans="1:4" x14ac:dyDescent="0.25">
      <c r="A648" s="67" t="s">
        <v>3711</v>
      </c>
      <c r="B648" s="5">
        <v>42435</v>
      </c>
      <c r="C648" s="5">
        <v>11162.666666666666</v>
      </c>
      <c r="D648" s="6">
        <v>0.26305329719963866</v>
      </c>
    </row>
    <row r="649" spans="1:4" x14ac:dyDescent="0.25">
      <c r="A649" s="67" t="s">
        <v>469</v>
      </c>
      <c r="B649" s="5">
        <v>62945</v>
      </c>
      <c r="C649" s="5">
        <v>37341.666666666664</v>
      </c>
      <c r="D649" s="6">
        <v>0.59324277808668935</v>
      </c>
    </row>
    <row r="650" spans="1:4" x14ac:dyDescent="0.25">
      <c r="A650" s="67" t="s">
        <v>509</v>
      </c>
      <c r="B650" s="5">
        <v>61735</v>
      </c>
      <c r="C650" s="5">
        <v>36206.833333333336</v>
      </c>
      <c r="D650" s="6">
        <v>0.58648794578980057</v>
      </c>
    </row>
    <row r="651" spans="1:4" x14ac:dyDescent="0.25">
      <c r="A651" s="67" t="s">
        <v>466</v>
      </c>
      <c r="B651" s="5">
        <v>61508</v>
      </c>
      <c r="C651" s="5">
        <v>36500.666666666664</v>
      </c>
      <c r="D651" s="6">
        <v>0.59342958097591636</v>
      </c>
    </row>
    <row r="652" spans="1:4" x14ac:dyDescent="0.25">
      <c r="A652" s="67" t="s">
        <v>424</v>
      </c>
      <c r="B652" s="5">
        <v>65389</v>
      </c>
      <c r="C652" s="5">
        <v>39207</v>
      </c>
      <c r="D652" s="6">
        <v>0.59959626236828822</v>
      </c>
    </row>
    <row r="653" spans="1:4" x14ac:dyDescent="0.25">
      <c r="A653" s="67" t="s">
        <v>478</v>
      </c>
      <c r="B653" s="5">
        <v>64245</v>
      </c>
      <c r="C653" s="5">
        <v>37986.166666666664</v>
      </c>
      <c r="D653" s="6">
        <v>0.59127039717747165</v>
      </c>
    </row>
    <row r="654" spans="1:4" x14ac:dyDescent="0.25">
      <c r="A654" s="67" t="s">
        <v>736</v>
      </c>
      <c r="B654" s="5">
        <v>64613</v>
      </c>
      <c r="C654" s="5">
        <v>35771.666666666664</v>
      </c>
      <c r="D654" s="6">
        <v>0.55362955855116869</v>
      </c>
    </row>
    <row r="655" spans="1:4" x14ac:dyDescent="0.25">
      <c r="A655" s="67" t="s">
        <v>830</v>
      </c>
      <c r="B655" s="5">
        <v>63024</v>
      </c>
      <c r="C655" s="5">
        <v>33948.666666666664</v>
      </c>
      <c r="D655" s="6">
        <v>0.53866252009816362</v>
      </c>
    </row>
    <row r="656" spans="1:4" x14ac:dyDescent="0.25">
      <c r="A656" s="67" t="s">
        <v>702</v>
      </c>
      <c r="B656" s="5">
        <v>64952</v>
      </c>
      <c r="C656" s="5">
        <v>36309</v>
      </c>
      <c r="D656" s="6">
        <v>0.55901280945929299</v>
      </c>
    </row>
    <row r="657" spans="1:4" x14ac:dyDescent="0.25">
      <c r="A657" s="67" t="s">
        <v>1511</v>
      </c>
      <c r="B657" s="5">
        <v>40240</v>
      </c>
      <c r="C657" s="5">
        <v>18909.333333333332</v>
      </c>
      <c r="D657" s="6">
        <v>0.46991385023194165</v>
      </c>
    </row>
    <row r="658" spans="1:4" x14ac:dyDescent="0.25">
      <c r="A658" s="67" t="s">
        <v>1815</v>
      </c>
      <c r="B658" s="5">
        <v>40850</v>
      </c>
      <c r="C658" s="5">
        <v>17859.333333333332</v>
      </c>
      <c r="D658" s="6">
        <v>0.4371929824561403</v>
      </c>
    </row>
    <row r="659" spans="1:4" x14ac:dyDescent="0.25">
      <c r="A659" s="67" t="s">
        <v>1455</v>
      </c>
      <c r="B659" s="5">
        <v>39840</v>
      </c>
      <c r="C659" s="5">
        <v>18963.833333333332</v>
      </c>
      <c r="D659" s="6">
        <v>0.47599983266398926</v>
      </c>
    </row>
    <row r="660" spans="1:4" x14ac:dyDescent="0.25">
      <c r="A660" s="67" t="s">
        <v>1619</v>
      </c>
      <c r="B660" s="5">
        <v>38309</v>
      </c>
      <c r="C660" s="5">
        <v>17515</v>
      </c>
      <c r="D660" s="6">
        <v>0.45720326816152862</v>
      </c>
    </row>
    <row r="661" spans="1:4" x14ac:dyDescent="0.25">
      <c r="A661" s="67" t="s">
        <v>1722</v>
      </c>
      <c r="B661" s="5">
        <v>39112</v>
      </c>
      <c r="C661" s="5">
        <v>17432.833333333332</v>
      </c>
      <c r="D661" s="6">
        <v>0.44571572236994611</v>
      </c>
    </row>
    <row r="662" spans="1:4" x14ac:dyDescent="0.25">
      <c r="A662" s="67" t="s">
        <v>1560</v>
      </c>
      <c r="B662" s="5">
        <v>38096</v>
      </c>
      <c r="C662" s="5">
        <v>17690.666666666668</v>
      </c>
      <c r="D662" s="6">
        <v>0.4643707125857483</v>
      </c>
    </row>
    <row r="663" spans="1:4" x14ac:dyDescent="0.25">
      <c r="A663" s="67" t="s">
        <v>2336</v>
      </c>
      <c r="B663" s="5">
        <v>65539</v>
      </c>
      <c r="C663" s="5">
        <v>25820.166666666668</v>
      </c>
      <c r="D663" s="6">
        <v>0.39396644237273482</v>
      </c>
    </row>
    <row r="664" spans="1:4" x14ac:dyDescent="0.25">
      <c r="A664" s="67" t="s">
        <v>2188</v>
      </c>
      <c r="B664" s="5">
        <v>68334</v>
      </c>
      <c r="C664" s="5">
        <v>27863.833333333332</v>
      </c>
      <c r="D664" s="6">
        <v>0.40775943649330249</v>
      </c>
    </row>
    <row r="665" spans="1:4" x14ac:dyDescent="0.25">
      <c r="A665" s="67" t="s">
        <v>2111</v>
      </c>
      <c r="B665" s="5">
        <v>68904</v>
      </c>
      <c r="C665" s="5">
        <v>28475.166666666668</v>
      </c>
      <c r="D665" s="6">
        <v>0.41325854328727896</v>
      </c>
    </row>
    <row r="666" spans="1:4" x14ac:dyDescent="0.25">
      <c r="A666" s="67" t="s">
        <v>2701</v>
      </c>
      <c r="B666" s="5">
        <v>69680</v>
      </c>
      <c r="C666" s="5">
        <v>25080.5</v>
      </c>
      <c r="D666" s="6">
        <v>0.35993828932261768</v>
      </c>
    </row>
    <row r="667" spans="1:4" x14ac:dyDescent="0.25">
      <c r="A667" s="67" t="s">
        <v>2441</v>
      </c>
      <c r="B667" s="5">
        <v>68549</v>
      </c>
      <c r="C667" s="5">
        <v>26252</v>
      </c>
      <c r="D667" s="6">
        <v>0.38296692876628396</v>
      </c>
    </row>
    <row r="668" spans="1:4" x14ac:dyDescent="0.25">
      <c r="A668" s="67" t="s">
        <v>2663</v>
      </c>
      <c r="B668" s="5">
        <v>65594</v>
      </c>
      <c r="C668" s="5">
        <v>23840.333333333332</v>
      </c>
      <c r="D668" s="6">
        <v>0.36345295809576078</v>
      </c>
    </row>
    <row r="669" spans="1:4" x14ac:dyDescent="0.25">
      <c r="A669" s="67" t="s">
        <v>2393</v>
      </c>
      <c r="B669" s="5">
        <v>67842</v>
      </c>
      <c r="C669" s="5">
        <v>26305.333333333332</v>
      </c>
      <c r="D669" s="6">
        <v>0.38774407201045563</v>
      </c>
    </row>
    <row r="670" spans="1:4" x14ac:dyDescent="0.25">
      <c r="A670" s="67" t="s">
        <v>1067</v>
      </c>
      <c r="B670" s="5">
        <v>33076</v>
      </c>
      <c r="C670" s="5">
        <v>16976.666666666668</v>
      </c>
      <c r="D670" s="6">
        <v>0.51326238561696302</v>
      </c>
    </row>
    <row r="671" spans="1:4" x14ac:dyDescent="0.25">
      <c r="A671" s="67" t="s">
        <v>1059</v>
      </c>
      <c r="B671" s="5">
        <v>34212</v>
      </c>
      <c r="C671" s="5">
        <v>17574.333333333332</v>
      </c>
      <c r="D671" s="6">
        <v>0.51368915390311387</v>
      </c>
    </row>
    <row r="672" spans="1:4" x14ac:dyDescent="0.25">
      <c r="A672" s="67" t="s">
        <v>828</v>
      </c>
      <c r="B672" s="5">
        <v>33117</v>
      </c>
      <c r="C672" s="5">
        <v>17871</v>
      </c>
      <c r="D672" s="6">
        <v>0.53963221306277742</v>
      </c>
    </row>
    <row r="673" spans="1:4" x14ac:dyDescent="0.25">
      <c r="A673" s="67" t="s">
        <v>1365</v>
      </c>
      <c r="B673" s="5">
        <v>34174</v>
      </c>
      <c r="C673" s="5">
        <v>16591</v>
      </c>
      <c r="D673" s="6">
        <v>0.48548604202024931</v>
      </c>
    </row>
    <row r="674" spans="1:4" x14ac:dyDescent="0.25">
      <c r="A674" s="67" t="s">
        <v>1137</v>
      </c>
      <c r="B674" s="5">
        <v>34043</v>
      </c>
      <c r="C674" s="5">
        <v>17260.166666666668</v>
      </c>
      <c r="D674" s="6">
        <v>0.50701074131735357</v>
      </c>
    </row>
    <row r="675" spans="1:4" x14ac:dyDescent="0.25">
      <c r="A675" s="67" t="s">
        <v>1253</v>
      </c>
      <c r="B675" s="5">
        <v>34833</v>
      </c>
      <c r="C675" s="5">
        <v>17332.333333333332</v>
      </c>
      <c r="D675" s="6">
        <v>0.49758370893501369</v>
      </c>
    </row>
    <row r="676" spans="1:4" x14ac:dyDescent="0.25">
      <c r="A676" s="67" t="s">
        <v>1552</v>
      </c>
      <c r="B676" s="5">
        <v>35758</v>
      </c>
      <c r="C676" s="5">
        <v>16633.166666666668</v>
      </c>
      <c r="D676" s="6">
        <v>0.46515931166918362</v>
      </c>
    </row>
    <row r="677" spans="1:4" x14ac:dyDescent="0.25">
      <c r="A677" s="67" t="s">
        <v>1204</v>
      </c>
      <c r="B677" s="5">
        <v>34299</v>
      </c>
      <c r="C677" s="5">
        <v>17189.5</v>
      </c>
      <c r="D677" s="6">
        <v>0.5011662147584478</v>
      </c>
    </row>
    <row r="678" spans="1:4" x14ac:dyDescent="0.25">
      <c r="A678" s="67" t="s">
        <v>1568</v>
      </c>
      <c r="B678" s="5">
        <v>35189</v>
      </c>
      <c r="C678" s="5">
        <v>16313.666666666666</v>
      </c>
      <c r="D678" s="6">
        <v>0.46360131480481587</v>
      </c>
    </row>
    <row r="679" spans="1:4" x14ac:dyDescent="0.25">
      <c r="A679" s="67" t="s">
        <v>1301</v>
      </c>
      <c r="B679" s="5">
        <v>35049</v>
      </c>
      <c r="C679" s="5">
        <v>17264.5</v>
      </c>
      <c r="D679" s="6">
        <v>0.49258181403178408</v>
      </c>
    </row>
    <row r="680" spans="1:4" x14ac:dyDescent="0.25">
      <c r="A680" s="67" t="s">
        <v>875</v>
      </c>
      <c r="B680" s="5">
        <v>36044</v>
      </c>
      <c r="C680" s="5">
        <v>19247.166666666668</v>
      </c>
      <c r="D680" s="6">
        <v>0.53399086301927279</v>
      </c>
    </row>
    <row r="681" spans="1:4" x14ac:dyDescent="0.25">
      <c r="A681" s="67" t="s">
        <v>959</v>
      </c>
      <c r="B681" s="5">
        <v>34388</v>
      </c>
      <c r="C681" s="5">
        <v>18025</v>
      </c>
      <c r="D681" s="6">
        <v>0.52416540653716415</v>
      </c>
    </row>
    <row r="682" spans="1:4" x14ac:dyDescent="0.25">
      <c r="A682" s="67" t="s">
        <v>3039</v>
      </c>
      <c r="B682" s="5">
        <v>53739</v>
      </c>
      <c r="C682" s="5">
        <v>18013.833333333332</v>
      </c>
      <c r="D682" s="6">
        <v>0.33520968632340259</v>
      </c>
    </row>
    <row r="683" spans="1:4" x14ac:dyDescent="0.25">
      <c r="A683" s="67" t="s">
        <v>3283</v>
      </c>
      <c r="B683" s="5">
        <v>51329</v>
      </c>
      <c r="C683" s="5">
        <v>16091.5</v>
      </c>
      <c r="D683" s="6">
        <v>0.31349724327378287</v>
      </c>
    </row>
    <row r="684" spans="1:4" x14ac:dyDescent="0.25">
      <c r="A684" s="67" t="s">
        <v>2682</v>
      </c>
      <c r="B684" s="5">
        <v>52859</v>
      </c>
      <c r="C684" s="5">
        <v>19144.166666666668</v>
      </c>
      <c r="D684" s="6">
        <v>0.36217421189705951</v>
      </c>
    </row>
    <row r="685" spans="1:4" x14ac:dyDescent="0.25">
      <c r="A685" s="67" t="s">
        <v>2980</v>
      </c>
      <c r="B685" s="5">
        <v>54077</v>
      </c>
      <c r="C685" s="5">
        <v>18357.166666666668</v>
      </c>
      <c r="D685" s="6">
        <v>0.33946348108561253</v>
      </c>
    </row>
    <row r="686" spans="1:4" x14ac:dyDescent="0.25">
      <c r="A686" s="67" t="s">
        <v>575</v>
      </c>
      <c r="B686" s="5">
        <v>62179</v>
      </c>
      <c r="C686" s="5">
        <v>35899</v>
      </c>
      <c r="D686" s="6">
        <v>0.57734926582929924</v>
      </c>
    </row>
    <row r="687" spans="1:4" x14ac:dyDescent="0.25">
      <c r="A687" s="67" t="s">
        <v>523</v>
      </c>
      <c r="B687" s="5">
        <v>66626</v>
      </c>
      <c r="C687" s="5">
        <v>38948</v>
      </c>
      <c r="D687" s="6">
        <v>0.58457659172094978</v>
      </c>
    </row>
    <row r="688" spans="1:4" x14ac:dyDescent="0.25">
      <c r="A688" s="67" t="s">
        <v>279</v>
      </c>
      <c r="B688" s="5">
        <v>68979</v>
      </c>
      <c r="C688" s="5">
        <v>43079.333333333336</v>
      </c>
      <c r="D688" s="6">
        <v>0.62452823806279212</v>
      </c>
    </row>
    <row r="689" spans="1:4" x14ac:dyDescent="0.25">
      <c r="A689" s="67" t="s">
        <v>510</v>
      </c>
      <c r="B689" s="5">
        <v>62856</v>
      </c>
      <c r="C689" s="5">
        <v>36863.833333333336</v>
      </c>
      <c r="D689" s="6">
        <v>0.58648073904374021</v>
      </c>
    </row>
    <row r="690" spans="1:4" x14ac:dyDescent="0.25">
      <c r="A690" s="67" t="s">
        <v>935</v>
      </c>
      <c r="B690" s="5">
        <v>43218</v>
      </c>
      <c r="C690" s="5">
        <v>22808.666666666668</v>
      </c>
      <c r="D690" s="6">
        <v>0.52775849568852484</v>
      </c>
    </row>
    <row r="691" spans="1:4" x14ac:dyDescent="0.25">
      <c r="A691" s="67" t="s">
        <v>1327</v>
      </c>
      <c r="B691" s="5">
        <v>40415</v>
      </c>
      <c r="C691" s="5">
        <v>19805.5</v>
      </c>
      <c r="D691" s="6">
        <v>0.49005319807002351</v>
      </c>
    </row>
    <row r="692" spans="1:4" x14ac:dyDescent="0.25">
      <c r="A692" s="67" t="s">
        <v>1597</v>
      </c>
      <c r="B692" s="5">
        <v>41715</v>
      </c>
      <c r="C692" s="5">
        <v>19210.166666666668</v>
      </c>
      <c r="D692" s="6">
        <v>0.46050980862199853</v>
      </c>
    </row>
    <row r="693" spans="1:4" x14ac:dyDescent="0.25">
      <c r="A693" s="67" t="s">
        <v>2450</v>
      </c>
      <c r="B693" s="5">
        <v>74577</v>
      </c>
      <c r="C693" s="5">
        <v>28506.166666666668</v>
      </c>
      <c r="D693" s="6">
        <v>0.38223804479486528</v>
      </c>
    </row>
    <row r="694" spans="1:4" x14ac:dyDescent="0.25">
      <c r="A694" s="67" t="s">
        <v>2379</v>
      </c>
      <c r="B694" s="5">
        <v>74261</v>
      </c>
      <c r="C694" s="5">
        <v>28894.666666666668</v>
      </c>
      <c r="D694" s="6">
        <v>0.38909611595139665</v>
      </c>
    </row>
    <row r="695" spans="1:4" x14ac:dyDescent="0.25">
      <c r="A695" s="67" t="s">
        <v>913</v>
      </c>
      <c r="B695" s="5">
        <v>38438</v>
      </c>
      <c r="C695" s="5">
        <v>20387.666666666668</v>
      </c>
      <c r="D695" s="6">
        <v>0.53040394054494688</v>
      </c>
    </row>
    <row r="696" spans="1:4" x14ac:dyDescent="0.25">
      <c r="A696" s="67" t="s">
        <v>869</v>
      </c>
      <c r="B696" s="5">
        <v>39397</v>
      </c>
      <c r="C696" s="5">
        <v>21068.166666666668</v>
      </c>
      <c r="D696" s="6">
        <v>0.5347657605062992</v>
      </c>
    </row>
    <row r="697" spans="1:4" x14ac:dyDescent="0.25">
      <c r="A697" s="67" t="s">
        <v>1262</v>
      </c>
      <c r="B697" s="5">
        <v>36770</v>
      </c>
      <c r="C697" s="5">
        <v>18245.333333333332</v>
      </c>
      <c r="D697" s="6">
        <v>0.49620161363430332</v>
      </c>
    </row>
    <row r="698" spans="1:4" x14ac:dyDescent="0.25">
      <c r="A698" s="67" t="s">
        <v>602</v>
      </c>
      <c r="B698" s="5">
        <v>36179</v>
      </c>
      <c r="C698" s="5">
        <v>20760.333333333332</v>
      </c>
      <c r="D698" s="6">
        <v>0.57382275168836427</v>
      </c>
    </row>
    <row r="699" spans="1:4" x14ac:dyDescent="0.25">
      <c r="A699" s="67" t="s">
        <v>1277</v>
      </c>
      <c r="B699" s="5">
        <v>38985</v>
      </c>
      <c r="C699" s="5">
        <v>19279</v>
      </c>
      <c r="D699" s="6">
        <v>0.49452353469283056</v>
      </c>
    </row>
    <row r="700" spans="1:4" x14ac:dyDescent="0.25">
      <c r="A700" s="67" t="s">
        <v>1026</v>
      </c>
      <c r="B700" s="5">
        <v>36095</v>
      </c>
      <c r="C700" s="5">
        <v>18674</v>
      </c>
      <c r="D700" s="6">
        <v>0.51735697465022856</v>
      </c>
    </row>
    <row r="701" spans="1:4" x14ac:dyDescent="0.25">
      <c r="A701" s="67" t="s">
        <v>1559</v>
      </c>
      <c r="B701" s="5">
        <v>66871</v>
      </c>
      <c r="C701" s="5">
        <v>31064.666666666668</v>
      </c>
      <c r="D701" s="6">
        <v>0.4645461660012063</v>
      </c>
    </row>
    <row r="702" spans="1:4" x14ac:dyDescent="0.25">
      <c r="A702" s="67" t="s">
        <v>3413</v>
      </c>
      <c r="B702" s="5">
        <v>84068</v>
      </c>
      <c r="C702" s="5">
        <v>25120</v>
      </c>
      <c r="D702" s="6">
        <v>0.29880572869581767</v>
      </c>
    </row>
    <row r="703" spans="1:4" x14ac:dyDescent="0.25">
      <c r="A703" s="67" t="s">
        <v>2232</v>
      </c>
      <c r="B703" s="5">
        <v>38260</v>
      </c>
      <c r="C703" s="5">
        <v>15441</v>
      </c>
      <c r="D703" s="6">
        <v>0.40358076319916364</v>
      </c>
    </row>
    <row r="704" spans="1:4" x14ac:dyDescent="0.25">
      <c r="A704" s="67" t="s">
        <v>2043</v>
      </c>
      <c r="B704" s="5">
        <v>49122</v>
      </c>
      <c r="C704" s="5">
        <v>20548.833333333332</v>
      </c>
      <c r="D704" s="6">
        <v>0.41832240815384819</v>
      </c>
    </row>
    <row r="705" spans="1:4" x14ac:dyDescent="0.25">
      <c r="A705" s="67" t="s">
        <v>1979</v>
      </c>
      <c r="B705" s="5">
        <v>50004</v>
      </c>
      <c r="C705" s="5">
        <v>21155</v>
      </c>
      <c r="D705" s="6">
        <v>0.42306615470762338</v>
      </c>
    </row>
    <row r="706" spans="1:4" x14ac:dyDescent="0.25">
      <c r="A706" s="67" t="s">
        <v>1902</v>
      </c>
      <c r="B706" s="5">
        <v>46623</v>
      </c>
      <c r="C706" s="5">
        <v>20077.5</v>
      </c>
      <c r="D706" s="6">
        <v>0.43063509426677821</v>
      </c>
    </row>
    <row r="707" spans="1:4" x14ac:dyDescent="0.25">
      <c r="A707" s="67" t="s">
        <v>2021</v>
      </c>
      <c r="B707" s="5">
        <v>48114</v>
      </c>
      <c r="C707" s="5">
        <v>20195.333333333332</v>
      </c>
      <c r="D707" s="6">
        <v>0.41973923043881889</v>
      </c>
    </row>
    <row r="708" spans="1:4" x14ac:dyDescent="0.25">
      <c r="A708" s="67" t="s">
        <v>2087</v>
      </c>
      <c r="B708" s="5">
        <v>45720</v>
      </c>
      <c r="C708" s="5">
        <v>18962.333333333332</v>
      </c>
      <c r="D708" s="6">
        <v>0.41474919801691451</v>
      </c>
    </row>
    <row r="709" spans="1:4" x14ac:dyDescent="0.25">
      <c r="A709" s="67" t="s">
        <v>1887</v>
      </c>
      <c r="B709" s="5">
        <v>48595</v>
      </c>
      <c r="C709" s="5">
        <v>20987.333333333332</v>
      </c>
      <c r="D709" s="6">
        <v>0.43188256679356585</v>
      </c>
    </row>
    <row r="710" spans="1:4" x14ac:dyDescent="0.25">
      <c r="A710" s="67" t="s">
        <v>1969</v>
      </c>
      <c r="B710" s="5">
        <v>46740</v>
      </c>
      <c r="C710" s="5">
        <v>19825.166666666668</v>
      </c>
      <c r="D710" s="6">
        <v>0.42415846526886325</v>
      </c>
    </row>
    <row r="711" spans="1:4" x14ac:dyDescent="0.25">
      <c r="A711" s="67" t="s">
        <v>2139</v>
      </c>
      <c r="B711" s="5">
        <v>50962</v>
      </c>
      <c r="C711" s="5">
        <v>20938</v>
      </c>
      <c r="D711" s="6">
        <v>0.41085514697225384</v>
      </c>
    </row>
    <row r="712" spans="1:4" x14ac:dyDescent="0.25">
      <c r="A712" s="67" t="s">
        <v>1945</v>
      </c>
      <c r="B712" s="5">
        <v>45231</v>
      </c>
      <c r="C712" s="5">
        <v>19281.666666666668</v>
      </c>
      <c r="D712" s="6">
        <v>0.42629317650873666</v>
      </c>
    </row>
    <row r="713" spans="1:4" x14ac:dyDescent="0.25">
      <c r="A713" s="67" t="s">
        <v>1700</v>
      </c>
      <c r="B713" s="5">
        <v>49278</v>
      </c>
      <c r="C713" s="5">
        <v>22060.833333333332</v>
      </c>
      <c r="D713" s="6">
        <v>0.44768118294844217</v>
      </c>
    </row>
    <row r="714" spans="1:4" x14ac:dyDescent="0.25">
      <c r="A714" s="67" t="s">
        <v>1806</v>
      </c>
      <c r="B714" s="5">
        <v>51695</v>
      </c>
      <c r="C714" s="5">
        <v>22674.5</v>
      </c>
      <c r="D714" s="6">
        <v>0.43862075635941583</v>
      </c>
    </row>
    <row r="715" spans="1:4" x14ac:dyDescent="0.25">
      <c r="A715" s="67" t="s">
        <v>2606</v>
      </c>
      <c r="B715" s="5">
        <v>49544</v>
      </c>
      <c r="C715" s="5">
        <v>18216.166666666668</v>
      </c>
      <c r="D715" s="6">
        <v>0.36767654340922551</v>
      </c>
    </row>
    <row r="716" spans="1:4" x14ac:dyDescent="0.25">
      <c r="A716" s="67" t="s">
        <v>1550</v>
      </c>
      <c r="B716" s="5">
        <v>50783</v>
      </c>
      <c r="C716" s="5">
        <v>23635.833333333332</v>
      </c>
      <c r="D716" s="6">
        <v>0.46542806319700158</v>
      </c>
    </row>
    <row r="717" spans="1:4" x14ac:dyDescent="0.25">
      <c r="A717" s="67" t="s">
        <v>1713</v>
      </c>
      <c r="B717" s="5">
        <v>48601</v>
      </c>
      <c r="C717" s="5">
        <v>21706.666666666668</v>
      </c>
      <c r="D717" s="6">
        <v>0.44663004190585931</v>
      </c>
    </row>
    <row r="718" spans="1:4" x14ac:dyDescent="0.25">
      <c r="A718" s="67" t="s">
        <v>1757</v>
      </c>
      <c r="B718" s="5">
        <v>49119</v>
      </c>
      <c r="C718" s="5">
        <v>21743.166666666668</v>
      </c>
      <c r="D718" s="6">
        <v>0.44266305638686998</v>
      </c>
    </row>
    <row r="719" spans="1:4" x14ac:dyDescent="0.25">
      <c r="A719" s="67" t="s">
        <v>2808</v>
      </c>
      <c r="B719" s="5">
        <v>28939</v>
      </c>
      <c r="C719" s="5">
        <v>10150.333333333334</v>
      </c>
      <c r="D719" s="6">
        <v>0.35074927721529198</v>
      </c>
    </row>
    <row r="720" spans="1:4" x14ac:dyDescent="0.25">
      <c r="A720" s="67" t="s">
        <v>2845</v>
      </c>
      <c r="B720" s="5">
        <v>28933</v>
      </c>
      <c r="C720" s="5">
        <v>10077.166666666666</v>
      </c>
      <c r="D720" s="6">
        <v>0.34829318310118779</v>
      </c>
    </row>
    <row r="721" spans="1:4" x14ac:dyDescent="0.25">
      <c r="A721" s="67" t="s">
        <v>2704</v>
      </c>
      <c r="B721" s="5">
        <v>31615</v>
      </c>
      <c r="C721" s="5">
        <v>11371.833333333334</v>
      </c>
      <c r="D721" s="6">
        <v>0.3596974010227213</v>
      </c>
    </row>
    <row r="722" spans="1:4" x14ac:dyDescent="0.25">
      <c r="A722" s="67" t="s">
        <v>3303</v>
      </c>
      <c r="B722" s="5">
        <v>31231</v>
      </c>
      <c r="C722" s="5">
        <v>9734.6666666666661</v>
      </c>
      <c r="D722" s="6">
        <v>0.3116988462318423</v>
      </c>
    </row>
    <row r="723" spans="1:4" x14ac:dyDescent="0.25">
      <c r="A723" s="67" t="s">
        <v>2571</v>
      </c>
      <c r="B723" s="5">
        <v>30206</v>
      </c>
      <c r="C723" s="5">
        <v>11189.833333333334</v>
      </c>
      <c r="D723" s="6">
        <v>0.37045068308724538</v>
      </c>
    </row>
    <row r="724" spans="1:4" x14ac:dyDescent="0.25">
      <c r="A724" s="67" t="s">
        <v>2834</v>
      </c>
      <c r="B724" s="5">
        <v>32730</v>
      </c>
      <c r="C724" s="5">
        <v>11419</v>
      </c>
      <c r="D724" s="6">
        <v>0.3488848151542927</v>
      </c>
    </row>
    <row r="725" spans="1:4" x14ac:dyDescent="0.25">
      <c r="A725" s="67" t="s">
        <v>2466</v>
      </c>
      <c r="B725" s="5">
        <v>30424</v>
      </c>
      <c r="C725" s="5">
        <v>11590</v>
      </c>
      <c r="D725" s="6">
        <v>0.3809492505916382</v>
      </c>
    </row>
    <row r="726" spans="1:4" x14ac:dyDescent="0.25">
      <c r="A726" s="67" t="s">
        <v>3734</v>
      </c>
      <c r="B726" s="5">
        <v>52601</v>
      </c>
      <c r="C726" s="5">
        <v>13640</v>
      </c>
      <c r="D726" s="6">
        <v>0.25931065949316551</v>
      </c>
    </row>
    <row r="727" spans="1:4" x14ac:dyDescent="0.25">
      <c r="A727" s="67" t="s">
        <v>3540</v>
      </c>
      <c r="B727" s="5">
        <v>53137</v>
      </c>
      <c r="C727" s="5">
        <v>15123.333333333334</v>
      </c>
      <c r="D727" s="6">
        <v>0.28461022137744574</v>
      </c>
    </row>
    <row r="728" spans="1:4" x14ac:dyDescent="0.25">
      <c r="A728" s="67" t="s">
        <v>2600</v>
      </c>
      <c r="B728" s="5">
        <v>26125</v>
      </c>
      <c r="C728" s="5">
        <v>9613</v>
      </c>
      <c r="D728" s="6">
        <v>0.36796172248803827</v>
      </c>
    </row>
    <row r="729" spans="1:4" x14ac:dyDescent="0.25">
      <c r="A729" s="67" t="s">
        <v>2641</v>
      </c>
      <c r="B729" s="5">
        <v>26873</v>
      </c>
      <c r="C729" s="5">
        <v>9806.1666666666661</v>
      </c>
      <c r="D729" s="6">
        <v>0.36490777608256114</v>
      </c>
    </row>
    <row r="730" spans="1:4" x14ac:dyDescent="0.25">
      <c r="A730" s="67" t="s">
        <v>2645</v>
      </c>
      <c r="B730" s="5">
        <v>27356</v>
      </c>
      <c r="C730" s="5">
        <v>9970.6666666666661</v>
      </c>
      <c r="D730" s="6">
        <v>0.36447823755909731</v>
      </c>
    </row>
    <row r="731" spans="1:4" x14ac:dyDescent="0.25">
      <c r="A731" s="67" t="s">
        <v>2569</v>
      </c>
      <c r="B731" s="5">
        <v>27488</v>
      </c>
      <c r="C731" s="5">
        <v>10184.5</v>
      </c>
      <c r="D731" s="6">
        <v>0.37050713038416766</v>
      </c>
    </row>
    <row r="732" spans="1:4" x14ac:dyDescent="0.25">
      <c r="A732" s="67" t="s">
        <v>2534</v>
      </c>
      <c r="B732" s="5">
        <v>27265</v>
      </c>
      <c r="C732" s="5">
        <v>10197.5</v>
      </c>
      <c r="D732" s="6">
        <v>0.37401430405281494</v>
      </c>
    </row>
    <row r="733" spans="1:4" x14ac:dyDescent="0.25">
      <c r="A733" s="67" t="s">
        <v>2648</v>
      </c>
      <c r="B733" s="5">
        <v>25537</v>
      </c>
      <c r="C733" s="5">
        <v>9302</v>
      </c>
      <c r="D733" s="6">
        <v>0.36425578572267692</v>
      </c>
    </row>
    <row r="734" spans="1:4" x14ac:dyDescent="0.25">
      <c r="A734" s="67" t="s">
        <v>3881</v>
      </c>
      <c r="B734" s="5">
        <v>39637</v>
      </c>
      <c r="C734" s="5">
        <v>9186.8333333333339</v>
      </c>
      <c r="D734" s="6">
        <v>0.23177418405361994</v>
      </c>
    </row>
    <row r="735" spans="1:4" x14ac:dyDescent="0.25">
      <c r="A735" s="67" t="s">
        <v>3849</v>
      </c>
      <c r="B735" s="5">
        <v>41018</v>
      </c>
      <c r="C735" s="5">
        <v>9794.6666666666661</v>
      </c>
      <c r="D735" s="6">
        <v>0.23878947453963298</v>
      </c>
    </row>
    <row r="736" spans="1:4" x14ac:dyDescent="0.25">
      <c r="A736" s="67" t="s">
        <v>824</v>
      </c>
      <c r="B736" s="5">
        <v>62116</v>
      </c>
      <c r="C736" s="5">
        <v>33546.833333333336</v>
      </c>
      <c r="D736" s="6">
        <v>0.54006750810311899</v>
      </c>
    </row>
    <row r="737" spans="1:4" x14ac:dyDescent="0.25">
      <c r="A737" s="67" t="s">
        <v>975</v>
      </c>
      <c r="B737" s="5">
        <v>61917</v>
      </c>
      <c r="C737" s="5">
        <v>32360</v>
      </c>
      <c r="D737" s="6">
        <v>0.5226351405914369</v>
      </c>
    </row>
    <row r="738" spans="1:4" x14ac:dyDescent="0.25">
      <c r="A738" s="67" t="s">
        <v>1441</v>
      </c>
      <c r="B738" s="5">
        <v>61719</v>
      </c>
      <c r="C738" s="5">
        <v>29510</v>
      </c>
      <c r="D738" s="6">
        <v>0.47813477211231548</v>
      </c>
    </row>
    <row r="739" spans="1:4" x14ac:dyDescent="0.25">
      <c r="A739" s="67" t="s">
        <v>946</v>
      </c>
      <c r="B739" s="5">
        <v>59606</v>
      </c>
      <c r="C739" s="5">
        <v>31343.333333333332</v>
      </c>
      <c r="D739" s="6">
        <v>0.52584191748034315</v>
      </c>
    </row>
    <row r="740" spans="1:4" x14ac:dyDescent="0.25">
      <c r="A740" s="67" t="s">
        <v>1170</v>
      </c>
      <c r="B740" s="5">
        <v>61009</v>
      </c>
      <c r="C740" s="5">
        <v>30759.666666666668</v>
      </c>
      <c r="D740" s="6">
        <v>0.50418244302753146</v>
      </c>
    </row>
    <row r="741" spans="1:4" x14ac:dyDescent="0.25">
      <c r="A741" s="67" t="s">
        <v>1260</v>
      </c>
      <c r="B741" s="5">
        <v>61075</v>
      </c>
      <c r="C741" s="5">
        <v>30321.166666666668</v>
      </c>
      <c r="D741" s="6">
        <v>0.49645790694501296</v>
      </c>
    </row>
    <row r="742" spans="1:4" x14ac:dyDescent="0.25">
      <c r="A742" s="67" t="s">
        <v>1290</v>
      </c>
      <c r="B742" s="5">
        <v>59676</v>
      </c>
      <c r="C742" s="5">
        <v>29434</v>
      </c>
      <c r="D742" s="6">
        <v>0.49323010925665262</v>
      </c>
    </row>
    <row r="743" spans="1:4" x14ac:dyDescent="0.25">
      <c r="A743" s="67" t="s">
        <v>2291</v>
      </c>
      <c r="B743" s="5">
        <v>39552</v>
      </c>
      <c r="C743" s="5">
        <v>15751.833333333334</v>
      </c>
      <c r="D743" s="6">
        <v>0.39825630393743261</v>
      </c>
    </row>
    <row r="744" spans="1:4" x14ac:dyDescent="0.25">
      <c r="A744" s="67" t="s">
        <v>2177</v>
      </c>
      <c r="B744" s="5">
        <v>38702</v>
      </c>
      <c r="C744" s="5">
        <v>15806.166666666666</v>
      </c>
      <c r="D744" s="6">
        <v>0.40840697293852168</v>
      </c>
    </row>
    <row r="745" spans="1:4" x14ac:dyDescent="0.25">
      <c r="A745" s="67" t="s">
        <v>2106</v>
      </c>
      <c r="B745" s="5">
        <v>39873</v>
      </c>
      <c r="C745" s="5">
        <v>16497.5</v>
      </c>
      <c r="D745" s="6">
        <v>0.41375115993278661</v>
      </c>
    </row>
    <row r="746" spans="1:4" x14ac:dyDescent="0.25">
      <c r="A746" s="67" t="s">
        <v>2213</v>
      </c>
      <c r="B746" s="5">
        <v>36361</v>
      </c>
      <c r="C746" s="5">
        <v>14740.833333333334</v>
      </c>
      <c r="D746" s="6">
        <v>0.40540230833402091</v>
      </c>
    </row>
    <row r="747" spans="1:4" x14ac:dyDescent="0.25">
      <c r="A747" s="67" t="s">
        <v>3308</v>
      </c>
      <c r="B747" s="5">
        <v>66837</v>
      </c>
      <c r="C747" s="5">
        <v>20782.166666666668</v>
      </c>
      <c r="D747" s="6">
        <v>0.31093805327388524</v>
      </c>
    </row>
    <row r="748" spans="1:4" x14ac:dyDescent="0.25">
      <c r="A748" s="67" t="s">
        <v>1580</v>
      </c>
      <c r="B748" s="5">
        <v>33740</v>
      </c>
      <c r="C748" s="5">
        <v>15593</v>
      </c>
      <c r="D748" s="6">
        <v>0.46215174866627151</v>
      </c>
    </row>
    <row r="749" spans="1:4" x14ac:dyDescent="0.25">
      <c r="A749" s="67" t="s">
        <v>2189</v>
      </c>
      <c r="B749" s="5">
        <v>34085</v>
      </c>
      <c r="C749" s="5">
        <v>13896.666666666666</v>
      </c>
      <c r="D749" s="6">
        <v>0.40770622463449219</v>
      </c>
    </row>
    <row r="750" spans="1:4" x14ac:dyDescent="0.25">
      <c r="A750" s="67" t="s">
        <v>2439</v>
      </c>
      <c r="B750" s="5">
        <v>33654</v>
      </c>
      <c r="C750" s="5">
        <v>12897.833333333334</v>
      </c>
      <c r="D750" s="6">
        <v>0.38324815277034924</v>
      </c>
    </row>
    <row r="751" spans="1:4" x14ac:dyDescent="0.25">
      <c r="A751" s="67" t="s">
        <v>1982</v>
      </c>
      <c r="B751" s="5">
        <v>37702</v>
      </c>
      <c r="C751" s="5">
        <v>15944.166666666666</v>
      </c>
      <c r="D751" s="6">
        <v>0.42289975774936783</v>
      </c>
    </row>
    <row r="752" spans="1:4" x14ac:dyDescent="0.25">
      <c r="A752" s="67" t="s">
        <v>3752</v>
      </c>
      <c r="B752" s="5">
        <v>54117</v>
      </c>
      <c r="C752" s="5">
        <v>13835.5</v>
      </c>
      <c r="D752" s="6">
        <v>0.25565903505367998</v>
      </c>
    </row>
    <row r="753" spans="1:4" x14ac:dyDescent="0.25">
      <c r="A753" s="67" t="s">
        <v>3729</v>
      </c>
      <c r="B753" s="5">
        <v>54513</v>
      </c>
      <c r="C753" s="5">
        <v>14150.5</v>
      </c>
      <c r="D753" s="6">
        <v>0.25958028360207658</v>
      </c>
    </row>
    <row r="754" spans="1:4" x14ac:dyDescent="0.25">
      <c r="A754" s="67" t="s">
        <v>3513</v>
      </c>
      <c r="B754" s="5">
        <v>52573</v>
      </c>
      <c r="C754" s="5">
        <v>15151.333333333334</v>
      </c>
      <c r="D754" s="6">
        <v>0.28819609558772247</v>
      </c>
    </row>
    <row r="755" spans="1:4" x14ac:dyDescent="0.25">
      <c r="A755" s="2" t="s">
        <v>4048</v>
      </c>
      <c r="B755" s="5"/>
      <c r="C755" s="5"/>
      <c r="D755" s="2"/>
    </row>
    <row r="756" spans="1:4" x14ac:dyDescent="0.25">
      <c r="A756" s="67" t="s">
        <v>2349</v>
      </c>
      <c r="B756" s="5">
        <v>49918</v>
      </c>
      <c r="C756" s="5">
        <v>19592.333333333332</v>
      </c>
      <c r="D756" s="6">
        <v>0.39249035084204759</v>
      </c>
    </row>
    <row r="757" spans="1:4" x14ac:dyDescent="0.25">
      <c r="A757" s="67" t="s">
        <v>2829</v>
      </c>
      <c r="B757" s="5">
        <v>46705</v>
      </c>
      <c r="C757" s="5">
        <v>16307.333333333334</v>
      </c>
      <c r="D757" s="6">
        <v>0.34915605038718195</v>
      </c>
    </row>
    <row r="758" spans="1:4" x14ac:dyDescent="0.25">
      <c r="A758" s="67" t="s">
        <v>2664</v>
      </c>
      <c r="B758" s="5">
        <v>48116</v>
      </c>
      <c r="C758" s="5">
        <v>17482.833333333332</v>
      </c>
      <c r="D758" s="6">
        <v>0.36334760440047659</v>
      </c>
    </row>
    <row r="759" spans="1:4" x14ac:dyDescent="0.25">
      <c r="A759" s="67" t="s">
        <v>2494</v>
      </c>
      <c r="B759" s="5">
        <v>45218</v>
      </c>
      <c r="C759" s="5">
        <v>17082.666666666668</v>
      </c>
      <c r="D759" s="6">
        <v>0.37778465802703942</v>
      </c>
    </row>
    <row r="760" spans="1:4" x14ac:dyDescent="0.25">
      <c r="A760" s="67" t="s">
        <v>2753</v>
      </c>
      <c r="B760" s="5">
        <v>49735</v>
      </c>
      <c r="C760" s="5">
        <v>17648.5</v>
      </c>
      <c r="D760" s="6">
        <v>0.35485070875640895</v>
      </c>
    </row>
    <row r="761" spans="1:4" x14ac:dyDescent="0.25">
      <c r="A761" s="67" t="s">
        <v>2946</v>
      </c>
      <c r="B761" s="5">
        <v>46704</v>
      </c>
      <c r="C761" s="5">
        <v>15959.666666666666</v>
      </c>
      <c r="D761" s="6">
        <v>0.34171948155761106</v>
      </c>
    </row>
    <row r="762" spans="1:4" x14ac:dyDescent="0.25">
      <c r="A762" s="67" t="s">
        <v>3461</v>
      </c>
      <c r="B762" s="5">
        <v>29431</v>
      </c>
      <c r="C762" s="5">
        <v>8661</v>
      </c>
      <c r="D762" s="6">
        <v>0.2942815398729231</v>
      </c>
    </row>
    <row r="763" spans="1:4" x14ac:dyDescent="0.25">
      <c r="A763" s="67" t="s">
        <v>3493</v>
      </c>
      <c r="B763" s="5">
        <v>31053</v>
      </c>
      <c r="C763" s="5">
        <v>9042.5</v>
      </c>
      <c r="D763" s="6">
        <v>0.29119569767816317</v>
      </c>
    </row>
    <row r="764" spans="1:4" x14ac:dyDescent="0.25">
      <c r="A764" s="67" t="s">
        <v>3512</v>
      </c>
      <c r="B764" s="5">
        <v>29244</v>
      </c>
      <c r="C764" s="5">
        <v>8429.5</v>
      </c>
      <c r="D764" s="6">
        <v>0.28824716181096977</v>
      </c>
    </row>
    <row r="765" spans="1:4" x14ac:dyDescent="0.25">
      <c r="A765" s="67" t="s">
        <v>3627</v>
      </c>
      <c r="B765" s="5">
        <v>30586</v>
      </c>
      <c r="C765" s="5">
        <v>8384</v>
      </c>
      <c r="D765" s="6">
        <v>0.27411233897861764</v>
      </c>
    </row>
    <row r="766" spans="1:4" x14ac:dyDescent="0.25">
      <c r="A766" s="67" t="s">
        <v>3570</v>
      </c>
      <c r="B766" s="5">
        <v>30755</v>
      </c>
      <c r="C766" s="5">
        <v>8650</v>
      </c>
      <c r="D766" s="6">
        <v>0.28125508047471953</v>
      </c>
    </row>
    <row r="767" spans="1:4" x14ac:dyDescent="0.25">
      <c r="A767" s="67" t="s">
        <v>3545</v>
      </c>
      <c r="B767" s="5">
        <v>29030</v>
      </c>
      <c r="C767" s="5">
        <v>8238.6666666666661</v>
      </c>
      <c r="D767" s="6">
        <v>0.28379836950281317</v>
      </c>
    </row>
    <row r="768" spans="1:4" x14ac:dyDescent="0.25">
      <c r="A768" s="67" t="s">
        <v>3817</v>
      </c>
      <c r="B768" s="5">
        <v>52836</v>
      </c>
      <c r="C768" s="5">
        <v>12987.833333333334</v>
      </c>
      <c r="D768" s="6">
        <v>0.24581409140232671</v>
      </c>
    </row>
    <row r="769" spans="1:4" x14ac:dyDescent="0.25">
      <c r="A769" s="67" t="s">
        <v>3883</v>
      </c>
      <c r="B769" s="5">
        <v>57354</v>
      </c>
      <c r="C769" s="5">
        <v>13252.166666666666</v>
      </c>
      <c r="D769" s="6">
        <v>0.23105915309597702</v>
      </c>
    </row>
    <row r="770" spans="1:4" x14ac:dyDescent="0.25">
      <c r="A770" s="67" t="s">
        <v>3937</v>
      </c>
      <c r="B770" s="5">
        <v>52959</v>
      </c>
      <c r="C770" s="5">
        <v>11436.833333333334</v>
      </c>
      <c r="D770" s="6">
        <v>0.21595636876325713</v>
      </c>
    </row>
    <row r="771" spans="1:4" x14ac:dyDescent="0.25">
      <c r="A771" s="67" t="s">
        <v>3317</v>
      </c>
      <c r="B771" s="5">
        <v>25159</v>
      </c>
      <c r="C771" s="5">
        <v>7794.166666666667</v>
      </c>
      <c r="D771" s="6">
        <v>0.30979636180558318</v>
      </c>
    </row>
    <row r="772" spans="1:4" x14ac:dyDescent="0.25">
      <c r="A772" s="67" t="s">
        <v>3337</v>
      </c>
      <c r="B772" s="5">
        <v>26433</v>
      </c>
      <c r="C772" s="5">
        <v>8154.166666666667</v>
      </c>
      <c r="D772" s="6">
        <v>0.30848434406486841</v>
      </c>
    </row>
    <row r="773" spans="1:4" x14ac:dyDescent="0.25">
      <c r="A773" s="67" t="s">
        <v>3306</v>
      </c>
      <c r="B773" s="5">
        <v>27352</v>
      </c>
      <c r="C773" s="5">
        <v>8514</v>
      </c>
      <c r="D773" s="6">
        <v>0.31127522667446622</v>
      </c>
    </row>
    <row r="774" spans="1:4" x14ac:dyDescent="0.25">
      <c r="A774" s="67" t="s">
        <v>3991</v>
      </c>
      <c r="B774" s="5">
        <v>39399</v>
      </c>
      <c r="C774" s="5">
        <v>7742.166666666667</v>
      </c>
      <c r="D774" s="6">
        <v>0.19650667952655312</v>
      </c>
    </row>
    <row r="775" spans="1:4" x14ac:dyDescent="0.25">
      <c r="A775" s="67" t="s">
        <v>3927</v>
      </c>
      <c r="B775" s="5">
        <v>40506</v>
      </c>
      <c r="C775" s="5">
        <v>8924.3333333333339</v>
      </c>
      <c r="D775" s="6">
        <v>0.22032126927697956</v>
      </c>
    </row>
    <row r="776" spans="1:4" x14ac:dyDescent="0.25">
      <c r="A776" s="67" t="s">
        <v>3982</v>
      </c>
      <c r="B776" s="5">
        <v>39116</v>
      </c>
      <c r="C776" s="5">
        <v>7856</v>
      </c>
      <c r="D776" s="6">
        <v>0.20083853154719297</v>
      </c>
    </row>
    <row r="777" spans="1:4" x14ac:dyDescent="0.25">
      <c r="A777" s="67" t="s">
        <v>2128</v>
      </c>
      <c r="B777" s="5">
        <v>62274</v>
      </c>
      <c r="C777" s="5">
        <v>25648.666666666668</v>
      </c>
      <c r="D777" s="6">
        <v>0.41186798128700047</v>
      </c>
    </row>
    <row r="778" spans="1:4" x14ac:dyDescent="0.25">
      <c r="A778" s="67" t="s">
        <v>2222</v>
      </c>
      <c r="B778" s="5">
        <v>63956</v>
      </c>
      <c r="C778" s="5">
        <v>25862.666666666668</v>
      </c>
      <c r="D778" s="6">
        <v>0.40438217941501453</v>
      </c>
    </row>
    <row r="779" spans="1:4" x14ac:dyDescent="0.25">
      <c r="A779" s="67" t="s">
        <v>2110</v>
      </c>
      <c r="B779" s="5">
        <v>59951</v>
      </c>
      <c r="C779" s="5">
        <v>24776.333333333332</v>
      </c>
      <c r="D779" s="6">
        <v>0.41327639794721244</v>
      </c>
    </row>
    <row r="780" spans="1:4" x14ac:dyDescent="0.25">
      <c r="A780" s="67" t="s">
        <v>1929</v>
      </c>
      <c r="B780" s="5">
        <v>64173</v>
      </c>
      <c r="C780" s="5">
        <v>27482.666666666668</v>
      </c>
      <c r="D780" s="6">
        <v>0.42825902897895796</v>
      </c>
    </row>
    <row r="781" spans="1:4" x14ac:dyDescent="0.25">
      <c r="A781" s="67" t="s">
        <v>2461</v>
      </c>
      <c r="B781" s="5">
        <v>59934</v>
      </c>
      <c r="C781" s="5">
        <v>22860.333333333332</v>
      </c>
      <c r="D781" s="6">
        <v>0.3814251231910657</v>
      </c>
    </row>
    <row r="782" spans="1:4" x14ac:dyDescent="0.25">
      <c r="A782" s="67" t="s">
        <v>2124</v>
      </c>
      <c r="B782" s="5">
        <v>63304</v>
      </c>
      <c r="C782" s="5">
        <v>26095.5</v>
      </c>
      <c r="D782" s="6">
        <v>0.41222513585239479</v>
      </c>
    </row>
    <row r="783" spans="1:4" x14ac:dyDescent="0.25">
      <c r="A783" s="67" t="s">
        <v>2451</v>
      </c>
      <c r="B783" s="5">
        <v>63778</v>
      </c>
      <c r="C783" s="5">
        <v>24377.166666666668</v>
      </c>
      <c r="D783" s="6">
        <v>0.38221905150156271</v>
      </c>
    </row>
    <row r="784" spans="1:4" x14ac:dyDescent="0.25">
      <c r="A784" s="67" t="s">
        <v>2505</v>
      </c>
      <c r="B784" s="5">
        <v>63074</v>
      </c>
      <c r="C784" s="5">
        <v>23761.666666666668</v>
      </c>
      <c r="D784" s="6">
        <v>0.37672680766507066</v>
      </c>
    </row>
    <row r="785" spans="1:4" x14ac:dyDescent="0.25">
      <c r="A785" s="67" t="s">
        <v>1933</v>
      </c>
      <c r="B785" s="5">
        <v>63972</v>
      </c>
      <c r="C785" s="5">
        <v>27362.333333333332</v>
      </c>
      <c r="D785" s="6">
        <v>0.42772358740282207</v>
      </c>
    </row>
    <row r="786" spans="1:4" x14ac:dyDescent="0.25">
      <c r="A786" s="67" t="s">
        <v>2205</v>
      </c>
      <c r="B786" s="5">
        <v>62389</v>
      </c>
      <c r="C786" s="5">
        <v>25318.833333333332</v>
      </c>
      <c r="D786" s="6">
        <v>0.40582207333557729</v>
      </c>
    </row>
    <row r="787" spans="1:4" x14ac:dyDescent="0.25">
      <c r="A787" s="67" t="s">
        <v>2670</v>
      </c>
      <c r="B787" s="5">
        <v>61501</v>
      </c>
      <c r="C787" s="5">
        <v>22328</v>
      </c>
      <c r="D787" s="6">
        <v>0.36305100730069428</v>
      </c>
    </row>
    <row r="788" spans="1:4" x14ac:dyDescent="0.25">
      <c r="A788" s="67" t="s">
        <v>1824</v>
      </c>
      <c r="B788" s="5">
        <v>61707</v>
      </c>
      <c r="C788" s="5">
        <v>26937.166666666668</v>
      </c>
      <c r="D788" s="6">
        <v>0.43653340247729866</v>
      </c>
    </row>
    <row r="789" spans="1:4" x14ac:dyDescent="0.25">
      <c r="A789" s="67" t="s">
        <v>2304</v>
      </c>
      <c r="B789" s="5">
        <v>61508</v>
      </c>
      <c r="C789" s="5">
        <v>24439</v>
      </c>
      <c r="D789" s="6">
        <v>0.39733042856213824</v>
      </c>
    </row>
    <row r="790" spans="1:4" x14ac:dyDescent="0.25">
      <c r="A790" s="67" t="s">
        <v>2671</v>
      </c>
      <c r="B790" s="5">
        <v>61376</v>
      </c>
      <c r="C790" s="5">
        <v>22280.333333333332</v>
      </c>
      <c r="D790" s="6">
        <v>0.36301377302745913</v>
      </c>
    </row>
    <row r="791" spans="1:4" x14ac:dyDescent="0.25">
      <c r="A791" s="67" t="s">
        <v>2468</v>
      </c>
      <c r="B791" s="5">
        <v>59078</v>
      </c>
      <c r="C791" s="5">
        <v>22498.666666666668</v>
      </c>
      <c r="D791" s="6">
        <v>0.38082986334450503</v>
      </c>
    </row>
    <row r="792" spans="1:4" x14ac:dyDescent="0.25">
      <c r="A792" s="67" t="s">
        <v>2015</v>
      </c>
      <c r="B792" s="5">
        <v>61401</v>
      </c>
      <c r="C792" s="5">
        <v>25810.333333333332</v>
      </c>
      <c r="D792" s="6">
        <v>0.42035688886717371</v>
      </c>
    </row>
    <row r="793" spans="1:4" x14ac:dyDescent="0.25">
      <c r="A793" s="67" t="s">
        <v>1691</v>
      </c>
      <c r="B793" s="5">
        <v>60424</v>
      </c>
      <c r="C793" s="5">
        <v>27108</v>
      </c>
      <c r="D793" s="6">
        <v>0.44862968356944261</v>
      </c>
    </row>
    <row r="794" spans="1:4" x14ac:dyDescent="0.25">
      <c r="A794" s="67" t="s">
        <v>1735</v>
      </c>
      <c r="B794" s="5">
        <v>58396</v>
      </c>
      <c r="C794" s="5">
        <v>25957.333333333332</v>
      </c>
      <c r="D794" s="6">
        <v>0.44450533141539372</v>
      </c>
    </row>
    <row r="795" spans="1:4" x14ac:dyDescent="0.25">
      <c r="A795" s="67" t="s">
        <v>2078</v>
      </c>
      <c r="B795" s="5">
        <v>65583</v>
      </c>
      <c r="C795" s="5">
        <v>27240.5</v>
      </c>
      <c r="D795" s="6">
        <v>0.41535916319777993</v>
      </c>
    </row>
    <row r="796" spans="1:4" x14ac:dyDescent="0.25">
      <c r="A796" s="67" t="s">
        <v>2183</v>
      </c>
      <c r="B796" s="5">
        <v>60623</v>
      </c>
      <c r="C796" s="5">
        <v>24749.333333333332</v>
      </c>
      <c r="D796" s="6">
        <v>0.40824989415458379</v>
      </c>
    </row>
    <row r="797" spans="1:4" x14ac:dyDescent="0.25">
      <c r="A797" s="67" t="s">
        <v>2700</v>
      </c>
      <c r="B797" s="5">
        <v>62492</v>
      </c>
      <c r="C797" s="5">
        <v>22495.833333333332</v>
      </c>
      <c r="D797" s="6">
        <v>0.35997941069790262</v>
      </c>
    </row>
    <row r="798" spans="1:4" x14ac:dyDescent="0.25">
      <c r="A798" s="67" t="s">
        <v>2285</v>
      </c>
      <c r="B798" s="5">
        <v>62677</v>
      </c>
      <c r="C798" s="5">
        <v>25010.166666666668</v>
      </c>
      <c r="D798" s="6">
        <v>0.39903260632555271</v>
      </c>
    </row>
    <row r="799" spans="1:4" x14ac:dyDescent="0.25">
      <c r="A799" s="67" t="s">
        <v>2303</v>
      </c>
      <c r="B799" s="5">
        <v>60767</v>
      </c>
      <c r="C799" s="5">
        <v>24150.5</v>
      </c>
      <c r="D799" s="6">
        <v>0.39742788026395903</v>
      </c>
    </row>
    <row r="800" spans="1:4" x14ac:dyDescent="0.25">
      <c r="A800" s="67" t="s">
        <v>1836</v>
      </c>
      <c r="B800" s="5">
        <v>60985</v>
      </c>
      <c r="C800" s="5">
        <v>26553.833333333332</v>
      </c>
      <c r="D800" s="6">
        <v>0.4354158126315214</v>
      </c>
    </row>
    <row r="801" spans="1:4" x14ac:dyDescent="0.25">
      <c r="A801" s="67" t="s">
        <v>2456</v>
      </c>
      <c r="B801" s="5">
        <v>61601</v>
      </c>
      <c r="C801" s="5">
        <v>23513.166666666668</v>
      </c>
      <c r="D801" s="6">
        <v>0.38170105463655896</v>
      </c>
    </row>
    <row r="802" spans="1:4" x14ac:dyDescent="0.25">
      <c r="A802" s="67" t="s">
        <v>2396</v>
      </c>
      <c r="B802" s="5">
        <v>61656</v>
      </c>
      <c r="C802" s="5">
        <v>23898.833333333332</v>
      </c>
      <c r="D802" s="6">
        <v>0.38761569568790277</v>
      </c>
    </row>
    <row r="803" spans="1:4" x14ac:dyDescent="0.25">
      <c r="A803" s="67" t="s">
        <v>1940</v>
      </c>
      <c r="B803" s="5">
        <v>65723</v>
      </c>
      <c r="C803" s="5">
        <v>28036.833333333332</v>
      </c>
      <c r="D803" s="6">
        <v>0.42659089410607143</v>
      </c>
    </row>
    <row r="804" spans="1:4" x14ac:dyDescent="0.25">
      <c r="A804" s="67" t="s">
        <v>2059</v>
      </c>
      <c r="B804" s="5">
        <v>62725</v>
      </c>
      <c r="C804" s="5">
        <v>26177.666666666668</v>
      </c>
      <c r="D804" s="6">
        <v>0.41734024179620038</v>
      </c>
    </row>
    <row r="805" spans="1:4" x14ac:dyDescent="0.25">
      <c r="A805" s="67" t="s">
        <v>2417</v>
      </c>
      <c r="B805" s="5">
        <v>60762</v>
      </c>
      <c r="C805" s="5">
        <v>23474.166666666668</v>
      </c>
      <c r="D805" s="6">
        <v>0.38632972362112289</v>
      </c>
    </row>
    <row r="806" spans="1:4" x14ac:dyDescent="0.25">
      <c r="A806" s="67" t="s">
        <v>2364</v>
      </c>
      <c r="B806" s="5">
        <v>63512</v>
      </c>
      <c r="C806" s="5">
        <v>24849.5</v>
      </c>
      <c r="D806" s="6">
        <v>0.39125677037410256</v>
      </c>
    </row>
    <row r="807" spans="1:4" x14ac:dyDescent="0.25">
      <c r="A807" s="67" t="s">
        <v>2293</v>
      </c>
      <c r="B807" s="5">
        <v>63162</v>
      </c>
      <c r="C807" s="5">
        <v>25144.833333333332</v>
      </c>
      <c r="D807" s="6">
        <v>0.39810065123544747</v>
      </c>
    </row>
    <row r="808" spans="1:4" x14ac:dyDescent="0.25">
      <c r="A808" s="67" t="s">
        <v>2408</v>
      </c>
      <c r="B808" s="5">
        <v>63803</v>
      </c>
      <c r="C808" s="5">
        <v>24694</v>
      </c>
      <c r="D808" s="6">
        <v>0.38703509239377459</v>
      </c>
    </row>
    <row r="809" spans="1:4" x14ac:dyDescent="0.25">
      <c r="A809" s="67" t="s">
        <v>2537</v>
      </c>
      <c r="B809" s="5">
        <v>63577</v>
      </c>
      <c r="C809" s="5">
        <v>23747</v>
      </c>
      <c r="D809" s="6">
        <v>0.37351557953347908</v>
      </c>
    </row>
    <row r="810" spans="1:4" x14ac:dyDescent="0.25">
      <c r="A810" s="67" t="s">
        <v>1981</v>
      </c>
      <c r="B810" s="5">
        <v>63760</v>
      </c>
      <c r="C810" s="5">
        <v>26965.166666666668</v>
      </c>
      <c r="D810" s="6">
        <v>0.42291666666666666</v>
      </c>
    </row>
    <row r="811" spans="1:4" x14ac:dyDescent="0.25">
      <c r="A811" s="67" t="s">
        <v>1753</v>
      </c>
      <c r="B811" s="5">
        <v>59358</v>
      </c>
      <c r="C811" s="5">
        <v>26289.166666666668</v>
      </c>
      <c r="D811" s="6">
        <v>0.44289171917292813</v>
      </c>
    </row>
    <row r="812" spans="1:4" x14ac:dyDescent="0.25">
      <c r="A812" s="67" t="s">
        <v>1829</v>
      </c>
      <c r="B812" s="5">
        <v>61054</v>
      </c>
      <c r="C812" s="5">
        <v>26630.5</v>
      </c>
      <c r="D812" s="6">
        <v>0.43617944770203426</v>
      </c>
    </row>
    <row r="813" spans="1:4" x14ac:dyDescent="0.25">
      <c r="A813" s="67" t="s">
        <v>2289</v>
      </c>
      <c r="B813" s="5">
        <v>60792</v>
      </c>
      <c r="C813" s="5">
        <v>24232.666666666668</v>
      </c>
      <c r="D813" s="6">
        <v>0.39861604597096112</v>
      </c>
    </row>
    <row r="814" spans="1:4" x14ac:dyDescent="0.25">
      <c r="A814" s="67" t="s">
        <v>2335</v>
      </c>
      <c r="B814" s="5">
        <v>63633</v>
      </c>
      <c r="C814" s="5">
        <v>25071.166666666668</v>
      </c>
      <c r="D814" s="6">
        <v>0.39399630170928085</v>
      </c>
    </row>
    <row r="815" spans="1:4" x14ac:dyDescent="0.25">
      <c r="A815" s="67" t="s">
        <v>2580</v>
      </c>
      <c r="B815" s="5">
        <v>64823</v>
      </c>
      <c r="C815" s="5">
        <v>23963.333333333332</v>
      </c>
      <c r="D815" s="6">
        <v>0.36967331554129446</v>
      </c>
    </row>
    <row r="816" spans="1:4" x14ac:dyDescent="0.25">
      <c r="A816" s="67" t="s">
        <v>2333</v>
      </c>
      <c r="B816" s="5">
        <v>62868</v>
      </c>
      <c r="C816" s="5">
        <v>24785.833333333332</v>
      </c>
      <c r="D816" s="6">
        <v>0.39425197768870224</v>
      </c>
    </row>
    <row r="817" spans="1:4" x14ac:dyDescent="0.25">
      <c r="A817" s="67" t="s">
        <v>2228</v>
      </c>
      <c r="B817" s="5">
        <v>61343</v>
      </c>
      <c r="C817" s="5">
        <v>24762.833333333332</v>
      </c>
      <c r="D817" s="6">
        <v>0.40367822462764019</v>
      </c>
    </row>
    <row r="818" spans="1:4" x14ac:dyDescent="0.25">
      <c r="A818" s="67" t="s">
        <v>2141</v>
      </c>
      <c r="B818" s="5">
        <v>60008</v>
      </c>
      <c r="C818" s="5">
        <v>24650.166666666668</v>
      </c>
      <c r="D818" s="6">
        <v>0.41078134026574237</v>
      </c>
    </row>
    <row r="819" spans="1:4" x14ac:dyDescent="0.25">
      <c r="A819" s="67" t="s">
        <v>2520</v>
      </c>
      <c r="B819" s="5">
        <v>63590</v>
      </c>
      <c r="C819" s="5">
        <v>23893.5</v>
      </c>
      <c r="D819" s="6">
        <v>0.37574304135870418</v>
      </c>
    </row>
    <row r="820" spans="1:4" x14ac:dyDescent="0.25">
      <c r="A820" s="67" t="s">
        <v>2517</v>
      </c>
      <c r="B820" s="5">
        <v>62756</v>
      </c>
      <c r="C820" s="5">
        <v>23598.833333333332</v>
      </c>
      <c r="D820" s="6">
        <v>0.3760410691142414</v>
      </c>
    </row>
    <row r="821" spans="1:4" x14ac:dyDescent="0.25">
      <c r="A821" s="67" t="s">
        <v>3291</v>
      </c>
      <c r="B821" s="5">
        <v>37976</v>
      </c>
      <c r="C821" s="5">
        <v>11884.166666666666</v>
      </c>
      <c r="D821" s="6">
        <v>0.31293887367460149</v>
      </c>
    </row>
    <row r="822" spans="1:4" x14ac:dyDescent="0.25">
      <c r="A822" s="67" t="s">
        <v>3031</v>
      </c>
      <c r="B822" s="5">
        <v>38761</v>
      </c>
      <c r="C822" s="5">
        <v>13013.166666666666</v>
      </c>
      <c r="D822" s="6">
        <v>0.33572835238168947</v>
      </c>
    </row>
    <row r="823" spans="1:4" x14ac:dyDescent="0.25">
      <c r="A823" s="67" t="s">
        <v>3192</v>
      </c>
      <c r="B823" s="5">
        <v>36980</v>
      </c>
      <c r="C823" s="5">
        <v>11915</v>
      </c>
      <c r="D823" s="6">
        <v>0.32220118983234181</v>
      </c>
    </row>
    <row r="824" spans="1:4" x14ac:dyDescent="0.25">
      <c r="A824" s="67" t="s">
        <v>3091</v>
      </c>
      <c r="B824" s="5">
        <v>41539</v>
      </c>
      <c r="C824" s="5">
        <v>13778.666666666666</v>
      </c>
      <c r="D824" s="6">
        <v>0.33170434210420729</v>
      </c>
    </row>
    <row r="825" spans="1:4" x14ac:dyDescent="0.25">
      <c r="A825" s="67" t="s">
        <v>3287</v>
      </c>
      <c r="B825" s="5">
        <v>39210</v>
      </c>
      <c r="C825" s="5">
        <v>12273.833333333334</v>
      </c>
      <c r="D825" s="6">
        <v>0.31302813908016663</v>
      </c>
    </row>
    <row r="826" spans="1:4" x14ac:dyDescent="0.25">
      <c r="A826" s="67" t="s">
        <v>3321</v>
      </c>
      <c r="B826" s="5">
        <v>37229</v>
      </c>
      <c r="C826" s="5">
        <v>11519.5</v>
      </c>
      <c r="D826" s="6">
        <v>0.30942276182545864</v>
      </c>
    </row>
    <row r="827" spans="1:4" x14ac:dyDescent="0.25">
      <c r="A827" s="67" t="s">
        <v>3019</v>
      </c>
      <c r="B827" s="5">
        <v>36563</v>
      </c>
      <c r="C827" s="5">
        <v>12310.666666666666</v>
      </c>
      <c r="D827" s="6">
        <v>0.3366973898932436</v>
      </c>
    </row>
    <row r="828" spans="1:4" x14ac:dyDescent="0.25">
      <c r="A828" s="67" t="s">
        <v>3250</v>
      </c>
      <c r="B828" s="5">
        <v>37732</v>
      </c>
      <c r="C828" s="5">
        <v>11969.333333333334</v>
      </c>
      <c r="D828" s="6">
        <v>0.31721968974168702</v>
      </c>
    </row>
    <row r="829" spans="1:4" x14ac:dyDescent="0.25">
      <c r="A829" s="67" t="s">
        <v>3216</v>
      </c>
      <c r="B829" s="5">
        <v>36670</v>
      </c>
      <c r="C829" s="5">
        <v>11746.5</v>
      </c>
      <c r="D829" s="6">
        <v>0.320329970002727</v>
      </c>
    </row>
    <row r="830" spans="1:4" x14ac:dyDescent="0.25">
      <c r="A830" s="67" t="s">
        <v>3180</v>
      </c>
      <c r="B830" s="5">
        <v>38055</v>
      </c>
      <c r="C830" s="5">
        <v>12313.333333333334</v>
      </c>
      <c r="D830" s="6">
        <v>0.32356676739806423</v>
      </c>
    </row>
    <row r="831" spans="1:4" x14ac:dyDescent="0.25">
      <c r="A831" s="67" t="s">
        <v>2770</v>
      </c>
      <c r="B831" s="5">
        <v>39918</v>
      </c>
      <c r="C831" s="5">
        <v>14130.5</v>
      </c>
      <c r="D831" s="6">
        <v>0.35398817576030861</v>
      </c>
    </row>
    <row r="832" spans="1:4" x14ac:dyDescent="0.25">
      <c r="A832" s="67" t="s">
        <v>3255</v>
      </c>
      <c r="B832" s="5">
        <v>38842</v>
      </c>
      <c r="C832" s="5">
        <v>12304.833333333334</v>
      </c>
      <c r="D832" s="6">
        <v>0.31679196059248582</v>
      </c>
    </row>
    <row r="833" spans="1:4" x14ac:dyDescent="0.25">
      <c r="A833" s="67" t="s">
        <v>2964</v>
      </c>
      <c r="B833" s="5">
        <v>38150</v>
      </c>
      <c r="C833" s="5">
        <v>12985.833333333334</v>
      </c>
      <c r="D833" s="6">
        <v>0.34038881607688948</v>
      </c>
    </row>
    <row r="834" spans="1:4" x14ac:dyDescent="0.25">
      <c r="A834" s="67" t="s">
        <v>2907</v>
      </c>
      <c r="B834" s="5">
        <v>39732</v>
      </c>
      <c r="C834" s="5">
        <v>13684.833333333334</v>
      </c>
      <c r="D834" s="6">
        <v>0.34442850431222527</v>
      </c>
    </row>
    <row r="835" spans="1:4" x14ac:dyDescent="0.25">
      <c r="A835" s="67" t="s">
        <v>2923</v>
      </c>
      <c r="B835" s="5">
        <v>36800</v>
      </c>
      <c r="C835" s="5">
        <v>12628.333333333334</v>
      </c>
      <c r="D835" s="6">
        <v>0.343161231884058</v>
      </c>
    </row>
    <row r="836" spans="1:4" x14ac:dyDescent="0.25">
      <c r="A836" s="67" t="s">
        <v>3065</v>
      </c>
      <c r="B836" s="5">
        <v>37588</v>
      </c>
      <c r="C836" s="5">
        <v>12525</v>
      </c>
      <c r="D836" s="6">
        <v>0.33321804831329149</v>
      </c>
    </row>
    <row r="837" spans="1:4" x14ac:dyDescent="0.25">
      <c r="A837" s="67" t="s">
        <v>2938</v>
      </c>
      <c r="B837" s="5">
        <v>37585</v>
      </c>
      <c r="C837" s="5">
        <v>12870.666666666666</v>
      </c>
      <c r="D837" s="6">
        <v>0.34244157687020532</v>
      </c>
    </row>
    <row r="838" spans="1:4" x14ac:dyDescent="0.25">
      <c r="A838" s="67" t="s">
        <v>3288</v>
      </c>
      <c r="B838" s="5">
        <v>40965</v>
      </c>
      <c r="C838" s="5">
        <v>12821.333333333334</v>
      </c>
      <c r="D838" s="6">
        <v>0.31298262744619393</v>
      </c>
    </row>
    <row r="839" spans="1:4" x14ac:dyDescent="0.25">
      <c r="A839" s="67" t="s">
        <v>3067</v>
      </c>
      <c r="B839" s="5">
        <v>41407</v>
      </c>
      <c r="C839" s="5">
        <v>13790.833333333334</v>
      </c>
      <c r="D839" s="6">
        <v>0.33305560251487271</v>
      </c>
    </row>
    <row r="840" spans="1:4" x14ac:dyDescent="0.25">
      <c r="A840" s="67" t="s">
        <v>3116</v>
      </c>
      <c r="B840" s="5">
        <v>39052</v>
      </c>
      <c r="C840" s="5">
        <v>12886</v>
      </c>
      <c r="D840" s="6">
        <v>0.32997029601556899</v>
      </c>
    </row>
    <row r="841" spans="1:4" x14ac:dyDescent="0.25">
      <c r="A841" s="67" t="s">
        <v>3440</v>
      </c>
      <c r="B841" s="5">
        <v>38090</v>
      </c>
      <c r="C841" s="5">
        <v>11290.333333333334</v>
      </c>
      <c r="D841" s="6">
        <v>0.29641200665091449</v>
      </c>
    </row>
    <row r="842" spans="1:4" x14ac:dyDescent="0.25">
      <c r="A842" s="67" t="s">
        <v>3256</v>
      </c>
      <c r="B842" s="5">
        <v>37251</v>
      </c>
      <c r="C842" s="5">
        <v>11781.5</v>
      </c>
      <c r="D842" s="6">
        <v>0.31627338863386217</v>
      </c>
    </row>
    <row r="843" spans="1:4" x14ac:dyDescent="0.25">
      <c r="A843" s="67" t="s">
        <v>3359</v>
      </c>
      <c r="B843" s="5">
        <v>37702</v>
      </c>
      <c r="C843" s="5">
        <v>11517</v>
      </c>
      <c r="D843" s="6">
        <v>0.30547451063604053</v>
      </c>
    </row>
    <row r="844" spans="1:4" x14ac:dyDescent="0.25">
      <c r="A844" s="67" t="s">
        <v>2902</v>
      </c>
      <c r="B844" s="5">
        <v>40133</v>
      </c>
      <c r="C844" s="5">
        <v>13828.5</v>
      </c>
      <c r="D844" s="6">
        <v>0.34456681533899786</v>
      </c>
    </row>
    <row r="845" spans="1:4" x14ac:dyDescent="0.25">
      <c r="A845" s="67" t="s">
        <v>2756</v>
      </c>
      <c r="B845" s="5">
        <v>39558</v>
      </c>
      <c r="C845" s="5">
        <v>14029.166666666666</v>
      </c>
      <c r="D845" s="6">
        <v>0.35464802736909518</v>
      </c>
    </row>
    <row r="846" spans="1:4" x14ac:dyDescent="0.25">
      <c r="A846" s="67" t="s">
        <v>3030</v>
      </c>
      <c r="B846" s="5">
        <v>40624</v>
      </c>
      <c r="C846" s="5">
        <v>13648.333333333334</v>
      </c>
      <c r="D846" s="6">
        <v>0.33596724432191155</v>
      </c>
    </row>
    <row r="847" spans="1:4" x14ac:dyDescent="0.25">
      <c r="A847" s="67" t="s">
        <v>3078</v>
      </c>
      <c r="B847" s="5">
        <v>40243</v>
      </c>
      <c r="C847" s="5">
        <v>13368.833333333334</v>
      </c>
      <c r="D847" s="6">
        <v>0.33220270191917434</v>
      </c>
    </row>
    <row r="848" spans="1:4" x14ac:dyDescent="0.25">
      <c r="A848" s="67" t="s">
        <v>2802</v>
      </c>
      <c r="B848" s="5">
        <v>41413</v>
      </c>
      <c r="C848" s="5">
        <v>14547.666666666666</v>
      </c>
      <c r="D848" s="6">
        <v>0.35128260852067383</v>
      </c>
    </row>
    <row r="849" spans="1:4" x14ac:dyDescent="0.25">
      <c r="A849" s="67" t="s">
        <v>3226</v>
      </c>
      <c r="B849" s="5">
        <v>38910</v>
      </c>
      <c r="C849" s="5">
        <v>12425.666666666666</v>
      </c>
      <c r="D849" s="6">
        <v>0.31934378480253572</v>
      </c>
    </row>
    <row r="850" spans="1:4" x14ac:dyDescent="0.25">
      <c r="A850" s="67" t="s">
        <v>3119</v>
      </c>
      <c r="B850" s="5">
        <v>41247</v>
      </c>
      <c r="C850" s="5">
        <v>13601.5</v>
      </c>
      <c r="D850" s="6">
        <v>0.32975731568356487</v>
      </c>
    </row>
    <row r="851" spans="1:4" x14ac:dyDescent="0.25">
      <c r="A851" s="67" t="s">
        <v>3453</v>
      </c>
      <c r="B851" s="5">
        <v>37613</v>
      </c>
      <c r="C851" s="5">
        <v>11099</v>
      </c>
      <c r="D851" s="6">
        <v>0.29508414643873127</v>
      </c>
    </row>
    <row r="852" spans="1:4" x14ac:dyDescent="0.25">
      <c r="A852" s="67" t="s">
        <v>3320</v>
      </c>
      <c r="B852" s="5">
        <v>40334</v>
      </c>
      <c r="C852" s="5">
        <v>12488.166666666666</v>
      </c>
      <c r="D852" s="6">
        <v>0.3096188492752186</v>
      </c>
    </row>
    <row r="853" spans="1:4" x14ac:dyDescent="0.25">
      <c r="A853" s="67" t="s">
        <v>3105</v>
      </c>
      <c r="B853" s="5">
        <v>38872</v>
      </c>
      <c r="C853" s="5">
        <v>12854.166666666666</v>
      </c>
      <c r="D853" s="6">
        <v>0.3306793235919599</v>
      </c>
    </row>
    <row r="854" spans="1:4" x14ac:dyDescent="0.25">
      <c r="A854" s="67" t="s">
        <v>2831</v>
      </c>
      <c r="B854" s="5">
        <v>36237</v>
      </c>
      <c r="C854" s="5">
        <v>12646.166666666666</v>
      </c>
      <c r="D854" s="6">
        <v>0.34898492332882597</v>
      </c>
    </row>
    <row r="855" spans="1:4" x14ac:dyDescent="0.25">
      <c r="A855" s="67" t="s">
        <v>3187</v>
      </c>
      <c r="B855" s="5">
        <v>41116</v>
      </c>
      <c r="C855" s="5">
        <v>13271.833333333334</v>
      </c>
      <c r="D855" s="6">
        <v>0.32278999254142754</v>
      </c>
    </row>
    <row r="856" spans="1:4" x14ac:dyDescent="0.25">
      <c r="A856" s="67" t="s">
        <v>3054</v>
      </c>
      <c r="B856" s="5">
        <v>38338</v>
      </c>
      <c r="C856" s="5">
        <v>12815</v>
      </c>
      <c r="D856" s="6">
        <v>0.3342636548594084</v>
      </c>
    </row>
    <row r="857" spans="1:4" x14ac:dyDescent="0.25">
      <c r="A857" s="67" t="s">
        <v>3293</v>
      </c>
      <c r="B857" s="5">
        <v>36745</v>
      </c>
      <c r="C857" s="5">
        <v>11496.666666666666</v>
      </c>
      <c r="D857" s="6">
        <v>0.31287703542432077</v>
      </c>
    </row>
    <row r="858" spans="1:4" x14ac:dyDescent="0.25">
      <c r="A858" s="67" t="s">
        <v>3225</v>
      </c>
      <c r="B858" s="5">
        <v>39395</v>
      </c>
      <c r="C858" s="5">
        <v>12596.5</v>
      </c>
      <c r="D858" s="6">
        <v>0.31974869907348646</v>
      </c>
    </row>
    <row r="859" spans="1:4" x14ac:dyDescent="0.25">
      <c r="A859" s="67" t="s">
        <v>2725</v>
      </c>
      <c r="B859" s="5">
        <v>39315</v>
      </c>
      <c r="C859" s="5">
        <v>14059.166666666666</v>
      </c>
      <c r="D859" s="6">
        <v>0.35760312009835094</v>
      </c>
    </row>
    <row r="860" spans="1:4" x14ac:dyDescent="0.25">
      <c r="A860" s="67" t="s">
        <v>3588</v>
      </c>
      <c r="B860" s="5">
        <v>71663</v>
      </c>
      <c r="C860" s="5">
        <v>19981.5</v>
      </c>
      <c r="D860" s="6">
        <v>0.27882589341780278</v>
      </c>
    </row>
    <row r="861" spans="1:4" x14ac:dyDescent="0.25">
      <c r="A861" s="67" t="s">
        <v>3751</v>
      </c>
      <c r="B861" s="5">
        <v>70710</v>
      </c>
      <c r="C861" s="5">
        <v>18091</v>
      </c>
      <c r="D861" s="6">
        <v>0.25584782916136334</v>
      </c>
    </row>
    <row r="862" spans="1:4" x14ac:dyDescent="0.25">
      <c r="A862" s="67" t="s">
        <v>3826</v>
      </c>
      <c r="B862" s="5">
        <v>66492</v>
      </c>
      <c r="C862" s="5">
        <v>16176.166666666666</v>
      </c>
      <c r="D862" s="6">
        <v>0.24327989332049971</v>
      </c>
    </row>
    <row r="863" spans="1:4" x14ac:dyDescent="0.25">
      <c r="A863" s="67" t="s">
        <v>3835</v>
      </c>
      <c r="B863" s="5">
        <v>70551</v>
      </c>
      <c r="C863" s="5">
        <v>17024.5</v>
      </c>
      <c r="D863" s="6">
        <v>0.24130770648183583</v>
      </c>
    </row>
    <row r="864" spans="1:4" x14ac:dyDescent="0.25">
      <c r="A864" s="67" t="s">
        <v>3670</v>
      </c>
      <c r="B864" s="5">
        <v>68800</v>
      </c>
      <c r="C864" s="5">
        <v>18499.166666666668</v>
      </c>
      <c r="D864" s="6">
        <v>0.26888323643410855</v>
      </c>
    </row>
    <row r="865" spans="1:4" x14ac:dyDescent="0.25">
      <c r="A865" s="67" t="s">
        <v>3717</v>
      </c>
      <c r="B865" s="5">
        <v>71655</v>
      </c>
      <c r="C865" s="5">
        <v>18740.333333333332</v>
      </c>
      <c r="D865" s="6">
        <v>0.26153559881841226</v>
      </c>
    </row>
    <row r="866" spans="1:4" x14ac:dyDescent="0.25">
      <c r="A866" s="67" t="s">
        <v>3564</v>
      </c>
      <c r="B866" s="5">
        <v>70485</v>
      </c>
      <c r="C866" s="5">
        <v>19860.666666666668</v>
      </c>
      <c r="D866" s="6">
        <v>0.28177153531484239</v>
      </c>
    </row>
    <row r="867" spans="1:4" x14ac:dyDescent="0.25">
      <c r="A867" s="67" t="s">
        <v>3681</v>
      </c>
      <c r="B867" s="5">
        <v>68475</v>
      </c>
      <c r="C867" s="5">
        <v>18292.166666666668</v>
      </c>
      <c r="D867" s="6">
        <v>0.26713642448582209</v>
      </c>
    </row>
    <row r="868" spans="1:4" x14ac:dyDescent="0.25">
      <c r="A868" s="67" t="s">
        <v>3723</v>
      </c>
      <c r="B868" s="5">
        <v>67684</v>
      </c>
      <c r="C868" s="5">
        <v>17659.166666666668</v>
      </c>
      <c r="D868" s="6">
        <v>0.26090607332111976</v>
      </c>
    </row>
    <row r="869" spans="1:4" x14ac:dyDescent="0.25">
      <c r="A869" s="67" t="s">
        <v>3754</v>
      </c>
      <c r="B869" s="5">
        <v>69025</v>
      </c>
      <c r="C869" s="5">
        <v>17634.833333333332</v>
      </c>
      <c r="D869" s="6">
        <v>0.25548472775564407</v>
      </c>
    </row>
    <row r="870" spans="1:4" x14ac:dyDescent="0.25">
      <c r="A870" s="67" t="s">
        <v>3753</v>
      </c>
      <c r="B870" s="5">
        <v>69281</v>
      </c>
      <c r="C870" s="5">
        <v>17710.666666666668</v>
      </c>
      <c r="D870" s="6">
        <v>0.2556352631553625</v>
      </c>
    </row>
    <row r="871" spans="1:4" x14ac:dyDescent="0.25">
      <c r="A871" s="67" t="s">
        <v>3770</v>
      </c>
      <c r="B871" s="5">
        <v>67079</v>
      </c>
      <c r="C871" s="5">
        <v>16972.666666666668</v>
      </c>
      <c r="D871" s="6">
        <v>0.25302504012681565</v>
      </c>
    </row>
    <row r="872" spans="1:4" x14ac:dyDescent="0.25">
      <c r="A872" s="67" t="s">
        <v>3546</v>
      </c>
      <c r="B872" s="5">
        <v>69331</v>
      </c>
      <c r="C872" s="5">
        <v>19669.5</v>
      </c>
      <c r="D872" s="6">
        <v>0.28370425927795645</v>
      </c>
    </row>
    <row r="873" spans="1:4" x14ac:dyDescent="0.25">
      <c r="A873" s="67" t="s">
        <v>3792</v>
      </c>
      <c r="B873" s="5">
        <v>69717</v>
      </c>
      <c r="C873" s="5">
        <v>17397.333333333332</v>
      </c>
      <c r="D873" s="6">
        <v>0.24954219678605408</v>
      </c>
    </row>
    <row r="874" spans="1:4" x14ac:dyDescent="0.25">
      <c r="A874" s="67" t="s">
        <v>3741</v>
      </c>
      <c r="B874" s="5">
        <v>67808</v>
      </c>
      <c r="C874" s="5">
        <v>17492</v>
      </c>
      <c r="D874" s="6">
        <v>0.2579636621047664</v>
      </c>
    </row>
    <row r="875" spans="1:4" x14ac:dyDescent="0.25">
      <c r="A875" s="67" t="s">
        <v>3726</v>
      </c>
      <c r="B875" s="5">
        <v>68140</v>
      </c>
      <c r="C875" s="5">
        <v>17733</v>
      </c>
      <c r="D875" s="6">
        <v>0.26024361608453184</v>
      </c>
    </row>
    <row r="876" spans="1:4" x14ac:dyDescent="0.25">
      <c r="A876" s="67" t="s">
        <v>3759</v>
      </c>
      <c r="B876" s="5">
        <v>69075</v>
      </c>
      <c r="C876" s="5">
        <v>17630.666666666668</v>
      </c>
      <c r="D876" s="6">
        <v>0.255239474001689</v>
      </c>
    </row>
    <row r="877" spans="1:4" x14ac:dyDescent="0.25">
      <c r="A877" s="67" t="s">
        <v>3778</v>
      </c>
      <c r="B877" s="5">
        <v>69433</v>
      </c>
      <c r="C877" s="5">
        <v>17494</v>
      </c>
      <c r="D877" s="6">
        <v>0.25195512220413924</v>
      </c>
    </row>
    <row r="878" spans="1:4" x14ac:dyDescent="0.25">
      <c r="A878" s="67" t="s">
        <v>3738</v>
      </c>
      <c r="B878" s="5">
        <v>69530</v>
      </c>
      <c r="C878" s="5">
        <v>17977</v>
      </c>
      <c r="D878" s="6">
        <v>0.25855026607219905</v>
      </c>
    </row>
    <row r="879" spans="1:4" x14ac:dyDescent="0.25">
      <c r="A879" s="67" t="s">
        <v>3814</v>
      </c>
      <c r="B879" s="5">
        <v>69041</v>
      </c>
      <c r="C879" s="5">
        <v>17022.666666666668</v>
      </c>
      <c r="D879" s="6">
        <v>0.24655880805125457</v>
      </c>
    </row>
    <row r="880" spans="1:4" x14ac:dyDescent="0.25">
      <c r="A880" s="67" t="s">
        <v>3776</v>
      </c>
      <c r="B880" s="5">
        <v>69043</v>
      </c>
      <c r="C880" s="5">
        <v>17424.833333333332</v>
      </c>
      <c r="D880" s="6">
        <v>0.25237653829256163</v>
      </c>
    </row>
    <row r="881" spans="1:4" x14ac:dyDescent="0.25">
      <c r="A881" s="67" t="s">
        <v>3671</v>
      </c>
      <c r="B881" s="5">
        <v>67209</v>
      </c>
      <c r="C881" s="5">
        <v>18067.666666666668</v>
      </c>
      <c r="D881" s="6">
        <v>0.26882808354039889</v>
      </c>
    </row>
    <row r="882" spans="1:4" x14ac:dyDescent="0.25">
      <c r="A882" s="67" t="s">
        <v>3782</v>
      </c>
      <c r="B882" s="5">
        <v>70638</v>
      </c>
      <c r="C882" s="5">
        <v>17759.5</v>
      </c>
      <c r="D882" s="6">
        <v>0.25141566862028936</v>
      </c>
    </row>
    <row r="883" spans="1:4" x14ac:dyDescent="0.25">
      <c r="A883" s="67" t="s">
        <v>3725</v>
      </c>
      <c r="B883" s="5">
        <v>68775</v>
      </c>
      <c r="C883" s="5">
        <v>17909.666666666668</v>
      </c>
      <c r="D883" s="6">
        <v>0.26040954804313587</v>
      </c>
    </row>
    <row r="884" spans="1:4" x14ac:dyDescent="0.25">
      <c r="A884" s="67" t="s">
        <v>3844</v>
      </c>
      <c r="B884" s="5">
        <v>70327</v>
      </c>
      <c r="C884" s="5">
        <v>16856</v>
      </c>
      <c r="D884" s="6">
        <v>0.23968035036330285</v>
      </c>
    </row>
    <row r="885" spans="1:4" x14ac:dyDescent="0.25">
      <c r="A885" s="67" t="s">
        <v>3850</v>
      </c>
      <c r="B885" s="5">
        <v>69218</v>
      </c>
      <c r="C885" s="5">
        <v>16524.333333333332</v>
      </c>
      <c r="D885" s="6">
        <v>0.23872884702437708</v>
      </c>
    </row>
    <row r="886" spans="1:4" x14ac:dyDescent="0.25">
      <c r="A886" s="67" t="s">
        <v>3833</v>
      </c>
      <c r="B886" s="5">
        <v>71665</v>
      </c>
      <c r="C886" s="5">
        <v>17352.166666666668</v>
      </c>
      <c r="D886" s="6">
        <v>0.2421288867182958</v>
      </c>
    </row>
    <row r="887" spans="1:4" x14ac:dyDescent="0.25">
      <c r="A887" s="67" t="s">
        <v>3547</v>
      </c>
      <c r="B887" s="5">
        <v>70898</v>
      </c>
      <c r="C887" s="5">
        <v>20112.833333333332</v>
      </c>
      <c r="D887" s="6">
        <v>0.28368689290718119</v>
      </c>
    </row>
    <row r="888" spans="1:4" x14ac:dyDescent="0.25">
      <c r="A888" s="67" t="s">
        <v>3654</v>
      </c>
      <c r="B888" s="5">
        <v>71776</v>
      </c>
      <c r="C888" s="5">
        <v>19434.5</v>
      </c>
      <c r="D888" s="6">
        <v>0.27076599420419084</v>
      </c>
    </row>
    <row r="889" spans="1:4" x14ac:dyDescent="0.25">
      <c r="A889" s="67" t="s">
        <v>3819</v>
      </c>
      <c r="B889" s="5">
        <v>68336</v>
      </c>
      <c r="C889" s="5">
        <v>16787.333333333332</v>
      </c>
      <c r="D889" s="6">
        <v>0.24565870600171699</v>
      </c>
    </row>
    <row r="890" spans="1:4" x14ac:dyDescent="0.25">
      <c r="A890" s="67" t="s">
        <v>3748</v>
      </c>
      <c r="B890" s="5">
        <v>66379</v>
      </c>
      <c r="C890" s="5">
        <v>17009.833333333332</v>
      </c>
      <c r="D890" s="6">
        <v>0.25625323269909656</v>
      </c>
    </row>
    <row r="891" spans="1:4" x14ac:dyDescent="0.25">
      <c r="A891" s="67" t="s">
        <v>2587</v>
      </c>
      <c r="B891" s="5">
        <v>32447</v>
      </c>
      <c r="C891" s="5">
        <v>11975.166666666666</v>
      </c>
      <c r="D891" s="6">
        <v>0.36906853227314285</v>
      </c>
    </row>
    <row r="892" spans="1:4" x14ac:dyDescent="0.25">
      <c r="A892" s="67" t="s">
        <v>3015</v>
      </c>
      <c r="B892" s="5">
        <v>35619</v>
      </c>
      <c r="C892" s="5">
        <v>12000.833333333334</v>
      </c>
      <c r="D892" s="6">
        <v>0.33692224187465492</v>
      </c>
    </row>
    <row r="893" spans="1:4" x14ac:dyDescent="0.25">
      <c r="A893" s="67" t="s">
        <v>2750</v>
      </c>
      <c r="B893" s="5">
        <v>32613</v>
      </c>
      <c r="C893" s="5">
        <v>11578.166666666666</v>
      </c>
      <c r="D893" s="6">
        <v>0.35501691554492582</v>
      </c>
    </row>
    <row r="894" spans="1:4" x14ac:dyDescent="0.25">
      <c r="A894" s="67" t="s">
        <v>2492</v>
      </c>
      <c r="B894" s="5">
        <v>32442</v>
      </c>
      <c r="C894" s="5">
        <v>12260.166666666666</v>
      </c>
      <c r="D894" s="6">
        <v>0.37791032201056241</v>
      </c>
    </row>
    <row r="895" spans="1:4" x14ac:dyDescent="0.25">
      <c r="A895" s="67" t="s">
        <v>3213</v>
      </c>
      <c r="B895" s="5">
        <v>33294</v>
      </c>
      <c r="C895" s="5">
        <v>10670.666666666666</v>
      </c>
      <c r="D895" s="6">
        <v>0.32049818786167678</v>
      </c>
    </row>
    <row r="896" spans="1:4" x14ac:dyDescent="0.25">
      <c r="A896" s="67" t="s">
        <v>2691</v>
      </c>
      <c r="B896" s="5">
        <v>32777</v>
      </c>
      <c r="C896" s="5">
        <v>11853.333333333334</v>
      </c>
      <c r="D896" s="6">
        <v>0.36163569983016547</v>
      </c>
    </row>
    <row r="897" spans="1:4" x14ac:dyDescent="0.25">
      <c r="A897" s="67" t="s">
        <v>3023</v>
      </c>
      <c r="B897" s="5">
        <v>33215</v>
      </c>
      <c r="C897" s="5">
        <v>11174.833333333334</v>
      </c>
      <c r="D897" s="6">
        <v>0.33643935972703098</v>
      </c>
    </row>
    <row r="898" spans="1:4" x14ac:dyDescent="0.25">
      <c r="A898" s="67" t="s">
        <v>2639</v>
      </c>
      <c r="B898" s="5">
        <v>34514</v>
      </c>
      <c r="C898" s="5">
        <v>12597.833333333334</v>
      </c>
      <c r="D898" s="6">
        <v>0.36500647080411813</v>
      </c>
    </row>
    <row r="899" spans="1:4" x14ac:dyDescent="0.25">
      <c r="A899" s="67" t="s">
        <v>2972</v>
      </c>
      <c r="B899" s="5">
        <v>32508</v>
      </c>
      <c r="C899" s="5">
        <v>11054</v>
      </c>
      <c r="D899" s="6">
        <v>0.34003937492309583</v>
      </c>
    </row>
    <row r="900" spans="1:4" x14ac:dyDescent="0.25">
      <c r="A900" s="67" t="s">
        <v>2941</v>
      </c>
      <c r="B900" s="5">
        <v>33853</v>
      </c>
      <c r="C900" s="5">
        <v>11586.833333333334</v>
      </c>
      <c r="D900" s="6">
        <v>0.34226902588643054</v>
      </c>
    </row>
    <row r="901" spans="1:4" x14ac:dyDescent="0.25">
      <c r="A901" s="67" t="s">
        <v>2647</v>
      </c>
      <c r="B901" s="5">
        <v>35438</v>
      </c>
      <c r="C901" s="5">
        <v>12910.166666666666</v>
      </c>
      <c r="D901" s="6">
        <v>0.3643029140094437</v>
      </c>
    </row>
    <row r="902" spans="1:4" x14ac:dyDescent="0.25">
      <c r="A902" s="67" t="s">
        <v>2646</v>
      </c>
      <c r="B902" s="5">
        <v>36964</v>
      </c>
      <c r="C902" s="5">
        <v>13468.166666666666</v>
      </c>
      <c r="D902" s="6">
        <v>0.36435901597951159</v>
      </c>
    </row>
    <row r="903" spans="1:4" x14ac:dyDescent="0.25">
      <c r="A903" s="67" t="s">
        <v>3088</v>
      </c>
      <c r="B903" s="5">
        <v>34006</v>
      </c>
      <c r="C903" s="5">
        <v>11281.5</v>
      </c>
      <c r="D903" s="6">
        <v>0.33175027936246543</v>
      </c>
    </row>
    <row r="904" spans="1:4" x14ac:dyDescent="0.25">
      <c r="A904" s="67" t="s">
        <v>2493</v>
      </c>
      <c r="B904" s="5">
        <v>35400</v>
      </c>
      <c r="C904" s="5">
        <v>13375.5</v>
      </c>
      <c r="D904" s="6">
        <v>0.37783898305084745</v>
      </c>
    </row>
    <row r="905" spans="1:4" x14ac:dyDescent="0.25">
      <c r="A905" s="67" t="s">
        <v>2956</v>
      </c>
      <c r="B905" s="5">
        <v>34880</v>
      </c>
      <c r="C905" s="5">
        <v>11896.5</v>
      </c>
      <c r="D905" s="6">
        <v>0.34106938073394494</v>
      </c>
    </row>
    <row r="906" spans="1:4" x14ac:dyDescent="0.25">
      <c r="A906" s="67" t="s">
        <v>3315</v>
      </c>
      <c r="B906" s="5">
        <v>34028</v>
      </c>
      <c r="C906" s="5">
        <v>10542.833333333334</v>
      </c>
      <c r="D906" s="6">
        <v>0.30982818071392187</v>
      </c>
    </row>
    <row r="907" spans="1:4" x14ac:dyDescent="0.25">
      <c r="A907" s="67" t="s">
        <v>2826</v>
      </c>
      <c r="B907" s="5">
        <v>37315</v>
      </c>
      <c r="C907" s="5">
        <v>13031.666666666666</v>
      </c>
      <c r="D907" s="6">
        <v>0.34923399883871542</v>
      </c>
    </row>
    <row r="908" spans="1:4" x14ac:dyDescent="0.25">
      <c r="A908" s="67" t="s">
        <v>2652</v>
      </c>
      <c r="B908" s="5">
        <v>34490</v>
      </c>
      <c r="C908" s="5">
        <v>12559.833333333334</v>
      </c>
      <c r="D908" s="6">
        <v>0.36415869334106504</v>
      </c>
    </row>
    <row r="909" spans="1:4" x14ac:dyDescent="0.25">
      <c r="A909" s="67" t="s">
        <v>3062</v>
      </c>
      <c r="B909" s="5">
        <v>35475</v>
      </c>
      <c r="C909" s="5">
        <v>11826</v>
      </c>
      <c r="D909" s="6">
        <v>0.3333615221987315</v>
      </c>
    </row>
    <row r="910" spans="1:4" x14ac:dyDescent="0.25">
      <c r="A910" s="67" t="s">
        <v>2997</v>
      </c>
      <c r="B910" s="5">
        <v>34889</v>
      </c>
      <c r="C910" s="5">
        <v>11802.833333333334</v>
      </c>
      <c r="D910" s="6">
        <v>0.33829669332263274</v>
      </c>
    </row>
    <row r="911" spans="1:4" x14ac:dyDescent="0.25">
      <c r="A911" s="67" t="s">
        <v>3143</v>
      </c>
      <c r="B911" s="5">
        <v>36863</v>
      </c>
      <c r="C911" s="5">
        <v>12072.166666666666</v>
      </c>
      <c r="D911" s="6">
        <v>0.32748736311929755</v>
      </c>
    </row>
    <row r="912" spans="1:4" x14ac:dyDescent="0.25">
      <c r="A912" s="67" t="s">
        <v>2498</v>
      </c>
      <c r="B912" s="5">
        <v>35199</v>
      </c>
      <c r="C912" s="5">
        <v>13284</v>
      </c>
      <c r="D912" s="6">
        <v>0.37739708514446435</v>
      </c>
    </row>
    <row r="913" spans="1:4" x14ac:dyDescent="0.25">
      <c r="A913" s="67" t="s">
        <v>2801</v>
      </c>
      <c r="B913" s="5">
        <v>34972</v>
      </c>
      <c r="C913" s="5">
        <v>12295.166666666666</v>
      </c>
      <c r="D913" s="6">
        <v>0.35157173357733806</v>
      </c>
    </row>
    <row r="914" spans="1:4" x14ac:dyDescent="0.25">
      <c r="A914" s="67" t="s">
        <v>3286</v>
      </c>
      <c r="B914" s="5">
        <v>34331</v>
      </c>
      <c r="C914" s="5">
        <v>10756</v>
      </c>
      <c r="D914" s="6">
        <v>0.31330284582447349</v>
      </c>
    </row>
    <row r="915" spans="1:4" x14ac:dyDescent="0.25">
      <c r="A915" s="67" t="s">
        <v>2804</v>
      </c>
      <c r="B915" s="5">
        <v>35743</v>
      </c>
      <c r="C915" s="5">
        <v>12550.5</v>
      </c>
      <c r="D915" s="6">
        <v>0.35113169012114259</v>
      </c>
    </row>
    <row r="916" spans="1:4" x14ac:dyDescent="0.25">
      <c r="A916" s="67" t="s">
        <v>2544</v>
      </c>
      <c r="B916" s="5">
        <v>33758</v>
      </c>
      <c r="C916" s="5">
        <v>12581.833333333334</v>
      </c>
      <c r="D916" s="6">
        <v>0.37270671643264808</v>
      </c>
    </row>
    <row r="917" spans="1:4" x14ac:dyDescent="0.25">
      <c r="A917" s="67" t="s">
        <v>2680</v>
      </c>
      <c r="B917" s="5">
        <v>34875</v>
      </c>
      <c r="C917" s="5">
        <v>12631.5</v>
      </c>
      <c r="D917" s="6">
        <v>0.36219354838709678</v>
      </c>
    </row>
    <row r="918" spans="1:4" x14ac:dyDescent="0.25">
      <c r="A918" s="67" t="s">
        <v>2930</v>
      </c>
      <c r="B918" s="5">
        <v>33745</v>
      </c>
      <c r="C918" s="5">
        <v>11564</v>
      </c>
      <c r="D918" s="6">
        <v>0.34268780560082973</v>
      </c>
    </row>
    <row r="919" spans="1:4" x14ac:dyDescent="0.25">
      <c r="A919" s="67" t="s">
        <v>2605</v>
      </c>
      <c r="B919" s="5">
        <v>35430</v>
      </c>
      <c r="C919" s="5">
        <v>13027</v>
      </c>
      <c r="D919" s="6">
        <v>0.36768275472763196</v>
      </c>
    </row>
    <row r="920" spans="1:4" x14ac:dyDescent="0.25">
      <c r="A920" s="67" t="s">
        <v>2920</v>
      </c>
      <c r="B920" s="5">
        <v>33594</v>
      </c>
      <c r="C920" s="5">
        <v>11532.833333333334</v>
      </c>
      <c r="D920" s="6">
        <v>0.3433003909428271</v>
      </c>
    </row>
    <row r="921" spans="1:4" x14ac:dyDescent="0.25">
      <c r="A921" s="67" t="s">
        <v>2360</v>
      </c>
      <c r="B921" s="5">
        <v>33603</v>
      </c>
      <c r="C921" s="5">
        <v>13151.666666666666</v>
      </c>
      <c r="D921" s="6">
        <v>0.39138370581991683</v>
      </c>
    </row>
    <row r="922" spans="1:4" x14ac:dyDescent="0.25">
      <c r="A922" s="67" t="s">
        <v>2726</v>
      </c>
      <c r="B922" s="5">
        <v>35007</v>
      </c>
      <c r="C922" s="5">
        <v>12510.666666666666</v>
      </c>
      <c r="D922" s="6">
        <v>0.35737614381885524</v>
      </c>
    </row>
    <row r="923" spans="1:4" x14ac:dyDescent="0.25">
      <c r="A923" s="67" t="s">
        <v>2913</v>
      </c>
      <c r="B923" s="5">
        <v>36479</v>
      </c>
      <c r="C923" s="5">
        <v>12548.333333333334</v>
      </c>
      <c r="D923" s="6">
        <v>0.34398786516443253</v>
      </c>
    </row>
    <row r="924" spans="1:4" x14ac:dyDescent="0.25">
      <c r="A924" s="67" t="s">
        <v>2996</v>
      </c>
      <c r="B924" s="5">
        <v>33831</v>
      </c>
      <c r="C924" s="5">
        <v>11445.333333333334</v>
      </c>
      <c r="D924" s="6">
        <v>0.33830904594405525</v>
      </c>
    </row>
    <row r="925" spans="1:4" x14ac:dyDescent="0.25">
      <c r="A925" s="67" t="s">
        <v>2431</v>
      </c>
      <c r="B925" s="5">
        <v>32856</v>
      </c>
      <c r="C925" s="5">
        <v>12638</v>
      </c>
      <c r="D925" s="6">
        <v>0.38464816167518873</v>
      </c>
    </row>
    <row r="926" spans="1:4" x14ac:dyDescent="0.25">
      <c r="A926" s="67" t="s">
        <v>2549</v>
      </c>
      <c r="B926" s="5">
        <v>35597</v>
      </c>
      <c r="C926" s="5">
        <v>13245.666666666666</v>
      </c>
      <c r="D926" s="6">
        <v>0.37210064518545566</v>
      </c>
    </row>
    <row r="927" spans="1:4" x14ac:dyDescent="0.25">
      <c r="A927" s="67" t="s">
        <v>3956</v>
      </c>
      <c r="B927" s="5">
        <v>50653</v>
      </c>
      <c r="C927" s="5">
        <v>10640.5</v>
      </c>
      <c r="D927" s="6">
        <v>0.21006653110378457</v>
      </c>
    </row>
    <row r="928" spans="1:4" x14ac:dyDescent="0.25">
      <c r="A928" s="67" t="s">
        <v>3872</v>
      </c>
      <c r="B928" s="5">
        <v>50121</v>
      </c>
      <c r="C928" s="5">
        <v>11742.166666666666</v>
      </c>
      <c r="D928" s="6">
        <v>0.23427638448288474</v>
      </c>
    </row>
    <row r="929" spans="1:4" x14ac:dyDescent="0.25">
      <c r="A929" s="67" t="s">
        <v>3942</v>
      </c>
      <c r="B929" s="5">
        <v>53759</v>
      </c>
      <c r="C929" s="5">
        <v>11507.166666666666</v>
      </c>
      <c r="D929" s="6">
        <v>0.21405098061099845</v>
      </c>
    </row>
    <row r="930" spans="1:4" x14ac:dyDescent="0.25">
      <c r="A930" s="67" t="s">
        <v>3805</v>
      </c>
      <c r="B930" s="5">
        <v>51367</v>
      </c>
      <c r="C930" s="5">
        <v>12702.166666666666</v>
      </c>
      <c r="D930" s="6">
        <v>0.24728262632948519</v>
      </c>
    </row>
    <row r="931" spans="1:4" x14ac:dyDescent="0.25">
      <c r="A931" s="67" t="s">
        <v>3855</v>
      </c>
      <c r="B931" s="5">
        <v>53504</v>
      </c>
      <c r="C931" s="5">
        <v>12722</v>
      </c>
      <c r="D931" s="6">
        <v>0.2377766148325359</v>
      </c>
    </row>
    <row r="932" spans="1:4" x14ac:dyDescent="0.25">
      <c r="A932" s="67" t="s">
        <v>3964</v>
      </c>
      <c r="B932" s="5">
        <v>51238</v>
      </c>
      <c r="C932" s="5">
        <v>10667.833333333334</v>
      </c>
      <c r="D932" s="6">
        <v>0.20820159517025125</v>
      </c>
    </row>
    <row r="933" spans="1:4" x14ac:dyDescent="0.25">
      <c r="A933" s="67" t="s">
        <v>3845</v>
      </c>
      <c r="B933" s="5">
        <v>50095</v>
      </c>
      <c r="C933" s="5">
        <v>11982.166666666666</v>
      </c>
      <c r="D933" s="6">
        <v>0.23918887447183684</v>
      </c>
    </row>
    <row r="934" spans="1:4" x14ac:dyDescent="0.25">
      <c r="A934" s="67" t="s">
        <v>3830</v>
      </c>
      <c r="B934" s="5">
        <v>53876</v>
      </c>
      <c r="C934" s="5">
        <v>13063.833333333334</v>
      </c>
      <c r="D934" s="6">
        <v>0.24247964461603189</v>
      </c>
    </row>
    <row r="935" spans="1:4" x14ac:dyDescent="0.25">
      <c r="A935" s="67" t="s">
        <v>3761</v>
      </c>
      <c r="B935" s="5">
        <v>52731</v>
      </c>
      <c r="C935" s="5">
        <v>13432.333333333334</v>
      </c>
      <c r="D935" s="6">
        <v>0.25473314242728817</v>
      </c>
    </row>
    <row r="936" spans="1:4" x14ac:dyDescent="0.25">
      <c r="A936" s="67" t="s">
        <v>3861</v>
      </c>
      <c r="B936" s="5">
        <v>53025</v>
      </c>
      <c r="C936" s="5">
        <v>12545.666666666666</v>
      </c>
      <c r="D936" s="6">
        <v>0.23659908848027658</v>
      </c>
    </row>
    <row r="937" spans="1:4" x14ac:dyDescent="0.25">
      <c r="A937" s="67" t="s">
        <v>3802</v>
      </c>
      <c r="B937" s="5">
        <v>52801</v>
      </c>
      <c r="C937" s="5">
        <v>13077</v>
      </c>
      <c r="D937" s="6">
        <v>0.24766576390598663</v>
      </c>
    </row>
    <row r="938" spans="1:4" x14ac:dyDescent="0.25">
      <c r="A938" s="67" t="s">
        <v>3785</v>
      </c>
      <c r="B938" s="5">
        <v>51642</v>
      </c>
      <c r="C938" s="5">
        <v>12967</v>
      </c>
      <c r="D938" s="6">
        <v>0.25109407071763296</v>
      </c>
    </row>
    <row r="939" spans="1:4" x14ac:dyDescent="0.25">
      <c r="A939" s="67" t="s">
        <v>3963</v>
      </c>
      <c r="B939" s="5">
        <v>52146</v>
      </c>
      <c r="C939" s="5">
        <v>10877.666666666666</v>
      </c>
      <c r="D939" s="6">
        <v>0.20860021222465128</v>
      </c>
    </row>
    <row r="940" spans="1:4" x14ac:dyDescent="0.25">
      <c r="A940" s="67" t="s">
        <v>3862</v>
      </c>
      <c r="B940" s="5">
        <v>51473</v>
      </c>
      <c r="C940" s="5">
        <v>12175.666666666666</v>
      </c>
      <c r="D940" s="6">
        <v>0.23654472571380464</v>
      </c>
    </row>
    <row r="941" spans="1:4" x14ac:dyDescent="0.25">
      <c r="A941" s="67" t="s">
        <v>3893</v>
      </c>
      <c r="B941" s="5">
        <v>53283</v>
      </c>
      <c r="C941" s="5">
        <v>12189.5</v>
      </c>
      <c r="D941" s="6">
        <v>0.22876902576806862</v>
      </c>
    </row>
    <row r="942" spans="1:4" x14ac:dyDescent="0.25">
      <c r="A942" s="67" t="s">
        <v>3935</v>
      </c>
      <c r="B942" s="5">
        <v>50993</v>
      </c>
      <c r="C942" s="5">
        <v>11095.5</v>
      </c>
      <c r="D942" s="6">
        <v>0.21758868864353931</v>
      </c>
    </row>
    <row r="943" spans="1:4" x14ac:dyDescent="0.25">
      <c r="A943" s="67" t="s">
        <v>3951</v>
      </c>
      <c r="B943" s="5">
        <v>54304</v>
      </c>
      <c r="C943" s="5">
        <v>11493.333333333334</v>
      </c>
      <c r="D943" s="6">
        <v>0.21164800628560204</v>
      </c>
    </row>
    <row r="944" spans="1:4" x14ac:dyDescent="0.25">
      <c r="A944" s="67" t="s">
        <v>3781</v>
      </c>
      <c r="B944" s="5">
        <v>50614</v>
      </c>
      <c r="C944" s="5">
        <v>12725.5</v>
      </c>
      <c r="D944" s="6">
        <v>0.25142253131544634</v>
      </c>
    </row>
    <row r="945" spans="1:4" x14ac:dyDescent="0.25">
      <c r="A945" s="67" t="s">
        <v>3892</v>
      </c>
      <c r="B945" s="5">
        <v>52907</v>
      </c>
      <c r="C945" s="5">
        <v>12107.5</v>
      </c>
      <c r="D945" s="6">
        <v>0.22884495435386623</v>
      </c>
    </row>
    <row r="946" spans="1:4" x14ac:dyDescent="0.25">
      <c r="A946" s="67" t="s">
        <v>3618</v>
      </c>
      <c r="B946" s="5">
        <v>53977</v>
      </c>
      <c r="C946" s="5">
        <v>14871.833333333334</v>
      </c>
      <c r="D946" s="6">
        <v>0.27552167281125911</v>
      </c>
    </row>
    <row r="947" spans="1:4" x14ac:dyDescent="0.25">
      <c r="A947" s="67" t="s">
        <v>3911</v>
      </c>
      <c r="B947" s="5">
        <v>51370</v>
      </c>
      <c r="C947" s="5">
        <v>11553.833333333334</v>
      </c>
      <c r="D947" s="6">
        <v>0.22491402245149569</v>
      </c>
    </row>
    <row r="948" spans="1:4" x14ac:dyDescent="0.25">
      <c r="A948" s="67" t="s">
        <v>3842</v>
      </c>
      <c r="B948" s="5">
        <v>51734</v>
      </c>
      <c r="C948" s="5">
        <v>12419.666666666666</v>
      </c>
      <c r="D948" s="6">
        <v>0.24006778263166711</v>
      </c>
    </row>
    <row r="949" spans="1:4" x14ac:dyDescent="0.25">
      <c r="A949" s="67" t="s">
        <v>3831</v>
      </c>
      <c r="B949" s="5">
        <v>52956</v>
      </c>
      <c r="C949" s="5">
        <v>12840.333333333334</v>
      </c>
      <c r="D949" s="6">
        <v>0.24247173754311757</v>
      </c>
    </row>
    <row r="950" spans="1:4" x14ac:dyDescent="0.25">
      <c r="A950" s="67" t="s">
        <v>2201</v>
      </c>
      <c r="B950" s="5">
        <v>67287</v>
      </c>
      <c r="C950" s="5">
        <v>27321.833333333332</v>
      </c>
      <c r="D950" s="6">
        <v>0.40604921208158085</v>
      </c>
    </row>
    <row r="951" spans="1:4" x14ac:dyDescent="0.25">
      <c r="A951" s="67" t="s">
        <v>1991</v>
      </c>
      <c r="B951" s="5">
        <v>65304</v>
      </c>
      <c r="C951" s="5">
        <v>27578.666666666668</v>
      </c>
      <c r="D951" s="6">
        <v>0.42231205847523379</v>
      </c>
    </row>
    <row r="952" spans="1:4" x14ac:dyDescent="0.25">
      <c r="A952" s="67" t="s">
        <v>1625</v>
      </c>
      <c r="B952" s="5">
        <v>63874</v>
      </c>
      <c r="C952" s="5">
        <v>29140.166666666668</v>
      </c>
      <c r="D952" s="6">
        <v>0.45621327404995254</v>
      </c>
    </row>
    <row r="953" spans="1:4" x14ac:dyDescent="0.25">
      <c r="A953" s="67" t="s">
        <v>1777</v>
      </c>
      <c r="B953" s="5">
        <v>64027</v>
      </c>
      <c r="C953" s="5">
        <v>28232</v>
      </c>
      <c r="D953" s="6">
        <v>0.44093897886828992</v>
      </c>
    </row>
    <row r="954" spans="1:4" x14ac:dyDescent="0.25">
      <c r="A954" s="67" t="s">
        <v>1809</v>
      </c>
      <c r="B954" s="5">
        <v>70471</v>
      </c>
      <c r="C954" s="5">
        <v>30837.5</v>
      </c>
      <c r="D954" s="6">
        <v>0.43759134963318247</v>
      </c>
    </row>
    <row r="955" spans="1:4" x14ac:dyDescent="0.25">
      <c r="A955" s="67" t="s">
        <v>1942</v>
      </c>
      <c r="B955" s="5">
        <v>68639</v>
      </c>
      <c r="C955" s="5">
        <v>29273.166666666668</v>
      </c>
      <c r="D955" s="6">
        <v>0.42648008663684883</v>
      </c>
    </row>
    <row r="956" spans="1:4" x14ac:dyDescent="0.25">
      <c r="A956" s="67" t="s">
        <v>1943</v>
      </c>
      <c r="B956" s="5">
        <v>64513</v>
      </c>
      <c r="C956" s="5">
        <v>27508.666666666668</v>
      </c>
      <c r="D956" s="6">
        <v>0.4264050139765112</v>
      </c>
    </row>
    <row r="957" spans="1:4" x14ac:dyDescent="0.25">
      <c r="A957" s="67" t="s">
        <v>2437</v>
      </c>
      <c r="B957" s="5">
        <v>63898</v>
      </c>
      <c r="C957" s="5">
        <v>24510.666666666668</v>
      </c>
      <c r="D957" s="6">
        <v>0.38359051404843136</v>
      </c>
    </row>
    <row r="958" spans="1:4" x14ac:dyDescent="0.25">
      <c r="A958" s="67" t="s">
        <v>2082</v>
      </c>
      <c r="B958" s="5">
        <v>68917</v>
      </c>
      <c r="C958" s="5">
        <v>28606.333333333332</v>
      </c>
      <c r="D958" s="6">
        <v>0.41508384481816291</v>
      </c>
    </row>
    <row r="959" spans="1:4" x14ac:dyDescent="0.25">
      <c r="A959" s="67" t="s">
        <v>2459</v>
      </c>
      <c r="B959" s="5">
        <v>62290</v>
      </c>
      <c r="C959" s="5">
        <v>23760</v>
      </c>
      <c r="D959" s="6">
        <v>0.38144164392358326</v>
      </c>
    </row>
    <row r="960" spans="1:4" x14ac:dyDescent="0.25">
      <c r="A960" s="67" t="s">
        <v>1835</v>
      </c>
      <c r="B960" s="5">
        <v>63006</v>
      </c>
      <c r="C960" s="5">
        <v>27437.833333333332</v>
      </c>
      <c r="D960" s="6">
        <v>0.4354796897649959</v>
      </c>
    </row>
    <row r="961" spans="1:4" x14ac:dyDescent="0.25">
      <c r="A961" s="67" t="s">
        <v>2130</v>
      </c>
      <c r="B961" s="5">
        <v>67204</v>
      </c>
      <c r="C961" s="5">
        <v>27656.333333333332</v>
      </c>
      <c r="D961" s="6">
        <v>0.41152808364581472</v>
      </c>
    </row>
    <row r="962" spans="1:4" x14ac:dyDescent="0.25">
      <c r="A962" s="67" t="s">
        <v>2080</v>
      </c>
      <c r="B962" s="5">
        <v>64550</v>
      </c>
      <c r="C962" s="5">
        <v>26807</v>
      </c>
      <c r="D962" s="6">
        <v>0.41529047250193646</v>
      </c>
    </row>
    <row r="963" spans="1:4" x14ac:dyDescent="0.25">
      <c r="A963" s="67" t="s">
        <v>2101</v>
      </c>
      <c r="B963" s="5">
        <v>65302</v>
      </c>
      <c r="C963" s="5">
        <v>27040.666666666668</v>
      </c>
      <c r="D963" s="6">
        <v>0.41408634753402146</v>
      </c>
    </row>
    <row r="964" spans="1:4" x14ac:dyDescent="0.25">
      <c r="A964" s="67" t="s">
        <v>2320</v>
      </c>
      <c r="B964" s="5">
        <v>71407</v>
      </c>
      <c r="C964" s="5">
        <v>28249.333333333332</v>
      </c>
      <c r="D964" s="6">
        <v>0.39561014092922725</v>
      </c>
    </row>
    <row r="965" spans="1:4" x14ac:dyDescent="0.25">
      <c r="A965" s="67" t="s">
        <v>1832</v>
      </c>
      <c r="B965" s="5">
        <v>61379</v>
      </c>
      <c r="C965" s="5">
        <v>26748.5</v>
      </c>
      <c r="D965" s="6">
        <v>0.4357923719839033</v>
      </c>
    </row>
    <row r="966" spans="1:4" x14ac:dyDescent="0.25">
      <c r="A966" s="67" t="s">
        <v>1803</v>
      </c>
      <c r="B966" s="5">
        <v>66259</v>
      </c>
      <c r="C966" s="5">
        <v>29079.666666666668</v>
      </c>
      <c r="D966" s="6">
        <v>0.43887874351660405</v>
      </c>
    </row>
    <row r="967" spans="1:4" x14ac:dyDescent="0.25">
      <c r="A967" s="67" t="s">
        <v>1941</v>
      </c>
      <c r="B967" s="5">
        <v>68827</v>
      </c>
      <c r="C967" s="5">
        <v>29354.833333333332</v>
      </c>
      <c r="D967" s="6">
        <v>0.42650171202192938</v>
      </c>
    </row>
    <row r="968" spans="1:4" x14ac:dyDescent="0.25">
      <c r="A968" s="67" t="s">
        <v>2219</v>
      </c>
      <c r="B968" s="5">
        <v>66576</v>
      </c>
      <c r="C968" s="5">
        <v>26928.5</v>
      </c>
      <c r="D968" s="6">
        <v>0.40447758952174956</v>
      </c>
    </row>
    <row r="969" spans="1:4" x14ac:dyDescent="0.25">
      <c r="A969" s="67" t="s">
        <v>2092</v>
      </c>
      <c r="B969" s="5">
        <v>66632</v>
      </c>
      <c r="C969" s="5">
        <v>27627.166666666668</v>
      </c>
      <c r="D969" s="6">
        <v>0.41462310401408736</v>
      </c>
    </row>
    <row r="970" spans="1:4" x14ac:dyDescent="0.25">
      <c r="A970" s="67" t="s">
        <v>2317</v>
      </c>
      <c r="B970" s="5">
        <v>68161</v>
      </c>
      <c r="C970" s="5">
        <v>27003.333333333332</v>
      </c>
      <c r="D970" s="6">
        <v>0.39616985275059541</v>
      </c>
    </row>
    <row r="971" spans="1:4" x14ac:dyDescent="0.25">
      <c r="A971" s="67" t="s">
        <v>1729</v>
      </c>
      <c r="B971" s="5">
        <v>63265</v>
      </c>
      <c r="C971" s="5">
        <v>28148.166666666668</v>
      </c>
      <c r="D971" s="6">
        <v>0.44492478727047607</v>
      </c>
    </row>
    <row r="972" spans="1:4" x14ac:dyDescent="0.25">
      <c r="A972" s="67" t="s">
        <v>1709</v>
      </c>
      <c r="B972" s="5">
        <v>62259</v>
      </c>
      <c r="C972" s="5">
        <v>27830.333333333332</v>
      </c>
      <c r="D972" s="6">
        <v>0.44700900003747784</v>
      </c>
    </row>
    <row r="973" spans="1:4" x14ac:dyDescent="0.25">
      <c r="A973" s="67" t="s">
        <v>1844</v>
      </c>
      <c r="B973" s="5">
        <v>67943</v>
      </c>
      <c r="C973" s="5">
        <v>29556.333333333332</v>
      </c>
      <c r="D973" s="6">
        <v>0.43501660705787693</v>
      </c>
    </row>
    <row r="974" spans="1:4" x14ac:dyDescent="0.25">
      <c r="A974" s="67" t="s">
        <v>1531</v>
      </c>
      <c r="B974" s="5">
        <v>68187</v>
      </c>
      <c r="C974" s="5">
        <v>31896.166666666668</v>
      </c>
      <c r="D974" s="6">
        <v>0.46777489355253449</v>
      </c>
    </row>
    <row r="975" spans="1:4" x14ac:dyDescent="0.25">
      <c r="A975" s="67" t="s">
        <v>2118</v>
      </c>
      <c r="B975" s="5">
        <v>69432</v>
      </c>
      <c r="C975" s="5">
        <v>28646</v>
      </c>
      <c r="D975" s="6">
        <v>0.41257633367899527</v>
      </c>
    </row>
    <row r="976" spans="1:4" x14ac:dyDescent="0.25">
      <c r="A976" s="67" t="s">
        <v>1648</v>
      </c>
      <c r="B976" s="5">
        <v>68705</v>
      </c>
      <c r="C976" s="5">
        <v>31093.666666666668</v>
      </c>
      <c r="D976" s="6">
        <v>0.4525677413094632</v>
      </c>
    </row>
    <row r="977" spans="1:4" x14ac:dyDescent="0.25">
      <c r="A977" s="67" t="s">
        <v>2055</v>
      </c>
      <c r="B977" s="5">
        <v>69093</v>
      </c>
      <c r="C977" s="5">
        <v>28849.666666666668</v>
      </c>
      <c r="D977" s="6">
        <v>0.41754832858128416</v>
      </c>
    </row>
    <row r="978" spans="1:4" x14ac:dyDescent="0.25">
      <c r="A978" s="67" t="s">
        <v>2491</v>
      </c>
      <c r="B978" s="5">
        <v>64696</v>
      </c>
      <c r="C978" s="5">
        <v>24467.333333333332</v>
      </c>
      <c r="D978" s="6">
        <v>0.37818927496805571</v>
      </c>
    </row>
    <row r="979" spans="1:4" x14ac:dyDescent="0.25">
      <c r="A979" s="67" t="s">
        <v>2154</v>
      </c>
      <c r="B979" s="5">
        <v>67336</v>
      </c>
      <c r="C979" s="5">
        <v>27601.833333333332</v>
      </c>
      <c r="D979" s="6">
        <v>0.40991198368381448</v>
      </c>
    </row>
    <row r="980" spans="1:4" x14ac:dyDescent="0.25">
      <c r="A980" s="67" t="s">
        <v>2003</v>
      </c>
      <c r="B980" s="5">
        <v>62908</v>
      </c>
      <c r="C980" s="5">
        <v>26523.333333333332</v>
      </c>
      <c r="D980" s="6">
        <v>0.421620991500816</v>
      </c>
    </row>
    <row r="981" spans="1:4" x14ac:dyDescent="0.25">
      <c r="A981" s="67" t="s">
        <v>1820</v>
      </c>
      <c r="B981" s="5">
        <v>64913</v>
      </c>
      <c r="C981" s="5">
        <v>28352</v>
      </c>
      <c r="D981" s="6">
        <v>0.43676921417897802</v>
      </c>
    </row>
    <row r="982" spans="1:4" x14ac:dyDescent="0.25">
      <c r="A982" s="67" t="s">
        <v>2054</v>
      </c>
      <c r="B982" s="5">
        <v>68311</v>
      </c>
      <c r="C982" s="5">
        <v>28528.166666666668</v>
      </c>
      <c r="D982" s="6">
        <v>0.4176218568995721</v>
      </c>
    </row>
    <row r="983" spans="1:4" x14ac:dyDescent="0.25">
      <c r="A983" s="67" t="s">
        <v>1996</v>
      </c>
      <c r="B983" s="5">
        <v>66976</v>
      </c>
      <c r="C983" s="5">
        <v>28270</v>
      </c>
      <c r="D983" s="6">
        <v>0.42209149546106067</v>
      </c>
    </row>
    <row r="984" spans="1:4" x14ac:dyDescent="0.25">
      <c r="A984" s="67" t="s">
        <v>2186</v>
      </c>
      <c r="B984" s="5">
        <v>69460</v>
      </c>
      <c r="C984" s="5">
        <v>28339.833333333332</v>
      </c>
      <c r="D984" s="6">
        <v>0.40800220750551874</v>
      </c>
    </row>
    <row r="985" spans="1:4" x14ac:dyDescent="0.25">
      <c r="A985" s="67" t="s">
        <v>2037</v>
      </c>
      <c r="B985" s="5">
        <v>67513</v>
      </c>
      <c r="C985" s="5">
        <v>28254.166666666668</v>
      </c>
      <c r="D985" s="6">
        <v>0.418499646981569</v>
      </c>
    </row>
    <row r="986" spans="1:4" x14ac:dyDescent="0.25">
      <c r="A986" s="67" t="s">
        <v>2354</v>
      </c>
      <c r="B986" s="5">
        <v>66501</v>
      </c>
      <c r="C986" s="5">
        <v>26060.666666666668</v>
      </c>
      <c r="D986" s="6">
        <v>0.39188383132083227</v>
      </c>
    </row>
    <row r="987" spans="1:4" x14ac:dyDescent="0.25">
      <c r="A987" s="67" t="s">
        <v>1922</v>
      </c>
      <c r="B987" s="5">
        <v>68852</v>
      </c>
      <c r="C987" s="5">
        <v>29543</v>
      </c>
      <c r="D987" s="6">
        <v>0.42907976529367337</v>
      </c>
    </row>
    <row r="988" spans="1:4" x14ac:dyDescent="0.25">
      <c r="A988" s="67" t="s">
        <v>2005</v>
      </c>
      <c r="B988" s="5">
        <v>63134</v>
      </c>
      <c r="C988" s="5">
        <v>26615.5</v>
      </c>
      <c r="D988" s="6">
        <v>0.42157157791364397</v>
      </c>
    </row>
    <row r="989" spans="1:4" x14ac:dyDescent="0.25">
      <c r="A989" s="67" t="s">
        <v>1966</v>
      </c>
      <c r="B989" s="5">
        <v>64308</v>
      </c>
      <c r="C989" s="5">
        <v>27299.666666666668</v>
      </c>
      <c r="D989" s="6">
        <v>0.42451431651842181</v>
      </c>
    </row>
    <row r="990" spans="1:4" x14ac:dyDescent="0.25">
      <c r="A990" s="67" t="s">
        <v>1579</v>
      </c>
      <c r="B990" s="5">
        <v>69707</v>
      </c>
      <c r="C990" s="5">
        <v>32225.666666666668</v>
      </c>
      <c r="D990" s="6">
        <v>0.46230172962065025</v>
      </c>
    </row>
    <row r="991" spans="1:4" x14ac:dyDescent="0.25">
      <c r="A991" s="67" t="s">
        <v>2019</v>
      </c>
      <c r="B991" s="5">
        <v>64415</v>
      </c>
      <c r="C991" s="5">
        <v>27050.166666666668</v>
      </c>
      <c r="D991" s="6">
        <v>0.4199358327511708</v>
      </c>
    </row>
    <row r="992" spans="1:4" x14ac:dyDescent="0.25">
      <c r="A992" s="67" t="s">
        <v>1840</v>
      </c>
      <c r="B992" s="5">
        <v>62525</v>
      </c>
      <c r="C992" s="5">
        <v>27214</v>
      </c>
      <c r="D992" s="6">
        <v>0.43524990003998398</v>
      </c>
    </row>
    <row r="993" spans="1:4" x14ac:dyDescent="0.25">
      <c r="A993" s="67" t="s">
        <v>2051</v>
      </c>
      <c r="B993" s="5">
        <v>67569</v>
      </c>
      <c r="C993" s="5">
        <v>28229.166666666668</v>
      </c>
      <c r="D993" s="6">
        <v>0.41778280967110165</v>
      </c>
    </row>
    <row r="994" spans="1:4" x14ac:dyDescent="0.25">
      <c r="A994" s="67" t="s">
        <v>1948</v>
      </c>
      <c r="B994" s="5">
        <v>64060</v>
      </c>
      <c r="C994" s="5">
        <v>27280.666666666668</v>
      </c>
      <c r="D994" s="6">
        <v>0.42586117181808725</v>
      </c>
    </row>
    <row r="995" spans="1:4" x14ac:dyDescent="0.25">
      <c r="A995" s="67" t="s">
        <v>2419</v>
      </c>
      <c r="B995" s="5">
        <v>67257</v>
      </c>
      <c r="C995" s="5">
        <v>25966.333333333332</v>
      </c>
      <c r="D995" s="6">
        <v>0.38607629441297309</v>
      </c>
    </row>
    <row r="996" spans="1:4" x14ac:dyDescent="0.25">
      <c r="A996" s="67" t="s">
        <v>2191</v>
      </c>
      <c r="B996" s="5">
        <v>62285</v>
      </c>
      <c r="C996" s="5">
        <v>25373</v>
      </c>
      <c r="D996" s="6">
        <v>0.40736935056594686</v>
      </c>
    </row>
    <row r="997" spans="1:4" x14ac:dyDescent="0.25">
      <c r="A997" s="67" t="s">
        <v>2375</v>
      </c>
      <c r="B997" s="5">
        <v>68681</v>
      </c>
      <c r="C997" s="5">
        <v>26790.833333333332</v>
      </c>
      <c r="D997" s="6">
        <v>0.39007634328756619</v>
      </c>
    </row>
    <row r="998" spans="1:4" x14ac:dyDescent="0.25">
      <c r="A998" s="67" t="s">
        <v>2241</v>
      </c>
      <c r="B998" s="5">
        <v>68312</v>
      </c>
      <c r="C998" s="5">
        <v>27515.166666666668</v>
      </c>
      <c r="D998" s="6">
        <v>0.40278672366006951</v>
      </c>
    </row>
    <row r="999" spans="1:4" x14ac:dyDescent="0.25">
      <c r="A999" s="67" t="s">
        <v>2116</v>
      </c>
      <c r="B999" s="5">
        <v>69911</v>
      </c>
      <c r="C999" s="5">
        <v>28855.166666666668</v>
      </c>
      <c r="D999" s="6">
        <v>0.41274143792345508</v>
      </c>
    </row>
    <row r="1000" spans="1:4" x14ac:dyDescent="0.25">
      <c r="A1000" s="67" t="s">
        <v>2856</v>
      </c>
      <c r="B1000" s="5">
        <v>39923</v>
      </c>
      <c r="C1000" s="5">
        <v>13891.166666666666</v>
      </c>
      <c r="D1000" s="6">
        <v>0.34794896843089612</v>
      </c>
    </row>
    <row r="1001" spans="1:4" x14ac:dyDescent="0.25">
      <c r="A1001" s="67" t="s">
        <v>2924</v>
      </c>
      <c r="B1001" s="5">
        <v>38217</v>
      </c>
      <c r="C1001" s="5">
        <v>13114</v>
      </c>
      <c r="D1001" s="6">
        <v>0.34314572049088105</v>
      </c>
    </row>
    <row r="1002" spans="1:4" x14ac:dyDescent="0.25">
      <c r="A1002" s="67" t="s">
        <v>2952</v>
      </c>
      <c r="B1002" s="5">
        <v>43163</v>
      </c>
      <c r="C1002" s="5">
        <v>14741.166666666666</v>
      </c>
      <c r="D1002" s="6">
        <v>0.34152321818841752</v>
      </c>
    </row>
    <row r="1003" spans="1:4" x14ac:dyDescent="0.25">
      <c r="A1003" s="67" t="s">
        <v>3228</v>
      </c>
      <c r="B1003" s="5">
        <v>41629</v>
      </c>
      <c r="C1003" s="5">
        <v>13290.833333333334</v>
      </c>
      <c r="D1003" s="6">
        <v>0.3192686188314236</v>
      </c>
    </row>
    <row r="1004" spans="1:4" x14ac:dyDescent="0.25">
      <c r="A1004" s="67" t="s">
        <v>2841</v>
      </c>
      <c r="B1004" s="5">
        <v>44157</v>
      </c>
      <c r="C1004" s="5">
        <v>15389.5</v>
      </c>
      <c r="D1004" s="6">
        <v>0.34851778879905793</v>
      </c>
    </row>
    <row r="1005" spans="1:4" x14ac:dyDescent="0.25">
      <c r="A1005" s="67" t="s">
        <v>3073</v>
      </c>
      <c r="B1005" s="5">
        <v>38125</v>
      </c>
      <c r="C1005" s="5">
        <v>12673.833333333334</v>
      </c>
      <c r="D1005" s="6">
        <v>0.33242841530054645</v>
      </c>
    </row>
    <row r="1006" spans="1:4" x14ac:dyDescent="0.25">
      <c r="A1006" s="67" t="s">
        <v>2685</v>
      </c>
      <c r="B1006" s="5">
        <v>42248</v>
      </c>
      <c r="C1006" s="5">
        <v>15295.5</v>
      </c>
      <c r="D1006" s="6">
        <v>0.36204080666540428</v>
      </c>
    </row>
    <row r="1007" spans="1:4" x14ac:dyDescent="0.25">
      <c r="A1007" s="67" t="s">
        <v>2737</v>
      </c>
      <c r="B1007" s="5">
        <v>38484</v>
      </c>
      <c r="C1007" s="5">
        <v>13719.666666666666</v>
      </c>
      <c r="D1007" s="6">
        <v>0.35650313550220003</v>
      </c>
    </row>
    <row r="1008" spans="1:4" x14ac:dyDescent="0.25">
      <c r="A1008" s="67" t="s">
        <v>2708</v>
      </c>
      <c r="B1008" s="5">
        <v>41859</v>
      </c>
      <c r="C1008" s="5">
        <v>15037.5</v>
      </c>
      <c r="D1008" s="6">
        <v>0.35924174012757115</v>
      </c>
    </row>
    <row r="1009" spans="1:4" x14ac:dyDescent="0.25">
      <c r="A1009" s="67" t="s">
        <v>3178</v>
      </c>
      <c r="B1009" s="5">
        <v>41514</v>
      </c>
      <c r="C1009" s="5">
        <v>13438.5</v>
      </c>
      <c r="D1009" s="6">
        <v>0.32371007371007371</v>
      </c>
    </row>
    <row r="1010" spans="1:4" x14ac:dyDescent="0.25">
      <c r="A1010" s="67" t="s">
        <v>3202</v>
      </c>
      <c r="B1010" s="5">
        <v>43055</v>
      </c>
      <c r="C1010" s="5">
        <v>13831.5</v>
      </c>
      <c r="D1010" s="6">
        <v>0.32125188712112412</v>
      </c>
    </row>
    <row r="1011" spans="1:4" x14ac:dyDescent="0.25">
      <c r="A1011" s="67" t="s">
        <v>3160</v>
      </c>
      <c r="B1011" s="5">
        <v>41569</v>
      </c>
      <c r="C1011" s="5">
        <v>13517.666666666666</v>
      </c>
      <c r="D1011" s="6">
        <v>0.32518623653844608</v>
      </c>
    </row>
    <row r="1012" spans="1:4" x14ac:dyDescent="0.25">
      <c r="A1012" s="67" t="s">
        <v>3389</v>
      </c>
      <c r="B1012" s="5">
        <v>41080</v>
      </c>
      <c r="C1012" s="5">
        <v>12408.333333333334</v>
      </c>
      <c r="D1012" s="6">
        <v>0.30205290490100617</v>
      </c>
    </row>
    <row r="1013" spans="1:4" x14ac:dyDescent="0.25">
      <c r="A1013" s="67" t="s">
        <v>2660</v>
      </c>
      <c r="B1013" s="5">
        <v>40143</v>
      </c>
      <c r="C1013" s="5">
        <v>14593.666666666666</v>
      </c>
      <c r="D1013" s="6">
        <v>0.3635420040023582</v>
      </c>
    </row>
    <row r="1014" spans="1:4" x14ac:dyDescent="0.25">
      <c r="A1014" s="67" t="s">
        <v>2960</v>
      </c>
      <c r="B1014" s="5">
        <v>42267</v>
      </c>
      <c r="C1014" s="5">
        <v>14397.333333333334</v>
      </c>
      <c r="D1014" s="6">
        <v>0.34062822848400248</v>
      </c>
    </row>
    <row r="1015" spans="1:4" x14ac:dyDescent="0.25">
      <c r="A1015" s="67" t="s">
        <v>2998</v>
      </c>
      <c r="B1015" s="5">
        <v>42393</v>
      </c>
      <c r="C1015" s="5">
        <v>14337.833333333334</v>
      </c>
      <c r="D1015" s="6">
        <v>0.33821228347447302</v>
      </c>
    </row>
    <row r="1016" spans="1:4" x14ac:dyDescent="0.25">
      <c r="A1016" s="67" t="s">
        <v>2818</v>
      </c>
      <c r="B1016" s="5">
        <v>40533</v>
      </c>
      <c r="C1016" s="5">
        <v>14184.833333333334</v>
      </c>
      <c r="D1016" s="6">
        <v>0.34995764767802368</v>
      </c>
    </row>
    <row r="1017" spans="1:4" x14ac:dyDescent="0.25">
      <c r="A1017" s="67" t="s">
        <v>3101</v>
      </c>
      <c r="B1017" s="5">
        <v>42110</v>
      </c>
      <c r="C1017" s="5">
        <v>13936.666666666666</v>
      </c>
      <c r="D1017" s="6">
        <v>0.33095860049077813</v>
      </c>
    </row>
    <row r="1018" spans="1:4" x14ac:dyDescent="0.25">
      <c r="A1018" s="67" t="s">
        <v>3063</v>
      </c>
      <c r="B1018" s="5">
        <v>40865</v>
      </c>
      <c r="C1018" s="5">
        <v>13620.166666666666</v>
      </c>
      <c r="D1018" s="6">
        <v>0.33329662710551</v>
      </c>
    </row>
    <row r="1019" spans="1:4" x14ac:dyDescent="0.25">
      <c r="A1019" s="67" t="s">
        <v>2747</v>
      </c>
      <c r="B1019" s="5">
        <v>39153</v>
      </c>
      <c r="C1019" s="5">
        <v>13907.833333333334</v>
      </c>
      <c r="D1019" s="6">
        <v>0.35521756527809706</v>
      </c>
    </row>
    <row r="1020" spans="1:4" x14ac:dyDescent="0.25">
      <c r="A1020" s="67" t="s">
        <v>3333</v>
      </c>
      <c r="B1020" s="5">
        <v>42134</v>
      </c>
      <c r="C1020" s="5">
        <v>13013</v>
      </c>
      <c r="D1020" s="6">
        <v>0.30884796126643566</v>
      </c>
    </row>
    <row r="1021" spans="1:4" x14ac:dyDescent="0.25">
      <c r="A1021" s="67" t="s">
        <v>2800</v>
      </c>
      <c r="B1021" s="5">
        <v>42419</v>
      </c>
      <c r="C1021" s="5">
        <v>14915.5</v>
      </c>
      <c r="D1021" s="6">
        <v>0.35162309342511611</v>
      </c>
    </row>
    <row r="1022" spans="1:4" x14ac:dyDescent="0.25">
      <c r="A1022" s="67" t="s">
        <v>2833</v>
      </c>
      <c r="B1022" s="5">
        <v>41373</v>
      </c>
      <c r="C1022" s="5">
        <v>14435.666666666666</v>
      </c>
      <c r="D1022" s="6">
        <v>0.34891515400543027</v>
      </c>
    </row>
    <row r="1023" spans="1:4" x14ac:dyDescent="0.25">
      <c r="A1023" s="67" t="s">
        <v>2696</v>
      </c>
      <c r="B1023" s="5">
        <v>39455</v>
      </c>
      <c r="C1023" s="5">
        <v>14231.333333333334</v>
      </c>
      <c r="D1023" s="6">
        <v>0.36069784142271788</v>
      </c>
    </row>
    <row r="1024" spans="1:4" x14ac:dyDescent="0.25">
      <c r="A1024" s="67" t="s">
        <v>3079</v>
      </c>
      <c r="B1024" s="5">
        <v>41689</v>
      </c>
      <c r="C1024" s="5">
        <v>13848.833333333334</v>
      </c>
      <c r="D1024" s="6">
        <v>0.33219394404599134</v>
      </c>
    </row>
    <row r="1025" spans="1:4" x14ac:dyDescent="0.25">
      <c r="A1025" s="67" t="s">
        <v>2871</v>
      </c>
      <c r="B1025" s="5">
        <v>40404</v>
      </c>
      <c r="C1025" s="5">
        <v>13996.333333333334</v>
      </c>
      <c r="D1025" s="6">
        <v>0.3464095964095964</v>
      </c>
    </row>
    <row r="1026" spans="1:4" x14ac:dyDescent="0.25">
      <c r="A1026" s="67" t="s">
        <v>2790</v>
      </c>
      <c r="B1026" s="5">
        <v>40956</v>
      </c>
      <c r="C1026" s="5">
        <v>14434.166666666666</v>
      </c>
      <c r="D1026" s="6">
        <v>0.35243106423153303</v>
      </c>
    </row>
    <row r="1027" spans="1:4" x14ac:dyDescent="0.25">
      <c r="A1027" s="67" t="s">
        <v>2598</v>
      </c>
      <c r="B1027" s="5">
        <v>44152</v>
      </c>
      <c r="C1027" s="5">
        <v>16257.333333333334</v>
      </c>
      <c r="D1027" s="6">
        <v>0.36821284049042702</v>
      </c>
    </row>
    <row r="1028" spans="1:4" x14ac:dyDescent="0.25">
      <c r="A1028" s="67" t="s">
        <v>3010</v>
      </c>
      <c r="B1028" s="5">
        <v>39455</v>
      </c>
      <c r="C1028" s="5">
        <v>13304.166666666666</v>
      </c>
      <c r="D1028" s="6">
        <v>0.33719849617707937</v>
      </c>
    </row>
    <row r="1029" spans="1:4" x14ac:dyDescent="0.25">
      <c r="A1029" s="67" t="s">
        <v>3204</v>
      </c>
      <c r="B1029" s="5">
        <v>42170</v>
      </c>
      <c r="C1029" s="5">
        <v>13538.333333333334</v>
      </c>
      <c r="D1029" s="6">
        <v>0.32104181487629435</v>
      </c>
    </row>
    <row r="1030" spans="1:4" x14ac:dyDescent="0.25">
      <c r="A1030" s="67" t="s">
        <v>3319</v>
      </c>
      <c r="B1030" s="5">
        <v>43879</v>
      </c>
      <c r="C1030" s="5">
        <v>13588</v>
      </c>
      <c r="D1030" s="6">
        <v>0.30966977369584542</v>
      </c>
    </row>
    <row r="1031" spans="1:4" x14ac:dyDescent="0.25">
      <c r="A1031" s="67" t="s">
        <v>3203</v>
      </c>
      <c r="B1031" s="5">
        <v>43711</v>
      </c>
      <c r="C1031" s="5">
        <v>14041.5</v>
      </c>
      <c r="D1031" s="6">
        <v>0.32123492942279974</v>
      </c>
    </row>
    <row r="1032" spans="1:4" x14ac:dyDescent="0.25">
      <c r="A1032" s="67" t="s">
        <v>2943</v>
      </c>
      <c r="B1032" s="5">
        <v>41109</v>
      </c>
      <c r="C1032" s="5">
        <v>14053</v>
      </c>
      <c r="D1032" s="6">
        <v>0.34184728404972148</v>
      </c>
    </row>
    <row r="1033" spans="1:4" x14ac:dyDescent="0.25">
      <c r="A1033" s="67" t="s">
        <v>2477</v>
      </c>
      <c r="B1033" s="5">
        <v>40495</v>
      </c>
      <c r="C1033" s="5">
        <v>15372.666666666666</v>
      </c>
      <c r="D1033" s="6">
        <v>0.3796188829896695</v>
      </c>
    </row>
    <row r="1034" spans="1:4" x14ac:dyDescent="0.25">
      <c r="A1034" s="67" t="s">
        <v>2824</v>
      </c>
      <c r="B1034" s="5">
        <v>43072</v>
      </c>
      <c r="C1034" s="5">
        <v>15049.166666666666</v>
      </c>
      <c r="D1034" s="6">
        <v>0.34939558568598317</v>
      </c>
    </row>
    <row r="1035" spans="1:4" x14ac:dyDescent="0.25">
      <c r="A1035" s="67" t="s">
        <v>3014</v>
      </c>
      <c r="B1035" s="5">
        <v>42158</v>
      </c>
      <c r="C1035" s="5">
        <v>14206.166666666666</v>
      </c>
      <c r="D1035" s="6">
        <v>0.33697439789996364</v>
      </c>
    </row>
    <row r="1036" spans="1:4" x14ac:dyDescent="0.25">
      <c r="A1036" s="67" t="s">
        <v>2970</v>
      </c>
      <c r="B1036" s="5">
        <v>37662</v>
      </c>
      <c r="C1036" s="5">
        <v>12810.833333333334</v>
      </c>
      <c r="D1036" s="6">
        <v>0.34015276228913316</v>
      </c>
    </row>
    <row r="1037" spans="1:4" x14ac:dyDescent="0.25">
      <c r="A1037" s="67" t="s">
        <v>2586</v>
      </c>
      <c r="B1037" s="5">
        <v>45340</v>
      </c>
      <c r="C1037" s="5">
        <v>16735.333333333332</v>
      </c>
      <c r="D1037" s="6">
        <v>0.36910748419350092</v>
      </c>
    </row>
    <row r="1038" spans="1:4" x14ac:dyDescent="0.25">
      <c r="A1038" s="67" t="s">
        <v>2449</v>
      </c>
      <c r="B1038" s="5">
        <v>41756</v>
      </c>
      <c r="C1038" s="5">
        <v>15964</v>
      </c>
      <c r="D1038" s="6">
        <v>0.38231631382316311</v>
      </c>
    </row>
    <row r="1039" spans="1:4" x14ac:dyDescent="0.25">
      <c r="A1039" s="67" t="s">
        <v>2761</v>
      </c>
      <c r="B1039" s="5">
        <v>43114</v>
      </c>
      <c r="C1039" s="5">
        <v>15284.666666666666</v>
      </c>
      <c r="D1039" s="6">
        <v>0.35451748078736989</v>
      </c>
    </row>
    <row r="1040" spans="1:4" x14ac:dyDescent="0.25">
      <c r="A1040" s="67" t="s">
        <v>3181</v>
      </c>
      <c r="B1040" s="5">
        <v>41991</v>
      </c>
      <c r="C1040" s="5">
        <v>13574.333333333334</v>
      </c>
      <c r="D1040" s="6">
        <v>0.32326768434505809</v>
      </c>
    </row>
    <row r="1041" spans="1:4" x14ac:dyDescent="0.25">
      <c r="A1041" s="67" t="s">
        <v>2686</v>
      </c>
      <c r="B1041" s="5">
        <v>39742</v>
      </c>
      <c r="C1041" s="5">
        <v>14385.666666666666</v>
      </c>
      <c r="D1041" s="6">
        <v>0.3619764145404526</v>
      </c>
    </row>
    <row r="1042" spans="1:4" x14ac:dyDescent="0.25">
      <c r="A1042" s="67" t="s">
        <v>3096</v>
      </c>
      <c r="B1042" s="5">
        <v>41659</v>
      </c>
      <c r="C1042" s="5">
        <v>13800</v>
      </c>
      <c r="D1042" s="6">
        <v>0.33126095201517081</v>
      </c>
    </row>
    <row r="1043" spans="1:4" x14ac:dyDescent="0.25">
      <c r="A1043" s="67" t="s">
        <v>2904</v>
      </c>
      <c r="B1043" s="5">
        <v>39758</v>
      </c>
      <c r="C1043" s="5">
        <v>13697</v>
      </c>
      <c r="D1043" s="6">
        <v>0.34450928115096335</v>
      </c>
    </row>
    <row r="1044" spans="1:4" x14ac:dyDescent="0.25">
      <c r="A1044" s="67" t="s">
        <v>3006</v>
      </c>
      <c r="B1044" s="5">
        <v>45523</v>
      </c>
      <c r="C1044" s="5">
        <v>15354.833333333334</v>
      </c>
      <c r="D1044" s="6">
        <v>0.33729836200016111</v>
      </c>
    </row>
    <row r="1045" spans="1:4" x14ac:dyDescent="0.25">
      <c r="A1045" s="67" t="s">
        <v>3053</v>
      </c>
      <c r="B1045" s="5">
        <v>41780</v>
      </c>
      <c r="C1045" s="5">
        <v>13967.5</v>
      </c>
      <c r="D1045" s="6">
        <v>0.33431067496409766</v>
      </c>
    </row>
    <row r="1046" spans="1:4" x14ac:dyDescent="0.25">
      <c r="A1046" s="67" t="s">
        <v>3132</v>
      </c>
      <c r="B1046" s="5">
        <v>40405</v>
      </c>
      <c r="C1046" s="5">
        <v>13264.5</v>
      </c>
      <c r="D1046" s="6">
        <v>0.32828857814626905</v>
      </c>
    </row>
    <row r="1047" spans="1:4" x14ac:dyDescent="0.25">
      <c r="A1047" s="67" t="s">
        <v>2768</v>
      </c>
      <c r="B1047" s="5">
        <v>42768</v>
      </c>
      <c r="C1047" s="5">
        <v>15144.5</v>
      </c>
      <c r="D1047" s="6">
        <v>0.35410821174710061</v>
      </c>
    </row>
    <row r="1048" spans="1:4" x14ac:dyDescent="0.25">
      <c r="A1048" s="67" t="s">
        <v>3575</v>
      </c>
      <c r="B1048" s="5">
        <v>75681</v>
      </c>
      <c r="C1048" s="5">
        <v>21230.5</v>
      </c>
      <c r="D1048" s="6">
        <v>0.28052615583832136</v>
      </c>
    </row>
    <row r="1049" spans="1:4" x14ac:dyDescent="0.25">
      <c r="A1049" s="67" t="s">
        <v>3764</v>
      </c>
      <c r="B1049" s="5">
        <v>75399</v>
      </c>
      <c r="C1049" s="5">
        <v>19188.666666666668</v>
      </c>
      <c r="D1049" s="6">
        <v>0.25449497561859796</v>
      </c>
    </row>
    <row r="1050" spans="1:4" x14ac:dyDescent="0.25">
      <c r="A1050" s="67" t="s">
        <v>3638</v>
      </c>
      <c r="B1050" s="5">
        <v>72162</v>
      </c>
      <c r="C1050" s="5">
        <v>19702.333333333332</v>
      </c>
      <c r="D1050" s="6">
        <v>0.27302920281219106</v>
      </c>
    </row>
    <row r="1051" spans="1:4" x14ac:dyDescent="0.25">
      <c r="A1051" s="67" t="s">
        <v>3672</v>
      </c>
      <c r="B1051" s="5">
        <v>71359</v>
      </c>
      <c r="C1051" s="5">
        <v>19178.333333333332</v>
      </c>
      <c r="D1051" s="6">
        <v>0.26875843738467931</v>
      </c>
    </row>
    <row r="1052" spans="1:4" x14ac:dyDescent="0.25">
      <c r="A1052" s="67" t="s">
        <v>3744</v>
      </c>
      <c r="B1052" s="5">
        <v>73885</v>
      </c>
      <c r="C1052" s="5">
        <v>19035.166666666668</v>
      </c>
      <c r="D1052" s="6">
        <v>0.25763235659019651</v>
      </c>
    </row>
    <row r="1053" spans="1:4" x14ac:dyDescent="0.25">
      <c r="A1053" s="67" t="s">
        <v>3497</v>
      </c>
      <c r="B1053" s="5">
        <v>71634</v>
      </c>
      <c r="C1053" s="5">
        <v>20840.666666666668</v>
      </c>
      <c r="D1053" s="6">
        <v>0.29093261114368413</v>
      </c>
    </row>
    <row r="1054" spans="1:4" x14ac:dyDescent="0.25">
      <c r="A1054" s="67" t="s">
        <v>3640</v>
      </c>
      <c r="B1054" s="5">
        <v>79252</v>
      </c>
      <c r="C1054" s="5">
        <v>21609</v>
      </c>
      <c r="D1054" s="6">
        <v>0.27266188865896129</v>
      </c>
    </row>
    <row r="1055" spans="1:4" x14ac:dyDescent="0.25">
      <c r="A1055" s="67" t="s">
        <v>3630</v>
      </c>
      <c r="B1055" s="5">
        <v>76056</v>
      </c>
      <c r="C1055" s="5">
        <v>20830.5</v>
      </c>
      <c r="D1055" s="6">
        <v>0.27388371726096561</v>
      </c>
    </row>
    <row r="1056" spans="1:4" x14ac:dyDescent="0.25">
      <c r="A1056" s="67" t="s">
        <v>3621</v>
      </c>
      <c r="B1056" s="5">
        <v>74451</v>
      </c>
      <c r="C1056" s="5">
        <v>20480</v>
      </c>
      <c r="D1056" s="6">
        <v>0.27508025412687537</v>
      </c>
    </row>
    <row r="1057" spans="1:4" x14ac:dyDescent="0.25">
      <c r="A1057" s="67" t="s">
        <v>3495</v>
      </c>
      <c r="B1057" s="5">
        <v>79083</v>
      </c>
      <c r="C1057" s="5">
        <v>23021.666666666668</v>
      </c>
      <c r="D1057" s="6">
        <v>0.29110765482678536</v>
      </c>
    </row>
    <row r="1058" spans="1:4" x14ac:dyDescent="0.25">
      <c r="A1058" s="67" t="s">
        <v>3678</v>
      </c>
      <c r="B1058" s="5">
        <v>74223</v>
      </c>
      <c r="C1058" s="5">
        <v>19887</v>
      </c>
      <c r="D1058" s="6">
        <v>0.26793581504385433</v>
      </c>
    </row>
    <row r="1059" spans="1:4" x14ac:dyDescent="0.25">
      <c r="A1059" s="67" t="s">
        <v>3709</v>
      </c>
      <c r="B1059" s="5">
        <v>75279</v>
      </c>
      <c r="C1059" s="5">
        <v>19827.666666666668</v>
      </c>
      <c r="D1059" s="6">
        <v>0.26338908150568774</v>
      </c>
    </row>
    <row r="1060" spans="1:4" x14ac:dyDescent="0.25">
      <c r="A1060" s="67" t="s">
        <v>3742</v>
      </c>
      <c r="B1060" s="5">
        <v>73188</v>
      </c>
      <c r="C1060" s="5">
        <v>18875.166666666668</v>
      </c>
      <c r="D1060" s="6">
        <v>0.25789974677087318</v>
      </c>
    </row>
    <row r="1061" spans="1:4" x14ac:dyDescent="0.25">
      <c r="A1061" s="67" t="s">
        <v>3766</v>
      </c>
      <c r="B1061" s="5">
        <v>71282</v>
      </c>
      <c r="C1061" s="5">
        <v>18112.666666666668</v>
      </c>
      <c r="D1061" s="6">
        <v>0.25409874395593091</v>
      </c>
    </row>
    <row r="1062" spans="1:4" x14ac:dyDescent="0.25">
      <c r="A1062" s="67" t="s">
        <v>3684</v>
      </c>
      <c r="B1062" s="5">
        <v>75171</v>
      </c>
      <c r="C1062" s="5">
        <v>20029.166666666668</v>
      </c>
      <c r="D1062" s="6">
        <v>0.2664480539924528</v>
      </c>
    </row>
    <row r="1063" spans="1:4" x14ac:dyDescent="0.25">
      <c r="A1063" s="67" t="s">
        <v>3624</v>
      </c>
      <c r="B1063" s="5">
        <v>78621</v>
      </c>
      <c r="C1063" s="5">
        <v>21579.833333333332</v>
      </c>
      <c r="D1063" s="6">
        <v>0.27447925278657526</v>
      </c>
    </row>
    <row r="1064" spans="1:4" x14ac:dyDescent="0.25">
      <c r="A1064" s="67" t="s">
        <v>3609</v>
      </c>
      <c r="B1064" s="5">
        <v>76358</v>
      </c>
      <c r="C1064" s="5">
        <v>21127.5</v>
      </c>
      <c r="D1064" s="6">
        <v>0.2766900652190995</v>
      </c>
    </row>
    <row r="1065" spans="1:4" x14ac:dyDescent="0.25">
      <c r="A1065" s="67" t="s">
        <v>3560</v>
      </c>
      <c r="B1065" s="5">
        <v>75325</v>
      </c>
      <c r="C1065" s="5">
        <v>21248.5</v>
      </c>
      <c r="D1065" s="6">
        <v>0.28209093926319284</v>
      </c>
    </row>
    <row r="1066" spans="1:4" x14ac:dyDescent="0.25">
      <c r="A1066" s="67" t="s">
        <v>3614</v>
      </c>
      <c r="B1066" s="5">
        <v>71499</v>
      </c>
      <c r="C1066" s="5">
        <v>19722.333333333332</v>
      </c>
      <c r="D1066" s="6">
        <v>0.27584068774854659</v>
      </c>
    </row>
    <row r="1067" spans="1:4" x14ac:dyDescent="0.25">
      <c r="A1067" s="67" t="s">
        <v>3686</v>
      </c>
      <c r="B1067" s="5">
        <v>72923</v>
      </c>
      <c r="C1067" s="5">
        <v>19404.333333333332</v>
      </c>
      <c r="D1067" s="6">
        <v>0.26609345931096268</v>
      </c>
    </row>
    <row r="1068" spans="1:4" x14ac:dyDescent="0.25">
      <c r="A1068" s="67" t="s">
        <v>3715</v>
      </c>
      <c r="B1068" s="5">
        <v>72723</v>
      </c>
      <c r="C1068" s="5">
        <v>19041.333333333332</v>
      </c>
      <c r="D1068" s="6">
        <v>0.26183371606415207</v>
      </c>
    </row>
    <row r="1069" spans="1:4" x14ac:dyDescent="0.25">
      <c r="A1069" s="67" t="s">
        <v>3679</v>
      </c>
      <c r="B1069" s="5">
        <v>74507</v>
      </c>
      <c r="C1069" s="5">
        <v>19963</v>
      </c>
      <c r="D1069" s="6">
        <v>0.26793455648462561</v>
      </c>
    </row>
    <row r="1070" spans="1:4" x14ac:dyDescent="0.25">
      <c r="A1070" s="67" t="s">
        <v>3557</v>
      </c>
      <c r="B1070" s="5">
        <v>71482</v>
      </c>
      <c r="C1070" s="5">
        <v>20184.166666666668</v>
      </c>
      <c r="D1070" s="6">
        <v>0.28236712272553466</v>
      </c>
    </row>
    <row r="1071" spans="1:4" x14ac:dyDescent="0.25">
      <c r="A1071" s="67" t="s">
        <v>2511</v>
      </c>
      <c r="B1071" s="5">
        <v>39041</v>
      </c>
      <c r="C1071" s="5">
        <v>14695.833333333334</v>
      </c>
      <c r="D1071" s="6">
        <v>0.37642051518489111</v>
      </c>
    </row>
    <row r="1072" spans="1:4" x14ac:dyDescent="0.25">
      <c r="A1072" s="67" t="s">
        <v>2496</v>
      </c>
      <c r="B1072" s="5">
        <v>36552</v>
      </c>
      <c r="C1072" s="5">
        <v>13801.5</v>
      </c>
      <c r="D1072" s="6">
        <v>0.37758535784635588</v>
      </c>
    </row>
    <row r="1073" spans="1:4" x14ac:dyDescent="0.25">
      <c r="A1073" s="67" t="s">
        <v>2024</v>
      </c>
      <c r="B1073" s="5">
        <v>36440</v>
      </c>
      <c r="C1073" s="5">
        <v>15286.5</v>
      </c>
      <c r="D1073" s="6">
        <v>0.41949780461031833</v>
      </c>
    </row>
    <row r="1074" spans="1:4" x14ac:dyDescent="0.25">
      <c r="A1074" s="67" t="s">
        <v>2500</v>
      </c>
      <c r="B1074" s="5">
        <v>37514</v>
      </c>
      <c r="C1074" s="5">
        <v>14150.166666666666</v>
      </c>
      <c r="D1074" s="6">
        <v>0.3771969575802811</v>
      </c>
    </row>
    <row r="1075" spans="1:4" x14ac:dyDescent="0.25">
      <c r="A1075" s="67" t="s">
        <v>2815</v>
      </c>
      <c r="B1075" s="5">
        <v>35486</v>
      </c>
      <c r="C1075" s="5">
        <v>12436.5</v>
      </c>
      <c r="D1075" s="6">
        <v>0.3504621540889365</v>
      </c>
    </row>
    <row r="1076" spans="1:4" x14ac:dyDescent="0.25">
      <c r="A1076" s="67" t="s">
        <v>2677</v>
      </c>
      <c r="B1076" s="5">
        <v>34611</v>
      </c>
      <c r="C1076" s="5">
        <v>12544</v>
      </c>
      <c r="D1076" s="6">
        <v>0.36242812978532835</v>
      </c>
    </row>
    <row r="1077" spans="1:4" x14ac:dyDescent="0.25">
      <c r="A1077" s="67" t="s">
        <v>2259</v>
      </c>
      <c r="B1077" s="5">
        <v>35765</v>
      </c>
      <c r="C1077" s="5">
        <v>14341.833333333334</v>
      </c>
      <c r="D1077" s="6">
        <v>0.40100191062025259</v>
      </c>
    </row>
    <row r="1078" spans="1:4" x14ac:dyDescent="0.25">
      <c r="A1078" s="67" t="s">
        <v>2486</v>
      </c>
      <c r="B1078" s="5">
        <v>40163</v>
      </c>
      <c r="C1078" s="5">
        <v>15202.666666666666</v>
      </c>
      <c r="D1078" s="6">
        <v>0.37852418063059695</v>
      </c>
    </row>
    <row r="1079" spans="1:4" x14ac:dyDescent="0.25">
      <c r="A1079" s="67" t="s">
        <v>2488</v>
      </c>
      <c r="B1079" s="5">
        <v>36109</v>
      </c>
      <c r="C1079" s="5">
        <v>13664.166666666666</v>
      </c>
      <c r="D1079" s="6">
        <v>0.37841443038208383</v>
      </c>
    </row>
    <row r="1080" spans="1:4" x14ac:dyDescent="0.25">
      <c r="A1080" s="67" t="s">
        <v>2573</v>
      </c>
      <c r="B1080" s="5">
        <v>37609</v>
      </c>
      <c r="C1080" s="5">
        <v>13925.166666666666</v>
      </c>
      <c r="D1080" s="6">
        <v>0.37026155086991586</v>
      </c>
    </row>
    <row r="1081" spans="1:4" x14ac:dyDescent="0.25">
      <c r="A1081" s="67" t="s">
        <v>2699</v>
      </c>
      <c r="B1081" s="5">
        <v>37133</v>
      </c>
      <c r="C1081" s="5">
        <v>13370.5</v>
      </c>
      <c r="D1081" s="6">
        <v>0.36007055718633024</v>
      </c>
    </row>
    <row r="1082" spans="1:4" x14ac:dyDescent="0.25">
      <c r="A1082" s="67" t="s">
        <v>2690</v>
      </c>
      <c r="B1082" s="5">
        <v>35520</v>
      </c>
      <c r="C1082" s="5">
        <v>12851.666666666666</v>
      </c>
      <c r="D1082" s="6">
        <v>0.36181493993993991</v>
      </c>
    </row>
    <row r="1083" spans="1:4" x14ac:dyDescent="0.25">
      <c r="A1083" s="67" t="s">
        <v>2710</v>
      </c>
      <c r="B1083" s="5">
        <v>33585</v>
      </c>
      <c r="C1083" s="5">
        <v>12057.833333333334</v>
      </c>
      <c r="D1083" s="6">
        <v>0.35902436603642501</v>
      </c>
    </row>
    <row r="1084" spans="1:4" x14ac:dyDescent="0.25">
      <c r="A1084" s="67" t="s">
        <v>2559</v>
      </c>
      <c r="B1084" s="5">
        <v>35524</v>
      </c>
      <c r="C1084" s="5">
        <v>13187.833333333334</v>
      </c>
      <c r="D1084" s="6">
        <v>0.37123728559096197</v>
      </c>
    </row>
    <row r="1085" spans="1:4" x14ac:dyDescent="0.25">
      <c r="A1085" s="67" t="s">
        <v>2504</v>
      </c>
      <c r="B1085" s="5">
        <v>36648</v>
      </c>
      <c r="C1085" s="5">
        <v>13806.5</v>
      </c>
      <c r="D1085" s="6">
        <v>0.37673270028378081</v>
      </c>
    </row>
    <row r="1086" spans="1:4" x14ac:dyDescent="0.25">
      <c r="A1086" s="67" t="s">
        <v>2540</v>
      </c>
      <c r="B1086" s="5">
        <v>36211</v>
      </c>
      <c r="C1086" s="5">
        <v>13513.666666666666</v>
      </c>
      <c r="D1086" s="6">
        <v>0.37319230804635789</v>
      </c>
    </row>
    <row r="1087" spans="1:4" x14ac:dyDescent="0.25">
      <c r="A1087" s="67" t="s">
        <v>3017</v>
      </c>
      <c r="B1087" s="5">
        <v>34275</v>
      </c>
      <c r="C1087" s="5">
        <v>11543.833333333334</v>
      </c>
      <c r="D1087" s="6">
        <v>0.33680038901045467</v>
      </c>
    </row>
    <row r="1088" spans="1:4" x14ac:dyDescent="0.25">
      <c r="A1088" s="67" t="s">
        <v>2382</v>
      </c>
      <c r="B1088" s="5">
        <v>38254</v>
      </c>
      <c r="C1088" s="5">
        <v>14876.333333333334</v>
      </c>
      <c r="D1088" s="6">
        <v>0.38888307976507908</v>
      </c>
    </row>
    <row r="1089" spans="1:4" x14ac:dyDescent="0.25">
      <c r="A1089" s="67" t="s">
        <v>3035</v>
      </c>
      <c r="B1089" s="5">
        <v>37161</v>
      </c>
      <c r="C1089" s="5">
        <v>12470</v>
      </c>
      <c r="D1089" s="6">
        <v>0.33556685772718708</v>
      </c>
    </row>
    <row r="1090" spans="1:4" x14ac:dyDescent="0.25">
      <c r="A1090" s="67" t="s">
        <v>2919</v>
      </c>
      <c r="B1090" s="5">
        <v>37317</v>
      </c>
      <c r="C1090" s="5">
        <v>12814.833333333334</v>
      </c>
      <c r="D1090" s="6">
        <v>0.34340470384364591</v>
      </c>
    </row>
    <row r="1091" spans="1:4" x14ac:dyDescent="0.25">
      <c r="A1091" s="67" t="s">
        <v>2521</v>
      </c>
      <c r="B1091" s="5">
        <v>35799</v>
      </c>
      <c r="C1091" s="5">
        <v>13448.833333333334</v>
      </c>
      <c r="D1091" s="6">
        <v>0.37567622931739247</v>
      </c>
    </row>
    <row r="1092" spans="1:4" x14ac:dyDescent="0.25">
      <c r="A1092" s="67" t="s">
        <v>2478</v>
      </c>
      <c r="B1092" s="5">
        <v>39393</v>
      </c>
      <c r="C1092" s="5">
        <v>14947.666666666666</v>
      </c>
      <c r="D1092" s="6">
        <v>0.37944981764949776</v>
      </c>
    </row>
    <row r="1093" spans="1:4" x14ac:dyDescent="0.25">
      <c r="A1093" s="67" t="s">
        <v>3020</v>
      </c>
      <c r="B1093" s="5">
        <v>38245</v>
      </c>
      <c r="C1093" s="5">
        <v>12876.5</v>
      </c>
      <c r="D1093" s="6">
        <v>0.33668453392600339</v>
      </c>
    </row>
    <row r="1094" spans="1:4" x14ac:dyDescent="0.25">
      <c r="A1094" s="67" t="s">
        <v>2681</v>
      </c>
      <c r="B1094" s="5">
        <v>36683</v>
      </c>
      <c r="C1094" s="5">
        <v>13286.333333333334</v>
      </c>
      <c r="D1094" s="6">
        <v>0.36219320484511447</v>
      </c>
    </row>
    <row r="1095" spans="1:4" x14ac:dyDescent="0.25">
      <c r="A1095" s="67" t="s">
        <v>2850</v>
      </c>
      <c r="B1095" s="5">
        <v>36033</v>
      </c>
      <c r="C1095" s="5">
        <v>12542.666666666666</v>
      </c>
      <c r="D1095" s="6">
        <v>0.34808832644150267</v>
      </c>
    </row>
    <row r="1096" spans="1:4" x14ac:dyDescent="0.25">
      <c r="A1096" s="67" t="s">
        <v>2687</v>
      </c>
      <c r="B1096" s="5">
        <v>35481</v>
      </c>
      <c r="C1096" s="5">
        <v>12842.333333333334</v>
      </c>
      <c r="D1096" s="6">
        <v>0.3619495880424265</v>
      </c>
    </row>
    <row r="1097" spans="1:4" x14ac:dyDescent="0.25">
      <c r="A1097" s="67" t="s">
        <v>2796</v>
      </c>
      <c r="B1097" s="5">
        <v>36335</v>
      </c>
      <c r="C1097" s="5">
        <v>12783.333333333334</v>
      </c>
      <c r="D1097" s="6">
        <v>0.35181872391174718</v>
      </c>
    </row>
    <row r="1098" spans="1:4" x14ac:dyDescent="0.25">
      <c r="A1098" s="67" t="s">
        <v>2676</v>
      </c>
      <c r="B1098" s="5">
        <v>35465</v>
      </c>
      <c r="C1098" s="5">
        <v>12856.833333333334</v>
      </c>
      <c r="D1098" s="6">
        <v>0.36252173504394003</v>
      </c>
    </row>
    <row r="1099" spans="1:4" x14ac:dyDescent="0.25">
      <c r="A1099" s="67" t="s">
        <v>2955</v>
      </c>
      <c r="B1099" s="5">
        <v>37505</v>
      </c>
      <c r="C1099" s="5">
        <v>12801.833333333334</v>
      </c>
      <c r="D1099" s="6">
        <v>0.34133671066080079</v>
      </c>
    </row>
    <row r="1100" spans="1:4" x14ac:dyDescent="0.25">
      <c r="A1100" s="67" t="s">
        <v>2474</v>
      </c>
      <c r="B1100" s="5">
        <v>37210</v>
      </c>
      <c r="C1100" s="5">
        <v>14157</v>
      </c>
      <c r="D1100" s="6">
        <v>0.38046224133297502</v>
      </c>
    </row>
    <row r="1101" spans="1:4" x14ac:dyDescent="0.25">
      <c r="A1101" s="67" t="s">
        <v>2748</v>
      </c>
      <c r="B1101" s="5">
        <v>38989</v>
      </c>
      <c r="C1101" s="5">
        <v>13847.333333333334</v>
      </c>
      <c r="D1101" s="6">
        <v>0.3551600023938376</v>
      </c>
    </row>
    <row r="1102" spans="1:4" x14ac:dyDescent="0.25">
      <c r="A1102" s="67" t="s">
        <v>2610</v>
      </c>
      <c r="B1102" s="5">
        <v>38803</v>
      </c>
      <c r="C1102" s="5">
        <v>14252.833333333334</v>
      </c>
      <c r="D1102" s="6">
        <v>0.36731266482832087</v>
      </c>
    </row>
    <row r="1103" spans="1:4" x14ac:dyDescent="0.25">
      <c r="A1103" s="67" t="s">
        <v>3022</v>
      </c>
      <c r="B1103" s="5">
        <v>38568</v>
      </c>
      <c r="C1103" s="5">
        <v>12979.666666666666</v>
      </c>
      <c r="D1103" s="6">
        <v>0.33653979119131577</v>
      </c>
    </row>
    <row r="1104" spans="1:4" x14ac:dyDescent="0.25">
      <c r="A1104" s="67" t="s">
        <v>2599</v>
      </c>
      <c r="B1104" s="5">
        <v>39427</v>
      </c>
      <c r="C1104" s="5">
        <v>14514</v>
      </c>
      <c r="D1104" s="6">
        <v>0.3681233672356507</v>
      </c>
    </row>
    <row r="1105" spans="1:4" x14ac:dyDescent="0.25">
      <c r="A1105" s="67" t="s">
        <v>2543</v>
      </c>
      <c r="B1105" s="5">
        <v>35439</v>
      </c>
      <c r="C1105" s="5">
        <v>13211.666666666666</v>
      </c>
      <c r="D1105" s="6">
        <v>0.37280021069067032</v>
      </c>
    </row>
    <row r="1106" spans="1:4" x14ac:dyDescent="0.25">
      <c r="A1106" s="67" t="s">
        <v>2378</v>
      </c>
      <c r="B1106" s="5">
        <v>37268</v>
      </c>
      <c r="C1106" s="5">
        <v>14522.5</v>
      </c>
      <c r="D1106" s="6">
        <v>0.38967747128904151</v>
      </c>
    </row>
    <row r="1107" spans="1:4" x14ac:dyDescent="0.25">
      <c r="A1107" s="67" t="s">
        <v>3000</v>
      </c>
      <c r="B1107" s="5">
        <v>34914</v>
      </c>
      <c r="C1107" s="5">
        <v>11798</v>
      </c>
      <c r="D1107" s="6">
        <v>0.33791602222604111</v>
      </c>
    </row>
    <row r="1108" spans="1:4" x14ac:dyDescent="0.25">
      <c r="A1108" s="67" t="s">
        <v>2883</v>
      </c>
      <c r="B1108" s="5">
        <v>35280</v>
      </c>
      <c r="C1108" s="5">
        <v>12192.5</v>
      </c>
      <c r="D1108" s="6">
        <v>0.34559240362811794</v>
      </c>
    </row>
    <row r="1109" spans="1:4" x14ac:dyDescent="0.25">
      <c r="A1109" s="67" t="s">
        <v>2711</v>
      </c>
      <c r="B1109" s="5">
        <v>37606</v>
      </c>
      <c r="C1109" s="5">
        <v>13500.666666666666</v>
      </c>
      <c r="D1109" s="6">
        <v>0.35900299597581947</v>
      </c>
    </row>
    <row r="1110" spans="1:4" x14ac:dyDescent="0.25">
      <c r="A1110" s="67" t="s">
        <v>2555</v>
      </c>
      <c r="B1110" s="5">
        <v>34844</v>
      </c>
      <c r="C1110" s="5">
        <v>12950.666666666666</v>
      </c>
      <c r="D1110" s="6">
        <v>0.37167565912830519</v>
      </c>
    </row>
    <row r="1111" spans="1:4" x14ac:dyDescent="0.25">
      <c r="A1111" s="67" t="s">
        <v>3001</v>
      </c>
      <c r="B1111" s="5">
        <v>35963</v>
      </c>
      <c r="C1111" s="5">
        <v>12148.666666666666</v>
      </c>
      <c r="D1111" s="6">
        <v>0.33781015673516296</v>
      </c>
    </row>
    <row r="1112" spans="1:4" x14ac:dyDescent="0.25">
      <c r="A1112" s="67" t="s">
        <v>2900</v>
      </c>
      <c r="B1112" s="5">
        <v>34635</v>
      </c>
      <c r="C1112" s="5">
        <v>11936.833333333334</v>
      </c>
      <c r="D1112" s="6">
        <v>0.34464655213897311</v>
      </c>
    </row>
    <row r="1113" spans="1:4" x14ac:dyDescent="0.25">
      <c r="A1113" s="67" t="s">
        <v>2572</v>
      </c>
      <c r="B1113" s="5">
        <v>40112</v>
      </c>
      <c r="C1113" s="5">
        <v>14852.5</v>
      </c>
      <c r="D1113" s="6">
        <v>0.37027572796170721</v>
      </c>
    </row>
    <row r="1114" spans="1:4" x14ac:dyDescent="0.25">
      <c r="A1114" s="67" t="s">
        <v>2844</v>
      </c>
      <c r="B1114" s="5">
        <v>39067</v>
      </c>
      <c r="C1114" s="5">
        <v>13607</v>
      </c>
      <c r="D1114" s="6">
        <v>0.34829907594645099</v>
      </c>
    </row>
    <row r="1115" spans="1:4" x14ac:dyDescent="0.25">
      <c r="A1115" s="67" t="s">
        <v>3610</v>
      </c>
      <c r="B1115" s="5">
        <v>57174</v>
      </c>
      <c r="C1115" s="5">
        <v>15814.833333333334</v>
      </c>
      <c r="D1115" s="6">
        <v>0.27660883152015486</v>
      </c>
    </row>
    <row r="1116" spans="1:4" x14ac:dyDescent="0.25">
      <c r="A1116" s="67" t="s">
        <v>3879</v>
      </c>
      <c r="B1116" s="5">
        <v>53149</v>
      </c>
      <c r="C1116" s="5">
        <v>12352.666666666666</v>
      </c>
      <c r="D1116" s="6">
        <v>0.23241578706404006</v>
      </c>
    </row>
    <row r="1117" spans="1:4" x14ac:dyDescent="0.25">
      <c r="A1117" s="67" t="s">
        <v>3876</v>
      </c>
      <c r="B1117" s="5">
        <v>55903</v>
      </c>
      <c r="C1117" s="5">
        <v>13049.5</v>
      </c>
      <c r="D1117" s="6">
        <v>0.23343112176448491</v>
      </c>
    </row>
    <row r="1118" spans="1:4" x14ac:dyDescent="0.25">
      <c r="A1118" s="67" t="s">
        <v>3865</v>
      </c>
      <c r="B1118" s="5">
        <v>58653</v>
      </c>
      <c r="C1118" s="5">
        <v>13829.833333333334</v>
      </c>
      <c r="D1118" s="6">
        <v>0.23579072397547157</v>
      </c>
    </row>
    <row r="1119" spans="1:4" x14ac:dyDescent="0.25">
      <c r="A1119" s="67" t="s">
        <v>3836</v>
      </c>
      <c r="B1119" s="5">
        <v>56089</v>
      </c>
      <c r="C1119" s="5">
        <v>13530.333333333334</v>
      </c>
      <c r="D1119" s="6">
        <v>0.24122971230247167</v>
      </c>
    </row>
    <row r="1120" spans="1:4" x14ac:dyDescent="0.25">
      <c r="A1120" s="67" t="s">
        <v>3820</v>
      </c>
      <c r="B1120" s="5">
        <v>55361</v>
      </c>
      <c r="C1120" s="5">
        <v>13565.833333333334</v>
      </c>
      <c r="D1120" s="6">
        <v>0.24504314108006239</v>
      </c>
    </row>
    <row r="1121" spans="1:4" x14ac:dyDescent="0.25">
      <c r="A1121" s="67" t="s">
        <v>3739</v>
      </c>
      <c r="B1121" s="5">
        <v>55324</v>
      </c>
      <c r="C1121" s="5">
        <v>14293.833333333334</v>
      </c>
      <c r="D1121" s="6">
        <v>0.25836586894174923</v>
      </c>
    </row>
    <row r="1122" spans="1:4" x14ac:dyDescent="0.25">
      <c r="A1122" s="67" t="s">
        <v>3646</v>
      </c>
      <c r="B1122" s="5">
        <v>57267</v>
      </c>
      <c r="C1122" s="5">
        <v>15572.5</v>
      </c>
      <c r="D1122" s="6">
        <v>0.27192798644943861</v>
      </c>
    </row>
    <row r="1123" spans="1:4" x14ac:dyDescent="0.25">
      <c r="A1123" s="67" t="s">
        <v>3853</v>
      </c>
      <c r="B1123" s="5">
        <v>56530</v>
      </c>
      <c r="C1123" s="5">
        <v>13478.333333333334</v>
      </c>
      <c r="D1123" s="6">
        <v>0.23842797334748511</v>
      </c>
    </row>
    <row r="1124" spans="1:4" x14ac:dyDescent="0.25">
      <c r="A1124" s="67" t="s">
        <v>3806</v>
      </c>
      <c r="B1124" s="5">
        <v>52895</v>
      </c>
      <c r="C1124" s="5">
        <v>13080</v>
      </c>
      <c r="D1124" s="6">
        <v>0.24728235182909539</v>
      </c>
    </row>
    <row r="1125" spans="1:4" x14ac:dyDescent="0.25">
      <c r="A1125" s="67" t="s">
        <v>3722</v>
      </c>
      <c r="B1125" s="5">
        <v>56854</v>
      </c>
      <c r="C1125" s="5">
        <v>14836.833333333334</v>
      </c>
      <c r="D1125" s="6">
        <v>0.2609637551154419</v>
      </c>
    </row>
    <row r="1126" spans="1:4" x14ac:dyDescent="0.25">
      <c r="A1126" s="67" t="s">
        <v>3867</v>
      </c>
      <c r="B1126" s="5">
        <v>56497</v>
      </c>
      <c r="C1126" s="5">
        <v>13317.166666666666</v>
      </c>
      <c r="D1126" s="6">
        <v>0.23571458071520021</v>
      </c>
    </row>
    <row r="1127" spans="1:4" x14ac:dyDescent="0.25">
      <c r="A1127" s="67" t="s">
        <v>3890</v>
      </c>
      <c r="B1127" s="5">
        <v>56985</v>
      </c>
      <c r="C1127" s="5">
        <v>13068.333333333334</v>
      </c>
      <c r="D1127" s="6">
        <v>0.22932935567839491</v>
      </c>
    </row>
    <row r="1128" spans="1:4" x14ac:dyDescent="0.25">
      <c r="A1128" s="67" t="s">
        <v>2862</v>
      </c>
      <c r="B1128" s="5">
        <v>70739</v>
      </c>
      <c r="C1128" s="5">
        <v>24582.166666666668</v>
      </c>
      <c r="D1128" s="6">
        <v>0.34750514803243854</v>
      </c>
    </row>
    <row r="1129" spans="1:4" x14ac:dyDescent="0.25">
      <c r="A1129" s="67" t="s">
        <v>3285</v>
      </c>
      <c r="B1129" s="5">
        <v>68408</v>
      </c>
      <c r="C1129" s="5">
        <v>21433.5</v>
      </c>
      <c r="D1129" s="6">
        <v>0.31331861770553154</v>
      </c>
    </row>
    <row r="1130" spans="1:4" x14ac:dyDescent="0.25">
      <c r="A1130" s="67" t="s">
        <v>3334</v>
      </c>
      <c r="B1130" s="5">
        <v>71025</v>
      </c>
      <c r="C1130" s="5">
        <v>21925.333333333332</v>
      </c>
      <c r="D1130" s="6">
        <v>0.30869881497125423</v>
      </c>
    </row>
    <row r="1131" spans="1:4" x14ac:dyDescent="0.25">
      <c r="A1131" s="67" t="s">
        <v>3191</v>
      </c>
      <c r="B1131" s="5">
        <v>70859</v>
      </c>
      <c r="C1131" s="5">
        <v>22853.666666666668</v>
      </c>
      <c r="D1131" s="6">
        <v>0.32252313279423456</v>
      </c>
    </row>
    <row r="1132" spans="1:4" x14ac:dyDescent="0.25">
      <c r="A1132" s="67" t="s">
        <v>3080</v>
      </c>
      <c r="B1132" s="5">
        <v>68142</v>
      </c>
      <c r="C1132" s="5">
        <v>22633.666666666668</v>
      </c>
      <c r="D1132" s="6">
        <v>0.33215442262725881</v>
      </c>
    </row>
    <row r="1133" spans="1:4" x14ac:dyDescent="0.25">
      <c r="A1133" s="67" t="s">
        <v>2937</v>
      </c>
      <c r="B1133" s="5">
        <v>70717</v>
      </c>
      <c r="C1133" s="5">
        <v>24222.5</v>
      </c>
      <c r="D1133" s="6">
        <v>0.34252725652954735</v>
      </c>
    </row>
    <row r="1134" spans="1:4" x14ac:dyDescent="0.25">
      <c r="A1134" s="67" t="s">
        <v>3169</v>
      </c>
      <c r="B1134" s="5">
        <v>70877</v>
      </c>
      <c r="C1134" s="5">
        <v>23007.333333333332</v>
      </c>
      <c r="D1134" s="6">
        <v>0.32460929967878621</v>
      </c>
    </row>
    <row r="1135" spans="1:4" x14ac:dyDescent="0.25">
      <c r="A1135" s="67" t="s">
        <v>2786</v>
      </c>
      <c r="B1135" s="5">
        <v>72752</v>
      </c>
      <c r="C1135" s="5">
        <v>25673.333333333332</v>
      </c>
      <c r="D1135" s="6">
        <v>0.3528883512938934</v>
      </c>
    </row>
    <row r="1136" spans="1:4" x14ac:dyDescent="0.25">
      <c r="A1136" s="67" t="s">
        <v>3090</v>
      </c>
      <c r="B1136" s="5">
        <v>67554</v>
      </c>
      <c r="C1136" s="5">
        <v>22408.833333333332</v>
      </c>
      <c r="D1136" s="6">
        <v>0.33171734217564219</v>
      </c>
    </row>
    <row r="1137" spans="1:4" x14ac:dyDescent="0.25">
      <c r="A1137" s="67" t="s">
        <v>3391</v>
      </c>
      <c r="B1137" s="5">
        <v>68902</v>
      </c>
      <c r="C1137" s="5">
        <v>20777.833333333332</v>
      </c>
      <c r="D1137" s="6">
        <v>0.30155631670101496</v>
      </c>
    </row>
    <row r="1138" spans="1:4" x14ac:dyDescent="0.25">
      <c r="A1138" s="67" t="s">
        <v>2978</v>
      </c>
      <c r="B1138" s="5">
        <v>76947</v>
      </c>
      <c r="C1138" s="5">
        <v>26134.5</v>
      </c>
      <c r="D1138" s="6">
        <v>0.33964287106709812</v>
      </c>
    </row>
    <row r="1139" spans="1:4" x14ac:dyDescent="0.25">
      <c r="A1139" s="67" t="s">
        <v>2989</v>
      </c>
      <c r="B1139" s="5">
        <v>65761</v>
      </c>
      <c r="C1139" s="5">
        <v>22290.5</v>
      </c>
      <c r="D1139" s="6">
        <v>0.33896230288468848</v>
      </c>
    </row>
    <row r="1140" spans="1:4" x14ac:dyDescent="0.25">
      <c r="A1140" s="67" t="s">
        <v>2977</v>
      </c>
      <c r="B1140" s="5">
        <v>73479</v>
      </c>
      <c r="C1140" s="5">
        <v>24958</v>
      </c>
      <c r="D1140" s="6">
        <v>0.33966167204235226</v>
      </c>
    </row>
    <row r="1141" spans="1:4" x14ac:dyDescent="0.25">
      <c r="A1141" s="67" t="s">
        <v>3205</v>
      </c>
      <c r="B1141" s="5">
        <v>72430</v>
      </c>
      <c r="C1141" s="5">
        <v>23239.5</v>
      </c>
      <c r="D1141" s="6">
        <v>0.32085461825210548</v>
      </c>
    </row>
    <row r="1142" spans="1:4" x14ac:dyDescent="0.25">
      <c r="A1142" s="67" t="s">
        <v>3710</v>
      </c>
      <c r="B1142" s="5">
        <v>47085</v>
      </c>
      <c r="C1142" s="5">
        <v>12395</v>
      </c>
      <c r="D1142" s="6">
        <v>0.26324731867898482</v>
      </c>
    </row>
    <row r="1143" spans="1:4" x14ac:dyDescent="0.25">
      <c r="A1143" s="67" t="s">
        <v>3755</v>
      </c>
      <c r="B1143" s="5">
        <v>42114</v>
      </c>
      <c r="C1143" s="5">
        <v>10756.833333333334</v>
      </c>
      <c r="D1143" s="6">
        <v>0.25542179164490036</v>
      </c>
    </row>
    <row r="1144" spans="1:4" x14ac:dyDescent="0.25">
      <c r="A1144" s="67" t="s">
        <v>3539</v>
      </c>
      <c r="B1144" s="5">
        <v>41921</v>
      </c>
      <c r="C1144" s="5">
        <v>11949.833333333334</v>
      </c>
      <c r="D1144" s="6">
        <v>0.28505601806572683</v>
      </c>
    </row>
    <row r="1145" spans="1:4" x14ac:dyDescent="0.25">
      <c r="A1145" s="67" t="s">
        <v>3642</v>
      </c>
      <c r="B1145" s="5">
        <v>44587</v>
      </c>
      <c r="C1145" s="5">
        <v>12154.333333333334</v>
      </c>
      <c r="D1145" s="6">
        <v>0.27259814146126299</v>
      </c>
    </row>
    <row r="1146" spans="1:4" x14ac:dyDescent="0.25">
      <c r="A1146" s="67" t="s">
        <v>3600</v>
      </c>
      <c r="B1146" s="5">
        <v>47415</v>
      </c>
      <c r="C1146" s="5">
        <v>13153.166666666666</v>
      </c>
      <c r="D1146" s="6">
        <v>0.27740518120144819</v>
      </c>
    </row>
    <row r="1147" spans="1:4" x14ac:dyDescent="0.25">
      <c r="A1147" s="67" t="s">
        <v>3648</v>
      </c>
      <c r="B1147" s="5">
        <v>41500</v>
      </c>
      <c r="C1147" s="5">
        <v>11282.333333333334</v>
      </c>
      <c r="D1147" s="6">
        <v>0.27186345381526106</v>
      </c>
    </row>
    <row r="1148" spans="1:4" x14ac:dyDescent="0.25">
      <c r="A1148" s="67" t="s">
        <v>3736</v>
      </c>
      <c r="B1148" s="5">
        <v>41532</v>
      </c>
      <c r="C1148" s="5">
        <v>10756.166666666666</v>
      </c>
      <c r="D1148" s="6">
        <v>0.25898503964814279</v>
      </c>
    </row>
    <row r="1149" spans="1:4" x14ac:dyDescent="0.25">
      <c r="A1149" s="67" t="s">
        <v>3797</v>
      </c>
      <c r="B1149" s="5">
        <v>43126</v>
      </c>
      <c r="C1149" s="5">
        <v>10721.166666666666</v>
      </c>
      <c r="D1149" s="6">
        <v>0.24860099862418647</v>
      </c>
    </row>
    <row r="1150" spans="1:4" x14ac:dyDescent="0.25">
      <c r="A1150" s="67" t="s">
        <v>3705</v>
      </c>
      <c r="B1150" s="5">
        <v>45031</v>
      </c>
      <c r="C1150" s="5">
        <v>11878.666666666666</v>
      </c>
      <c r="D1150" s="6">
        <v>0.263788649300852</v>
      </c>
    </row>
    <row r="1151" spans="1:4" x14ac:dyDescent="0.25">
      <c r="A1151" s="67" t="s">
        <v>3763</v>
      </c>
      <c r="B1151" s="5">
        <v>44896</v>
      </c>
      <c r="C1151" s="5">
        <v>11433.5</v>
      </c>
      <c r="D1151" s="6">
        <v>0.25466633998574484</v>
      </c>
    </row>
    <row r="1152" spans="1:4" x14ac:dyDescent="0.25">
      <c r="A1152" s="67" t="s">
        <v>3981</v>
      </c>
      <c r="B1152" s="5">
        <v>77786</v>
      </c>
      <c r="C1152" s="5">
        <v>15659.333333333334</v>
      </c>
      <c r="D1152" s="6">
        <v>0.20131300405385716</v>
      </c>
    </row>
    <row r="1153" spans="1:4" x14ac:dyDescent="0.25">
      <c r="A1153" s="67" t="s">
        <v>3934</v>
      </c>
      <c r="B1153" s="5">
        <v>75711</v>
      </c>
      <c r="C1153" s="5">
        <v>16532</v>
      </c>
      <c r="D1153" s="6">
        <v>0.2183566456657553</v>
      </c>
    </row>
    <row r="1154" spans="1:4" x14ac:dyDescent="0.25">
      <c r="A1154" s="67" t="s">
        <v>3971</v>
      </c>
      <c r="B1154" s="5">
        <v>78401</v>
      </c>
      <c r="C1154" s="5">
        <v>15973.166666666666</v>
      </c>
      <c r="D1154" s="6">
        <v>0.20373677206498217</v>
      </c>
    </row>
    <row r="1155" spans="1:4" x14ac:dyDescent="0.25">
      <c r="A1155" s="67" t="s">
        <v>3965</v>
      </c>
      <c r="B1155" s="5">
        <v>73566</v>
      </c>
      <c r="C1155" s="5">
        <v>15294.5</v>
      </c>
      <c r="D1155" s="6">
        <v>0.20790174809015033</v>
      </c>
    </row>
    <row r="1156" spans="1:4" x14ac:dyDescent="0.25">
      <c r="A1156" s="67" t="s">
        <v>3920</v>
      </c>
      <c r="B1156" s="5">
        <v>77750</v>
      </c>
      <c r="C1156" s="5">
        <v>17385.666666666668</v>
      </c>
      <c r="D1156" s="6">
        <v>0.22360986066452307</v>
      </c>
    </row>
    <row r="1157" spans="1:4" x14ac:dyDescent="0.25">
      <c r="A1157" s="67" t="s">
        <v>4002</v>
      </c>
      <c r="B1157" s="5">
        <v>78524</v>
      </c>
      <c r="C1157" s="5">
        <v>14901.833333333334</v>
      </c>
      <c r="D1157" s="6">
        <v>0.18977425160884995</v>
      </c>
    </row>
    <row r="1158" spans="1:4" x14ac:dyDescent="0.25">
      <c r="A1158" s="67" t="s">
        <v>3945</v>
      </c>
      <c r="B1158" s="5">
        <v>80511</v>
      </c>
      <c r="C1158" s="5">
        <v>17205.333333333332</v>
      </c>
      <c r="D1158" s="6">
        <v>0.21370164739393788</v>
      </c>
    </row>
    <row r="1159" spans="1:4" x14ac:dyDescent="0.25">
      <c r="A1159" s="67" t="s">
        <v>3998</v>
      </c>
      <c r="B1159" s="5">
        <v>78716</v>
      </c>
      <c r="C1159" s="5">
        <v>15212.333333333334</v>
      </c>
      <c r="D1159" s="6">
        <v>0.19325592425089352</v>
      </c>
    </row>
    <row r="1160" spans="1:4" x14ac:dyDescent="0.25">
      <c r="A1160" s="67" t="s">
        <v>3922</v>
      </c>
      <c r="B1160" s="5">
        <v>73639</v>
      </c>
      <c r="C1160" s="5">
        <v>16319.333333333334</v>
      </c>
      <c r="D1160" s="6">
        <v>0.22161264185191723</v>
      </c>
    </row>
    <row r="1161" spans="1:4" x14ac:dyDescent="0.25">
      <c r="A1161" s="67" t="s">
        <v>3977</v>
      </c>
      <c r="B1161" s="5">
        <v>80362</v>
      </c>
      <c r="C1161" s="5">
        <v>16279.166666666666</v>
      </c>
      <c r="D1161" s="6">
        <v>0.20257294077632049</v>
      </c>
    </row>
    <row r="1162" spans="1:4" x14ac:dyDescent="0.25">
      <c r="A1162" s="67" t="s">
        <v>3955</v>
      </c>
      <c r="B1162" s="5">
        <v>81598</v>
      </c>
      <c r="C1162" s="5">
        <v>17147.333333333332</v>
      </c>
      <c r="D1162" s="6">
        <v>0.21014403947809177</v>
      </c>
    </row>
    <row r="1163" spans="1:4" x14ac:dyDescent="0.25">
      <c r="A1163" s="67" t="s">
        <v>3960</v>
      </c>
      <c r="B1163" s="5">
        <v>77345</v>
      </c>
      <c r="C1163" s="5">
        <v>16166.5</v>
      </c>
      <c r="D1163" s="6">
        <v>0.20901803607214428</v>
      </c>
    </row>
    <row r="1164" spans="1:4" x14ac:dyDescent="0.25">
      <c r="A1164" s="67" t="s">
        <v>3994</v>
      </c>
      <c r="B1164" s="5">
        <v>77937</v>
      </c>
      <c r="C1164" s="5">
        <v>15177.666666666666</v>
      </c>
      <c r="D1164" s="6">
        <v>0.19474276231657192</v>
      </c>
    </row>
    <row r="1165" spans="1:4" x14ac:dyDescent="0.25">
      <c r="A1165" s="67" t="s">
        <v>3980</v>
      </c>
      <c r="B1165" s="5">
        <v>77222</v>
      </c>
      <c r="C1165" s="5">
        <v>15554.833333333334</v>
      </c>
      <c r="D1165" s="6">
        <v>0.20143007605777283</v>
      </c>
    </row>
    <row r="1166" spans="1:4" x14ac:dyDescent="0.25">
      <c r="A1166" s="67" t="s">
        <v>3258</v>
      </c>
      <c r="B1166" s="5">
        <v>40450</v>
      </c>
      <c r="C1166" s="5">
        <v>12781.5</v>
      </c>
      <c r="D1166" s="6">
        <v>0.31598269468479606</v>
      </c>
    </row>
    <row r="1167" spans="1:4" x14ac:dyDescent="0.25">
      <c r="A1167" s="67" t="s">
        <v>3430</v>
      </c>
      <c r="B1167" s="5">
        <v>39216</v>
      </c>
      <c r="C1167" s="5">
        <v>11678.5</v>
      </c>
      <c r="D1167" s="6">
        <v>0.29779936760505915</v>
      </c>
    </row>
    <row r="1168" spans="1:4" x14ac:dyDescent="0.25">
      <c r="A1168" s="67" t="s">
        <v>3700</v>
      </c>
      <c r="B1168" s="5">
        <v>43204</v>
      </c>
      <c r="C1168" s="5">
        <v>11430.833333333334</v>
      </c>
      <c r="D1168" s="6">
        <v>0.26457812548220844</v>
      </c>
    </row>
    <row r="1169" spans="1:4" x14ac:dyDescent="0.25">
      <c r="A1169" s="67" t="s">
        <v>3386</v>
      </c>
      <c r="B1169" s="5">
        <v>38560</v>
      </c>
      <c r="C1169" s="5">
        <v>11668.666666666666</v>
      </c>
      <c r="D1169" s="6">
        <v>0.30261065006915627</v>
      </c>
    </row>
    <row r="1170" spans="1:4" x14ac:dyDescent="0.25">
      <c r="A1170" s="67" t="s">
        <v>3639</v>
      </c>
      <c r="B1170" s="5">
        <v>37459</v>
      </c>
      <c r="C1170" s="5">
        <v>10219.666666666666</v>
      </c>
      <c r="D1170" s="6">
        <v>0.27282273062993317</v>
      </c>
    </row>
    <row r="1171" spans="1:4" x14ac:dyDescent="0.25">
      <c r="A1171" s="67" t="s">
        <v>3704</v>
      </c>
      <c r="B1171" s="5">
        <v>38400</v>
      </c>
      <c r="C1171" s="5">
        <v>10129.666666666666</v>
      </c>
      <c r="D1171" s="6">
        <v>0.26379340277777774</v>
      </c>
    </row>
    <row r="1172" spans="1:4" x14ac:dyDescent="0.25">
      <c r="A1172" s="67" t="s">
        <v>3567</v>
      </c>
      <c r="B1172" s="5">
        <v>40243</v>
      </c>
      <c r="C1172" s="5">
        <v>11325.5</v>
      </c>
      <c r="D1172" s="6">
        <v>0.28142782595730936</v>
      </c>
    </row>
    <row r="1173" spans="1:4" x14ac:dyDescent="0.25">
      <c r="A1173" s="67" t="s">
        <v>3492</v>
      </c>
      <c r="B1173" s="5">
        <v>37073</v>
      </c>
      <c r="C1173" s="5">
        <v>10798.166666666666</v>
      </c>
      <c r="D1173" s="6">
        <v>0.29126767908360979</v>
      </c>
    </row>
    <row r="1174" spans="1:4" x14ac:dyDescent="0.25">
      <c r="A1174" s="67" t="s">
        <v>4010</v>
      </c>
      <c r="B1174" s="5">
        <v>55795</v>
      </c>
      <c r="C1174" s="5">
        <v>10254.166666666666</v>
      </c>
      <c r="D1174" s="6">
        <v>0.18378289571944917</v>
      </c>
    </row>
    <row r="1175" spans="1:4" x14ac:dyDescent="0.25">
      <c r="A1175" s="67" t="s">
        <v>4011</v>
      </c>
      <c r="B1175" s="5">
        <v>58265</v>
      </c>
      <c r="C1175" s="5">
        <v>10604.666666666666</v>
      </c>
      <c r="D1175" s="6">
        <v>0.18200749449354958</v>
      </c>
    </row>
    <row r="1176" spans="1:4" x14ac:dyDescent="0.25">
      <c r="A1176" s="67" t="s">
        <v>4020</v>
      </c>
      <c r="B1176" s="5">
        <v>63003</v>
      </c>
      <c r="C1176" s="5">
        <v>10841.166666666666</v>
      </c>
      <c r="D1176" s="6">
        <v>0.17207381659074433</v>
      </c>
    </row>
    <row r="1177" spans="1:4" x14ac:dyDescent="0.25">
      <c r="A1177" s="67" t="s">
        <v>3999</v>
      </c>
      <c r="B1177" s="5">
        <v>63585</v>
      </c>
      <c r="C1177" s="5">
        <v>12212.166666666666</v>
      </c>
      <c r="D1177" s="6">
        <v>0.19206049644832376</v>
      </c>
    </row>
    <row r="1178" spans="1:4" x14ac:dyDescent="0.25">
      <c r="A1178" s="67" t="s">
        <v>4013</v>
      </c>
      <c r="B1178" s="5">
        <v>62341</v>
      </c>
      <c r="C1178" s="5">
        <v>11164</v>
      </c>
      <c r="D1178" s="6">
        <v>0.17907957844757061</v>
      </c>
    </row>
    <row r="1179" spans="1:4" x14ac:dyDescent="0.25">
      <c r="A1179" s="67" t="s">
        <v>3422</v>
      </c>
      <c r="B1179" s="5">
        <v>47604</v>
      </c>
      <c r="C1179" s="5">
        <v>14199.666666666666</v>
      </c>
      <c r="D1179" s="6">
        <v>0.29828725877377249</v>
      </c>
    </row>
    <row r="1180" spans="1:4" x14ac:dyDescent="0.25">
      <c r="A1180" s="67" t="s">
        <v>3511</v>
      </c>
      <c r="B1180" s="5">
        <v>49175</v>
      </c>
      <c r="C1180" s="5">
        <v>14182.666666666666</v>
      </c>
      <c r="D1180" s="6">
        <v>0.28841213353668871</v>
      </c>
    </row>
    <row r="1181" spans="1:4" x14ac:dyDescent="0.25">
      <c r="A1181" s="67" t="s">
        <v>3382</v>
      </c>
      <c r="B1181" s="5">
        <v>50960</v>
      </c>
      <c r="C1181" s="5">
        <v>15443.666666666666</v>
      </c>
      <c r="D1181" s="6">
        <v>0.30305468341182623</v>
      </c>
    </row>
    <row r="1182" spans="1:4" x14ac:dyDescent="0.25">
      <c r="A1182" s="67" t="s">
        <v>3552</v>
      </c>
      <c r="B1182" s="5">
        <v>47244</v>
      </c>
      <c r="C1182" s="5">
        <v>13363.333333333334</v>
      </c>
      <c r="D1182" s="6">
        <v>0.28285778793779809</v>
      </c>
    </row>
    <row r="1183" spans="1:4" x14ac:dyDescent="0.25">
      <c r="A1183" s="67" t="s">
        <v>3871</v>
      </c>
      <c r="B1183" s="5">
        <v>30918</v>
      </c>
      <c r="C1183" s="5">
        <v>7243.833333333333</v>
      </c>
      <c r="D1183" s="6">
        <v>0.23429178256463332</v>
      </c>
    </row>
    <row r="1184" spans="1:4" x14ac:dyDescent="0.25">
      <c r="A1184" s="67" t="s">
        <v>3724</v>
      </c>
      <c r="B1184" s="5">
        <v>29102</v>
      </c>
      <c r="C1184" s="5">
        <v>7580.833333333333</v>
      </c>
      <c r="D1184" s="6">
        <v>0.26049183332187936</v>
      </c>
    </row>
    <row r="1185" spans="1:4" x14ac:dyDescent="0.25">
      <c r="A1185" s="67" t="s">
        <v>3847</v>
      </c>
      <c r="B1185" s="5">
        <v>30144</v>
      </c>
      <c r="C1185" s="5">
        <v>7204.5</v>
      </c>
      <c r="D1185" s="6">
        <v>0.23900278662420382</v>
      </c>
    </row>
    <row r="1186" spans="1:4" x14ac:dyDescent="0.25">
      <c r="A1186" s="67" t="s">
        <v>3829</v>
      </c>
      <c r="B1186" s="5">
        <v>29310</v>
      </c>
      <c r="C1186" s="5">
        <v>7112.666666666667</v>
      </c>
      <c r="D1186" s="6">
        <v>0.24267030592516775</v>
      </c>
    </row>
    <row r="1187" spans="1:4" x14ac:dyDescent="0.25">
      <c r="A1187" s="67" t="s">
        <v>4005</v>
      </c>
      <c r="B1187" s="5">
        <v>55305</v>
      </c>
      <c r="C1187" s="5">
        <v>10335.5</v>
      </c>
      <c r="D1187" s="6">
        <v>0.18688183708525449</v>
      </c>
    </row>
    <row r="1188" spans="1:4" x14ac:dyDescent="0.25">
      <c r="A1188" s="67" t="s">
        <v>3597</v>
      </c>
      <c r="B1188" s="5">
        <v>26231</v>
      </c>
      <c r="C1188" s="5">
        <v>7290</v>
      </c>
      <c r="D1188" s="6">
        <v>0.27791544355914755</v>
      </c>
    </row>
    <row r="1189" spans="1:4" x14ac:dyDescent="0.25">
      <c r="A1189" s="67" t="s">
        <v>4026</v>
      </c>
      <c r="B1189" s="5">
        <v>39072</v>
      </c>
      <c r="C1189" s="5">
        <v>6068.333333333333</v>
      </c>
      <c r="D1189" s="6">
        <v>0.15531156156156156</v>
      </c>
    </row>
    <row r="1190" spans="1:4" x14ac:dyDescent="0.25">
      <c r="A1190" s="67" t="s">
        <v>4027</v>
      </c>
      <c r="B1190" s="5">
        <v>38867</v>
      </c>
      <c r="C1190" s="5">
        <v>5877.5</v>
      </c>
      <c r="D1190" s="6">
        <v>0.15122083001003422</v>
      </c>
    </row>
    <row r="1191" spans="1:4" x14ac:dyDescent="0.25">
      <c r="A1191" s="67" t="s">
        <v>2774</v>
      </c>
      <c r="B1191" s="5">
        <v>64823</v>
      </c>
      <c r="C1191" s="5">
        <v>22921</v>
      </c>
      <c r="D1191" s="6">
        <v>0.35359363188991561</v>
      </c>
    </row>
    <row r="1192" spans="1:4" x14ac:dyDescent="0.25">
      <c r="A1192" s="67" t="s">
        <v>3234</v>
      </c>
      <c r="B1192" s="5">
        <v>61496</v>
      </c>
      <c r="C1192" s="5">
        <v>19602.5</v>
      </c>
      <c r="D1192" s="6">
        <v>0.31876056979315726</v>
      </c>
    </row>
    <row r="1193" spans="1:4" x14ac:dyDescent="0.25">
      <c r="A1193" s="67" t="s">
        <v>2577</v>
      </c>
      <c r="B1193" s="5">
        <v>65761</v>
      </c>
      <c r="C1193" s="5">
        <v>24324.5</v>
      </c>
      <c r="D1193" s="6">
        <v>0.36989248946944236</v>
      </c>
    </row>
    <row r="1194" spans="1:4" x14ac:dyDescent="0.25">
      <c r="A1194" s="67" t="s">
        <v>3028</v>
      </c>
      <c r="B1194" s="5">
        <v>59797</v>
      </c>
      <c r="C1194" s="5">
        <v>20093.833333333332</v>
      </c>
      <c r="D1194" s="6">
        <v>0.3360341377215133</v>
      </c>
    </row>
    <row r="1195" spans="1:4" x14ac:dyDescent="0.25">
      <c r="A1195" s="67" t="s">
        <v>2603</v>
      </c>
      <c r="B1195" s="5">
        <v>59164</v>
      </c>
      <c r="C1195" s="5">
        <v>21764.5</v>
      </c>
      <c r="D1195" s="6">
        <v>0.36786728415928605</v>
      </c>
    </row>
    <row r="1196" spans="1:4" x14ac:dyDescent="0.25">
      <c r="A1196" s="67" t="s">
        <v>2848</v>
      </c>
      <c r="B1196" s="5">
        <v>58721</v>
      </c>
      <c r="C1196" s="5">
        <v>20442.333333333332</v>
      </c>
      <c r="D1196" s="6">
        <v>0.34812645107088319</v>
      </c>
    </row>
    <row r="1197" spans="1:4" x14ac:dyDescent="0.25">
      <c r="A1197" s="67" t="s">
        <v>3195</v>
      </c>
      <c r="B1197" s="5">
        <v>63900</v>
      </c>
      <c r="C1197" s="5">
        <v>20573.833333333332</v>
      </c>
      <c r="D1197" s="6">
        <v>0.32196922274387063</v>
      </c>
    </row>
    <row r="1198" spans="1:4" x14ac:dyDescent="0.25">
      <c r="A1198" s="67" t="s">
        <v>2791</v>
      </c>
      <c r="B1198" s="5">
        <v>63595</v>
      </c>
      <c r="C1198" s="5">
        <v>22409</v>
      </c>
      <c r="D1198" s="6">
        <v>0.35237046937652333</v>
      </c>
    </row>
    <row r="1199" spans="1:4" x14ac:dyDescent="0.25">
      <c r="A1199" s="67" t="s">
        <v>2423</v>
      </c>
      <c r="B1199" s="5">
        <v>61976</v>
      </c>
      <c r="C1199" s="5">
        <v>23906.166666666668</v>
      </c>
      <c r="D1199" s="6">
        <v>0.38573264919753886</v>
      </c>
    </row>
    <row r="1200" spans="1:4" x14ac:dyDescent="0.25">
      <c r="A1200" s="67" t="s">
        <v>2744</v>
      </c>
      <c r="B1200" s="5">
        <v>62463</v>
      </c>
      <c r="C1200" s="5">
        <v>22207.333333333332</v>
      </c>
      <c r="D1200" s="6">
        <v>0.35552780579436355</v>
      </c>
    </row>
    <row r="1201" spans="1:4" x14ac:dyDescent="0.25">
      <c r="A1201" s="67" t="s">
        <v>3135</v>
      </c>
      <c r="B1201" s="5">
        <v>59797</v>
      </c>
      <c r="C1201" s="5">
        <v>19616.333333333332</v>
      </c>
      <c r="D1201" s="6">
        <v>0.32804878728587272</v>
      </c>
    </row>
    <row r="1202" spans="1:4" x14ac:dyDescent="0.25">
      <c r="A1202" s="67" t="s">
        <v>3165</v>
      </c>
      <c r="B1202" s="5">
        <v>60627</v>
      </c>
      <c r="C1202" s="5">
        <v>19688.5</v>
      </c>
      <c r="D1202" s="6">
        <v>0.32474804954888087</v>
      </c>
    </row>
    <row r="1203" spans="1:4" x14ac:dyDescent="0.25">
      <c r="A1203" s="67" t="s">
        <v>2601</v>
      </c>
      <c r="B1203" s="5">
        <v>63050</v>
      </c>
      <c r="C1203" s="5">
        <v>23196</v>
      </c>
      <c r="D1203" s="6">
        <v>0.367898493259318</v>
      </c>
    </row>
    <row r="1204" spans="1:4" x14ac:dyDescent="0.25">
      <c r="A1204" s="67" t="s">
        <v>3146</v>
      </c>
      <c r="B1204" s="5">
        <v>62738</v>
      </c>
      <c r="C1204" s="5">
        <v>20531.833333333332</v>
      </c>
      <c r="D1204" s="6">
        <v>0.32726311538992847</v>
      </c>
    </row>
    <row r="1205" spans="1:4" x14ac:dyDescent="0.25">
      <c r="A1205" s="67" t="s">
        <v>2803</v>
      </c>
      <c r="B1205" s="5">
        <v>62153</v>
      </c>
      <c r="C1205" s="5">
        <v>21825.833333333332</v>
      </c>
      <c r="D1205" s="6">
        <v>0.35116299025523035</v>
      </c>
    </row>
    <row r="1206" spans="1:4" x14ac:dyDescent="0.25">
      <c r="A1206" s="67" t="s">
        <v>3043</v>
      </c>
      <c r="B1206" s="5">
        <v>59238</v>
      </c>
      <c r="C1206" s="5">
        <v>19822.5</v>
      </c>
      <c r="D1206" s="6">
        <v>0.33462473412336674</v>
      </c>
    </row>
    <row r="1207" spans="1:4" x14ac:dyDescent="0.25">
      <c r="A1207" s="67" t="s">
        <v>2783</v>
      </c>
      <c r="B1207" s="5">
        <v>58940</v>
      </c>
      <c r="C1207" s="5">
        <v>20809.833333333332</v>
      </c>
      <c r="D1207" s="6">
        <v>0.35306809184481391</v>
      </c>
    </row>
    <row r="1208" spans="1:4" x14ac:dyDescent="0.25">
      <c r="A1208" s="67" t="s">
        <v>2852</v>
      </c>
      <c r="B1208" s="5">
        <v>62681</v>
      </c>
      <c r="C1208" s="5">
        <v>21814.5</v>
      </c>
      <c r="D1208" s="6">
        <v>0.34802412214227596</v>
      </c>
    </row>
    <row r="1209" spans="1:4" x14ac:dyDescent="0.25">
      <c r="A1209" s="67" t="s">
        <v>2809</v>
      </c>
      <c r="B1209" s="5">
        <v>60816</v>
      </c>
      <c r="C1209" s="5">
        <v>21326.5</v>
      </c>
      <c r="D1209" s="6">
        <v>0.35067252038937125</v>
      </c>
    </row>
    <row r="1210" spans="1:4" x14ac:dyDescent="0.25">
      <c r="A1210" s="67" t="s">
        <v>2961</v>
      </c>
      <c r="B1210" s="5">
        <v>66233</v>
      </c>
      <c r="C1210" s="5">
        <v>22560.666666666668</v>
      </c>
      <c r="D1210" s="6">
        <v>0.3406257706380002</v>
      </c>
    </row>
    <row r="1211" spans="1:4" x14ac:dyDescent="0.25">
      <c r="A1211" s="67" t="s">
        <v>3149</v>
      </c>
      <c r="B1211" s="5">
        <v>59023</v>
      </c>
      <c r="C1211" s="5">
        <v>19292.5</v>
      </c>
      <c r="D1211" s="6">
        <v>0.32686410382393305</v>
      </c>
    </row>
    <row r="1212" spans="1:4" x14ac:dyDescent="0.25">
      <c r="A1212" s="67" t="s">
        <v>3410</v>
      </c>
      <c r="B1212" s="5">
        <v>64437</v>
      </c>
      <c r="C1212" s="5">
        <v>19278.666666666668</v>
      </c>
      <c r="D1212" s="6">
        <v>0.29918628531226887</v>
      </c>
    </row>
    <row r="1213" spans="1:4" x14ac:dyDescent="0.25">
      <c r="A1213" s="67" t="s">
        <v>3243</v>
      </c>
      <c r="B1213" s="5">
        <v>63705</v>
      </c>
      <c r="C1213" s="5">
        <v>20253.833333333332</v>
      </c>
      <c r="D1213" s="6">
        <v>0.31793161185673546</v>
      </c>
    </row>
    <row r="1214" spans="1:4" x14ac:dyDescent="0.25">
      <c r="A1214" s="67" t="s">
        <v>2867</v>
      </c>
      <c r="B1214" s="5">
        <v>64637</v>
      </c>
      <c r="C1214" s="5">
        <v>22411.666666666668</v>
      </c>
      <c r="D1214" s="6">
        <v>0.34673123236948911</v>
      </c>
    </row>
    <row r="1215" spans="1:4" x14ac:dyDescent="0.25">
      <c r="A1215" s="67" t="s">
        <v>3046</v>
      </c>
      <c r="B1215" s="5">
        <v>61872</v>
      </c>
      <c r="C1215" s="5">
        <v>20698.666666666668</v>
      </c>
      <c r="D1215" s="6">
        <v>0.33454012585121973</v>
      </c>
    </row>
    <row r="1216" spans="1:4" x14ac:dyDescent="0.25">
      <c r="A1216" s="67" t="s">
        <v>2798</v>
      </c>
      <c r="B1216" s="5">
        <v>61140</v>
      </c>
      <c r="C1216" s="5">
        <v>21508.833333333332</v>
      </c>
      <c r="D1216" s="6">
        <v>0.35179642350888668</v>
      </c>
    </row>
    <row r="1217" spans="1:4" x14ac:dyDescent="0.25">
      <c r="A1217" s="67" t="s">
        <v>2962</v>
      </c>
      <c r="B1217" s="5">
        <v>63357</v>
      </c>
      <c r="C1217" s="5">
        <v>21572.833333333332</v>
      </c>
      <c r="D1217" s="6">
        <v>0.34049644606489154</v>
      </c>
    </row>
    <row r="1218" spans="1:4" x14ac:dyDescent="0.25">
      <c r="A1218" s="67" t="s">
        <v>2698</v>
      </c>
      <c r="B1218" s="5">
        <v>62834</v>
      </c>
      <c r="C1218" s="5">
        <v>22653.5</v>
      </c>
      <c r="D1218" s="6">
        <v>0.36052933125377978</v>
      </c>
    </row>
    <row r="1219" spans="1:4" x14ac:dyDescent="0.25">
      <c r="A1219" s="67" t="s">
        <v>2846</v>
      </c>
      <c r="B1219" s="5">
        <v>64271</v>
      </c>
      <c r="C1219" s="5">
        <v>22376.666666666668</v>
      </c>
      <c r="D1219" s="6">
        <v>0.34816117170522737</v>
      </c>
    </row>
    <row r="1220" spans="1:4" x14ac:dyDescent="0.25">
      <c r="A1220" s="67" t="s">
        <v>3141</v>
      </c>
      <c r="B1220" s="5">
        <v>63038</v>
      </c>
      <c r="C1220" s="5">
        <v>20656.833333333332</v>
      </c>
      <c r="D1220" s="6">
        <v>0.32768858995103478</v>
      </c>
    </row>
    <row r="1221" spans="1:4" x14ac:dyDescent="0.25">
      <c r="A1221" s="67" t="s">
        <v>3049</v>
      </c>
      <c r="B1221" s="5">
        <v>65280</v>
      </c>
      <c r="C1221" s="5">
        <v>21833.166666666668</v>
      </c>
      <c r="D1221" s="6">
        <v>0.33445414624183006</v>
      </c>
    </row>
    <row r="1222" spans="1:4" x14ac:dyDescent="0.25">
      <c r="A1222" s="67" t="s">
        <v>2709</v>
      </c>
      <c r="B1222" s="5">
        <v>60692</v>
      </c>
      <c r="C1222" s="5">
        <v>21802.5</v>
      </c>
      <c r="D1222" s="6">
        <v>0.35923185922362089</v>
      </c>
    </row>
    <row r="1223" spans="1:4" x14ac:dyDescent="0.25">
      <c r="A1223" s="67" t="s">
        <v>2909</v>
      </c>
      <c r="B1223" s="5">
        <v>64304</v>
      </c>
      <c r="C1223" s="5">
        <v>22140.666666666668</v>
      </c>
      <c r="D1223" s="6">
        <v>0.34431243261176081</v>
      </c>
    </row>
    <row r="1224" spans="1:4" x14ac:dyDescent="0.25">
      <c r="A1224" s="67" t="s">
        <v>2822</v>
      </c>
      <c r="B1224" s="5">
        <v>62563</v>
      </c>
      <c r="C1224" s="5">
        <v>21867.666666666668</v>
      </c>
      <c r="D1224" s="6">
        <v>0.34953034008386213</v>
      </c>
    </row>
    <row r="1225" spans="1:4" x14ac:dyDescent="0.25">
      <c r="A1225" s="67" t="s">
        <v>2732</v>
      </c>
      <c r="B1225" s="5">
        <v>61631</v>
      </c>
      <c r="C1225" s="5">
        <v>21999.333333333332</v>
      </c>
      <c r="D1225" s="6">
        <v>0.35695239949592467</v>
      </c>
    </row>
    <row r="1226" spans="1:4" x14ac:dyDescent="0.25">
      <c r="A1226" s="67" t="s">
        <v>3005</v>
      </c>
      <c r="B1226" s="5">
        <v>64856</v>
      </c>
      <c r="C1226" s="5">
        <v>21877.833333333332</v>
      </c>
      <c r="D1226" s="6">
        <v>0.33732936556884996</v>
      </c>
    </row>
    <row r="1227" spans="1:4" x14ac:dyDescent="0.25">
      <c r="A1227" s="67" t="s">
        <v>2784</v>
      </c>
      <c r="B1227" s="5">
        <v>60862</v>
      </c>
      <c r="C1227" s="5">
        <v>21486.333333333332</v>
      </c>
      <c r="D1227" s="6">
        <v>0.35303363894274475</v>
      </c>
    </row>
    <row r="1228" spans="1:4" x14ac:dyDescent="0.25">
      <c r="A1228" s="67" t="s">
        <v>2749</v>
      </c>
      <c r="B1228" s="5">
        <v>64254</v>
      </c>
      <c r="C1228" s="5">
        <v>22819.333333333332</v>
      </c>
      <c r="D1228" s="6">
        <v>0.35514261109554784</v>
      </c>
    </row>
    <row r="1229" spans="1:4" x14ac:dyDescent="0.25">
      <c r="A1229" s="67" t="s">
        <v>3528</v>
      </c>
      <c r="B1229" s="5">
        <v>36368</v>
      </c>
      <c r="C1229" s="5">
        <v>10386.5</v>
      </c>
      <c r="D1229" s="6">
        <v>0.28559447866256049</v>
      </c>
    </row>
    <row r="1230" spans="1:4" x14ac:dyDescent="0.25">
      <c r="A1230" s="67" t="s">
        <v>3318</v>
      </c>
      <c r="B1230" s="5">
        <v>38867</v>
      </c>
      <c r="C1230" s="5">
        <v>12036.166666666666</v>
      </c>
      <c r="D1230" s="6">
        <v>0.30967573176902424</v>
      </c>
    </row>
    <row r="1231" spans="1:4" x14ac:dyDescent="0.25">
      <c r="A1231" s="67" t="s">
        <v>3529</v>
      </c>
      <c r="B1231" s="5">
        <v>39497</v>
      </c>
      <c r="C1231" s="5">
        <v>11280</v>
      </c>
      <c r="D1231" s="6">
        <v>0.28559131073246069</v>
      </c>
    </row>
    <row r="1232" spans="1:4" x14ac:dyDescent="0.25">
      <c r="A1232" s="67" t="s">
        <v>3574</v>
      </c>
      <c r="B1232" s="5">
        <v>38362</v>
      </c>
      <c r="C1232" s="5">
        <v>10776.166666666666</v>
      </c>
      <c r="D1232" s="6">
        <v>0.28090732148132697</v>
      </c>
    </row>
    <row r="1233" spans="1:4" x14ac:dyDescent="0.25">
      <c r="A1233" s="67" t="s">
        <v>3447</v>
      </c>
      <c r="B1233" s="5">
        <v>38434</v>
      </c>
      <c r="C1233" s="5">
        <v>11367.166666666666</v>
      </c>
      <c r="D1233" s="6">
        <v>0.29575809613016252</v>
      </c>
    </row>
    <row r="1234" spans="1:4" x14ac:dyDescent="0.25">
      <c r="A1234" s="67" t="s">
        <v>3550</v>
      </c>
      <c r="B1234" s="5">
        <v>38019</v>
      </c>
      <c r="C1234" s="5">
        <v>10757.833333333334</v>
      </c>
      <c r="D1234" s="6">
        <v>0.28295939749423538</v>
      </c>
    </row>
    <row r="1235" spans="1:4" x14ac:dyDescent="0.25">
      <c r="A1235" s="67" t="s">
        <v>3368</v>
      </c>
      <c r="B1235" s="5">
        <v>37694</v>
      </c>
      <c r="C1235" s="5">
        <v>11485.833333333334</v>
      </c>
      <c r="D1235" s="6">
        <v>0.30471250950637591</v>
      </c>
    </row>
    <row r="1236" spans="1:4" x14ac:dyDescent="0.25">
      <c r="A1236" s="67" t="s">
        <v>3585</v>
      </c>
      <c r="B1236" s="5">
        <v>40019</v>
      </c>
      <c r="C1236" s="5">
        <v>11167.166666666666</v>
      </c>
      <c r="D1236" s="6">
        <v>0.27904661952239351</v>
      </c>
    </row>
    <row r="1237" spans="1:4" x14ac:dyDescent="0.25">
      <c r="A1237" s="67" t="s">
        <v>3565</v>
      </c>
      <c r="B1237" s="5">
        <v>40550</v>
      </c>
      <c r="C1237" s="5">
        <v>11416.333333333334</v>
      </c>
      <c r="D1237" s="6">
        <v>0.28153719687628442</v>
      </c>
    </row>
    <row r="1238" spans="1:4" x14ac:dyDescent="0.25">
      <c r="A1238" s="67" t="s">
        <v>3580</v>
      </c>
      <c r="B1238" s="5">
        <v>38912</v>
      </c>
      <c r="C1238" s="5">
        <v>10868.5</v>
      </c>
      <c r="D1238" s="6">
        <v>0.27930972450657893</v>
      </c>
    </row>
    <row r="1239" spans="1:4" x14ac:dyDescent="0.25">
      <c r="A1239" s="67" t="s">
        <v>3373</v>
      </c>
      <c r="B1239" s="5">
        <v>40586</v>
      </c>
      <c r="C1239" s="5">
        <v>12339</v>
      </c>
      <c r="D1239" s="6">
        <v>0.30402109101660674</v>
      </c>
    </row>
    <row r="1240" spans="1:4" x14ac:dyDescent="0.25">
      <c r="A1240" s="67" t="s">
        <v>3562</v>
      </c>
      <c r="B1240" s="5">
        <v>38703</v>
      </c>
      <c r="C1240" s="5">
        <v>10912.5</v>
      </c>
      <c r="D1240" s="6">
        <v>0.28195488721804512</v>
      </c>
    </row>
    <row r="1241" spans="1:4" x14ac:dyDescent="0.25">
      <c r="A1241" s="67" t="s">
        <v>3455</v>
      </c>
      <c r="B1241" s="5">
        <v>37645</v>
      </c>
      <c r="C1241" s="5">
        <v>11107</v>
      </c>
      <c r="D1241" s="6">
        <v>0.29504582281843539</v>
      </c>
    </row>
    <row r="1242" spans="1:4" x14ac:dyDescent="0.25">
      <c r="A1242" s="67" t="s">
        <v>3426</v>
      </c>
      <c r="B1242" s="5">
        <v>39590</v>
      </c>
      <c r="C1242" s="5">
        <v>11794.5</v>
      </c>
      <c r="D1242" s="6">
        <v>0.29791614043950493</v>
      </c>
    </row>
    <row r="1243" spans="1:4" x14ac:dyDescent="0.25">
      <c r="A1243" s="67" t="s">
        <v>3375</v>
      </c>
      <c r="B1243" s="5">
        <v>41894</v>
      </c>
      <c r="C1243" s="5">
        <v>12725.833333333334</v>
      </c>
      <c r="D1243" s="6">
        <v>0.30376267086774561</v>
      </c>
    </row>
    <row r="1244" spans="1:4" x14ac:dyDescent="0.25">
      <c r="A1244" s="67" t="s">
        <v>3239</v>
      </c>
      <c r="B1244" s="5">
        <v>37886</v>
      </c>
      <c r="C1244" s="5">
        <v>12061.5</v>
      </c>
      <c r="D1244" s="6">
        <v>0.31836298368790583</v>
      </c>
    </row>
    <row r="1245" spans="1:4" x14ac:dyDescent="0.25">
      <c r="A1245" s="67" t="s">
        <v>3563</v>
      </c>
      <c r="B1245" s="5">
        <v>39315</v>
      </c>
      <c r="C1245" s="5">
        <v>11078.333333333334</v>
      </c>
      <c r="D1245" s="6">
        <v>0.28178388231802959</v>
      </c>
    </row>
    <row r="1246" spans="1:4" x14ac:dyDescent="0.25">
      <c r="A1246" s="67" t="s">
        <v>3594</v>
      </c>
      <c r="B1246" s="5">
        <v>41540</v>
      </c>
      <c r="C1246" s="5">
        <v>11552.5</v>
      </c>
      <c r="D1246" s="6">
        <v>0.2781054405392393</v>
      </c>
    </row>
    <row r="1247" spans="1:4" x14ac:dyDescent="0.25">
      <c r="A1247" s="67" t="s">
        <v>3633</v>
      </c>
      <c r="B1247" s="5">
        <v>41350</v>
      </c>
      <c r="C1247" s="5">
        <v>11314.5</v>
      </c>
      <c r="D1247" s="6">
        <v>0.27362756952841594</v>
      </c>
    </row>
    <row r="1248" spans="1:4" x14ac:dyDescent="0.25">
      <c r="A1248" s="67" t="s">
        <v>3582</v>
      </c>
      <c r="B1248" s="5">
        <v>36313</v>
      </c>
      <c r="C1248" s="5">
        <v>10139.166666666666</v>
      </c>
      <c r="D1248" s="6">
        <v>0.27921589146219444</v>
      </c>
    </row>
    <row r="1249" spans="1:4" x14ac:dyDescent="0.25">
      <c r="A1249" s="67" t="s">
        <v>3475</v>
      </c>
      <c r="B1249" s="5">
        <v>39718</v>
      </c>
      <c r="C1249" s="5">
        <v>11621.5</v>
      </c>
      <c r="D1249" s="6">
        <v>0.2926003323430183</v>
      </c>
    </row>
    <row r="1250" spans="1:4" x14ac:dyDescent="0.25">
      <c r="A1250" s="67" t="s">
        <v>3740</v>
      </c>
      <c r="B1250" s="5">
        <v>37624</v>
      </c>
      <c r="C1250" s="5">
        <v>9714.1666666666661</v>
      </c>
      <c r="D1250" s="6">
        <v>0.25819069388333687</v>
      </c>
    </row>
    <row r="1251" spans="1:4" x14ac:dyDescent="0.25">
      <c r="A1251" s="67" t="s">
        <v>3573</v>
      </c>
      <c r="B1251" s="5">
        <v>39722</v>
      </c>
      <c r="C1251" s="5">
        <v>11164.666666666666</v>
      </c>
      <c r="D1251" s="6">
        <v>0.28107010388869308</v>
      </c>
    </row>
    <row r="1252" spans="1:4" x14ac:dyDescent="0.25">
      <c r="A1252" s="67" t="s">
        <v>3643</v>
      </c>
      <c r="B1252" s="5">
        <v>39939</v>
      </c>
      <c r="C1252" s="5">
        <v>10886.833333333334</v>
      </c>
      <c r="D1252" s="6">
        <v>0.27258652778821035</v>
      </c>
    </row>
    <row r="1253" spans="1:4" x14ac:dyDescent="0.25">
      <c r="A1253" s="67" t="s">
        <v>3474</v>
      </c>
      <c r="B1253" s="5">
        <v>37497</v>
      </c>
      <c r="C1253" s="5">
        <v>10977</v>
      </c>
      <c r="D1253" s="6">
        <v>0.29274341947355786</v>
      </c>
    </row>
    <row r="1254" spans="1:4" x14ac:dyDescent="0.25">
      <c r="A1254" s="67" t="s">
        <v>3328</v>
      </c>
      <c r="B1254" s="5">
        <v>37392</v>
      </c>
      <c r="C1254" s="5">
        <v>11556.333333333334</v>
      </c>
      <c r="D1254" s="6">
        <v>0.30905897874768223</v>
      </c>
    </row>
    <row r="1255" spans="1:4" x14ac:dyDescent="0.25">
      <c r="A1255" s="67" t="s">
        <v>3800</v>
      </c>
      <c r="B1255" s="5">
        <v>39309</v>
      </c>
      <c r="C1255" s="5">
        <v>9753.1666666666661</v>
      </c>
      <c r="D1255" s="6">
        <v>0.24811535950206481</v>
      </c>
    </row>
    <row r="1256" spans="1:4" x14ac:dyDescent="0.25">
      <c r="A1256" s="67" t="s">
        <v>3663</v>
      </c>
      <c r="B1256" s="5">
        <v>41093</v>
      </c>
      <c r="C1256" s="5">
        <v>11074.666666666666</v>
      </c>
      <c r="D1256" s="6">
        <v>0.26950251056546531</v>
      </c>
    </row>
    <row r="1257" spans="1:4" x14ac:dyDescent="0.25">
      <c r="A1257" s="67" t="s">
        <v>3794</v>
      </c>
      <c r="B1257" s="5">
        <v>36739</v>
      </c>
      <c r="C1257" s="5">
        <v>9154.6666666666661</v>
      </c>
      <c r="D1257" s="6">
        <v>0.24918116080096536</v>
      </c>
    </row>
    <row r="1258" spans="1:4" x14ac:dyDescent="0.25">
      <c r="A1258" s="67" t="s">
        <v>3941</v>
      </c>
      <c r="B1258" s="5">
        <v>65713</v>
      </c>
      <c r="C1258" s="5">
        <v>14088</v>
      </c>
      <c r="D1258" s="6">
        <v>0.21438680322006301</v>
      </c>
    </row>
    <row r="1259" spans="1:4" x14ac:dyDescent="0.25">
      <c r="A1259" s="67" t="s">
        <v>3902</v>
      </c>
      <c r="B1259" s="5">
        <v>66256</v>
      </c>
      <c r="C1259" s="5">
        <v>14961.833333333334</v>
      </c>
      <c r="D1259" s="6">
        <v>0.22581854222007566</v>
      </c>
    </row>
    <row r="1260" spans="1:4" x14ac:dyDescent="0.25">
      <c r="A1260" s="67" t="s">
        <v>3985</v>
      </c>
      <c r="B1260" s="5">
        <v>70539</v>
      </c>
      <c r="C1260" s="5">
        <v>14059</v>
      </c>
      <c r="D1260" s="6">
        <v>0.19930818412509391</v>
      </c>
    </row>
    <row r="1261" spans="1:4" x14ac:dyDescent="0.25">
      <c r="A1261" s="67" t="s">
        <v>3944</v>
      </c>
      <c r="B1261" s="5">
        <v>69149</v>
      </c>
      <c r="C1261" s="5">
        <v>14784.333333333334</v>
      </c>
      <c r="D1261" s="6">
        <v>0.2138040077706595</v>
      </c>
    </row>
    <row r="1262" spans="1:4" x14ac:dyDescent="0.25">
      <c r="A1262" s="67" t="s">
        <v>3954</v>
      </c>
      <c r="B1262" s="5">
        <v>65682</v>
      </c>
      <c r="C1262" s="5">
        <v>13820.166666666666</v>
      </c>
      <c r="D1262" s="6">
        <v>0.21041025953330694</v>
      </c>
    </row>
    <row r="1263" spans="1:4" x14ac:dyDescent="0.25">
      <c r="A1263" s="67" t="s">
        <v>3948</v>
      </c>
      <c r="B1263" s="5">
        <v>70180</v>
      </c>
      <c r="C1263" s="5">
        <v>14923.5</v>
      </c>
      <c r="D1263" s="6">
        <v>0.21264605300655456</v>
      </c>
    </row>
    <row r="1264" spans="1:4" x14ac:dyDescent="0.25">
      <c r="A1264" s="67" t="s">
        <v>3943</v>
      </c>
      <c r="B1264" s="5">
        <v>66978</v>
      </c>
      <c r="C1264" s="5">
        <v>14330.333333333334</v>
      </c>
      <c r="D1264" s="6">
        <v>0.21395582629122001</v>
      </c>
    </row>
    <row r="1265" spans="1:4" x14ac:dyDescent="0.25">
      <c r="A1265" s="67" t="s">
        <v>3957</v>
      </c>
      <c r="B1265" s="5">
        <v>65713</v>
      </c>
      <c r="C1265" s="5">
        <v>13785</v>
      </c>
      <c r="D1265" s="6">
        <v>0.20977584344041514</v>
      </c>
    </row>
    <row r="1266" spans="1:4" x14ac:dyDescent="0.25">
      <c r="A1266" s="67" t="s">
        <v>3917</v>
      </c>
      <c r="B1266" s="5">
        <v>73119</v>
      </c>
      <c r="C1266" s="5">
        <v>16372.666666666666</v>
      </c>
      <c r="D1266" s="6">
        <v>0.22391808786589895</v>
      </c>
    </row>
    <row r="1267" spans="1:4" x14ac:dyDescent="0.25">
      <c r="A1267" s="67" t="s">
        <v>3435</v>
      </c>
      <c r="B1267" s="5">
        <v>36810</v>
      </c>
      <c r="C1267" s="5">
        <v>10951.166666666666</v>
      </c>
      <c r="D1267" s="6">
        <v>0.29750520691840981</v>
      </c>
    </row>
    <row r="1268" spans="1:4" x14ac:dyDescent="0.25">
      <c r="A1268" s="67" t="s">
        <v>3316</v>
      </c>
      <c r="B1268" s="5">
        <v>37359</v>
      </c>
      <c r="C1268" s="5">
        <v>11574.166666666666</v>
      </c>
      <c r="D1268" s="6">
        <v>0.30980932751590423</v>
      </c>
    </row>
    <row r="1269" spans="1:4" x14ac:dyDescent="0.25">
      <c r="A1269" s="67" t="s">
        <v>3485</v>
      </c>
      <c r="B1269" s="5">
        <v>33565</v>
      </c>
      <c r="C1269" s="5">
        <v>9797.3333333333339</v>
      </c>
      <c r="D1269" s="6">
        <v>0.29189135508217889</v>
      </c>
    </row>
    <row r="1270" spans="1:4" x14ac:dyDescent="0.25">
      <c r="A1270" s="67" t="s">
        <v>3555</v>
      </c>
      <c r="B1270" s="5">
        <v>35389</v>
      </c>
      <c r="C1270" s="5">
        <v>9999.6666666666661</v>
      </c>
      <c r="D1270" s="6">
        <v>0.28256426196464057</v>
      </c>
    </row>
    <row r="1271" spans="1:4" x14ac:dyDescent="0.25">
      <c r="A1271" s="67" t="s">
        <v>3460</v>
      </c>
      <c r="B1271" s="5">
        <v>34079</v>
      </c>
      <c r="C1271" s="5">
        <v>10037.666666666666</v>
      </c>
      <c r="D1271" s="6">
        <v>0.29454111525181687</v>
      </c>
    </row>
    <row r="1272" spans="1:4" x14ac:dyDescent="0.25">
      <c r="A1272" s="67" t="s">
        <v>3120</v>
      </c>
      <c r="B1272" s="5">
        <v>34569</v>
      </c>
      <c r="C1272" s="5">
        <v>11393.166666666666</v>
      </c>
      <c r="D1272" s="6">
        <v>0.32957755985613313</v>
      </c>
    </row>
    <row r="1273" spans="1:4" x14ac:dyDescent="0.25">
      <c r="A1273" s="67" t="s">
        <v>3301</v>
      </c>
      <c r="B1273" s="5">
        <v>35177</v>
      </c>
      <c r="C1273" s="5">
        <v>10978.333333333334</v>
      </c>
      <c r="D1273" s="6">
        <v>0.31208839108887437</v>
      </c>
    </row>
    <row r="1274" spans="1:4" x14ac:dyDescent="0.25">
      <c r="A1274" s="67" t="s">
        <v>3404</v>
      </c>
      <c r="B1274" s="5">
        <v>36434</v>
      </c>
      <c r="C1274" s="5">
        <v>10929</v>
      </c>
      <c r="D1274" s="6">
        <v>0.2999670637316792</v>
      </c>
    </row>
    <row r="1275" spans="1:4" x14ac:dyDescent="0.25">
      <c r="A1275" s="67" t="s">
        <v>3280</v>
      </c>
      <c r="B1275" s="5">
        <v>32925</v>
      </c>
      <c r="C1275" s="5">
        <v>10326.666666666666</v>
      </c>
      <c r="D1275" s="6">
        <v>0.31364211592002023</v>
      </c>
    </row>
    <row r="1276" spans="1:4" x14ac:dyDescent="0.25">
      <c r="A1276" s="67" t="s">
        <v>3289</v>
      </c>
      <c r="B1276" s="5">
        <v>32675</v>
      </c>
      <c r="C1276" s="5">
        <v>10226.166666666666</v>
      </c>
      <c r="D1276" s="6">
        <v>0.31296608008161181</v>
      </c>
    </row>
    <row r="1277" spans="1:4" x14ac:dyDescent="0.25">
      <c r="A1277" s="67" t="s">
        <v>3361</v>
      </c>
      <c r="B1277" s="5">
        <v>33528</v>
      </c>
      <c r="C1277" s="5">
        <v>10234.833333333334</v>
      </c>
      <c r="D1277" s="6">
        <v>0.30526226835281955</v>
      </c>
    </row>
    <row r="1278" spans="1:4" x14ac:dyDescent="0.25">
      <c r="A1278" s="67" t="s">
        <v>3261</v>
      </c>
      <c r="B1278" s="5">
        <v>33929</v>
      </c>
      <c r="C1278" s="5">
        <v>10716.666666666666</v>
      </c>
      <c r="D1278" s="6">
        <v>0.31585565936710974</v>
      </c>
    </row>
    <row r="1279" spans="1:4" x14ac:dyDescent="0.25">
      <c r="A1279" s="67" t="s">
        <v>3952</v>
      </c>
      <c r="B1279" s="5">
        <v>51842</v>
      </c>
      <c r="C1279" s="5">
        <v>10964.333333333334</v>
      </c>
      <c r="D1279" s="6">
        <v>0.21149518408497617</v>
      </c>
    </row>
    <row r="1280" spans="1:4" x14ac:dyDescent="0.25">
      <c r="A1280" s="67" t="s">
        <v>3986</v>
      </c>
      <c r="B1280" s="5">
        <v>49531</v>
      </c>
      <c r="C1280" s="5">
        <v>9853.5</v>
      </c>
      <c r="D1280" s="6">
        <v>0.19893601986634632</v>
      </c>
    </row>
    <row r="1281" spans="1:4" x14ac:dyDescent="0.25">
      <c r="A1281" s="67" t="s">
        <v>3966</v>
      </c>
      <c r="B1281" s="5">
        <v>54575</v>
      </c>
      <c r="C1281" s="5">
        <v>11286.833333333334</v>
      </c>
      <c r="D1281" s="6">
        <v>0.20681325393189801</v>
      </c>
    </row>
    <row r="1282" spans="1:4" x14ac:dyDescent="0.25">
      <c r="A1282" s="67" t="s">
        <v>3988</v>
      </c>
      <c r="B1282" s="5">
        <v>52501</v>
      </c>
      <c r="C1282" s="5">
        <v>10367.333333333334</v>
      </c>
      <c r="D1282" s="6">
        <v>0.19746925455388153</v>
      </c>
    </row>
    <row r="1283" spans="1:4" x14ac:dyDescent="0.25">
      <c r="A1283" s="67" t="s">
        <v>4014</v>
      </c>
      <c r="B1283" s="5">
        <v>53524</v>
      </c>
      <c r="C1283" s="5">
        <v>9568.5</v>
      </c>
      <c r="D1283" s="6">
        <v>0.17877027128017339</v>
      </c>
    </row>
    <row r="1284" spans="1:4" x14ac:dyDescent="0.25">
      <c r="A1284" s="67" t="s">
        <v>3950</v>
      </c>
      <c r="B1284" s="5">
        <v>53433</v>
      </c>
      <c r="C1284" s="5">
        <v>11315.166666666666</v>
      </c>
      <c r="D1284" s="6">
        <v>0.21176364169458323</v>
      </c>
    </row>
    <row r="1285" spans="1:4" x14ac:dyDescent="0.25">
      <c r="A1285" s="67" t="s">
        <v>4009</v>
      </c>
      <c r="B1285" s="5">
        <v>51193</v>
      </c>
      <c r="C1285" s="5">
        <v>9462.3333333333339</v>
      </c>
      <c r="D1285" s="6">
        <v>0.18483646852759819</v>
      </c>
    </row>
    <row r="1286" spans="1:4" x14ac:dyDescent="0.25">
      <c r="A1286" s="67" t="s">
        <v>4000</v>
      </c>
      <c r="B1286" s="5">
        <v>53555</v>
      </c>
      <c r="C1286" s="5">
        <v>10266.5</v>
      </c>
      <c r="D1286" s="6">
        <v>0.19170012137055364</v>
      </c>
    </row>
    <row r="1287" spans="1:4" x14ac:dyDescent="0.25">
      <c r="A1287" s="67" t="s">
        <v>3925</v>
      </c>
      <c r="B1287" s="5">
        <v>54153</v>
      </c>
      <c r="C1287" s="5">
        <v>11953.666666666666</v>
      </c>
      <c r="D1287" s="6">
        <v>0.22073877101299402</v>
      </c>
    </row>
    <row r="1288" spans="1:4" x14ac:dyDescent="0.25">
      <c r="A1288" s="67" t="s">
        <v>4004</v>
      </c>
      <c r="B1288" s="5">
        <v>52770</v>
      </c>
      <c r="C1288" s="5">
        <v>9882.8333333333339</v>
      </c>
      <c r="D1288" s="6">
        <v>0.18728128355757692</v>
      </c>
    </row>
    <row r="1289" spans="1:4" x14ac:dyDescent="0.25">
      <c r="A1289" s="67" t="s">
        <v>4015</v>
      </c>
      <c r="B1289" s="5">
        <v>51512</v>
      </c>
      <c r="C1289" s="5">
        <v>9169.5</v>
      </c>
      <c r="D1289" s="6">
        <v>0.17800706631464513</v>
      </c>
    </row>
    <row r="1290" spans="1:4" x14ac:dyDescent="0.25">
      <c r="A1290" s="67" t="s">
        <v>3995</v>
      </c>
      <c r="B1290" s="5">
        <v>53694</v>
      </c>
      <c r="C1290" s="5">
        <v>10450.333333333334</v>
      </c>
      <c r="D1290" s="6">
        <v>0.19462758098359842</v>
      </c>
    </row>
    <row r="1291" spans="1:4" x14ac:dyDescent="0.25">
      <c r="A1291" s="67" t="s">
        <v>4016</v>
      </c>
      <c r="B1291" s="5">
        <v>53916</v>
      </c>
      <c r="C1291" s="5">
        <v>9507.5</v>
      </c>
      <c r="D1291" s="6">
        <v>0.17633912011276801</v>
      </c>
    </row>
    <row r="1292" spans="1:4" x14ac:dyDescent="0.25">
      <c r="A1292" s="67" t="s">
        <v>3962</v>
      </c>
      <c r="B1292" s="5">
        <v>50571</v>
      </c>
      <c r="C1292" s="5">
        <v>10561.5</v>
      </c>
      <c r="D1292" s="6">
        <v>0.20884499021178146</v>
      </c>
    </row>
    <row r="1293" spans="1:4" x14ac:dyDescent="0.25">
      <c r="A1293" s="67" t="s">
        <v>3992</v>
      </c>
      <c r="B1293" s="5">
        <v>49965</v>
      </c>
      <c r="C1293" s="5">
        <v>9817.8333333333339</v>
      </c>
      <c r="D1293" s="6">
        <v>0.19649421261549752</v>
      </c>
    </row>
    <row r="1294" spans="1:4" x14ac:dyDescent="0.25">
      <c r="A1294" s="67" t="s">
        <v>3993</v>
      </c>
      <c r="B1294" s="5">
        <v>51221</v>
      </c>
      <c r="C1294" s="5">
        <v>10056</v>
      </c>
      <c r="D1294" s="6">
        <v>0.19632572577653698</v>
      </c>
    </row>
    <row r="1295" spans="1:4" x14ac:dyDescent="0.25">
      <c r="A1295" s="67" t="s">
        <v>3989</v>
      </c>
      <c r="B1295" s="5">
        <v>52433</v>
      </c>
      <c r="C1295" s="5">
        <v>10341.333333333334</v>
      </c>
      <c r="D1295" s="6">
        <v>0.19722948016198452</v>
      </c>
    </row>
    <row r="1296" spans="1:4" x14ac:dyDescent="0.25">
      <c r="A1296" s="67" t="s">
        <v>2476</v>
      </c>
      <c r="B1296" s="5">
        <v>66973</v>
      </c>
      <c r="C1296" s="5">
        <v>25465.666666666668</v>
      </c>
      <c r="D1296" s="6">
        <v>0.38023780727556877</v>
      </c>
    </row>
    <row r="1297" spans="1:4" x14ac:dyDescent="0.25">
      <c r="A1297" s="67" t="s">
        <v>3037</v>
      </c>
      <c r="B1297" s="5">
        <v>62385</v>
      </c>
      <c r="C1297" s="5">
        <v>20921.166666666668</v>
      </c>
      <c r="D1297" s="6">
        <v>0.33535572119366303</v>
      </c>
    </row>
    <row r="1298" spans="1:4" x14ac:dyDescent="0.25">
      <c r="A1298" s="67" t="s">
        <v>2713</v>
      </c>
      <c r="B1298" s="5">
        <v>61486</v>
      </c>
      <c r="C1298" s="5">
        <v>22069</v>
      </c>
      <c r="D1298" s="6">
        <v>0.35892723546823668</v>
      </c>
    </row>
    <row r="1299" spans="1:4" x14ac:dyDescent="0.25">
      <c r="A1299" s="67" t="s">
        <v>2951</v>
      </c>
      <c r="B1299" s="5">
        <v>65132</v>
      </c>
      <c r="C1299" s="5">
        <v>22244.833333333332</v>
      </c>
      <c r="D1299" s="6">
        <v>0.34153462711621524</v>
      </c>
    </row>
    <row r="1300" spans="1:4" x14ac:dyDescent="0.25">
      <c r="A1300" s="67" t="s">
        <v>2418</v>
      </c>
      <c r="B1300" s="5">
        <v>62716</v>
      </c>
      <c r="C1300" s="5">
        <v>24214.166666666668</v>
      </c>
      <c r="D1300" s="6">
        <v>0.38609233156876505</v>
      </c>
    </row>
    <row r="1301" spans="1:4" x14ac:dyDescent="0.25">
      <c r="A1301" s="67" t="s">
        <v>3272</v>
      </c>
      <c r="B1301" s="5">
        <v>68201</v>
      </c>
      <c r="C1301" s="5">
        <v>21434.833333333332</v>
      </c>
      <c r="D1301" s="6">
        <v>0.31428913554542209</v>
      </c>
    </row>
    <row r="1302" spans="1:4" x14ac:dyDescent="0.25">
      <c r="A1302" s="67" t="s">
        <v>2994</v>
      </c>
      <c r="B1302" s="5">
        <v>67096</v>
      </c>
      <c r="C1302" s="5">
        <v>22716.333333333332</v>
      </c>
      <c r="D1302" s="6">
        <v>0.3385646436946067</v>
      </c>
    </row>
    <row r="1303" spans="1:4" x14ac:dyDescent="0.25">
      <c r="A1303" s="67" t="s">
        <v>2916</v>
      </c>
      <c r="B1303" s="5">
        <v>70369</v>
      </c>
      <c r="C1303" s="5">
        <v>24199.5</v>
      </c>
      <c r="D1303" s="6">
        <v>0.34389432846850176</v>
      </c>
    </row>
    <row r="1304" spans="1:4" x14ac:dyDescent="0.25">
      <c r="A1304" s="67" t="s">
        <v>3084</v>
      </c>
      <c r="B1304" s="5">
        <v>60744</v>
      </c>
      <c r="C1304" s="5">
        <v>20161.833333333332</v>
      </c>
      <c r="D1304" s="6">
        <v>0.33191481188814259</v>
      </c>
    </row>
    <row r="1305" spans="1:4" x14ac:dyDescent="0.25">
      <c r="A1305" s="67" t="s">
        <v>2974</v>
      </c>
      <c r="B1305" s="5">
        <v>63309</v>
      </c>
      <c r="C1305" s="5">
        <v>21522.833333333332</v>
      </c>
      <c r="D1305" s="6">
        <v>0.33996482859203797</v>
      </c>
    </row>
    <row r="1306" spans="1:4" x14ac:dyDescent="0.25">
      <c r="A1306" s="67" t="s">
        <v>2657</v>
      </c>
      <c r="B1306" s="5">
        <v>64127</v>
      </c>
      <c r="C1306" s="5">
        <v>23321.666666666668</v>
      </c>
      <c r="D1306" s="6">
        <v>0.36367936542589968</v>
      </c>
    </row>
    <row r="1307" spans="1:4" x14ac:dyDescent="0.25">
      <c r="A1307" s="67" t="s">
        <v>2963</v>
      </c>
      <c r="B1307" s="5">
        <v>62613</v>
      </c>
      <c r="C1307" s="5">
        <v>21319</v>
      </c>
      <c r="D1307" s="6">
        <v>0.34048839697826327</v>
      </c>
    </row>
    <row r="1308" spans="1:4" x14ac:dyDescent="0.25">
      <c r="A1308" s="67" t="s">
        <v>3021</v>
      </c>
      <c r="B1308" s="5">
        <v>68977</v>
      </c>
      <c r="C1308" s="5">
        <v>23213.833333333332</v>
      </c>
      <c r="D1308" s="6">
        <v>0.33654454866598044</v>
      </c>
    </row>
    <row r="1309" spans="1:4" x14ac:dyDescent="0.25">
      <c r="A1309" s="67" t="s">
        <v>3027</v>
      </c>
      <c r="B1309" s="5">
        <v>70201</v>
      </c>
      <c r="C1309" s="5">
        <v>23594.666666666668</v>
      </c>
      <c r="D1309" s="6">
        <v>0.33610157500130577</v>
      </c>
    </row>
    <row r="1310" spans="1:4" x14ac:dyDescent="0.25">
      <c r="A1310" s="67" t="s">
        <v>2875</v>
      </c>
      <c r="B1310" s="5">
        <v>64123</v>
      </c>
      <c r="C1310" s="5">
        <v>22195.166666666668</v>
      </c>
      <c r="D1310" s="6">
        <v>0.3461342524003348</v>
      </c>
    </row>
    <row r="1311" spans="1:4" x14ac:dyDescent="0.25">
      <c r="A1311" s="67" t="s">
        <v>2879</v>
      </c>
      <c r="B1311" s="5">
        <v>65021</v>
      </c>
      <c r="C1311" s="5">
        <v>22477.333333333332</v>
      </c>
      <c r="D1311" s="6">
        <v>0.34569344263135499</v>
      </c>
    </row>
    <row r="1312" spans="1:4" x14ac:dyDescent="0.25">
      <c r="A1312" s="67" t="s">
        <v>2465</v>
      </c>
      <c r="B1312" s="5">
        <v>61006</v>
      </c>
      <c r="C1312" s="5">
        <v>23247</v>
      </c>
      <c r="D1312" s="6">
        <v>0.38106087925777793</v>
      </c>
    </row>
    <row r="1313" spans="1:4" x14ac:dyDescent="0.25">
      <c r="A1313" s="67" t="s">
        <v>2729</v>
      </c>
      <c r="B1313" s="5">
        <v>64933</v>
      </c>
      <c r="C1313" s="5">
        <v>23201</v>
      </c>
      <c r="D1313" s="6">
        <v>0.35730676235504288</v>
      </c>
    </row>
    <row r="1314" spans="1:4" x14ac:dyDescent="0.25">
      <c r="A1314" s="67" t="s">
        <v>2857</v>
      </c>
      <c r="B1314" s="5">
        <v>64181</v>
      </c>
      <c r="C1314" s="5">
        <v>22329.166666666668</v>
      </c>
      <c r="D1314" s="6">
        <v>0.34790929818274363</v>
      </c>
    </row>
    <row r="1315" spans="1:4" x14ac:dyDescent="0.25">
      <c r="A1315" s="67" t="s">
        <v>2594</v>
      </c>
      <c r="B1315" s="5">
        <v>63664</v>
      </c>
      <c r="C1315" s="5">
        <v>23461.666666666668</v>
      </c>
      <c r="D1315" s="6">
        <v>0.36852328893356789</v>
      </c>
    </row>
    <row r="1316" spans="1:4" x14ac:dyDescent="0.25">
      <c r="A1316" s="67" t="s">
        <v>2254</v>
      </c>
      <c r="B1316" s="5">
        <v>69066</v>
      </c>
      <c r="C1316" s="5">
        <v>27728</v>
      </c>
      <c r="D1316" s="6">
        <v>0.4014710566704312</v>
      </c>
    </row>
    <row r="1317" spans="1:4" x14ac:dyDescent="0.25">
      <c r="A1317" s="67" t="s">
        <v>2623</v>
      </c>
      <c r="B1317" s="5">
        <v>61799</v>
      </c>
      <c r="C1317" s="5">
        <v>22634.166666666668</v>
      </c>
      <c r="D1317" s="6">
        <v>0.36625457801366801</v>
      </c>
    </row>
    <row r="1318" spans="1:4" x14ac:dyDescent="0.25">
      <c r="A1318" s="67" t="s">
        <v>2445</v>
      </c>
      <c r="B1318" s="5">
        <v>67761</v>
      </c>
      <c r="C1318" s="5">
        <v>25941.333333333332</v>
      </c>
      <c r="D1318" s="6">
        <v>0.38283575114495555</v>
      </c>
    </row>
    <row r="1319" spans="1:4" x14ac:dyDescent="0.25">
      <c r="A1319" s="67" t="s">
        <v>3036</v>
      </c>
      <c r="B1319" s="5">
        <v>64452</v>
      </c>
      <c r="C1319" s="5">
        <v>21622.333333333332</v>
      </c>
      <c r="D1319" s="6">
        <v>0.33547963342228843</v>
      </c>
    </row>
    <row r="1320" spans="1:4" x14ac:dyDescent="0.25">
      <c r="A1320" s="67" t="s">
        <v>2982</v>
      </c>
      <c r="B1320" s="5">
        <v>67844</v>
      </c>
      <c r="C1320" s="5">
        <v>23011.5</v>
      </c>
      <c r="D1320" s="6">
        <v>0.33918253640705148</v>
      </c>
    </row>
    <row r="1321" spans="1:4" x14ac:dyDescent="0.25">
      <c r="A1321" s="67" t="s">
        <v>3384</v>
      </c>
      <c r="B1321" s="5">
        <v>67147</v>
      </c>
      <c r="C1321" s="5">
        <v>20322.5</v>
      </c>
      <c r="D1321" s="6">
        <v>0.30265685734284481</v>
      </c>
    </row>
    <row r="1322" spans="1:4" x14ac:dyDescent="0.25">
      <c r="A1322" s="67" t="s">
        <v>2832</v>
      </c>
      <c r="B1322" s="5">
        <v>61781</v>
      </c>
      <c r="C1322" s="5">
        <v>21556.333333333332</v>
      </c>
      <c r="D1322" s="6">
        <v>0.34891525442018312</v>
      </c>
    </row>
    <row r="1323" spans="1:4" x14ac:dyDescent="0.25">
      <c r="A1323" s="67" t="s">
        <v>2858</v>
      </c>
      <c r="B1323" s="5">
        <v>69763</v>
      </c>
      <c r="C1323" s="5">
        <v>24263.666666666668</v>
      </c>
      <c r="D1323" s="6">
        <v>0.34780136557583058</v>
      </c>
    </row>
    <row r="1324" spans="1:4" x14ac:dyDescent="0.25">
      <c r="A1324" s="67" t="s">
        <v>2668</v>
      </c>
      <c r="B1324" s="5">
        <v>61918</v>
      </c>
      <c r="C1324" s="5">
        <v>22483</v>
      </c>
      <c r="D1324" s="6">
        <v>0.36310927355534739</v>
      </c>
    </row>
    <row r="1325" spans="1:4" x14ac:dyDescent="0.25">
      <c r="A1325" s="67" t="s">
        <v>2551</v>
      </c>
      <c r="B1325" s="5">
        <v>64738</v>
      </c>
      <c r="C1325" s="5">
        <v>24079.666666666668</v>
      </c>
      <c r="D1325" s="6">
        <v>0.37195567775752525</v>
      </c>
    </row>
    <row r="1326" spans="1:4" x14ac:dyDescent="0.25">
      <c r="A1326" s="67" t="s">
        <v>3074</v>
      </c>
      <c r="B1326" s="5">
        <v>69500</v>
      </c>
      <c r="C1326" s="5">
        <v>23102.833333333332</v>
      </c>
      <c r="D1326" s="6">
        <v>0.33241486810551557</v>
      </c>
    </row>
    <row r="1327" spans="1:4" x14ac:dyDescent="0.25">
      <c r="A1327" s="67" t="s">
        <v>2716</v>
      </c>
      <c r="B1327" s="5">
        <v>62877</v>
      </c>
      <c r="C1327" s="5">
        <v>22547.333333333332</v>
      </c>
      <c r="D1327" s="6">
        <v>0.35859429256060771</v>
      </c>
    </row>
    <row r="1328" spans="1:4" x14ac:dyDescent="0.25">
      <c r="A1328" s="67" t="s">
        <v>2519</v>
      </c>
      <c r="B1328" s="5">
        <v>68375</v>
      </c>
      <c r="C1328" s="5">
        <v>25700.333333333332</v>
      </c>
      <c r="D1328" s="6">
        <v>0.37587324801950028</v>
      </c>
    </row>
    <row r="1329" spans="1:4" x14ac:dyDescent="0.25">
      <c r="A1329" s="67" t="s">
        <v>3114</v>
      </c>
      <c r="B1329" s="5">
        <v>63580</v>
      </c>
      <c r="C1329" s="5">
        <v>20986.833333333332</v>
      </c>
      <c r="D1329" s="6">
        <v>0.33008545664255007</v>
      </c>
    </row>
    <row r="1330" spans="1:4" x14ac:dyDescent="0.25">
      <c r="A1330" s="67" t="s">
        <v>2650</v>
      </c>
      <c r="B1330" s="5">
        <v>67497</v>
      </c>
      <c r="C1330" s="5">
        <v>24584.166666666668</v>
      </c>
      <c r="D1330" s="6">
        <v>0.36422606436829291</v>
      </c>
    </row>
    <row r="1331" spans="1:4" x14ac:dyDescent="0.25">
      <c r="A1331" s="67" t="s">
        <v>2548</v>
      </c>
      <c r="B1331" s="5">
        <v>64597</v>
      </c>
      <c r="C1331" s="5">
        <v>24037.833333333332</v>
      </c>
      <c r="D1331" s="6">
        <v>0.37211996429142735</v>
      </c>
    </row>
    <row r="1332" spans="1:4" x14ac:dyDescent="0.25">
      <c r="A1332" s="67" t="s">
        <v>2779</v>
      </c>
      <c r="B1332" s="5">
        <v>61627</v>
      </c>
      <c r="C1332" s="5">
        <v>21772.666666666668</v>
      </c>
      <c r="D1332" s="6">
        <v>0.35329752651705693</v>
      </c>
    </row>
    <row r="1333" spans="1:4" x14ac:dyDescent="0.25">
      <c r="A1333" s="67" t="s">
        <v>2760</v>
      </c>
      <c r="B1333" s="5">
        <v>67071</v>
      </c>
      <c r="C1333" s="5">
        <v>23782</v>
      </c>
      <c r="D1333" s="6">
        <v>0.3545794754812065</v>
      </c>
    </row>
    <row r="1334" spans="1:4" x14ac:dyDescent="0.25">
      <c r="A1334" s="67" t="s">
        <v>2979</v>
      </c>
      <c r="B1334" s="5">
        <v>66721</v>
      </c>
      <c r="C1334" s="5">
        <v>22654.833333333332</v>
      </c>
      <c r="D1334" s="6">
        <v>0.33954577019728921</v>
      </c>
    </row>
    <row r="1335" spans="1:4" x14ac:dyDescent="0.25">
      <c r="A1335" s="67" t="s">
        <v>2807</v>
      </c>
      <c r="B1335" s="5">
        <v>64336</v>
      </c>
      <c r="C1335" s="5">
        <v>22567.333333333332</v>
      </c>
      <c r="D1335" s="6">
        <v>0.35077302495233359</v>
      </c>
    </row>
    <row r="1336" spans="1:4" x14ac:dyDescent="0.25">
      <c r="A1336" s="67" t="s">
        <v>3344</v>
      </c>
      <c r="B1336" s="5">
        <v>42914</v>
      </c>
      <c r="C1336" s="5">
        <v>13194.166666666666</v>
      </c>
      <c r="D1336" s="6">
        <v>0.30745599726584949</v>
      </c>
    </row>
    <row r="1337" spans="1:4" x14ac:dyDescent="0.25">
      <c r="A1337" s="67" t="s">
        <v>3569</v>
      </c>
      <c r="B1337" s="5">
        <v>37985</v>
      </c>
      <c r="C1337" s="5">
        <v>10686.833333333334</v>
      </c>
      <c r="D1337" s="6">
        <v>0.28134351279013647</v>
      </c>
    </row>
    <row r="1338" spans="1:4" x14ac:dyDescent="0.25">
      <c r="A1338" s="67" t="s">
        <v>3617</v>
      </c>
      <c r="B1338" s="5">
        <v>43327</v>
      </c>
      <c r="C1338" s="5">
        <v>11939.333333333334</v>
      </c>
      <c r="D1338" s="6">
        <v>0.27556335156676748</v>
      </c>
    </row>
    <row r="1339" spans="1:4" x14ac:dyDescent="0.25">
      <c r="A1339" s="67" t="s">
        <v>3454</v>
      </c>
      <c r="B1339" s="5">
        <v>37965</v>
      </c>
      <c r="C1339" s="5">
        <v>11201.833333333334</v>
      </c>
      <c r="D1339" s="6">
        <v>0.29505685060801617</v>
      </c>
    </row>
    <row r="1340" spans="1:4" x14ac:dyDescent="0.25">
      <c r="A1340" s="67" t="s">
        <v>3583</v>
      </c>
      <c r="B1340" s="5">
        <v>39853</v>
      </c>
      <c r="C1340" s="5">
        <v>11126</v>
      </c>
      <c r="D1340" s="6">
        <v>0.27917597169598274</v>
      </c>
    </row>
    <row r="1341" spans="1:4" x14ac:dyDescent="0.25">
      <c r="A1341" s="67" t="s">
        <v>3354</v>
      </c>
      <c r="B1341" s="5">
        <v>38048</v>
      </c>
      <c r="C1341" s="5">
        <v>11649.666666666666</v>
      </c>
      <c r="D1341" s="6">
        <v>0.30618341743762262</v>
      </c>
    </row>
    <row r="1342" spans="1:4" x14ac:dyDescent="0.25">
      <c r="A1342" s="67" t="s">
        <v>3462</v>
      </c>
      <c r="B1342" s="5">
        <v>41027</v>
      </c>
      <c r="C1342" s="5">
        <v>12068</v>
      </c>
      <c r="D1342" s="6">
        <v>0.29414775635557072</v>
      </c>
    </row>
    <row r="1343" spans="1:4" x14ac:dyDescent="0.25">
      <c r="A1343" s="67" t="s">
        <v>3433</v>
      </c>
      <c r="B1343" s="5">
        <v>44561</v>
      </c>
      <c r="C1343" s="5">
        <v>13262</v>
      </c>
      <c r="D1343" s="6">
        <v>0.29761450595812483</v>
      </c>
    </row>
    <row r="1344" spans="1:4" x14ac:dyDescent="0.25">
      <c r="A1344" s="67" t="s">
        <v>3523</v>
      </c>
      <c r="B1344" s="5">
        <v>42641</v>
      </c>
      <c r="C1344" s="5">
        <v>12225.166666666666</v>
      </c>
      <c r="D1344" s="6">
        <v>0.28669981160541885</v>
      </c>
    </row>
    <row r="1345" spans="1:4" x14ac:dyDescent="0.25">
      <c r="A1345" s="67" t="s">
        <v>3322</v>
      </c>
      <c r="B1345" s="5">
        <v>42943</v>
      </c>
      <c r="C1345" s="5">
        <v>13286.833333333334</v>
      </c>
      <c r="D1345" s="6">
        <v>0.30940626722244219</v>
      </c>
    </row>
    <row r="1346" spans="1:4" x14ac:dyDescent="0.25">
      <c r="A1346" s="67" t="s">
        <v>3352</v>
      </c>
      <c r="B1346" s="5">
        <v>38826</v>
      </c>
      <c r="C1346" s="5">
        <v>11896.166666666666</v>
      </c>
      <c r="D1346" s="6">
        <v>0.30639691615584058</v>
      </c>
    </row>
    <row r="1347" spans="1:4" x14ac:dyDescent="0.25">
      <c r="A1347" s="67" t="s">
        <v>3342</v>
      </c>
      <c r="B1347" s="5">
        <v>41041</v>
      </c>
      <c r="C1347" s="5">
        <v>12631.666666666666</v>
      </c>
      <c r="D1347" s="6">
        <v>0.30778164924506385</v>
      </c>
    </row>
    <row r="1348" spans="1:4" x14ac:dyDescent="0.25">
      <c r="A1348" s="67" t="s">
        <v>3660</v>
      </c>
      <c r="B1348" s="5">
        <v>40304</v>
      </c>
      <c r="C1348" s="5">
        <v>10866.5</v>
      </c>
      <c r="D1348" s="6">
        <v>0.26961343787217151</v>
      </c>
    </row>
    <row r="1349" spans="1:4" x14ac:dyDescent="0.25">
      <c r="A1349" s="67" t="s">
        <v>3472</v>
      </c>
      <c r="B1349" s="5">
        <v>40989</v>
      </c>
      <c r="C1349" s="5">
        <v>12004.333333333334</v>
      </c>
      <c r="D1349" s="6">
        <v>0.2928671920108647</v>
      </c>
    </row>
    <row r="1350" spans="1:4" x14ac:dyDescent="0.25">
      <c r="A1350" s="67" t="s">
        <v>3522</v>
      </c>
      <c r="B1350" s="5">
        <v>40224</v>
      </c>
      <c r="C1350" s="5">
        <v>11538.666666666666</v>
      </c>
      <c r="D1350" s="6">
        <v>0.28686024927075043</v>
      </c>
    </row>
    <row r="1351" spans="1:4" x14ac:dyDescent="0.25">
      <c r="A1351" s="67" t="s">
        <v>3491</v>
      </c>
      <c r="B1351" s="5">
        <v>43164</v>
      </c>
      <c r="C1351" s="5">
        <v>12577.333333333334</v>
      </c>
      <c r="D1351" s="6">
        <v>0.29138479597195194</v>
      </c>
    </row>
    <row r="1352" spans="1:4" x14ac:dyDescent="0.25">
      <c r="A1352" s="67" t="s">
        <v>3541</v>
      </c>
      <c r="B1352" s="5">
        <v>40631</v>
      </c>
      <c r="C1352" s="5">
        <v>11553.833333333334</v>
      </c>
      <c r="D1352" s="6">
        <v>0.28436005348953591</v>
      </c>
    </row>
    <row r="1353" spans="1:4" x14ac:dyDescent="0.25">
      <c r="A1353" s="67" t="s">
        <v>3309</v>
      </c>
      <c r="B1353" s="5">
        <v>40312</v>
      </c>
      <c r="C1353" s="5">
        <v>12525.833333333334</v>
      </c>
      <c r="D1353" s="6">
        <v>0.31072220017199181</v>
      </c>
    </row>
    <row r="1354" spans="1:4" x14ac:dyDescent="0.25">
      <c r="A1354" s="67" t="s">
        <v>3647</v>
      </c>
      <c r="B1354" s="5">
        <v>39869</v>
      </c>
      <c r="C1354" s="5">
        <v>10839.833333333334</v>
      </c>
      <c r="D1354" s="6">
        <v>0.27188626083757639</v>
      </c>
    </row>
    <row r="1355" spans="1:4" x14ac:dyDescent="0.25">
      <c r="A1355" s="67" t="s">
        <v>3416</v>
      </c>
      <c r="B1355" s="5">
        <v>38632</v>
      </c>
      <c r="C1355" s="5">
        <v>11539.666666666666</v>
      </c>
      <c r="D1355" s="6">
        <v>0.29870746186235936</v>
      </c>
    </row>
    <row r="1356" spans="1:4" x14ac:dyDescent="0.25">
      <c r="A1356" s="67" t="s">
        <v>3590</v>
      </c>
      <c r="B1356" s="5">
        <v>44692</v>
      </c>
      <c r="C1356" s="5">
        <v>12454.833333333334</v>
      </c>
      <c r="D1356" s="6">
        <v>0.27868149407798565</v>
      </c>
    </row>
    <row r="1357" spans="1:4" x14ac:dyDescent="0.25">
      <c r="A1357" s="67" t="s">
        <v>3501</v>
      </c>
      <c r="B1357" s="5">
        <v>41951</v>
      </c>
      <c r="C1357" s="5">
        <v>12174.333333333334</v>
      </c>
      <c r="D1357" s="6">
        <v>0.29020365029041822</v>
      </c>
    </row>
    <row r="1358" spans="1:4" x14ac:dyDescent="0.25">
      <c r="A1358" s="67" t="s">
        <v>3407</v>
      </c>
      <c r="B1358" s="5">
        <v>42313</v>
      </c>
      <c r="C1358" s="5">
        <v>12670.5</v>
      </c>
      <c r="D1358" s="6">
        <v>0.29944697846997376</v>
      </c>
    </row>
    <row r="1359" spans="1:4" x14ac:dyDescent="0.25">
      <c r="A1359" s="67" t="s">
        <v>3345</v>
      </c>
      <c r="B1359" s="5">
        <v>43283</v>
      </c>
      <c r="C1359" s="5">
        <v>13306.5</v>
      </c>
      <c r="D1359" s="6">
        <v>0.30743016888847813</v>
      </c>
    </row>
    <row r="1360" spans="1:4" x14ac:dyDescent="0.25">
      <c r="A1360" s="67" t="s">
        <v>3167</v>
      </c>
      <c r="B1360" s="5">
        <v>41342</v>
      </c>
      <c r="C1360" s="5">
        <v>13422.5</v>
      </c>
      <c r="D1360" s="6">
        <v>0.32466982729427701</v>
      </c>
    </row>
    <row r="1361" spans="1:4" x14ac:dyDescent="0.25">
      <c r="A1361" s="67" t="s">
        <v>3335</v>
      </c>
      <c r="B1361" s="5">
        <v>38339</v>
      </c>
      <c r="C1361" s="5">
        <v>11833.666666666666</v>
      </c>
      <c r="D1361" s="6">
        <v>0.30865872001530209</v>
      </c>
    </row>
    <row r="1362" spans="1:4" x14ac:dyDescent="0.25">
      <c r="A1362" s="67" t="s">
        <v>3572</v>
      </c>
      <c r="B1362" s="5">
        <v>41230</v>
      </c>
      <c r="C1362" s="5">
        <v>11591.5</v>
      </c>
      <c r="D1362" s="6">
        <v>0.28114237205918019</v>
      </c>
    </row>
    <row r="1363" spans="1:4" x14ac:dyDescent="0.25">
      <c r="A1363" s="67" t="s">
        <v>3366</v>
      </c>
      <c r="B1363" s="5">
        <v>41934</v>
      </c>
      <c r="C1363" s="5">
        <v>12779.666666666666</v>
      </c>
      <c r="D1363" s="6">
        <v>0.30475668113384524</v>
      </c>
    </row>
    <row r="1364" spans="1:4" x14ac:dyDescent="0.25">
      <c r="A1364" s="67" t="s">
        <v>3387</v>
      </c>
      <c r="B1364" s="5">
        <v>41209</v>
      </c>
      <c r="C1364" s="5">
        <v>12459.5</v>
      </c>
      <c r="D1364" s="6">
        <v>0.30234900143172611</v>
      </c>
    </row>
    <row r="1365" spans="1:4" x14ac:dyDescent="0.25">
      <c r="A1365" s="67" t="s">
        <v>3593</v>
      </c>
      <c r="B1365" s="5">
        <v>37610</v>
      </c>
      <c r="C1365" s="5">
        <v>10464.333333333334</v>
      </c>
      <c r="D1365" s="6">
        <v>0.27823273951963134</v>
      </c>
    </row>
    <row r="1366" spans="1:4" x14ac:dyDescent="0.25">
      <c r="A1366" s="67" t="s">
        <v>3385</v>
      </c>
      <c r="B1366" s="5">
        <v>40304</v>
      </c>
      <c r="C1366" s="5">
        <v>12197.833333333334</v>
      </c>
      <c r="D1366" s="6">
        <v>0.30264572581712323</v>
      </c>
    </row>
    <row r="1367" spans="1:4" x14ac:dyDescent="0.25">
      <c r="A1367" s="67" t="s">
        <v>3882</v>
      </c>
      <c r="B1367" s="5">
        <v>72640</v>
      </c>
      <c r="C1367" s="5">
        <v>16796.666666666668</v>
      </c>
      <c r="D1367" s="6">
        <v>0.23123164464023496</v>
      </c>
    </row>
    <row r="1368" spans="1:4" x14ac:dyDescent="0.25">
      <c r="A1368" s="67" t="s">
        <v>3860</v>
      </c>
      <c r="B1368" s="5">
        <v>70907</v>
      </c>
      <c r="C1368" s="5">
        <v>16778.5</v>
      </c>
      <c r="D1368" s="6">
        <v>0.2366268492532472</v>
      </c>
    </row>
    <row r="1369" spans="1:4" x14ac:dyDescent="0.25">
      <c r="A1369" s="67" t="s">
        <v>3898</v>
      </c>
      <c r="B1369" s="5">
        <v>74783</v>
      </c>
      <c r="C1369" s="5">
        <v>16969.833333333332</v>
      </c>
      <c r="D1369" s="6">
        <v>0.22692100254514169</v>
      </c>
    </row>
    <row r="1370" spans="1:4" x14ac:dyDescent="0.25">
      <c r="A1370" s="67" t="s">
        <v>3930</v>
      </c>
      <c r="B1370" s="5">
        <v>69295</v>
      </c>
      <c r="C1370" s="5">
        <v>15176.5</v>
      </c>
      <c r="D1370" s="6">
        <v>0.2190129157947904</v>
      </c>
    </row>
    <row r="1371" spans="1:4" x14ac:dyDescent="0.25">
      <c r="A1371" s="67" t="s">
        <v>3750</v>
      </c>
      <c r="B1371" s="5">
        <v>70721</v>
      </c>
      <c r="C1371" s="5">
        <v>18102.333333333332</v>
      </c>
      <c r="D1371" s="6">
        <v>0.25596828853287329</v>
      </c>
    </row>
    <row r="1372" spans="1:4" x14ac:dyDescent="0.25">
      <c r="A1372" s="67" t="s">
        <v>3875</v>
      </c>
      <c r="B1372" s="5">
        <v>67954</v>
      </c>
      <c r="C1372" s="5">
        <v>15880.166666666666</v>
      </c>
      <c r="D1372" s="6">
        <v>0.2336899471210917</v>
      </c>
    </row>
    <row r="1373" spans="1:4" x14ac:dyDescent="0.25">
      <c r="A1373" s="67" t="s">
        <v>3886</v>
      </c>
      <c r="B1373" s="5">
        <v>74897</v>
      </c>
      <c r="C1373" s="5">
        <v>17201</v>
      </c>
      <c r="D1373" s="6">
        <v>0.22966206924175869</v>
      </c>
    </row>
    <row r="1374" spans="1:4" x14ac:dyDescent="0.25">
      <c r="A1374" s="67" t="s">
        <v>3947</v>
      </c>
      <c r="B1374" s="5">
        <v>77254</v>
      </c>
      <c r="C1374" s="5">
        <v>16429.833333333332</v>
      </c>
      <c r="D1374" s="6">
        <v>0.21267291445534642</v>
      </c>
    </row>
    <row r="1375" spans="1:4" x14ac:dyDescent="0.25">
      <c r="A1375" s="67" t="s">
        <v>2990</v>
      </c>
      <c r="B1375" s="5">
        <v>36180</v>
      </c>
      <c r="C1375" s="5">
        <v>12261.333333333334</v>
      </c>
      <c r="D1375" s="6">
        <v>0.33889810208218168</v>
      </c>
    </row>
    <row r="1376" spans="1:4" x14ac:dyDescent="0.25">
      <c r="A1376" s="67" t="s">
        <v>3098</v>
      </c>
      <c r="B1376" s="5">
        <v>35871</v>
      </c>
      <c r="C1376" s="5">
        <v>11882.333333333334</v>
      </c>
      <c r="D1376" s="6">
        <v>0.33125180043303321</v>
      </c>
    </row>
    <row r="1377" spans="1:4" x14ac:dyDescent="0.25">
      <c r="A1377" s="67" t="s">
        <v>3102</v>
      </c>
      <c r="B1377" s="5">
        <v>35249</v>
      </c>
      <c r="C1377" s="5">
        <v>11663.333333333334</v>
      </c>
      <c r="D1377" s="6">
        <v>0.33088409127445695</v>
      </c>
    </row>
    <row r="1378" spans="1:4" x14ac:dyDescent="0.25">
      <c r="A1378" s="67" t="s">
        <v>3457</v>
      </c>
      <c r="B1378" s="5">
        <v>34797</v>
      </c>
      <c r="C1378" s="5">
        <v>10260.166666666666</v>
      </c>
      <c r="D1378" s="6">
        <v>0.29485779425429393</v>
      </c>
    </row>
    <row r="1379" spans="1:4" x14ac:dyDescent="0.25">
      <c r="A1379" s="67" t="s">
        <v>3508</v>
      </c>
      <c r="B1379" s="5">
        <v>39232</v>
      </c>
      <c r="C1379" s="5">
        <v>11339.833333333334</v>
      </c>
      <c r="D1379" s="6">
        <v>0.28904550706905929</v>
      </c>
    </row>
    <row r="1380" spans="1:4" x14ac:dyDescent="0.25">
      <c r="A1380" s="67" t="s">
        <v>3193</v>
      </c>
      <c r="B1380" s="5">
        <v>39137</v>
      </c>
      <c r="C1380" s="5">
        <v>12609.166666666666</v>
      </c>
      <c r="D1380" s="6">
        <v>0.32218020458049074</v>
      </c>
    </row>
    <row r="1381" spans="1:4" x14ac:dyDescent="0.25">
      <c r="A1381" s="67" t="s">
        <v>2993</v>
      </c>
      <c r="B1381" s="5">
        <v>35705</v>
      </c>
      <c r="C1381" s="5">
        <v>12095.666666666666</v>
      </c>
      <c r="D1381" s="6">
        <v>0.338766746020632</v>
      </c>
    </row>
    <row r="1382" spans="1:4" x14ac:dyDescent="0.25">
      <c r="A1382" s="67" t="s">
        <v>3446</v>
      </c>
      <c r="B1382" s="5">
        <v>35826</v>
      </c>
      <c r="C1382" s="5">
        <v>10596</v>
      </c>
      <c r="D1382" s="6">
        <v>0.29576285379333445</v>
      </c>
    </row>
    <row r="1383" spans="1:4" x14ac:dyDescent="0.25">
      <c r="A1383" s="67" t="s">
        <v>2892</v>
      </c>
      <c r="B1383" s="5">
        <v>36013</v>
      </c>
      <c r="C1383" s="5">
        <v>12426.5</v>
      </c>
      <c r="D1383" s="6">
        <v>0.34505595201732708</v>
      </c>
    </row>
    <row r="1384" spans="1:4" x14ac:dyDescent="0.25">
      <c r="A1384" s="67" t="s">
        <v>3326</v>
      </c>
      <c r="B1384" s="5">
        <v>38309</v>
      </c>
      <c r="C1384" s="5">
        <v>11846</v>
      </c>
      <c r="D1384" s="6">
        <v>0.3092223759429899</v>
      </c>
    </row>
    <row r="1385" spans="1:4" x14ac:dyDescent="0.25">
      <c r="A1385" s="67" t="s">
        <v>3551</v>
      </c>
      <c r="B1385" s="5">
        <v>36827</v>
      </c>
      <c r="C1385" s="5">
        <v>10418.166666666666</v>
      </c>
      <c r="D1385" s="6">
        <v>0.28289479639032955</v>
      </c>
    </row>
    <row r="1386" spans="1:4" x14ac:dyDescent="0.25">
      <c r="A1386" s="67" t="s">
        <v>3312</v>
      </c>
      <c r="B1386" s="5">
        <v>38775</v>
      </c>
      <c r="C1386" s="5">
        <v>12018.666666666666</v>
      </c>
      <c r="D1386" s="6">
        <v>0.3099591661293789</v>
      </c>
    </row>
    <row r="1387" spans="1:4" x14ac:dyDescent="0.25">
      <c r="A1387" s="67" t="s">
        <v>2981</v>
      </c>
      <c r="B1387" s="5">
        <v>37965</v>
      </c>
      <c r="C1387" s="5">
        <v>12882.833333333334</v>
      </c>
      <c r="D1387" s="6">
        <v>0.33933447473550199</v>
      </c>
    </row>
    <row r="1388" spans="1:4" x14ac:dyDescent="0.25">
      <c r="A1388" s="67" t="s">
        <v>3470</v>
      </c>
      <c r="B1388" s="5">
        <v>35473</v>
      </c>
      <c r="C1388" s="5">
        <v>10404.833333333334</v>
      </c>
      <c r="D1388" s="6">
        <v>0.2933169828696004</v>
      </c>
    </row>
    <row r="1389" spans="1:4" x14ac:dyDescent="0.25">
      <c r="A1389" s="67" t="s">
        <v>3559</v>
      </c>
      <c r="B1389" s="5">
        <v>34033</v>
      </c>
      <c r="C1389" s="5">
        <v>9601.3333333333339</v>
      </c>
      <c r="D1389" s="6">
        <v>0.28211833612474169</v>
      </c>
    </row>
    <row r="1390" spans="1:4" x14ac:dyDescent="0.25">
      <c r="A1390" s="67" t="s">
        <v>3310</v>
      </c>
      <c r="B1390" s="5">
        <v>36250</v>
      </c>
      <c r="C1390" s="5">
        <v>11251.166666666666</v>
      </c>
      <c r="D1390" s="6">
        <v>0.31037701149425284</v>
      </c>
    </row>
    <row r="1391" spans="1:4" x14ac:dyDescent="0.25">
      <c r="A1391" s="67" t="s">
        <v>3276</v>
      </c>
      <c r="B1391" s="5">
        <v>34427</v>
      </c>
      <c r="C1391" s="5">
        <v>10813</v>
      </c>
      <c r="D1391" s="6">
        <v>0.31408487524326839</v>
      </c>
    </row>
    <row r="1392" spans="1:4" x14ac:dyDescent="0.25">
      <c r="A1392" s="67" t="s">
        <v>3538</v>
      </c>
      <c r="B1392" s="5">
        <v>37606</v>
      </c>
      <c r="C1392" s="5">
        <v>10721</v>
      </c>
      <c r="D1392" s="6">
        <v>0.28508748603946177</v>
      </c>
    </row>
    <row r="1393" spans="1:4" x14ac:dyDescent="0.25">
      <c r="A1393" s="67" t="s">
        <v>3961</v>
      </c>
      <c r="B1393" s="5">
        <v>56882</v>
      </c>
      <c r="C1393" s="5">
        <v>11883.333333333334</v>
      </c>
      <c r="D1393" s="6">
        <v>0.208912016689521</v>
      </c>
    </row>
    <row r="1394" spans="1:4" x14ac:dyDescent="0.25">
      <c r="A1394" s="67" t="s">
        <v>3973</v>
      </c>
      <c r="B1394" s="5">
        <v>57861</v>
      </c>
      <c r="C1394" s="5">
        <v>11759.833333333334</v>
      </c>
      <c r="D1394" s="6">
        <v>0.20324282907888447</v>
      </c>
    </row>
    <row r="1395" spans="1:4" x14ac:dyDescent="0.25">
      <c r="A1395" s="67" t="s">
        <v>3996</v>
      </c>
      <c r="B1395" s="5">
        <v>53848</v>
      </c>
      <c r="C1395" s="5">
        <v>10475.166666666666</v>
      </c>
      <c r="D1395" s="6">
        <v>0.19453213985044321</v>
      </c>
    </row>
    <row r="1396" spans="1:4" x14ac:dyDescent="0.25">
      <c r="A1396" s="67" t="s">
        <v>4003</v>
      </c>
      <c r="B1396" s="5">
        <v>59417</v>
      </c>
      <c r="C1396" s="5">
        <v>11221.666666666666</v>
      </c>
      <c r="D1396" s="6">
        <v>0.18886289557982844</v>
      </c>
    </row>
    <row r="1397" spans="1:4" x14ac:dyDescent="0.25">
      <c r="A1397" s="67" t="s">
        <v>3908</v>
      </c>
      <c r="B1397" s="5">
        <v>55649</v>
      </c>
      <c r="C1397" s="5">
        <v>12530.666666666666</v>
      </c>
      <c r="D1397" s="6">
        <v>0.22517325857907</v>
      </c>
    </row>
    <row r="1398" spans="1:4" x14ac:dyDescent="0.25">
      <c r="A1398" s="67" t="s">
        <v>3978</v>
      </c>
      <c r="B1398" s="5">
        <v>58520</v>
      </c>
      <c r="C1398" s="5">
        <v>11812.166666666666</v>
      </c>
      <c r="D1398" s="6">
        <v>0.20184837092731828</v>
      </c>
    </row>
    <row r="1399" spans="1:4" x14ac:dyDescent="0.25">
      <c r="A1399" s="67" t="s">
        <v>3979</v>
      </c>
      <c r="B1399" s="5">
        <v>54319</v>
      </c>
      <c r="C1399" s="5">
        <v>10962.666666666666</v>
      </c>
      <c r="D1399" s="6">
        <v>0.20182011205410014</v>
      </c>
    </row>
    <row r="1400" spans="1:4" x14ac:dyDescent="0.25">
      <c r="A1400" s="67" t="s">
        <v>3928</v>
      </c>
      <c r="B1400" s="5">
        <v>55930</v>
      </c>
      <c r="C1400" s="5">
        <v>12318.5</v>
      </c>
      <c r="D1400" s="6">
        <v>0.22024852494189165</v>
      </c>
    </row>
    <row r="1401" spans="1:4" x14ac:dyDescent="0.25">
      <c r="A1401" s="67" t="s">
        <v>3990</v>
      </c>
      <c r="B1401" s="5">
        <v>55858</v>
      </c>
      <c r="C1401" s="5">
        <v>10984.5</v>
      </c>
      <c r="D1401" s="6">
        <v>0.1966504350316875</v>
      </c>
    </row>
    <row r="1402" spans="1:4" x14ac:dyDescent="0.25">
      <c r="A1402" s="67" t="s">
        <v>3984</v>
      </c>
      <c r="B1402" s="5">
        <v>54345</v>
      </c>
      <c r="C1402" s="5">
        <v>10848.166666666666</v>
      </c>
      <c r="D1402" s="6">
        <v>0.19961664673229673</v>
      </c>
    </row>
    <row r="1403" spans="1:4" x14ac:dyDescent="0.25">
      <c r="A1403" s="67" t="s">
        <v>3970</v>
      </c>
      <c r="B1403" s="5">
        <v>56030</v>
      </c>
      <c r="C1403" s="5">
        <v>11474.166666666666</v>
      </c>
      <c r="D1403" s="6">
        <v>0.20478612647986197</v>
      </c>
    </row>
    <row r="1404" spans="1:4" x14ac:dyDescent="0.25">
      <c r="A1404" s="67" t="s">
        <v>3652</v>
      </c>
      <c r="B1404" s="5">
        <v>71685</v>
      </c>
      <c r="C1404" s="5">
        <v>19435.333333333332</v>
      </c>
      <c r="D1404" s="6">
        <v>0.27112134105228891</v>
      </c>
    </row>
    <row r="1405" spans="1:4" x14ac:dyDescent="0.25">
      <c r="A1405" s="67" t="s">
        <v>3685</v>
      </c>
      <c r="B1405" s="5">
        <v>66537</v>
      </c>
      <c r="C1405" s="5">
        <v>17705.833333333332</v>
      </c>
      <c r="D1405" s="6">
        <v>0.26610507436964898</v>
      </c>
    </row>
    <row r="1406" spans="1:4" x14ac:dyDescent="0.25">
      <c r="A1406" s="67" t="s">
        <v>3716</v>
      </c>
      <c r="B1406" s="5">
        <v>64805</v>
      </c>
      <c r="C1406" s="5">
        <v>16962.5</v>
      </c>
      <c r="D1406" s="6">
        <v>0.26174677879793223</v>
      </c>
    </row>
    <row r="1407" spans="1:4" x14ac:dyDescent="0.25">
      <c r="A1407" s="67" t="s">
        <v>3425</v>
      </c>
      <c r="B1407" s="5">
        <v>65938</v>
      </c>
      <c r="C1407" s="5">
        <v>19655.166666666668</v>
      </c>
      <c r="D1407" s="6">
        <v>0.29808557533844926</v>
      </c>
    </row>
    <row r="1408" spans="1:4" x14ac:dyDescent="0.25">
      <c r="A1408" s="67" t="s">
        <v>3374</v>
      </c>
      <c r="B1408" s="5">
        <v>67987</v>
      </c>
      <c r="C1408" s="5">
        <v>20661.666666666668</v>
      </c>
      <c r="D1408" s="6">
        <v>0.30390613891871487</v>
      </c>
    </row>
    <row r="1409" spans="1:4" x14ac:dyDescent="0.25">
      <c r="A1409" s="67" t="s">
        <v>3537</v>
      </c>
      <c r="B1409" s="5">
        <v>67398</v>
      </c>
      <c r="C1409" s="5">
        <v>19215.166666666668</v>
      </c>
      <c r="D1409" s="6">
        <v>0.2850999535099954</v>
      </c>
    </row>
    <row r="1410" spans="1:4" x14ac:dyDescent="0.25">
      <c r="A1410" s="67" t="s">
        <v>3693</v>
      </c>
      <c r="B1410" s="5">
        <v>65420</v>
      </c>
      <c r="C1410" s="5">
        <v>17351.333333333332</v>
      </c>
      <c r="D1410" s="6">
        <v>0.26522979720778556</v>
      </c>
    </row>
    <row r="1411" spans="1:4" x14ac:dyDescent="0.25">
      <c r="A1411" s="67" t="s">
        <v>3769</v>
      </c>
      <c r="B1411" s="5">
        <v>67872</v>
      </c>
      <c r="C1411" s="5">
        <v>17190.333333333332</v>
      </c>
      <c r="D1411" s="6">
        <v>0.25327577400597201</v>
      </c>
    </row>
    <row r="1412" spans="1:4" x14ac:dyDescent="0.25">
      <c r="A1412" s="67" t="s">
        <v>3579</v>
      </c>
      <c r="B1412" s="5">
        <v>64371</v>
      </c>
      <c r="C1412" s="5">
        <v>17987.166666666668</v>
      </c>
      <c r="D1412" s="6">
        <v>0.27942966035430034</v>
      </c>
    </row>
    <row r="1413" spans="1:4" x14ac:dyDescent="0.25">
      <c r="A1413" s="67" t="s">
        <v>3807</v>
      </c>
      <c r="B1413" s="5">
        <v>73631</v>
      </c>
      <c r="C1413" s="5">
        <v>18204.166666666668</v>
      </c>
      <c r="D1413" s="6">
        <v>0.24723508667092214</v>
      </c>
    </row>
    <row r="1414" spans="1:4" x14ac:dyDescent="0.25">
      <c r="A1414" s="67" t="s">
        <v>3466</v>
      </c>
      <c r="B1414" s="5">
        <v>65277</v>
      </c>
      <c r="C1414" s="5">
        <v>19181.166666666668</v>
      </c>
      <c r="D1414" s="6">
        <v>0.29384265004008558</v>
      </c>
    </row>
    <row r="1415" spans="1:4" x14ac:dyDescent="0.25">
      <c r="A1415" s="67" t="s">
        <v>3553</v>
      </c>
      <c r="B1415" s="5">
        <v>71509</v>
      </c>
      <c r="C1415" s="5">
        <v>20225.333333333332</v>
      </c>
      <c r="D1415" s="6">
        <v>0.28283619311322117</v>
      </c>
    </row>
    <row r="1416" spans="1:4" x14ac:dyDescent="0.25">
      <c r="A1416" s="67" t="s">
        <v>3901</v>
      </c>
      <c r="B1416" s="5">
        <v>45365</v>
      </c>
      <c r="C1416" s="5">
        <v>10253</v>
      </c>
      <c r="D1416" s="6">
        <v>0.22601124214702964</v>
      </c>
    </row>
    <row r="1417" spans="1:4" x14ac:dyDescent="0.25">
      <c r="A1417" s="67" t="s">
        <v>3758</v>
      </c>
      <c r="B1417" s="5">
        <v>41879</v>
      </c>
      <c r="C1417" s="5">
        <v>10689.666666666666</v>
      </c>
      <c r="D1417" s="6">
        <v>0.25525123968257757</v>
      </c>
    </row>
    <row r="1418" spans="1:4" x14ac:dyDescent="0.25">
      <c r="A1418" s="67" t="s">
        <v>3946</v>
      </c>
      <c r="B1418" s="5">
        <v>40291</v>
      </c>
      <c r="C1418" s="5">
        <v>8604.8333333333339</v>
      </c>
      <c r="D1418" s="6">
        <v>0.21356713244479744</v>
      </c>
    </row>
    <row r="1419" spans="1:4" x14ac:dyDescent="0.25">
      <c r="A1419" s="67" t="s">
        <v>3931</v>
      </c>
      <c r="B1419" s="5">
        <v>44719</v>
      </c>
      <c r="C1419" s="5">
        <v>9791.3333333333339</v>
      </c>
      <c r="D1419" s="6">
        <v>0.21895242141669835</v>
      </c>
    </row>
    <row r="1420" spans="1:4" x14ac:dyDescent="0.25">
      <c r="A1420" s="67" t="s">
        <v>3932</v>
      </c>
      <c r="B1420" s="5">
        <v>44349</v>
      </c>
      <c r="C1420" s="5">
        <v>9700.6666666666661</v>
      </c>
      <c r="D1420" s="6">
        <v>0.21873473283877123</v>
      </c>
    </row>
    <row r="1421" spans="1:4" x14ac:dyDescent="0.25">
      <c r="A1421" s="67" t="s">
        <v>3959</v>
      </c>
      <c r="B1421" s="5">
        <v>43144</v>
      </c>
      <c r="C1421" s="5">
        <v>9037.1666666666661</v>
      </c>
      <c r="D1421" s="6">
        <v>0.20946520180480868</v>
      </c>
    </row>
    <row r="1422" spans="1:4" x14ac:dyDescent="0.25">
      <c r="A1422" s="67" t="s">
        <v>3953</v>
      </c>
      <c r="B1422" s="5">
        <v>40966</v>
      </c>
      <c r="C1422" s="5">
        <v>8638.6666666666661</v>
      </c>
      <c r="D1422" s="6">
        <v>0.21087405816205307</v>
      </c>
    </row>
    <row r="1423" spans="1:4" x14ac:dyDescent="0.25">
      <c r="A1423" s="67" t="s">
        <v>4019</v>
      </c>
      <c r="B1423" s="5">
        <v>72928</v>
      </c>
      <c r="C1423" s="5">
        <v>12688.5</v>
      </c>
      <c r="D1423" s="6">
        <v>0.17398667178587099</v>
      </c>
    </row>
    <row r="1424" spans="1:4" x14ac:dyDescent="0.25">
      <c r="A1424" s="67" t="s">
        <v>4023</v>
      </c>
      <c r="B1424" s="5">
        <v>80496</v>
      </c>
      <c r="C1424" s="5">
        <v>13407.5</v>
      </c>
      <c r="D1424" s="6">
        <v>0.166561071357583</v>
      </c>
    </row>
    <row r="1425" spans="1:4" x14ac:dyDescent="0.25">
      <c r="A1425" s="67" t="s">
        <v>4021</v>
      </c>
      <c r="B1425" s="5">
        <v>83207</v>
      </c>
      <c r="C1425" s="5">
        <v>13966.5</v>
      </c>
      <c r="D1425" s="6">
        <v>0.16785246433593329</v>
      </c>
    </row>
    <row r="1426" spans="1:4" x14ac:dyDescent="0.25">
      <c r="A1426" s="67" t="s">
        <v>4025</v>
      </c>
      <c r="B1426" s="5">
        <v>76796</v>
      </c>
      <c r="C1426" s="5">
        <v>12105.166666666666</v>
      </c>
      <c r="D1426" s="6">
        <v>0.15762756740802472</v>
      </c>
    </row>
    <row r="1427" spans="1:4" x14ac:dyDescent="0.25">
      <c r="A1427" s="67" t="s">
        <v>3896</v>
      </c>
      <c r="B1427" s="5">
        <v>42040</v>
      </c>
      <c r="C1427" s="5">
        <v>9609.1666666666661</v>
      </c>
      <c r="D1427" s="6">
        <v>0.22857199492546779</v>
      </c>
    </row>
    <row r="1428" spans="1:4" x14ac:dyDescent="0.25">
      <c r="A1428" s="67" t="s">
        <v>3919</v>
      </c>
      <c r="B1428" s="5">
        <v>39273</v>
      </c>
      <c r="C1428" s="5">
        <v>8782.1666666666661</v>
      </c>
      <c r="D1428" s="6">
        <v>0.22361843166212578</v>
      </c>
    </row>
    <row r="1429" spans="1:4" x14ac:dyDescent="0.25">
      <c r="A1429" s="67" t="s">
        <v>4028</v>
      </c>
      <c r="B1429" s="5">
        <v>55606</v>
      </c>
      <c r="C1429" s="5">
        <v>7946.5</v>
      </c>
      <c r="D1429" s="6">
        <v>0.14290724022587489</v>
      </c>
    </row>
    <row r="1430" spans="1:4" x14ac:dyDescent="0.25">
      <c r="A1430" s="67" t="s">
        <v>4024</v>
      </c>
      <c r="B1430" s="5">
        <v>61997</v>
      </c>
      <c r="C1430" s="5">
        <v>10085.5</v>
      </c>
      <c r="D1430" s="6">
        <v>0.16267722631740245</v>
      </c>
    </row>
    <row r="1431" spans="1:4" x14ac:dyDescent="0.25">
      <c r="A1431" s="67" t="s">
        <v>2948</v>
      </c>
      <c r="B1431" s="5">
        <v>51083</v>
      </c>
      <c r="C1431" s="5">
        <v>17454.5</v>
      </c>
      <c r="D1431" s="6">
        <v>0.34168901591527512</v>
      </c>
    </row>
    <row r="1432" spans="1:4" x14ac:dyDescent="0.25">
      <c r="A1432" s="67" t="s">
        <v>2874</v>
      </c>
      <c r="B1432" s="5">
        <v>48985</v>
      </c>
      <c r="C1432" s="5">
        <v>16957</v>
      </c>
      <c r="D1432" s="6">
        <v>0.34616719403899154</v>
      </c>
    </row>
    <row r="1433" spans="1:4" x14ac:dyDescent="0.25">
      <c r="A1433" s="67" t="s">
        <v>3209</v>
      </c>
      <c r="B1433" s="5">
        <v>49377</v>
      </c>
      <c r="C1433" s="5">
        <v>15833</v>
      </c>
      <c r="D1433" s="6">
        <v>0.32065536585859811</v>
      </c>
    </row>
    <row r="1434" spans="1:4" x14ac:dyDescent="0.25">
      <c r="A1434" s="67" t="s">
        <v>3302</v>
      </c>
      <c r="B1434" s="5">
        <v>46827</v>
      </c>
      <c r="C1434" s="5">
        <v>14597.5</v>
      </c>
      <c r="D1434" s="6">
        <v>0.31173254746193435</v>
      </c>
    </row>
    <row r="1435" spans="1:4" x14ac:dyDescent="0.25">
      <c r="A1435" s="67" t="s">
        <v>2837</v>
      </c>
      <c r="B1435" s="5">
        <v>50593</v>
      </c>
      <c r="C1435" s="5">
        <v>17646.666666666668</v>
      </c>
      <c r="D1435" s="6">
        <v>0.34879660559102382</v>
      </c>
    </row>
    <row r="1436" spans="1:4" x14ac:dyDescent="0.25">
      <c r="A1436" s="67" t="s">
        <v>3055</v>
      </c>
      <c r="B1436" s="5">
        <v>46929</v>
      </c>
      <c r="C1436" s="5">
        <v>15684.666666666666</v>
      </c>
      <c r="D1436" s="6">
        <v>0.33422119940051281</v>
      </c>
    </row>
    <row r="1437" spans="1:4" x14ac:dyDescent="0.25">
      <c r="A1437" s="67" t="s">
        <v>2721</v>
      </c>
      <c r="B1437" s="5">
        <v>48072</v>
      </c>
      <c r="C1437" s="5">
        <v>17204.5</v>
      </c>
      <c r="D1437" s="6">
        <v>0.35789024796139124</v>
      </c>
    </row>
    <row r="1438" spans="1:4" x14ac:dyDescent="0.25">
      <c r="A1438" s="67" t="s">
        <v>2679</v>
      </c>
      <c r="B1438" s="5">
        <v>47058</v>
      </c>
      <c r="C1438" s="5">
        <v>17049.833333333332</v>
      </c>
      <c r="D1438" s="6">
        <v>0.36231529885106323</v>
      </c>
    </row>
    <row r="1439" spans="1:4" x14ac:dyDescent="0.25">
      <c r="A1439" s="67" t="s">
        <v>2928</v>
      </c>
      <c r="B1439" s="5">
        <v>48085</v>
      </c>
      <c r="C1439" s="5">
        <v>16486.333333333332</v>
      </c>
      <c r="D1439" s="6">
        <v>0.34285813316696123</v>
      </c>
    </row>
    <row r="1440" spans="1:4" x14ac:dyDescent="0.25">
      <c r="A1440" s="67" t="s">
        <v>2776</v>
      </c>
      <c r="B1440" s="5">
        <v>49222</v>
      </c>
      <c r="C1440" s="5">
        <v>17394.5</v>
      </c>
      <c r="D1440" s="6">
        <v>0.35338872861728493</v>
      </c>
    </row>
    <row r="1441" spans="1:4" x14ac:dyDescent="0.25">
      <c r="A1441" s="67" t="s">
        <v>3069</v>
      </c>
      <c r="B1441" s="5">
        <v>46648</v>
      </c>
      <c r="C1441" s="5">
        <v>15522.666666666666</v>
      </c>
      <c r="D1441" s="6">
        <v>0.33276167609901103</v>
      </c>
    </row>
    <row r="1442" spans="1:4" x14ac:dyDescent="0.25">
      <c r="A1442" s="67" t="s">
        <v>3270</v>
      </c>
      <c r="B1442" s="5">
        <v>47939</v>
      </c>
      <c r="C1442" s="5">
        <v>15078.833333333334</v>
      </c>
      <c r="D1442" s="6">
        <v>0.31454209168596203</v>
      </c>
    </row>
    <row r="1443" spans="1:4" x14ac:dyDescent="0.25">
      <c r="A1443" s="67" t="s">
        <v>3525</v>
      </c>
      <c r="B1443" s="5">
        <v>31412</v>
      </c>
      <c r="C1443" s="5">
        <v>8996.5</v>
      </c>
      <c r="D1443" s="6">
        <v>0.2864032853686489</v>
      </c>
    </row>
    <row r="1444" spans="1:4" x14ac:dyDescent="0.25">
      <c r="A1444" s="67" t="s">
        <v>3535</v>
      </c>
      <c r="B1444" s="5">
        <v>29036</v>
      </c>
      <c r="C1444" s="5">
        <v>8280.6666666666661</v>
      </c>
      <c r="D1444" s="6">
        <v>0.28518620562979285</v>
      </c>
    </row>
    <row r="1445" spans="1:4" x14ac:dyDescent="0.25">
      <c r="A1445" s="67" t="s">
        <v>3667</v>
      </c>
      <c r="B1445" s="5">
        <v>28657</v>
      </c>
      <c r="C1445" s="5">
        <v>7712.5</v>
      </c>
      <c r="D1445" s="6">
        <v>0.26913145130334648</v>
      </c>
    </row>
    <row r="1446" spans="1:4" x14ac:dyDescent="0.25">
      <c r="A1446" s="67" t="s">
        <v>3388</v>
      </c>
      <c r="B1446" s="5">
        <v>29795</v>
      </c>
      <c r="C1446" s="5">
        <v>9004.5</v>
      </c>
      <c r="D1446" s="6">
        <v>0.30221513676791406</v>
      </c>
    </row>
    <row r="1447" spans="1:4" x14ac:dyDescent="0.25">
      <c r="A1447" s="67" t="s">
        <v>3478</v>
      </c>
      <c r="B1447" s="5">
        <v>31892</v>
      </c>
      <c r="C1447" s="5">
        <v>9321.1666666666661</v>
      </c>
      <c r="D1447" s="6">
        <v>0.29227287930097412</v>
      </c>
    </row>
    <row r="1448" spans="1:4" x14ac:dyDescent="0.25">
      <c r="A1448" s="67" t="s">
        <v>2869</v>
      </c>
      <c r="B1448" s="5">
        <v>29736</v>
      </c>
      <c r="C1448" s="5">
        <v>10308.166666666666</v>
      </c>
      <c r="D1448" s="6">
        <v>0.34665612949511254</v>
      </c>
    </row>
    <row r="1449" spans="1:4" x14ac:dyDescent="0.25">
      <c r="A1449" s="67" t="s">
        <v>3161</v>
      </c>
      <c r="B1449" s="5">
        <v>31128</v>
      </c>
      <c r="C1449" s="5">
        <v>10121.833333333334</v>
      </c>
      <c r="D1449" s="6">
        <v>0.32516812301893261</v>
      </c>
    </row>
    <row r="1450" spans="1:4" x14ac:dyDescent="0.25">
      <c r="A1450" s="67" t="s">
        <v>3372</v>
      </c>
      <c r="B1450" s="5">
        <v>32323</v>
      </c>
      <c r="C1450" s="5">
        <v>9829</v>
      </c>
      <c r="D1450" s="6">
        <v>0.30408687312440058</v>
      </c>
    </row>
    <row r="1451" spans="1:4" x14ac:dyDescent="0.25">
      <c r="A1451" s="67" t="s">
        <v>3645</v>
      </c>
      <c r="B1451" s="5">
        <v>28822</v>
      </c>
      <c r="C1451" s="5">
        <v>7842</v>
      </c>
      <c r="D1451" s="6">
        <v>0.27208382485601279</v>
      </c>
    </row>
    <row r="1452" spans="1:4" x14ac:dyDescent="0.25">
      <c r="A1452" s="67" t="s">
        <v>3680</v>
      </c>
      <c r="B1452" s="5">
        <v>29376</v>
      </c>
      <c r="C1452" s="5">
        <v>7859.333333333333</v>
      </c>
      <c r="D1452" s="6">
        <v>0.26754266521423381</v>
      </c>
    </row>
    <row r="1453" spans="1:4" x14ac:dyDescent="0.25">
      <c r="A1453" s="67" t="s">
        <v>3377</v>
      </c>
      <c r="B1453" s="5">
        <v>29755</v>
      </c>
      <c r="C1453" s="5">
        <v>9033.5</v>
      </c>
      <c r="D1453" s="6">
        <v>0.30359603427995296</v>
      </c>
    </row>
    <row r="1454" spans="1:4" x14ac:dyDescent="0.25">
      <c r="A1454" s="67" t="s">
        <v>3760</v>
      </c>
      <c r="B1454" s="5">
        <v>30445</v>
      </c>
      <c r="C1454" s="5">
        <v>7770.166666666667</v>
      </c>
      <c r="D1454" s="6">
        <v>0.25521979525921062</v>
      </c>
    </row>
    <row r="1455" spans="1:4" x14ac:dyDescent="0.25">
      <c r="A1455" s="67" t="s">
        <v>3519</v>
      </c>
      <c r="B1455" s="5">
        <v>30521</v>
      </c>
      <c r="C1455" s="5">
        <v>8763.1666666666661</v>
      </c>
      <c r="D1455" s="6">
        <v>0.28711925122593185</v>
      </c>
    </row>
    <row r="1456" spans="1:4" x14ac:dyDescent="0.25">
      <c r="A1456" s="67" t="s">
        <v>3471</v>
      </c>
      <c r="B1456" s="5">
        <v>30387</v>
      </c>
      <c r="C1456" s="5">
        <v>8911.1666666666661</v>
      </c>
      <c r="D1456" s="6">
        <v>0.29325588793453339</v>
      </c>
    </row>
    <row r="1457" spans="1:4" x14ac:dyDescent="0.25">
      <c r="A1457" s="67" t="s">
        <v>3924</v>
      </c>
      <c r="B1457" s="5">
        <v>51187</v>
      </c>
      <c r="C1457" s="5">
        <v>11332.5</v>
      </c>
      <c r="D1457" s="6">
        <v>0.22139410397171158</v>
      </c>
    </row>
    <row r="1458" spans="1:4" x14ac:dyDescent="0.25">
      <c r="A1458" s="67" t="s">
        <v>3974</v>
      </c>
      <c r="B1458" s="5">
        <v>56278</v>
      </c>
      <c r="C1458" s="5">
        <v>11420.5</v>
      </c>
      <c r="D1458" s="6">
        <v>0.20293009701837308</v>
      </c>
    </row>
    <row r="1459" spans="1:4" x14ac:dyDescent="0.25">
      <c r="A1459" s="67" t="s">
        <v>3923</v>
      </c>
      <c r="B1459" s="5">
        <v>58221</v>
      </c>
      <c r="C1459" s="5">
        <v>12896.333333333334</v>
      </c>
      <c r="D1459" s="6">
        <v>0.22150655834378202</v>
      </c>
    </row>
    <row r="1460" spans="1:4" x14ac:dyDescent="0.25">
      <c r="A1460" s="67" t="s">
        <v>3913</v>
      </c>
      <c r="B1460" s="5">
        <v>54141</v>
      </c>
      <c r="C1460" s="5">
        <v>12146.5</v>
      </c>
      <c r="D1460" s="6">
        <v>0.22434938401581056</v>
      </c>
    </row>
    <row r="1461" spans="1:4" x14ac:dyDescent="0.25">
      <c r="A1461" s="67" t="s">
        <v>3887</v>
      </c>
      <c r="B1461" s="5">
        <v>55284</v>
      </c>
      <c r="C1461" s="5">
        <v>12691</v>
      </c>
      <c r="D1461" s="6">
        <v>0.22956008971854425</v>
      </c>
    </row>
    <row r="1462" spans="1:4" x14ac:dyDescent="0.25">
      <c r="A1462" s="67" t="s">
        <v>3907</v>
      </c>
      <c r="B1462" s="5">
        <v>51984</v>
      </c>
      <c r="C1462" s="5">
        <v>11707</v>
      </c>
      <c r="D1462" s="6">
        <v>0.22520390889504463</v>
      </c>
    </row>
    <row r="1463" spans="1:4" x14ac:dyDescent="0.25">
      <c r="A1463" s="67" t="s">
        <v>3888</v>
      </c>
      <c r="B1463" s="5">
        <v>54685</v>
      </c>
      <c r="C1463" s="5">
        <v>12549.333333333334</v>
      </c>
      <c r="D1463" s="6">
        <v>0.22948401450732986</v>
      </c>
    </row>
    <row r="1464" spans="1:4" x14ac:dyDescent="0.25">
      <c r="A1464" s="67" t="s">
        <v>3929</v>
      </c>
      <c r="B1464" s="5">
        <v>55814</v>
      </c>
      <c r="C1464" s="5">
        <v>12234.666666666666</v>
      </c>
      <c r="D1464" s="6">
        <v>0.21920426177422628</v>
      </c>
    </row>
    <row r="1465" spans="1:4" x14ac:dyDescent="0.25">
      <c r="A1465" s="67" t="s">
        <v>3223</v>
      </c>
      <c r="B1465" s="5">
        <v>27899</v>
      </c>
      <c r="C1465" s="5">
        <v>8921</v>
      </c>
      <c r="D1465" s="6">
        <v>0.31976056489479909</v>
      </c>
    </row>
    <row r="1466" spans="1:4" x14ac:dyDescent="0.25">
      <c r="A1466" s="67" t="s">
        <v>3473</v>
      </c>
      <c r="B1466" s="5">
        <v>24816</v>
      </c>
      <c r="C1466" s="5">
        <v>7267.166666666667</v>
      </c>
      <c r="D1466" s="6">
        <v>0.29284198366645176</v>
      </c>
    </row>
    <row r="1467" spans="1:4" x14ac:dyDescent="0.25">
      <c r="A1467" s="67" t="s">
        <v>3436</v>
      </c>
      <c r="B1467" s="5">
        <v>26702</v>
      </c>
      <c r="C1467" s="5">
        <v>7932.833333333333</v>
      </c>
      <c r="D1467" s="6">
        <v>0.29708760891818342</v>
      </c>
    </row>
    <row r="1468" spans="1:4" x14ac:dyDescent="0.25">
      <c r="A1468" s="67" t="s">
        <v>3268</v>
      </c>
      <c r="B1468" s="5">
        <v>26268</v>
      </c>
      <c r="C1468" s="5">
        <v>8267.8333333333339</v>
      </c>
      <c r="D1468" s="6">
        <v>0.31474925130704029</v>
      </c>
    </row>
    <row r="1469" spans="1:4" x14ac:dyDescent="0.25">
      <c r="A1469" s="67" t="s">
        <v>3524</v>
      </c>
      <c r="B1469" s="5">
        <v>28086</v>
      </c>
      <c r="C1469" s="5">
        <v>8046.166666666667</v>
      </c>
      <c r="D1469" s="6">
        <v>0.28648318260580596</v>
      </c>
    </row>
    <row r="1470" spans="1:4" x14ac:dyDescent="0.25">
      <c r="A1470" s="67" t="s">
        <v>3129</v>
      </c>
      <c r="B1470" s="5">
        <v>26569</v>
      </c>
      <c r="C1470" s="5">
        <v>8736.8333333333339</v>
      </c>
      <c r="D1470" s="6">
        <v>0.32883561042317488</v>
      </c>
    </row>
    <row r="1471" spans="1:4" x14ac:dyDescent="0.25">
      <c r="A1471" s="67" t="s">
        <v>3448</v>
      </c>
      <c r="B1471" s="5">
        <v>26830</v>
      </c>
      <c r="C1471" s="5">
        <v>7926.666666666667</v>
      </c>
      <c r="D1471" s="6">
        <v>0.29544042738228354</v>
      </c>
    </row>
    <row r="1472" spans="1:4" x14ac:dyDescent="0.25">
      <c r="A1472" s="67" t="s">
        <v>3311</v>
      </c>
      <c r="B1472" s="5">
        <v>26420</v>
      </c>
      <c r="C1472" s="5">
        <v>8196</v>
      </c>
      <c r="D1472" s="6">
        <v>0.31021953065859198</v>
      </c>
    </row>
    <row r="1473" spans="1:4" x14ac:dyDescent="0.25">
      <c r="A1473" s="67" t="s">
        <v>3380</v>
      </c>
      <c r="B1473" s="5">
        <v>26421</v>
      </c>
      <c r="C1473" s="5">
        <v>8011.333333333333</v>
      </c>
      <c r="D1473" s="6">
        <v>0.30321839950544388</v>
      </c>
    </row>
    <row r="1474" spans="1:4" x14ac:dyDescent="0.25">
      <c r="A1474" s="67" t="s">
        <v>4001</v>
      </c>
      <c r="B1474" s="5">
        <v>39778</v>
      </c>
      <c r="C1474" s="5">
        <v>7619.5</v>
      </c>
      <c r="D1474" s="6">
        <v>0.19155060586253708</v>
      </c>
    </row>
    <row r="1475" spans="1:4" x14ac:dyDescent="0.25">
      <c r="A1475" s="67" t="s">
        <v>4008</v>
      </c>
      <c r="B1475" s="5">
        <v>40013</v>
      </c>
      <c r="C1475" s="5">
        <v>7408.166666666667</v>
      </c>
      <c r="D1475" s="6">
        <v>0.18514399486833447</v>
      </c>
    </row>
    <row r="1476" spans="1:4" x14ac:dyDescent="0.25">
      <c r="A1476" s="67" t="s">
        <v>3976</v>
      </c>
      <c r="B1476" s="5">
        <v>40600</v>
      </c>
      <c r="C1476" s="5">
        <v>8231.1666666666661</v>
      </c>
      <c r="D1476" s="6">
        <v>0.20273809523809522</v>
      </c>
    </row>
    <row r="1477" spans="1:4" x14ac:dyDescent="0.25">
      <c r="A1477" s="67" t="s">
        <v>3969</v>
      </c>
      <c r="B1477" s="5">
        <v>42599</v>
      </c>
      <c r="C1477" s="5">
        <v>8756.3333333333339</v>
      </c>
      <c r="D1477" s="6">
        <v>0.20555255600679204</v>
      </c>
    </row>
    <row r="1478" spans="1:4" x14ac:dyDescent="0.25">
      <c r="A1478" s="67" t="s">
        <v>3958</v>
      </c>
      <c r="B1478" s="5">
        <v>42035</v>
      </c>
      <c r="C1478" s="5">
        <v>8812.5</v>
      </c>
      <c r="D1478" s="6">
        <v>0.20964672296895445</v>
      </c>
    </row>
    <row r="1479" spans="1:4" x14ac:dyDescent="0.25">
      <c r="A1479" s="67" t="s">
        <v>3975</v>
      </c>
      <c r="B1479" s="5">
        <v>42178</v>
      </c>
      <c r="C1479" s="5">
        <v>8554.5</v>
      </c>
      <c r="D1479" s="6">
        <v>0.20281900516857129</v>
      </c>
    </row>
    <row r="1480" spans="1:4" x14ac:dyDescent="0.25">
      <c r="A1480" s="67" t="s">
        <v>2558</v>
      </c>
      <c r="B1480" s="5">
        <v>62566</v>
      </c>
      <c r="C1480" s="5">
        <v>23240.166666666668</v>
      </c>
      <c r="D1480" s="6">
        <v>0.37145041502839671</v>
      </c>
    </row>
    <row r="1481" spans="1:4" x14ac:dyDescent="0.25">
      <c r="A1481" s="67" t="s">
        <v>2376</v>
      </c>
      <c r="B1481" s="5">
        <v>60610</v>
      </c>
      <c r="C1481" s="5">
        <v>23638.833333333332</v>
      </c>
      <c r="D1481" s="6">
        <v>0.39001539899906507</v>
      </c>
    </row>
    <row r="1482" spans="1:4" x14ac:dyDescent="0.25">
      <c r="A1482" s="67" t="s">
        <v>2231</v>
      </c>
      <c r="B1482" s="5">
        <v>61852</v>
      </c>
      <c r="C1482" s="5">
        <v>24963</v>
      </c>
      <c r="D1482" s="6">
        <v>0.40359244648515813</v>
      </c>
    </row>
    <row r="1483" spans="1:4" x14ac:dyDescent="0.25">
      <c r="A1483" s="67" t="s">
        <v>1885</v>
      </c>
      <c r="B1483" s="5">
        <v>63534</v>
      </c>
      <c r="C1483" s="5">
        <v>27444.166666666668</v>
      </c>
      <c r="D1483" s="6">
        <v>0.43196031521180261</v>
      </c>
    </row>
    <row r="1484" spans="1:4" x14ac:dyDescent="0.25">
      <c r="A1484" s="67" t="s">
        <v>2057</v>
      </c>
      <c r="B1484" s="5">
        <v>62327</v>
      </c>
      <c r="C1484" s="5">
        <v>26015</v>
      </c>
      <c r="D1484" s="6">
        <v>0.41739535032971264</v>
      </c>
    </row>
    <row r="1485" spans="1:4" x14ac:dyDescent="0.25">
      <c r="A1485" s="67" t="s">
        <v>1306</v>
      </c>
      <c r="B1485" s="5">
        <v>63386</v>
      </c>
      <c r="C1485" s="5">
        <v>31197.666666666668</v>
      </c>
      <c r="D1485" s="6">
        <v>0.49218544578718754</v>
      </c>
    </row>
    <row r="1486" spans="1:4" x14ac:dyDescent="0.25">
      <c r="A1486" s="67" t="s">
        <v>2428</v>
      </c>
      <c r="B1486" s="5">
        <v>62749</v>
      </c>
      <c r="C1486" s="5">
        <v>24148.666666666668</v>
      </c>
      <c r="D1486" s="6">
        <v>0.38484544242404928</v>
      </c>
    </row>
    <row r="1487" spans="1:4" x14ac:dyDescent="0.25">
      <c r="A1487" s="67" t="s">
        <v>2135</v>
      </c>
      <c r="B1487" s="5">
        <v>59012</v>
      </c>
      <c r="C1487" s="5">
        <v>24257.333333333332</v>
      </c>
      <c r="D1487" s="6">
        <v>0.41105763799453215</v>
      </c>
    </row>
    <row r="1488" spans="1:4" x14ac:dyDescent="0.25">
      <c r="A1488" s="67" t="s">
        <v>2715</v>
      </c>
      <c r="B1488" s="5">
        <v>61194</v>
      </c>
      <c r="C1488" s="5">
        <v>21960</v>
      </c>
      <c r="D1488" s="6">
        <v>0.35885871163839594</v>
      </c>
    </row>
    <row r="1489" spans="1:4" x14ac:dyDescent="0.25">
      <c r="A1489" s="67" t="s">
        <v>1944</v>
      </c>
      <c r="B1489" s="5">
        <v>59022</v>
      </c>
      <c r="C1489" s="5">
        <v>25164.833333333332</v>
      </c>
      <c r="D1489" s="6">
        <v>0.42636361582686677</v>
      </c>
    </row>
    <row r="1490" spans="1:4" x14ac:dyDescent="0.25">
      <c r="A1490" s="67" t="s">
        <v>2076</v>
      </c>
      <c r="B1490" s="5">
        <v>61000</v>
      </c>
      <c r="C1490" s="5">
        <v>25345.166666666668</v>
      </c>
      <c r="D1490" s="6">
        <v>0.41549453551912569</v>
      </c>
    </row>
    <row r="1491" spans="1:4" x14ac:dyDescent="0.25">
      <c r="A1491" s="67" t="s">
        <v>2765</v>
      </c>
      <c r="B1491" s="5">
        <v>63791</v>
      </c>
      <c r="C1491" s="5">
        <v>22600.833333333332</v>
      </c>
      <c r="D1491" s="6">
        <v>0.35429501549330361</v>
      </c>
    </row>
    <row r="1492" spans="1:4" x14ac:dyDescent="0.25">
      <c r="A1492" s="67" t="s">
        <v>2090</v>
      </c>
      <c r="B1492" s="5">
        <v>59067</v>
      </c>
      <c r="C1492" s="5">
        <v>24494.833333333332</v>
      </c>
      <c r="D1492" s="6">
        <v>0.41469574099468964</v>
      </c>
    </row>
    <row r="1493" spans="1:4" x14ac:dyDescent="0.25">
      <c r="A1493" s="67" t="s">
        <v>2353</v>
      </c>
      <c r="B1493" s="5">
        <v>61742</v>
      </c>
      <c r="C1493" s="5">
        <v>24204</v>
      </c>
      <c r="D1493" s="6">
        <v>0.3920183991448285</v>
      </c>
    </row>
    <row r="1494" spans="1:4" x14ac:dyDescent="0.25">
      <c r="A1494" s="67" t="s">
        <v>3419</v>
      </c>
      <c r="B1494" s="5">
        <v>38393</v>
      </c>
      <c r="C1494" s="5">
        <v>11462.333333333334</v>
      </c>
      <c r="D1494" s="6">
        <v>0.29855268755589126</v>
      </c>
    </row>
    <row r="1495" spans="1:4" x14ac:dyDescent="0.25">
      <c r="A1495" s="67" t="s">
        <v>3121</v>
      </c>
      <c r="B1495" s="5">
        <v>37971</v>
      </c>
      <c r="C1495" s="5">
        <v>12512</v>
      </c>
      <c r="D1495" s="6">
        <v>0.32951462958573646</v>
      </c>
    </row>
    <row r="1496" spans="1:4" x14ac:dyDescent="0.25">
      <c r="A1496" s="67" t="s">
        <v>3075</v>
      </c>
      <c r="B1496" s="5">
        <v>38625</v>
      </c>
      <c r="C1496" s="5">
        <v>12839.166666666666</v>
      </c>
      <c r="D1496" s="6">
        <v>0.33240560949298814</v>
      </c>
    </row>
    <row r="1497" spans="1:4" x14ac:dyDescent="0.25">
      <c r="A1497" s="67" t="s">
        <v>2835</v>
      </c>
      <c r="B1497" s="5">
        <v>39384</v>
      </c>
      <c r="C1497" s="5">
        <v>13738.833333333334</v>
      </c>
      <c r="D1497" s="6">
        <v>0.34884301577628818</v>
      </c>
    </row>
    <row r="1498" spans="1:4" x14ac:dyDescent="0.25">
      <c r="A1498" s="67" t="s">
        <v>3210</v>
      </c>
      <c r="B1498" s="5">
        <v>39369</v>
      </c>
      <c r="C1498" s="5">
        <v>12623.166666666666</v>
      </c>
      <c r="D1498" s="6">
        <v>0.32063721879312823</v>
      </c>
    </row>
    <row r="1499" spans="1:4" x14ac:dyDescent="0.25">
      <c r="A1499" s="67" t="s">
        <v>2896</v>
      </c>
      <c r="B1499" s="5">
        <v>37016</v>
      </c>
      <c r="C1499" s="5">
        <v>12763.5</v>
      </c>
      <c r="D1499" s="6">
        <v>0.3448103522800951</v>
      </c>
    </row>
    <row r="1500" spans="1:4" x14ac:dyDescent="0.25">
      <c r="A1500" s="67" t="s">
        <v>2953</v>
      </c>
      <c r="B1500" s="5">
        <v>38869</v>
      </c>
      <c r="C1500" s="5">
        <v>13270.833333333334</v>
      </c>
      <c r="D1500" s="6">
        <v>0.3414246143027434</v>
      </c>
    </row>
    <row r="1501" spans="1:4" x14ac:dyDescent="0.25">
      <c r="A1501" s="67" t="s">
        <v>2992</v>
      </c>
      <c r="B1501" s="5">
        <v>40424</v>
      </c>
      <c r="C1501" s="5">
        <v>13696.166666666666</v>
      </c>
      <c r="D1501" s="6">
        <v>0.33881275150075862</v>
      </c>
    </row>
    <row r="1502" spans="1:4" x14ac:dyDescent="0.25">
      <c r="A1502" s="67" t="s">
        <v>3044</v>
      </c>
      <c r="B1502" s="5">
        <v>40589</v>
      </c>
      <c r="C1502" s="5">
        <v>13581.333333333334</v>
      </c>
      <c r="D1502" s="6">
        <v>0.33460625621063178</v>
      </c>
    </row>
    <row r="1503" spans="1:4" x14ac:dyDescent="0.25">
      <c r="A1503" s="67" t="s">
        <v>3531</v>
      </c>
      <c r="B1503" s="5">
        <v>72334</v>
      </c>
      <c r="C1503" s="5">
        <v>20645.166666666668</v>
      </c>
      <c r="D1503" s="6">
        <v>0.28541442014359314</v>
      </c>
    </row>
    <row r="1504" spans="1:4" x14ac:dyDescent="0.25">
      <c r="A1504" s="67" t="s">
        <v>3787</v>
      </c>
      <c r="B1504" s="5">
        <v>68238</v>
      </c>
      <c r="C1504" s="5">
        <v>17092.5</v>
      </c>
      <c r="D1504" s="6">
        <v>0.25048360151235383</v>
      </c>
    </row>
    <row r="1505" spans="1:4" x14ac:dyDescent="0.25">
      <c r="A1505" s="67" t="s">
        <v>3721</v>
      </c>
      <c r="B1505" s="5">
        <v>67588</v>
      </c>
      <c r="C1505" s="5">
        <v>17640.333333333332</v>
      </c>
      <c r="D1505" s="6">
        <v>0.26099800753585445</v>
      </c>
    </row>
    <row r="1506" spans="1:4" x14ac:dyDescent="0.25">
      <c r="A1506" s="67" t="s">
        <v>3692</v>
      </c>
      <c r="B1506" s="5">
        <v>73857</v>
      </c>
      <c r="C1506" s="5">
        <v>19596.5</v>
      </c>
      <c r="D1506" s="6">
        <v>0.26533030044545541</v>
      </c>
    </row>
    <row r="1507" spans="1:4" x14ac:dyDescent="0.25">
      <c r="A1507" s="67" t="s">
        <v>3612</v>
      </c>
      <c r="B1507" s="5">
        <v>66095</v>
      </c>
      <c r="C1507" s="5">
        <v>18275.5</v>
      </c>
      <c r="D1507" s="6">
        <v>0.27650351766396852</v>
      </c>
    </row>
    <row r="1508" spans="1:4" x14ac:dyDescent="0.25">
      <c r="A1508" s="67" t="s">
        <v>3625</v>
      </c>
      <c r="B1508" s="5">
        <v>72958</v>
      </c>
      <c r="C1508" s="5">
        <v>20011.166666666668</v>
      </c>
      <c r="D1508" s="6">
        <v>0.27428337765106869</v>
      </c>
    </row>
    <row r="1509" spans="1:4" x14ac:dyDescent="0.25">
      <c r="A1509" s="67" t="s">
        <v>3650</v>
      </c>
      <c r="B1509" s="5">
        <v>67399</v>
      </c>
      <c r="C1509" s="5">
        <v>18296.5</v>
      </c>
      <c r="D1509" s="6">
        <v>0.27146545200967376</v>
      </c>
    </row>
    <row r="1510" spans="1:4" x14ac:dyDescent="0.25">
      <c r="A1510" s="67" t="s">
        <v>3815</v>
      </c>
      <c r="B1510" s="5">
        <v>71520</v>
      </c>
      <c r="C1510" s="5">
        <v>17619.5</v>
      </c>
      <c r="D1510" s="6">
        <v>0.24635766219239374</v>
      </c>
    </row>
    <row r="1511" spans="1:4" x14ac:dyDescent="0.25">
      <c r="A1511" s="67" t="s">
        <v>2893</v>
      </c>
      <c r="B1511" s="5">
        <v>35211</v>
      </c>
      <c r="C1511" s="5">
        <v>12148.166666666666</v>
      </c>
      <c r="D1511" s="6">
        <v>0.34501055541355446</v>
      </c>
    </row>
    <row r="1512" spans="1:4" x14ac:dyDescent="0.25">
      <c r="A1512" s="67" t="s">
        <v>2868</v>
      </c>
      <c r="B1512" s="5">
        <v>34614</v>
      </c>
      <c r="C1512" s="5">
        <v>12001.5</v>
      </c>
      <c r="D1512" s="6">
        <v>0.34672386895475821</v>
      </c>
    </row>
    <row r="1513" spans="1:4" x14ac:dyDescent="0.25">
      <c r="A1513" s="67" t="s">
        <v>2532</v>
      </c>
      <c r="B1513" s="5">
        <v>37781</v>
      </c>
      <c r="C1513" s="5">
        <v>14138</v>
      </c>
      <c r="D1513" s="6">
        <v>0.37420925862205873</v>
      </c>
    </row>
    <row r="1514" spans="1:4" x14ac:dyDescent="0.25">
      <c r="A1514" s="67" t="s">
        <v>3083</v>
      </c>
      <c r="B1514" s="5">
        <v>37209</v>
      </c>
      <c r="C1514" s="5">
        <v>12351.833333333334</v>
      </c>
      <c r="D1514" s="6">
        <v>0.33195821799385455</v>
      </c>
    </row>
    <row r="1515" spans="1:4" x14ac:dyDescent="0.25">
      <c r="A1515" s="67" t="s">
        <v>3170</v>
      </c>
      <c r="B1515" s="5">
        <v>34966</v>
      </c>
      <c r="C1515" s="5">
        <v>11349</v>
      </c>
      <c r="D1515" s="6">
        <v>0.32457244180060629</v>
      </c>
    </row>
    <row r="1516" spans="1:4" x14ac:dyDescent="0.25">
      <c r="A1516" s="67" t="s">
        <v>2741</v>
      </c>
      <c r="B1516" s="5">
        <v>37065</v>
      </c>
      <c r="C1516" s="5">
        <v>13189.166666666666</v>
      </c>
      <c r="D1516" s="6">
        <v>0.35583884167453572</v>
      </c>
    </row>
    <row r="1517" spans="1:4" x14ac:dyDescent="0.25">
      <c r="A1517" s="67" t="s">
        <v>2973</v>
      </c>
      <c r="B1517" s="5">
        <v>36006</v>
      </c>
      <c r="C1517" s="5">
        <v>12242.666666666666</v>
      </c>
      <c r="D1517" s="6">
        <v>0.3400174045066563</v>
      </c>
    </row>
    <row r="1518" spans="1:4" x14ac:dyDescent="0.25">
      <c r="A1518" s="67" t="s">
        <v>3041</v>
      </c>
      <c r="B1518" s="5">
        <v>34277</v>
      </c>
      <c r="C1518" s="5">
        <v>11475.5</v>
      </c>
      <c r="D1518" s="6">
        <v>0.33478717507366457</v>
      </c>
    </row>
    <row r="1519" spans="1:4" x14ac:dyDescent="0.25">
      <c r="A1519" s="67" t="s">
        <v>2940</v>
      </c>
      <c r="B1519" s="5">
        <v>36121</v>
      </c>
      <c r="C1519" s="5">
        <v>12363.166666666666</v>
      </c>
      <c r="D1519" s="6">
        <v>0.34227088581896031</v>
      </c>
    </row>
    <row r="1520" spans="1:4" x14ac:dyDescent="0.25">
      <c r="A1520" s="67" t="s">
        <v>3756</v>
      </c>
      <c r="B1520" s="5">
        <v>52592</v>
      </c>
      <c r="C1520" s="5">
        <v>13426.166666666666</v>
      </c>
      <c r="D1520" s="6">
        <v>0.25528914410303216</v>
      </c>
    </row>
    <row r="1521" spans="1:4" x14ac:dyDescent="0.25">
      <c r="A1521" s="67" t="s">
        <v>3870</v>
      </c>
      <c r="B1521" s="5">
        <v>53053</v>
      </c>
      <c r="C1521" s="5">
        <v>12431.166666666666</v>
      </c>
      <c r="D1521" s="6">
        <v>0.23431599846694184</v>
      </c>
    </row>
    <row r="1522" spans="1:4" x14ac:dyDescent="0.25">
      <c r="A1522" s="67" t="s">
        <v>3859</v>
      </c>
      <c r="B1522" s="5">
        <v>53197</v>
      </c>
      <c r="C1522" s="5">
        <v>12588</v>
      </c>
      <c r="D1522" s="6">
        <v>0.2366298851438991</v>
      </c>
    </row>
    <row r="1523" spans="1:4" x14ac:dyDescent="0.25">
      <c r="A1523" s="67" t="s">
        <v>3774</v>
      </c>
      <c r="B1523" s="5">
        <v>53501</v>
      </c>
      <c r="C1523" s="5">
        <v>13511.666666666666</v>
      </c>
      <c r="D1523" s="6">
        <v>0.25254979657701099</v>
      </c>
    </row>
    <row r="1524" spans="1:4" x14ac:dyDescent="0.25">
      <c r="A1524" s="67" t="s">
        <v>3868</v>
      </c>
      <c r="B1524" s="5">
        <v>52276</v>
      </c>
      <c r="C1524" s="5">
        <v>12274.333333333334</v>
      </c>
      <c r="D1524" s="6">
        <v>0.23479863289718675</v>
      </c>
    </row>
    <row r="1525" spans="1:4" x14ac:dyDescent="0.25">
      <c r="A1525" s="67" t="s">
        <v>2029</v>
      </c>
      <c r="B1525" s="5">
        <v>66509</v>
      </c>
      <c r="C1525" s="5">
        <v>27861.166666666668</v>
      </c>
      <c r="D1525" s="6">
        <v>0.41890821793541727</v>
      </c>
    </row>
    <row r="1526" spans="1:4" x14ac:dyDescent="0.25">
      <c r="A1526" s="67" t="s">
        <v>1863</v>
      </c>
      <c r="B1526" s="5">
        <v>68805</v>
      </c>
      <c r="C1526" s="5">
        <v>29836.833333333332</v>
      </c>
      <c r="D1526" s="6">
        <v>0.43364338831964727</v>
      </c>
    </row>
    <row r="1527" spans="1:4" x14ac:dyDescent="0.25">
      <c r="A1527" s="67" t="s">
        <v>2168</v>
      </c>
      <c r="B1527" s="5">
        <v>65450</v>
      </c>
      <c r="C1527" s="5">
        <v>26756.5</v>
      </c>
      <c r="D1527" s="6">
        <v>0.40880825057295644</v>
      </c>
    </row>
    <row r="1528" spans="1:4" x14ac:dyDescent="0.25">
      <c r="A1528" s="67" t="s">
        <v>1845</v>
      </c>
      <c r="B1528" s="5">
        <v>64988</v>
      </c>
      <c r="C1528" s="5">
        <v>28264.333333333332</v>
      </c>
      <c r="D1528" s="6">
        <v>0.43491618965552614</v>
      </c>
    </row>
    <row r="1529" spans="1:4" x14ac:dyDescent="0.25">
      <c r="A1529" s="67" t="s">
        <v>2873</v>
      </c>
      <c r="B1529" s="5">
        <v>42028</v>
      </c>
      <c r="C1529" s="5">
        <v>14549</v>
      </c>
      <c r="D1529" s="6">
        <v>0.34617397925192728</v>
      </c>
    </row>
    <row r="1530" spans="1:4" x14ac:dyDescent="0.25">
      <c r="A1530" s="67" t="s">
        <v>2633</v>
      </c>
      <c r="B1530" s="5">
        <v>42996</v>
      </c>
      <c r="C1530" s="5">
        <v>15717.833333333334</v>
      </c>
      <c r="D1530" s="6">
        <v>0.36556501379973333</v>
      </c>
    </row>
    <row r="1531" spans="1:4" x14ac:dyDescent="0.25">
      <c r="A1531" s="67" t="s">
        <v>3253</v>
      </c>
      <c r="B1531" s="5">
        <v>40650</v>
      </c>
      <c r="C1531" s="5">
        <v>12882.166666666666</v>
      </c>
      <c r="D1531" s="6">
        <v>0.31690446904469044</v>
      </c>
    </row>
    <row r="1532" spans="1:4" x14ac:dyDescent="0.25">
      <c r="A1532" s="67" t="s">
        <v>2628</v>
      </c>
      <c r="B1532" s="5">
        <v>41423</v>
      </c>
      <c r="C1532" s="5">
        <v>15156</v>
      </c>
      <c r="D1532" s="6">
        <v>0.36588368780629121</v>
      </c>
    </row>
    <row r="1533" spans="1:4" x14ac:dyDescent="0.25">
      <c r="A1533" s="67" t="s">
        <v>2683</v>
      </c>
      <c r="B1533" s="5">
        <v>43112</v>
      </c>
      <c r="C1533" s="5">
        <v>15613.5</v>
      </c>
      <c r="D1533" s="6">
        <v>0.36216134718871779</v>
      </c>
    </row>
    <row r="1534" spans="1:4" x14ac:dyDescent="0.25">
      <c r="A1534" s="67" t="s">
        <v>2777</v>
      </c>
      <c r="B1534" s="5">
        <v>42107</v>
      </c>
      <c r="C1534" s="5">
        <v>14879.333333333334</v>
      </c>
      <c r="D1534" s="6">
        <v>0.35336959017107211</v>
      </c>
    </row>
    <row r="1535" spans="1:4" x14ac:dyDescent="0.25">
      <c r="A1535" s="67" t="s">
        <v>3658</v>
      </c>
      <c r="B1535" s="5">
        <v>73067</v>
      </c>
      <c r="C1535" s="5">
        <v>19713.833333333332</v>
      </c>
      <c r="D1535" s="6">
        <v>0.26980488227699689</v>
      </c>
    </row>
    <row r="1536" spans="1:4" x14ac:dyDescent="0.25">
      <c r="A1536" s="67" t="s">
        <v>3719</v>
      </c>
      <c r="B1536" s="5">
        <v>68724</v>
      </c>
      <c r="C1536" s="5">
        <v>17952.666666666668</v>
      </c>
      <c r="D1536" s="6">
        <v>0.26122848883456534</v>
      </c>
    </row>
    <row r="1537" spans="1:4" x14ac:dyDescent="0.25">
      <c r="A1537" s="67" t="s">
        <v>3674</v>
      </c>
      <c r="B1537" s="5">
        <v>76711</v>
      </c>
      <c r="C1537" s="5">
        <v>20602</v>
      </c>
      <c r="D1537" s="6">
        <v>0.26856643766865246</v>
      </c>
    </row>
    <row r="1538" spans="1:4" x14ac:dyDescent="0.25">
      <c r="A1538" s="67" t="s">
        <v>2631</v>
      </c>
      <c r="B1538" s="5">
        <v>37728</v>
      </c>
      <c r="C1538" s="5">
        <v>13797.833333333334</v>
      </c>
      <c r="D1538" s="6">
        <v>0.36571865281311849</v>
      </c>
    </row>
    <row r="1539" spans="1:4" x14ac:dyDescent="0.25">
      <c r="A1539" s="67" t="s">
        <v>2733</v>
      </c>
      <c r="B1539" s="5">
        <v>36633</v>
      </c>
      <c r="C1539" s="5">
        <v>13073.333333333334</v>
      </c>
      <c r="D1539" s="6">
        <v>0.35687312896386686</v>
      </c>
    </row>
    <row r="1540" spans="1:4" x14ac:dyDescent="0.25">
      <c r="A1540" s="67" t="s">
        <v>2843</v>
      </c>
      <c r="B1540" s="5">
        <v>37863</v>
      </c>
      <c r="C1540" s="5">
        <v>13189.666666666666</v>
      </c>
      <c r="D1540" s="6">
        <v>0.34835239327751805</v>
      </c>
    </row>
    <row r="1541" spans="1:4" x14ac:dyDescent="0.25">
      <c r="A1541" s="67" t="s">
        <v>2897</v>
      </c>
      <c r="B1541" s="5">
        <v>33903</v>
      </c>
      <c r="C1541" s="5">
        <v>11687.833333333334</v>
      </c>
      <c r="D1541" s="6">
        <v>0.34474333638124455</v>
      </c>
    </row>
    <row r="1542" spans="1:4" x14ac:dyDescent="0.25">
      <c r="A1542" s="67" t="s">
        <v>3788</v>
      </c>
      <c r="B1542" s="5">
        <v>53833</v>
      </c>
      <c r="C1542" s="5">
        <v>13482.666666666666</v>
      </c>
      <c r="D1542" s="6">
        <v>0.25045356317995776</v>
      </c>
    </row>
    <row r="1543" spans="1:4" x14ac:dyDescent="0.25">
      <c r="A1543" s="67" t="s">
        <v>3325</v>
      </c>
      <c r="B1543" s="5">
        <v>64143</v>
      </c>
      <c r="C1543" s="5">
        <v>19840</v>
      </c>
      <c r="D1543" s="6">
        <v>0.30930888795347894</v>
      </c>
    </row>
    <row r="1544" spans="1:4" x14ac:dyDescent="0.25">
      <c r="A1544" s="67" t="s">
        <v>3757</v>
      </c>
      <c r="B1544" s="5">
        <v>44943</v>
      </c>
      <c r="C1544" s="5">
        <v>11472.333333333334</v>
      </c>
      <c r="D1544" s="6">
        <v>0.25526407523603972</v>
      </c>
    </row>
    <row r="1545" spans="1:4" x14ac:dyDescent="0.25">
      <c r="A1545" s="67" t="s">
        <v>3490</v>
      </c>
      <c r="B1545" s="5">
        <v>47650</v>
      </c>
      <c r="C1545" s="5">
        <v>13889.166666666666</v>
      </c>
      <c r="D1545" s="6">
        <v>0.29148303602658271</v>
      </c>
    </row>
    <row r="1546" spans="1:4" x14ac:dyDescent="0.25">
      <c r="A1546" s="67" t="s">
        <v>3714</v>
      </c>
      <c r="B1546" s="5">
        <v>50152</v>
      </c>
      <c r="C1546" s="5">
        <v>13157.666666666666</v>
      </c>
      <c r="D1546" s="6">
        <v>0.26235577178710051</v>
      </c>
    </row>
    <row r="1547" spans="1:4" x14ac:dyDescent="0.25">
      <c r="A1547" s="67" t="s">
        <v>3400</v>
      </c>
      <c r="B1547" s="5">
        <v>46072</v>
      </c>
      <c r="C1547" s="5">
        <v>13842.5</v>
      </c>
      <c r="D1547" s="6">
        <v>0.30045363778433753</v>
      </c>
    </row>
    <row r="1548" spans="1:4" x14ac:dyDescent="0.25">
      <c r="A1548" s="67" t="s">
        <v>3701</v>
      </c>
      <c r="B1548" s="5">
        <v>48976</v>
      </c>
      <c r="C1548" s="5">
        <v>12945.5</v>
      </c>
      <c r="D1548" s="6">
        <v>0.26432334204508329</v>
      </c>
    </row>
    <row r="1549" spans="1:4" x14ac:dyDescent="0.25">
      <c r="A1549" s="67" t="s">
        <v>3499</v>
      </c>
      <c r="B1549" s="5">
        <v>49447</v>
      </c>
      <c r="C1549" s="5">
        <v>14369.166666666666</v>
      </c>
      <c r="D1549" s="6">
        <v>0.29059733991276854</v>
      </c>
    </row>
    <row r="1550" spans="1:4" x14ac:dyDescent="0.25">
      <c r="A1550" s="67" t="s">
        <v>3605</v>
      </c>
      <c r="B1550" s="5">
        <v>48113</v>
      </c>
      <c r="C1550" s="5">
        <v>13332.166666666666</v>
      </c>
      <c r="D1550" s="6">
        <v>0.2771011299787306</v>
      </c>
    </row>
    <row r="1551" spans="1:4" x14ac:dyDescent="0.25">
      <c r="A1551" s="67" t="s">
        <v>3402</v>
      </c>
      <c r="B1551" s="5">
        <v>47722</v>
      </c>
      <c r="C1551" s="5">
        <v>14324.333333333334</v>
      </c>
      <c r="D1551" s="6">
        <v>0.30016204964865961</v>
      </c>
    </row>
    <row r="1552" spans="1:4" x14ac:dyDescent="0.25">
      <c r="A1552" s="67" t="s">
        <v>3467</v>
      </c>
      <c r="B1552" s="5">
        <v>47614</v>
      </c>
      <c r="C1552" s="5">
        <v>13988</v>
      </c>
      <c r="D1552" s="6">
        <v>0.29377914058890242</v>
      </c>
    </row>
    <row r="1553" spans="1:4" x14ac:dyDescent="0.25">
      <c r="A1553" s="67" t="s">
        <v>3390</v>
      </c>
      <c r="B1553" s="5">
        <v>47672</v>
      </c>
      <c r="C1553" s="5">
        <v>14377</v>
      </c>
      <c r="D1553" s="6">
        <v>0.30158164121496894</v>
      </c>
    </row>
    <row r="1554" spans="1:4" x14ac:dyDescent="0.25">
      <c r="A1554" s="67" t="s">
        <v>3773</v>
      </c>
      <c r="B1554" s="5">
        <v>31611</v>
      </c>
      <c r="C1554" s="5">
        <v>7992.333333333333</v>
      </c>
      <c r="D1554" s="6">
        <v>0.2528339291175013</v>
      </c>
    </row>
    <row r="1555" spans="1:4" x14ac:dyDescent="0.25">
      <c r="A1555" s="67" t="s">
        <v>3848</v>
      </c>
      <c r="B1555" s="5">
        <v>28828</v>
      </c>
      <c r="C1555" s="5">
        <v>6885</v>
      </c>
      <c r="D1555" s="6">
        <v>0.2388303038712363</v>
      </c>
    </row>
    <row r="1556" spans="1:4" x14ac:dyDescent="0.25">
      <c r="A1556" s="67" t="s">
        <v>3799</v>
      </c>
      <c r="B1556" s="5">
        <v>30538</v>
      </c>
      <c r="C1556" s="5">
        <v>7586.333333333333</v>
      </c>
      <c r="D1556" s="6">
        <v>0.24842273015041369</v>
      </c>
    </row>
    <row r="1557" spans="1:4" x14ac:dyDescent="0.25">
      <c r="A1557" s="67" t="s">
        <v>3790</v>
      </c>
      <c r="B1557" s="5">
        <v>32516</v>
      </c>
      <c r="C1557" s="5">
        <v>8130</v>
      </c>
      <c r="D1557" s="6">
        <v>0.25003075409029402</v>
      </c>
    </row>
    <row r="1558" spans="1:4" x14ac:dyDescent="0.25">
      <c r="A1558" s="67" t="s">
        <v>3864</v>
      </c>
      <c r="B1558" s="5">
        <v>29757</v>
      </c>
      <c r="C1558" s="5">
        <v>7033.333333333333</v>
      </c>
      <c r="D1558" s="6">
        <v>0.23635895195528223</v>
      </c>
    </row>
    <row r="1559" spans="1:4" x14ac:dyDescent="0.25">
      <c r="A1559" s="67" t="s">
        <v>3747</v>
      </c>
      <c r="B1559" s="5">
        <v>29842</v>
      </c>
      <c r="C1559" s="5">
        <v>7657</v>
      </c>
      <c r="D1559" s="6">
        <v>0.25658467931103812</v>
      </c>
    </row>
    <row r="1560" spans="1:4" x14ac:dyDescent="0.25">
      <c r="A1560" s="67" t="s">
        <v>3808</v>
      </c>
      <c r="B1560" s="5">
        <v>30933</v>
      </c>
      <c r="C1560" s="5">
        <v>7647.5</v>
      </c>
      <c r="D1560" s="6">
        <v>0.24722787961077167</v>
      </c>
    </row>
    <row r="1561" spans="1:4" x14ac:dyDescent="0.25">
      <c r="A1561" s="67" t="s">
        <v>3940</v>
      </c>
      <c r="B1561" s="5">
        <v>29223</v>
      </c>
      <c r="C1561" s="5">
        <v>6275</v>
      </c>
      <c r="D1561" s="6">
        <v>0.21472812510693631</v>
      </c>
    </row>
    <row r="1562" spans="1:4" x14ac:dyDescent="0.25">
      <c r="A1562" s="67" t="s">
        <v>4012</v>
      </c>
      <c r="B1562" s="5">
        <v>51505</v>
      </c>
      <c r="C1562" s="5">
        <v>9318.8333333333339</v>
      </c>
      <c r="D1562" s="6">
        <v>0.18093065398181407</v>
      </c>
    </row>
    <row r="1563" spans="1:4" x14ac:dyDescent="0.25">
      <c r="A1563" s="67" t="s">
        <v>3837</v>
      </c>
      <c r="B1563" s="5">
        <v>28009</v>
      </c>
      <c r="C1563" s="5">
        <v>6750</v>
      </c>
      <c r="D1563" s="6">
        <v>0.24099396622514191</v>
      </c>
    </row>
    <row r="1564" spans="1:4" x14ac:dyDescent="0.25">
      <c r="A1564" s="67" t="s">
        <v>3631</v>
      </c>
      <c r="B1564" s="5">
        <v>27112</v>
      </c>
      <c r="C1564" s="5">
        <v>7423.333333333333</v>
      </c>
      <c r="D1564" s="6">
        <v>0.27380249827874492</v>
      </c>
    </row>
    <row r="1565" spans="1:4" x14ac:dyDescent="0.25">
      <c r="A1565" s="67" t="s">
        <v>4022</v>
      </c>
      <c r="B1565" s="5">
        <v>40408</v>
      </c>
      <c r="C1565" s="5">
        <v>6761.666666666667</v>
      </c>
      <c r="D1565" s="6">
        <v>0.16733485118458391</v>
      </c>
    </row>
    <row r="1566" spans="1:4" x14ac:dyDescent="0.25">
      <c r="A1566" s="67" t="s">
        <v>4007</v>
      </c>
      <c r="B1566" s="5">
        <v>39132</v>
      </c>
      <c r="C1566" s="5">
        <v>7264.166666666667</v>
      </c>
      <c r="D1566" s="6">
        <v>0.18563238951923405</v>
      </c>
    </row>
    <row r="1567" spans="1:4" x14ac:dyDescent="0.25">
      <c r="A1567" s="67" t="s">
        <v>4017</v>
      </c>
      <c r="B1567" s="5">
        <v>39089</v>
      </c>
      <c r="C1567" s="5">
        <v>6882.666666666667</v>
      </c>
      <c r="D1567" s="6">
        <v>0.1760768161545874</v>
      </c>
    </row>
    <row r="1568" spans="1:4" x14ac:dyDescent="0.25">
      <c r="A1568" s="67" t="s">
        <v>3343</v>
      </c>
      <c r="B1568" s="5">
        <v>63431</v>
      </c>
      <c r="C1568" s="5">
        <v>19516.5</v>
      </c>
      <c r="D1568" s="6">
        <v>0.30768078699689427</v>
      </c>
    </row>
    <row r="1569" spans="1:4" x14ac:dyDescent="0.25">
      <c r="A1569" s="67" t="s">
        <v>3269</v>
      </c>
      <c r="B1569" s="5">
        <v>64691</v>
      </c>
      <c r="C1569" s="5">
        <v>20359.333333333332</v>
      </c>
      <c r="D1569" s="6">
        <v>0.31471662724850957</v>
      </c>
    </row>
    <row r="1570" spans="1:4" x14ac:dyDescent="0.25">
      <c r="A1570" s="67" t="s">
        <v>3095</v>
      </c>
      <c r="B1570" s="5">
        <v>64520</v>
      </c>
      <c r="C1570" s="5">
        <v>21375.333333333332</v>
      </c>
      <c r="D1570" s="6">
        <v>0.33129778879933869</v>
      </c>
    </row>
    <row r="1571" spans="1:4" x14ac:dyDescent="0.25">
      <c r="A1571" s="67" t="s">
        <v>2656</v>
      </c>
      <c r="B1571" s="5">
        <v>60283</v>
      </c>
      <c r="C1571" s="5">
        <v>21928.833333333332</v>
      </c>
      <c r="D1571" s="6">
        <v>0.3637647982571095</v>
      </c>
    </row>
    <row r="1572" spans="1:4" x14ac:dyDescent="0.25">
      <c r="A1572" s="67" t="s">
        <v>2799</v>
      </c>
      <c r="B1572" s="5">
        <v>65460</v>
      </c>
      <c r="C1572" s="5">
        <v>23022.5</v>
      </c>
      <c r="D1572" s="6">
        <v>0.35170333027803241</v>
      </c>
    </row>
    <row r="1573" spans="1:4" x14ac:dyDescent="0.25">
      <c r="A1573" s="67" t="s">
        <v>2838</v>
      </c>
      <c r="B1573" s="5">
        <v>63018</v>
      </c>
      <c r="C1573" s="5">
        <v>21974.833333333332</v>
      </c>
      <c r="D1573" s="6">
        <v>0.34870724766468836</v>
      </c>
    </row>
    <row r="1574" spans="1:4" x14ac:dyDescent="0.25">
      <c r="A1574" s="67" t="s">
        <v>3249</v>
      </c>
      <c r="B1574" s="5">
        <v>59987</v>
      </c>
      <c r="C1574" s="5">
        <v>19038.5</v>
      </c>
      <c r="D1574" s="6">
        <v>0.31737709837131378</v>
      </c>
    </row>
    <row r="1575" spans="1:4" x14ac:dyDescent="0.25">
      <c r="A1575" s="67" t="s">
        <v>2516</v>
      </c>
      <c r="B1575" s="5">
        <v>62291</v>
      </c>
      <c r="C1575" s="5">
        <v>23427.833333333332</v>
      </c>
      <c r="D1575" s="6">
        <v>0.37610302183836081</v>
      </c>
    </row>
    <row r="1576" spans="1:4" x14ac:dyDescent="0.25">
      <c r="A1576" s="67" t="s">
        <v>3025</v>
      </c>
      <c r="B1576" s="5">
        <v>61560</v>
      </c>
      <c r="C1576" s="5">
        <v>20692.666666666668</v>
      </c>
      <c r="D1576" s="6">
        <v>0.33613818496859432</v>
      </c>
    </row>
    <row r="1577" spans="1:4" x14ac:dyDescent="0.25">
      <c r="A1577" s="67" t="s">
        <v>3479</v>
      </c>
      <c r="B1577" s="5">
        <v>40637</v>
      </c>
      <c r="C1577" s="5">
        <v>11874.333333333334</v>
      </c>
      <c r="D1577" s="6">
        <v>0.29220496919884181</v>
      </c>
    </row>
    <row r="1578" spans="1:4" x14ac:dyDescent="0.25">
      <c r="A1578" s="67" t="s">
        <v>3607</v>
      </c>
      <c r="B1578" s="5">
        <v>41656</v>
      </c>
      <c r="C1578" s="5">
        <v>11540.166666666666</v>
      </c>
      <c r="D1578" s="6">
        <v>0.27703492093976056</v>
      </c>
    </row>
    <row r="1579" spans="1:4" x14ac:dyDescent="0.25">
      <c r="A1579" s="67" t="s">
        <v>3533</v>
      </c>
      <c r="B1579" s="5">
        <v>39732</v>
      </c>
      <c r="C1579" s="5">
        <v>11332.833333333334</v>
      </c>
      <c r="D1579" s="6">
        <v>0.28523188697607305</v>
      </c>
    </row>
    <row r="1580" spans="1:4" x14ac:dyDescent="0.25">
      <c r="A1580" s="67" t="s">
        <v>3688</v>
      </c>
      <c r="B1580" s="5">
        <v>39780</v>
      </c>
      <c r="C1580" s="5">
        <v>10559</v>
      </c>
      <c r="D1580" s="6">
        <v>0.26543489190548014</v>
      </c>
    </row>
    <row r="1581" spans="1:4" x14ac:dyDescent="0.25">
      <c r="A1581" s="67" t="s">
        <v>3515</v>
      </c>
      <c r="B1581" s="5">
        <v>40084</v>
      </c>
      <c r="C1581" s="5">
        <v>11539.833333333334</v>
      </c>
      <c r="D1581" s="6">
        <v>0.28789126168379736</v>
      </c>
    </row>
    <row r="1582" spans="1:4" x14ac:dyDescent="0.25">
      <c r="A1582" s="67" t="s">
        <v>3348</v>
      </c>
      <c r="B1582" s="5">
        <v>40142</v>
      </c>
      <c r="C1582" s="5">
        <v>12320.833333333334</v>
      </c>
      <c r="D1582" s="6">
        <v>0.30693122747579427</v>
      </c>
    </row>
    <row r="1583" spans="1:4" x14ac:dyDescent="0.25">
      <c r="A1583" s="67" t="s">
        <v>3659</v>
      </c>
      <c r="B1583" s="5">
        <v>39039</v>
      </c>
      <c r="C1583" s="5">
        <v>10531.5</v>
      </c>
      <c r="D1583" s="6">
        <v>0.26976869284561594</v>
      </c>
    </row>
    <row r="1584" spans="1:4" x14ac:dyDescent="0.25">
      <c r="A1584" s="67" t="s">
        <v>3938</v>
      </c>
      <c r="B1584" s="5">
        <v>68578</v>
      </c>
      <c r="C1584" s="5">
        <v>14776.5</v>
      </c>
      <c r="D1584" s="6">
        <v>0.21546997579398641</v>
      </c>
    </row>
    <row r="1585" spans="1:4" x14ac:dyDescent="0.25">
      <c r="A1585" s="67" t="s">
        <v>3824</v>
      </c>
      <c r="B1585" s="5">
        <v>68003</v>
      </c>
      <c r="C1585" s="5">
        <v>16598.166666666668</v>
      </c>
      <c r="D1585" s="6">
        <v>0.24407991804283147</v>
      </c>
    </row>
    <row r="1586" spans="1:4" x14ac:dyDescent="0.25">
      <c r="A1586" s="67" t="s">
        <v>3568</v>
      </c>
      <c r="B1586" s="5">
        <v>33323</v>
      </c>
      <c r="C1586" s="5">
        <v>9377.3333333333339</v>
      </c>
      <c r="D1586" s="6">
        <v>0.28140723624323544</v>
      </c>
    </row>
    <row r="1587" spans="1:4" x14ac:dyDescent="0.25">
      <c r="A1587" s="67" t="s">
        <v>3415</v>
      </c>
      <c r="B1587" s="5">
        <v>33336</v>
      </c>
      <c r="C1587" s="5">
        <v>9960</v>
      </c>
      <c r="D1587" s="6">
        <v>0.29877609791216703</v>
      </c>
    </row>
    <row r="1588" spans="1:4" x14ac:dyDescent="0.25">
      <c r="A1588" s="67" t="s">
        <v>3414</v>
      </c>
      <c r="B1588" s="5">
        <v>37453</v>
      </c>
      <c r="C1588" s="5">
        <v>11190.333333333334</v>
      </c>
      <c r="D1588" s="6">
        <v>0.29878336403848382</v>
      </c>
    </row>
    <row r="1589" spans="1:4" x14ac:dyDescent="0.25">
      <c r="A1589" s="67" t="s">
        <v>4018</v>
      </c>
      <c r="B1589" s="5">
        <v>50901</v>
      </c>
      <c r="C1589" s="5">
        <v>8924.8333333333339</v>
      </c>
      <c r="D1589" s="6">
        <v>0.17533709226406818</v>
      </c>
    </row>
    <row r="1590" spans="1:4" x14ac:dyDescent="0.25">
      <c r="A1590" s="2" t="s">
        <v>4049</v>
      </c>
      <c r="B1590" s="5"/>
      <c r="C1590" s="5"/>
      <c r="D1590" s="2"/>
    </row>
    <row r="1591" spans="1:4" x14ac:dyDescent="0.25">
      <c r="A1591" s="67" t="s">
        <v>1224</v>
      </c>
      <c r="B1591" s="5">
        <v>47439</v>
      </c>
      <c r="C1591" s="5">
        <v>23693.166666666668</v>
      </c>
      <c r="D1591" s="6">
        <v>0.49944490117132884</v>
      </c>
    </row>
    <row r="1592" spans="1:4" x14ac:dyDescent="0.25">
      <c r="A1592" s="67" t="s">
        <v>532</v>
      </c>
      <c r="B1592" s="5">
        <v>49981</v>
      </c>
      <c r="C1592" s="5">
        <v>29141.166666666668</v>
      </c>
      <c r="D1592" s="6">
        <v>0.58304489039168217</v>
      </c>
    </row>
    <row r="1593" spans="1:4" x14ac:dyDescent="0.25">
      <c r="A1593" s="67" t="s">
        <v>603</v>
      </c>
      <c r="B1593" s="5">
        <v>45573</v>
      </c>
      <c r="C1593" s="5">
        <v>26147.333333333332</v>
      </c>
      <c r="D1593" s="6">
        <v>0.57374615086418124</v>
      </c>
    </row>
    <row r="1594" spans="1:4" x14ac:dyDescent="0.25">
      <c r="A1594" s="67" t="s">
        <v>1065</v>
      </c>
      <c r="B1594" s="5">
        <v>50557</v>
      </c>
      <c r="C1594" s="5">
        <v>25953.333333333332</v>
      </c>
      <c r="D1594" s="6">
        <v>0.51334797027777224</v>
      </c>
    </row>
    <row r="1595" spans="1:4" x14ac:dyDescent="0.25">
      <c r="A1595" s="67" t="s">
        <v>1409</v>
      </c>
      <c r="B1595" s="5">
        <v>51033</v>
      </c>
      <c r="C1595" s="5">
        <v>24557</v>
      </c>
      <c r="D1595" s="6">
        <v>0.48119844022495251</v>
      </c>
    </row>
    <row r="1596" spans="1:4" x14ac:dyDescent="0.25">
      <c r="A1596" s="67" t="s">
        <v>1108</v>
      </c>
      <c r="B1596" s="5">
        <v>47945</v>
      </c>
      <c r="C1596" s="5">
        <v>24452.666666666668</v>
      </c>
      <c r="D1596" s="6">
        <v>0.51001494768310918</v>
      </c>
    </row>
    <row r="1597" spans="1:4" x14ac:dyDescent="0.25">
      <c r="A1597" s="67" t="s">
        <v>832</v>
      </c>
      <c r="B1597" s="5">
        <v>47053</v>
      </c>
      <c r="C1597" s="5">
        <v>25333.333333333332</v>
      </c>
      <c r="D1597" s="6">
        <v>0.53839996032842397</v>
      </c>
    </row>
    <row r="1598" spans="1:4" x14ac:dyDescent="0.25">
      <c r="A1598" s="67" t="s">
        <v>896</v>
      </c>
      <c r="B1598" s="5">
        <v>47406</v>
      </c>
      <c r="C1598" s="5">
        <v>25216.666666666668</v>
      </c>
      <c r="D1598" s="6">
        <v>0.53192985416754568</v>
      </c>
    </row>
    <row r="1599" spans="1:4" x14ac:dyDescent="0.25">
      <c r="A1599" s="67" t="s">
        <v>1607</v>
      </c>
      <c r="B1599" s="5">
        <v>30364</v>
      </c>
      <c r="C1599" s="5">
        <v>13932.333333333334</v>
      </c>
      <c r="D1599" s="6">
        <v>0.45884380626180127</v>
      </c>
    </row>
    <row r="1600" spans="1:4" x14ac:dyDescent="0.25">
      <c r="A1600" s="67" t="s">
        <v>1279</v>
      </c>
      <c r="B1600" s="5">
        <v>31771</v>
      </c>
      <c r="C1600" s="5">
        <v>15706.333333333334</v>
      </c>
      <c r="D1600" s="6">
        <v>0.49436068532099503</v>
      </c>
    </row>
    <row r="1601" spans="1:4" x14ac:dyDescent="0.25">
      <c r="A1601" s="67" t="s">
        <v>1342</v>
      </c>
      <c r="B1601" s="5">
        <v>28169</v>
      </c>
      <c r="C1601" s="5">
        <v>13758.666666666666</v>
      </c>
      <c r="D1601" s="6">
        <v>0.48843291088312207</v>
      </c>
    </row>
    <row r="1602" spans="1:4" x14ac:dyDescent="0.25">
      <c r="A1602" s="67" t="s">
        <v>3237</v>
      </c>
      <c r="B1602" s="5">
        <v>56133</v>
      </c>
      <c r="C1602" s="5">
        <v>17873.333333333332</v>
      </c>
      <c r="D1602" s="6">
        <v>0.31841044186723194</v>
      </c>
    </row>
    <row r="1603" spans="1:4" x14ac:dyDescent="0.25">
      <c r="A1603" s="67" t="s">
        <v>2933</v>
      </c>
      <c r="B1603" s="5">
        <v>53186</v>
      </c>
      <c r="C1603" s="5">
        <v>18223.333333333332</v>
      </c>
      <c r="D1603" s="6">
        <v>0.34263402649820124</v>
      </c>
    </row>
    <row r="1604" spans="1:4" x14ac:dyDescent="0.25">
      <c r="A1604" s="67" t="s">
        <v>3365</v>
      </c>
      <c r="B1604" s="5">
        <v>53064</v>
      </c>
      <c r="C1604" s="5">
        <v>16176.166666666666</v>
      </c>
      <c r="D1604" s="6">
        <v>0.30484258002914716</v>
      </c>
    </row>
    <row r="1605" spans="1:4" x14ac:dyDescent="0.25">
      <c r="A1605" s="67" t="s">
        <v>3346</v>
      </c>
      <c r="B1605" s="5">
        <v>51203</v>
      </c>
      <c r="C1605" s="5">
        <v>15731</v>
      </c>
      <c r="D1605" s="6">
        <v>0.30722809210397828</v>
      </c>
    </row>
    <row r="1606" spans="1:4" x14ac:dyDescent="0.25">
      <c r="A1606" s="67" t="s">
        <v>3175</v>
      </c>
      <c r="B1606" s="5">
        <v>52570</v>
      </c>
      <c r="C1606" s="5">
        <v>17044.333333333332</v>
      </c>
      <c r="D1606" s="6">
        <v>0.32422167269038105</v>
      </c>
    </row>
    <row r="1607" spans="1:4" x14ac:dyDescent="0.25">
      <c r="A1607" s="67" t="s">
        <v>1546</v>
      </c>
      <c r="B1607" s="5">
        <v>25614</v>
      </c>
      <c r="C1607" s="5">
        <v>11924.333333333334</v>
      </c>
      <c r="D1607" s="6">
        <v>0.46553967882147784</v>
      </c>
    </row>
    <row r="1608" spans="1:4" x14ac:dyDescent="0.25">
      <c r="A1608" s="67" t="s">
        <v>1467</v>
      </c>
      <c r="B1608" s="5">
        <v>26415</v>
      </c>
      <c r="C1608" s="5">
        <v>12550.5</v>
      </c>
      <c r="D1608" s="6">
        <v>0.47512776831345827</v>
      </c>
    </row>
    <row r="1609" spans="1:4" x14ac:dyDescent="0.25">
      <c r="A1609" s="67" t="s">
        <v>1742</v>
      </c>
      <c r="B1609" s="5">
        <v>25583</v>
      </c>
      <c r="C1609" s="5">
        <v>11353.833333333334</v>
      </c>
      <c r="D1609" s="6">
        <v>0.44380382806290636</v>
      </c>
    </row>
    <row r="1610" spans="1:4" x14ac:dyDescent="0.25">
      <c r="A1610" s="67" t="s">
        <v>3421</v>
      </c>
      <c r="B1610" s="5">
        <v>39705</v>
      </c>
      <c r="C1610" s="5">
        <v>11847</v>
      </c>
      <c r="D1610" s="6">
        <v>0.29837551945598789</v>
      </c>
    </row>
    <row r="1611" spans="1:4" x14ac:dyDescent="0.25">
      <c r="A1611" s="67" t="s">
        <v>3347</v>
      </c>
      <c r="B1611" s="5">
        <v>42142</v>
      </c>
      <c r="C1611" s="5">
        <v>12938.5</v>
      </c>
      <c r="D1611" s="6">
        <v>0.3070214987423473</v>
      </c>
    </row>
    <row r="1612" spans="1:4" x14ac:dyDescent="0.25">
      <c r="A1612" s="67" t="s">
        <v>3371</v>
      </c>
      <c r="B1612" s="5">
        <v>38866</v>
      </c>
      <c r="C1612" s="5">
        <v>11822</v>
      </c>
      <c r="D1612" s="6">
        <v>0.30417331343590798</v>
      </c>
    </row>
    <row r="1613" spans="1:4" x14ac:dyDescent="0.25">
      <c r="A1613" s="67" t="s">
        <v>373</v>
      </c>
      <c r="B1613" s="5">
        <v>62150</v>
      </c>
      <c r="C1613" s="5">
        <v>37804.833333333336</v>
      </c>
      <c r="D1613" s="6">
        <v>0.60828372217752757</v>
      </c>
    </row>
    <row r="1614" spans="1:4" x14ac:dyDescent="0.25">
      <c r="A1614" s="67" t="s">
        <v>208</v>
      </c>
      <c r="B1614" s="5">
        <v>65013</v>
      </c>
      <c r="C1614" s="5">
        <v>41989.166666666664</v>
      </c>
      <c r="D1614" s="6">
        <v>0.64585800788560233</v>
      </c>
    </row>
    <row r="1615" spans="1:4" x14ac:dyDescent="0.25">
      <c r="A1615" s="67" t="s">
        <v>519</v>
      </c>
      <c r="B1615" s="5">
        <v>61878</v>
      </c>
      <c r="C1615" s="5">
        <v>36223.166666666664</v>
      </c>
      <c r="D1615" s="6">
        <v>0.58539653296271155</v>
      </c>
    </row>
    <row r="1616" spans="1:4" x14ac:dyDescent="0.25">
      <c r="A1616" s="67" t="s">
        <v>215</v>
      </c>
      <c r="B1616" s="5">
        <v>66615</v>
      </c>
      <c r="C1616" s="5">
        <v>42880.166666666664</v>
      </c>
      <c r="D1616" s="6">
        <v>0.64370136856063442</v>
      </c>
    </row>
    <row r="1617" spans="1:4" x14ac:dyDescent="0.25">
      <c r="A1617" s="67" t="s">
        <v>237</v>
      </c>
      <c r="B1617" s="5">
        <v>60632</v>
      </c>
      <c r="C1617" s="5">
        <v>38483.166666666664</v>
      </c>
      <c r="D1617" s="6">
        <v>0.63470059814399438</v>
      </c>
    </row>
    <row r="1618" spans="1:4" x14ac:dyDescent="0.25">
      <c r="A1618" s="67" t="s">
        <v>348</v>
      </c>
      <c r="B1618" s="5">
        <v>63109</v>
      </c>
      <c r="C1618" s="5">
        <v>38566.5</v>
      </c>
      <c r="D1618" s="6">
        <v>0.61110935048883674</v>
      </c>
    </row>
    <row r="1619" spans="1:4" x14ac:dyDescent="0.25">
      <c r="A1619" s="67" t="s">
        <v>212</v>
      </c>
      <c r="B1619" s="5">
        <v>59478</v>
      </c>
      <c r="C1619" s="5">
        <v>38368.666666666664</v>
      </c>
      <c r="D1619" s="6">
        <v>0.64509006131118507</v>
      </c>
    </row>
    <row r="1620" spans="1:4" x14ac:dyDescent="0.25">
      <c r="A1620" s="67" t="s">
        <v>272</v>
      </c>
      <c r="B1620" s="5">
        <v>60110</v>
      </c>
      <c r="C1620" s="5">
        <v>37642.833333333336</v>
      </c>
      <c r="D1620" s="6">
        <v>0.62623246270725896</v>
      </c>
    </row>
    <row r="1621" spans="1:4" x14ac:dyDescent="0.25">
      <c r="A1621" s="67" t="s">
        <v>655</v>
      </c>
      <c r="B1621" s="5">
        <v>60538</v>
      </c>
      <c r="C1621" s="5">
        <v>34259.166666666664</v>
      </c>
      <c r="D1621" s="6">
        <v>0.5659117689164932</v>
      </c>
    </row>
    <row r="1622" spans="1:4" x14ac:dyDescent="0.25">
      <c r="A1622" s="67" t="s">
        <v>89</v>
      </c>
      <c r="B1622" s="5">
        <v>60986</v>
      </c>
      <c r="C1622" s="5">
        <v>43172.833333333336</v>
      </c>
      <c r="D1622" s="6">
        <v>0.70791383814864617</v>
      </c>
    </row>
    <row r="1623" spans="1:4" x14ac:dyDescent="0.25">
      <c r="A1623" s="67" t="s">
        <v>317</v>
      </c>
      <c r="B1623" s="5">
        <v>59191</v>
      </c>
      <c r="C1623" s="5">
        <v>36556.666666666664</v>
      </c>
      <c r="D1623" s="6">
        <v>0.6176051539366908</v>
      </c>
    </row>
    <row r="1624" spans="1:4" x14ac:dyDescent="0.25">
      <c r="A1624" s="67" t="s">
        <v>267</v>
      </c>
      <c r="B1624" s="5">
        <v>63617</v>
      </c>
      <c r="C1624" s="5">
        <v>39921.5</v>
      </c>
      <c r="D1624" s="6">
        <v>0.62752880519358034</v>
      </c>
    </row>
    <row r="1625" spans="1:4" x14ac:dyDescent="0.25">
      <c r="A1625" s="67" t="s">
        <v>194</v>
      </c>
      <c r="B1625" s="5">
        <v>60891</v>
      </c>
      <c r="C1625" s="5">
        <v>39739.5</v>
      </c>
      <c r="D1625" s="6">
        <v>0.65263339409764987</v>
      </c>
    </row>
    <row r="1626" spans="1:4" x14ac:dyDescent="0.25">
      <c r="A1626" s="67" t="s">
        <v>389</v>
      </c>
      <c r="B1626" s="5">
        <v>64749</v>
      </c>
      <c r="C1626" s="5">
        <v>39209.666666666664</v>
      </c>
      <c r="D1626" s="6">
        <v>0.60556404989523649</v>
      </c>
    </row>
    <row r="1627" spans="1:4" x14ac:dyDescent="0.25">
      <c r="A1627" s="67" t="s">
        <v>254</v>
      </c>
      <c r="B1627" s="5">
        <v>60327</v>
      </c>
      <c r="C1627" s="5">
        <v>38033.666666666664</v>
      </c>
      <c r="D1627" s="6">
        <v>0.63045844591421196</v>
      </c>
    </row>
    <row r="1628" spans="1:4" x14ac:dyDescent="0.25">
      <c r="A1628" s="67" t="s">
        <v>420</v>
      </c>
      <c r="B1628" s="5">
        <v>63988</v>
      </c>
      <c r="C1628" s="5">
        <v>38389.166666666664</v>
      </c>
      <c r="D1628" s="6">
        <v>0.59994321852013921</v>
      </c>
    </row>
    <row r="1629" spans="1:4" x14ac:dyDescent="0.25">
      <c r="A1629" s="67" t="s">
        <v>233</v>
      </c>
      <c r="B1629" s="5">
        <v>61255</v>
      </c>
      <c r="C1629" s="5">
        <v>38983.166666666664</v>
      </c>
      <c r="D1629" s="6">
        <v>0.63640791227926963</v>
      </c>
    </row>
    <row r="1630" spans="1:4" x14ac:dyDescent="0.25">
      <c r="A1630" s="67" t="s">
        <v>310</v>
      </c>
      <c r="B1630" s="5">
        <v>60280</v>
      </c>
      <c r="C1630" s="5">
        <v>37324.333333333336</v>
      </c>
      <c r="D1630" s="6">
        <v>0.61918270294182709</v>
      </c>
    </row>
    <row r="1631" spans="1:4" x14ac:dyDescent="0.25">
      <c r="A1631" s="67" t="s">
        <v>613</v>
      </c>
      <c r="B1631" s="5">
        <v>62990</v>
      </c>
      <c r="C1631" s="5">
        <v>36060</v>
      </c>
      <c r="D1631" s="6">
        <v>0.57247182092395621</v>
      </c>
    </row>
    <row r="1632" spans="1:4" x14ac:dyDescent="0.25">
      <c r="A1632" s="67" t="s">
        <v>229</v>
      </c>
      <c r="B1632" s="5">
        <v>65018</v>
      </c>
      <c r="C1632" s="5">
        <v>41499.333333333336</v>
      </c>
      <c r="D1632" s="6">
        <v>0.63827452910476079</v>
      </c>
    </row>
    <row r="1633" spans="1:4" x14ac:dyDescent="0.25">
      <c r="A1633" s="67" t="s">
        <v>285</v>
      </c>
      <c r="B1633" s="5">
        <v>62330</v>
      </c>
      <c r="C1633" s="5">
        <v>38850.5</v>
      </c>
      <c r="D1633" s="6">
        <v>0.62330338520776507</v>
      </c>
    </row>
    <row r="1634" spans="1:4" x14ac:dyDescent="0.25">
      <c r="A1634" s="67" t="s">
        <v>168</v>
      </c>
      <c r="B1634" s="5">
        <v>60110</v>
      </c>
      <c r="C1634" s="5">
        <v>40026.666666666664</v>
      </c>
      <c r="D1634" s="6">
        <v>0.66589031220540118</v>
      </c>
    </row>
    <row r="1635" spans="1:4" x14ac:dyDescent="0.25">
      <c r="A1635" s="67" t="s">
        <v>199</v>
      </c>
      <c r="B1635" s="5">
        <v>64774</v>
      </c>
      <c r="C1635" s="5">
        <v>42123.333333333336</v>
      </c>
      <c r="D1635" s="6">
        <v>0.65031236813124615</v>
      </c>
    </row>
    <row r="1636" spans="1:4" x14ac:dyDescent="0.25">
      <c r="A1636" s="67" t="s">
        <v>392</v>
      </c>
      <c r="B1636" s="5">
        <v>63067</v>
      </c>
      <c r="C1636" s="5">
        <v>38095</v>
      </c>
      <c r="D1636" s="6">
        <v>0.60404014777934578</v>
      </c>
    </row>
    <row r="1637" spans="1:4" x14ac:dyDescent="0.25">
      <c r="A1637" s="67" t="s">
        <v>362</v>
      </c>
      <c r="B1637" s="5">
        <v>65299</v>
      </c>
      <c r="C1637" s="5">
        <v>39795</v>
      </c>
      <c r="D1637" s="6">
        <v>0.60942740317615895</v>
      </c>
    </row>
    <row r="1638" spans="1:4" x14ac:dyDescent="0.25">
      <c r="A1638" s="67" t="s">
        <v>249</v>
      </c>
      <c r="B1638" s="5">
        <v>61043</v>
      </c>
      <c r="C1638" s="5">
        <v>38523.666666666664</v>
      </c>
      <c r="D1638" s="6">
        <v>0.63109065194480385</v>
      </c>
    </row>
    <row r="1639" spans="1:4" x14ac:dyDescent="0.25">
      <c r="A1639" s="67" t="s">
        <v>228</v>
      </c>
      <c r="B1639" s="5">
        <v>60481</v>
      </c>
      <c r="C1639" s="5">
        <v>38619.166666666664</v>
      </c>
      <c r="D1639" s="6">
        <v>0.63853386462966322</v>
      </c>
    </row>
    <row r="1640" spans="1:4" x14ac:dyDescent="0.25">
      <c r="A1640" s="67" t="s">
        <v>525</v>
      </c>
      <c r="B1640" s="5">
        <v>64782</v>
      </c>
      <c r="C1640" s="5">
        <v>37852.666666666664</v>
      </c>
      <c r="D1640" s="6">
        <v>0.5843083984234303</v>
      </c>
    </row>
    <row r="1641" spans="1:4" x14ac:dyDescent="0.25">
      <c r="A1641" s="67" t="s">
        <v>167</v>
      </c>
      <c r="B1641" s="5">
        <v>60583</v>
      </c>
      <c r="C1641" s="5">
        <v>40342.333333333336</v>
      </c>
      <c r="D1641" s="6">
        <v>0.66590187566369008</v>
      </c>
    </row>
    <row r="1642" spans="1:4" x14ac:dyDescent="0.25">
      <c r="A1642" s="67" t="s">
        <v>197</v>
      </c>
      <c r="B1642" s="5">
        <v>65717</v>
      </c>
      <c r="C1642" s="5">
        <v>42802.833333333336</v>
      </c>
      <c r="D1642" s="6">
        <v>0.6513205613971017</v>
      </c>
    </row>
    <row r="1643" spans="1:4" x14ac:dyDescent="0.25">
      <c r="A1643" s="67" t="s">
        <v>236</v>
      </c>
      <c r="B1643" s="5">
        <v>64015</v>
      </c>
      <c r="C1643" s="5">
        <v>40666.833333333336</v>
      </c>
      <c r="D1643" s="6">
        <v>0.63527037933817598</v>
      </c>
    </row>
    <row r="1644" spans="1:4" x14ac:dyDescent="0.25">
      <c r="A1644" s="67" t="s">
        <v>384</v>
      </c>
      <c r="B1644" s="5">
        <v>62189</v>
      </c>
      <c r="C1644" s="5">
        <v>37711.833333333336</v>
      </c>
      <c r="D1644" s="6">
        <v>0.60640681363799609</v>
      </c>
    </row>
    <row r="1645" spans="1:4" x14ac:dyDescent="0.25">
      <c r="A1645" s="67" t="s">
        <v>410</v>
      </c>
      <c r="B1645" s="5">
        <v>64873</v>
      </c>
      <c r="C1645" s="5">
        <v>39034.333333333336</v>
      </c>
      <c r="D1645" s="6">
        <v>0.60170384186538828</v>
      </c>
    </row>
    <row r="1646" spans="1:4" x14ac:dyDescent="0.25">
      <c r="A1646" s="67" t="s">
        <v>475</v>
      </c>
      <c r="B1646" s="5">
        <v>62920</v>
      </c>
      <c r="C1646" s="5">
        <v>37221.5</v>
      </c>
      <c r="D1646" s="6">
        <v>0.59156865861411312</v>
      </c>
    </row>
    <row r="1647" spans="1:4" x14ac:dyDescent="0.25">
      <c r="A1647" s="67" t="s">
        <v>447</v>
      </c>
      <c r="B1647" s="5">
        <v>63005</v>
      </c>
      <c r="C1647" s="5">
        <v>37529.5</v>
      </c>
      <c r="D1647" s="6">
        <v>0.59565907467661294</v>
      </c>
    </row>
    <row r="1648" spans="1:4" x14ac:dyDescent="0.25">
      <c r="A1648" s="67" t="s">
        <v>304</v>
      </c>
      <c r="B1648" s="5">
        <v>61364</v>
      </c>
      <c r="C1648" s="5">
        <v>38049</v>
      </c>
      <c r="D1648" s="6">
        <v>0.62005410338309108</v>
      </c>
    </row>
    <row r="1649" spans="1:4" x14ac:dyDescent="0.25">
      <c r="A1649" s="67" t="s">
        <v>114</v>
      </c>
      <c r="B1649" s="5">
        <v>62417</v>
      </c>
      <c r="C1649" s="5">
        <v>43228.5</v>
      </c>
      <c r="D1649" s="6">
        <v>0.69257574058349491</v>
      </c>
    </row>
    <row r="1650" spans="1:4" x14ac:dyDescent="0.25">
      <c r="A1650" s="67" t="s">
        <v>286</v>
      </c>
      <c r="B1650" s="5">
        <v>61976</v>
      </c>
      <c r="C1650" s="5">
        <v>38622.5</v>
      </c>
      <c r="D1650" s="6">
        <v>0.62318478120562804</v>
      </c>
    </row>
    <row r="1651" spans="1:4" x14ac:dyDescent="0.25">
      <c r="A1651" s="67" t="s">
        <v>128</v>
      </c>
      <c r="B1651" s="5">
        <v>64722</v>
      </c>
      <c r="C1651" s="5">
        <v>44270.166666666664</v>
      </c>
      <c r="D1651" s="6">
        <v>0.68400492362205534</v>
      </c>
    </row>
    <row r="1652" spans="1:4" x14ac:dyDescent="0.25">
      <c r="A1652" s="67" t="s">
        <v>443</v>
      </c>
      <c r="B1652" s="5">
        <v>59483</v>
      </c>
      <c r="C1652" s="5">
        <v>35474.666666666664</v>
      </c>
      <c r="D1652" s="6">
        <v>0.59638328037702648</v>
      </c>
    </row>
    <row r="1653" spans="1:4" x14ac:dyDescent="0.25">
      <c r="A1653" s="67" t="s">
        <v>612</v>
      </c>
      <c r="B1653" s="5">
        <v>59921</v>
      </c>
      <c r="C1653" s="5">
        <v>34306.5</v>
      </c>
      <c r="D1653" s="6">
        <v>0.57252882962567375</v>
      </c>
    </row>
    <row r="1654" spans="1:4" x14ac:dyDescent="0.25">
      <c r="A1654" s="67" t="s">
        <v>116</v>
      </c>
      <c r="B1654" s="5">
        <v>60866</v>
      </c>
      <c r="C1654" s="5">
        <v>42018.166666666664</v>
      </c>
      <c r="D1654" s="6">
        <v>0.69033888651573394</v>
      </c>
    </row>
    <row r="1655" spans="1:4" x14ac:dyDescent="0.25">
      <c r="A1655" s="67" t="s">
        <v>295</v>
      </c>
      <c r="B1655" s="5">
        <v>60218</v>
      </c>
      <c r="C1655" s="5">
        <v>37422.166666666664</v>
      </c>
      <c r="D1655" s="6">
        <v>0.62144486144785049</v>
      </c>
    </row>
    <row r="1656" spans="1:4" x14ac:dyDescent="0.25">
      <c r="A1656" s="67" t="s">
        <v>235</v>
      </c>
      <c r="B1656" s="5">
        <v>63111</v>
      </c>
      <c r="C1656" s="5">
        <v>40119.5</v>
      </c>
      <c r="D1656" s="6">
        <v>0.63569742200250356</v>
      </c>
    </row>
    <row r="1657" spans="1:4" x14ac:dyDescent="0.25">
      <c r="A1657" s="67" t="s">
        <v>221</v>
      </c>
      <c r="B1657" s="5">
        <v>64342</v>
      </c>
      <c r="C1657" s="5">
        <v>41159.5</v>
      </c>
      <c r="D1657" s="6">
        <v>0.63969879705324673</v>
      </c>
    </row>
    <row r="1658" spans="1:4" x14ac:dyDescent="0.25">
      <c r="A1658" s="67" t="s">
        <v>1184</v>
      </c>
      <c r="B1658" s="5">
        <v>37579</v>
      </c>
      <c r="C1658" s="5">
        <v>18899.166666666668</v>
      </c>
      <c r="D1658" s="6">
        <v>0.50291829656634468</v>
      </c>
    </row>
    <row r="1659" spans="1:4" x14ac:dyDescent="0.25">
      <c r="A1659" s="67" t="s">
        <v>1186</v>
      </c>
      <c r="B1659" s="5">
        <v>39076</v>
      </c>
      <c r="C1659" s="5">
        <v>19649</v>
      </c>
      <c r="D1659" s="6">
        <v>0.50284061828232163</v>
      </c>
    </row>
    <row r="1660" spans="1:4" x14ac:dyDescent="0.25">
      <c r="A1660" s="67" t="s">
        <v>1023</v>
      </c>
      <c r="B1660" s="5">
        <v>40638</v>
      </c>
      <c r="C1660" s="5">
        <v>21034.5</v>
      </c>
      <c r="D1660" s="6">
        <v>0.51760667355676948</v>
      </c>
    </row>
    <row r="1661" spans="1:4" x14ac:dyDescent="0.25">
      <c r="A1661" s="67" t="s">
        <v>849</v>
      </c>
      <c r="B1661" s="5">
        <v>37978</v>
      </c>
      <c r="C1661" s="5">
        <v>20378.833333333332</v>
      </c>
      <c r="D1661" s="6">
        <v>0.53659574841574942</v>
      </c>
    </row>
    <row r="1662" spans="1:4" x14ac:dyDescent="0.25">
      <c r="A1662" s="67" t="s">
        <v>1127</v>
      </c>
      <c r="B1662" s="5">
        <v>40093</v>
      </c>
      <c r="C1662" s="5">
        <v>20366.5</v>
      </c>
      <c r="D1662" s="6">
        <v>0.50798144314468863</v>
      </c>
    </row>
    <row r="1663" spans="1:4" x14ac:dyDescent="0.25">
      <c r="A1663" s="67" t="s">
        <v>967</v>
      </c>
      <c r="B1663" s="5">
        <v>41039</v>
      </c>
      <c r="C1663" s="5">
        <v>21472.5</v>
      </c>
      <c r="D1663" s="6">
        <v>0.52322181339701257</v>
      </c>
    </row>
    <row r="1664" spans="1:4" x14ac:dyDescent="0.25">
      <c r="A1664" s="67" t="s">
        <v>1143</v>
      </c>
      <c r="B1664" s="5">
        <v>36640</v>
      </c>
      <c r="C1664" s="5">
        <v>18556.166666666668</v>
      </c>
      <c r="D1664" s="6">
        <v>0.50644559679767109</v>
      </c>
    </row>
    <row r="1665" spans="1:4" x14ac:dyDescent="0.25">
      <c r="A1665" s="67" t="s">
        <v>1109</v>
      </c>
      <c r="B1665" s="5">
        <v>39893</v>
      </c>
      <c r="C1665" s="5">
        <v>20341.5</v>
      </c>
      <c r="D1665" s="6">
        <v>0.50990148647632416</v>
      </c>
    </row>
    <row r="1666" spans="1:4" x14ac:dyDescent="0.25">
      <c r="A1666" s="67" t="s">
        <v>1144</v>
      </c>
      <c r="B1666" s="5">
        <v>40041</v>
      </c>
      <c r="C1666" s="5">
        <v>20269.333333333332</v>
      </c>
      <c r="D1666" s="6">
        <v>0.5062144635082374</v>
      </c>
    </row>
    <row r="1667" spans="1:4" x14ac:dyDescent="0.25">
      <c r="A1667" s="67" t="s">
        <v>1357</v>
      </c>
      <c r="B1667" s="5">
        <v>38648</v>
      </c>
      <c r="C1667" s="5">
        <v>18808.5</v>
      </c>
      <c r="D1667" s="6">
        <v>0.4866616642517077</v>
      </c>
    </row>
    <row r="1668" spans="1:4" x14ac:dyDescent="0.25">
      <c r="A1668" s="67" t="s">
        <v>889</v>
      </c>
      <c r="B1668" s="5">
        <v>39178</v>
      </c>
      <c r="C1668" s="5">
        <v>20860</v>
      </c>
      <c r="D1668" s="6">
        <v>0.53244167645106943</v>
      </c>
    </row>
    <row r="1669" spans="1:4" x14ac:dyDescent="0.25">
      <c r="A1669" s="67" t="s">
        <v>1350</v>
      </c>
      <c r="B1669" s="5">
        <v>38480</v>
      </c>
      <c r="C1669" s="5">
        <v>18757.333333333332</v>
      </c>
      <c r="D1669" s="6">
        <v>0.48745668745668741</v>
      </c>
    </row>
    <row r="1670" spans="1:4" x14ac:dyDescent="0.25">
      <c r="A1670" s="67" t="s">
        <v>837</v>
      </c>
      <c r="B1670" s="5">
        <v>36443</v>
      </c>
      <c r="C1670" s="5">
        <v>19597.166666666668</v>
      </c>
      <c r="D1670" s="6">
        <v>0.53774844734699856</v>
      </c>
    </row>
    <row r="1671" spans="1:4" x14ac:dyDescent="0.25">
      <c r="A1671" s="67" t="s">
        <v>1082</v>
      </c>
      <c r="B1671" s="5">
        <v>38009</v>
      </c>
      <c r="C1671" s="5">
        <v>19463.833333333332</v>
      </c>
      <c r="D1671" s="6">
        <v>0.51208485709524931</v>
      </c>
    </row>
    <row r="1672" spans="1:4" x14ac:dyDescent="0.25">
      <c r="A1672" s="67" t="s">
        <v>906</v>
      </c>
      <c r="B1672" s="5">
        <v>40953</v>
      </c>
      <c r="C1672" s="5">
        <v>21739.5</v>
      </c>
      <c r="D1672" s="6">
        <v>0.53084023148487292</v>
      </c>
    </row>
    <row r="1673" spans="1:4" x14ac:dyDescent="0.25">
      <c r="A1673" s="67" t="s">
        <v>764</v>
      </c>
      <c r="B1673" s="5">
        <v>37814</v>
      </c>
      <c r="C1673" s="5">
        <v>20761.166666666668</v>
      </c>
      <c r="D1673" s="6">
        <v>0.54903386752701822</v>
      </c>
    </row>
    <row r="1674" spans="1:4" x14ac:dyDescent="0.25">
      <c r="A1674" s="67" t="s">
        <v>1011</v>
      </c>
      <c r="B1674" s="5">
        <v>37623</v>
      </c>
      <c r="C1674" s="5">
        <v>19522</v>
      </c>
      <c r="D1674" s="6">
        <v>0.51888472476942293</v>
      </c>
    </row>
    <row r="1675" spans="1:4" x14ac:dyDescent="0.25">
      <c r="A1675" s="67" t="s">
        <v>1216</v>
      </c>
      <c r="B1675" s="5">
        <v>36235</v>
      </c>
      <c r="C1675" s="5">
        <v>18110.166666666668</v>
      </c>
      <c r="D1675" s="6">
        <v>0.49979761740490319</v>
      </c>
    </row>
    <row r="1676" spans="1:4" x14ac:dyDescent="0.25">
      <c r="A1676" s="67" t="s">
        <v>1203</v>
      </c>
      <c r="B1676" s="5">
        <v>39594</v>
      </c>
      <c r="C1676" s="5">
        <v>19843.666666666668</v>
      </c>
      <c r="D1676" s="6">
        <v>0.50117862975871763</v>
      </c>
    </row>
    <row r="1677" spans="1:4" x14ac:dyDescent="0.25">
      <c r="A1677" s="67" t="s">
        <v>918</v>
      </c>
      <c r="B1677" s="5">
        <v>39929</v>
      </c>
      <c r="C1677" s="5">
        <v>21154.333333333332</v>
      </c>
      <c r="D1677" s="6">
        <v>0.52979872607211131</v>
      </c>
    </row>
    <row r="1678" spans="1:4" x14ac:dyDescent="0.25">
      <c r="A1678" s="67" t="s">
        <v>1141</v>
      </c>
      <c r="B1678" s="5">
        <v>38769</v>
      </c>
      <c r="C1678" s="5">
        <v>19644.166666666668</v>
      </c>
      <c r="D1678" s="6">
        <v>0.50669779119055602</v>
      </c>
    </row>
    <row r="1679" spans="1:4" x14ac:dyDescent="0.25">
      <c r="A1679" s="67" t="s">
        <v>1098</v>
      </c>
      <c r="B1679" s="5">
        <v>39831</v>
      </c>
      <c r="C1679" s="5">
        <v>20339.166666666668</v>
      </c>
      <c r="D1679" s="6">
        <v>0.51063660632840424</v>
      </c>
    </row>
    <row r="1680" spans="1:4" x14ac:dyDescent="0.25">
      <c r="A1680" s="67" t="s">
        <v>1191</v>
      </c>
      <c r="B1680" s="5">
        <v>37649</v>
      </c>
      <c r="C1680" s="5">
        <v>18910</v>
      </c>
      <c r="D1680" s="6">
        <v>0.50227097665276632</v>
      </c>
    </row>
    <row r="1681" spans="1:4" x14ac:dyDescent="0.25">
      <c r="A1681" s="67" t="s">
        <v>688</v>
      </c>
      <c r="B1681" s="5">
        <v>38958</v>
      </c>
      <c r="C1681" s="5">
        <v>21885.5</v>
      </c>
      <c r="D1681" s="6">
        <v>0.56177165152215203</v>
      </c>
    </row>
    <row r="1682" spans="1:4" x14ac:dyDescent="0.25">
      <c r="A1682" s="67" t="s">
        <v>983</v>
      </c>
      <c r="B1682" s="5">
        <v>37134</v>
      </c>
      <c r="C1682" s="5">
        <v>19383.833333333332</v>
      </c>
      <c r="D1682" s="6">
        <v>0.52199691208416366</v>
      </c>
    </row>
    <row r="1683" spans="1:4" x14ac:dyDescent="0.25">
      <c r="A1683" s="67" t="s">
        <v>1500</v>
      </c>
      <c r="B1683" s="5">
        <v>37522</v>
      </c>
      <c r="C1683" s="5">
        <v>17670.5</v>
      </c>
      <c r="D1683" s="6">
        <v>0.47093705026384519</v>
      </c>
    </row>
    <row r="1684" spans="1:4" x14ac:dyDescent="0.25">
      <c r="A1684" s="67" t="s">
        <v>1177</v>
      </c>
      <c r="B1684" s="5">
        <v>38512</v>
      </c>
      <c r="C1684" s="5">
        <v>19396</v>
      </c>
      <c r="D1684" s="6">
        <v>0.50363523057748238</v>
      </c>
    </row>
    <row r="1685" spans="1:4" x14ac:dyDescent="0.25">
      <c r="A1685" s="67" t="s">
        <v>923</v>
      </c>
      <c r="B1685" s="5">
        <v>38570</v>
      </c>
      <c r="C1685" s="5">
        <v>20395.5</v>
      </c>
      <c r="D1685" s="6">
        <v>0.52879180710396678</v>
      </c>
    </row>
    <row r="1686" spans="1:4" x14ac:dyDescent="0.25">
      <c r="A1686" s="67" t="s">
        <v>1086</v>
      </c>
      <c r="B1686" s="5">
        <v>37624</v>
      </c>
      <c r="C1686" s="5">
        <v>19252.5</v>
      </c>
      <c r="D1686" s="6">
        <v>0.51170795237082711</v>
      </c>
    </row>
    <row r="1687" spans="1:4" x14ac:dyDescent="0.25">
      <c r="A1687" s="67" t="s">
        <v>766</v>
      </c>
      <c r="B1687" s="5">
        <v>37383</v>
      </c>
      <c r="C1687" s="5">
        <v>20513</v>
      </c>
      <c r="D1687" s="6">
        <v>0.54872535644544307</v>
      </c>
    </row>
    <row r="1688" spans="1:4" x14ac:dyDescent="0.25">
      <c r="A1688" s="67" t="s">
        <v>1726</v>
      </c>
      <c r="B1688" s="5">
        <v>71468</v>
      </c>
      <c r="C1688" s="5">
        <v>31818.666666666668</v>
      </c>
      <c r="D1688" s="6">
        <v>0.44521557433629971</v>
      </c>
    </row>
    <row r="1689" spans="1:4" x14ac:dyDescent="0.25">
      <c r="A1689" s="67" t="s">
        <v>2512</v>
      </c>
      <c r="B1689" s="5">
        <v>71356</v>
      </c>
      <c r="C1689" s="5">
        <v>26852.166666666668</v>
      </c>
      <c r="D1689" s="6">
        <v>0.37631266700300842</v>
      </c>
    </row>
    <row r="1690" spans="1:4" x14ac:dyDescent="0.25">
      <c r="A1690" s="67" t="s">
        <v>2164</v>
      </c>
      <c r="B1690" s="5">
        <v>72187</v>
      </c>
      <c r="C1690" s="5">
        <v>29542</v>
      </c>
      <c r="D1690" s="6">
        <v>0.4092426614210315</v>
      </c>
    </row>
    <row r="1691" spans="1:4" x14ac:dyDescent="0.25">
      <c r="A1691" s="67" t="s">
        <v>2058</v>
      </c>
      <c r="B1691" s="5">
        <v>67435</v>
      </c>
      <c r="C1691" s="5">
        <v>28144.833333333332</v>
      </c>
      <c r="D1691" s="6">
        <v>0.41736239835891348</v>
      </c>
    </row>
    <row r="1692" spans="1:4" x14ac:dyDescent="0.25">
      <c r="A1692" s="67" t="s">
        <v>1916</v>
      </c>
      <c r="B1692" s="5">
        <v>68262</v>
      </c>
      <c r="C1692" s="5">
        <v>29310.833333333332</v>
      </c>
      <c r="D1692" s="6">
        <v>0.42938726280116801</v>
      </c>
    </row>
    <row r="1693" spans="1:4" x14ac:dyDescent="0.25">
      <c r="A1693" s="67" t="s">
        <v>2429</v>
      </c>
      <c r="B1693" s="5">
        <v>65567</v>
      </c>
      <c r="C1693" s="5">
        <v>25231.666666666668</v>
      </c>
      <c r="D1693" s="6">
        <v>0.38482264960523843</v>
      </c>
    </row>
    <row r="1694" spans="1:4" x14ac:dyDescent="0.25">
      <c r="A1694" s="67" t="s">
        <v>2258</v>
      </c>
      <c r="B1694" s="5">
        <v>65973</v>
      </c>
      <c r="C1694" s="5">
        <v>26464.833333333332</v>
      </c>
      <c r="D1694" s="6">
        <v>0.40114642858947347</v>
      </c>
    </row>
    <row r="1695" spans="1:4" x14ac:dyDescent="0.25">
      <c r="A1695" s="67" t="s">
        <v>1964</v>
      </c>
      <c r="B1695" s="5">
        <v>68803</v>
      </c>
      <c r="C1695" s="5">
        <v>29212.333333333332</v>
      </c>
      <c r="D1695" s="6">
        <v>0.42457935458240675</v>
      </c>
    </row>
    <row r="1696" spans="1:4" x14ac:dyDescent="0.25">
      <c r="A1696" s="67" t="s">
        <v>2402</v>
      </c>
      <c r="B1696" s="5">
        <v>67160</v>
      </c>
      <c r="C1696" s="5">
        <v>26019.166666666668</v>
      </c>
      <c r="D1696" s="6">
        <v>0.38742058765137982</v>
      </c>
    </row>
    <row r="1697" spans="1:4" x14ac:dyDescent="0.25">
      <c r="A1697" s="67" t="s">
        <v>2443</v>
      </c>
      <c r="B1697" s="5">
        <v>69837</v>
      </c>
      <c r="C1697" s="5">
        <v>26742.5</v>
      </c>
      <c r="D1697" s="6">
        <v>0.38292738806077009</v>
      </c>
    </row>
    <row r="1698" spans="1:4" x14ac:dyDescent="0.25">
      <c r="A1698" s="67" t="s">
        <v>2416</v>
      </c>
      <c r="B1698" s="5">
        <v>69839</v>
      </c>
      <c r="C1698" s="5">
        <v>26987.166666666668</v>
      </c>
      <c r="D1698" s="6">
        <v>0.38641971773173539</v>
      </c>
    </row>
    <row r="1699" spans="1:4" x14ac:dyDescent="0.25">
      <c r="A1699" s="67" t="s">
        <v>2248</v>
      </c>
      <c r="B1699" s="5">
        <v>73569</v>
      </c>
      <c r="C1699" s="5">
        <v>29587.5</v>
      </c>
      <c r="D1699" s="6">
        <v>0.4021734698038576</v>
      </c>
    </row>
    <row r="1700" spans="1:4" x14ac:dyDescent="0.25">
      <c r="A1700" s="67" t="s">
        <v>2358</v>
      </c>
      <c r="B1700" s="5">
        <v>71558</v>
      </c>
      <c r="C1700" s="5">
        <v>28016</v>
      </c>
      <c r="D1700" s="6">
        <v>0.39151457558903269</v>
      </c>
    </row>
    <row r="1701" spans="1:4" x14ac:dyDescent="0.25">
      <c r="A1701" s="67" t="s">
        <v>1963</v>
      </c>
      <c r="B1701" s="5">
        <v>64944</v>
      </c>
      <c r="C1701" s="5">
        <v>27577.666666666668</v>
      </c>
      <c r="D1701" s="6">
        <v>0.42463763652788045</v>
      </c>
    </row>
    <row r="1702" spans="1:4" x14ac:dyDescent="0.25">
      <c r="A1702" s="67" t="s">
        <v>2391</v>
      </c>
      <c r="B1702" s="5">
        <v>67710</v>
      </c>
      <c r="C1702" s="5">
        <v>26267.666666666668</v>
      </c>
      <c r="D1702" s="6">
        <v>0.38794368138630436</v>
      </c>
    </row>
    <row r="1703" spans="1:4" x14ac:dyDescent="0.25">
      <c r="A1703" s="67" t="s">
        <v>2266</v>
      </c>
      <c r="B1703" s="5">
        <v>65435</v>
      </c>
      <c r="C1703" s="5">
        <v>26209.833333333332</v>
      </c>
      <c r="D1703" s="6">
        <v>0.40054761722829268</v>
      </c>
    </row>
    <row r="1704" spans="1:4" x14ac:dyDescent="0.25">
      <c r="A1704" s="67" t="s">
        <v>2323</v>
      </c>
      <c r="B1704" s="5">
        <v>70404</v>
      </c>
      <c r="C1704" s="5">
        <v>27824.666666666668</v>
      </c>
      <c r="D1704" s="6">
        <v>0.39521428706702272</v>
      </c>
    </row>
    <row r="1705" spans="1:4" x14ac:dyDescent="0.25">
      <c r="A1705" s="67" t="s">
        <v>1484</v>
      </c>
      <c r="B1705" s="5">
        <v>71820</v>
      </c>
      <c r="C1705" s="5">
        <v>33953.666666666664</v>
      </c>
      <c r="D1705" s="6">
        <v>0.47276060521674551</v>
      </c>
    </row>
    <row r="1706" spans="1:4" x14ac:dyDescent="0.25">
      <c r="A1706" s="67" t="s">
        <v>1953</v>
      </c>
      <c r="B1706" s="5">
        <v>70466</v>
      </c>
      <c r="C1706" s="5">
        <v>29981.833333333332</v>
      </c>
      <c r="D1706" s="6">
        <v>0.42547942743072309</v>
      </c>
    </row>
    <row r="1707" spans="1:4" x14ac:dyDescent="0.25">
      <c r="A1707" s="67" t="s">
        <v>2483</v>
      </c>
      <c r="B1707" s="5">
        <v>71190</v>
      </c>
      <c r="C1707" s="5">
        <v>26971.166666666668</v>
      </c>
      <c r="D1707" s="6">
        <v>0.3788617315165988</v>
      </c>
    </row>
    <row r="1708" spans="1:4" x14ac:dyDescent="0.25">
      <c r="A1708" s="67" t="s">
        <v>2240</v>
      </c>
      <c r="B1708" s="5">
        <v>68050</v>
      </c>
      <c r="C1708" s="5">
        <v>27410.666666666668</v>
      </c>
      <c r="D1708" s="6">
        <v>0.40280186137643892</v>
      </c>
    </row>
    <row r="1709" spans="1:4" x14ac:dyDescent="0.25">
      <c r="A1709" s="67" t="s">
        <v>2229</v>
      </c>
      <c r="B1709" s="5">
        <v>66774</v>
      </c>
      <c r="C1709" s="5">
        <v>26951.166666666668</v>
      </c>
      <c r="D1709" s="6">
        <v>0.40361767554237682</v>
      </c>
    </row>
    <row r="1710" spans="1:4" x14ac:dyDescent="0.25">
      <c r="A1710" s="67" t="s">
        <v>1990</v>
      </c>
      <c r="B1710" s="5">
        <v>68810</v>
      </c>
      <c r="C1710" s="5">
        <v>29060</v>
      </c>
      <c r="D1710" s="6">
        <v>0.42232233686964105</v>
      </c>
    </row>
    <row r="1711" spans="1:4" x14ac:dyDescent="0.25">
      <c r="A1711" s="67" t="s">
        <v>1975</v>
      </c>
      <c r="B1711" s="5">
        <v>67998</v>
      </c>
      <c r="C1711" s="5">
        <v>28793.666666666668</v>
      </c>
      <c r="D1711" s="6">
        <v>0.42344872888418289</v>
      </c>
    </row>
    <row r="1712" spans="1:4" x14ac:dyDescent="0.25">
      <c r="A1712" s="67" t="s">
        <v>2420</v>
      </c>
      <c r="B1712" s="5">
        <v>69323</v>
      </c>
      <c r="C1712" s="5">
        <v>26761.166666666668</v>
      </c>
      <c r="D1712" s="6">
        <v>0.38603589958118761</v>
      </c>
    </row>
    <row r="1713" spans="1:4" x14ac:dyDescent="0.25">
      <c r="A1713" s="67" t="s">
        <v>2612</v>
      </c>
      <c r="B1713" s="5">
        <v>71488</v>
      </c>
      <c r="C1713" s="5">
        <v>26254.666666666668</v>
      </c>
      <c r="D1713" s="6">
        <v>0.36725977320202924</v>
      </c>
    </row>
    <row r="1714" spans="1:4" x14ac:dyDescent="0.25">
      <c r="A1714" s="67" t="s">
        <v>834</v>
      </c>
      <c r="B1714" s="5">
        <v>34621</v>
      </c>
      <c r="C1714" s="5">
        <v>18635.5</v>
      </c>
      <c r="D1714" s="6">
        <v>0.53827156927876141</v>
      </c>
    </row>
    <row r="1715" spans="1:4" x14ac:dyDescent="0.25">
      <c r="A1715" s="67" t="s">
        <v>671</v>
      </c>
      <c r="B1715" s="5">
        <v>34160</v>
      </c>
      <c r="C1715" s="5">
        <v>19243.666666666668</v>
      </c>
      <c r="D1715" s="6">
        <v>0.56333918813427009</v>
      </c>
    </row>
    <row r="1716" spans="1:4" x14ac:dyDescent="0.25">
      <c r="A1716" s="67" t="s">
        <v>566</v>
      </c>
      <c r="B1716" s="5">
        <v>35223</v>
      </c>
      <c r="C1716" s="5">
        <v>20397.833333333332</v>
      </c>
      <c r="D1716" s="6">
        <v>0.57910550871116406</v>
      </c>
    </row>
    <row r="1717" spans="1:4" x14ac:dyDescent="0.25">
      <c r="A1717" s="67" t="s">
        <v>718</v>
      </c>
      <c r="B1717" s="5">
        <v>35012</v>
      </c>
      <c r="C1717" s="5">
        <v>19507.333333333332</v>
      </c>
      <c r="D1717" s="6">
        <v>0.55716135420236867</v>
      </c>
    </row>
    <row r="1718" spans="1:4" x14ac:dyDescent="0.25">
      <c r="A1718" s="67" t="s">
        <v>740</v>
      </c>
      <c r="B1718" s="5">
        <v>34346</v>
      </c>
      <c r="C1718" s="5">
        <v>18999.833333333332</v>
      </c>
      <c r="D1718" s="6">
        <v>0.55318911469554921</v>
      </c>
    </row>
    <row r="1719" spans="1:4" x14ac:dyDescent="0.25">
      <c r="A1719" s="67" t="s">
        <v>823</v>
      </c>
      <c r="B1719" s="5">
        <v>33460</v>
      </c>
      <c r="C1719" s="5">
        <v>18075.666666666668</v>
      </c>
      <c r="D1719" s="6">
        <v>0.54021717473600317</v>
      </c>
    </row>
    <row r="1720" spans="1:4" x14ac:dyDescent="0.25">
      <c r="A1720" s="67" t="s">
        <v>555</v>
      </c>
      <c r="B1720" s="5">
        <v>34277</v>
      </c>
      <c r="C1720" s="5">
        <v>19901.5</v>
      </c>
      <c r="D1720" s="6">
        <v>0.58060798786358203</v>
      </c>
    </row>
    <row r="1721" spans="1:4" x14ac:dyDescent="0.25">
      <c r="A1721" s="67" t="s">
        <v>708</v>
      </c>
      <c r="B1721" s="5">
        <v>33602</v>
      </c>
      <c r="C1721" s="5">
        <v>18763</v>
      </c>
      <c r="D1721" s="6">
        <v>0.55838938158442952</v>
      </c>
    </row>
    <row r="1722" spans="1:4" x14ac:dyDescent="0.25">
      <c r="A1722" s="67" t="s">
        <v>653</v>
      </c>
      <c r="B1722" s="5">
        <v>35324</v>
      </c>
      <c r="C1722" s="5">
        <v>20000.5</v>
      </c>
      <c r="D1722" s="6">
        <v>0.56620144943947459</v>
      </c>
    </row>
    <row r="1723" spans="1:4" x14ac:dyDescent="0.25">
      <c r="A1723" s="67" t="s">
        <v>1398</v>
      </c>
      <c r="B1723" s="5">
        <v>34572</v>
      </c>
      <c r="C1723" s="5">
        <v>16678.333333333332</v>
      </c>
      <c r="D1723" s="6">
        <v>0.48242315554012877</v>
      </c>
    </row>
    <row r="1724" spans="1:4" x14ac:dyDescent="0.25">
      <c r="A1724" s="67" t="s">
        <v>428</v>
      </c>
      <c r="B1724" s="5">
        <v>34276</v>
      </c>
      <c r="C1724" s="5">
        <v>20518.833333333332</v>
      </c>
      <c r="D1724" s="6">
        <v>0.598635585638153</v>
      </c>
    </row>
    <row r="1725" spans="1:4" x14ac:dyDescent="0.25">
      <c r="A1725" s="67" t="s">
        <v>994</v>
      </c>
      <c r="B1725" s="5">
        <v>34926</v>
      </c>
      <c r="C1725" s="5">
        <v>18196.666666666668</v>
      </c>
      <c r="D1725" s="6">
        <v>0.52100631812021614</v>
      </c>
    </row>
    <row r="1726" spans="1:4" x14ac:dyDescent="0.25">
      <c r="A1726" s="67" t="s">
        <v>782</v>
      </c>
      <c r="B1726" s="5">
        <v>34152</v>
      </c>
      <c r="C1726" s="5">
        <v>18645.333333333332</v>
      </c>
      <c r="D1726" s="6">
        <v>0.54595143281018188</v>
      </c>
    </row>
    <row r="1727" spans="1:4" x14ac:dyDescent="0.25">
      <c r="A1727" s="67" t="s">
        <v>1119</v>
      </c>
      <c r="B1727" s="5">
        <v>35302</v>
      </c>
      <c r="C1727" s="5">
        <v>17966.666666666668</v>
      </c>
      <c r="D1727" s="6">
        <v>0.50894189186637206</v>
      </c>
    </row>
    <row r="1728" spans="1:4" x14ac:dyDescent="0.25">
      <c r="A1728" s="67" t="s">
        <v>606</v>
      </c>
      <c r="B1728" s="5">
        <v>34647</v>
      </c>
      <c r="C1728" s="5">
        <v>19873.666666666668</v>
      </c>
      <c r="D1728" s="6">
        <v>0.57360425626076339</v>
      </c>
    </row>
    <row r="1729" spans="1:4" x14ac:dyDescent="0.25">
      <c r="A1729" s="67" t="s">
        <v>988</v>
      </c>
      <c r="B1729" s="5">
        <v>32321</v>
      </c>
      <c r="C1729" s="5">
        <v>16853</v>
      </c>
      <c r="D1729" s="6">
        <v>0.52142569846230002</v>
      </c>
    </row>
    <row r="1730" spans="1:4" x14ac:dyDescent="0.25">
      <c r="A1730" s="67" t="s">
        <v>749</v>
      </c>
      <c r="B1730" s="5">
        <v>35999</v>
      </c>
      <c r="C1730" s="5">
        <v>19861.333333333332</v>
      </c>
      <c r="D1730" s="6">
        <v>0.55171902923229343</v>
      </c>
    </row>
    <row r="1731" spans="1:4" x14ac:dyDescent="0.25">
      <c r="A1731" s="67" t="s">
        <v>721</v>
      </c>
      <c r="B1731" s="5">
        <v>36643</v>
      </c>
      <c r="C1731" s="5">
        <v>20389.333333333332</v>
      </c>
      <c r="D1731" s="6">
        <v>0.55643187875810751</v>
      </c>
    </row>
    <row r="1732" spans="1:4" x14ac:dyDescent="0.25">
      <c r="A1732" s="67" t="s">
        <v>868</v>
      </c>
      <c r="B1732" s="5">
        <v>35386</v>
      </c>
      <c r="C1732" s="5">
        <v>18924.166666666668</v>
      </c>
      <c r="D1732" s="6">
        <v>0.53479247913487449</v>
      </c>
    </row>
    <row r="1733" spans="1:4" x14ac:dyDescent="0.25">
      <c r="A1733" s="67" t="s">
        <v>1070</v>
      </c>
      <c r="B1733" s="5">
        <v>34993</v>
      </c>
      <c r="C1733" s="5">
        <v>17953</v>
      </c>
      <c r="D1733" s="6">
        <v>0.51304546623610436</v>
      </c>
    </row>
    <row r="1734" spans="1:4" x14ac:dyDescent="0.25">
      <c r="A1734" s="67" t="s">
        <v>691</v>
      </c>
      <c r="B1734" s="5">
        <v>33925</v>
      </c>
      <c r="C1734" s="5">
        <v>19043.666666666668</v>
      </c>
      <c r="D1734" s="6">
        <v>0.56134610660771311</v>
      </c>
    </row>
    <row r="1735" spans="1:4" x14ac:dyDescent="0.25">
      <c r="A1735" s="67" t="s">
        <v>799</v>
      </c>
      <c r="B1735" s="5">
        <v>32837</v>
      </c>
      <c r="C1735" s="5">
        <v>17855.166666666668</v>
      </c>
      <c r="D1735" s="6">
        <v>0.54375145922790347</v>
      </c>
    </row>
    <row r="1736" spans="1:4" x14ac:dyDescent="0.25">
      <c r="A1736" s="67" t="s">
        <v>698</v>
      </c>
      <c r="B1736" s="5">
        <v>35908</v>
      </c>
      <c r="C1736" s="5">
        <v>20126.666666666668</v>
      </c>
      <c r="D1736" s="6">
        <v>0.56050647952174082</v>
      </c>
    </row>
    <row r="1737" spans="1:4" x14ac:dyDescent="0.25">
      <c r="A1737" s="67" t="s">
        <v>1353</v>
      </c>
      <c r="B1737" s="5">
        <v>36467</v>
      </c>
      <c r="C1737" s="5">
        <v>17766.5</v>
      </c>
      <c r="D1737" s="6">
        <v>0.48719390133545398</v>
      </c>
    </row>
    <row r="1738" spans="1:4" x14ac:dyDescent="0.25">
      <c r="A1738" s="67" t="s">
        <v>759</v>
      </c>
      <c r="B1738" s="5">
        <v>33749</v>
      </c>
      <c r="C1738" s="5">
        <v>18563.5</v>
      </c>
      <c r="D1738" s="6">
        <v>0.5500459272867344</v>
      </c>
    </row>
    <row r="1739" spans="1:4" x14ac:dyDescent="0.25">
      <c r="A1739" s="67" t="s">
        <v>537</v>
      </c>
      <c r="B1739" s="5">
        <v>36792</v>
      </c>
      <c r="C1739" s="5">
        <v>21436.5</v>
      </c>
      <c r="D1739" s="6">
        <v>0.58264024787997393</v>
      </c>
    </row>
    <row r="1740" spans="1:4" x14ac:dyDescent="0.25">
      <c r="A1740" s="67" t="s">
        <v>846</v>
      </c>
      <c r="B1740" s="5">
        <v>34873</v>
      </c>
      <c r="C1740" s="5">
        <v>18720.5</v>
      </c>
      <c r="D1740" s="6">
        <v>0.53681931580305675</v>
      </c>
    </row>
    <row r="1741" spans="1:4" x14ac:dyDescent="0.25">
      <c r="A1741" s="67" t="s">
        <v>2484</v>
      </c>
      <c r="B1741" s="5">
        <v>51859</v>
      </c>
      <c r="C1741" s="5">
        <v>19644.333333333332</v>
      </c>
      <c r="D1741" s="6">
        <v>0.37880277933113504</v>
      </c>
    </row>
    <row r="1742" spans="1:4" x14ac:dyDescent="0.25">
      <c r="A1742" s="67" t="s">
        <v>2758</v>
      </c>
      <c r="B1742" s="5">
        <v>51985</v>
      </c>
      <c r="C1742" s="5">
        <v>18435.5</v>
      </c>
      <c r="D1742" s="6">
        <v>0.35463114359911513</v>
      </c>
    </row>
    <row r="1743" spans="1:4" x14ac:dyDescent="0.25">
      <c r="A1743" s="67" t="s">
        <v>2620</v>
      </c>
      <c r="B1743" s="5">
        <v>52764</v>
      </c>
      <c r="C1743" s="5">
        <v>19342</v>
      </c>
      <c r="D1743" s="6">
        <v>0.36657569554999619</v>
      </c>
    </row>
    <row r="1744" spans="1:4" x14ac:dyDescent="0.25">
      <c r="A1744" s="67" t="s">
        <v>3026</v>
      </c>
      <c r="B1744" s="5">
        <v>54014</v>
      </c>
      <c r="C1744" s="5">
        <v>18155.666666666668</v>
      </c>
      <c r="D1744" s="6">
        <v>0.33612890485182856</v>
      </c>
    </row>
    <row r="1745" spans="1:4" x14ac:dyDescent="0.25">
      <c r="A1745" s="67" t="s">
        <v>2490</v>
      </c>
      <c r="B1745" s="5">
        <v>52461</v>
      </c>
      <c r="C1745" s="5">
        <v>19846.5</v>
      </c>
      <c r="D1745" s="6">
        <v>0.37830960141819636</v>
      </c>
    </row>
    <row r="1746" spans="1:4" x14ac:dyDescent="0.25">
      <c r="A1746" s="67" t="s">
        <v>2672</v>
      </c>
      <c r="B1746" s="5">
        <v>52603</v>
      </c>
      <c r="C1746" s="5">
        <v>19091.666666666668</v>
      </c>
      <c r="D1746" s="6">
        <v>0.36293874240379193</v>
      </c>
    </row>
    <row r="1747" spans="1:4" x14ac:dyDescent="0.25">
      <c r="A1747" s="67" t="s">
        <v>2525</v>
      </c>
      <c r="B1747" s="5">
        <v>50919</v>
      </c>
      <c r="C1747" s="5">
        <v>19106.166666666668</v>
      </c>
      <c r="D1747" s="6">
        <v>0.37522666719037429</v>
      </c>
    </row>
    <row r="1748" spans="1:4" x14ac:dyDescent="0.25">
      <c r="A1748" s="67" t="s">
        <v>2674</v>
      </c>
      <c r="B1748" s="5">
        <v>52882</v>
      </c>
      <c r="C1748" s="5">
        <v>19183.166666666668</v>
      </c>
      <c r="D1748" s="6">
        <v>0.36275418226743822</v>
      </c>
    </row>
    <row r="1749" spans="1:4" x14ac:dyDescent="0.25">
      <c r="A1749" s="67" t="s">
        <v>2503</v>
      </c>
      <c r="B1749" s="5">
        <v>54090</v>
      </c>
      <c r="C1749" s="5">
        <v>20384.833333333332</v>
      </c>
      <c r="D1749" s="6">
        <v>0.37686879891538794</v>
      </c>
    </row>
    <row r="1750" spans="1:4" x14ac:dyDescent="0.25">
      <c r="A1750" s="67" t="s">
        <v>2865</v>
      </c>
      <c r="B1750" s="5">
        <v>52896</v>
      </c>
      <c r="C1750" s="5">
        <v>18355.166666666668</v>
      </c>
      <c r="D1750" s="6">
        <v>0.34700481447872555</v>
      </c>
    </row>
    <row r="1751" spans="1:4" x14ac:dyDescent="0.25">
      <c r="A1751" s="67" t="s">
        <v>2667</v>
      </c>
      <c r="B1751" s="5">
        <v>51134</v>
      </c>
      <c r="C1751" s="5">
        <v>18571</v>
      </c>
      <c r="D1751" s="6">
        <v>0.36318300934798764</v>
      </c>
    </row>
    <row r="1752" spans="1:4" x14ac:dyDescent="0.25">
      <c r="A1752" s="67" t="s">
        <v>2812</v>
      </c>
      <c r="B1752" s="5">
        <v>53251</v>
      </c>
      <c r="C1752" s="5">
        <v>18668.333333333332</v>
      </c>
      <c r="D1752" s="6">
        <v>0.35057244621384259</v>
      </c>
    </row>
    <row r="1753" spans="1:4" x14ac:dyDescent="0.25">
      <c r="A1753" s="67" t="s">
        <v>2440</v>
      </c>
      <c r="B1753" s="5">
        <v>50919</v>
      </c>
      <c r="C1753" s="5">
        <v>19513.5</v>
      </c>
      <c r="D1753" s="6">
        <v>0.38322630059506274</v>
      </c>
    </row>
    <row r="1754" spans="1:4" x14ac:dyDescent="0.25">
      <c r="A1754" s="67" t="s">
        <v>2655</v>
      </c>
      <c r="B1754" s="5">
        <v>52773</v>
      </c>
      <c r="C1754" s="5">
        <v>19202.5</v>
      </c>
      <c r="D1754" s="6">
        <v>0.36386978189604535</v>
      </c>
    </row>
    <row r="1755" spans="1:4" x14ac:dyDescent="0.25">
      <c r="A1755" s="67" t="s">
        <v>205</v>
      </c>
      <c r="B1755" s="5">
        <v>69514</v>
      </c>
      <c r="C1755" s="5">
        <v>45043.666666666664</v>
      </c>
      <c r="D1755" s="6">
        <v>0.64797978344889751</v>
      </c>
    </row>
    <row r="1756" spans="1:4" x14ac:dyDescent="0.25">
      <c r="A1756" s="67" t="s">
        <v>164</v>
      </c>
      <c r="B1756" s="5">
        <v>67321</v>
      </c>
      <c r="C1756" s="5">
        <v>44885.666666666664</v>
      </c>
      <c r="D1756" s="6">
        <v>0.66674093769650877</v>
      </c>
    </row>
    <row r="1757" spans="1:4" x14ac:dyDescent="0.25">
      <c r="A1757" s="67" t="s">
        <v>397</v>
      </c>
      <c r="B1757" s="5">
        <v>69464</v>
      </c>
      <c r="C1757" s="5">
        <v>41926.5</v>
      </c>
      <c r="D1757" s="6">
        <v>0.60357163422780147</v>
      </c>
    </row>
    <row r="1758" spans="1:4" x14ac:dyDescent="0.25">
      <c r="A1758" s="67" t="s">
        <v>227</v>
      </c>
      <c r="B1758" s="5">
        <v>67891</v>
      </c>
      <c r="C1758" s="5">
        <v>43359.666666666664</v>
      </c>
      <c r="D1758" s="6">
        <v>0.63866590073303775</v>
      </c>
    </row>
    <row r="1759" spans="1:4" x14ac:dyDescent="0.25">
      <c r="A1759" s="67" t="s">
        <v>78</v>
      </c>
      <c r="B1759" s="5">
        <v>67024</v>
      </c>
      <c r="C1759" s="5">
        <v>47929.5</v>
      </c>
      <c r="D1759" s="6">
        <v>0.71510951301026493</v>
      </c>
    </row>
    <row r="1760" spans="1:4" x14ac:dyDescent="0.25">
      <c r="A1760" s="67" t="s">
        <v>143</v>
      </c>
      <c r="B1760" s="5">
        <v>69164</v>
      </c>
      <c r="C1760" s="5">
        <v>46805.333333333336</v>
      </c>
      <c r="D1760" s="6">
        <v>0.67672970524164788</v>
      </c>
    </row>
    <row r="1761" spans="1:4" x14ac:dyDescent="0.25">
      <c r="A1761" s="67" t="s">
        <v>293</v>
      </c>
      <c r="B1761" s="5">
        <v>69823</v>
      </c>
      <c r="C1761" s="5">
        <v>43444.166666666664</v>
      </c>
      <c r="D1761" s="6">
        <v>0.6222042402455733</v>
      </c>
    </row>
    <row r="1762" spans="1:4" x14ac:dyDescent="0.25">
      <c r="A1762" s="67" t="s">
        <v>191</v>
      </c>
      <c r="B1762" s="5">
        <v>68238</v>
      </c>
      <c r="C1762" s="5">
        <v>44576</v>
      </c>
      <c r="D1762" s="6">
        <v>0.65324306105102725</v>
      </c>
    </row>
    <row r="1763" spans="1:4" x14ac:dyDescent="0.25">
      <c r="A1763" s="67" t="s">
        <v>153</v>
      </c>
      <c r="B1763" s="5">
        <v>63764</v>
      </c>
      <c r="C1763" s="5">
        <v>42878.166666666664</v>
      </c>
      <c r="D1763" s="6">
        <v>0.67245101729293433</v>
      </c>
    </row>
    <row r="1764" spans="1:4" x14ac:dyDescent="0.25">
      <c r="A1764" s="67" t="s">
        <v>188</v>
      </c>
      <c r="B1764" s="5">
        <v>62738</v>
      </c>
      <c r="C1764" s="5">
        <v>41060.5</v>
      </c>
      <c r="D1764" s="6">
        <v>0.65447575631993371</v>
      </c>
    </row>
    <row r="1765" spans="1:4" x14ac:dyDescent="0.25">
      <c r="A1765" s="67" t="s">
        <v>231</v>
      </c>
      <c r="B1765" s="5">
        <v>68151</v>
      </c>
      <c r="C1765" s="5">
        <v>43491.166666666664</v>
      </c>
      <c r="D1765" s="6">
        <v>0.63815889226374767</v>
      </c>
    </row>
    <row r="1766" spans="1:4" x14ac:dyDescent="0.25">
      <c r="A1766" s="67" t="s">
        <v>125</v>
      </c>
      <c r="B1766" s="5">
        <v>65586</v>
      </c>
      <c r="C1766" s="5">
        <v>44995</v>
      </c>
      <c r="D1766" s="6">
        <v>0.68604580245784164</v>
      </c>
    </row>
    <row r="1767" spans="1:4" x14ac:dyDescent="0.25">
      <c r="A1767" s="67" t="s">
        <v>180</v>
      </c>
      <c r="B1767" s="5">
        <v>63849</v>
      </c>
      <c r="C1767" s="5">
        <v>42062.666666666664</v>
      </c>
      <c r="D1767" s="6">
        <v>0.65878348394910902</v>
      </c>
    </row>
    <row r="1768" spans="1:4" x14ac:dyDescent="0.25">
      <c r="A1768" s="67" t="s">
        <v>432</v>
      </c>
      <c r="B1768" s="5">
        <v>70726</v>
      </c>
      <c r="C1768" s="5">
        <v>42297.333333333336</v>
      </c>
      <c r="D1768" s="6">
        <v>0.59804503765706152</v>
      </c>
    </row>
    <row r="1769" spans="1:4" x14ac:dyDescent="0.25">
      <c r="A1769" s="67" t="s">
        <v>468</v>
      </c>
      <c r="B1769" s="5">
        <v>65484</v>
      </c>
      <c r="C1769" s="5">
        <v>38848.833333333336</v>
      </c>
      <c r="D1769" s="6">
        <v>0.59325687699794361</v>
      </c>
    </row>
    <row r="1770" spans="1:4" x14ac:dyDescent="0.25">
      <c r="A1770" s="67" t="s">
        <v>178</v>
      </c>
      <c r="B1770" s="5">
        <v>64319</v>
      </c>
      <c r="C1770" s="5">
        <v>42414.333333333336</v>
      </c>
      <c r="D1770" s="6">
        <v>0.65943707665438422</v>
      </c>
    </row>
    <row r="1771" spans="1:4" x14ac:dyDescent="0.25">
      <c r="A1771" s="67" t="s">
        <v>257</v>
      </c>
      <c r="B1771" s="5">
        <v>64618</v>
      </c>
      <c r="C1771" s="5">
        <v>40692.666666666664</v>
      </c>
      <c r="D1771" s="6">
        <v>0.62974197076150085</v>
      </c>
    </row>
    <row r="1772" spans="1:4" x14ac:dyDescent="0.25">
      <c r="A1772" s="67" t="s">
        <v>514</v>
      </c>
      <c r="B1772" s="5">
        <v>66830</v>
      </c>
      <c r="C1772" s="5">
        <v>39148.833333333336</v>
      </c>
      <c r="D1772" s="6">
        <v>0.58579729662327307</v>
      </c>
    </row>
    <row r="1773" spans="1:4" x14ac:dyDescent="0.25">
      <c r="A1773" s="67" t="s">
        <v>264</v>
      </c>
      <c r="B1773" s="5">
        <v>65471</v>
      </c>
      <c r="C1773" s="5">
        <v>41173.666666666664</v>
      </c>
      <c r="D1773" s="6">
        <v>0.62888403517078806</v>
      </c>
    </row>
    <row r="1774" spans="1:4" x14ac:dyDescent="0.25">
      <c r="A1774" s="67" t="s">
        <v>147</v>
      </c>
      <c r="B1774" s="5">
        <v>62820</v>
      </c>
      <c r="C1774" s="5">
        <v>42390.666666666664</v>
      </c>
      <c r="D1774" s="6">
        <v>0.67479571261806215</v>
      </c>
    </row>
    <row r="1775" spans="1:4" x14ac:dyDescent="0.25">
      <c r="A1775" s="67" t="s">
        <v>332</v>
      </c>
      <c r="B1775" s="5">
        <v>68289</v>
      </c>
      <c r="C1775" s="5">
        <v>41954.833333333336</v>
      </c>
      <c r="D1775" s="6">
        <v>0.61437176314389341</v>
      </c>
    </row>
    <row r="1776" spans="1:4" x14ac:dyDescent="0.25">
      <c r="A1776" s="67" t="s">
        <v>104</v>
      </c>
      <c r="B1776" s="5">
        <v>70149</v>
      </c>
      <c r="C1776" s="5">
        <v>48995.833333333336</v>
      </c>
      <c r="D1776" s="6">
        <v>0.69845376745688936</v>
      </c>
    </row>
    <row r="1777" spans="1:4" x14ac:dyDescent="0.25">
      <c r="A1777" s="67" t="s">
        <v>278</v>
      </c>
      <c r="B1777" s="5">
        <v>68210</v>
      </c>
      <c r="C1777" s="5">
        <v>42619.666666666664</v>
      </c>
      <c r="D1777" s="6">
        <v>0.62483018130283918</v>
      </c>
    </row>
    <row r="1778" spans="1:4" x14ac:dyDescent="0.25">
      <c r="A1778" s="67" t="s">
        <v>193</v>
      </c>
      <c r="B1778" s="5">
        <v>62930</v>
      </c>
      <c r="C1778" s="5">
        <v>41087.666666666664</v>
      </c>
      <c r="D1778" s="6">
        <v>0.65291064145346678</v>
      </c>
    </row>
    <row r="1779" spans="1:4" x14ac:dyDescent="0.25">
      <c r="A1779" s="67" t="s">
        <v>329</v>
      </c>
      <c r="B1779" s="5">
        <v>66513</v>
      </c>
      <c r="C1779" s="5">
        <v>40896.333333333336</v>
      </c>
      <c r="D1779" s="6">
        <v>0.61486225750354573</v>
      </c>
    </row>
    <row r="1780" spans="1:4" x14ac:dyDescent="0.25">
      <c r="A1780" s="67" t="s">
        <v>110</v>
      </c>
      <c r="B1780" s="5">
        <v>68554</v>
      </c>
      <c r="C1780" s="5">
        <v>47754</v>
      </c>
      <c r="D1780" s="6">
        <v>0.69658954984391863</v>
      </c>
    </row>
    <row r="1781" spans="1:4" x14ac:dyDescent="0.25">
      <c r="A1781" s="67" t="s">
        <v>357</v>
      </c>
      <c r="B1781" s="5">
        <v>70385</v>
      </c>
      <c r="C1781" s="5">
        <v>42954.5</v>
      </c>
      <c r="D1781" s="6">
        <v>0.61027917880230165</v>
      </c>
    </row>
    <row r="1782" spans="1:4" x14ac:dyDescent="0.25">
      <c r="A1782" s="67" t="s">
        <v>247</v>
      </c>
      <c r="B1782" s="5">
        <v>60849</v>
      </c>
      <c r="C1782" s="5">
        <v>38449.333333333336</v>
      </c>
      <c r="D1782" s="6">
        <v>0.631881104592242</v>
      </c>
    </row>
    <row r="1783" spans="1:4" x14ac:dyDescent="0.25">
      <c r="A1783" s="67" t="s">
        <v>600</v>
      </c>
      <c r="B1783" s="5">
        <v>60801</v>
      </c>
      <c r="C1783" s="5">
        <v>34905.833333333336</v>
      </c>
      <c r="D1783" s="6">
        <v>0.57409965844860011</v>
      </c>
    </row>
    <row r="1784" spans="1:4" x14ac:dyDescent="0.25">
      <c r="A1784" s="67" t="s">
        <v>223</v>
      </c>
      <c r="B1784" s="5">
        <v>61709</v>
      </c>
      <c r="C1784" s="5">
        <v>39441.166666666664</v>
      </c>
      <c r="D1784" s="6">
        <v>0.63914772021369115</v>
      </c>
    </row>
    <row r="1785" spans="1:4" x14ac:dyDescent="0.25">
      <c r="A1785" s="67" t="s">
        <v>98</v>
      </c>
      <c r="B1785" s="5">
        <v>68165</v>
      </c>
      <c r="C1785" s="5">
        <v>47984.166666666664</v>
      </c>
      <c r="D1785" s="6">
        <v>0.70394141666055399</v>
      </c>
    </row>
    <row r="1786" spans="1:4" x14ac:dyDescent="0.25">
      <c r="A1786" s="67" t="s">
        <v>220</v>
      </c>
      <c r="B1786" s="5">
        <v>66362</v>
      </c>
      <c r="C1786" s="5">
        <v>42461.666666666664</v>
      </c>
      <c r="D1786" s="6">
        <v>0.63984911043468651</v>
      </c>
    </row>
    <row r="1787" spans="1:4" x14ac:dyDescent="0.25">
      <c r="A1787" s="67" t="s">
        <v>219</v>
      </c>
      <c r="B1787" s="5">
        <v>69222</v>
      </c>
      <c r="C1787" s="5">
        <v>44304.666666666664</v>
      </c>
      <c r="D1787" s="6">
        <v>0.64003736769620445</v>
      </c>
    </row>
    <row r="1788" spans="1:4" x14ac:dyDescent="0.25">
      <c r="A1788" s="67" t="s">
        <v>455</v>
      </c>
      <c r="B1788" s="5">
        <v>65774</v>
      </c>
      <c r="C1788" s="5">
        <v>39117.666666666664</v>
      </c>
      <c r="D1788" s="6">
        <v>0.59472841345617822</v>
      </c>
    </row>
    <row r="1789" spans="1:4" x14ac:dyDescent="0.25">
      <c r="A1789" s="67" t="s">
        <v>161</v>
      </c>
      <c r="B1789" s="5">
        <v>62938</v>
      </c>
      <c r="C1789" s="5">
        <v>42089.5</v>
      </c>
      <c r="D1789" s="6">
        <v>0.66874543201245673</v>
      </c>
    </row>
    <row r="1790" spans="1:4" x14ac:dyDescent="0.25">
      <c r="A1790" s="67" t="s">
        <v>152</v>
      </c>
      <c r="B1790" s="5">
        <v>67312</v>
      </c>
      <c r="C1790" s="5">
        <v>45286.5</v>
      </c>
      <c r="D1790" s="6">
        <v>0.67278494176372716</v>
      </c>
    </row>
    <row r="1791" spans="1:4" x14ac:dyDescent="0.25">
      <c r="A1791" s="67" t="s">
        <v>159</v>
      </c>
      <c r="B1791" s="5">
        <v>63304</v>
      </c>
      <c r="C1791" s="5">
        <v>42341.5</v>
      </c>
      <c r="D1791" s="6">
        <v>0.66885978769114118</v>
      </c>
    </row>
    <row r="1792" spans="1:4" x14ac:dyDescent="0.25">
      <c r="A1792" s="67" t="s">
        <v>251</v>
      </c>
      <c r="B1792" s="5">
        <v>62471</v>
      </c>
      <c r="C1792" s="5">
        <v>39419.5</v>
      </c>
      <c r="D1792" s="6">
        <v>0.63100478622080647</v>
      </c>
    </row>
    <row r="1793" spans="1:4" x14ac:dyDescent="0.25">
      <c r="A1793" s="67" t="s">
        <v>222</v>
      </c>
      <c r="B1793" s="5">
        <v>69126</v>
      </c>
      <c r="C1793" s="5">
        <v>44188.833333333336</v>
      </c>
      <c r="D1793" s="6">
        <v>0.63925054730974362</v>
      </c>
    </row>
    <row r="1794" spans="1:4" x14ac:dyDescent="0.25">
      <c r="A1794" s="67" t="s">
        <v>155</v>
      </c>
      <c r="B1794" s="5">
        <v>65381</v>
      </c>
      <c r="C1794" s="5">
        <v>43918</v>
      </c>
      <c r="D1794" s="6">
        <v>0.67172420122053811</v>
      </c>
    </row>
    <row r="1795" spans="1:4" x14ac:dyDescent="0.25">
      <c r="A1795" s="67" t="s">
        <v>181</v>
      </c>
      <c r="B1795" s="5">
        <v>66973</v>
      </c>
      <c r="C1795" s="5">
        <v>44117.166666666664</v>
      </c>
      <c r="D1795" s="6">
        <v>0.65873063274254795</v>
      </c>
    </row>
    <row r="1796" spans="1:4" x14ac:dyDescent="0.25">
      <c r="A1796" s="67" t="s">
        <v>585</v>
      </c>
      <c r="B1796" s="5">
        <v>43776</v>
      </c>
      <c r="C1796" s="5">
        <v>25194.5</v>
      </c>
      <c r="D1796" s="6">
        <v>0.57553225511695905</v>
      </c>
    </row>
    <row r="1797" spans="1:4" x14ac:dyDescent="0.25">
      <c r="A1797" s="67" t="s">
        <v>584</v>
      </c>
      <c r="B1797" s="5">
        <v>38970</v>
      </c>
      <c r="C1797" s="5">
        <v>22434</v>
      </c>
      <c r="D1797" s="6">
        <v>0.5756735950731332</v>
      </c>
    </row>
    <row r="1798" spans="1:4" x14ac:dyDescent="0.25">
      <c r="A1798" s="67" t="s">
        <v>982</v>
      </c>
      <c r="B1798" s="5">
        <v>42937</v>
      </c>
      <c r="C1798" s="5">
        <v>22413.333333333332</v>
      </c>
      <c r="D1798" s="6">
        <v>0.52200510825938773</v>
      </c>
    </row>
    <row r="1799" spans="1:4" x14ac:dyDescent="0.25">
      <c r="A1799" s="67" t="s">
        <v>949</v>
      </c>
      <c r="B1799" s="5">
        <v>38557</v>
      </c>
      <c r="C1799" s="5">
        <v>20255.166666666668</v>
      </c>
      <c r="D1799" s="6">
        <v>0.52533046312385989</v>
      </c>
    </row>
    <row r="1800" spans="1:4" x14ac:dyDescent="0.25">
      <c r="A1800" s="67" t="s">
        <v>845</v>
      </c>
      <c r="B1800" s="5">
        <v>42079</v>
      </c>
      <c r="C1800" s="5">
        <v>22595.333333333332</v>
      </c>
      <c r="D1800" s="6">
        <v>0.53697410426420145</v>
      </c>
    </row>
    <row r="1801" spans="1:4" x14ac:dyDescent="0.25">
      <c r="A1801" s="67" t="s">
        <v>881</v>
      </c>
      <c r="B1801" s="5">
        <v>39920</v>
      </c>
      <c r="C1801" s="5">
        <v>21296.333333333332</v>
      </c>
      <c r="D1801" s="6">
        <v>0.53347528390113552</v>
      </c>
    </row>
    <row r="1802" spans="1:4" x14ac:dyDescent="0.25">
      <c r="A1802" s="67" t="s">
        <v>876</v>
      </c>
      <c r="B1802" s="5">
        <v>40299</v>
      </c>
      <c r="C1802" s="5">
        <v>21515.5</v>
      </c>
      <c r="D1802" s="6">
        <v>0.53389662274498129</v>
      </c>
    </row>
    <row r="1803" spans="1:4" x14ac:dyDescent="0.25">
      <c r="A1803" s="67" t="s">
        <v>821</v>
      </c>
      <c r="B1803" s="5">
        <v>44179</v>
      </c>
      <c r="C1803" s="5">
        <v>23877.166666666668</v>
      </c>
      <c r="D1803" s="6">
        <v>0.54046417226887589</v>
      </c>
    </row>
    <row r="1804" spans="1:4" x14ac:dyDescent="0.25">
      <c r="A1804" s="67" t="s">
        <v>1183</v>
      </c>
      <c r="B1804" s="5">
        <v>41563</v>
      </c>
      <c r="C1804" s="5">
        <v>20903</v>
      </c>
      <c r="D1804" s="6">
        <v>0.50292327310348151</v>
      </c>
    </row>
    <row r="1805" spans="1:4" x14ac:dyDescent="0.25">
      <c r="A1805" s="67" t="s">
        <v>490</v>
      </c>
      <c r="B1805" s="5">
        <v>40638</v>
      </c>
      <c r="C1805" s="5">
        <v>23959.333333333332</v>
      </c>
      <c r="D1805" s="6">
        <v>0.58957953967550891</v>
      </c>
    </row>
    <row r="1806" spans="1:4" x14ac:dyDescent="0.25">
      <c r="A1806" s="67" t="s">
        <v>1182</v>
      </c>
      <c r="B1806" s="5">
        <v>40508</v>
      </c>
      <c r="C1806" s="5">
        <v>20374.666666666668</v>
      </c>
      <c r="D1806" s="6">
        <v>0.50297883545637079</v>
      </c>
    </row>
    <row r="1807" spans="1:4" x14ac:dyDescent="0.25">
      <c r="A1807" s="67" t="s">
        <v>647</v>
      </c>
      <c r="B1807" s="5">
        <v>44390</v>
      </c>
      <c r="C1807" s="5">
        <v>25161.833333333332</v>
      </c>
      <c r="D1807" s="6">
        <v>0.56683562363895768</v>
      </c>
    </row>
    <row r="1808" spans="1:4" x14ac:dyDescent="0.25">
      <c r="A1808" s="67" t="s">
        <v>667</v>
      </c>
      <c r="B1808" s="5">
        <v>42280</v>
      </c>
      <c r="C1808" s="5">
        <v>23832.166666666668</v>
      </c>
      <c r="D1808" s="6">
        <v>0.56367470829391364</v>
      </c>
    </row>
    <row r="1809" spans="1:4" x14ac:dyDescent="0.25">
      <c r="A1809" s="67" t="s">
        <v>796</v>
      </c>
      <c r="B1809" s="5">
        <v>41910</v>
      </c>
      <c r="C1809" s="5">
        <v>22800.833333333332</v>
      </c>
      <c r="D1809" s="6">
        <v>0.54404279010578216</v>
      </c>
    </row>
    <row r="1810" spans="1:4" x14ac:dyDescent="0.25">
      <c r="A1810" s="67" t="s">
        <v>829</v>
      </c>
      <c r="B1810" s="5">
        <v>39540</v>
      </c>
      <c r="C1810" s="5">
        <v>21331</v>
      </c>
      <c r="D1810" s="6">
        <v>0.5394790085988872</v>
      </c>
    </row>
    <row r="1811" spans="1:4" x14ac:dyDescent="0.25">
      <c r="A1811" s="67" t="s">
        <v>938</v>
      </c>
      <c r="B1811" s="5">
        <v>42082</v>
      </c>
      <c r="C1811" s="5">
        <v>22180.333333333332</v>
      </c>
      <c r="D1811" s="6">
        <v>0.52707412512079588</v>
      </c>
    </row>
    <row r="1812" spans="1:4" x14ac:dyDescent="0.25">
      <c r="A1812" s="67" t="s">
        <v>1042</v>
      </c>
      <c r="B1812" s="5">
        <v>41493</v>
      </c>
      <c r="C1812" s="5">
        <v>21367.833333333332</v>
      </c>
      <c r="D1812" s="6">
        <v>0.51497441335486305</v>
      </c>
    </row>
    <row r="1813" spans="1:4" x14ac:dyDescent="0.25">
      <c r="A1813" s="67" t="s">
        <v>768</v>
      </c>
      <c r="B1813" s="5">
        <v>38912</v>
      </c>
      <c r="C1813" s="5">
        <v>21336.166666666668</v>
      </c>
      <c r="D1813" s="6">
        <v>0.54831842790570173</v>
      </c>
    </row>
    <row r="1814" spans="1:4" x14ac:dyDescent="0.25">
      <c r="A1814" s="67" t="s">
        <v>1333</v>
      </c>
      <c r="B1814" s="5">
        <v>40556</v>
      </c>
      <c r="C1814" s="5">
        <v>19835.333333333332</v>
      </c>
      <c r="D1814" s="6">
        <v>0.48908505112272738</v>
      </c>
    </row>
    <row r="1815" spans="1:4" x14ac:dyDescent="0.25">
      <c r="A1815" s="67" t="s">
        <v>694</v>
      </c>
      <c r="B1815" s="5">
        <v>38729</v>
      </c>
      <c r="C1815" s="5">
        <v>21732.833333333332</v>
      </c>
      <c r="D1815" s="6">
        <v>0.56115141969411375</v>
      </c>
    </row>
    <row r="1816" spans="1:4" x14ac:dyDescent="0.25">
      <c r="A1816" s="67" t="s">
        <v>801</v>
      </c>
      <c r="B1816" s="5">
        <v>43122</v>
      </c>
      <c r="C1816" s="5">
        <v>23430.833333333332</v>
      </c>
      <c r="D1816" s="6">
        <v>0.54336147055640582</v>
      </c>
    </row>
    <row r="1817" spans="1:4" x14ac:dyDescent="0.25">
      <c r="A1817" s="67" t="s">
        <v>806</v>
      </c>
      <c r="B1817" s="5">
        <v>41825</v>
      </c>
      <c r="C1817" s="5">
        <v>22678.166666666668</v>
      </c>
      <c r="D1817" s="6">
        <v>0.54221558079298671</v>
      </c>
    </row>
    <row r="1818" spans="1:4" x14ac:dyDescent="0.25">
      <c r="A1818" s="67" t="s">
        <v>910</v>
      </c>
      <c r="B1818" s="5">
        <v>39122</v>
      </c>
      <c r="C1818" s="5">
        <v>20756.666666666668</v>
      </c>
      <c r="D1818" s="6">
        <v>0.53056251384557707</v>
      </c>
    </row>
    <row r="1819" spans="1:4" x14ac:dyDescent="0.25">
      <c r="A1819" s="67" t="s">
        <v>520</v>
      </c>
      <c r="B1819" s="5">
        <v>40680</v>
      </c>
      <c r="C1819" s="5">
        <v>23811.5</v>
      </c>
      <c r="D1819" s="6">
        <v>0.58533677482792523</v>
      </c>
    </row>
    <row r="1820" spans="1:4" x14ac:dyDescent="0.25">
      <c r="A1820" s="67" t="s">
        <v>439</v>
      </c>
      <c r="B1820" s="5">
        <v>39146</v>
      </c>
      <c r="C1820" s="5">
        <v>23354.5</v>
      </c>
      <c r="D1820" s="6">
        <v>0.59659990803658103</v>
      </c>
    </row>
    <row r="1821" spans="1:4" x14ac:dyDescent="0.25">
      <c r="A1821" s="67" t="s">
        <v>1120</v>
      </c>
      <c r="B1821" s="5">
        <v>42018</v>
      </c>
      <c r="C1821" s="5">
        <v>21383.166666666668</v>
      </c>
      <c r="D1821" s="6">
        <v>0.50890491376711566</v>
      </c>
    </row>
    <row r="1822" spans="1:4" x14ac:dyDescent="0.25">
      <c r="A1822" s="67" t="s">
        <v>917</v>
      </c>
      <c r="B1822" s="5">
        <v>44121</v>
      </c>
      <c r="C1822" s="5">
        <v>23375.833333333332</v>
      </c>
      <c r="D1822" s="6">
        <v>0.52981195651352719</v>
      </c>
    </row>
    <row r="1823" spans="1:4" x14ac:dyDescent="0.25">
      <c r="A1823" s="67" t="s">
        <v>755</v>
      </c>
      <c r="B1823" s="5">
        <v>41913</v>
      </c>
      <c r="C1823" s="5">
        <v>23076</v>
      </c>
      <c r="D1823" s="6">
        <v>0.55056903585999573</v>
      </c>
    </row>
    <row r="1824" spans="1:4" x14ac:dyDescent="0.25">
      <c r="A1824" s="67" t="s">
        <v>780</v>
      </c>
      <c r="B1824" s="5">
        <v>37369</v>
      </c>
      <c r="C1824" s="5">
        <v>20407.5</v>
      </c>
      <c r="D1824" s="6">
        <v>0.54610773635901411</v>
      </c>
    </row>
    <row r="1825" spans="1:4" x14ac:dyDescent="0.25">
      <c r="A1825" s="67" t="s">
        <v>839</v>
      </c>
      <c r="B1825" s="5">
        <v>38389</v>
      </c>
      <c r="C1825" s="5">
        <v>20637.666666666668</v>
      </c>
      <c r="D1825" s="6">
        <v>0.53759323417298366</v>
      </c>
    </row>
    <row r="1826" spans="1:4" x14ac:dyDescent="0.25">
      <c r="A1826" s="67" t="s">
        <v>794</v>
      </c>
      <c r="B1826" s="5">
        <v>41235</v>
      </c>
      <c r="C1826" s="5">
        <v>22438.333333333332</v>
      </c>
      <c r="D1826" s="6">
        <v>0.54415747140374271</v>
      </c>
    </row>
    <row r="1827" spans="1:4" x14ac:dyDescent="0.25">
      <c r="A1827" s="67" t="s">
        <v>646</v>
      </c>
      <c r="B1827" s="5">
        <v>38734</v>
      </c>
      <c r="C1827" s="5">
        <v>21977.333333333332</v>
      </c>
      <c r="D1827" s="6">
        <v>0.56739126693172226</v>
      </c>
    </row>
    <row r="1828" spans="1:4" x14ac:dyDescent="0.25">
      <c r="A1828" s="67" t="s">
        <v>809</v>
      </c>
      <c r="B1828" s="5">
        <v>40001</v>
      </c>
      <c r="C1828" s="5">
        <v>21679</v>
      </c>
      <c r="D1828" s="6">
        <v>0.54196145096372594</v>
      </c>
    </row>
    <row r="1829" spans="1:4" x14ac:dyDescent="0.25">
      <c r="A1829" s="67" t="s">
        <v>2355</v>
      </c>
      <c r="B1829" s="5">
        <v>72245</v>
      </c>
      <c r="C1829" s="5">
        <v>28302.166666666668</v>
      </c>
      <c r="D1829" s="6">
        <v>0.39175260110272914</v>
      </c>
    </row>
    <row r="1830" spans="1:4" x14ac:dyDescent="0.25">
      <c r="A1830" s="67" t="s">
        <v>2365</v>
      </c>
      <c r="B1830" s="5">
        <v>72301</v>
      </c>
      <c r="C1830" s="5">
        <v>28287.5</v>
      </c>
      <c r="D1830" s="6">
        <v>0.39124631747831978</v>
      </c>
    </row>
    <row r="1831" spans="1:4" x14ac:dyDescent="0.25">
      <c r="A1831" s="67" t="s">
        <v>1622</v>
      </c>
      <c r="B1831" s="5">
        <v>71703</v>
      </c>
      <c r="C1831" s="5">
        <v>32738.166666666668</v>
      </c>
      <c r="D1831" s="6">
        <v>0.45658015238785921</v>
      </c>
    </row>
    <row r="1832" spans="1:4" x14ac:dyDescent="0.25">
      <c r="A1832" s="67" t="s">
        <v>1972</v>
      </c>
      <c r="B1832" s="5">
        <v>71966</v>
      </c>
      <c r="C1832" s="5">
        <v>30488.333333333332</v>
      </c>
      <c r="D1832" s="6">
        <v>0.42364913060797227</v>
      </c>
    </row>
    <row r="1833" spans="1:4" x14ac:dyDescent="0.25">
      <c r="A1833" s="67" t="s">
        <v>2227</v>
      </c>
      <c r="B1833" s="5">
        <v>71775</v>
      </c>
      <c r="C1833" s="5">
        <v>28975.666666666668</v>
      </c>
      <c r="D1833" s="6">
        <v>0.40370138163241615</v>
      </c>
    </row>
    <row r="1834" spans="1:4" x14ac:dyDescent="0.25">
      <c r="A1834" s="67" t="s">
        <v>1912</v>
      </c>
      <c r="B1834" s="5">
        <v>68296</v>
      </c>
      <c r="C1834" s="5">
        <v>29361.333333333332</v>
      </c>
      <c r="D1834" s="6">
        <v>0.42991292803873332</v>
      </c>
    </row>
    <row r="1835" spans="1:4" x14ac:dyDescent="0.25">
      <c r="A1835" s="67" t="s">
        <v>1649</v>
      </c>
      <c r="B1835" s="5">
        <v>80200</v>
      </c>
      <c r="C1835" s="5">
        <v>36291.666666666664</v>
      </c>
      <c r="D1835" s="6">
        <v>0.45251454696591853</v>
      </c>
    </row>
    <row r="1836" spans="1:4" x14ac:dyDescent="0.25">
      <c r="A1836" s="67" t="s">
        <v>2086</v>
      </c>
      <c r="B1836" s="5">
        <v>70646</v>
      </c>
      <c r="C1836" s="5">
        <v>29302.333333333332</v>
      </c>
      <c r="D1836" s="6">
        <v>0.41477696307410655</v>
      </c>
    </row>
    <row r="1837" spans="1:4" x14ac:dyDescent="0.25">
      <c r="A1837" s="67" t="s">
        <v>1998</v>
      </c>
      <c r="B1837" s="5">
        <v>78598</v>
      </c>
      <c r="C1837" s="5">
        <v>33162.333333333336</v>
      </c>
      <c r="D1837" s="6">
        <v>0.4219233737923781</v>
      </c>
    </row>
    <row r="1838" spans="1:4" x14ac:dyDescent="0.25">
      <c r="A1838" s="67" t="s">
        <v>2093</v>
      </c>
      <c r="B1838" s="5">
        <v>72119</v>
      </c>
      <c r="C1838" s="5">
        <v>29902</v>
      </c>
      <c r="D1838" s="6">
        <v>0.41462028036994414</v>
      </c>
    </row>
    <row r="1839" spans="1:4" x14ac:dyDescent="0.25">
      <c r="A1839" s="67" t="s">
        <v>2242</v>
      </c>
      <c r="B1839" s="5">
        <v>75706</v>
      </c>
      <c r="C1839" s="5">
        <v>30484.833333333332</v>
      </c>
      <c r="D1839" s="6">
        <v>0.40267394041863697</v>
      </c>
    </row>
    <row r="1840" spans="1:4" x14ac:dyDescent="0.25">
      <c r="A1840" s="67" t="s">
        <v>2075</v>
      </c>
      <c r="B1840" s="5">
        <v>71540</v>
      </c>
      <c r="C1840" s="5">
        <v>29740.666666666668</v>
      </c>
      <c r="D1840" s="6">
        <v>0.41572080887149382</v>
      </c>
    </row>
    <row r="1841" spans="1:4" x14ac:dyDescent="0.25">
      <c r="A1841" s="67" t="s">
        <v>1635</v>
      </c>
      <c r="B1841" s="5">
        <v>78872</v>
      </c>
      <c r="C1841" s="5">
        <v>35825.333333333336</v>
      </c>
      <c r="D1841" s="6">
        <v>0.45422118538053219</v>
      </c>
    </row>
    <row r="1842" spans="1:4" x14ac:dyDescent="0.25">
      <c r="A1842" s="67" t="s">
        <v>2593</v>
      </c>
      <c r="B1842" s="5">
        <v>72671</v>
      </c>
      <c r="C1842" s="5">
        <v>26787.166666666668</v>
      </c>
      <c r="D1842" s="6">
        <v>0.36860875268905985</v>
      </c>
    </row>
    <row r="1843" spans="1:4" x14ac:dyDescent="0.25">
      <c r="A1843" s="67" t="s">
        <v>1598</v>
      </c>
      <c r="B1843" s="5">
        <v>80917</v>
      </c>
      <c r="C1843" s="5">
        <v>37255.666666666664</v>
      </c>
      <c r="D1843" s="6">
        <v>0.46041828869911966</v>
      </c>
    </row>
    <row r="1844" spans="1:4" x14ac:dyDescent="0.25">
      <c r="A1844" s="67" t="s">
        <v>1977</v>
      </c>
      <c r="B1844" s="5">
        <v>74584</v>
      </c>
      <c r="C1844" s="5">
        <v>31557.333333333332</v>
      </c>
      <c r="D1844" s="6">
        <v>0.42311130179841966</v>
      </c>
    </row>
    <row r="1845" spans="1:4" x14ac:dyDescent="0.25">
      <c r="A1845" s="67" t="s">
        <v>2395</v>
      </c>
      <c r="B1845" s="5">
        <v>78469</v>
      </c>
      <c r="C1845" s="5">
        <v>30420.833333333332</v>
      </c>
      <c r="D1845" s="6">
        <v>0.38767963569477543</v>
      </c>
    </row>
    <row r="1846" spans="1:4" x14ac:dyDescent="0.25">
      <c r="A1846" s="67" t="s">
        <v>2221</v>
      </c>
      <c r="B1846" s="5">
        <v>69895</v>
      </c>
      <c r="C1846" s="5">
        <v>28266.5</v>
      </c>
      <c r="D1846" s="6">
        <v>0.40441376350239644</v>
      </c>
    </row>
    <row r="1847" spans="1:4" x14ac:dyDescent="0.25">
      <c r="A1847" s="67" t="s">
        <v>1928</v>
      </c>
      <c r="B1847" s="5">
        <v>70321</v>
      </c>
      <c r="C1847" s="5">
        <v>30138.833333333332</v>
      </c>
      <c r="D1847" s="6">
        <v>0.42858937349203413</v>
      </c>
    </row>
    <row r="1848" spans="1:4" x14ac:dyDescent="0.25">
      <c r="A1848" s="67" t="s">
        <v>2077</v>
      </c>
      <c r="B1848" s="5">
        <v>74565</v>
      </c>
      <c r="C1848" s="5">
        <v>30976.833333333332</v>
      </c>
      <c r="D1848" s="6">
        <v>0.41543396142068439</v>
      </c>
    </row>
    <row r="1849" spans="1:4" x14ac:dyDescent="0.25">
      <c r="A1849" s="67" t="s">
        <v>1767</v>
      </c>
      <c r="B1849" s="5">
        <v>74557</v>
      </c>
      <c r="C1849" s="5">
        <v>32955.666666666664</v>
      </c>
      <c r="D1849" s="6">
        <v>0.44201975222536671</v>
      </c>
    </row>
    <row r="1850" spans="1:4" x14ac:dyDescent="0.25">
      <c r="A1850" s="67" t="s">
        <v>2311</v>
      </c>
      <c r="B1850" s="5">
        <v>72811</v>
      </c>
      <c r="C1850" s="5">
        <v>28886.666666666668</v>
      </c>
      <c r="D1850" s="6">
        <v>0.39673492558358858</v>
      </c>
    </row>
    <row r="1851" spans="1:4" x14ac:dyDescent="0.25">
      <c r="A1851" s="67" t="s">
        <v>2407</v>
      </c>
      <c r="B1851" s="5">
        <v>77512</v>
      </c>
      <c r="C1851" s="5">
        <v>30010.833333333332</v>
      </c>
      <c r="D1851" s="6">
        <v>0.38717660921319708</v>
      </c>
    </row>
    <row r="1852" spans="1:4" x14ac:dyDescent="0.25">
      <c r="A1852" s="67" t="s">
        <v>1010</v>
      </c>
      <c r="B1852" s="5">
        <v>35211</v>
      </c>
      <c r="C1852" s="5">
        <v>18271</v>
      </c>
      <c r="D1852" s="6">
        <v>0.51890034364261173</v>
      </c>
    </row>
    <row r="1853" spans="1:4" x14ac:dyDescent="0.25">
      <c r="A1853" s="67" t="s">
        <v>435</v>
      </c>
      <c r="B1853" s="5">
        <v>40377</v>
      </c>
      <c r="C1853" s="5">
        <v>24105.166666666668</v>
      </c>
      <c r="D1853" s="6">
        <v>0.59700241886882799</v>
      </c>
    </row>
    <row r="1854" spans="1:4" x14ac:dyDescent="0.25">
      <c r="A1854" s="67" t="s">
        <v>815</v>
      </c>
      <c r="B1854" s="5">
        <v>37532</v>
      </c>
      <c r="C1854" s="5">
        <v>20313.666666666668</v>
      </c>
      <c r="D1854" s="6">
        <v>0.5412359231233792</v>
      </c>
    </row>
    <row r="1855" spans="1:4" x14ac:dyDescent="0.25">
      <c r="A1855" s="67" t="s">
        <v>556</v>
      </c>
      <c r="B1855" s="5">
        <v>37833</v>
      </c>
      <c r="C1855" s="5">
        <v>21956.833333333332</v>
      </c>
      <c r="D1855" s="6">
        <v>0.58036194151490317</v>
      </c>
    </row>
    <row r="1856" spans="1:4" x14ac:dyDescent="0.25">
      <c r="A1856" s="67" t="s">
        <v>1234</v>
      </c>
      <c r="B1856" s="5">
        <v>37115</v>
      </c>
      <c r="C1856" s="5">
        <v>18513.833333333332</v>
      </c>
      <c r="D1856" s="6">
        <v>0.49882347658179527</v>
      </c>
    </row>
    <row r="1857" spans="1:4" x14ac:dyDescent="0.25">
      <c r="A1857" s="67" t="s">
        <v>340</v>
      </c>
      <c r="B1857" s="5">
        <v>33923</v>
      </c>
      <c r="C1857" s="5">
        <v>20765.333333333332</v>
      </c>
      <c r="D1857" s="6">
        <v>0.61213139561163021</v>
      </c>
    </row>
    <row r="1858" spans="1:4" x14ac:dyDescent="0.25">
      <c r="A1858" s="67" t="s">
        <v>557</v>
      </c>
      <c r="B1858" s="5">
        <v>38406</v>
      </c>
      <c r="C1858" s="5">
        <v>22289.333333333332</v>
      </c>
      <c r="D1858" s="6">
        <v>0.58036070752833757</v>
      </c>
    </row>
    <row r="1859" spans="1:4" x14ac:dyDescent="0.25">
      <c r="A1859" s="67" t="s">
        <v>1099</v>
      </c>
      <c r="B1859" s="5">
        <v>37665</v>
      </c>
      <c r="C1859" s="5">
        <v>19232.5</v>
      </c>
      <c r="D1859" s="6">
        <v>0.51061993893535107</v>
      </c>
    </row>
    <row r="1860" spans="1:4" x14ac:dyDescent="0.25">
      <c r="A1860" s="67" t="s">
        <v>430</v>
      </c>
      <c r="B1860" s="5">
        <v>37141</v>
      </c>
      <c r="C1860" s="5">
        <v>22218.5</v>
      </c>
      <c r="D1860" s="6">
        <v>0.5982202956301661</v>
      </c>
    </row>
    <row r="1861" spans="1:4" x14ac:dyDescent="0.25">
      <c r="A1861" s="67" t="s">
        <v>664</v>
      </c>
      <c r="B1861" s="5">
        <v>36243</v>
      </c>
      <c r="C1861" s="5">
        <v>20437</v>
      </c>
      <c r="D1861" s="6">
        <v>0.56388819910051591</v>
      </c>
    </row>
    <row r="1862" spans="1:4" x14ac:dyDescent="0.25">
      <c r="A1862" s="67" t="s">
        <v>761</v>
      </c>
      <c r="B1862" s="5">
        <v>36294</v>
      </c>
      <c r="C1862" s="5">
        <v>19934</v>
      </c>
      <c r="D1862" s="6">
        <v>0.54923678844988155</v>
      </c>
    </row>
    <row r="1863" spans="1:4" x14ac:dyDescent="0.25">
      <c r="A1863" s="67" t="s">
        <v>921</v>
      </c>
      <c r="B1863" s="5">
        <v>35492</v>
      </c>
      <c r="C1863" s="5">
        <v>18784.166666666668</v>
      </c>
      <c r="D1863" s="6">
        <v>0.5292507231676622</v>
      </c>
    </row>
    <row r="1864" spans="1:4" x14ac:dyDescent="0.25">
      <c r="A1864" s="67" t="s">
        <v>748</v>
      </c>
      <c r="B1864" s="5">
        <v>36258</v>
      </c>
      <c r="C1864" s="5">
        <v>20006.333333333332</v>
      </c>
      <c r="D1864" s="6">
        <v>0.55177707908139806</v>
      </c>
    </row>
    <row r="1865" spans="1:4" x14ac:dyDescent="0.25">
      <c r="A1865" s="67" t="s">
        <v>369</v>
      </c>
      <c r="B1865" s="5">
        <v>34954</v>
      </c>
      <c r="C1865" s="5">
        <v>21275.666666666668</v>
      </c>
      <c r="D1865" s="6">
        <v>0.60867616486429788</v>
      </c>
    </row>
    <row r="1866" spans="1:4" x14ac:dyDescent="0.25">
      <c r="A1866" s="67" t="s">
        <v>1087</v>
      </c>
      <c r="B1866" s="5">
        <v>38353</v>
      </c>
      <c r="C1866" s="5">
        <v>19616</v>
      </c>
      <c r="D1866" s="6">
        <v>0.51145933825254875</v>
      </c>
    </row>
    <row r="1867" spans="1:4" x14ac:dyDescent="0.25">
      <c r="A1867" s="67" t="s">
        <v>483</v>
      </c>
      <c r="B1867" s="5">
        <v>38354</v>
      </c>
      <c r="C1867" s="5">
        <v>22645.333333333332</v>
      </c>
      <c r="D1867" s="6">
        <v>0.59042950756983192</v>
      </c>
    </row>
    <row r="1868" spans="1:4" x14ac:dyDescent="0.25">
      <c r="A1868" s="67" t="s">
        <v>641</v>
      </c>
      <c r="B1868" s="5">
        <v>36273</v>
      </c>
      <c r="C1868" s="5">
        <v>20597.5</v>
      </c>
      <c r="D1868" s="6">
        <v>0.56784660766961648</v>
      </c>
    </row>
    <row r="1869" spans="1:4" x14ac:dyDescent="0.25">
      <c r="A1869" s="67" t="s">
        <v>831</v>
      </c>
      <c r="B1869" s="5">
        <v>35625</v>
      </c>
      <c r="C1869" s="5">
        <v>19183.5</v>
      </c>
      <c r="D1869" s="6">
        <v>0.53848421052631579</v>
      </c>
    </row>
    <row r="1870" spans="1:4" x14ac:dyDescent="0.25">
      <c r="A1870" s="67" t="s">
        <v>637</v>
      </c>
      <c r="B1870" s="5">
        <v>34855</v>
      </c>
      <c r="C1870" s="5">
        <v>19807.833333333332</v>
      </c>
      <c r="D1870" s="6">
        <v>0.56829244967245252</v>
      </c>
    </row>
    <row r="1871" spans="1:4" x14ac:dyDescent="0.25">
      <c r="A1871" s="67" t="s">
        <v>765</v>
      </c>
      <c r="B1871" s="5">
        <v>36557</v>
      </c>
      <c r="C1871" s="5">
        <v>20060.166666666668</v>
      </c>
      <c r="D1871" s="6">
        <v>0.54873667605839282</v>
      </c>
    </row>
    <row r="1872" spans="1:4" x14ac:dyDescent="0.25">
      <c r="A1872" s="67" t="s">
        <v>370</v>
      </c>
      <c r="B1872" s="5">
        <v>34513</v>
      </c>
      <c r="C1872" s="5">
        <v>21005</v>
      </c>
      <c r="D1872" s="6">
        <v>0.60861124793556054</v>
      </c>
    </row>
    <row r="1873" spans="1:4" x14ac:dyDescent="0.25">
      <c r="A1873" s="67" t="s">
        <v>723</v>
      </c>
      <c r="B1873" s="5">
        <v>36940</v>
      </c>
      <c r="C1873" s="5">
        <v>20553</v>
      </c>
      <c r="D1873" s="6">
        <v>0.55638873849485648</v>
      </c>
    </row>
    <row r="1874" spans="1:4" x14ac:dyDescent="0.25">
      <c r="A1874" s="67" t="s">
        <v>577</v>
      </c>
      <c r="B1874" s="5">
        <v>36227</v>
      </c>
      <c r="C1874" s="5">
        <v>20899.166666666668</v>
      </c>
      <c r="D1874" s="6">
        <v>0.5768947654143779</v>
      </c>
    </row>
    <row r="1875" spans="1:4" x14ac:dyDescent="0.25">
      <c r="A1875" s="67" t="s">
        <v>1138</v>
      </c>
      <c r="B1875" s="5">
        <v>36290</v>
      </c>
      <c r="C1875" s="5">
        <v>18399</v>
      </c>
      <c r="D1875" s="6">
        <v>0.5069991733259851</v>
      </c>
    </row>
    <row r="1876" spans="1:4" x14ac:dyDescent="0.25">
      <c r="A1876" s="67" t="s">
        <v>283</v>
      </c>
      <c r="B1876" s="5">
        <v>36700</v>
      </c>
      <c r="C1876" s="5">
        <v>22880.666666666668</v>
      </c>
      <c r="D1876" s="6">
        <v>0.62345140781108088</v>
      </c>
    </row>
    <row r="1877" spans="1:4" x14ac:dyDescent="0.25">
      <c r="A1877" s="67" t="s">
        <v>1047</v>
      </c>
      <c r="B1877" s="5">
        <v>34256</v>
      </c>
      <c r="C1877" s="5">
        <v>17626.333333333332</v>
      </c>
      <c r="D1877" s="6">
        <v>0.51454732990814256</v>
      </c>
    </row>
    <row r="1878" spans="1:4" x14ac:dyDescent="0.25">
      <c r="A1878" s="67" t="s">
        <v>856</v>
      </c>
      <c r="B1878" s="5">
        <v>38468</v>
      </c>
      <c r="C1878" s="5">
        <v>20616.5</v>
      </c>
      <c r="D1878" s="6">
        <v>0.53593896225434123</v>
      </c>
    </row>
    <row r="1879" spans="1:4" x14ac:dyDescent="0.25">
      <c r="A1879" s="67" t="s">
        <v>729</v>
      </c>
      <c r="B1879" s="5">
        <v>36324</v>
      </c>
      <c r="C1879" s="5">
        <v>20178.833333333332</v>
      </c>
      <c r="D1879" s="6">
        <v>0.55552343721322905</v>
      </c>
    </row>
    <row r="1880" spans="1:4" x14ac:dyDescent="0.25">
      <c r="A1880" s="67" t="s">
        <v>579</v>
      </c>
      <c r="B1880" s="5">
        <v>35509</v>
      </c>
      <c r="C1880" s="5">
        <v>20477.166666666668</v>
      </c>
      <c r="D1880" s="6">
        <v>0.5766753968477476</v>
      </c>
    </row>
    <row r="1881" spans="1:4" x14ac:dyDescent="0.25">
      <c r="A1881" s="67" t="s">
        <v>811</v>
      </c>
      <c r="B1881" s="5">
        <v>38813</v>
      </c>
      <c r="C1881" s="5">
        <v>21029.666666666668</v>
      </c>
      <c r="D1881" s="6">
        <v>0.54182018052370773</v>
      </c>
    </row>
    <row r="1882" spans="1:4" x14ac:dyDescent="0.25">
      <c r="A1882" s="67" t="s">
        <v>542</v>
      </c>
      <c r="B1882" s="5">
        <v>37513</v>
      </c>
      <c r="C1882" s="5">
        <v>21846.833333333332</v>
      </c>
      <c r="D1882" s="6">
        <v>0.5823803303743591</v>
      </c>
    </row>
    <row r="1883" spans="1:4" x14ac:dyDescent="0.25">
      <c r="A1883" s="67" t="s">
        <v>686</v>
      </c>
      <c r="B1883" s="5">
        <v>35877</v>
      </c>
      <c r="C1883" s="5">
        <v>20158.5</v>
      </c>
      <c r="D1883" s="6">
        <v>0.56187808345179358</v>
      </c>
    </row>
    <row r="1884" spans="1:4" x14ac:dyDescent="0.25">
      <c r="A1884" s="67" t="s">
        <v>679</v>
      </c>
      <c r="B1884" s="5">
        <v>34249</v>
      </c>
      <c r="C1884" s="5">
        <v>19262.5</v>
      </c>
      <c r="D1884" s="6">
        <v>0.56242518029723498</v>
      </c>
    </row>
    <row r="1885" spans="1:4" x14ac:dyDescent="0.25">
      <c r="A1885" s="67" t="s">
        <v>630</v>
      </c>
      <c r="B1885" s="5">
        <v>39120</v>
      </c>
      <c r="C1885" s="5">
        <v>22272.833333333332</v>
      </c>
      <c r="D1885" s="6">
        <v>0.56934645535105655</v>
      </c>
    </row>
    <row r="1886" spans="1:4" x14ac:dyDescent="0.25">
      <c r="A1886" s="67" t="s">
        <v>884</v>
      </c>
      <c r="B1886" s="5">
        <v>39415</v>
      </c>
      <c r="C1886" s="5">
        <v>21007.333333333332</v>
      </c>
      <c r="D1886" s="6">
        <v>0.53297813861051202</v>
      </c>
    </row>
    <row r="1887" spans="1:4" x14ac:dyDescent="0.25">
      <c r="A1887" s="67" t="s">
        <v>280</v>
      </c>
      <c r="B1887" s="5">
        <v>34894</v>
      </c>
      <c r="C1887" s="5">
        <v>21791.666666666668</v>
      </c>
      <c r="D1887" s="6">
        <v>0.62451042204008334</v>
      </c>
    </row>
    <row r="1888" spans="1:4" x14ac:dyDescent="0.25">
      <c r="A1888" s="67" t="s">
        <v>874</v>
      </c>
      <c r="B1888" s="5">
        <v>37313</v>
      </c>
      <c r="C1888" s="5">
        <v>19929.333333333332</v>
      </c>
      <c r="D1888" s="6">
        <v>0.53411232903635009</v>
      </c>
    </row>
    <row r="1889" spans="1:4" x14ac:dyDescent="0.25">
      <c r="A1889" s="67" t="s">
        <v>436</v>
      </c>
      <c r="B1889" s="5">
        <v>34488</v>
      </c>
      <c r="C1889" s="5">
        <v>20586</v>
      </c>
      <c r="D1889" s="6">
        <v>0.59690327070285321</v>
      </c>
    </row>
    <row r="1890" spans="1:4" x14ac:dyDescent="0.25">
      <c r="A1890" s="67" t="s">
        <v>1194</v>
      </c>
      <c r="B1890" s="5">
        <v>37219</v>
      </c>
      <c r="C1890" s="5">
        <v>18678</v>
      </c>
      <c r="D1890" s="6">
        <v>0.50184045783067788</v>
      </c>
    </row>
    <row r="1891" spans="1:4" x14ac:dyDescent="0.25">
      <c r="A1891" s="67" t="s">
        <v>592</v>
      </c>
      <c r="B1891" s="5">
        <v>34924</v>
      </c>
      <c r="C1891" s="5">
        <v>20070.833333333332</v>
      </c>
      <c r="D1891" s="6">
        <v>0.57470030160729968</v>
      </c>
    </row>
    <row r="1892" spans="1:4" x14ac:dyDescent="0.25">
      <c r="A1892" s="67" t="s">
        <v>2636</v>
      </c>
      <c r="B1892" s="5">
        <v>54829</v>
      </c>
      <c r="C1892" s="5">
        <v>20034.166666666668</v>
      </c>
      <c r="D1892" s="6">
        <v>0.3653936177327084</v>
      </c>
    </row>
    <row r="1893" spans="1:4" x14ac:dyDescent="0.25">
      <c r="A1893" s="67" t="s">
        <v>2607</v>
      </c>
      <c r="B1893" s="5">
        <v>59291</v>
      </c>
      <c r="C1893" s="5">
        <v>21797.833333333332</v>
      </c>
      <c r="D1893" s="6">
        <v>0.36764151951111185</v>
      </c>
    </row>
    <row r="1894" spans="1:4" x14ac:dyDescent="0.25">
      <c r="A1894" s="67" t="s">
        <v>2522</v>
      </c>
      <c r="B1894" s="5">
        <v>55460</v>
      </c>
      <c r="C1894" s="5">
        <v>20829.333333333332</v>
      </c>
      <c r="D1894" s="6">
        <v>0.37557398725808389</v>
      </c>
    </row>
    <row r="1895" spans="1:4" x14ac:dyDescent="0.25">
      <c r="A1895" s="67" t="s">
        <v>2730</v>
      </c>
      <c r="B1895" s="5">
        <v>58174</v>
      </c>
      <c r="C1895" s="5">
        <v>20782.333333333332</v>
      </c>
      <c r="D1895" s="6">
        <v>0.35724435887739081</v>
      </c>
    </row>
    <row r="1896" spans="1:4" x14ac:dyDescent="0.25">
      <c r="A1896" s="67" t="s">
        <v>2999</v>
      </c>
      <c r="B1896" s="5">
        <v>51669</v>
      </c>
      <c r="C1896" s="5">
        <v>17470.166666666668</v>
      </c>
      <c r="D1896" s="6">
        <v>0.3381169882650461</v>
      </c>
    </row>
    <row r="1897" spans="1:4" x14ac:dyDescent="0.25">
      <c r="A1897" s="67" t="s">
        <v>2546</v>
      </c>
      <c r="B1897" s="5">
        <v>52827</v>
      </c>
      <c r="C1897" s="5">
        <v>19660.666666666668</v>
      </c>
      <c r="D1897" s="6">
        <v>0.37217079649926493</v>
      </c>
    </row>
    <row r="1898" spans="1:4" x14ac:dyDescent="0.25">
      <c r="A1898" s="67" t="s">
        <v>2929</v>
      </c>
      <c r="B1898" s="5">
        <v>55925</v>
      </c>
      <c r="C1898" s="5">
        <v>19170.5</v>
      </c>
      <c r="D1898" s="6">
        <v>0.34278945015645956</v>
      </c>
    </row>
    <row r="1899" spans="1:4" x14ac:dyDescent="0.25">
      <c r="A1899" s="67" t="s">
        <v>2373</v>
      </c>
      <c r="B1899" s="5">
        <v>52269</v>
      </c>
      <c r="C1899" s="5">
        <v>20410.166666666668</v>
      </c>
      <c r="D1899" s="6">
        <v>0.39048320546914361</v>
      </c>
    </row>
    <row r="1900" spans="1:4" x14ac:dyDescent="0.25">
      <c r="A1900" s="67" t="s">
        <v>2692</v>
      </c>
      <c r="B1900" s="5">
        <v>52961</v>
      </c>
      <c r="C1900" s="5">
        <v>19143</v>
      </c>
      <c r="D1900" s="6">
        <v>0.36145465531239968</v>
      </c>
    </row>
    <row r="1901" spans="1:4" x14ac:dyDescent="0.25">
      <c r="A1901" s="67" t="s">
        <v>1053</v>
      </c>
      <c r="B1901" s="5">
        <v>66400</v>
      </c>
      <c r="C1901" s="5">
        <v>34136.333333333336</v>
      </c>
      <c r="D1901" s="6">
        <v>0.51410140562248996</v>
      </c>
    </row>
    <row r="1902" spans="1:4" x14ac:dyDescent="0.25">
      <c r="A1902" s="67" t="s">
        <v>1145</v>
      </c>
      <c r="B1902" s="5">
        <v>69291</v>
      </c>
      <c r="C1902" s="5">
        <v>35070.333333333336</v>
      </c>
      <c r="D1902" s="6">
        <v>0.50613114738325804</v>
      </c>
    </row>
    <row r="1903" spans="1:4" x14ac:dyDescent="0.25">
      <c r="A1903" s="67" t="s">
        <v>1037</v>
      </c>
      <c r="B1903" s="5">
        <v>66587</v>
      </c>
      <c r="C1903" s="5">
        <v>34330.666666666664</v>
      </c>
      <c r="D1903" s="6">
        <v>0.51557611345557941</v>
      </c>
    </row>
    <row r="1904" spans="1:4" x14ac:dyDescent="0.25">
      <c r="A1904" s="67" t="s">
        <v>1489</v>
      </c>
      <c r="B1904" s="5">
        <v>69437</v>
      </c>
      <c r="C1904" s="5">
        <v>32778.5</v>
      </c>
      <c r="D1904" s="6">
        <v>0.47206100493972952</v>
      </c>
    </row>
    <row r="1905" spans="1:4" x14ac:dyDescent="0.25">
      <c r="A1905" s="67" t="s">
        <v>1324</v>
      </c>
      <c r="B1905" s="5">
        <v>71593</v>
      </c>
      <c r="C1905" s="5">
        <v>35103.166666666664</v>
      </c>
      <c r="D1905" s="6">
        <v>0.49031562676053053</v>
      </c>
    </row>
    <row r="1906" spans="1:4" x14ac:dyDescent="0.25">
      <c r="A1906" s="67" t="s">
        <v>1505</v>
      </c>
      <c r="B1906" s="5">
        <v>68911</v>
      </c>
      <c r="C1906" s="5">
        <v>32419.166666666668</v>
      </c>
      <c r="D1906" s="6">
        <v>0.47044980723928936</v>
      </c>
    </row>
    <row r="1907" spans="1:4" x14ac:dyDescent="0.25">
      <c r="A1907" s="67" t="s">
        <v>1318</v>
      </c>
      <c r="B1907" s="5">
        <v>67704</v>
      </c>
      <c r="C1907" s="5">
        <v>33233</v>
      </c>
      <c r="D1907" s="6">
        <v>0.49085726101855132</v>
      </c>
    </row>
    <row r="1908" spans="1:4" x14ac:dyDescent="0.25">
      <c r="A1908" s="67" t="s">
        <v>1281</v>
      </c>
      <c r="B1908" s="5">
        <v>76134</v>
      </c>
      <c r="C1908" s="5">
        <v>37630.833333333336</v>
      </c>
      <c r="D1908" s="6">
        <v>0.49427106592761888</v>
      </c>
    </row>
    <row r="1909" spans="1:4" x14ac:dyDescent="0.25">
      <c r="A1909" s="67" t="s">
        <v>1387</v>
      </c>
      <c r="B1909" s="5">
        <v>73774</v>
      </c>
      <c r="C1909" s="5">
        <v>35637.333333333336</v>
      </c>
      <c r="D1909" s="6">
        <v>0.48306087962335426</v>
      </c>
    </row>
    <row r="1910" spans="1:4" x14ac:dyDescent="0.25">
      <c r="A1910" s="67" t="s">
        <v>1258</v>
      </c>
      <c r="B1910" s="5">
        <v>68870</v>
      </c>
      <c r="C1910" s="5">
        <v>34252.5</v>
      </c>
      <c r="D1910" s="6">
        <v>0.49735007986060692</v>
      </c>
    </row>
    <row r="1911" spans="1:4" x14ac:dyDescent="0.25">
      <c r="A1911" s="67" t="s">
        <v>1478</v>
      </c>
      <c r="B1911" s="5">
        <v>67276</v>
      </c>
      <c r="C1911" s="5">
        <v>31859.5</v>
      </c>
      <c r="D1911" s="6">
        <v>0.47356412390748559</v>
      </c>
    </row>
    <row r="1912" spans="1:4" x14ac:dyDescent="0.25">
      <c r="A1912" s="67" t="s">
        <v>1307</v>
      </c>
      <c r="B1912" s="5">
        <v>63258</v>
      </c>
      <c r="C1912" s="5">
        <v>31129</v>
      </c>
      <c r="D1912" s="6">
        <v>0.49209586139302541</v>
      </c>
    </row>
    <row r="1913" spans="1:4" x14ac:dyDescent="0.25">
      <c r="A1913" s="67" t="s">
        <v>1118</v>
      </c>
      <c r="B1913" s="5">
        <v>70262</v>
      </c>
      <c r="C1913" s="5">
        <v>35766</v>
      </c>
      <c r="D1913" s="6">
        <v>0.5090376021177877</v>
      </c>
    </row>
    <row r="1914" spans="1:4" x14ac:dyDescent="0.25">
      <c r="A1914" s="67" t="s">
        <v>1442</v>
      </c>
      <c r="B1914" s="5">
        <v>76058</v>
      </c>
      <c r="C1914" s="5">
        <v>36362</v>
      </c>
      <c r="D1914" s="6">
        <v>0.4780825159746509</v>
      </c>
    </row>
    <row r="1915" spans="1:4" x14ac:dyDescent="0.25">
      <c r="A1915" s="67" t="s">
        <v>952</v>
      </c>
      <c r="B1915" s="5">
        <v>66755</v>
      </c>
      <c r="C1915" s="5">
        <v>35041</v>
      </c>
      <c r="D1915" s="6">
        <v>0.52491948168676505</v>
      </c>
    </row>
    <row r="1916" spans="1:4" x14ac:dyDescent="0.25">
      <c r="A1916" s="67" t="s">
        <v>1335</v>
      </c>
      <c r="B1916" s="5">
        <v>76679</v>
      </c>
      <c r="C1916" s="5">
        <v>37499.333333333336</v>
      </c>
      <c r="D1916" s="6">
        <v>0.48904306698487637</v>
      </c>
    </row>
    <row r="1917" spans="1:4" x14ac:dyDescent="0.25">
      <c r="A1917" s="67" t="s">
        <v>1918</v>
      </c>
      <c r="B1917" s="5">
        <v>41877</v>
      </c>
      <c r="C1917" s="5">
        <v>17978.833333333332</v>
      </c>
      <c r="D1917" s="6">
        <v>0.42932476856826735</v>
      </c>
    </row>
    <row r="1918" spans="1:4" x14ac:dyDescent="0.25">
      <c r="A1918" s="67" t="s">
        <v>1997</v>
      </c>
      <c r="B1918" s="5">
        <v>47884</v>
      </c>
      <c r="C1918" s="5">
        <v>20205</v>
      </c>
      <c r="D1918" s="6">
        <v>0.4219572299724334</v>
      </c>
    </row>
    <row r="1919" spans="1:4" x14ac:dyDescent="0.25">
      <c r="A1919" s="67" t="s">
        <v>2112</v>
      </c>
      <c r="B1919" s="5">
        <v>40518</v>
      </c>
      <c r="C1919" s="5">
        <v>16738.666666666668</v>
      </c>
      <c r="D1919" s="6">
        <v>0.41311680405416523</v>
      </c>
    </row>
    <row r="1920" spans="1:4" x14ac:dyDescent="0.25">
      <c r="A1920" s="67" t="s">
        <v>2160</v>
      </c>
      <c r="B1920" s="5">
        <v>43941</v>
      </c>
      <c r="C1920" s="5">
        <v>17992.5</v>
      </c>
      <c r="D1920" s="6">
        <v>0.40946951594183112</v>
      </c>
    </row>
    <row r="1921" spans="1:4" x14ac:dyDescent="0.25">
      <c r="A1921" s="67" t="s">
        <v>1992</v>
      </c>
      <c r="B1921" s="5">
        <v>41297</v>
      </c>
      <c r="C1921" s="5">
        <v>17440</v>
      </c>
      <c r="D1921" s="6">
        <v>0.42230670508753665</v>
      </c>
    </row>
    <row r="1922" spans="1:4" x14ac:dyDescent="0.25">
      <c r="A1922" s="67" t="s">
        <v>1816</v>
      </c>
      <c r="B1922" s="5">
        <v>44084</v>
      </c>
      <c r="C1922" s="5">
        <v>19270.833333333332</v>
      </c>
      <c r="D1922" s="6">
        <v>0.43713894685902666</v>
      </c>
    </row>
    <row r="1923" spans="1:4" x14ac:dyDescent="0.25">
      <c r="A1923" s="67" t="s">
        <v>1668</v>
      </c>
      <c r="B1923" s="5">
        <v>47449</v>
      </c>
      <c r="C1923" s="5">
        <v>21370.333333333332</v>
      </c>
      <c r="D1923" s="6">
        <v>0.45038532599914294</v>
      </c>
    </row>
    <row r="1924" spans="1:4" x14ac:dyDescent="0.25">
      <c r="A1924" s="67" t="s">
        <v>2343</v>
      </c>
      <c r="B1924" s="5">
        <v>44644</v>
      </c>
      <c r="C1924" s="5">
        <v>17549.166666666668</v>
      </c>
      <c r="D1924" s="6">
        <v>0.39309127019681633</v>
      </c>
    </row>
    <row r="1925" spans="1:4" x14ac:dyDescent="0.25">
      <c r="A1925" s="67" t="s">
        <v>2175</v>
      </c>
      <c r="B1925" s="5">
        <v>41966</v>
      </c>
      <c r="C1925" s="5">
        <v>17142.166666666668</v>
      </c>
      <c r="D1925" s="6">
        <v>0.40847749765683333</v>
      </c>
    </row>
    <row r="1926" spans="1:4" x14ac:dyDescent="0.25">
      <c r="A1926" s="67" t="s">
        <v>2487</v>
      </c>
      <c r="B1926" s="5">
        <v>42533</v>
      </c>
      <c r="C1926" s="5">
        <v>16096.5</v>
      </c>
      <c r="D1926" s="6">
        <v>0.37844732325488445</v>
      </c>
    </row>
    <row r="1927" spans="1:4" x14ac:dyDescent="0.25">
      <c r="A1927" s="67" t="s">
        <v>2172</v>
      </c>
      <c r="B1927" s="5">
        <v>40533</v>
      </c>
      <c r="C1927" s="5">
        <v>16560</v>
      </c>
      <c r="D1927" s="6">
        <v>0.40855599141440307</v>
      </c>
    </row>
    <row r="1928" spans="1:4" x14ac:dyDescent="0.25">
      <c r="A1928" s="67" t="s">
        <v>2392</v>
      </c>
      <c r="B1928" s="5">
        <v>44992</v>
      </c>
      <c r="C1928" s="5">
        <v>17450.666666666668</v>
      </c>
      <c r="D1928" s="6">
        <v>0.38786154575628262</v>
      </c>
    </row>
    <row r="1929" spans="1:4" x14ac:dyDescent="0.25">
      <c r="A1929" s="67" t="s">
        <v>1838</v>
      </c>
      <c r="B1929" s="5">
        <v>42789</v>
      </c>
      <c r="C1929" s="5">
        <v>18627.166666666668</v>
      </c>
      <c r="D1929" s="6">
        <v>0.43532605732002777</v>
      </c>
    </row>
    <row r="1930" spans="1:4" x14ac:dyDescent="0.25">
      <c r="A1930" s="67" t="s">
        <v>2313</v>
      </c>
      <c r="B1930" s="5">
        <v>46653</v>
      </c>
      <c r="C1930" s="5">
        <v>18497.5</v>
      </c>
      <c r="D1930" s="6">
        <v>0.39649111525518188</v>
      </c>
    </row>
    <row r="1931" spans="1:4" x14ac:dyDescent="0.25">
      <c r="A1931" s="67" t="s">
        <v>3500</v>
      </c>
      <c r="B1931" s="5">
        <v>73434</v>
      </c>
      <c r="C1931" s="5">
        <v>21312</v>
      </c>
      <c r="D1931" s="6">
        <v>0.29021978919846392</v>
      </c>
    </row>
    <row r="1932" spans="1:4" x14ac:dyDescent="0.25">
      <c r="A1932" s="67" t="s">
        <v>3394</v>
      </c>
      <c r="B1932" s="5">
        <v>80277</v>
      </c>
      <c r="C1932" s="5">
        <v>24174.5</v>
      </c>
      <c r="D1932" s="6">
        <v>0.30113855774381204</v>
      </c>
    </row>
    <row r="1933" spans="1:4" x14ac:dyDescent="0.25">
      <c r="A1933" s="67" t="s">
        <v>2849</v>
      </c>
      <c r="B1933" s="5">
        <v>78093</v>
      </c>
      <c r="C1933" s="5">
        <v>27184.666666666668</v>
      </c>
      <c r="D1933" s="6">
        <v>0.34810631768105549</v>
      </c>
    </row>
    <row r="1934" spans="1:4" x14ac:dyDescent="0.25">
      <c r="A1934" s="67" t="s">
        <v>3418</v>
      </c>
      <c r="B1934" s="5">
        <v>79778</v>
      </c>
      <c r="C1934" s="5">
        <v>23822.333333333332</v>
      </c>
      <c r="D1934" s="6">
        <v>0.2986078033208821</v>
      </c>
    </row>
    <row r="1935" spans="1:4" x14ac:dyDescent="0.25">
      <c r="A1935" s="67" t="s">
        <v>3437</v>
      </c>
      <c r="B1935" s="5">
        <v>80460</v>
      </c>
      <c r="C1935" s="5">
        <v>23852.833333333332</v>
      </c>
      <c r="D1935" s="6">
        <v>0.29645579584058329</v>
      </c>
    </row>
    <row r="1936" spans="1:4" x14ac:dyDescent="0.25">
      <c r="A1936" s="67" t="s">
        <v>3156</v>
      </c>
      <c r="B1936" s="5">
        <v>77273</v>
      </c>
      <c r="C1936" s="5">
        <v>25172.666666666668</v>
      </c>
      <c r="D1936" s="6">
        <v>0.32576277181766811</v>
      </c>
    </row>
    <row r="1937" spans="1:4" x14ac:dyDescent="0.25">
      <c r="A1937" s="67" t="s">
        <v>3093</v>
      </c>
      <c r="B1937" s="5">
        <v>82488</v>
      </c>
      <c r="C1937" s="5">
        <v>27348</v>
      </c>
      <c r="D1937" s="6">
        <v>0.33153913296479487</v>
      </c>
    </row>
    <row r="1938" spans="1:4" x14ac:dyDescent="0.25">
      <c r="A1938" s="67" t="s">
        <v>3405</v>
      </c>
      <c r="B1938" s="5">
        <v>75390</v>
      </c>
      <c r="C1938" s="5">
        <v>22606.833333333332</v>
      </c>
      <c r="D1938" s="6">
        <v>0.29986514568687267</v>
      </c>
    </row>
    <row r="1939" spans="1:4" x14ac:dyDescent="0.25">
      <c r="A1939" s="67" t="s">
        <v>3103</v>
      </c>
      <c r="B1939" s="5">
        <v>75160</v>
      </c>
      <c r="C1939" s="5">
        <v>24864.5</v>
      </c>
      <c r="D1939" s="6">
        <v>0.33082091538052155</v>
      </c>
    </row>
    <row r="1940" spans="1:4" x14ac:dyDescent="0.25">
      <c r="A1940" s="67" t="s">
        <v>2957</v>
      </c>
      <c r="B1940" s="5">
        <v>79759</v>
      </c>
      <c r="C1940" s="5">
        <v>27187.666666666668</v>
      </c>
      <c r="D1940" s="6">
        <v>0.34087271237937622</v>
      </c>
    </row>
    <row r="1941" spans="1:4" x14ac:dyDescent="0.25">
      <c r="A1941" s="67" t="s">
        <v>3177</v>
      </c>
      <c r="B1941" s="5">
        <v>76791</v>
      </c>
      <c r="C1941" s="5">
        <v>24872.333333333332</v>
      </c>
      <c r="D1941" s="6">
        <v>0.323896463561268</v>
      </c>
    </row>
    <row r="1942" spans="1:4" x14ac:dyDescent="0.25">
      <c r="A1942" s="67" t="s">
        <v>3230</v>
      </c>
      <c r="B1942" s="5">
        <v>74279</v>
      </c>
      <c r="C1942" s="5">
        <v>23712.833333333332</v>
      </c>
      <c r="D1942" s="6">
        <v>0.31924007233987173</v>
      </c>
    </row>
    <row r="1943" spans="1:4" x14ac:dyDescent="0.25">
      <c r="A1943" s="67" t="s">
        <v>3151</v>
      </c>
      <c r="B1943" s="5">
        <v>82969</v>
      </c>
      <c r="C1943" s="5">
        <v>27090.5</v>
      </c>
      <c r="D1943" s="6">
        <v>0.32651351709674697</v>
      </c>
    </row>
    <row r="1944" spans="1:4" x14ac:dyDescent="0.25">
      <c r="A1944" s="67" t="s">
        <v>3077</v>
      </c>
      <c r="B1944" s="5">
        <v>79137</v>
      </c>
      <c r="C1944" s="5">
        <v>26290</v>
      </c>
      <c r="D1944" s="6">
        <v>0.33220870136598557</v>
      </c>
    </row>
    <row r="1945" spans="1:4" x14ac:dyDescent="0.25">
      <c r="A1945" s="67" t="s">
        <v>3085</v>
      </c>
      <c r="B1945" s="5">
        <v>77975</v>
      </c>
      <c r="C1945" s="5">
        <v>25878.5</v>
      </c>
      <c r="D1945" s="6">
        <v>0.33188201346585444</v>
      </c>
    </row>
    <row r="1946" spans="1:4" x14ac:dyDescent="0.25">
      <c r="A1946" s="67" t="s">
        <v>3296</v>
      </c>
      <c r="B1946" s="5">
        <v>72245</v>
      </c>
      <c r="C1946" s="5">
        <v>22585.833333333332</v>
      </c>
      <c r="D1946" s="6">
        <v>0.31262832491291209</v>
      </c>
    </row>
    <row r="1947" spans="1:4" x14ac:dyDescent="0.25">
      <c r="A1947" s="67" t="s">
        <v>3439</v>
      </c>
      <c r="B1947" s="5">
        <v>76108</v>
      </c>
      <c r="C1947" s="5">
        <v>22559.333333333332</v>
      </c>
      <c r="D1947" s="6">
        <v>0.29641211611569523</v>
      </c>
    </row>
    <row r="1948" spans="1:4" x14ac:dyDescent="0.25">
      <c r="A1948" s="67" t="s">
        <v>1932</v>
      </c>
      <c r="B1948" s="5">
        <v>41288</v>
      </c>
      <c r="C1948" s="5">
        <v>17675.166666666668</v>
      </c>
      <c r="D1948" s="6">
        <v>0.42809452302525353</v>
      </c>
    </row>
    <row r="1949" spans="1:4" x14ac:dyDescent="0.25">
      <c r="A1949" s="67" t="s">
        <v>1711</v>
      </c>
      <c r="B1949" s="5">
        <v>40690</v>
      </c>
      <c r="C1949" s="5">
        <v>18185</v>
      </c>
      <c r="D1949" s="6">
        <v>0.4469157041042025</v>
      </c>
    </row>
    <row r="1950" spans="1:4" x14ac:dyDescent="0.25">
      <c r="A1950" s="67" t="s">
        <v>1494</v>
      </c>
      <c r="B1950" s="5">
        <v>37271</v>
      </c>
      <c r="C1950" s="5">
        <v>17564</v>
      </c>
      <c r="D1950" s="6">
        <v>0.47125110675860588</v>
      </c>
    </row>
    <row r="1951" spans="1:4" x14ac:dyDescent="0.25">
      <c r="A1951" s="67" t="s">
        <v>1855</v>
      </c>
      <c r="B1951" s="5">
        <v>38301</v>
      </c>
      <c r="C1951" s="5">
        <v>16629.5</v>
      </c>
      <c r="D1951" s="6">
        <v>0.43417926424897524</v>
      </c>
    </row>
    <row r="1952" spans="1:4" x14ac:dyDescent="0.25">
      <c r="A1952" s="67" t="s">
        <v>1641</v>
      </c>
      <c r="B1952" s="5">
        <v>40329</v>
      </c>
      <c r="C1952" s="5">
        <v>18301.166666666668</v>
      </c>
      <c r="D1952" s="6">
        <v>0.45379668890046043</v>
      </c>
    </row>
    <row r="1953" spans="1:4" x14ac:dyDescent="0.25">
      <c r="A1953" s="67" t="s">
        <v>1547</v>
      </c>
      <c r="B1953" s="5">
        <v>41151</v>
      </c>
      <c r="C1953" s="5">
        <v>19155.333333333332</v>
      </c>
      <c r="D1953" s="6">
        <v>0.4654888905089386</v>
      </c>
    </row>
    <row r="1954" spans="1:4" x14ac:dyDescent="0.25">
      <c r="A1954" s="67" t="s">
        <v>1785</v>
      </c>
      <c r="B1954" s="5">
        <v>41227</v>
      </c>
      <c r="C1954" s="5">
        <v>18146.333333333332</v>
      </c>
      <c r="D1954" s="6">
        <v>0.44015653172273833</v>
      </c>
    </row>
    <row r="1955" spans="1:4" x14ac:dyDescent="0.25">
      <c r="A1955" s="67" t="s">
        <v>1657</v>
      </c>
      <c r="B1955" s="5">
        <v>38973</v>
      </c>
      <c r="C1955" s="5">
        <v>17605</v>
      </c>
      <c r="D1955" s="6">
        <v>0.45172298770943986</v>
      </c>
    </row>
    <row r="1956" spans="1:4" x14ac:dyDescent="0.25">
      <c r="A1956" s="67" t="s">
        <v>1871</v>
      </c>
      <c r="B1956" s="5">
        <v>38130</v>
      </c>
      <c r="C1956" s="5">
        <v>16506</v>
      </c>
      <c r="D1956" s="6">
        <v>0.43288749016522421</v>
      </c>
    </row>
    <row r="1957" spans="1:4" x14ac:dyDescent="0.25">
      <c r="A1957" s="67" t="s">
        <v>1914</v>
      </c>
      <c r="B1957" s="5">
        <v>42985</v>
      </c>
      <c r="C1957" s="5">
        <v>18478</v>
      </c>
      <c r="D1957" s="6">
        <v>0.42987088519250899</v>
      </c>
    </row>
    <row r="1958" spans="1:4" x14ac:dyDescent="0.25">
      <c r="A1958" s="67" t="s">
        <v>2026</v>
      </c>
      <c r="B1958" s="5">
        <v>40334</v>
      </c>
      <c r="C1958" s="5">
        <v>16908.166666666668</v>
      </c>
      <c r="D1958" s="6">
        <v>0.4192038148129783</v>
      </c>
    </row>
    <row r="1959" spans="1:4" x14ac:dyDescent="0.25">
      <c r="A1959" s="67" t="s">
        <v>3619</v>
      </c>
      <c r="B1959" s="5">
        <v>57233</v>
      </c>
      <c r="C1959" s="5">
        <v>15759.666666666666</v>
      </c>
      <c r="D1959" s="6">
        <v>0.27535978660329996</v>
      </c>
    </row>
    <row r="1960" spans="1:4" x14ac:dyDescent="0.25">
      <c r="A1960" s="67" t="s">
        <v>3423</v>
      </c>
      <c r="B1960" s="5">
        <v>62170</v>
      </c>
      <c r="C1960" s="5">
        <v>18541.833333333332</v>
      </c>
      <c r="D1960" s="6">
        <v>0.29824406198059084</v>
      </c>
    </row>
    <row r="1961" spans="1:4" x14ac:dyDescent="0.25">
      <c r="A1961" s="67" t="s">
        <v>3727</v>
      </c>
      <c r="B1961" s="5">
        <v>61753</v>
      </c>
      <c r="C1961" s="5">
        <v>16045.333333333334</v>
      </c>
      <c r="D1961" s="6">
        <v>0.25983083143059177</v>
      </c>
    </row>
    <row r="1962" spans="1:4" x14ac:dyDescent="0.25">
      <c r="A1962" s="67" t="s">
        <v>3463</v>
      </c>
      <c r="B1962" s="5">
        <v>55505</v>
      </c>
      <c r="C1962" s="5">
        <v>16322.833333333334</v>
      </c>
      <c r="D1962" s="6">
        <v>0.29407861153649822</v>
      </c>
    </row>
    <row r="1963" spans="1:4" x14ac:dyDescent="0.25">
      <c r="A1963" s="67" t="s">
        <v>3489</v>
      </c>
      <c r="B1963" s="5">
        <v>59473</v>
      </c>
      <c r="C1963" s="5">
        <v>17337.5</v>
      </c>
      <c r="D1963" s="6">
        <v>0.29151884048223564</v>
      </c>
    </row>
    <row r="1964" spans="1:4" x14ac:dyDescent="0.25">
      <c r="A1964" s="67" t="s">
        <v>3299</v>
      </c>
      <c r="B1964" s="5">
        <v>57862</v>
      </c>
      <c r="C1964" s="5">
        <v>18062</v>
      </c>
      <c r="D1964" s="6">
        <v>0.31215651031765235</v>
      </c>
    </row>
    <row r="1965" spans="1:4" x14ac:dyDescent="0.25">
      <c r="A1965" s="67" t="s">
        <v>1907</v>
      </c>
      <c r="B1965" s="5">
        <v>47347</v>
      </c>
      <c r="C1965" s="5">
        <v>20375</v>
      </c>
      <c r="D1965" s="6">
        <v>0.4303334952584113</v>
      </c>
    </row>
    <row r="1966" spans="1:4" x14ac:dyDescent="0.25">
      <c r="A1966" s="67" t="s">
        <v>1786</v>
      </c>
      <c r="B1966" s="5">
        <v>48628</v>
      </c>
      <c r="C1966" s="5">
        <v>21403.5</v>
      </c>
      <c r="D1966" s="6">
        <v>0.44014765155877272</v>
      </c>
    </row>
    <row r="1967" spans="1:4" x14ac:dyDescent="0.25">
      <c r="A1967" s="67" t="s">
        <v>1821</v>
      </c>
      <c r="B1967" s="5">
        <v>45330</v>
      </c>
      <c r="C1967" s="5">
        <v>19794.166666666668</v>
      </c>
      <c r="D1967" s="6">
        <v>0.43666813736304144</v>
      </c>
    </row>
    <row r="1968" spans="1:4" x14ac:dyDescent="0.25">
      <c r="A1968" s="67" t="s">
        <v>1438</v>
      </c>
      <c r="B1968" s="5">
        <v>48729</v>
      </c>
      <c r="C1968" s="5">
        <v>23305.166666666668</v>
      </c>
      <c r="D1968" s="6">
        <v>0.4782607208575318</v>
      </c>
    </row>
    <row r="1969" spans="1:4" x14ac:dyDescent="0.25">
      <c r="A1969" s="67" t="s">
        <v>1458</v>
      </c>
      <c r="B1969" s="5">
        <v>49403</v>
      </c>
      <c r="C1969" s="5">
        <v>23510.833333333332</v>
      </c>
      <c r="D1969" s="6">
        <v>0.47589889952701925</v>
      </c>
    </row>
    <row r="1970" spans="1:4" x14ac:dyDescent="0.25">
      <c r="A1970" s="67" t="s">
        <v>1745</v>
      </c>
      <c r="B1970" s="5">
        <v>49951</v>
      </c>
      <c r="C1970" s="5">
        <v>22152.833333333332</v>
      </c>
      <c r="D1970" s="6">
        <v>0.4434912881290331</v>
      </c>
    </row>
    <row r="1971" spans="1:4" x14ac:dyDescent="0.25">
      <c r="A1971" s="67" t="s">
        <v>1680</v>
      </c>
      <c r="B1971" s="5">
        <v>47840</v>
      </c>
      <c r="C1971" s="5">
        <v>21507.833333333332</v>
      </c>
      <c r="D1971" s="6">
        <v>0.4495784559643255</v>
      </c>
    </row>
    <row r="1972" spans="1:4" x14ac:dyDescent="0.25">
      <c r="A1972" s="67" t="s">
        <v>2894</v>
      </c>
      <c r="B1972" s="5">
        <v>30067</v>
      </c>
      <c r="C1972" s="5">
        <v>10371.666666666666</v>
      </c>
      <c r="D1972" s="6">
        <v>0.34495182980233036</v>
      </c>
    </row>
    <row r="1973" spans="1:4" x14ac:dyDescent="0.25">
      <c r="A1973" s="67" t="s">
        <v>2527</v>
      </c>
      <c r="B1973" s="5">
        <v>28349</v>
      </c>
      <c r="C1973" s="5">
        <v>10622.833333333334</v>
      </c>
      <c r="D1973" s="6">
        <v>0.37471633332157517</v>
      </c>
    </row>
    <row r="1974" spans="1:4" x14ac:dyDescent="0.25">
      <c r="A1974" s="67" t="s">
        <v>1891</v>
      </c>
      <c r="B1974" s="5">
        <v>30288</v>
      </c>
      <c r="C1974" s="5">
        <v>13067.333333333334</v>
      </c>
      <c r="D1974" s="6">
        <v>0.43143599225215706</v>
      </c>
    </row>
    <row r="1975" spans="1:4" x14ac:dyDescent="0.25">
      <c r="A1975" s="67" t="s">
        <v>3468</v>
      </c>
      <c r="B1975" s="5">
        <v>54449</v>
      </c>
      <c r="C1975" s="5">
        <v>15990.5</v>
      </c>
      <c r="D1975" s="6">
        <v>0.29367848812650371</v>
      </c>
    </row>
    <row r="1976" spans="1:4" x14ac:dyDescent="0.25">
      <c r="A1976" s="67" t="s">
        <v>2398</v>
      </c>
      <c r="B1976" s="5">
        <v>27952</v>
      </c>
      <c r="C1976" s="5">
        <v>10833.833333333334</v>
      </c>
      <c r="D1976" s="6">
        <v>0.38758705399732879</v>
      </c>
    </row>
    <row r="1977" spans="1:4" x14ac:dyDescent="0.25">
      <c r="A1977" s="67" t="s">
        <v>3804</v>
      </c>
      <c r="B1977" s="5">
        <v>41789</v>
      </c>
      <c r="C1977" s="5">
        <v>10342.666666666666</v>
      </c>
      <c r="D1977" s="6">
        <v>0.24749734778689766</v>
      </c>
    </row>
    <row r="1978" spans="1:4" x14ac:dyDescent="0.25">
      <c r="A1978" s="67" t="s">
        <v>3818</v>
      </c>
      <c r="B1978" s="5">
        <v>41700</v>
      </c>
      <c r="C1978" s="5">
        <v>10249.333333333334</v>
      </c>
      <c r="D1978" s="6">
        <v>0.24578737010391688</v>
      </c>
    </row>
    <row r="1979" spans="1:4" x14ac:dyDescent="0.25">
      <c r="A1979" s="67" t="s">
        <v>1166</v>
      </c>
      <c r="B1979" s="5">
        <v>59281</v>
      </c>
      <c r="C1979" s="5">
        <v>29901</v>
      </c>
      <c r="D1979" s="6">
        <v>0.50439432533189388</v>
      </c>
    </row>
    <row r="1980" spans="1:4" x14ac:dyDescent="0.25">
      <c r="A1980" s="67" t="s">
        <v>1039</v>
      </c>
      <c r="B1980" s="5">
        <v>58954</v>
      </c>
      <c r="C1980" s="5">
        <v>30379.666666666668</v>
      </c>
      <c r="D1980" s="6">
        <v>0.51531137270866556</v>
      </c>
    </row>
    <row r="1981" spans="1:4" x14ac:dyDescent="0.25">
      <c r="A1981" s="67" t="s">
        <v>1100</v>
      </c>
      <c r="B1981" s="5">
        <v>60980</v>
      </c>
      <c r="C1981" s="5">
        <v>31135</v>
      </c>
      <c r="D1981" s="6">
        <v>0.5105772384388324</v>
      </c>
    </row>
    <row r="1982" spans="1:4" x14ac:dyDescent="0.25">
      <c r="A1982" s="67" t="s">
        <v>739</v>
      </c>
      <c r="B1982" s="5">
        <v>60898</v>
      </c>
      <c r="C1982" s="5">
        <v>33690.5</v>
      </c>
      <c r="D1982" s="6">
        <v>0.55322834904266149</v>
      </c>
    </row>
    <row r="1983" spans="1:4" x14ac:dyDescent="0.25">
      <c r="A1983" s="67" t="s">
        <v>1222</v>
      </c>
      <c r="B1983" s="5">
        <v>63058</v>
      </c>
      <c r="C1983" s="5">
        <v>31497.5</v>
      </c>
      <c r="D1983" s="6">
        <v>0.49950045989406577</v>
      </c>
    </row>
    <row r="1984" spans="1:4" x14ac:dyDescent="0.25">
      <c r="A1984" s="67" t="s">
        <v>687</v>
      </c>
      <c r="B1984" s="5">
        <v>63528</v>
      </c>
      <c r="C1984" s="5">
        <v>35691.5</v>
      </c>
      <c r="D1984" s="6">
        <v>0.56182313310666165</v>
      </c>
    </row>
    <row r="1985" spans="1:4" x14ac:dyDescent="0.25">
      <c r="A1985" s="67" t="s">
        <v>978</v>
      </c>
      <c r="B1985" s="5">
        <v>61814</v>
      </c>
      <c r="C1985" s="5">
        <v>32301.333333333332</v>
      </c>
      <c r="D1985" s="6">
        <v>0.522556918066026</v>
      </c>
    </row>
    <row r="1986" spans="1:4" x14ac:dyDescent="0.25">
      <c r="A1986" s="67" t="s">
        <v>866</v>
      </c>
      <c r="B1986" s="5">
        <v>60591</v>
      </c>
      <c r="C1986" s="5">
        <v>32424.666666666668</v>
      </c>
      <c r="D1986" s="6">
        <v>0.535139982285598</v>
      </c>
    </row>
    <row r="1987" spans="1:4" x14ac:dyDescent="0.25">
      <c r="A1987" s="67" t="s">
        <v>572</v>
      </c>
      <c r="B1987" s="5">
        <v>61376</v>
      </c>
      <c r="C1987" s="5">
        <v>35477.666666666664</v>
      </c>
      <c r="D1987" s="6">
        <v>0.57803810392770238</v>
      </c>
    </row>
    <row r="1988" spans="1:4" x14ac:dyDescent="0.25">
      <c r="A1988" s="67" t="s">
        <v>1034</v>
      </c>
      <c r="B1988" s="5">
        <v>62188</v>
      </c>
      <c r="C1988" s="5">
        <v>32088.5</v>
      </c>
      <c r="D1988" s="6">
        <v>0.51599183122145753</v>
      </c>
    </row>
    <row r="1989" spans="1:4" x14ac:dyDescent="0.25">
      <c r="A1989" s="67" t="s">
        <v>859</v>
      </c>
      <c r="B1989" s="5">
        <v>60582</v>
      </c>
      <c r="C1989" s="5">
        <v>32460.666666666668</v>
      </c>
      <c r="D1989" s="6">
        <v>0.53581371804606426</v>
      </c>
    </row>
    <row r="1990" spans="1:4" x14ac:dyDescent="0.25">
      <c r="A1990" s="67" t="s">
        <v>1007</v>
      </c>
      <c r="B1990" s="5">
        <v>60963</v>
      </c>
      <c r="C1990" s="5">
        <v>31680.166666666668</v>
      </c>
      <c r="D1990" s="6">
        <v>0.51966219947618508</v>
      </c>
    </row>
    <row r="1991" spans="1:4" x14ac:dyDescent="0.25">
      <c r="A1991" s="67" t="s">
        <v>668</v>
      </c>
      <c r="B1991" s="5">
        <v>64336</v>
      </c>
      <c r="C1991" s="5">
        <v>36261.5</v>
      </c>
      <c r="D1991" s="6">
        <v>0.56362689629445406</v>
      </c>
    </row>
    <row r="1992" spans="1:4" x14ac:dyDescent="0.25">
      <c r="A1992" s="67" t="s">
        <v>732</v>
      </c>
      <c r="B1992" s="5">
        <v>64078</v>
      </c>
      <c r="C1992" s="5">
        <v>35552.5</v>
      </c>
      <c r="D1992" s="6">
        <v>0.55483161147351667</v>
      </c>
    </row>
    <row r="1993" spans="1:4" x14ac:dyDescent="0.25">
      <c r="A1993" s="67" t="s">
        <v>1095</v>
      </c>
      <c r="B1993" s="5">
        <v>61264</v>
      </c>
      <c r="C1993" s="5">
        <v>31311.166666666668</v>
      </c>
      <c r="D1993" s="6">
        <v>0.51108590145381738</v>
      </c>
    </row>
    <row r="1994" spans="1:4" x14ac:dyDescent="0.25">
      <c r="A1994" s="67" t="s">
        <v>690</v>
      </c>
      <c r="B1994" s="5">
        <v>61991</v>
      </c>
      <c r="C1994" s="5">
        <v>34809.833333333336</v>
      </c>
      <c r="D1994" s="6">
        <v>0.5615304372140042</v>
      </c>
    </row>
    <row r="1995" spans="1:4" x14ac:dyDescent="0.25">
      <c r="A1995" s="67" t="s">
        <v>1081</v>
      </c>
      <c r="B1995" s="5">
        <v>61799</v>
      </c>
      <c r="C1995" s="5">
        <v>31653.5</v>
      </c>
      <c r="D1995" s="6">
        <v>0.51220084467386207</v>
      </c>
    </row>
    <row r="1996" spans="1:4" x14ac:dyDescent="0.25">
      <c r="A1996" s="67" t="s">
        <v>927</v>
      </c>
      <c r="B1996" s="5">
        <v>59537</v>
      </c>
      <c r="C1996" s="5">
        <v>31459.333333333332</v>
      </c>
      <c r="D1996" s="6">
        <v>0.5283997066250119</v>
      </c>
    </row>
    <row r="1997" spans="1:4" x14ac:dyDescent="0.25">
      <c r="A1997" s="67" t="s">
        <v>477</v>
      </c>
      <c r="B1997" s="5">
        <v>63850</v>
      </c>
      <c r="C1997" s="5">
        <v>37757</v>
      </c>
      <c r="D1997" s="6">
        <v>0.59133907595927959</v>
      </c>
    </row>
    <row r="1998" spans="1:4" x14ac:dyDescent="0.25">
      <c r="A1998" s="67" t="s">
        <v>807</v>
      </c>
      <c r="B1998" s="5">
        <v>58722</v>
      </c>
      <c r="C1998" s="5">
        <v>31837.5</v>
      </c>
      <c r="D1998" s="6">
        <v>0.54217329110043933</v>
      </c>
    </row>
    <row r="1999" spans="1:4" x14ac:dyDescent="0.25">
      <c r="A1999" s="67" t="s">
        <v>955</v>
      </c>
      <c r="B1999" s="5">
        <v>61632</v>
      </c>
      <c r="C1999" s="5">
        <v>32317.666666666668</v>
      </c>
      <c r="D1999" s="6">
        <v>0.52436504845967469</v>
      </c>
    </row>
    <row r="2000" spans="1:4" x14ac:dyDescent="0.25">
      <c r="A2000" s="67" t="s">
        <v>1223</v>
      </c>
      <c r="B2000" s="5">
        <v>59632</v>
      </c>
      <c r="C2000" s="5">
        <v>29784</v>
      </c>
      <c r="D2000" s="6">
        <v>0.49946337536892943</v>
      </c>
    </row>
    <row r="2001" spans="1:4" x14ac:dyDescent="0.25">
      <c r="A2001" s="67" t="s">
        <v>1049</v>
      </c>
      <c r="B2001" s="5">
        <v>62081</v>
      </c>
      <c r="C2001" s="5">
        <v>31941.5</v>
      </c>
      <c r="D2001" s="6">
        <v>0.51451329714405369</v>
      </c>
    </row>
    <row r="2002" spans="1:4" x14ac:dyDescent="0.25">
      <c r="A2002" s="67" t="s">
        <v>990</v>
      </c>
      <c r="B2002" s="5">
        <v>65784</v>
      </c>
      <c r="C2002" s="5">
        <v>34293.5</v>
      </c>
      <c r="D2002" s="6">
        <v>0.52130457254043538</v>
      </c>
    </row>
    <row r="2003" spans="1:4" x14ac:dyDescent="0.25">
      <c r="A2003" s="67" t="s">
        <v>1542</v>
      </c>
      <c r="B2003" s="5">
        <v>64370</v>
      </c>
      <c r="C2003" s="5">
        <v>29989</v>
      </c>
      <c r="D2003" s="6">
        <v>0.46588472891098337</v>
      </c>
    </row>
    <row r="2004" spans="1:4" x14ac:dyDescent="0.25">
      <c r="A2004" s="67" t="s">
        <v>524</v>
      </c>
      <c r="B2004" s="5">
        <v>63663</v>
      </c>
      <c r="C2004" s="5">
        <v>37208.333333333336</v>
      </c>
      <c r="D2004" s="6">
        <v>0.58445774363968606</v>
      </c>
    </row>
    <row r="2005" spans="1:4" x14ac:dyDescent="0.25">
      <c r="A2005" s="67" t="s">
        <v>1056</v>
      </c>
      <c r="B2005" s="5">
        <v>63804</v>
      </c>
      <c r="C2005" s="5">
        <v>32784.333333333336</v>
      </c>
      <c r="D2005" s="6">
        <v>0.51382880906108297</v>
      </c>
    </row>
    <row r="2006" spans="1:4" x14ac:dyDescent="0.25">
      <c r="A2006" s="67" t="s">
        <v>567</v>
      </c>
      <c r="B2006" s="5">
        <v>63323</v>
      </c>
      <c r="C2006" s="5">
        <v>36670.5</v>
      </c>
      <c r="D2006" s="6">
        <v>0.57910237986197743</v>
      </c>
    </row>
    <row r="2007" spans="1:4" x14ac:dyDescent="0.25">
      <c r="A2007" s="67" t="s">
        <v>1245</v>
      </c>
      <c r="B2007" s="5">
        <v>63104</v>
      </c>
      <c r="C2007" s="5">
        <v>31456</v>
      </c>
      <c r="D2007" s="6">
        <v>0.49847870182555781</v>
      </c>
    </row>
    <row r="2008" spans="1:4" x14ac:dyDescent="0.25">
      <c r="A2008" s="67" t="s">
        <v>1021</v>
      </c>
      <c r="B2008" s="5">
        <v>59101</v>
      </c>
      <c r="C2008" s="5">
        <v>30600.333333333332</v>
      </c>
      <c r="D2008" s="6">
        <v>0.51776337681821516</v>
      </c>
    </row>
    <row r="2009" spans="1:4" x14ac:dyDescent="0.25">
      <c r="A2009" s="67" t="s">
        <v>993</v>
      </c>
      <c r="B2009" s="5">
        <v>61489</v>
      </c>
      <c r="C2009" s="5">
        <v>32044.5</v>
      </c>
      <c r="D2009" s="6">
        <v>0.52114199287677476</v>
      </c>
    </row>
    <row r="2010" spans="1:4" x14ac:dyDescent="0.25">
      <c r="A2010" s="67" t="s">
        <v>1181</v>
      </c>
      <c r="B2010" s="5">
        <v>61865</v>
      </c>
      <c r="C2010" s="5">
        <v>31135.166666666668</v>
      </c>
      <c r="D2010" s="6">
        <v>0.50327595032193762</v>
      </c>
    </row>
    <row r="2011" spans="1:4" x14ac:dyDescent="0.25">
      <c r="A2011" s="67" t="s">
        <v>632</v>
      </c>
      <c r="B2011" s="5">
        <v>61299</v>
      </c>
      <c r="C2011" s="5">
        <v>34880.166666666664</v>
      </c>
      <c r="D2011" s="6">
        <v>0.56901689532727551</v>
      </c>
    </row>
    <row r="2012" spans="1:4" x14ac:dyDescent="0.25">
      <c r="A2012" s="67" t="s">
        <v>1004</v>
      </c>
      <c r="B2012" s="5">
        <v>62887</v>
      </c>
      <c r="C2012" s="5">
        <v>32707</v>
      </c>
      <c r="D2012" s="6">
        <v>0.52009159285702933</v>
      </c>
    </row>
    <row r="2013" spans="1:4" x14ac:dyDescent="0.25">
      <c r="A2013" s="67" t="s">
        <v>779</v>
      </c>
      <c r="B2013" s="5">
        <v>64205</v>
      </c>
      <c r="C2013" s="5">
        <v>35086.166666666664</v>
      </c>
      <c r="D2013" s="6">
        <v>0.54647093943877678</v>
      </c>
    </row>
    <row r="2014" spans="1:4" x14ac:dyDescent="0.25">
      <c r="A2014" s="67" t="s">
        <v>598</v>
      </c>
      <c r="B2014" s="5">
        <v>65656</v>
      </c>
      <c r="C2014" s="5">
        <v>37699.833333333336</v>
      </c>
      <c r="D2014" s="6">
        <v>0.57420240851305804</v>
      </c>
    </row>
    <row r="2015" spans="1:4" x14ac:dyDescent="0.25">
      <c r="A2015" s="67" t="s">
        <v>945</v>
      </c>
      <c r="B2015" s="5">
        <v>63759</v>
      </c>
      <c r="C2015" s="5">
        <v>33529.666666666664</v>
      </c>
      <c r="D2015" s="6">
        <v>0.52588131348776901</v>
      </c>
    </row>
    <row r="2016" spans="1:4" x14ac:dyDescent="0.25">
      <c r="A2016" s="67" t="s">
        <v>879</v>
      </c>
      <c r="B2016" s="5">
        <v>63747</v>
      </c>
      <c r="C2016" s="5">
        <v>34026.166666666664</v>
      </c>
      <c r="D2016" s="6">
        <v>0.5337689093865855</v>
      </c>
    </row>
    <row r="2017" spans="1:4" x14ac:dyDescent="0.25">
      <c r="A2017" s="67" t="s">
        <v>922</v>
      </c>
      <c r="B2017" s="5">
        <v>64172</v>
      </c>
      <c r="C2017" s="5">
        <v>33937.166666666664</v>
      </c>
      <c r="D2017" s="6">
        <v>0.52884695298053142</v>
      </c>
    </row>
    <row r="2018" spans="1:4" x14ac:dyDescent="0.25">
      <c r="A2018" s="67" t="s">
        <v>703</v>
      </c>
      <c r="B2018" s="5">
        <v>62481</v>
      </c>
      <c r="C2018" s="5">
        <v>34915.5</v>
      </c>
      <c r="D2018" s="6">
        <v>0.55881788063571325</v>
      </c>
    </row>
    <row r="2019" spans="1:4" x14ac:dyDescent="0.25">
      <c r="A2019" s="67" t="s">
        <v>960</v>
      </c>
      <c r="B2019" s="5">
        <v>63276</v>
      </c>
      <c r="C2019" s="5">
        <v>33163.5</v>
      </c>
      <c r="D2019" s="6">
        <v>0.52410866679309687</v>
      </c>
    </row>
    <row r="2020" spans="1:4" x14ac:dyDescent="0.25">
      <c r="A2020" s="67" t="s">
        <v>1630</v>
      </c>
      <c r="B2020" s="5">
        <v>39810</v>
      </c>
      <c r="C2020" s="5">
        <v>18148.833333333332</v>
      </c>
      <c r="D2020" s="6">
        <v>0.45588629322615754</v>
      </c>
    </row>
    <row r="2021" spans="1:4" x14ac:dyDescent="0.25">
      <c r="A2021" s="67" t="s">
        <v>1543</v>
      </c>
      <c r="B2021" s="5">
        <v>39782</v>
      </c>
      <c r="C2021" s="5">
        <v>18533.666666666668</v>
      </c>
      <c r="D2021" s="6">
        <v>0.46588071657198399</v>
      </c>
    </row>
    <row r="2022" spans="1:4" x14ac:dyDescent="0.25">
      <c r="A2022" s="67" t="s">
        <v>2147</v>
      </c>
      <c r="B2022" s="5">
        <v>39096</v>
      </c>
      <c r="C2022" s="5">
        <v>16045.333333333334</v>
      </c>
      <c r="D2022" s="6">
        <v>0.41040856694632016</v>
      </c>
    </row>
    <row r="2023" spans="1:4" x14ac:dyDescent="0.25">
      <c r="A2023" s="67" t="s">
        <v>1946</v>
      </c>
      <c r="B2023" s="5">
        <v>37319</v>
      </c>
      <c r="C2023" s="5">
        <v>15899.166666666666</v>
      </c>
      <c r="D2023" s="6">
        <v>0.42603410237859174</v>
      </c>
    </row>
    <row r="2024" spans="1:4" x14ac:dyDescent="0.25">
      <c r="A2024" s="67" t="s">
        <v>1651</v>
      </c>
      <c r="B2024" s="5">
        <v>38873</v>
      </c>
      <c r="C2024" s="5">
        <v>17583.666666666668</v>
      </c>
      <c r="D2024" s="6">
        <v>0.45233624023529617</v>
      </c>
    </row>
    <row r="2025" spans="1:4" x14ac:dyDescent="0.25">
      <c r="A2025" s="67" t="s">
        <v>2133</v>
      </c>
      <c r="B2025" s="5">
        <v>38270</v>
      </c>
      <c r="C2025" s="5">
        <v>15734.166666666666</v>
      </c>
      <c r="D2025" s="6">
        <v>0.41113578956536884</v>
      </c>
    </row>
    <row r="2026" spans="1:4" x14ac:dyDescent="0.25">
      <c r="A2026" s="67" t="s">
        <v>1760</v>
      </c>
      <c r="B2026" s="5">
        <v>39401</v>
      </c>
      <c r="C2026" s="5">
        <v>17433.333333333332</v>
      </c>
      <c r="D2026" s="6">
        <v>0.44245915924299717</v>
      </c>
    </row>
    <row r="2027" spans="1:4" x14ac:dyDescent="0.25">
      <c r="A2027" s="67" t="s">
        <v>1656</v>
      </c>
      <c r="B2027" s="5">
        <v>36911</v>
      </c>
      <c r="C2027" s="5">
        <v>16678.333333333332</v>
      </c>
      <c r="D2027" s="6">
        <v>0.45185265458354779</v>
      </c>
    </row>
    <row r="2028" spans="1:4" x14ac:dyDescent="0.25">
      <c r="A2028" s="67" t="s">
        <v>1758</v>
      </c>
      <c r="B2028" s="5">
        <v>37242</v>
      </c>
      <c r="C2028" s="5">
        <v>16481.333333333332</v>
      </c>
      <c r="D2028" s="6">
        <v>0.44254694520523419</v>
      </c>
    </row>
    <row r="2029" spans="1:4" x14ac:dyDescent="0.25">
      <c r="A2029" s="67" t="s">
        <v>2305</v>
      </c>
      <c r="B2029" s="5">
        <v>37020</v>
      </c>
      <c r="C2029" s="5">
        <v>14708.166666666666</v>
      </c>
      <c r="D2029" s="6">
        <v>0.39730325949936968</v>
      </c>
    </row>
    <row r="2030" spans="1:4" x14ac:dyDescent="0.25">
      <c r="A2030" s="67" t="s">
        <v>1685</v>
      </c>
      <c r="B2030" s="5">
        <v>41525</v>
      </c>
      <c r="C2030" s="5">
        <v>18650.666666666668</v>
      </c>
      <c r="D2030" s="6">
        <v>0.44914308649407991</v>
      </c>
    </row>
    <row r="2031" spans="1:4" x14ac:dyDescent="0.25">
      <c r="A2031" s="67" t="s">
        <v>2033</v>
      </c>
      <c r="B2031" s="5">
        <v>39791</v>
      </c>
      <c r="C2031" s="5">
        <v>16659.333333333332</v>
      </c>
      <c r="D2031" s="6">
        <v>0.41867088872693153</v>
      </c>
    </row>
    <row r="2032" spans="1:4" x14ac:dyDescent="0.25">
      <c r="A2032" s="67" t="s">
        <v>1911</v>
      </c>
      <c r="B2032" s="5">
        <v>41307</v>
      </c>
      <c r="C2032" s="5">
        <v>17763.666666666668</v>
      </c>
      <c r="D2032" s="6">
        <v>0.43004010619668986</v>
      </c>
    </row>
    <row r="2033" spans="1:4" x14ac:dyDescent="0.25">
      <c r="A2033" s="67" t="s">
        <v>1791</v>
      </c>
      <c r="B2033" s="5">
        <v>36536</v>
      </c>
      <c r="C2033" s="5">
        <v>16071.5</v>
      </c>
      <c r="D2033" s="6">
        <v>0.43988121305014233</v>
      </c>
    </row>
    <row r="2034" spans="1:4" x14ac:dyDescent="0.25">
      <c r="A2034" s="67" t="s">
        <v>2282</v>
      </c>
      <c r="B2034" s="5">
        <v>38819</v>
      </c>
      <c r="C2034" s="5">
        <v>15494.666666666666</v>
      </c>
      <c r="D2034" s="6">
        <v>0.39915161819383976</v>
      </c>
    </row>
    <row r="2035" spans="1:4" x14ac:dyDescent="0.25">
      <c r="A2035" s="67" t="s">
        <v>1708</v>
      </c>
      <c r="B2035" s="5">
        <v>37023</v>
      </c>
      <c r="C2035" s="5">
        <v>16550.833333333332</v>
      </c>
      <c r="D2035" s="6">
        <v>0.44704192889104966</v>
      </c>
    </row>
    <row r="2036" spans="1:4" x14ac:dyDescent="0.25">
      <c r="A2036" s="67" t="s">
        <v>1563</v>
      </c>
      <c r="B2036" s="5">
        <v>39019</v>
      </c>
      <c r="C2036" s="5">
        <v>18106.166666666668</v>
      </c>
      <c r="D2036" s="6">
        <v>0.46403461561461512</v>
      </c>
    </row>
    <row r="2037" spans="1:4" x14ac:dyDescent="0.25">
      <c r="A2037" s="67" t="s">
        <v>2350</v>
      </c>
      <c r="B2037" s="5">
        <v>39388</v>
      </c>
      <c r="C2037" s="5">
        <v>15458.166666666666</v>
      </c>
      <c r="D2037" s="6">
        <v>0.39245878609390339</v>
      </c>
    </row>
    <row r="2038" spans="1:4" x14ac:dyDescent="0.25">
      <c r="A2038" s="67" t="s">
        <v>2061</v>
      </c>
      <c r="B2038" s="5">
        <v>37807</v>
      </c>
      <c r="C2038" s="5">
        <v>15764.166666666666</v>
      </c>
      <c r="D2038" s="6">
        <v>0.41696423060985177</v>
      </c>
    </row>
    <row r="2039" spans="1:4" x14ac:dyDescent="0.25">
      <c r="A2039" s="67" t="s">
        <v>1874</v>
      </c>
      <c r="B2039" s="5">
        <v>41271</v>
      </c>
      <c r="C2039" s="5">
        <v>17860</v>
      </c>
      <c r="D2039" s="6">
        <v>0.43274938819025466</v>
      </c>
    </row>
    <row r="2040" spans="1:4" x14ac:dyDescent="0.25">
      <c r="A2040" s="67" t="s">
        <v>1851</v>
      </c>
      <c r="B2040" s="5">
        <v>39110</v>
      </c>
      <c r="C2040" s="5">
        <v>16994.666666666668</v>
      </c>
      <c r="D2040" s="6">
        <v>0.43453507201909147</v>
      </c>
    </row>
    <row r="2041" spans="1:4" x14ac:dyDescent="0.25">
      <c r="A2041" s="67" t="s">
        <v>1676</v>
      </c>
      <c r="B2041" s="5">
        <v>39658</v>
      </c>
      <c r="C2041" s="5">
        <v>17837.333333333332</v>
      </c>
      <c r="D2041" s="6">
        <v>0.44977894329853579</v>
      </c>
    </row>
    <row r="2042" spans="1:4" x14ac:dyDescent="0.25">
      <c r="A2042" s="67" t="s">
        <v>2855</v>
      </c>
      <c r="B2042" s="5">
        <v>67799</v>
      </c>
      <c r="C2042" s="5">
        <v>23591.666666666668</v>
      </c>
      <c r="D2042" s="6">
        <v>0.34796481757351388</v>
      </c>
    </row>
    <row r="2043" spans="1:4" x14ac:dyDescent="0.25">
      <c r="A2043" s="67" t="s">
        <v>3206</v>
      </c>
      <c r="B2043" s="5">
        <v>73659</v>
      </c>
      <c r="C2043" s="5">
        <v>23628.166666666668</v>
      </c>
      <c r="D2043" s="6">
        <v>0.32077772799884152</v>
      </c>
    </row>
    <row r="2044" spans="1:4" x14ac:dyDescent="0.25">
      <c r="A2044" s="67" t="s">
        <v>3246</v>
      </c>
      <c r="B2044" s="5">
        <v>67694</v>
      </c>
      <c r="C2044" s="5">
        <v>21512.666666666668</v>
      </c>
      <c r="D2044" s="6">
        <v>0.31779281275543869</v>
      </c>
    </row>
    <row r="2045" spans="1:4" x14ac:dyDescent="0.25">
      <c r="A2045" s="67" t="s">
        <v>2877</v>
      </c>
      <c r="B2045" s="5">
        <v>66290</v>
      </c>
      <c r="C2045" s="5">
        <v>22935</v>
      </c>
      <c r="D2045" s="6">
        <v>0.34597978578971189</v>
      </c>
    </row>
    <row r="2046" spans="1:4" x14ac:dyDescent="0.25">
      <c r="A2046" s="67" t="s">
        <v>2860</v>
      </c>
      <c r="B2046" s="5">
        <v>70929</v>
      </c>
      <c r="C2046" s="5">
        <v>24655.833333333332</v>
      </c>
      <c r="D2046" s="6">
        <v>0.34761287108704947</v>
      </c>
    </row>
    <row r="2047" spans="1:4" x14ac:dyDescent="0.25">
      <c r="A2047" s="67" t="s">
        <v>3183</v>
      </c>
      <c r="B2047" s="5">
        <v>69216</v>
      </c>
      <c r="C2047" s="5">
        <v>22350.666666666668</v>
      </c>
      <c r="D2047" s="6">
        <v>0.32291185082447221</v>
      </c>
    </row>
    <row r="2048" spans="1:4" x14ac:dyDescent="0.25">
      <c r="A2048" s="67" t="s">
        <v>2789</v>
      </c>
      <c r="B2048" s="5">
        <v>68472</v>
      </c>
      <c r="C2048" s="5">
        <v>24132.666666666668</v>
      </c>
      <c r="D2048" s="6">
        <v>0.35244576858667293</v>
      </c>
    </row>
    <row r="2049" spans="1:4" x14ac:dyDescent="0.25">
      <c r="A2049" s="67" t="s">
        <v>1618</v>
      </c>
      <c r="B2049" s="5">
        <v>35080</v>
      </c>
      <c r="C2049" s="5">
        <v>16040.833333333334</v>
      </c>
      <c r="D2049" s="6">
        <v>0.45726434815659445</v>
      </c>
    </row>
    <row r="2050" spans="1:4" x14ac:dyDescent="0.25">
      <c r="A2050" s="67" t="s">
        <v>1654</v>
      </c>
      <c r="B2050" s="5">
        <v>34948</v>
      </c>
      <c r="C2050" s="5">
        <v>15799.333333333334</v>
      </c>
      <c r="D2050" s="6">
        <v>0.45208118728777996</v>
      </c>
    </row>
    <row r="2051" spans="1:4" x14ac:dyDescent="0.25">
      <c r="A2051" s="67" t="s">
        <v>1427</v>
      </c>
      <c r="B2051" s="5">
        <v>35099</v>
      </c>
      <c r="C2051" s="5">
        <v>16830.5</v>
      </c>
      <c r="D2051" s="6">
        <v>0.47951508589988318</v>
      </c>
    </row>
    <row r="2052" spans="1:4" x14ac:dyDescent="0.25">
      <c r="A2052" s="67" t="s">
        <v>1661</v>
      </c>
      <c r="B2052" s="5">
        <v>37476</v>
      </c>
      <c r="C2052" s="5">
        <v>16917.833333333332</v>
      </c>
      <c r="D2052" s="6">
        <v>0.45143113815063862</v>
      </c>
    </row>
    <row r="2053" spans="1:4" x14ac:dyDescent="0.25">
      <c r="A2053" s="67" t="s">
        <v>1534</v>
      </c>
      <c r="B2053" s="5">
        <v>37153</v>
      </c>
      <c r="C2053" s="5">
        <v>17371.5</v>
      </c>
      <c r="D2053" s="6">
        <v>0.46756654913465939</v>
      </c>
    </row>
    <row r="2054" spans="1:4" x14ac:dyDescent="0.25">
      <c r="A2054" s="67" t="s">
        <v>1493</v>
      </c>
      <c r="B2054" s="5">
        <v>33732</v>
      </c>
      <c r="C2054" s="5">
        <v>15908.666666666666</v>
      </c>
      <c r="D2054" s="6">
        <v>0.47161943159808684</v>
      </c>
    </row>
    <row r="2055" spans="1:4" x14ac:dyDescent="0.25">
      <c r="A2055" s="67" t="s">
        <v>887</v>
      </c>
      <c r="B2055" s="5">
        <v>34334</v>
      </c>
      <c r="C2055" s="5">
        <v>18290.833333333332</v>
      </c>
      <c r="D2055" s="6">
        <v>0.5327323741286577</v>
      </c>
    </row>
    <row r="2056" spans="1:4" x14ac:dyDescent="0.25">
      <c r="A2056" s="67" t="s">
        <v>1614</v>
      </c>
      <c r="B2056" s="5">
        <v>36037</v>
      </c>
      <c r="C2056" s="5">
        <v>16513</v>
      </c>
      <c r="D2056" s="6">
        <v>0.45822349252157507</v>
      </c>
    </row>
    <row r="2057" spans="1:4" x14ac:dyDescent="0.25">
      <c r="A2057" s="67" t="s">
        <v>2053</v>
      </c>
      <c r="B2057" s="5">
        <v>34838</v>
      </c>
      <c r="C2057" s="5">
        <v>14549.5</v>
      </c>
      <c r="D2057" s="6">
        <v>0.41763304437682991</v>
      </c>
    </row>
    <row r="2058" spans="1:4" x14ac:dyDescent="0.25">
      <c r="A2058" s="67" t="s">
        <v>1604</v>
      </c>
      <c r="B2058" s="5">
        <v>33296</v>
      </c>
      <c r="C2058" s="5">
        <v>15281.5</v>
      </c>
      <c r="D2058" s="6">
        <v>0.45895903411821237</v>
      </c>
    </row>
    <row r="2059" spans="1:4" x14ac:dyDescent="0.25">
      <c r="A2059" s="67" t="s">
        <v>1724</v>
      </c>
      <c r="B2059" s="5">
        <v>36582</v>
      </c>
      <c r="C2059" s="5">
        <v>16297.833333333334</v>
      </c>
      <c r="D2059" s="6">
        <v>0.44551509850017312</v>
      </c>
    </row>
    <row r="2060" spans="1:4" x14ac:dyDescent="0.25">
      <c r="A2060" s="67" t="s">
        <v>1405</v>
      </c>
      <c r="B2060" s="5">
        <v>36331</v>
      </c>
      <c r="C2060" s="5">
        <v>17493.333333333332</v>
      </c>
      <c r="D2060" s="6">
        <v>0.4814988118503023</v>
      </c>
    </row>
    <row r="2061" spans="1:4" x14ac:dyDescent="0.25">
      <c r="A2061" s="67" t="s">
        <v>3543</v>
      </c>
      <c r="B2061" s="5">
        <v>50313</v>
      </c>
      <c r="C2061" s="5">
        <v>14282.833333333334</v>
      </c>
      <c r="D2061" s="6">
        <v>0.28387958049278189</v>
      </c>
    </row>
    <row r="2062" spans="1:4" x14ac:dyDescent="0.25">
      <c r="A2062" s="67" t="s">
        <v>3608</v>
      </c>
      <c r="B2062" s="5">
        <v>53325</v>
      </c>
      <c r="C2062" s="5">
        <v>14770.5</v>
      </c>
      <c r="D2062" s="6">
        <v>0.27699015471167371</v>
      </c>
    </row>
    <row r="2063" spans="1:4" x14ac:dyDescent="0.25">
      <c r="A2063" s="67" t="s">
        <v>3370</v>
      </c>
      <c r="B2063" s="5">
        <v>50042</v>
      </c>
      <c r="C2063" s="5">
        <v>15222.666666666666</v>
      </c>
      <c r="D2063" s="6">
        <v>0.30419780717530609</v>
      </c>
    </row>
    <row r="2064" spans="1:4" x14ac:dyDescent="0.25">
      <c r="A2064" s="67" t="s">
        <v>3292</v>
      </c>
      <c r="B2064" s="5">
        <v>51433</v>
      </c>
      <c r="C2064" s="5">
        <v>16093.333333333334</v>
      </c>
      <c r="D2064" s="6">
        <v>0.31289898184693354</v>
      </c>
    </row>
    <row r="2065" spans="1:4" x14ac:dyDescent="0.25">
      <c r="A2065" s="67" t="s">
        <v>3558</v>
      </c>
      <c r="B2065" s="5">
        <v>51021</v>
      </c>
      <c r="C2065" s="5">
        <v>14397.5</v>
      </c>
      <c r="D2065" s="6">
        <v>0.28218772662237118</v>
      </c>
    </row>
    <row r="2066" spans="1:4" x14ac:dyDescent="0.25">
      <c r="A2066" s="67" t="s">
        <v>3208</v>
      </c>
      <c r="B2066" s="5">
        <v>51207</v>
      </c>
      <c r="C2066" s="5">
        <v>16420</v>
      </c>
      <c r="D2066" s="6">
        <v>0.32065928486339756</v>
      </c>
    </row>
    <row r="2067" spans="1:4" x14ac:dyDescent="0.25">
      <c r="A2067" s="67" t="s">
        <v>3339</v>
      </c>
      <c r="B2067" s="5">
        <v>52294</v>
      </c>
      <c r="C2067" s="5">
        <v>16125.166666666666</v>
      </c>
      <c r="D2067" s="6">
        <v>0.30835596180568836</v>
      </c>
    </row>
    <row r="2068" spans="1:4" x14ac:dyDescent="0.25">
      <c r="A2068" s="67" t="s">
        <v>3176</v>
      </c>
      <c r="B2068" s="5">
        <v>51287</v>
      </c>
      <c r="C2068" s="5">
        <v>16611.833333333332</v>
      </c>
      <c r="D2068" s="6">
        <v>0.32389949369885801</v>
      </c>
    </row>
    <row r="2069" spans="1:4" x14ac:dyDescent="0.25">
      <c r="A2069" s="67" t="s">
        <v>3266</v>
      </c>
      <c r="B2069" s="5">
        <v>51579</v>
      </c>
      <c r="C2069" s="5">
        <v>16252.666666666666</v>
      </c>
      <c r="D2069" s="6">
        <v>0.31510239955537461</v>
      </c>
    </row>
    <row r="2070" spans="1:4" x14ac:dyDescent="0.25">
      <c r="A2070" s="67" t="s">
        <v>3395</v>
      </c>
      <c r="B2070" s="5">
        <v>51758</v>
      </c>
      <c r="C2070" s="5">
        <v>15585.666666666666</v>
      </c>
      <c r="D2070" s="6">
        <v>0.3011257518966472</v>
      </c>
    </row>
    <row r="2071" spans="1:4" x14ac:dyDescent="0.25">
      <c r="A2071" s="67" t="s">
        <v>742</v>
      </c>
      <c r="B2071" s="5">
        <v>60994</v>
      </c>
      <c r="C2071" s="5">
        <v>33725.166666666664</v>
      </c>
      <c r="D2071" s="6">
        <v>0.55292597086052175</v>
      </c>
    </row>
    <row r="2072" spans="1:4" x14ac:dyDescent="0.25">
      <c r="A2072" s="67" t="s">
        <v>674</v>
      </c>
      <c r="B2072" s="5">
        <v>61583</v>
      </c>
      <c r="C2072" s="5">
        <v>34673</v>
      </c>
      <c r="D2072" s="6">
        <v>0.56302875793644347</v>
      </c>
    </row>
    <row r="2073" spans="1:4" x14ac:dyDescent="0.25">
      <c r="A2073" s="67" t="s">
        <v>1152</v>
      </c>
      <c r="B2073" s="5">
        <v>68044</v>
      </c>
      <c r="C2073" s="5">
        <v>34411</v>
      </c>
      <c r="D2073" s="6">
        <v>0.50571688907177703</v>
      </c>
    </row>
    <row r="2074" spans="1:4" x14ac:dyDescent="0.25">
      <c r="A2074" s="67" t="s">
        <v>495</v>
      </c>
      <c r="B2074" s="5">
        <v>61688</v>
      </c>
      <c r="C2074" s="5">
        <v>36330.5</v>
      </c>
      <c r="D2074" s="6">
        <v>0.58893950201011547</v>
      </c>
    </row>
    <row r="2075" spans="1:4" x14ac:dyDescent="0.25">
      <c r="A2075" s="67" t="s">
        <v>885</v>
      </c>
      <c r="B2075" s="5">
        <v>70064</v>
      </c>
      <c r="C2075" s="5">
        <v>37327.5</v>
      </c>
      <c r="D2075" s="6">
        <v>0.53276290248915281</v>
      </c>
    </row>
    <row r="2076" spans="1:4" x14ac:dyDescent="0.25">
      <c r="A2076" s="67" t="s">
        <v>853</v>
      </c>
      <c r="B2076" s="5">
        <v>69809</v>
      </c>
      <c r="C2076" s="5">
        <v>37433.166666666664</v>
      </c>
      <c r="D2076" s="6">
        <v>0.53622264559966004</v>
      </c>
    </row>
    <row r="2077" spans="1:4" x14ac:dyDescent="0.25">
      <c r="A2077" s="67" t="s">
        <v>747</v>
      </c>
      <c r="B2077" s="5">
        <v>68668</v>
      </c>
      <c r="C2077" s="5">
        <v>37915</v>
      </c>
      <c r="D2077" s="6">
        <v>0.55214947282577043</v>
      </c>
    </row>
    <row r="2078" spans="1:4" x14ac:dyDescent="0.25">
      <c r="A2078" s="67" t="s">
        <v>1378</v>
      </c>
      <c r="B2078" s="5">
        <v>67450</v>
      </c>
      <c r="C2078" s="5">
        <v>32626.333333333332</v>
      </c>
      <c r="D2078" s="6">
        <v>0.48371139115394118</v>
      </c>
    </row>
    <row r="2079" spans="1:4" x14ac:dyDescent="0.25">
      <c r="A2079" s="67" t="s">
        <v>777</v>
      </c>
      <c r="B2079" s="5">
        <v>66668</v>
      </c>
      <c r="C2079" s="5">
        <v>36467</v>
      </c>
      <c r="D2079" s="6">
        <v>0.54699406011879759</v>
      </c>
    </row>
    <row r="2080" spans="1:4" x14ac:dyDescent="0.25">
      <c r="A2080" s="67" t="s">
        <v>804</v>
      </c>
      <c r="B2080" s="5">
        <v>69711</v>
      </c>
      <c r="C2080" s="5">
        <v>37827.333333333336</v>
      </c>
      <c r="D2080" s="6">
        <v>0.54263076606752647</v>
      </c>
    </row>
    <row r="2081" spans="1:4" x14ac:dyDescent="0.25">
      <c r="A2081" s="67" t="s">
        <v>562</v>
      </c>
      <c r="B2081" s="5">
        <v>65068</v>
      </c>
      <c r="C2081" s="5">
        <v>37703.5</v>
      </c>
      <c r="D2081" s="6">
        <v>0.57944765476117288</v>
      </c>
    </row>
    <row r="2082" spans="1:4" x14ac:dyDescent="0.25">
      <c r="A2082" s="67" t="s">
        <v>649</v>
      </c>
      <c r="B2082" s="5">
        <v>64643</v>
      </c>
      <c r="C2082" s="5">
        <v>36624.333333333336</v>
      </c>
      <c r="D2082" s="6">
        <v>0.56656302048687923</v>
      </c>
    </row>
    <row r="2083" spans="1:4" x14ac:dyDescent="0.25">
      <c r="A2083" s="67" t="s">
        <v>867</v>
      </c>
      <c r="B2083" s="5">
        <v>64963</v>
      </c>
      <c r="C2083" s="5">
        <v>34757</v>
      </c>
      <c r="D2083" s="6">
        <v>0.53502763111309515</v>
      </c>
    </row>
    <row r="2084" spans="1:4" x14ac:dyDescent="0.25">
      <c r="A2084" s="67" t="s">
        <v>621</v>
      </c>
      <c r="B2084" s="5">
        <v>65787</v>
      </c>
      <c r="C2084" s="5">
        <v>37534.5</v>
      </c>
      <c r="D2084" s="6">
        <v>0.57054585252405488</v>
      </c>
    </row>
    <row r="2085" spans="1:4" x14ac:dyDescent="0.25">
      <c r="A2085" s="67" t="s">
        <v>774</v>
      </c>
      <c r="B2085" s="5">
        <v>64941</v>
      </c>
      <c r="C2085" s="5">
        <v>35562.5</v>
      </c>
      <c r="D2085" s="6">
        <v>0.54761244822223254</v>
      </c>
    </row>
    <row r="2086" spans="1:4" x14ac:dyDescent="0.25">
      <c r="A2086" s="67" t="s">
        <v>835</v>
      </c>
      <c r="B2086" s="5">
        <v>67679</v>
      </c>
      <c r="C2086" s="5">
        <v>36420.166666666664</v>
      </c>
      <c r="D2086" s="6">
        <v>0.53813098105271451</v>
      </c>
    </row>
    <row r="2087" spans="1:4" x14ac:dyDescent="0.25">
      <c r="A2087" s="67" t="s">
        <v>756</v>
      </c>
      <c r="B2087" s="5">
        <v>68256</v>
      </c>
      <c r="C2087" s="5">
        <v>37567.166666666664</v>
      </c>
      <c r="D2087" s="6">
        <v>0.55038629082669166</v>
      </c>
    </row>
    <row r="2088" spans="1:4" x14ac:dyDescent="0.25">
      <c r="A2088" s="67" t="s">
        <v>383</v>
      </c>
      <c r="B2088" s="5">
        <v>67025</v>
      </c>
      <c r="C2088" s="5">
        <v>40668.833333333336</v>
      </c>
      <c r="D2088" s="6">
        <v>0.60677110530896439</v>
      </c>
    </row>
    <row r="2089" spans="1:4" x14ac:dyDescent="0.25">
      <c r="A2089" s="67" t="s">
        <v>1230</v>
      </c>
      <c r="B2089" s="5">
        <v>63027</v>
      </c>
      <c r="C2089" s="5">
        <v>31453.833333333332</v>
      </c>
      <c r="D2089" s="6">
        <v>0.49905331577472084</v>
      </c>
    </row>
    <row r="2090" spans="1:4" x14ac:dyDescent="0.25">
      <c r="A2090" s="67" t="s">
        <v>548</v>
      </c>
      <c r="B2090" s="5">
        <v>70500</v>
      </c>
      <c r="C2090" s="5">
        <v>40988.666666666664</v>
      </c>
      <c r="D2090" s="6">
        <v>0.58139952718676124</v>
      </c>
    </row>
    <row r="2091" spans="1:4" x14ac:dyDescent="0.25">
      <c r="A2091" s="67" t="s">
        <v>760</v>
      </c>
      <c r="B2091" s="5">
        <v>61876</v>
      </c>
      <c r="C2091" s="5">
        <v>33994</v>
      </c>
      <c r="D2091" s="6">
        <v>0.54938910078220959</v>
      </c>
    </row>
    <row r="2092" spans="1:4" x14ac:dyDescent="0.25">
      <c r="A2092" s="67" t="s">
        <v>563</v>
      </c>
      <c r="B2092" s="5">
        <v>68201</v>
      </c>
      <c r="C2092" s="5">
        <v>39518.5</v>
      </c>
      <c r="D2092" s="6">
        <v>0.57944165041568307</v>
      </c>
    </row>
    <row r="2093" spans="1:4" x14ac:dyDescent="0.25">
      <c r="A2093" s="67" t="s">
        <v>981</v>
      </c>
      <c r="B2093" s="5">
        <v>70402</v>
      </c>
      <c r="C2093" s="5">
        <v>36768.333333333336</v>
      </c>
      <c r="D2093" s="6">
        <v>0.5222626251148168</v>
      </c>
    </row>
    <row r="2094" spans="1:4" x14ac:dyDescent="0.25">
      <c r="A2094" s="67" t="s">
        <v>543</v>
      </c>
      <c r="B2094" s="5">
        <v>66783</v>
      </c>
      <c r="C2094" s="5">
        <v>38891.166666666664</v>
      </c>
      <c r="D2094" s="6">
        <v>0.58235129698675803</v>
      </c>
    </row>
    <row r="2095" spans="1:4" x14ac:dyDescent="0.25">
      <c r="A2095" s="67" t="s">
        <v>546</v>
      </c>
      <c r="B2095" s="5">
        <v>70133</v>
      </c>
      <c r="C2095" s="5">
        <v>40782</v>
      </c>
      <c r="D2095" s="6">
        <v>0.5814951591975247</v>
      </c>
    </row>
    <row r="2096" spans="1:4" x14ac:dyDescent="0.25">
      <c r="A2096" s="67" t="s">
        <v>583</v>
      </c>
      <c r="B2096" s="5">
        <v>62735</v>
      </c>
      <c r="C2096" s="5">
        <v>36134.5</v>
      </c>
      <c r="D2096" s="6">
        <v>0.57598629154379533</v>
      </c>
    </row>
    <row r="2097" spans="1:4" x14ac:dyDescent="0.25">
      <c r="A2097" s="67" t="s">
        <v>672</v>
      </c>
      <c r="B2097" s="5">
        <v>69473</v>
      </c>
      <c r="C2097" s="5">
        <v>39128.333333333336</v>
      </c>
      <c r="D2097" s="6">
        <v>0.56321640541409379</v>
      </c>
    </row>
    <row r="2098" spans="1:4" x14ac:dyDescent="0.25">
      <c r="A2098" s="67" t="s">
        <v>987</v>
      </c>
      <c r="B2098" s="5">
        <v>64171</v>
      </c>
      <c r="C2098" s="5">
        <v>33467.833333333336</v>
      </c>
      <c r="D2098" s="6">
        <v>0.52154140239879909</v>
      </c>
    </row>
    <row r="2099" spans="1:4" x14ac:dyDescent="0.25">
      <c r="A2099" s="67" t="s">
        <v>904</v>
      </c>
      <c r="B2099" s="5">
        <v>67815</v>
      </c>
      <c r="C2099" s="5">
        <v>36007.5</v>
      </c>
      <c r="D2099" s="6">
        <v>0.53096660030966603</v>
      </c>
    </row>
    <row r="2100" spans="1:4" x14ac:dyDescent="0.25">
      <c r="A2100" s="67" t="s">
        <v>669</v>
      </c>
      <c r="B2100" s="5">
        <v>65677</v>
      </c>
      <c r="C2100" s="5">
        <v>37011.166666666664</v>
      </c>
      <c r="D2100" s="6">
        <v>0.56353314960589951</v>
      </c>
    </row>
    <row r="2101" spans="1:4" x14ac:dyDescent="0.25">
      <c r="A2101" s="67" t="s">
        <v>1280</v>
      </c>
      <c r="B2101" s="5">
        <v>41800</v>
      </c>
      <c r="C2101" s="5">
        <v>20662.5</v>
      </c>
      <c r="D2101" s="6">
        <v>0.49431818181818182</v>
      </c>
    </row>
    <row r="2102" spans="1:4" x14ac:dyDescent="0.25">
      <c r="A2102" s="67" t="s">
        <v>1383</v>
      </c>
      <c r="B2102" s="5">
        <v>43692</v>
      </c>
      <c r="C2102" s="5">
        <v>21120.5</v>
      </c>
      <c r="D2102" s="6">
        <v>0.48339512954316582</v>
      </c>
    </row>
    <row r="2103" spans="1:4" x14ac:dyDescent="0.25">
      <c r="A2103" s="67" t="s">
        <v>939</v>
      </c>
      <c r="B2103" s="5">
        <v>41683</v>
      </c>
      <c r="C2103" s="5">
        <v>21968.166666666668</v>
      </c>
      <c r="D2103" s="6">
        <v>0.52702940447344648</v>
      </c>
    </row>
    <row r="2104" spans="1:4" x14ac:dyDescent="0.25">
      <c r="A2104" s="67" t="s">
        <v>1898</v>
      </c>
      <c r="B2104" s="5">
        <v>42300</v>
      </c>
      <c r="C2104" s="5">
        <v>18221.833333333332</v>
      </c>
      <c r="D2104" s="6">
        <v>0.4307762017336485</v>
      </c>
    </row>
    <row r="2105" spans="1:4" x14ac:dyDescent="0.25">
      <c r="A2105" s="67" t="s">
        <v>1408</v>
      </c>
      <c r="B2105" s="5">
        <v>40831</v>
      </c>
      <c r="C2105" s="5">
        <v>19652.666666666668</v>
      </c>
      <c r="D2105" s="6">
        <v>0.48131729976406817</v>
      </c>
    </row>
    <row r="2106" spans="1:4" x14ac:dyDescent="0.25">
      <c r="A2106" s="67" t="s">
        <v>1881</v>
      </c>
      <c r="B2106" s="5">
        <v>39985</v>
      </c>
      <c r="C2106" s="5">
        <v>17291.166666666668</v>
      </c>
      <c r="D2106" s="6">
        <v>0.43244133216622904</v>
      </c>
    </row>
    <row r="2107" spans="1:4" x14ac:dyDescent="0.25">
      <c r="A2107" s="67" t="s">
        <v>1331</v>
      </c>
      <c r="B2107" s="5">
        <v>40693</v>
      </c>
      <c r="C2107" s="5">
        <v>19907.166666666668</v>
      </c>
      <c r="D2107" s="6">
        <v>0.48920371235019949</v>
      </c>
    </row>
    <row r="2108" spans="1:4" x14ac:dyDescent="0.25">
      <c r="A2108" s="67" t="s">
        <v>1518</v>
      </c>
      <c r="B2108" s="5">
        <v>43865</v>
      </c>
      <c r="C2108" s="5">
        <v>20581.833333333332</v>
      </c>
      <c r="D2108" s="6">
        <v>0.46920855655610011</v>
      </c>
    </row>
    <row r="2109" spans="1:4" x14ac:dyDescent="0.25">
      <c r="A2109" s="67" t="s">
        <v>1415</v>
      </c>
      <c r="B2109" s="5">
        <v>44722</v>
      </c>
      <c r="C2109" s="5">
        <v>21504.166666666668</v>
      </c>
      <c r="D2109" s="6">
        <v>0.48084089858831597</v>
      </c>
    </row>
    <row r="2110" spans="1:4" x14ac:dyDescent="0.25">
      <c r="A2110" s="67" t="s">
        <v>1770</v>
      </c>
      <c r="B2110" s="5">
        <v>38678</v>
      </c>
      <c r="C2110" s="5">
        <v>17093.333333333332</v>
      </c>
      <c r="D2110" s="6">
        <v>0.44193943154592619</v>
      </c>
    </row>
    <row r="2111" spans="1:4" x14ac:dyDescent="0.25">
      <c r="A2111" s="67" t="s">
        <v>1658</v>
      </c>
      <c r="B2111" s="5">
        <v>42342</v>
      </c>
      <c r="C2111" s="5">
        <v>19125.166666666668</v>
      </c>
      <c r="D2111" s="6">
        <v>0.45168311999118294</v>
      </c>
    </row>
    <row r="2112" spans="1:4" x14ac:dyDescent="0.25">
      <c r="A2112" s="67" t="s">
        <v>1391</v>
      </c>
      <c r="B2112" s="5">
        <v>40111</v>
      </c>
      <c r="C2112" s="5">
        <v>19365.833333333332</v>
      </c>
      <c r="D2112" s="6">
        <v>0.48280604655414555</v>
      </c>
    </row>
    <row r="2113" spans="1:4" x14ac:dyDescent="0.25">
      <c r="A2113" s="67" t="s">
        <v>1826</v>
      </c>
      <c r="B2113" s="5">
        <v>42583</v>
      </c>
      <c r="C2113" s="5">
        <v>18581.333333333332</v>
      </c>
      <c r="D2113" s="6">
        <v>0.43635566618916777</v>
      </c>
    </row>
    <row r="2114" spans="1:4" x14ac:dyDescent="0.25">
      <c r="A2114" s="67" t="s">
        <v>1509</v>
      </c>
      <c r="B2114" s="5">
        <v>40228</v>
      </c>
      <c r="C2114" s="5">
        <v>18919.666666666668</v>
      </c>
      <c r="D2114" s="6">
        <v>0.4703108945676312</v>
      </c>
    </row>
    <row r="2115" spans="1:4" x14ac:dyDescent="0.25">
      <c r="A2115" s="67" t="s">
        <v>1627</v>
      </c>
      <c r="B2115" s="5">
        <v>39852</v>
      </c>
      <c r="C2115" s="5">
        <v>18177.333333333332</v>
      </c>
      <c r="D2115" s="6">
        <v>0.45612098096289599</v>
      </c>
    </row>
    <row r="2116" spans="1:4" x14ac:dyDescent="0.25">
      <c r="A2116" s="67" t="s">
        <v>1795</v>
      </c>
      <c r="B2116" s="5">
        <v>39921</v>
      </c>
      <c r="C2116" s="5">
        <v>17556.666666666668</v>
      </c>
      <c r="D2116" s="6">
        <v>0.43978524252064499</v>
      </c>
    </row>
    <row r="2117" spans="1:4" x14ac:dyDescent="0.25">
      <c r="A2117" s="67" t="s">
        <v>1453</v>
      </c>
      <c r="B2117" s="5">
        <v>39717</v>
      </c>
      <c r="C2117" s="5">
        <v>18920.5</v>
      </c>
      <c r="D2117" s="6">
        <v>0.4763829090817534</v>
      </c>
    </row>
    <row r="2118" spans="1:4" x14ac:dyDescent="0.25">
      <c r="A2118" s="67" t="s">
        <v>1987</v>
      </c>
      <c r="B2118" s="5">
        <v>41512</v>
      </c>
      <c r="C2118" s="5">
        <v>17538</v>
      </c>
      <c r="D2118" s="6">
        <v>0.42248024667566003</v>
      </c>
    </row>
    <row r="2119" spans="1:4" x14ac:dyDescent="0.25">
      <c r="A2119" s="67" t="s">
        <v>1507</v>
      </c>
      <c r="B2119" s="5">
        <v>38425</v>
      </c>
      <c r="C2119" s="5">
        <v>18072</v>
      </c>
      <c r="D2119" s="6">
        <v>0.4703188028627196</v>
      </c>
    </row>
    <row r="2120" spans="1:4" x14ac:dyDescent="0.25">
      <c r="A2120" s="67" t="s">
        <v>1541</v>
      </c>
      <c r="B2120" s="5">
        <v>40636</v>
      </c>
      <c r="C2120" s="5">
        <v>18940.166666666668</v>
      </c>
      <c r="D2120" s="6">
        <v>0.46609328345965811</v>
      </c>
    </row>
    <row r="2121" spans="1:4" x14ac:dyDescent="0.25">
      <c r="A2121" s="67" t="s">
        <v>1328</v>
      </c>
      <c r="B2121" s="5">
        <v>43780</v>
      </c>
      <c r="C2121" s="5">
        <v>21442.333333333332</v>
      </c>
      <c r="D2121" s="6">
        <v>0.48977463072940458</v>
      </c>
    </row>
    <row r="2122" spans="1:4" x14ac:dyDescent="0.25">
      <c r="A2122" s="67" t="s">
        <v>2885</v>
      </c>
      <c r="B2122" s="5">
        <v>73844</v>
      </c>
      <c r="C2122" s="5">
        <v>25506.166666666668</v>
      </c>
      <c r="D2122" s="6">
        <v>0.34540608128848205</v>
      </c>
    </row>
    <row r="2123" spans="1:4" x14ac:dyDescent="0.25">
      <c r="A2123" s="67" t="s">
        <v>3047</v>
      </c>
      <c r="B2123" s="5">
        <v>70204</v>
      </c>
      <c r="C2123" s="5">
        <v>23485.666666666668</v>
      </c>
      <c r="D2123" s="6">
        <v>0.33453459442007105</v>
      </c>
    </row>
    <row r="2124" spans="1:4" x14ac:dyDescent="0.25">
      <c r="A2124" s="67" t="s">
        <v>2706</v>
      </c>
      <c r="B2124" s="5">
        <v>72794</v>
      </c>
      <c r="C2124" s="5">
        <v>26174.666666666668</v>
      </c>
      <c r="D2124" s="6">
        <v>0.35957175957725457</v>
      </c>
    </row>
    <row r="2125" spans="1:4" x14ac:dyDescent="0.25">
      <c r="A2125" s="67" t="s">
        <v>3086</v>
      </c>
      <c r="B2125" s="5">
        <v>79214</v>
      </c>
      <c r="C2125" s="5">
        <v>26289.666666666668</v>
      </c>
      <c r="D2125" s="6">
        <v>0.33188156975618788</v>
      </c>
    </row>
    <row r="2126" spans="1:4" x14ac:dyDescent="0.25">
      <c r="A2126" s="67" t="s">
        <v>2595</v>
      </c>
      <c r="B2126" s="5">
        <v>78386</v>
      </c>
      <c r="C2126" s="5">
        <v>28876.333333333332</v>
      </c>
      <c r="D2126" s="6">
        <v>0.3683863615101336</v>
      </c>
    </row>
    <row r="2127" spans="1:4" x14ac:dyDescent="0.25">
      <c r="A2127" s="67" t="s">
        <v>2975</v>
      </c>
      <c r="B2127" s="5">
        <v>72857</v>
      </c>
      <c r="C2127" s="5">
        <v>24759.333333333332</v>
      </c>
      <c r="D2127" s="6">
        <v>0.33983465327056195</v>
      </c>
    </row>
    <row r="2128" spans="1:4" x14ac:dyDescent="0.25">
      <c r="A2128" s="67" t="s">
        <v>2764</v>
      </c>
      <c r="B2128" s="5">
        <v>75086</v>
      </c>
      <c r="C2128" s="5">
        <v>26610.666666666668</v>
      </c>
      <c r="D2128" s="6">
        <v>0.35440250734713086</v>
      </c>
    </row>
    <row r="2129" spans="1:4" x14ac:dyDescent="0.25">
      <c r="A2129" s="67" t="s">
        <v>1893</v>
      </c>
      <c r="B2129" s="5">
        <v>38777</v>
      </c>
      <c r="C2129" s="5">
        <v>16724.166666666668</v>
      </c>
      <c r="D2129" s="6">
        <v>0.43129088549053995</v>
      </c>
    </row>
    <row r="2130" spans="1:4" x14ac:dyDescent="0.25">
      <c r="A2130" s="67" t="s">
        <v>1345</v>
      </c>
      <c r="B2130" s="5">
        <v>37378</v>
      </c>
      <c r="C2130" s="5">
        <v>18251.666666666668</v>
      </c>
      <c r="D2130" s="6">
        <v>0.48829971284356222</v>
      </c>
    </row>
    <row r="2131" spans="1:4" x14ac:dyDescent="0.25">
      <c r="A2131" s="67" t="s">
        <v>1687</v>
      </c>
      <c r="B2131" s="5">
        <v>37087</v>
      </c>
      <c r="C2131" s="5">
        <v>16652.666666666668</v>
      </c>
      <c r="D2131" s="6">
        <v>0.44901627704226998</v>
      </c>
    </row>
    <row r="2132" spans="1:4" x14ac:dyDescent="0.25">
      <c r="A2132" s="67" t="s">
        <v>969</v>
      </c>
      <c r="B2132" s="5">
        <v>39462</v>
      </c>
      <c r="C2132" s="5">
        <v>20640.666666666668</v>
      </c>
      <c r="D2132" s="6">
        <v>0.52305171219569879</v>
      </c>
    </row>
    <row r="2133" spans="1:4" x14ac:dyDescent="0.25">
      <c r="A2133" s="67" t="s">
        <v>1743</v>
      </c>
      <c r="B2133" s="5">
        <v>35164</v>
      </c>
      <c r="C2133" s="5">
        <v>15601.333333333334</v>
      </c>
      <c r="D2133" s="6">
        <v>0.44367345391119706</v>
      </c>
    </row>
    <row r="2134" spans="1:4" x14ac:dyDescent="0.25">
      <c r="A2134" s="67" t="s">
        <v>1537</v>
      </c>
      <c r="B2134" s="5">
        <v>37940</v>
      </c>
      <c r="C2134" s="5">
        <v>17732.333333333332</v>
      </c>
      <c r="D2134" s="6">
        <v>0.46737831664030921</v>
      </c>
    </row>
    <row r="2135" spans="1:4" x14ac:dyDescent="0.25">
      <c r="A2135" s="67" t="s">
        <v>1389</v>
      </c>
      <c r="B2135" s="5">
        <v>34070</v>
      </c>
      <c r="C2135" s="5">
        <v>16450.666666666668</v>
      </c>
      <c r="D2135" s="6">
        <v>0.48284903629781828</v>
      </c>
    </row>
    <row r="2136" spans="1:4" x14ac:dyDescent="0.25">
      <c r="A2136" s="67" t="s">
        <v>1454</v>
      </c>
      <c r="B2136" s="5">
        <v>37322</v>
      </c>
      <c r="C2136" s="5">
        <v>17766.5</v>
      </c>
      <c r="D2136" s="6">
        <v>0.47603290284550664</v>
      </c>
    </row>
    <row r="2137" spans="1:4" x14ac:dyDescent="0.25">
      <c r="A2137" s="67" t="s">
        <v>1839</v>
      </c>
      <c r="B2137" s="5">
        <v>36867</v>
      </c>
      <c r="C2137" s="5">
        <v>16048</v>
      </c>
      <c r="D2137" s="6">
        <v>0.4352944367591613</v>
      </c>
    </row>
    <row r="2138" spans="1:4" x14ac:dyDescent="0.25">
      <c r="A2138" s="67" t="s">
        <v>1362</v>
      </c>
      <c r="B2138" s="5">
        <v>36891</v>
      </c>
      <c r="C2138" s="5">
        <v>17919.5</v>
      </c>
      <c r="D2138" s="6">
        <v>0.48574177983790084</v>
      </c>
    </row>
    <row r="2139" spans="1:4" x14ac:dyDescent="0.25">
      <c r="A2139" s="67" t="s">
        <v>1364</v>
      </c>
      <c r="B2139" s="5">
        <v>37303</v>
      </c>
      <c r="C2139" s="5">
        <v>18110.333333333332</v>
      </c>
      <c r="D2139" s="6">
        <v>0.48549267708584648</v>
      </c>
    </row>
    <row r="2140" spans="1:4" x14ac:dyDescent="0.25">
      <c r="A2140" s="67" t="s">
        <v>1179</v>
      </c>
      <c r="B2140" s="5">
        <v>36326</v>
      </c>
      <c r="C2140" s="5">
        <v>18288.5</v>
      </c>
      <c r="D2140" s="6">
        <v>0.50345482574464573</v>
      </c>
    </row>
    <row r="2141" spans="1:4" x14ac:dyDescent="0.25">
      <c r="A2141" s="67" t="s">
        <v>944</v>
      </c>
      <c r="B2141" s="5">
        <v>35394</v>
      </c>
      <c r="C2141" s="5">
        <v>18617</v>
      </c>
      <c r="D2141" s="6">
        <v>0.52599310617618811</v>
      </c>
    </row>
    <row r="2142" spans="1:4" x14ac:dyDescent="0.25">
      <c r="A2142" s="67" t="s">
        <v>1252</v>
      </c>
      <c r="B2142" s="5">
        <v>37170</v>
      </c>
      <c r="C2142" s="5">
        <v>18496.166666666668</v>
      </c>
      <c r="D2142" s="6">
        <v>0.49761007981346966</v>
      </c>
    </row>
    <row r="2143" spans="1:4" x14ac:dyDescent="0.25">
      <c r="A2143" s="67" t="s">
        <v>1376</v>
      </c>
      <c r="B2143" s="5">
        <v>39142</v>
      </c>
      <c r="C2143" s="5">
        <v>18936.333333333332</v>
      </c>
      <c r="D2143" s="6">
        <v>0.48378553301653804</v>
      </c>
    </row>
    <row r="2144" spans="1:4" x14ac:dyDescent="0.25">
      <c r="A2144" s="67" t="s">
        <v>1459</v>
      </c>
      <c r="B2144" s="5">
        <v>33910</v>
      </c>
      <c r="C2144" s="5">
        <v>16136.166666666666</v>
      </c>
      <c r="D2144" s="6">
        <v>0.47585274746878992</v>
      </c>
    </row>
    <row r="2145" spans="1:4" x14ac:dyDescent="0.25">
      <c r="A2145" s="67" t="s">
        <v>1802</v>
      </c>
      <c r="B2145" s="5">
        <v>38770</v>
      </c>
      <c r="C2145" s="5">
        <v>17033</v>
      </c>
      <c r="D2145" s="6">
        <v>0.4393345370131545</v>
      </c>
    </row>
    <row r="2146" spans="1:4" x14ac:dyDescent="0.25">
      <c r="A2146" s="67" t="s">
        <v>2899</v>
      </c>
      <c r="B2146" s="5">
        <v>56533</v>
      </c>
      <c r="C2146" s="5">
        <v>19485.333333333332</v>
      </c>
      <c r="D2146" s="6">
        <v>0.34467184358398339</v>
      </c>
    </row>
    <row r="2147" spans="1:4" x14ac:dyDescent="0.25">
      <c r="A2147" s="67" t="s">
        <v>3172</v>
      </c>
      <c r="B2147" s="5">
        <v>58803</v>
      </c>
      <c r="C2147" s="5">
        <v>19084.166666666668</v>
      </c>
      <c r="D2147" s="6">
        <v>0.32454409922396249</v>
      </c>
    </row>
    <row r="2148" spans="1:4" x14ac:dyDescent="0.25">
      <c r="A2148" s="67" t="s">
        <v>3254</v>
      </c>
      <c r="B2148" s="5">
        <v>53974</v>
      </c>
      <c r="C2148" s="5">
        <v>17098.833333333332</v>
      </c>
      <c r="D2148" s="6">
        <v>0.31679759390323736</v>
      </c>
    </row>
    <row r="2149" spans="1:4" x14ac:dyDescent="0.25">
      <c r="A2149" s="67" t="s">
        <v>3443</v>
      </c>
      <c r="B2149" s="5">
        <v>53296</v>
      </c>
      <c r="C2149" s="5">
        <v>15785.833333333334</v>
      </c>
      <c r="D2149" s="6">
        <v>0.2961917091964375</v>
      </c>
    </row>
    <row r="2150" spans="1:4" x14ac:dyDescent="0.25">
      <c r="A2150" s="67" t="s">
        <v>3071</v>
      </c>
      <c r="B2150" s="5">
        <v>55412</v>
      </c>
      <c r="C2150" s="5">
        <v>18433.833333333332</v>
      </c>
      <c r="D2150" s="6">
        <v>0.33266861570297646</v>
      </c>
    </row>
    <row r="2151" spans="1:4" x14ac:dyDescent="0.25">
      <c r="A2151" s="67" t="s">
        <v>1904</v>
      </c>
      <c r="B2151" s="5">
        <v>70265</v>
      </c>
      <c r="C2151" s="5">
        <v>30246.166666666668</v>
      </c>
      <c r="D2151" s="6">
        <v>0.43045850233639321</v>
      </c>
    </row>
    <row r="2152" spans="1:4" x14ac:dyDescent="0.25">
      <c r="A2152" s="67" t="s">
        <v>2377</v>
      </c>
      <c r="B2152" s="5">
        <v>71330</v>
      </c>
      <c r="C2152" s="5">
        <v>27805.666666666668</v>
      </c>
      <c r="D2152" s="6">
        <v>0.38981728118136361</v>
      </c>
    </row>
    <row r="2153" spans="1:4" x14ac:dyDescent="0.25">
      <c r="A2153" s="67" t="s">
        <v>2052</v>
      </c>
      <c r="B2153" s="5">
        <v>69111</v>
      </c>
      <c r="C2153" s="5">
        <v>28869.333333333332</v>
      </c>
      <c r="D2153" s="6">
        <v>0.41772414425103577</v>
      </c>
    </row>
    <row r="2154" spans="1:4" x14ac:dyDescent="0.25">
      <c r="A2154" s="67" t="s">
        <v>1699</v>
      </c>
      <c r="B2154" s="5">
        <v>64964</v>
      </c>
      <c r="C2154" s="5">
        <v>29084.166666666668</v>
      </c>
      <c r="D2154" s="6">
        <v>0.44769667302916488</v>
      </c>
    </row>
    <row r="2155" spans="1:4" x14ac:dyDescent="0.25">
      <c r="A2155" s="67" t="s">
        <v>2409</v>
      </c>
      <c r="B2155" s="5">
        <v>68482</v>
      </c>
      <c r="C2155" s="5">
        <v>26500</v>
      </c>
      <c r="D2155" s="6">
        <v>0.38696299757600539</v>
      </c>
    </row>
    <row r="2156" spans="1:4" x14ac:dyDescent="0.25">
      <c r="A2156" s="67" t="s">
        <v>2215</v>
      </c>
      <c r="B2156" s="5">
        <v>74689</v>
      </c>
      <c r="C2156" s="5">
        <v>30264.5</v>
      </c>
      <c r="D2156" s="6">
        <v>0.40520692471448272</v>
      </c>
    </row>
    <row r="2157" spans="1:4" x14ac:dyDescent="0.25">
      <c r="A2157" s="67" t="s">
        <v>1995</v>
      </c>
      <c r="B2157" s="5">
        <v>65709</v>
      </c>
      <c r="C2157" s="5">
        <v>27738.5</v>
      </c>
      <c r="D2157" s="6">
        <v>0.42214156356054727</v>
      </c>
    </row>
    <row r="2158" spans="1:4" x14ac:dyDescent="0.25">
      <c r="A2158" s="67" t="s">
        <v>1784</v>
      </c>
      <c r="B2158" s="5">
        <v>73238</v>
      </c>
      <c r="C2158" s="5">
        <v>32244.833333333332</v>
      </c>
      <c r="D2158" s="6">
        <v>0.44027462974594245</v>
      </c>
    </row>
    <row r="2159" spans="1:4" x14ac:dyDescent="0.25">
      <c r="A2159" s="67" t="s">
        <v>1738</v>
      </c>
      <c r="B2159" s="5">
        <v>73754</v>
      </c>
      <c r="C2159" s="5">
        <v>32766.5</v>
      </c>
      <c r="D2159" s="6">
        <v>0.44426742956314236</v>
      </c>
    </row>
    <row r="2160" spans="1:4" x14ac:dyDescent="0.25">
      <c r="A2160" s="67" t="s">
        <v>1957</v>
      </c>
      <c r="B2160" s="5">
        <v>66176</v>
      </c>
      <c r="C2160" s="5">
        <v>28133.333333333332</v>
      </c>
      <c r="D2160" s="6">
        <v>0.42512894906511928</v>
      </c>
    </row>
    <row r="2161" spans="1:4" x14ac:dyDescent="0.25">
      <c r="A2161" s="67" t="s">
        <v>2000</v>
      </c>
      <c r="B2161" s="5">
        <v>77344</v>
      </c>
      <c r="C2161" s="5">
        <v>32617</v>
      </c>
      <c r="D2161" s="6">
        <v>0.42171338436077782</v>
      </c>
    </row>
    <row r="2162" spans="1:4" x14ac:dyDescent="0.25">
      <c r="A2162" s="67" t="s">
        <v>2705</v>
      </c>
      <c r="B2162" s="5">
        <v>45802</v>
      </c>
      <c r="C2162" s="5">
        <v>16474.5</v>
      </c>
      <c r="D2162" s="6">
        <v>0.35968953320815683</v>
      </c>
    </row>
    <row r="2163" spans="1:4" x14ac:dyDescent="0.25">
      <c r="A2163" s="67" t="s">
        <v>2959</v>
      </c>
      <c r="B2163" s="5">
        <v>41744</v>
      </c>
      <c r="C2163" s="5">
        <v>14222.5</v>
      </c>
      <c r="D2163" s="6">
        <v>0.34070764660789576</v>
      </c>
    </row>
    <row r="2164" spans="1:4" x14ac:dyDescent="0.25">
      <c r="A2164" s="67" t="s">
        <v>3081</v>
      </c>
      <c r="B2164" s="5">
        <v>45796</v>
      </c>
      <c r="C2164" s="5">
        <v>15211.333333333334</v>
      </c>
      <c r="D2164" s="6">
        <v>0.33215419105016453</v>
      </c>
    </row>
    <row r="2165" spans="1:4" x14ac:dyDescent="0.25">
      <c r="A2165" s="67" t="s">
        <v>3207</v>
      </c>
      <c r="B2165" s="5">
        <v>40832</v>
      </c>
      <c r="C2165" s="5">
        <v>13094.666666666666</v>
      </c>
      <c r="D2165" s="6">
        <v>0.32069618599791011</v>
      </c>
    </row>
    <row r="2166" spans="1:4" x14ac:dyDescent="0.25">
      <c r="A2166" s="67" t="s">
        <v>2755</v>
      </c>
      <c r="B2166" s="5">
        <v>47862</v>
      </c>
      <c r="C2166" s="5">
        <v>16981.666666666668</v>
      </c>
      <c r="D2166" s="6">
        <v>0.35480478598192028</v>
      </c>
    </row>
    <row r="2167" spans="1:4" x14ac:dyDescent="0.25">
      <c r="A2167" s="67" t="s">
        <v>3060</v>
      </c>
      <c r="B2167" s="5">
        <v>48139</v>
      </c>
      <c r="C2167" s="5">
        <v>16059.333333333334</v>
      </c>
      <c r="D2167" s="6">
        <v>0.3336033846430822</v>
      </c>
    </row>
    <row r="2168" spans="1:4" x14ac:dyDescent="0.25">
      <c r="A2168" s="67" t="s">
        <v>3218</v>
      </c>
      <c r="B2168" s="5">
        <v>45162</v>
      </c>
      <c r="C2168" s="5">
        <v>14452</v>
      </c>
      <c r="D2168" s="6">
        <v>0.32000354280147025</v>
      </c>
    </row>
    <row r="2169" spans="1:4" x14ac:dyDescent="0.25">
      <c r="A2169" s="67" t="s">
        <v>2995</v>
      </c>
      <c r="B2169" s="5">
        <v>46913</v>
      </c>
      <c r="C2169" s="5">
        <v>15882.333333333334</v>
      </c>
      <c r="D2169" s="6">
        <v>0.33854866099659653</v>
      </c>
    </row>
    <row r="2170" spans="1:4" x14ac:dyDescent="0.25">
      <c r="A2170" s="67" t="s">
        <v>3856</v>
      </c>
      <c r="B2170" s="5">
        <v>70066</v>
      </c>
      <c r="C2170" s="5">
        <v>16649.333333333332</v>
      </c>
      <c r="D2170" s="6">
        <v>0.23762357396359621</v>
      </c>
    </row>
    <row r="2171" spans="1:4" x14ac:dyDescent="0.25">
      <c r="A2171" s="67" t="s">
        <v>3793</v>
      </c>
      <c r="B2171" s="5">
        <v>76767</v>
      </c>
      <c r="C2171" s="5">
        <v>19151.333333333332</v>
      </c>
      <c r="D2171" s="6">
        <v>0.24947351509546201</v>
      </c>
    </row>
    <row r="2172" spans="1:4" x14ac:dyDescent="0.25">
      <c r="A2172" s="67" t="s">
        <v>3480</v>
      </c>
      <c r="B2172" s="5">
        <v>80328</v>
      </c>
      <c r="C2172" s="5">
        <v>23461.333333333332</v>
      </c>
      <c r="D2172" s="6">
        <v>0.2920691830162998</v>
      </c>
    </row>
    <row r="2173" spans="1:4" x14ac:dyDescent="0.25">
      <c r="A2173" s="67" t="s">
        <v>3603</v>
      </c>
      <c r="B2173" s="5">
        <v>84105</v>
      </c>
      <c r="C2173" s="5">
        <v>23317.666666666668</v>
      </c>
      <c r="D2173" s="6">
        <v>0.27724471394883382</v>
      </c>
    </row>
    <row r="2174" spans="1:4" x14ac:dyDescent="0.25">
      <c r="A2174" s="67" t="s">
        <v>3657</v>
      </c>
      <c r="B2174" s="5">
        <v>72805</v>
      </c>
      <c r="C2174" s="5">
        <v>19648.833333333332</v>
      </c>
      <c r="D2174" s="6">
        <v>0.26988302085479476</v>
      </c>
    </row>
    <row r="2175" spans="1:4" x14ac:dyDescent="0.25">
      <c r="A2175" s="67" t="s">
        <v>2754</v>
      </c>
      <c r="B2175" s="5">
        <v>38382</v>
      </c>
      <c r="C2175" s="5">
        <v>13618.333333333334</v>
      </c>
      <c r="D2175" s="6">
        <v>0.35481041460406787</v>
      </c>
    </row>
    <row r="2176" spans="1:4" x14ac:dyDescent="0.25">
      <c r="A2176" s="67" t="s">
        <v>2329</v>
      </c>
      <c r="B2176" s="5">
        <v>37412</v>
      </c>
      <c r="C2176" s="5">
        <v>14761.5</v>
      </c>
      <c r="D2176" s="6">
        <v>0.39456591467978192</v>
      </c>
    </row>
    <row r="2177" spans="1:4" x14ac:dyDescent="0.25">
      <c r="A2177" s="67" t="s">
        <v>2273</v>
      </c>
      <c r="B2177" s="5">
        <v>41261</v>
      </c>
      <c r="C2177" s="5">
        <v>16498</v>
      </c>
      <c r="D2177" s="6">
        <v>0.39984488984755578</v>
      </c>
    </row>
    <row r="2178" spans="1:4" x14ac:dyDescent="0.25">
      <c r="A2178" s="67" t="s">
        <v>2271</v>
      </c>
      <c r="B2178" s="5">
        <v>39216</v>
      </c>
      <c r="C2178" s="5">
        <v>15694.333333333334</v>
      </c>
      <c r="D2178" s="6">
        <v>0.40020229838161298</v>
      </c>
    </row>
    <row r="2179" spans="1:4" x14ac:dyDescent="0.25">
      <c r="A2179" s="67" t="s">
        <v>3851</v>
      </c>
      <c r="B2179" s="5">
        <v>59677</v>
      </c>
      <c r="C2179" s="5">
        <v>14233.166666666666</v>
      </c>
      <c r="D2179" s="6">
        <v>0.23850338768146298</v>
      </c>
    </row>
    <row r="2180" spans="1:4" x14ac:dyDescent="0.25">
      <c r="A2180" s="67" t="s">
        <v>3812</v>
      </c>
      <c r="B2180" s="5">
        <v>60718</v>
      </c>
      <c r="C2180" s="5">
        <v>14981.5</v>
      </c>
      <c r="D2180" s="6">
        <v>0.24673902302447379</v>
      </c>
    </row>
    <row r="2181" spans="1:4" x14ac:dyDescent="0.25">
      <c r="A2181" s="67" t="s">
        <v>3884</v>
      </c>
      <c r="B2181" s="5">
        <v>56320</v>
      </c>
      <c r="C2181" s="5">
        <v>12986</v>
      </c>
      <c r="D2181" s="6">
        <v>0.23057528409090908</v>
      </c>
    </row>
    <row r="2182" spans="1:4" x14ac:dyDescent="0.25">
      <c r="A2182" s="67" t="s">
        <v>3780</v>
      </c>
      <c r="B2182" s="5">
        <v>62821</v>
      </c>
      <c r="C2182" s="5">
        <v>15802.833333333334</v>
      </c>
      <c r="D2182" s="6">
        <v>0.25155335530050993</v>
      </c>
    </row>
    <row r="2183" spans="1:4" x14ac:dyDescent="0.25">
      <c r="A2183" s="67" t="s">
        <v>1200</v>
      </c>
      <c r="B2183" s="5">
        <v>46453</v>
      </c>
      <c r="C2183" s="5">
        <v>23283.333333333332</v>
      </c>
      <c r="D2183" s="6">
        <v>0.50122345883653008</v>
      </c>
    </row>
    <row r="2184" spans="1:4" x14ac:dyDescent="0.25">
      <c r="A2184" s="67" t="s">
        <v>1048</v>
      </c>
      <c r="B2184" s="5">
        <v>49018</v>
      </c>
      <c r="C2184" s="5">
        <v>25221.333333333332</v>
      </c>
      <c r="D2184" s="6">
        <v>0.5145320766521142</v>
      </c>
    </row>
    <row r="2185" spans="1:4" x14ac:dyDescent="0.25">
      <c r="A2185" s="67" t="s">
        <v>1071</v>
      </c>
      <c r="B2185" s="5">
        <v>50373</v>
      </c>
      <c r="C2185" s="5">
        <v>25841.166666666668</v>
      </c>
      <c r="D2185" s="6">
        <v>0.51299638033602657</v>
      </c>
    </row>
    <row r="2186" spans="1:4" x14ac:dyDescent="0.25">
      <c r="A2186" s="67" t="s">
        <v>758</v>
      </c>
      <c r="B2186" s="5">
        <v>50407</v>
      </c>
      <c r="C2186" s="5">
        <v>27728.833333333332</v>
      </c>
      <c r="D2186" s="6">
        <v>0.55009886193055191</v>
      </c>
    </row>
    <row r="2187" spans="1:4" x14ac:dyDescent="0.25">
      <c r="A2187" s="67" t="s">
        <v>743</v>
      </c>
      <c r="B2187" s="5">
        <v>46360</v>
      </c>
      <c r="C2187" s="5">
        <v>25626.833333333332</v>
      </c>
      <c r="D2187" s="6">
        <v>0.55277897612884663</v>
      </c>
    </row>
    <row r="2188" spans="1:4" x14ac:dyDescent="0.25">
      <c r="A2188" s="67" t="s">
        <v>976</v>
      </c>
      <c r="B2188" s="5">
        <v>46423</v>
      </c>
      <c r="C2188" s="5">
        <v>24259.166666666668</v>
      </c>
      <c r="D2188" s="6">
        <v>0.52256783634548964</v>
      </c>
    </row>
    <row r="2189" spans="1:4" x14ac:dyDescent="0.25">
      <c r="A2189" s="67" t="s">
        <v>930</v>
      </c>
      <c r="B2189" s="5">
        <v>49375</v>
      </c>
      <c r="C2189" s="5">
        <v>26085.5</v>
      </c>
      <c r="D2189" s="6">
        <v>0.52831392405063293</v>
      </c>
    </row>
    <row r="2190" spans="1:4" x14ac:dyDescent="0.25">
      <c r="A2190" s="67" t="s">
        <v>454</v>
      </c>
      <c r="B2190" s="5">
        <v>46586</v>
      </c>
      <c r="C2190" s="5">
        <v>27711.666666666668</v>
      </c>
      <c r="D2190" s="6">
        <v>0.59484966871306122</v>
      </c>
    </row>
    <row r="2191" spans="1:4" x14ac:dyDescent="0.25">
      <c r="A2191" s="67" t="s">
        <v>941</v>
      </c>
      <c r="B2191" s="5">
        <v>49635</v>
      </c>
      <c r="C2191" s="5">
        <v>26141.333333333332</v>
      </c>
      <c r="D2191" s="6">
        <v>0.52667136765051537</v>
      </c>
    </row>
    <row r="2192" spans="1:4" x14ac:dyDescent="0.25">
      <c r="A2192" s="67" t="s">
        <v>1232</v>
      </c>
      <c r="B2192" s="5">
        <v>47333</v>
      </c>
      <c r="C2192" s="5">
        <v>23618</v>
      </c>
      <c r="D2192" s="6">
        <v>0.49897534489679507</v>
      </c>
    </row>
    <row r="2193" spans="1:4" x14ac:dyDescent="0.25">
      <c r="A2193" s="67" t="s">
        <v>711</v>
      </c>
      <c r="B2193" s="5">
        <v>47026</v>
      </c>
      <c r="C2193" s="5">
        <v>26248.5</v>
      </c>
      <c r="D2193" s="6">
        <v>0.55816994853910606</v>
      </c>
    </row>
    <row r="2194" spans="1:4" x14ac:dyDescent="0.25">
      <c r="A2194" s="67" t="s">
        <v>724</v>
      </c>
      <c r="B2194" s="5">
        <v>48305</v>
      </c>
      <c r="C2194" s="5">
        <v>26876.166666666668</v>
      </c>
      <c r="D2194" s="6">
        <v>0.55638477728323499</v>
      </c>
    </row>
    <row r="2195" spans="1:4" x14ac:dyDescent="0.25">
      <c r="A2195" s="67" t="s">
        <v>996</v>
      </c>
      <c r="B2195" s="5">
        <v>49072</v>
      </c>
      <c r="C2195" s="5">
        <v>25557</v>
      </c>
      <c r="D2195" s="6">
        <v>0.52080616237365507</v>
      </c>
    </row>
    <row r="2196" spans="1:4" x14ac:dyDescent="0.25">
      <c r="A2196" s="67" t="s">
        <v>947</v>
      </c>
      <c r="B2196" s="5">
        <v>48293</v>
      </c>
      <c r="C2196" s="5">
        <v>25385.166666666668</v>
      </c>
      <c r="D2196" s="6">
        <v>0.52564898984669972</v>
      </c>
    </row>
    <row r="2197" spans="1:4" x14ac:dyDescent="0.25">
      <c r="A2197" s="67" t="s">
        <v>728</v>
      </c>
      <c r="B2197" s="5">
        <v>48298</v>
      </c>
      <c r="C2197" s="5">
        <v>26842.833333333332</v>
      </c>
      <c r="D2197" s="6">
        <v>0.55577525639432968</v>
      </c>
    </row>
    <row r="2198" spans="1:4" x14ac:dyDescent="0.25">
      <c r="A2198" s="67" t="s">
        <v>651</v>
      </c>
      <c r="B2198" s="5">
        <v>46616</v>
      </c>
      <c r="C2198" s="5">
        <v>26405.833333333332</v>
      </c>
      <c r="D2198" s="6">
        <v>0.56645429323265262</v>
      </c>
    </row>
    <row r="2199" spans="1:4" x14ac:dyDescent="0.25">
      <c r="A2199" s="67" t="s">
        <v>262</v>
      </c>
      <c r="B2199" s="5">
        <v>47817</v>
      </c>
      <c r="C2199" s="5">
        <v>30084.333333333332</v>
      </c>
      <c r="D2199" s="6">
        <v>0.62915560017009287</v>
      </c>
    </row>
    <row r="2200" spans="1:4" x14ac:dyDescent="0.25">
      <c r="A2200" s="67" t="s">
        <v>1298</v>
      </c>
      <c r="B2200" s="5">
        <v>48534</v>
      </c>
      <c r="C2200" s="5">
        <v>23913.5</v>
      </c>
      <c r="D2200" s="6">
        <v>0.49271644620266203</v>
      </c>
    </row>
    <row r="2201" spans="1:4" x14ac:dyDescent="0.25">
      <c r="A2201" s="67" t="s">
        <v>1395</v>
      </c>
      <c r="B2201" s="5">
        <v>31001</v>
      </c>
      <c r="C2201" s="5">
        <v>14961.333333333334</v>
      </c>
      <c r="D2201" s="6">
        <v>0.48260808791114268</v>
      </c>
    </row>
    <row r="2202" spans="1:4" x14ac:dyDescent="0.25">
      <c r="A2202" s="67" t="s">
        <v>1721</v>
      </c>
      <c r="B2202" s="5">
        <v>28985</v>
      </c>
      <c r="C2202" s="5">
        <v>12919.5</v>
      </c>
      <c r="D2202" s="6">
        <v>0.44573055028462999</v>
      </c>
    </row>
    <row r="2203" spans="1:4" x14ac:dyDescent="0.25">
      <c r="A2203" s="67" t="s">
        <v>1535</v>
      </c>
      <c r="B2203" s="5">
        <v>29448</v>
      </c>
      <c r="C2203" s="5">
        <v>13767.333333333334</v>
      </c>
      <c r="D2203" s="6">
        <v>0.4675133568776601</v>
      </c>
    </row>
    <row r="2204" spans="1:4" x14ac:dyDescent="0.25">
      <c r="A2204" s="67" t="s">
        <v>1737</v>
      </c>
      <c r="B2204" s="5">
        <v>29124</v>
      </c>
      <c r="C2204" s="5">
        <v>12941.5</v>
      </c>
      <c r="D2204" s="6">
        <v>0.44435860458728199</v>
      </c>
    </row>
    <row r="2205" spans="1:4" x14ac:dyDescent="0.25">
      <c r="A2205" s="67" t="s">
        <v>1736</v>
      </c>
      <c r="B2205" s="5">
        <v>27707</v>
      </c>
      <c r="C2205" s="5">
        <v>12314.333333333334</v>
      </c>
      <c r="D2205" s="6">
        <v>0.44444845466248001</v>
      </c>
    </row>
    <row r="2206" spans="1:4" x14ac:dyDescent="0.25">
      <c r="A2206" s="67" t="s">
        <v>1436</v>
      </c>
      <c r="B2206" s="5">
        <v>29818</v>
      </c>
      <c r="C2206" s="5">
        <v>14261.833333333334</v>
      </c>
      <c r="D2206" s="6">
        <v>0.47829610749659046</v>
      </c>
    </row>
    <row r="2207" spans="1:4" x14ac:dyDescent="0.25">
      <c r="A2207" s="67" t="s">
        <v>1667</v>
      </c>
      <c r="B2207" s="5">
        <v>28058</v>
      </c>
      <c r="C2207" s="5">
        <v>12645.666666666666</v>
      </c>
      <c r="D2207" s="6">
        <v>0.45069736498206092</v>
      </c>
    </row>
    <row r="2208" spans="1:4" x14ac:dyDescent="0.25">
      <c r="A2208" s="67" t="s">
        <v>2038</v>
      </c>
      <c r="B2208" s="5">
        <v>29762</v>
      </c>
      <c r="C2208" s="5">
        <v>12455.333333333334</v>
      </c>
      <c r="D2208" s="6">
        <v>0.41849786080684542</v>
      </c>
    </row>
    <row r="2209" spans="1:4" x14ac:dyDescent="0.25">
      <c r="A2209" s="67" t="s">
        <v>1772</v>
      </c>
      <c r="B2209" s="5">
        <v>28892</v>
      </c>
      <c r="C2209" s="5">
        <v>12749.5</v>
      </c>
      <c r="D2209" s="6">
        <v>0.44128132354977156</v>
      </c>
    </row>
    <row r="2210" spans="1:4" x14ac:dyDescent="0.25">
      <c r="A2210" s="67" t="s">
        <v>1878</v>
      </c>
      <c r="B2210" s="5">
        <v>29187</v>
      </c>
      <c r="C2210" s="5">
        <v>12624.5</v>
      </c>
      <c r="D2210" s="6">
        <v>0.43253845890293624</v>
      </c>
    </row>
    <row r="2211" spans="1:4" x14ac:dyDescent="0.25">
      <c r="A2211" s="67" t="s">
        <v>2073</v>
      </c>
      <c r="B2211" s="5">
        <v>30874</v>
      </c>
      <c r="C2211" s="5">
        <v>12842.333333333334</v>
      </c>
      <c r="D2211" s="6">
        <v>0.41595949126557408</v>
      </c>
    </row>
    <row r="2212" spans="1:4" x14ac:dyDescent="0.25">
      <c r="A2212" s="67" t="s">
        <v>2859</v>
      </c>
      <c r="B2212" s="5">
        <v>52754</v>
      </c>
      <c r="C2212" s="5">
        <v>18345.5</v>
      </c>
      <c r="D2212" s="6">
        <v>0.34775562042688707</v>
      </c>
    </row>
    <row r="2213" spans="1:4" x14ac:dyDescent="0.25">
      <c r="A2213" s="67" t="s">
        <v>2206</v>
      </c>
      <c r="B2213" s="5">
        <v>53977</v>
      </c>
      <c r="C2213" s="5">
        <v>21899.666666666668</v>
      </c>
      <c r="D2213" s="6">
        <v>0.40572219031562828</v>
      </c>
    </row>
    <row r="2214" spans="1:4" x14ac:dyDescent="0.25">
      <c r="A2214" s="67" t="s">
        <v>3190</v>
      </c>
      <c r="B2214" s="5">
        <v>54423</v>
      </c>
      <c r="C2214" s="5">
        <v>17553.166666666668</v>
      </c>
      <c r="D2214" s="6">
        <v>0.32253214021032778</v>
      </c>
    </row>
    <row r="2215" spans="1:4" x14ac:dyDescent="0.25">
      <c r="A2215" s="67" t="s">
        <v>3148</v>
      </c>
      <c r="B2215" s="5">
        <v>52320</v>
      </c>
      <c r="C2215" s="5">
        <v>17102</v>
      </c>
      <c r="D2215" s="6">
        <v>0.3268730886850153</v>
      </c>
    </row>
    <row r="2216" spans="1:4" x14ac:dyDescent="0.25">
      <c r="A2216" s="67" t="s">
        <v>3052</v>
      </c>
      <c r="B2216" s="5">
        <v>53283</v>
      </c>
      <c r="C2216" s="5">
        <v>17815</v>
      </c>
      <c r="D2216" s="6">
        <v>0.33434678978285759</v>
      </c>
    </row>
    <row r="2217" spans="1:4" x14ac:dyDescent="0.25">
      <c r="A2217" s="67" t="s">
        <v>3263</v>
      </c>
      <c r="B2217" s="5">
        <v>56785</v>
      </c>
      <c r="C2217" s="5">
        <v>17921.333333333332</v>
      </c>
      <c r="D2217" s="6">
        <v>0.31559977693639751</v>
      </c>
    </row>
    <row r="2218" spans="1:4" x14ac:dyDescent="0.25">
      <c r="A2218" s="67" t="s">
        <v>3164</v>
      </c>
      <c r="B2218" s="5">
        <v>53588</v>
      </c>
      <c r="C2218" s="5">
        <v>17404.5</v>
      </c>
      <c r="D2218" s="6">
        <v>0.32478353362693141</v>
      </c>
    </row>
    <row r="2219" spans="1:4" x14ac:dyDescent="0.25">
      <c r="A2219" s="67" t="s">
        <v>2910</v>
      </c>
      <c r="B2219" s="5">
        <v>51007</v>
      </c>
      <c r="C2219" s="5">
        <v>17561.333333333332</v>
      </c>
      <c r="D2219" s="6">
        <v>0.34429261343214329</v>
      </c>
    </row>
    <row r="2220" spans="1:4" x14ac:dyDescent="0.25">
      <c r="A2220" s="67" t="s">
        <v>2669</v>
      </c>
      <c r="B2220" s="5">
        <v>54773</v>
      </c>
      <c r="C2220" s="5">
        <v>19888</v>
      </c>
      <c r="D2220" s="6">
        <v>0.36309860697789059</v>
      </c>
    </row>
    <row r="2221" spans="1:4" x14ac:dyDescent="0.25">
      <c r="A2221" s="67" t="s">
        <v>2925</v>
      </c>
      <c r="B2221" s="5">
        <v>54503</v>
      </c>
      <c r="C2221" s="5">
        <v>18701.666666666668</v>
      </c>
      <c r="D2221" s="6">
        <v>0.34313095915209563</v>
      </c>
    </row>
    <row r="2222" spans="1:4" x14ac:dyDescent="0.25">
      <c r="A2222" s="67" t="s">
        <v>1292</v>
      </c>
      <c r="B2222" s="5">
        <v>25602</v>
      </c>
      <c r="C2222" s="5">
        <v>12624.5</v>
      </c>
      <c r="D2222" s="6">
        <v>0.49310600734317633</v>
      </c>
    </row>
    <row r="2223" spans="1:4" x14ac:dyDescent="0.25">
      <c r="A2223" s="67" t="s">
        <v>1644</v>
      </c>
      <c r="B2223" s="5">
        <v>27663</v>
      </c>
      <c r="C2223" s="5">
        <v>12527.666666666666</v>
      </c>
      <c r="D2223" s="6">
        <v>0.45286724746653167</v>
      </c>
    </row>
    <row r="2224" spans="1:4" x14ac:dyDescent="0.25">
      <c r="A2224" s="67" t="s">
        <v>1354</v>
      </c>
      <c r="B2224" s="5">
        <v>27315</v>
      </c>
      <c r="C2224" s="5">
        <v>13301</v>
      </c>
      <c r="D2224" s="6">
        <v>0.48694856306058942</v>
      </c>
    </row>
    <row r="2225" spans="1:4" x14ac:dyDescent="0.25">
      <c r="A2225" s="67" t="s">
        <v>1401</v>
      </c>
      <c r="B2225" s="5">
        <v>27080</v>
      </c>
      <c r="C2225" s="5">
        <v>13052.666666666666</v>
      </c>
      <c r="D2225" s="6">
        <v>0.48200393894633181</v>
      </c>
    </row>
    <row r="2226" spans="1:4" x14ac:dyDescent="0.25">
      <c r="A2226" s="67" t="s">
        <v>1448</v>
      </c>
      <c r="B2226" s="5">
        <v>25862</v>
      </c>
      <c r="C2226" s="5">
        <v>12326.666666666666</v>
      </c>
      <c r="D2226" s="6">
        <v>0.47663238213079678</v>
      </c>
    </row>
    <row r="2227" spans="1:4" x14ac:dyDescent="0.25">
      <c r="A2227" s="67" t="s">
        <v>1567</v>
      </c>
      <c r="B2227" s="5">
        <v>26140</v>
      </c>
      <c r="C2227" s="5">
        <v>12120.166666666666</v>
      </c>
      <c r="D2227" s="6">
        <v>0.46366360622290231</v>
      </c>
    </row>
    <row r="2228" spans="1:4" x14ac:dyDescent="0.25">
      <c r="A2228" s="67" t="s">
        <v>1624</v>
      </c>
      <c r="B2228" s="5">
        <v>26735</v>
      </c>
      <c r="C2228" s="5">
        <v>12202.333333333334</v>
      </c>
      <c r="D2228" s="6">
        <v>0.45641792905679202</v>
      </c>
    </row>
    <row r="2229" spans="1:4" x14ac:dyDescent="0.25">
      <c r="A2229" s="67" t="s">
        <v>1817</v>
      </c>
      <c r="B2229" s="5">
        <v>26809</v>
      </c>
      <c r="C2229" s="5">
        <v>11715</v>
      </c>
      <c r="D2229" s="6">
        <v>0.43698011861688241</v>
      </c>
    </row>
    <row r="2230" spans="1:4" x14ac:dyDescent="0.25">
      <c r="A2230" s="67" t="s">
        <v>3314</v>
      </c>
      <c r="B2230" s="5">
        <v>40840</v>
      </c>
      <c r="C2230" s="5">
        <v>12654.666666666666</v>
      </c>
      <c r="D2230" s="6">
        <v>0.30985961475677437</v>
      </c>
    </row>
    <row r="2231" spans="1:4" x14ac:dyDescent="0.25">
      <c r="A2231" s="67" t="s">
        <v>3236</v>
      </c>
      <c r="B2231" s="5">
        <v>38529</v>
      </c>
      <c r="C2231" s="5">
        <v>12271.166666666666</v>
      </c>
      <c r="D2231" s="6">
        <v>0.31849169889347417</v>
      </c>
    </row>
    <row r="2232" spans="1:4" x14ac:dyDescent="0.25">
      <c r="A2232" s="67" t="s">
        <v>2988</v>
      </c>
      <c r="B2232" s="5">
        <v>40780</v>
      </c>
      <c r="C2232" s="5">
        <v>13823.166666666666</v>
      </c>
      <c r="D2232" s="6">
        <v>0.33896926598005556</v>
      </c>
    </row>
    <row r="2233" spans="1:4" x14ac:dyDescent="0.25">
      <c r="A2233" s="67" t="s">
        <v>2912</v>
      </c>
      <c r="B2233" s="5">
        <v>41821</v>
      </c>
      <c r="C2233" s="5">
        <v>14388.166666666666</v>
      </c>
      <c r="D2233" s="6">
        <v>0.34404166965559568</v>
      </c>
    </row>
    <row r="2234" spans="1:4" x14ac:dyDescent="0.25">
      <c r="A2234" s="67" t="s">
        <v>3507</v>
      </c>
      <c r="B2234" s="5">
        <v>42478</v>
      </c>
      <c r="C2234" s="5">
        <v>12284.333333333334</v>
      </c>
      <c r="D2234" s="6">
        <v>0.28919283707644744</v>
      </c>
    </row>
    <row r="2235" spans="1:4" x14ac:dyDescent="0.25">
      <c r="A2235" s="67" t="s">
        <v>184</v>
      </c>
      <c r="B2235" s="5">
        <v>66107</v>
      </c>
      <c r="C2235" s="5">
        <v>43412.833333333336</v>
      </c>
      <c r="D2235" s="6">
        <v>0.65670554303376849</v>
      </c>
    </row>
    <row r="2236" spans="1:4" x14ac:dyDescent="0.25">
      <c r="A2236" s="67" t="s">
        <v>248</v>
      </c>
      <c r="B2236" s="5">
        <v>62974</v>
      </c>
      <c r="C2236" s="5">
        <v>39769.166666666664</v>
      </c>
      <c r="D2236" s="6">
        <v>0.63151723991912001</v>
      </c>
    </row>
    <row r="2237" spans="1:4" x14ac:dyDescent="0.25">
      <c r="A2237" s="67" t="s">
        <v>589</v>
      </c>
      <c r="B2237" s="5">
        <v>59583</v>
      </c>
      <c r="C2237" s="5">
        <v>34269.333333333336</v>
      </c>
      <c r="D2237" s="6">
        <v>0.57515286798807275</v>
      </c>
    </row>
    <row r="2238" spans="1:4" x14ac:dyDescent="0.25">
      <c r="A2238" s="67" t="s">
        <v>173</v>
      </c>
      <c r="B2238" s="5">
        <v>58431</v>
      </c>
      <c r="C2238" s="5">
        <v>38792.666666666664</v>
      </c>
      <c r="D2238" s="6">
        <v>0.66390557523688909</v>
      </c>
    </row>
    <row r="2239" spans="1:4" x14ac:dyDescent="0.25">
      <c r="A2239" s="67" t="s">
        <v>462</v>
      </c>
      <c r="B2239" s="5">
        <v>62575</v>
      </c>
      <c r="C2239" s="5">
        <v>37180.333333333336</v>
      </c>
      <c r="D2239" s="6">
        <v>0.59417232654148355</v>
      </c>
    </row>
    <row r="2240" spans="1:4" x14ac:dyDescent="0.25">
      <c r="A2240" s="67" t="s">
        <v>405</v>
      </c>
      <c r="B2240" s="5">
        <v>66256</v>
      </c>
      <c r="C2240" s="5">
        <v>39907.666666666664</v>
      </c>
      <c r="D2240" s="6">
        <v>0.60232532399581418</v>
      </c>
    </row>
    <row r="2241" spans="1:4" x14ac:dyDescent="0.25">
      <c r="A2241" s="67" t="s">
        <v>202</v>
      </c>
      <c r="B2241" s="5">
        <v>58970</v>
      </c>
      <c r="C2241" s="5">
        <v>38239.833333333336</v>
      </c>
      <c r="D2241" s="6">
        <v>0.64846249505398235</v>
      </c>
    </row>
    <row r="2242" spans="1:4" x14ac:dyDescent="0.25">
      <c r="A2242" s="67" t="s">
        <v>659</v>
      </c>
      <c r="B2242" s="5">
        <v>61472</v>
      </c>
      <c r="C2242" s="5">
        <v>34740</v>
      </c>
      <c r="D2242" s="6">
        <v>0.56513534617386774</v>
      </c>
    </row>
    <row r="2243" spans="1:4" x14ac:dyDescent="0.25">
      <c r="A2243" s="67" t="s">
        <v>291</v>
      </c>
      <c r="B2243" s="5">
        <v>61170</v>
      </c>
      <c r="C2243" s="5">
        <v>38069.5</v>
      </c>
      <c r="D2243" s="6">
        <v>0.62235572993297372</v>
      </c>
    </row>
    <row r="2244" spans="1:4" x14ac:dyDescent="0.25">
      <c r="A2244" s="67" t="s">
        <v>343</v>
      </c>
      <c r="B2244" s="5">
        <v>65295</v>
      </c>
      <c r="C2244" s="5">
        <v>39967.166666666664</v>
      </c>
      <c r="D2244" s="6">
        <v>0.61210148811802845</v>
      </c>
    </row>
    <row r="2245" spans="1:4" x14ac:dyDescent="0.25">
      <c r="A2245" s="67" t="s">
        <v>266</v>
      </c>
      <c r="B2245" s="5">
        <v>61221</v>
      </c>
      <c r="C2245" s="5">
        <v>38447.666666666664</v>
      </c>
      <c r="D2245" s="6">
        <v>0.62801435237364078</v>
      </c>
    </row>
    <row r="2246" spans="1:4" x14ac:dyDescent="0.25">
      <c r="A2246" s="67" t="s">
        <v>771</v>
      </c>
      <c r="B2246" s="5">
        <v>39466</v>
      </c>
      <c r="C2246" s="5">
        <v>21630.5</v>
      </c>
      <c r="D2246" s="6">
        <v>0.54807935944863928</v>
      </c>
    </row>
    <row r="2247" spans="1:4" x14ac:dyDescent="0.25">
      <c r="A2247" s="67" t="s">
        <v>905</v>
      </c>
      <c r="B2247" s="5">
        <v>37756</v>
      </c>
      <c r="C2247" s="5">
        <v>20046.833333333332</v>
      </c>
      <c r="D2247" s="6">
        <v>0.53095755200056505</v>
      </c>
    </row>
    <row r="2248" spans="1:4" x14ac:dyDescent="0.25">
      <c r="A2248" s="67" t="s">
        <v>915</v>
      </c>
      <c r="B2248" s="5">
        <v>36005</v>
      </c>
      <c r="C2248" s="5">
        <v>19088</v>
      </c>
      <c r="D2248" s="6">
        <v>0.53014859047354534</v>
      </c>
    </row>
    <row r="2249" spans="1:4" x14ac:dyDescent="0.25">
      <c r="A2249" s="67" t="s">
        <v>888</v>
      </c>
      <c r="B2249" s="5">
        <v>38648</v>
      </c>
      <c r="C2249" s="5">
        <v>20584</v>
      </c>
      <c r="D2249" s="6">
        <v>0.53260194576692199</v>
      </c>
    </row>
    <row r="2250" spans="1:4" x14ac:dyDescent="0.25">
      <c r="A2250" s="67" t="s">
        <v>958</v>
      </c>
      <c r="B2250" s="5">
        <v>40824</v>
      </c>
      <c r="C2250" s="5">
        <v>21399.5</v>
      </c>
      <c r="D2250" s="6">
        <v>0.52418920242994316</v>
      </c>
    </row>
    <row r="2251" spans="1:4" x14ac:dyDescent="0.25">
      <c r="A2251" s="67" t="s">
        <v>482</v>
      </c>
      <c r="B2251" s="5">
        <v>37721</v>
      </c>
      <c r="C2251" s="5">
        <v>22275.5</v>
      </c>
      <c r="D2251" s="6">
        <v>0.59053312478460274</v>
      </c>
    </row>
    <row r="2252" spans="1:4" x14ac:dyDescent="0.25">
      <c r="A2252" s="67" t="s">
        <v>965</v>
      </c>
      <c r="B2252" s="5">
        <v>39553</v>
      </c>
      <c r="C2252" s="5">
        <v>20708.833333333332</v>
      </c>
      <c r="D2252" s="6">
        <v>0.52357174761290759</v>
      </c>
    </row>
    <row r="2253" spans="1:4" x14ac:dyDescent="0.25">
      <c r="A2253" s="67" t="s">
        <v>1153</v>
      </c>
      <c r="B2253" s="5">
        <v>37412</v>
      </c>
      <c r="C2253" s="5">
        <v>18919.666666666668</v>
      </c>
      <c r="D2253" s="6">
        <v>0.50571118001354287</v>
      </c>
    </row>
    <row r="2254" spans="1:4" x14ac:dyDescent="0.25">
      <c r="A2254" s="67" t="s">
        <v>1289</v>
      </c>
      <c r="B2254" s="5">
        <v>37467</v>
      </c>
      <c r="C2254" s="5">
        <v>18483</v>
      </c>
      <c r="D2254" s="6">
        <v>0.49331411642245176</v>
      </c>
    </row>
    <row r="2255" spans="1:4" x14ac:dyDescent="0.25">
      <c r="A2255" s="67" t="s">
        <v>2542</v>
      </c>
      <c r="B2255" s="5">
        <v>64022</v>
      </c>
      <c r="C2255" s="5">
        <v>23876.833333333332</v>
      </c>
      <c r="D2255" s="6">
        <v>0.37294732019201732</v>
      </c>
    </row>
    <row r="2256" spans="1:4" x14ac:dyDescent="0.25">
      <c r="A2256" s="67" t="s">
        <v>2630</v>
      </c>
      <c r="B2256" s="5">
        <v>73238</v>
      </c>
      <c r="C2256" s="5">
        <v>26791.833333333332</v>
      </c>
      <c r="D2256" s="6">
        <v>0.36581874618822652</v>
      </c>
    </row>
    <row r="2257" spans="1:4" x14ac:dyDescent="0.25">
      <c r="A2257" s="67" t="s">
        <v>2425</v>
      </c>
      <c r="B2257" s="5">
        <v>72370</v>
      </c>
      <c r="C2257" s="5">
        <v>27895.166666666668</v>
      </c>
      <c r="D2257" s="6">
        <v>0.38545207498503065</v>
      </c>
    </row>
    <row r="2258" spans="1:4" x14ac:dyDescent="0.25">
      <c r="A2258" s="67" t="s">
        <v>1875</v>
      </c>
      <c r="B2258" s="5">
        <v>73296</v>
      </c>
      <c r="C2258" s="5">
        <v>31715</v>
      </c>
      <c r="D2258" s="6">
        <v>0.43269755511896968</v>
      </c>
    </row>
    <row r="2259" spans="1:4" x14ac:dyDescent="0.25">
      <c r="A2259" s="67" t="s">
        <v>1900</v>
      </c>
      <c r="B2259" s="5">
        <v>66202</v>
      </c>
      <c r="C2259" s="5">
        <v>28510.666666666668</v>
      </c>
      <c r="D2259" s="6">
        <v>0.43066171213357102</v>
      </c>
    </row>
    <row r="2260" spans="1:4" x14ac:dyDescent="0.25">
      <c r="A2260" s="67" t="s">
        <v>1984</v>
      </c>
      <c r="B2260" s="5">
        <v>69920</v>
      </c>
      <c r="C2260" s="5">
        <v>29553.166666666668</v>
      </c>
      <c r="D2260" s="6">
        <v>0.42267114797864225</v>
      </c>
    </row>
    <row r="2261" spans="1:4" x14ac:dyDescent="0.25">
      <c r="A2261" s="67" t="s">
        <v>2322</v>
      </c>
      <c r="B2261" s="5">
        <v>73209</v>
      </c>
      <c r="C2261" s="5">
        <v>28945.833333333332</v>
      </c>
      <c r="D2261" s="6">
        <v>0.39538626853711062</v>
      </c>
    </row>
    <row r="2262" spans="1:4" x14ac:dyDescent="0.25">
      <c r="A2262" s="67" t="s">
        <v>908</v>
      </c>
      <c r="B2262" s="5">
        <v>34760</v>
      </c>
      <c r="C2262" s="5">
        <v>18449</v>
      </c>
      <c r="D2262" s="6">
        <v>0.53075373993095509</v>
      </c>
    </row>
    <row r="2263" spans="1:4" x14ac:dyDescent="0.25">
      <c r="A2263" s="67" t="s">
        <v>1030</v>
      </c>
      <c r="B2263" s="5">
        <v>33660</v>
      </c>
      <c r="C2263" s="5">
        <v>17385.333333333332</v>
      </c>
      <c r="D2263" s="6">
        <v>0.51649831649831646</v>
      </c>
    </row>
    <row r="2264" spans="1:4" x14ac:dyDescent="0.25">
      <c r="A2264" s="67" t="s">
        <v>704</v>
      </c>
      <c r="B2264" s="5">
        <v>35514</v>
      </c>
      <c r="C2264" s="5">
        <v>19839.666666666668</v>
      </c>
      <c r="D2264" s="6">
        <v>0.55864353963695068</v>
      </c>
    </row>
    <row r="2265" spans="1:4" x14ac:dyDescent="0.25">
      <c r="A2265" s="67" t="s">
        <v>991</v>
      </c>
      <c r="B2265" s="5">
        <v>34535</v>
      </c>
      <c r="C2265" s="5">
        <v>18000.166666666668</v>
      </c>
      <c r="D2265" s="6">
        <v>0.52121519231697311</v>
      </c>
    </row>
    <row r="2266" spans="1:4" x14ac:dyDescent="0.25">
      <c r="A2266" s="67" t="s">
        <v>820</v>
      </c>
      <c r="B2266" s="5">
        <v>36083</v>
      </c>
      <c r="C2266" s="5">
        <v>19506.5</v>
      </c>
      <c r="D2266" s="6">
        <v>0.54060083695923289</v>
      </c>
    </row>
    <row r="2267" spans="1:4" x14ac:dyDescent="0.25">
      <c r="A2267" s="67" t="s">
        <v>752</v>
      </c>
      <c r="B2267" s="5">
        <v>34338</v>
      </c>
      <c r="C2267" s="5">
        <v>18925.333333333332</v>
      </c>
      <c r="D2267" s="6">
        <v>0.55114838759780216</v>
      </c>
    </row>
    <row r="2268" spans="1:4" x14ac:dyDescent="0.25">
      <c r="A2268" s="67" t="s">
        <v>2884</v>
      </c>
      <c r="B2268" s="5">
        <v>54829</v>
      </c>
      <c r="C2268" s="5">
        <v>18945.5</v>
      </c>
      <c r="D2268" s="6">
        <v>0.34553794524795273</v>
      </c>
    </row>
    <row r="2269" spans="1:4" x14ac:dyDescent="0.25">
      <c r="A2269" s="67" t="s">
        <v>2772</v>
      </c>
      <c r="B2269" s="5">
        <v>51929</v>
      </c>
      <c r="C2269" s="5">
        <v>18379</v>
      </c>
      <c r="D2269" s="6">
        <v>0.35392555219626798</v>
      </c>
    </row>
    <row r="2270" spans="1:4" x14ac:dyDescent="0.25">
      <c r="A2270" s="67" t="s">
        <v>2788</v>
      </c>
      <c r="B2270" s="5">
        <v>50192</v>
      </c>
      <c r="C2270" s="5">
        <v>17703.666666666668</v>
      </c>
      <c r="D2270" s="6">
        <v>0.35271889278503882</v>
      </c>
    </row>
    <row r="2271" spans="1:4" x14ac:dyDescent="0.25">
      <c r="A2271" s="67" t="s">
        <v>273</v>
      </c>
      <c r="B2271" s="5">
        <v>69862</v>
      </c>
      <c r="C2271" s="5">
        <v>43715.166666666664</v>
      </c>
      <c r="D2271" s="6">
        <v>0.62573597473113662</v>
      </c>
    </row>
    <row r="2272" spans="1:4" x14ac:dyDescent="0.25">
      <c r="A2272" s="67" t="s">
        <v>414</v>
      </c>
      <c r="B2272" s="5">
        <v>66449</v>
      </c>
      <c r="C2272" s="5">
        <v>39942.666666666664</v>
      </c>
      <c r="D2272" s="6">
        <v>0.60110259998896398</v>
      </c>
    </row>
    <row r="2273" spans="1:4" x14ac:dyDescent="0.25">
      <c r="A2273" s="67" t="s">
        <v>150</v>
      </c>
      <c r="B2273" s="5">
        <v>66379</v>
      </c>
      <c r="C2273" s="5">
        <v>44666</v>
      </c>
      <c r="D2273" s="6">
        <v>0.67289353560614051</v>
      </c>
    </row>
    <row r="2274" spans="1:4" x14ac:dyDescent="0.25">
      <c r="A2274" s="67" t="s">
        <v>158</v>
      </c>
      <c r="B2274" s="5">
        <v>65197</v>
      </c>
      <c r="C2274" s="5">
        <v>43667</v>
      </c>
      <c r="D2274" s="6">
        <v>0.66977008144546524</v>
      </c>
    </row>
    <row r="2275" spans="1:4" x14ac:dyDescent="0.25">
      <c r="A2275" s="67" t="s">
        <v>934</v>
      </c>
      <c r="B2275" s="5">
        <v>41693</v>
      </c>
      <c r="C2275" s="5">
        <v>22006.833333333332</v>
      </c>
      <c r="D2275" s="6">
        <v>0.52783041118013407</v>
      </c>
    </row>
    <row r="2276" spans="1:4" x14ac:dyDescent="0.25">
      <c r="A2276" s="67" t="s">
        <v>907</v>
      </c>
      <c r="B2276" s="5">
        <v>40662</v>
      </c>
      <c r="C2276" s="5">
        <v>21583.833333333332</v>
      </c>
      <c r="D2276" s="6">
        <v>0.53081091272768999</v>
      </c>
    </row>
    <row r="2277" spans="1:4" x14ac:dyDescent="0.25">
      <c r="A2277" s="67" t="s">
        <v>2107</v>
      </c>
      <c r="B2277" s="5">
        <v>71097</v>
      </c>
      <c r="C2277" s="5">
        <v>29414.333333333332</v>
      </c>
      <c r="D2277" s="6">
        <v>0.41372116029274558</v>
      </c>
    </row>
    <row r="2278" spans="1:4" x14ac:dyDescent="0.25">
      <c r="A2278" s="67" t="s">
        <v>2203</v>
      </c>
      <c r="B2278" s="5">
        <v>74920</v>
      </c>
      <c r="C2278" s="5">
        <v>30420.333333333332</v>
      </c>
      <c r="D2278" s="6">
        <v>0.40603755116568785</v>
      </c>
    </row>
    <row r="2279" spans="1:4" x14ac:dyDescent="0.25">
      <c r="A2279" s="67" t="s">
        <v>407</v>
      </c>
      <c r="B2279" s="5">
        <v>35764</v>
      </c>
      <c r="C2279" s="5">
        <v>21534.833333333332</v>
      </c>
      <c r="D2279" s="6">
        <v>0.6021371584088282</v>
      </c>
    </row>
    <row r="2280" spans="1:4" x14ac:dyDescent="0.25">
      <c r="A2280" s="67" t="s">
        <v>506</v>
      </c>
      <c r="B2280" s="5">
        <v>35486</v>
      </c>
      <c r="C2280" s="5">
        <v>20832.166666666668</v>
      </c>
      <c r="D2280" s="6">
        <v>0.58705311014672457</v>
      </c>
    </row>
    <row r="2281" spans="1:4" x14ac:dyDescent="0.25">
      <c r="A2281" s="67" t="s">
        <v>623</v>
      </c>
      <c r="B2281" s="5">
        <v>36442</v>
      </c>
      <c r="C2281" s="5">
        <v>20787.833333333332</v>
      </c>
      <c r="D2281" s="6">
        <v>0.57043612681338374</v>
      </c>
    </row>
    <row r="2282" spans="1:4" x14ac:dyDescent="0.25">
      <c r="A2282" s="67" t="s">
        <v>2506</v>
      </c>
      <c r="B2282" s="5">
        <v>52683</v>
      </c>
      <c r="C2282" s="5">
        <v>19844.166666666668</v>
      </c>
      <c r="D2282" s="6">
        <v>0.37667115894437803</v>
      </c>
    </row>
    <row r="2283" spans="1:4" x14ac:dyDescent="0.25">
      <c r="A2283" s="67" t="s">
        <v>1419</v>
      </c>
      <c r="B2283" s="5">
        <v>46807</v>
      </c>
      <c r="C2283" s="5">
        <v>22492.166666666668</v>
      </c>
      <c r="D2283" s="6">
        <v>0.4805299777098867</v>
      </c>
    </row>
    <row r="2284" spans="1:4" x14ac:dyDescent="0.25">
      <c r="A2284" s="67" t="s">
        <v>1677</v>
      </c>
      <c r="B2284" s="5">
        <v>51896</v>
      </c>
      <c r="C2284" s="5">
        <v>23338.833333333332</v>
      </c>
      <c r="D2284" s="6">
        <v>0.44972316427727249</v>
      </c>
    </row>
    <row r="2285" spans="1:4" x14ac:dyDescent="0.25">
      <c r="A2285" s="67" t="s">
        <v>1304</v>
      </c>
      <c r="B2285" s="5">
        <v>45848</v>
      </c>
      <c r="C2285" s="5">
        <v>22576.833333333332</v>
      </c>
      <c r="D2285" s="6">
        <v>0.49242787762461465</v>
      </c>
    </row>
    <row r="2286" spans="1:4" x14ac:dyDescent="0.25">
      <c r="A2286" s="67" t="s">
        <v>1705</v>
      </c>
      <c r="B2286" s="5">
        <v>45990</v>
      </c>
      <c r="C2286" s="5">
        <v>20566.666666666668</v>
      </c>
      <c r="D2286" s="6">
        <v>0.4471986663767486</v>
      </c>
    </row>
    <row r="2287" spans="1:4" x14ac:dyDescent="0.25">
      <c r="A2287" s="67" t="s">
        <v>1480</v>
      </c>
      <c r="B2287" s="5">
        <v>48249</v>
      </c>
      <c r="C2287" s="5">
        <v>22840</v>
      </c>
      <c r="D2287" s="6">
        <v>0.47337768658417789</v>
      </c>
    </row>
    <row r="2288" spans="1:4" x14ac:dyDescent="0.25">
      <c r="A2288" s="67" t="s">
        <v>1293</v>
      </c>
      <c r="B2288" s="5">
        <v>46022</v>
      </c>
      <c r="C2288" s="5">
        <v>22689.833333333332</v>
      </c>
      <c r="D2288" s="6">
        <v>0.49302145350774262</v>
      </c>
    </row>
    <row r="2289" spans="1:4" x14ac:dyDescent="0.25">
      <c r="A2289" s="67" t="s">
        <v>1868</v>
      </c>
      <c r="B2289" s="5">
        <v>44742</v>
      </c>
      <c r="C2289" s="5">
        <v>19383.5</v>
      </c>
      <c r="D2289" s="6">
        <v>0.43322828662107193</v>
      </c>
    </row>
    <row r="2290" spans="1:4" x14ac:dyDescent="0.25">
      <c r="A2290" s="67" t="s">
        <v>1377</v>
      </c>
      <c r="B2290" s="5">
        <v>48642</v>
      </c>
      <c r="C2290" s="5">
        <v>23530.666666666668</v>
      </c>
      <c r="D2290" s="6">
        <v>0.48375203870454891</v>
      </c>
    </row>
    <row r="2291" spans="1:4" x14ac:dyDescent="0.25">
      <c r="A2291" s="67" t="s">
        <v>1510</v>
      </c>
      <c r="B2291" s="5">
        <v>50462</v>
      </c>
      <c r="C2291" s="5">
        <v>23713.5</v>
      </c>
      <c r="D2291" s="6">
        <v>0.46992786651341606</v>
      </c>
    </row>
    <row r="2292" spans="1:4" x14ac:dyDescent="0.25">
      <c r="A2292" s="67" t="s">
        <v>1616</v>
      </c>
      <c r="B2292" s="5">
        <v>47151</v>
      </c>
      <c r="C2292" s="5">
        <v>21564</v>
      </c>
      <c r="D2292" s="6">
        <v>0.45733918686772285</v>
      </c>
    </row>
    <row r="2293" spans="1:4" x14ac:dyDescent="0.25">
      <c r="A2293" s="67" t="s">
        <v>1313</v>
      </c>
      <c r="B2293" s="5">
        <v>44925</v>
      </c>
      <c r="C2293" s="5">
        <v>22060.166666666668</v>
      </c>
      <c r="D2293" s="6">
        <v>0.49104433314783902</v>
      </c>
    </row>
    <row r="2294" spans="1:4" x14ac:dyDescent="0.25">
      <c r="A2294" s="67" t="s">
        <v>1155</v>
      </c>
      <c r="B2294" s="5">
        <v>48478</v>
      </c>
      <c r="C2294" s="5">
        <v>24507.5</v>
      </c>
      <c r="D2294" s="6">
        <v>0.50553859482651919</v>
      </c>
    </row>
    <row r="2295" spans="1:4" x14ac:dyDescent="0.25">
      <c r="A2295" s="67" t="s">
        <v>2081</v>
      </c>
      <c r="B2295" s="5">
        <v>51594</v>
      </c>
      <c r="C2295" s="5">
        <v>21420.666666666668</v>
      </c>
      <c r="D2295" s="6">
        <v>0.4151774754170382</v>
      </c>
    </row>
    <row r="2296" spans="1:4" x14ac:dyDescent="0.25">
      <c r="A2296" s="67" t="s">
        <v>1626</v>
      </c>
      <c r="B2296" s="5">
        <v>48498</v>
      </c>
      <c r="C2296" s="5">
        <v>22124</v>
      </c>
      <c r="D2296" s="6">
        <v>0.45618376015505796</v>
      </c>
    </row>
    <row r="2297" spans="1:4" x14ac:dyDescent="0.25">
      <c r="A2297" s="67" t="s">
        <v>1424</v>
      </c>
      <c r="B2297" s="5">
        <v>49580</v>
      </c>
      <c r="C2297" s="5">
        <v>23787.166666666668</v>
      </c>
      <c r="D2297" s="6">
        <v>0.47977343014656448</v>
      </c>
    </row>
    <row r="2298" spans="1:4" x14ac:dyDescent="0.25">
      <c r="A2298" s="67" t="s">
        <v>1805</v>
      </c>
      <c r="B2298" s="5">
        <v>49389</v>
      </c>
      <c r="C2298" s="5">
        <v>21672.833333333332</v>
      </c>
      <c r="D2298" s="6">
        <v>0.43881903527776089</v>
      </c>
    </row>
    <row r="2299" spans="1:4" x14ac:dyDescent="0.25">
      <c r="A2299" s="67" t="s">
        <v>1620</v>
      </c>
      <c r="B2299" s="5">
        <v>49483</v>
      </c>
      <c r="C2299" s="5">
        <v>22622.833333333332</v>
      </c>
      <c r="D2299" s="6">
        <v>0.45718394869618517</v>
      </c>
    </row>
    <row r="2300" spans="1:4" x14ac:dyDescent="0.25">
      <c r="A2300" s="67" t="s">
        <v>2541</v>
      </c>
      <c r="B2300" s="5">
        <v>27945</v>
      </c>
      <c r="C2300" s="5">
        <v>10422.666666666666</v>
      </c>
      <c r="D2300" s="6">
        <v>0.37297071628794654</v>
      </c>
    </row>
    <row r="2301" spans="1:4" x14ac:dyDescent="0.25">
      <c r="A2301" s="67" t="s">
        <v>2115</v>
      </c>
      <c r="B2301" s="5">
        <v>31085</v>
      </c>
      <c r="C2301" s="5">
        <v>12832</v>
      </c>
      <c r="D2301" s="6">
        <v>0.41280360302396657</v>
      </c>
    </row>
    <row r="2302" spans="1:4" x14ac:dyDescent="0.25">
      <c r="A2302" s="67" t="s">
        <v>2820</v>
      </c>
      <c r="B2302" s="5">
        <v>30348</v>
      </c>
      <c r="C2302" s="5">
        <v>10613.333333333334</v>
      </c>
      <c r="D2302" s="6">
        <v>0.34972101401520145</v>
      </c>
    </row>
    <row r="2303" spans="1:4" x14ac:dyDescent="0.25">
      <c r="A2303" s="67" t="s">
        <v>2307</v>
      </c>
      <c r="B2303" s="5">
        <v>31563</v>
      </c>
      <c r="C2303" s="5">
        <v>12537.666666666666</v>
      </c>
      <c r="D2303" s="6">
        <v>0.39722671059996406</v>
      </c>
    </row>
    <row r="2304" spans="1:4" x14ac:dyDescent="0.25">
      <c r="A2304" s="67" t="s">
        <v>2510</v>
      </c>
      <c r="B2304" s="5">
        <v>30114</v>
      </c>
      <c r="C2304" s="5">
        <v>11341.166666666666</v>
      </c>
      <c r="D2304" s="6">
        <v>0.3766077793274446</v>
      </c>
    </row>
    <row r="2305" spans="1:4" x14ac:dyDescent="0.25">
      <c r="A2305" s="67" t="s">
        <v>2635</v>
      </c>
      <c r="B2305" s="5">
        <v>30045</v>
      </c>
      <c r="C2305" s="5">
        <v>10980</v>
      </c>
      <c r="D2305" s="6">
        <v>0.36545182226660011</v>
      </c>
    </row>
    <row r="2306" spans="1:4" x14ac:dyDescent="0.25">
      <c r="A2306" s="67" t="s">
        <v>2294</v>
      </c>
      <c r="B2306" s="5">
        <v>32483</v>
      </c>
      <c r="C2306" s="5">
        <v>12922.666666666666</v>
      </c>
      <c r="D2306" s="6">
        <v>0.39782860778458473</v>
      </c>
    </row>
    <row r="2307" spans="1:4" x14ac:dyDescent="0.25">
      <c r="A2307" s="67" t="s">
        <v>3364</v>
      </c>
      <c r="B2307" s="5">
        <v>52142</v>
      </c>
      <c r="C2307" s="5">
        <v>15896.5</v>
      </c>
      <c r="D2307" s="6">
        <v>0.30486939511334432</v>
      </c>
    </row>
    <row r="2308" spans="1:4" x14ac:dyDescent="0.25">
      <c r="A2308" s="67" t="s">
        <v>3506</v>
      </c>
      <c r="B2308" s="5">
        <v>55011</v>
      </c>
      <c r="C2308" s="5">
        <v>15916</v>
      </c>
      <c r="D2308" s="6">
        <v>0.28932395339113998</v>
      </c>
    </row>
    <row r="2309" spans="1:4" x14ac:dyDescent="0.25">
      <c r="A2309" s="67" t="s">
        <v>2212</v>
      </c>
      <c r="B2309" s="5">
        <v>27632</v>
      </c>
      <c r="C2309" s="5">
        <v>11203.166666666666</v>
      </c>
      <c r="D2309" s="6">
        <v>0.40544175834780927</v>
      </c>
    </row>
    <row r="2310" spans="1:4" x14ac:dyDescent="0.25">
      <c r="A2310" s="67" t="s">
        <v>2155</v>
      </c>
      <c r="B2310" s="5">
        <v>27849</v>
      </c>
      <c r="C2310" s="5">
        <v>11415.333333333334</v>
      </c>
      <c r="D2310" s="6">
        <v>0.40990101380061522</v>
      </c>
    </row>
    <row r="2311" spans="1:4" x14ac:dyDescent="0.25">
      <c r="A2311" s="67" t="s">
        <v>3767</v>
      </c>
      <c r="B2311" s="5">
        <v>40093</v>
      </c>
      <c r="C2311" s="5">
        <v>10170.166666666666</v>
      </c>
      <c r="D2311" s="6">
        <v>0.25366439694377241</v>
      </c>
    </row>
    <row r="2312" spans="1:4" x14ac:dyDescent="0.25">
      <c r="A2312" s="67" t="s">
        <v>3465</v>
      </c>
      <c r="B2312" s="5">
        <v>39633</v>
      </c>
      <c r="C2312" s="5">
        <v>11653.166666666666</v>
      </c>
      <c r="D2312" s="6">
        <v>0.2940268631359389</v>
      </c>
    </row>
    <row r="2313" spans="1:4" x14ac:dyDescent="0.25">
      <c r="A2313" s="67" t="s">
        <v>3746</v>
      </c>
      <c r="B2313" s="5">
        <v>39310</v>
      </c>
      <c r="C2313" s="5">
        <v>10111.333333333334</v>
      </c>
      <c r="D2313" s="6">
        <v>0.25722038497413724</v>
      </c>
    </row>
    <row r="2314" spans="1:4" x14ac:dyDescent="0.25">
      <c r="A2314" s="67" t="s">
        <v>634</v>
      </c>
      <c r="B2314" s="5">
        <v>61208</v>
      </c>
      <c r="C2314" s="5">
        <v>34809.166666666664</v>
      </c>
      <c r="D2314" s="6">
        <v>0.56870289286803466</v>
      </c>
    </row>
    <row r="2315" spans="1:4" x14ac:dyDescent="0.25">
      <c r="A2315" s="67" t="s">
        <v>1074</v>
      </c>
      <c r="B2315" s="5">
        <v>66038</v>
      </c>
      <c r="C2315" s="5">
        <v>33860.333333333336</v>
      </c>
      <c r="D2315" s="6">
        <v>0.51274013951563246</v>
      </c>
    </row>
    <row r="2316" spans="1:4" x14ac:dyDescent="0.25">
      <c r="A2316" s="67" t="s">
        <v>1013</v>
      </c>
      <c r="B2316" s="5">
        <v>63963</v>
      </c>
      <c r="C2316" s="5">
        <v>33174.666666666664</v>
      </c>
      <c r="D2316" s="6">
        <v>0.51865401351823182</v>
      </c>
    </row>
    <row r="2317" spans="1:4" x14ac:dyDescent="0.25">
      <c r="A2317" s="67" t="s">
        <v>1486</v>
      </c>
      <c r="B2317" s="5">
        <v>62826</v>
      </c>
      <c r="C2317" s="5">
        <v>29677.5</v>
      </c>
      <c r="D2317" s="6">
        <v>0.4723760863336835</v>
      </c>
    </row>
    <row r="2318" spans="1:4" x14ac:dyDescent="0.25">
      <c r="A2318" s="67" t="s">
        <v>549</v>
      </c>
      <c r="B2318" s="5">
        <v>60269</v>
      </c>
      <c r="C2318" s="5">
        <v>35030.666666666664</v>
      </c>
      <c r="D2318" s="6">
        <v>0.58123855824166093</v>
      </c>
    </row>
    <row r="2319" spans="1:4" x14ac:dyDescent="0.25">
      <c r="A2319" s="67" t="s">
        <v>581</v>
      </c>
      <c r="B2319" s="5">
        <v>62273</v>
      </c>
      <c r="C2319" s="5">
        <v>35892.5</v>
      </c>
      <c r="D2319" s="6">
        <v>0.57637338814574535</v>
      </c>
    </row>
    <row r="2320" spans="1:4" x14ac:dyDescent="0.25">
      <c r="A2320" s="67" t="s">
        <v>974</v>
      </c>
      <c r="B2320" s="5">
        <v>63825</v>
      </c>
      <c r="C2320" s="5">
        <v>33360</v>
      </c>
      <c r="D2320" s="6">
        <v>0.52267920094007048</v>
      </c>
    </row>
    <row r="2321" spans="1:4" x14ac:dyDescent="0.25">
      <c r="A2321" s="67" t="s">
        <v>1062</v>
      </c>
      <c r="B2321" s="5">
        <v>62561</v>
      </c>
      <c r="C2321" s="5">
        <v>32124.333333333332</v>
      </c>
      <c r="D2321" s="6">
        <v>0.51348816888050597</v>
      </c>
    </row>
    <row r="2322" spans="1:4" x14ac:dyDescent="0.25">
      <c r="A2322" s="67" t="s">
        <v>745</v>
      </c>
      <c r="B2322" s="5">
        <v>62568</v>
      </c>
      <c r="C2322" s="5">
        <v>34560</v>
      </c>
      <c r="D2322" s="6">
        <v>0.55235903337169157</v>
      </c>
    </row>
    <row r="2323" spans="1:4" x14ac:dyDescent="0.25">
      <c r="A2323" s="67" t="s">
        <v>822</v>
      </c>
      <c r="B2323" s="5">
        <v>63946</v>
      </c>
      <c r="C2323" s="5">
        <v>34552.333333333336</v>
      </c>
      <c r="D2323" s="6">
        <v>0.54033611693199479</v>
      </c>
    </row>
    <row r="2324" spans="1:4" x14ac:dyDescent="0.25">
      <c r="A2324" s="67" t="s">
        <v>1551</v>
      </c>
      <c r="B2324" s="5">
        <v>37190</v>
      </c>
      <c r="C2324" s="5">
        <v>17302.5</v>
      </c>
      <c r="D2324" s="6">
        <v>0.46524603388007529</v>
      </c>
    </row>
    <row r="2325" spans="1:4" x14ac:dyDescent="0.25">
      <c r="A2325" s="67" t="s">
        <v>2004</v>
      </c>
      <c r="B2325" s="5">
        <v>37941</v>
      </c>
      <c r="C2325" s="5">
        <v>15996</v>
      </c>
      <c r="D2325" s="6">
        <v>0.4216019609393532</v>
      </c>
    </row>
    <row r="2326" spans="1:4" x14ac:dyDescent="0.25">
      <c r="A2326" s="67" t="s">
        <v>1686</v>
      </c>
      <c r="B2326" s="5">
        <v>37902</v>
      </c>
      <c r="C2326" s="5">
        <v>17022</v>
      </c>
      <c r="D2326" s="6">
        <v>0.44910558809561502</v>
      </c>
    </row>
    <row r="2327" spans="1:4" x14ac:dyDescent="0.25">
      <c r="A2327" s="67" t="s">
        <v>1847</v>
      </c>
      <c r="B2327" s="5">
        <v>38334</v>
      </c>
      <c r="C2327" s="5">
        <v>16670.5</v>
      </c>
      <c r="D2327" s="6">
        <v>0.43487504565137997</v>
      </c>
    </row>
    <row r="2328" spans="1:4" x14ac:dyDescent="0.25">
      <c r="A2328" s="67" t="s">
        <v>1462</v>
      </c>
      <c r="B2328" s="5">
        <v>39162</v>
      </c>
      <c r="C2328" s="5">
        <v>18623.333333333332</v>
      </c>
      <c r="D2328" s="6">
        <v>0.47554602250480904</v>
      </c>
    </row>
    <row r="2329" spans="1:4" x14ac:dyDescent="0.25">
      <c r="A2329" s="67" t="s">
        <v>1788</v>
      </c>
      <c r="B2329" s="5">
        <v>38076</v>
      </c>
      <c r="C2329" s="5">
        <v>16755.5</v>
      </c>
      <c r="D2329" s="6">
        <v>0.44005410232167247</v>
      </c>
    </row>
    <row r="2330" spans="1:4" x14ac:dyDescent="0.25">
      <c r="A2330" s="67" t="s">
        <v>2640</v>
      </c>
      <c r="B2330" s="5">
        <v>64906</v>
      </c>
      <c r="C2330" s="5">
        <v>23684.833333333332</v>
      </c>
      <c r="D2330" s="6">
        <v>0.36490976694501792</v>
      </c>
    </row>
    <row r="2331" spans="1:4" x14ac:dyDescent="0.25">
      <c r="A2331" s="67" t="s">
        <v>1659</v>
      </c>
      <c r="B2331" s="5">
        <v>33087</v>
      </c>
      <c r="C2331" s="5">
        <v>14938.666666666666</v>
      </c>
      <c r="D2331" s="6">
        <v>0.45149655957526114</v>
      </c>
    </row>
    <row r="2332" spans="1:4" x14ac:dyDescent="0.25">
      <c r="A2332" s="67" t="s">
        <v>1572</v>
      </c>
      <c r="B2332" s="5">
        <v>35275</v>
      </c>
      <c r="C2332" s="5">
        <v>16331.833333333334</v>
      </c>
      <c r="D2332" s="6">
        <v>0.46298606189463737</v>
      </c>
    </row>
    <row r="2333" spans="1:4" x14ac:dyDescent="0.25">
      <c r="A2333" s="67" t="s">
        <v>3586</v>
      </c>
      <c r="B2333" s="5">
        <v>50618</v>
      </c>
      <c r="C2333" s="5">
        <v>14121.666666666666</v>
      </c>
      <c r="D2333" s="6">
        <v>0.27898507777207054</v>
      </c>
    </row>
    <row r="2334" spans="1:4" x14ac:dyDescent="0.25">
      <c r="A2334" s="67" t="s">
        <v>3504</v>
      </c>
      <c r="B2334" s="5">
        <v>53107</v>
      </c>
      <c r="C2334" s="5">
        <v>15373.666666666666</v>
      </c>
      <c r="D2334" s="6">
        <v>0.28948475091168141</v>
      </c>
    </row>
    <row r="2335" spans="1:4" x14ac:dyDescent="0.25">
      <c r="A2335" s="2" t="s">
        <v>4050</v>
      </c>
      <c r="B2335" s="5"/>
      <c r="C2335" s="5"/>
      <c r="D2335" s="2"/>
    </row>
    <row r="2336" spans="1:4" x14ac:dyDescent="0.25">
      <c r="A2336" s="67" t="s">
        <v>2442</v>
      </c>
      <c r="B2336" s="5">
        <v>45933</v>
      </c>
      <c r="C2336" s="5">
        <v>17590.5</v>
      </c>
      <c r="D2336" s="6">
        <v>0.38295996342498856</v>
      </c>
    </row>
    <row r="2337" spans="1:4" x14ac:dyDescent="0.25">
      <c r="A2337" s="67" t="s">
        <v>2585</v>
      </c>
      <c r="B2337" s="5">
        <v>46461</v>
      </c>
      <c r="C2337" s="5">
        <v>17159.833333333332</v>
      </c>
      <c r="D2337" s="6">
        <v>0.36933844156030504</v>
      </c>
    </row>
    <row r="2338" spans="1:4" x14ac:dyDescent="0.25">
      <c r="A2338" s="67" t="s">
        <v>2028</v>
      </c>
      <c r="B2338" s="5">
        <v>46876</v>
      </c>
      <c r="C2338" s="5">
        <v>19645.166666666668</v>
      </c>
      <c r="D2338" s="6">
        <v>0.41908794834599089</v>
      </c>
    </row>
    <row r="2339" spans="1:4" x14ac:dyDescent="0.25">
      <c r="A2339" s="67" t="s">
        <v>1849</v>
      </c>
      <c r="B2339" s="5">
        <v>46753</v>
      </c>
      <c r="C2339" s="5">
        <v>20324.5</v>
      </c>
      <c r="D2339" s="6">
        <v>0.43472076658182363</v>
      </c>
    </row>
    <row r="2340" spans="1:4" x14ac:dyDescent="0.25">
      <c r="A2340" s="67" t="s">
        <v>2827</v>
      </c>
      <c r="B2340" s="5">
        <v>46437</v>
      </c>
      <c r="C2340" s="5">
        <v>16213.833333333334</v>
      </c>
      <c r="D2340" s="6">
        <v>0.34915764010020744</v>
      </c>
    </row>
    <row r="2341" spans="1:4" x14ac:dyDescent="0.25">
      <c r="A2341" s="67" t="s">
        <v>3144</v>
      </c>
      <c r="B2341" s="5">
        <v>28672</v>
      </c>
      <c r="C2341" s="5">
        <v>9387.3333333333339</v>
      </c>
      <c r="D2341" s="6">
        <v>0.32740420386904762</v>
      </c>
    </row>
    <row r="2342" spans="1:4" x14ac:dyDescent="0.25">
      <c r="A2342" s="67" t="s">
        <v>3197</v>
      </c>
      <c r="B2342" s="5">
        <v>28658</v>
      </c>
      <c r="C2342" s="5">
        <v>9218.8333333333339</v>
      </c>
      <c r="D2342" s="6">
        <v>0.3216844627445507</v>
      </c>
    </row>
    <row r="2343" spans="1:4" x14ac:dyDescent="0.25">
      <c r="A2343" s="67" t="s">
        <v>2866</v>
      </c>
      <c r="B2343" s="5">
        <v>31009</v>
      </c>
      <c r="C2343" s="5">
        <v>10754.833333333334</v>
      </c>
      <c r="D2343" s="6">
        <v>0.3468294151160416</v>
      </c>
    </row>
    <row r="2344" spans="1:4" x14ac:dyDescent="0.25">
      <c r="A2344" s="67" t="s">
        <v>3771</v>
      </c>
      <c r="B2344" s="5">
        <v>51906</v>
      </c>
      <c r="C2344" s="5">
        <v>13131.666666666666</v>
      </c>
      <c r="D2344" s="6">
        <v>0.25298937823501455</v>
      </c>
    </row>
    <row r="2345" spans="1:4" x14ac:dyDescent="0.25">
      <c r="A2345" s="67" t="s">
        <v>3731</v>
      </c>
      <c r="B2345" s="5">
        <v>56388</v>
      </c>
      <c r="C2345" s="5">
        <v>14625.333333333334</v>
      </c>
      <c r="D2345" s="6">
        <v>0.25936960582629875</v>
      </c>
    </row>
    <row r="2346" spans="1:4" x14ac:dyDescent="0.25">
      <c r="A2346" s="67" t="s">
        <v>3789</v>
      </c>
      <c r="B2346" s="5">
        <v>57105</v>
      </c>
      <c r="C2346" s="5">
        <v>14285.833333333334</v>
      </c>
      <c r="D2346" s="6">
        <v>0.25016781951376121</v>
      </c>
    </row>
    <row r="2347" spans="1:4" x14ac:dyDescent="0.25">
      <c r="A2347" s="67" t="s">
        <v>2457</v>
      </c>
      <c r="B2347" s="5">
        <v>28931</v>
      </c>
      <c r="C2347" s="5">
        <v>11042.166666666666</v>
      </c>
      <c r="D2347" s="6">
        <v>0.38167248510824603</v>
      </c>
    </row>
    <row r="2348" spans="1:4" x14ac:dyDescent="0.25">
      <c r="A2348" s="67" t="s">
        <v>2615</v>
      </c>
      <c r="B2348" s="5">
        <v>26787</v>
      </c>
      <c r="C2348" s="5">
        <v>9825.5</v>
      </c>
      <c r="D2348" s="6">
        <v>0.3668010602157763</v>
      </c>
    </row>
    <row r="2349" spans="1:4" x14ac:dyDescent="0.25">
      <c r="A2349" s="67" t="s">
        <v>2649</v>
      </c>
      <c r="B2349" s="5">
        <v>26642</v>
      </c>
      <c r="C2349" s="5">
        <v>9703.8333333333339</v>
      </c>
      <c r="D2349" s="6">
        <v>0.36423066336361137</v>
      </c>
    </row>
    <row r="2350" spans="1:4" x14ac:dyDescent="0.25">
      <c r="A2350" s="67" t="s">
        <v>3894</v>
      </c>
      <c r="B2350" s="5">
        <v>39310</v>
      </c>
      <c r="C2350" s="5">
        <v>8992.5</v>
      </c>
      <c r="D2350" s="6">
        <v>0.22875858560162809</v>
      </c>
    </row>
    <row r="2351" spans="1:4" x14ac:dyDescent="0.25">
      <c r="A2351" s="67" t="s">
        <v>3827</v>
      </c>
      <c r="B2351" s="5">
        <v>39453</v>
      </c>
      <c r="C2351" s="5">
        <v>9597.5</v>
      </c>
      <c r="D2351" s="6">
        <v>0.24326413707449371</v>
      </c>
    </row>
    <row r="2352" spans="1:4" x14ac:dyDescent="0.25">
      <c r="A2352" s="67" t="s">
        <v>1612</v>
      </c>
      <c r="B2352" s="5">
        <v>59193</v>
      </c>
      <c r="C2352" s="5">
        <v>27132.166666666668</v>
      </c>
      <c r="D2352" s="6">
        <v>0.45836782502435536</v>
      </c>
    </row>
    <row r="2353" spans="1:4" x14ac:dyDescent="0.25">
      <c r="A2353" s="67" t="s">
        <v>1240</v>
      </c>
      <c r="B2353" s="5">
        <v>63560</v>
      </c>
      <c r="C2353" s="5">
        <v>31690.666666666668</v>
      </c>
      <c r="D2353" s="6">
        <v>0.49859450388084753</v>
      </c>
    </row>
    <row r="2354" spans="1:4" x14ac:dyDescent="0.25">
      <c r="A2354" s="67" t="s">
        <v>1060</v>
      </c>
      <c r="B2354" s="5">
        <v>61231</v>
      </c>
      <c r="C2354" s="5">
        <v>31448.666666666668</v>
      </c>
      <c r="D2354" s="6">
        <v>0.51360694201738777</v>
      </c>
    </row>
    <row r="2355" spans="1:4" x14ac:dyDescent="0.25">
      <c r="A2355" s="67" t="s">
        <v>1704</v>
      </c>
      <c r="B2355" s="5">
        <v>60391</v>
      </c>
      <c r="C2355" s="5">
        <v>27014.166666666668</v>
      </c>
      <c r="D2355" s="6">
        <v>0.4473210688126818</v>
      </c>
    </row>
    <row r="2356" spans="1:4" x14ac:dyDescent="0.25">
      <c r="A2356" s="67" t="s">
        <v>1156</v>
      </c>
      <c r="B2356" s="5">
        <v>62540</v>
      </c>
      <c r="C2356" s="5">
        <v>31611.166666666668</v>
      </c>
      <c r="D2356" s="6">
        <v>0.50545517535443985</v>
      </c>
    </row>
    <row r="2357" spans="1:4" x14ac:dyDescent="0.25">
      <c r="A2357" s="67" t="s">
        <v>1575</v>
      </c>
      <c r="B2357" s="5">
        <v>61528</v>
      </c>
      <c r="C2357" s="5">
        <v>28467.666666666668</v>
      </c>
      <c r="D2357" s="6">
        <v>0.46267823863390112</v>
      </c>
    </row>
    <row r="2358" spans="1:4" x14ac:dyDescent="0.25">
      <c r="A2358" s="67" t="s">
        <v>1159</v>
      </c>
      <c r="B2358" s="5">
        <v>65905</v>
      </c>
      <c r="C2358" s="5">
        <v>33289</v>
      </c>
      <c r="D2358" s="6">
        <v>0.50510583415522348</v>
      </c>
    </row>
    <row r="2359" spans="1:4" x14ac:dyDescent="0.25">
      <c r="A2359" s="67" t="s">
        <v>1399</v>
      </c>
      <c r="B2359" s="5">
        <v>60656</v>
      </c>
      <c r="C2359" s="5">
        <v>29254</v>
      </c>
      <c r="D2359" s="6">
        <v>0.48229359008177264</v>
      </c>
    </row>
    <row r="2360" spans="1:4" x14ac:dyDescent="0.25">
      <c r="A2360" s="67" t="s">
        <v>1425</v>
      </c>
      <c r="B2360" s="5">
        <v>65218</v>
      </c>
      <c r="C2360" s="5">
        <v>31281.833333333332</v>
      </c>
      <c r="D2360" s="6">
        <v>0.4796503010416347</v>
      </c>
    </row>
    <row r="2361" spans="1:4" x14ac:dyDescent="0.25">
      <c r="A2361" s="67" t="s">
        <v>1215</v>
      </c>
      <c r="B2361" s="5">
        <v>64718</v>
      </c>
      <c r="C2361" s="5">
        <v>32355.666666666668</v>
      </c>
      <c r="D2361" s="6">
        <v>0.49994849449406142</v>
      </c>
    </row>
    <row r="2362" spans="1:4" x14ac:dyDescent="0.25">
      <c r="A2362" s="67" t="s">
        <v>1326</v>
      </c>
      <c r="B2362" s="5">
        <v>60740</v>
      </c>
      <c r="C2362" s="5">
        <v>29773</v>
      </c>
      <c r="D2362" s="6">
        <v>0.49017122160026344</v>
      </c>
    </row>
    <row r="2363" spans="1:4" x14ac:dyDescent="0.25">
      <c r="A2363" s="67" t="s">
        <v>1675</v>
      </c>
      <c r="B2363" s="5">
        <v>60249</v>
      </c>
      <c r="C2363" s="5">
        <v>27100</v>
      </c>
      <c r="D2363" s="6">
        <v>0.44979999668044285</v>
      </c>
    </row>
    <row r="2364" spans="1:4" x14ac:dyDescent="0.25">
      <c r="A2364" s="67" t="s">
        <v>1958</v>
      </c>
      <c r="B2364" s="5">
        <v>64025</v>
      </c>
      <c r="C2364" s="5">
        <v>27211.166666666668</v>
      </c>
      <c r="D2364" s="6">
        <v>0.42500846023688665</v>
      </c>
    </row>
    <row r="2365" spans="1:4" x14ac:dyDescent="0.25">
      <c r="A2365" s="67" t="s">
        <v>1131</v>
      </c>
      <c r="B2365" s="5">
        <v>63461</v>
      </c>
      <c r="C2365" s="5">
        <v>32223.5</v>
      </c>
      <c r="D2365" s="6">
        <v>0.50776855076346106</v>
      </c>
    </row>
    <row r="2366" spans="1:4" x14ac:dyDescent="0.25">
      <c r="A2366" s="67" t="s">
        <v>1460</v>
      </c>
      <c r="B2366" s="5">
        <v>65611</v>
      </c>
      <c r="C2366" s="5">
        <v>31209.666666666668</v>
      </c>
      <c r="D2366" s="6">
        <v>0.47567735085072121</v>
      </c>
    </row>
    <row r="2367" spans="1:4" x14ac:dyDescent="0.25">
      <c r="A2367" s="67" t="s">
        <v>1481</v>
      </c>
      <c r="B2367" s="5">
        <v>60777</v>
      </c>
      <c r="C2367" s="5">
        <v>28765.666666666668</v>
      </c>
      <c r="D2367" s="6">
        <v>0.47329856140755</v>
      </c>
    </row>
    <row r="2368" spans="1:4" x14ac:dyDescent="0.25">
      <c r="A2368" s="67" t="s">
        <v>1332</v>
      </c>
      <c r="B2368" s="5">
        <v>63075</v>
      </c>
      <c r="C2368" s="5">
        <v>30849.5</v>
      </c>
      <c r="D2368" s="6">
        <v>0.48909235037653587</v>
      </c>
    </row>
    <row r="2369" spans="1:4" x14ac:dyDescent="0.25">
      <c r="A2369" s="67" t="s">
        <v>1631</v>
      </c>
      <c r="B2369" s="5">
        <v>61028</v>
      </c>
      <c r="C2369" s="5">
        <v>27812</v>
      </c>
      <c r="D2369" s="6">
        <v>0.45572524087304189</v>
      </c>
    </row>
    <row r="2370" spans="1:4" x14ac:dyDescent="0.25">
      <c r="A2370" s="67" t="s">
        <v>1296</v>
      </c>
      <c r="B2370" s="5">
        <v>59944</v>
      </c>
      <c r="C2370" s="5">
        <v>29540.5</v>
      </c>
      <c r="D2370" s="6">
        <v>0.49280161484051782</v>
      </c>
    </row>
    <row r="2371" spans="1:4" x14ac:dyDescent="0.25">
      <c r="A2371" s="67" t="s">
        <v>1439</v>
      </c>
      <c r="B2371" s="5">
        <v>61866</v>
      </c>
      <c r="C2371" s="5">
        <v>29586.333333333332</v>
      </c>
      <c r="D2371" s="6">
        <v>0.47823252405737127</v>
      </c>
    </row>
    <row r="2372" spans="1:4" x14ac:dyDescent="0.25">
      <c r="A2372" s="67" t="s">
        <v>1288</v>
      </c>
      <c r="B2372" s="5">
        <v>61772</v>
      </c>
      <c r="C2372" s="5">
        <v>30474.666666666668</v>
      </c>
      <c r="D2372" s="6">
        <v>0.49334110384424446</v>
      </c>
    </row>
    <row r="2373" spans="1:4" x14ac:dyDescent="0.25">
      <c r="A2373" s="67" t="s">
        <v>1512</v>
      </c>
      <c r="B2373" s="5">
        <v>61434</v>
      </c>
      <c r="C2373" s="5">
        <v>28850.833333333332</v>
      </c>
      <c r="D2373" s="6">
        <v>0.46962322709465981</v>
      </c>
    </row>
    <row r="2374" spans="1:4" x14ac:dyDescent="0.25">
      <c r="A2374" s="67" t="s">
        <v>1646</v>
      </c>
      <c r="B2374" s="5">
        <v>59757</v>
      </c>
      <c r="C2374" s="5">
        <v>27059.666666666668</v>
      </c>
      <c r="D2374" s="6">
        <v>0.45282839946226666</v>
      </c>
    </row>
    <row r="2375" spans="1:4" x14ac:dyDescent="0.25">
      <c r="A2375" s="67" t="s">
        <v>1683</v>
      </c>
      <c r="B2375" s="5">
        <v>64297</v>
      </c>
      <c r="C2375" s="5">
        <v>28884.833333333332</v>
      </c>
      <c r="D2375" s="6">
        <v>0.44924076291791737</v>
      </c>
    </row>
    <row r="2376" spans="1:4" x14ac:dyDescent="0.25">
      <c r="A2376" s="67" t="s">
        <v>1244</v>
      </c>
      <c r="B2376" s="5">
        <v>65549</v>
      </c>
      <c r="C2376" s="5">
        <v>32676</v>
      </c>
      <c r="D2376" s="6">
        <v>0.49849730735785441</v>
      </c>
    </row>
    <row r="2377" spans="1:4" x14ac:dyDescent="0.25">
      <c r="A2377" s="67" t="s">
        <v>1925</v>
      </c>
      <c r="B2377" s="5">
        <v>63412</v>
      </c>
      <c r="C2377" s="5">
        <v>27199.833333333332</v>
      </c>
      <c r="D2377" s="6">
        <v>0.42893826615361969</v>
      </c>
    </row>
    <row r="2378" spans="1:4" x14ac:dyDescent="0.25">
      <c r="A2378" s="67" t="s">
        <v>1238</v>
      </c>
      <c r="B2378" s="5">
        <v>60575</v>
      </c>
      <c r="C2378" s="5">
        <v>30205.666666666668</v>
      </c>
      <c r="D2378" s="6">
        <v>0.49864905764204159</v>
      </c>
    </row>
    <row r="2379" spans="1:4" x14ac:dyDescent="0.25">
      <c r="A2379" s="67" t="s">
        <v>1538</v>
      </c>
      <c r="B2379" s="5">
        <v>59666</v>
      </c>
      <c r="C2379" s="5">
        <v>27874.833333333332</v>
      </c>
      <c r="D2379" s="6">
        <v>0.46718119755527993</v>
      </c>
    </row>
    <row r="2380" spans="1:4" x14ac:dyDescent="0.25">
      <c r="A2380" s="67" t="s">
        <v>1660</v>
      </c>
      <c r="B2380" s="5">
        <v>64082</v>
      </c>
      <c r="C2380" s="5">
        <v>28932.5</v>
      </c>
      <c r="D2380" s="6">
        <v>0.45149183858181707</v>
      </c>
    </row>
    <row r="2381" spans="1:4" x14ac:dyDescent="0.25">
      <c r="A2381" s="67" t="s">
        <v>1776</v>
      </c>
      <c r="B2381" s="5">
        <v>65509</v>
      </c>
      <c r="C2381" s="5">
        <v>28888.166666666668</v>
      </c>
      <c r="D2381" s="6">
        <v>0.44098011977997936</v>
      </c>
    </row>
    <row r="2382" spans="1:4" x14ac:dyDescent="0.25">
      <c r="A2382" s="67" t="s">
        <v>1242</v>
      </c>
      <c r="B2382" s="5">
        <v>60467</v>
      </c>
      <c r="C2382" s="5">
        <v>30144.666666666668</v>
      </c>
      <c r="D2382" s="6">
        <v>0.49853087910209981</v>
      </c>
    </row>
    <row r="2383" spans="1:4" x14ac:dyDescent="0.25">
      <c r="A2383" s="67" t="s">
        <v>1718</v>
      </c>
      <c r="B2383" s="5">
        <v>41043</v>
      </c>
      <c r="C2383" s="5">
        <v>18309.333333333332</v>
      </c>
      <c r="D2383" s="6">
        <v>0.44610124341138152</v>
      </c>
    </row>
    <row r="2384" spans="1:4" x14ac:dyDescent="0.25">
      <c r="A2384" s="67" t="s">
        <v>2415</v>
      </c>
      <c r="B2384" s="5">
        <v>36690</v>
      </c>
      <c r="C2384" s="5">
        <v>14178.833333333334</v>
      </c>
      <c r="D2384" s="6">
        <v>0.38644953211592625</v>
      </c>
    </row>
    <row r="2385" spans="1:4" x14ac:dyDescent="0.25">
      <c r="A2385" s="67" t="s">
        <v>2332</v>
      </c>
      <c r="B2385" s="5">
        <v>37677</v>
      </c>
      <c r="C2385" s="5">
        <v>14856</v>
      </c>
      <c r="D2385" s="6">
        <v>0.3942989091488176</v>
      </c>
    </row>
    <row r="2386" spans="1:4" x14ac:dyDescent="0.25">
      <c r="A2386" s="67" t="s">
        <v>2292</v>
      </c>
      <c r="B2386" s="5">
        <v>37254</v>
      </c>
      <c r="C2386" s="5">
        <v>14833.666666666666</v>
      </c>
      <c r="D2386" s="6">
        <v>0.39817648216746299</v>
      </c>
    </row>
    <row r="2387" spans="1:4" x14ac:dyDescent="0.25">
      <c r="A2387" s="67" t="s">
        <v>2278</v>
      </c>
      <c r="B2387" s="5">
        <v>38771</v>
      </c>
      <c r="C2387" s="5">
        <v>15490.5</v>
      </c>
      <c r="D2387" s="6">
        <v>0.39953831471976475</v>
      </c>
    </row>
    <row r="2388" spans="1:4" x14ac:dyDescent="0.25">
      <c r="A2388" s="67" t="s">
        <v>2308</v>
      </c>
      <c r="B2388" s="5">
        <v>38028</v>
      </c>
      <c r="C2388" s="5">
        <v>15097.333333333334</v>
      </c>
      <c r="D2388" s="6">
        <v>0.39700571508712879</v>
      </c>
    </row>
    <row r="2389" spans="1:4" x14ac:dyDescent="0.25">
      <c r="A2389" s="67" t="s">
        <v>2371</v>
      </c>
      <c r="B2389" s="5">
        <v>37585</v>
      </c>
      <c r="C2389" s="5">
        <v>14687.166666666666</v>
      </c>
      <c r="D2389" s="6">
        <v>0.39077202784798898</v>
      </c>
    </row>
    <row r="2390" spans="1:4" x14ac:dyDescent="0.25">
      <c r="A2390" s="67" t="s">
        <v>2114</v>
      </c>
      <c r="B2390" s="5">
        <v>38918</v>
      </c>
      <c r="C2390" s="5">
        <v>16073.833333333334</v>
      </c>
      <c r="D2390" s="6">
        <v>0.41301796940575913</v>
      </c>
    </row>
    <row r="2391" spans="1:4" x14ac:dyDescent="0.25">
      <c r="A2391" s="67" t="s">
        <v>2105</v>
      </c>
      <c r="B2391" s="5">
        <v>39922</v>
      </c>
      <c r="C2391" s="5">
        <v>16518.666666666668</v>
      </c>
      <c r="D2391" s="6">
        <v>0.41377352504049564</v>
      </c>
    </row>
    <row r="2392" spans="1:4" x14ac:dyDescent="0.25">
      <c r="A2392" s="67" t="s">
        <v>2190</v>
      </c>
      <c r="B2392" s="5">
        <v>37544</v>
      </c>
      <c r="C2392" s="5">
        <v>15304.5</v>
      </c>
      <c r="D2392" s="6">
        <v>0.40764170040485831</v>
      </c>
    </row>
    <row r="2393" spans="1:4" x14ac:dyDescent="0.25">
      <c r="A2393" s="67" t="s">
        <v>1955</v>
      </c>
      <c r="B2393" s="5">
        <v>38026</v>
      </c>
      <c r="C2393" s="5">
        <v>16176.333333333334</v>
      </c>
      <c r="D2393" s="6">
        <v>0.42540191798593946</v>
      </c>
    </row>
    <row r="2394" spans="1:4" x14ac:dyDescent="0.25">
      <c r="A2394" s="67" t="s">
        <v>2611</v>
      </c>
      <c r="B2394" s="5">
        <v>41112</v>
      </c>
      <c r="C2394" s="5">
        <v>15099.666666666666</v>
      </c>
      <c r="D2394" s="6">
        <v>0.36728124797301681</v>
      </c>
    </row>
    <row r="2395" spans="1:4" x14ac:dyDescent="0.25">
      <c r="A2395" s="67" t="s">
        <v>2284</v>
      </c>
      <c r="B2395" s="5">
        <v>37274</v>
      </c>
      <c r="C2395" s="5">
        <v>14873.833333333334</v>
      </c>
      <c r="D2395" s="6">
        <v>0.3990404392695534</v>
      </c>
    </row>
    <row r="2396" spans="1:4" x14ac:dyDescent="0.25">
      <c r="A2396" s="67" t="s">
        <v>2467</v>
      </c>
      <c r="B2396" s="5">
        <v>39098</v>
      </c>
      <c r="C2396" s="5">
        <v>14891.5</v>
      </c>
      <c r="D2396" s="6">
        <v>0.38087625965522531</v>
      </c>
    </row>
    <row r="2397" spans="1:4" x14ac:dyDescent="0.25">
      <c r="A2397" s="67" t="s">
        <v>2103</v>
      </c>
      <c r="B2397" s="5">
        <v>37853</v>
      </c>
      <c r="C2397" s="5">
        <v>15667</v>
      </c>
      <c r="D2397" s="6">
        <v>0.41389057670462048</v>
      </c>
    </row>
    <row r="2398" spans="1:4" x14ac:dyDescent="0.25">
      <c r="A2398" s="67" t="s">
        <v>2590</v>
      </c>
      <c r="B2398" s="5">
        <v>39298</v>
      </c>
      <c r="C2398" s="5">
        <v>14496.833333333334</v>
      </c>
      <c r="D2398" s="6">
        <v>0.36889493952194347</v>
      </c>
    </row>
    <row r="2399" spans="1:4" x14ac:dyDescent="0.25">
      <c r="A2399" s="67" t="s">
        <v>2173</v>
      </c>
      <c r="B2399" s="5">
        <v>40685</v>
      </c>
      <c r="C2399" s="5">
        <v>16620</v>
      </c>
      <c r="D2399" s="6">
        <v>0.40850436278726804</v>
      </c>
    </row>
    <row r="2400" spans="1:4" x14ac:dyDescent="0.25">
      <c r="A2400" s="67" t="s">
        <v>2299</v>
      </c>
      <c r="B2400" s="5">
        <v>41175</v>
      </c>
      <c r="C2400" s="5">
        <v>16368.666666666666</v>
      </c>
      <c r="D2400" s="6">
        <v>0.39753895972475206</v>
      </c>
    </row>
    <row r="2401" spans="1:4" x14ac:dyDescent="0.25">
      <c r="A2401" s="67" t="s">
        <v>2344</v>
      </c>
      <c r="B2401" s="5">
        <v>41461</v>
      </c>
      <c r="C2401" s="5">
        <v>16292</v>
      </c>
      <c r="D2401" s="6">
        <v>0.39294758930078871</v>
      </c>
    </row>
    <row r="2402" spans="1:4" x14ac:dyDescent="0.25">
      <c r="A2402" s="67" t="s">
        <v>1978</v>
      </c>
      <c r="B2402" s="5">
        <v>38884</v>
      </c>
      <c r="C2402" s="5">
        <v>16451.5</v>
      </c>
      <c r="D2402" s="6">
        <v>0.4230917601069849</v>
      </c>
    </row>
    <row r="2403" spans="1:4" x14ac:dyDescent="0.25">
      <c r="A2403" s="67" t="s">
        <v>3427</v>
      </c>
      <c r="B2403" s="5">
        <v>65074</v>
      </c>
      <c r="C2403" s="5">
        <v>19385.666666666668</v>
      </c>
      <c r="D2403" s="6">
        <v>0.29790187581317679</v>
      </c>
    </row>
    <row r="2404" spans="1:4" x14ac:dyDescent="0.25">
      <c r="A2404" s="67" t="s">
        <v>3566</v>
      </c>
      <c r="B2404" s="5">
        <v>71426</v>
      </c>
      <c r="C2404" s="5">
        <v>20102.166666666668</v>
      </c>
      <c r="D2404" s="6">
        <v>0.2814404651900802</v>
      </c>
    </row>
    <row r="2405" spans="1:4" x14ac:dyDescent="0.25">
      <c r="A2405" s="67" t="s">
        <v>3393</v>
      </c>
      <c r="B2405" s="5">
        <v>69137</v>
      </c>
      <c r="C2405" s="5">
        <v>20842.333333333332</v>
      </c>
      <c r="D2405" s="6">
        <v>0.30146424249437104</v>
      </c>
    </row>
    <row r="2406" spans="1:4" x14ac:dyDescent="0.25">
      <c r="A2406" s="67" t="s">
        <v>3464</v>
      </c>
      <c r="B2406" s="5">
        <v>71272</v>
      </c>
      <c r="C2406" s="5">
        <v>20958.333333333332</v>
      </c>
      <c r="D2406" s="6">
        <v>0.29406124892430874</v>
      </c>
    </row>
    <row r="2407" spans="1:4" x14ac:dyDescent="0.25">
      <c r="A2407" s="67" t="s">
        <v>3378</v>
      </c>
      <c r="B2407" s="5">
        <v>72532</v>
      </c>
      <c r="C2407" s="5">
        <v>22014</v>
      </c>
      <c r="D2407" s="6">
        <v>0.30350741741576132</v>
      </c>
    </row>
    <row r="2408" spans="1:4" x14ac:dyDescent="0.25">
      <c r="A2408" s="67" t="s">
        <v>3229</v>
      </c>
      <c r="B2408" s="5">
        <v>70462</v>
      </c>
      <c r="C2408" s="5">
        <v>22494.333333333332</v>
      </c>
      <c r="D2408" s="6">
        <v>0.31924063088378607</v>
      </c>
    </row>
    <row r="2409" spans="1:4" x14ac:dyDescent="0.25">
      <c r="A2409" s="67" t="s">
        <v>3186</v>
      </c>
      <c r="B2409" s="5">
        <v>66287</v>
      </c>
      <c r="C2409" s="5">
        <v>21398.333333333332</v>
      </c>
      <c r="D2409" s="6">
        <v>0.32281342244080036</v>
      </c>
    </row>
    <row r="2410" spans="1:4" x14ac:dyDescent="0.25">
      <c r="A2410" s="67" t="s">
        <v>3629</v>
      </c>
      <c r="B2410" s="5">
        <v>68707</v>
      </c>
      <c r="C2410" s="5">
        <v>18819.5</v>
      </c>
      <c r="D2410" s="6">
        <v>0.27390949975984979</v>
      </c>
    </row>
    <row r="2411" spans="1:4" x14ac:dyDescent="0.25">
      <c r="A2411" s="67" t="s">
        <v>3259</v>
      </c>
      <c r="B2411" s="5">
        <v>72601</v>
      </c>
      <c r="C2411" s="5">
        <v>22940.166666666668</v>
      </c>
      <c r="D2411" s="6">
        <v>0.31597590483143023</v>
      </c>
    </row>
    <row r="2412" spans="1:4" x14ac:dyDescent="0.25">
      <c r="A2412" s="67" t="s">
        <v>3451</v>
      </c>
      <c r="B2412" s="5">
        <v>67031</v>
      </c>
      <c r="C2412" s="5">
        <v>19793.666666666668</v>
      </c>
      <c r="D2412" s="6">
        <v>0.29529123340941754</v>
      </c>
    </row>
    <row r="2413" spans="1:4" x14ac:dyDescent="0.25">
      <c r="A2413" s="67" t="s">
        <v>3332</v>
      </c>
      <c r="B2413" s="5">
        <v>68901</v>
      </c>
      <c r="C2413" s="5">
        <v>21281.333333333332</v>
      </c>
      <c r="D2413" s="6">
        <v>0.30886827960890745</v>
      </c>
    </row>
    <row r="2414" spans="1:4" x14ac:dyDescent="0.25">
      <c r="A2414" s="67" t="s">
        <v>3357</v>
      </c>
      <c r="B2414" s="5">
        <v>70981</v>
      </c>
      <c r="C2414" s="5">
        <v>21712.333333333332</v>
      </c>
      <c r="D2414" s="6">
        <v>0.30588936945567591</v>
      </c>
    </row>
    <row r="2415" spans="1:4" x14ac:dyDescent="0.25">
      <c r="A2415" s="67" t="s">
        <v>3376</v>
      </c>
      <c r="B2415" s="5">
        <v>70288</v>
      </c>
      <c r="C2415" s="5">
        <v>21341.5</v>
      </c>
      <c r="D2415" s="6">
        <v>0.3036293535169588</v>
      </c>
    </row>
    <row r="2416" spans="1:4" x14ac:dyDescent="0.25">
      <c r="A2416" s="67" t="s">
        <v>3458</v>
      </c>
      <c r="B2416" s="5">
        <v>69264</v>
      </c>
      <c r="C2416" s="5">
        <v>20414.833333333332</v>
      </c>
      <c r="D2416" s="6">
        <v>0.29473945098945098</v>
      </c>
    </row>
    <row r="2417" spans="1:4" x14ac:dyDescent="0.25">
      <c r="A2417" s="67" t="s">
        <v>3599</v>
      </c>
      <c r="B2417" s="5">
        <v>66982</v>
      </c>
      <c r="C2417" s="5">
        <v>18606.833333333332</v>
      </c>
      <c r="D2417" s="6">
        <v>0.27778856011067649</v>
      </c>
    </row>
    <row r="2418" spans="1:4" x14ac:dyDescent="0.25">
      <c r="A2418" s="67" t="s">
        <v>3290</v>
      </c>
      <c r="B2418" s="5">
        <v>66800</v>
      </c>
      <c r="C2418" s="5">
        <v>20905.833333333332</v>
      </c>
      <c r="D2418" s="6">
        <v>0.31296157684630738</v>
      </c>
    </row>
    <row r="2419" spans="1:4" x14ac:dyDescent="0.25">
      <c r="A2419" s="67" t="s">
        <v>3284</v>
      </c>
      <c r="B2419" s="5">
        <v>68718</v>
      </c>
      <c r="C2419" s="5">
        <v>21538.833333333332</v>
      </c>
      <c r="D2419" s="6">
        <v>0.31343801235969226</v>
      </c>
    </row>
    <row r="2420" spans="1:4" x14ac:dyDescent="0.25">
      <c r="A2420" s="67" t="s">
        <v>3238</v>
      </c>
      <c r="B2420" s="5">
        <v>66027</v>
      </c>
      <c r="C2420" s="5">
        <v>21023.666666666668</v>
      </c>
      <c r="D2420" s="6">
        <v>0.31841014534458129</v>
      </c>
    </row>
    <row r="2421" spans="1:4" x14ac:dyDescent="0.25">
      <c r="A2421" s="67" t="s">
        <v>3496</v>
      </c>
      <c r="B2421" s="5">
        <v>71205</v>
      </c>
      <c r="C2421" s="5">
        <v>20716.333333333332</v>
      </c>
      <c r="D2421" s="6">
        <v>0.2909393066966271</v>
      </c>
    </row>
    <row r="2422" spans="1:4" x14ac:dyDescent="0.25">
      <c r="A2422" s="67" t="s">
        <v>3147</v>
      </c>
      <c r="B2422" s="5">
        <v>66478</v>
      </c>
      <c r="C2422" s="5">
        <v>21740.333333333332</v>
      </c>
      <c r="D2422" s="6">
        <v>0.32703049630454184</v>
      </c>
    </row>
    <row r="2423" spans="1:4" x14ac:dyDescent="0.25">
      <c r="A2423" s="67" t="s">
        <v>3401</v>
      </c>
      <c r="B2423" s="5">
        <v>70511</v>
      </c>
      <c r="C2423" s="5">
        <v>21164.833333333332</v>
      </c>
      <c r="D2423" s="6">
        <v>0.30016356785938836</v>
      </c>
    </row>
    <row r="2424" spans="1:4" x14ac:dyDescent="0.25">
      <c r="A2424" s="67" t="s">
        <v>3227</v>
      </c>
      <c r="B2424" s="5">
        <v>70425</v>
      </c>
      <c r="C2424" s="5">
        <v>22484.666666666668</v>
      </c>
      <c r="D2424" s="6">
        <v>0.31927109217844046</v>
      </c>
    </row>
    <row r="2425" spans="1:4" x14ac:dyDescent="0.25">
      <c r="A2425" s="67" t="s">
        <v>3434</v>
      </c>
      <c r="B2425" s="5">
        <v>69912</v>
      </c>
      <c r="C2425" s="5">
        <v>20802.5</v>
      </c>
      <c r="D2425" s="6">
        <v>0.29755263760155626</v>
      </c>
    </row>
    <row r="2426" spans="1:4" x14ac:dyDescent="0.25">
      <c r="A2426" s="67" t="s">
        <v>3110</v>
      </c>
      <c r="B2426" s="5">
        <v>69362</v>
      </c>
      <c r="C2426" s="5">
        <v>22916.333333333332</v>
      </c>
      <c r="D2426" s="6">
        <v>0.33038743596397641</v>
      </c>
    </row>
    <row r="2427" spans="1:4" x14ac:dyDescent="0.25">
      <c r="A2427" s="67" t="s">
        <v>3362</v>
      </c>
      <c r="B2427" s="5">
        <v>72761</v>
      </c>
      <c r="C2427" s="5">
        <v>22190</v>
      </c>
      <c r="D2427" s="6">
        <v>0.30497106966644216</v>
      </c>
    </row>
    <row r="2428" spans="1:4" x14ac:dyDescent="0.25">
      <c r="A2428" s="67" t="s">
        <v>3173</v>
      </c>
      <c r="B2428" s="5">
        <v>68634</v>
      </c>
      <c r="C2428" s="5">
        <v>22261.333333333332</v>
      </c>
      <c r="D2428" s="6">
        <v>0.32434847645967496</v>
      </c>
    </row>
    <row r="2429" spans="1:4" x14ac:dyDescent="0.25">
      <c r="A2429" s="67" t="s">
        <v>3240</v>
      </c>
      <c r="B2429" s="5">
        <v>70810</v>
      </c>
      <c r="C2429" s="5">
        <v>22538.333333333332</v>
      </c>
      <c r="D2429" s="6">
        <v>0.31829308478086898</v>
      </c>
    </row>
    <row r="2430" spans="1:4" x14ac:dyDescent="0.25">
      <c r="A2430" s="67" t="s">
        <v>3140</v>
      </c>
      <c r="B2430" s="5">
        <v>64499</v>
      </c>
      <c r="C2430" s="5">
        <v>21136.5</v>
      </c>
      <c r="D2430" s="6">
        <v>0.32770275508147412</v>
      </c>
    </row>
    <row r="2431" spans="1:4" x14ac:dyDescent="0.25">
      <c r="A2431" s="67" t="s">
        <v>3275</v>
      </c>
      <c r="B2431" s="5">
        <v>66986</v>
      </c>
      <c r="C2431" s="5">
        <v>21040.666666666668</v>
      </c>
      <c r="D2431" s="6">
        <v>0.31410543496651044</v>
      </c>
    </row>
    <row r="2432" spans="1:4" x14ac:dyDescent="0.25">
      <c r="A2432" s="67" t="s">
        <v>3449</v>
      </c>
      <c r="B2432" s="5">
        <v>69103</v>
      </c>
      <c r="C2432" s="5">
        <v>20410.5</v>
      </c>
      <c r="D2432" s="6">
        <v>0.29536344297642647</v>
      </c>
    </row>
    <row r="2433" spans="1:4" x14ac:dyDescent="0.25">
      <c r="A2433" s="67" t="s">
        <v>3168</v>
      </c>
      <c r="B2433" s="5">
        <v>68384</v>
      </c>
      <c r="C2433" s="5">
        <v>22200.666666666668</v>
      </c>
      <c r="D2433" s="6">
        <v>0.32464709093745125</v>
      </c>
    </row>
    <row r="2434" spans="1:4" x14ac:dyDescent="0.25">
      <c r="A2434" s="67" t="s">
        <v>2088</v>
      </c>
      <c r="B2434" s="5">
        <v>32271</v>
      </c>
      <c r="C2434" s="5">
        <v>13384.166666666666</v>
      </c>
      <c r="D2434" s="6">
        <v>0.4147428547818991</v>
      </c>
    </row>
    <row r="2435" spans="1:4" x14ac:dyDescent="0.25">
      <c r="A2435" s="67" t="s">
        <v>1539</v>
      </c>
      <c r="B2435" s="5">
        <v>34576</v>
      </c>
      <c r="C2435" s="5">
        <v>16150.666666666666</v>
      </c>
      <c r="D2435" s="6">
        <v>0.46710627795773557</v>
      </c>
    </row>
    <row r="2436" spans="1:4" x14ac:dyDescent="0.25">
      <c r="A2436" s="67" t="s">
        <v>1939</v>
      </c>
      <c r="B2436" s="5">
        <v>33366</v>
      </c>
      <c r="C2436" s="5">
        <v>14234.166666666666</v>
      </c>
      <c r="D2436" s="6">
        <v>0.42660692521329097</v>
      </c>
    </row>
    <row r="2437" spans="1:4" x14ac:dyDescent="0.25">
      <c r="A2437" s="67" t="s">
        <v>2006</v>
      </c>
      <c r="B2437" s="5">
        <v>32786</v>
      </c>
      <c r="C2437" s="5">
        <v>13816.833333333334</v>
      </c>
      <c r="D2437" s="6">
        <v>0.42142479513613534</v>
      </c>
    </row>
    <row r="2438" spans="1:4" x14ac:dyDescent="0.25">
      <c r="A2438" s="67" t="s">
        <v>2352</v>
      </c>
      <c r="B2438" s="5">
        <v>35581</v>
      </c>
      <c r="C2438" s="5">
        <v>13951.5</v>
      </c>
      <c r="D2438" s="6">
        <v>0.39210533711812484</v>
      </c>
    </row>
    <row r="2439" spans="1:4" x14ac:dyDescent="0.25">
      <c r="A2439" s="67" t="s">
        <v>2728</v>
      </c>
      <c r="B2439" s="5">
        <v>35419</v>
      </c>
      <c r="C2439" s="5">
        <v>12656</v>
      </c>
      <c r="D2439" s="6">
        <v>0.35732234111634997</v>
      </c>
    </row>
    <row r="2440" spans="1:4" x14ac:dyDescent="0.25">
      <c r="A2440" s="67" t="s">
        <v>1897</v>
      </c>
      <c r="B2440" s="5">
        <v>32223</v>
      </c>
      <c r="C2440" s="5">
        <v>13884.166666666666</v>
      </c>
      <c r="D2440" s="6">
        <v>0.43087753054236622</v>
      </c>
    </row>
    <row r="2441" spans="1:4" x14ac:dyDescent="0.25">
      <c r="A2441" s="67" t="s">
        <v>1854</v>
      </c>
      <c r="B2441" s="5">
        <v>34632</v>
      </c>
      <c r="C2441" s="5">
        <v>15046.833333333334</v>
      </c>
      <c r="D2441" s="6">
        <v>0.43447774697774699</v>
      </c>
    </row>
    <row r="2442" spans="1:4" x14ac:dyDescent="0.25">
      <c r="A2442" s="67" t="s">
        <v>2327</v>
      </c>
      <c r="B2442" s="5">
        <v>37001</v>
      </c>
      <c r="C2442" s="5">
        <v>14604.166666666666</v>
      </c>
      <c r="D2442" s="6">
        <v>0.39469653973316032</v>
      </c>
    </row>
    <row r="2443" spans="1:4" x14ac:dyDescent="0.25">
      <c r="A2443" s="67" t="s">
        <v>1954</v>
      </c>
      <c r="B2443" s="5">
        <v>33617</v>
      </c>
      <c r="C2443" s="5">
        <v>14303.333333333334</v>
      </c>
      <c r="D2443" s="6">
        <v>0.42547917224420184</v>
      </c>
    </row>
    <row r="2444" spans="1:4" x14ac:dyDescent="0.25">
      <c r="A2444" s="67" t="s">
        <v>2150</v>
      </c>
      <c r="B2444" s="5">
        <v>34896</v>
      </c>
      <c r="C2444" s="5">
        <v>14313</v>
      </c>
      <c r="D2444" s="6">
        <v>0.41016162310866577</v>
      </c>
    </row>
    <row r="2445" spans="1:4" x14ac:dyDescent="0.25">
      <c r="A2445" s="67" t="s">
        <v>2063</v>
      </c>
      <c r="B2445" s="5">
        <v>34349</v>
      </c>
      <c r="C2445" s="5">
        <v>14312.166666666666</v>
      </c>
      <c r="D2445" s="6">
        <v>0.41666909274408764</v>
      </c>
    </row>
    <row r="2446" spans="1:4" x14ac:dyDescent="0.25">
      <c r="A2446" s="67" t="s">
        <v>2143</v>
      </c>
      <c r="B2446" s="5">
        <v>37193</v>
      </c>
      <c r="C2446" s="5">
        <v>15275.333333333334</v>
      </c>
      <c r="D2446" s="6">
        <v>0.41070452325258339</v>
      </c>
    </row>
    <row r="2447" spans="1:4" x14ac:dyDescent="0.25">
      <c r="A2447" s="67" t="s">
        <v>1894</v>
      </c>
      <c r="B2447" s="5">
        <v>34651</v>
      </c>
      <c r="C2447" s="5">
        <v>14938.833333333334</v>
      </c>
      <c r="D2447" s="6">
        <v>0.43112271892105086</v>
      </c>
    </row>
    <row r="2448" spans="1:4" x14ac:dyDescent="0.25">
      <c r="A2448" s="67" t="s">
        <v>2347</v>
      </c>
      <c r="B2448" s="5">
        <v>34639</v>
      </c>
      <c r="C2448" s="5">
        <v>13605</v>
      </c>
      <c r="D2448" s="6">
        <v>0.39276538006293482</v>
      </c>
    </row>
    <row r="2449" spans="1:4" x14ac:dyDescent="0.25">
      <c r="A2449" s="67" t="s">
        <v>1830</v>
      </c>
      <c r="B2449" s="5">
        <v>33019</v>
      </c>
      <c r="C2449" s="5">
        <v>14401.833333333334</v>
      </c>
      <c r="D2449" s="6">
        <v>0.43616806485155013</v>
      </c>
    </row>
    <row r="2450" spans="1:4" x14ac:dyDescent="0.25">
      <c r="A2450" s="67" t="s">
        <v>2209</v>
      </c>
      <c r="B2450" s="5">
        <v>34011</v>
      </c>
      <c r="C2450" s="5">
        <v>13790.666666666666</v>
      </c>
      <c r="D2450" s="6">
        <v>0.40547665951211859</v>
      </c>
    </row>
    <row r="2451" spans="1:4" x14ac:dyDescent="0.25">
      <c r="A2451" s="67" t="s">
        <v>2171</v>
      </c>
      <c r="B2451" s="5">
        <v>32688</v>
      </c>
      <c r="C2451" s="5">
        <v>13361.166666666666</v>
      </c>
      <c r="D2451" s="6">
        <v>0.40874836841246531</v>
      </c>
    </row>
    <row r="2452" spans="1:4" x14ac:dyDescent="0.25">
      <c r="A2452" s="67" t="s">
        <v>2565</v>
      </c>
      <c r="B2452" s="5">
        <v>34651</v>
      </c>
      <c r="C2452" s="5">
        <v>12848.666666666666</v>
      </c>
      <c r="D2452" s="6">
        <v>0.37080218945100185</v>
      </c>
    </row>
    <row r="2453" spans="1:4" x14ac:dyDescent="0.25">
      <c r="A2453" s="67" t="s">
        <v>2140</v>
      </c>
      <c r="B2453" s="5">
        <v>34655</v>
      </c>
      <c r="C2453" s="5">
        <v>14236.833333333334</v>
      </c>
      <c r="D2453" s="6">
        <v>0.41081614004713124</v>
      </c>
    </row>
    <row r="2454" spans="1:4" x14ac:dyDescent="0.25">
      <c r="A2454" s="67" t="s">
        <v>2499</v>
      </c>
      <c r="B2454" s="5">
        <v>33248</v>
      </c>
      <c r="C2454" s="5">
        <v>12546.333333333334</v>
      </c>
      <c r="D2454" s="6">
        <v>0.37735603144048768</v>
      </c>
    </row>
    <row r="2455" spans="1:4" x14ac:dyDescent="0.25">
      <c r="A2455" s="67" t="s">
        <v>3718</v>
      </c>
      <c r="B2455" s="5">
        <v>52925</v>
      </c>
      <c r="C2455" s="5">
        <v>13840</v>
      </c>
      <c r="D2455" s="6">
        <v>0.26150212564950404</v>
      </c>
    </row>
    <row r="2456" spans="1:4" x14ac:dyDescent="0.25">
      <c r="A2456" s="67" t="s">
        <v>3459</v>
      </c>
      <c r="B2456" s="5">
        <v>52943</v>
      </c>
      <c r="C2456" s="5">
        <v>15596.333333333334</v>
      </c>
      <c r="D2456" s="6">
        <v>0.29458726051287865</v>
      </c>
    </row>
    <row r="2457" spans="1:4" x14ac:dyDescent="0.25">
      <c r="A2457" s="67" t="s">
        <v>3728</v>
      </c>
      <c r="B2457" s="5">
        <v>51617</v>
      </c>
      <c r="C2457" s="5">
        <v>13399.333333333334</v>
      </c>
      <c r="D2457" s="6">
        <v>0.25959147825974649</v>
      </c>
    </row>
    <row r="2458" spans="1:4" x14ac:dyDescent="0.25">
      <c r="A2458" s="67" t="s">
        <v>3438</v>
      </c>
      <c r="B2458" s="5">
        <v>50788</v>
      </c>
      <c r="C2458" s="5">
        <v>15055.833333333334</v>
      </c>
      <c r="D2458" s="6">
        <v>0.29644469822267727</v>
      </c>
    </row>
    <row r="2459" spans="1:4" x14ac:dyDescent="0.25">
      <c r="A2459" s="67" t="s">
        <v>3159</v>
      </c>
      <c r="B2459" s="5">
        <v>51516</v>
      </c>
      <c r="C2459" s="5">
        <v>16762.166666666668</v>
      </c>
      <c r="D2459" s="6">
        <v>0.32537787612909908</v>
      </c>
    </row>
    <row r="2460" spans="1:4" x14ac:dyDescent="0.25">
      <c r="A2460" s="67" t="s">
        <v>3536</v>
      </c>
      <c r="B2460" s="5">
        <v>52256</v>
      </c>
      <c r="C2460" s="5">
        <v>14901.666666666666</v>
      </c>
      <c r="D2460" s="6">
        <v>0.28516661563584406</v>
      </c>
    </row>
    <row r="2461" spans="1:4" x14ac:dyDescent="0.25">
      <c r="A2461" s="67" t="s">
        <v>3626</v>
      </c>
      <c r="B2461" s="5">
        <v>51851</v>
      </c>
      <c r="C2461" s="5">
        <v>14218</v>
      </c>
      <c r="D2461" s="6">
        <v>0.27420879057298797</v>
      </c>
    </row>
    <row r="2462" spans="1:4" x14ac:dyDescent="0.25">
      <c r="A2462" s="67" t="s">
        <v>3578</v>
      </c>
      <c r="B2462" s="5">
        <v>53797</v>
      </c>
      <c r="C2462" s="5">
        <v>15066.5</v>
      </c>
      <c r="D2462" s="6">
        <v>0.2800620852463892</v>
      </c>
    </row>
    <row r="2463" spans="1:4" x14ac:dyDescent="0.25">
      <c r="A2463" s="67" t="s">
        <v>3706</v>
      </c>
      <c r="B2463" s="5">
        <v>55061</v>
      </c>
      <c r="C2463" s="5">
        <v>14516</v>
      </c>
      <c r="D2463" s="6">
        <v>0.26363487768111732</v>
      </c>
    </row>
    <row r="2464" spans="1:4" x14ac:dyDescent="0.25">
      <c r="A2464" s="67" t="s">
        <v>3527</v>
      </c>
      <c r="B2464" s="5">
        <v>50770</v>
      </c>
      <c r="C2464" s="5">
        <v>14511.166666666666</v>
      </c>
      <c r="D2464" s="6">
        <v>0.28582167946950299</v>
      </c>
    </row>
    <row r="2465" spans="1:4" x14ac:dyDescent="0.25">
      <c r="A2465" s="67" t="s">
        <v>3505</v>
      </c>
      <c r="B2465" s="5">
        <v>54820</v>
      </c>
      <c r="C2465" s="5">
        <v>15866.666666666666</v>
      </c>
      <c r="D2465" s="6">
        <v>0.2894320807491183</v>
      </c>
    </row>
    <row r="2466" spans="1:4" x14ac:dyDescent="0.25">
      <c r="A2466" s="67" t="s">
        <v>3571</v>
      </c>
      <c r="B2466" s="5">
        <v>51725</v>
      </c>
      <c r="C2466" s="5">
        <v>14544.833333333334</v>
      </c>
      <c r="D2466" s="6">
        <v>0.28119542452070245</v>
      </c>
    </row>
    <row r="2467" spans="1:4" x14ac:dyDescent="0.25">
      <c r="A2467" s="67" t="s">
        <v>3615</v>
      </c>
      <c r="B2467" s="5">
        <v>53856</v>
      </c>
      <c r="C2467" s="5">
        <v>14852</v>
      </c>
      <c r="D2467" s="6">
        <v>0.27577243018419489</v>
      </c>
    </row>
    <row r="2468" spans="1:4" x14ac:dyDescent="0.25">
      <c r="A2468" s="67" t="s">
        <v>3606</v>
      </c>
      <c r="B2468" s="5">
        <v>51153</v>
      </c>
      <c r="C2468" s="5">
        <v>14173.333333333334</v>
      </c>
      <c r="D2468" s="6">
        <v>0.27707726493721452</v>
      </c>
    </row>
    <row r="2469" spans="1:4" x14ac:dyDescent="0.25">
      <c r="A2469" s="67" t="s">
        <v>3707</v>
      </c>
      <c r="B2469" s="5">
        <v>53596</v>
      </c>
      <c r="C2469" s="5">
        <v>14126.166666666666</v>
      </c>
      <c r="D2469" s="6">
        <v>0.26356755479264621</v>
      </c>
    </row>
    <row r="2470" spans="1:4" x14ac:dyDescent="0.25">
      <c r="A2470" s="67" t="s">
        <v>3577</v>
      </c>
      <c r="B2470" s="5">
        <v>53995</v>
      </c>
      <c r="C2470" s="5">
        <v>15134.166666666666</v>
      </c>
      <c r="D2470" s="6">
        <v>0.28028829829922525</v>
      </c>
    </row>
    <row r="2471" spans="1:4" x14ac:dyDescent="0.25">
      <c r="A2471" s="67" t="s">
        <v>3429</v>
      </c>
      <c r="B2471" s="5">
        <v>51552</v>
      </c>
      <c r="C2471" s="5">
        <v>15352.5</v>
      </c>
      <c r="D2471" s="6">
        <v>0.29780609869646185</v>
      </c>
    </row>
    <row r="2472" spans="1:4" x14ac:dyDescent="0.25">
      <c r="A2472" s="67" t="s">
        <v>1404</v>
      </c>
      <c r="B2472" s="5">
        <v>64353</v>
      </c>
      <c r="C2472" s="5">
        <v>31008.166666666668</v>
      </c>
      <c r="D2472" s="6">
        <v>0.48184492823437397</v>
      </c>
    </row>
    <row r="2473" spans="1:4" x14ac:dyDescent="0.25">
      <c r="A2473" s="67" t="s">
        <v>1317</v>
      </c>
      <c r="B2473" s="5">
        <v>64930</v>
      </c>
      <c r="C2473" s="5">
        <v>31873</v>
      </c>
      <c r="D2473" s="6">
        <v>0.49088248883412905</v>
      </c>
    </row>
    <row r="2474" spans="1:4" x14ac:dyDescent="0.25">
      <c r="A2474" s="67" t="s">
        <v>1261</v>
      </c>
      <c r="B2474" s="5">
        <v>64256</v>
      </c>
      <c r="C2474" s="5">
        <v>31888.833333333332</v>
      </c>
      <c r="D2474" s="6">
        <v>0.49627790919654713</v>
      </c>
    </row>
    <row r="2475" spans="1:4" x14ac:dyDescent="0.25">
      <c r="A2475" s="67" t="s">
        <v>1054</v>
      </c>
      <c r="B2475" s="5">
        <v>67145</v>
      </c>
      <c r="C2475" s="5">
        <v>34517.5</v>
      </c>
      <c r="D2475" s="6">
        <v>0.51407401891428994</v>
      </c>
    </row>
    <row r="2476" spans="1:4" x14ac:dyDescent="0.25">
      <c r="A2476" s="67" t="s">
        <v>1063</v>
      </c>
      <c r="B2476" s="5">
        <v>64343</v>
      </c>
      <c r="C2476" s="5">
        <v>33039.333333333336</v>
      </c>
      <c r="D2476" s="6">
        <v>0.51348761066989934</v>
      </c>
    </row>
    <row r="2477" spans="1:4" x14ac:dyDescent="0.25">
      <c r="A2477" s="67" t="s">
        <v>1078</v>
      </c>
      <c r="B2477" s="5">
        <v>67537</v>
      </c>
      <c r="C2477" s="5">
        <v>34603</v>
      </c>
      <c r="D2477" s="6">
        <v>0.51235618994032905</v>
      </c>
    </row>
    <row r="2478" spans="1:4" x14ac:dyDescent="0.25">
      <c r="A2478" s="67" t="s">
        <v>1112</v>
      </c>
      <c r="B2478" s="5">
        <v>70814</v>
      </c>
      <c r="C2478" s="5">
        <v>36099.333333333336</v>
      </c>
      <c r="D2478" s="6">
        <v>0.50977678613456856</v>
      </c>
    </row>
    <row r="2479" spans="1:4" x14ac:dyDescent="0.25">
      <c r="A2479" s="67" t="s">
        <v>1585</v>
      </c>
      <c r="B2479" s="5">
        <v>67755</v>
      </c>
      <c r="C2479" s="5">
        <v>31284.333333333332</v>
      </c>
      <c r="D2479" s="6">
        <v>0.46172730179814525</v>
      </c>
    </row>
    <row r="2480" spans="1:4" x14ac:dyDescent="0.25">
      <c r="A2480" s="67" t="s">
        <v>1336</v>
      </c>
      <c r="B2480" s="5">
        <v>63057</v>
      </c>
      <c r="C2480" s="5">
        <v>30817.666666666668</v>
      </c>
      <c r="D2480" s="6">
        <v>0.48872713047983046</v>
      </c>
    </row>
    <row r="2481" spans="1:4" x14ac:dyDescent="0.25">
      <c r="A2481" s="67" t="s">
        <v>1533</v>
      </c>
      <c r="B2481" s="5">
        <v>67032</v>
      </c>
      <c r="C2481" s="5">
        <v>31343.333333333332</v>
      </c>
      <c r="D2481" s="6">
        <v>0.46758761984325892</v>
      </c>
    </row>
    <row r="2482" spans="1:4" x14ac:dyDescent="0.25">
      <c r="A2482" s="67" t="s">
        <v>956</v>
      </c>
      <c r="B2482" s="5">
        <v>66859</v>
      </c>
      <c r="C2482" s="5">
        <v>35051.666666666664</v>
      </c>
      <c r="D2482" s="6">
        <v>0.52426250267976882</v>
      </c>
    </row>
    <row r="2483" spans="1:4" x14ac:dyDescent="0.25">
      <c r="A2483" s="67" t="s">
        <v>1477</v>
      </c>
      <c r="B2483" s="5">
        <v>65339</v>
      </c>
      <c r="C2483" s="5">
        <v>30948.333333333332</v>
      </c>
      <c r="D2483" s="6">
        <v>0.47365789701913608</v>
      </c>
    </row>
    <row r="2484" spans="1:4" x14ac:dyDescent="0.25">
      <c r="A2484" s="67" t="s">
        <v>1475</v>
      </c>
      <c r="B2484" s="5">
        <v>60488</v>
      </c>
      <c r="C2484" s="5">
        <v>28658</v>
      </c>
      <c r="D2484" s="6">
        <v>0.47377992329057</v>
      </c>
    </row>
    <row r="2485" spans="1:4" x14ac:dyDescent="0.25">
      <c r="A2485" s="67" t="s">
        <v>942</v>
      </c>
      <c r="B2485" s="5">
        <v>67984</v>
      </c>
      <c r="C2485" s="5">
        <v>35800.5</v>
      </c>
      <c r="D2485" s="6">
        <v>0.5266018474935279</v>
      </c>
    </row>
    <row r="2486" spans="1:4" x14ac:dyDescent="0.25">
      <c r="A2486" s="67" t="s">
        <v>1278</v>
      </c>
      <c r="B2486" s="5">
        <v>68583</v>
      </c>
      <c r="C2486" s="5">
        <v>33906.833333333336</v>
      </c>
      <c r="D2486" s="6">
        <v>0.49439122425868415</v>
      </c>
    </row>
    <row r="2487" spans="1:4" x14ac:dyDescent="0.25">
      <c r="A2487" s="67" t="s">
        <v>1205</v>
      </c>
      <c r="B2487" s="5">
        <v>68640</v>
      </c>
      <c r="C2487" s="5">
        <v>34392.166666666664</v>
      </c>
      <c r="D2487" s="6">
        <v>0.5010513791763791</v>
      </c>
    </row>
    <row r="2488" spans="1:4" x14ac:dyDescent="0.25">
      <c r="A2488" s="67" t="s">
        <v>1088</v>
      </c>
      <c r="B2488" s="5">
        <v>63398</v>
      </c>
      <c r="C2488" s="5">
        <v>32425.333333333332</v>
      </c>
      <c r="D2488" s="6">
        <v>0.51145672313532498</v>
      </c>
    </row>
    <row r="2489" spans="1:4" x14ac:dyDescent="0.25">
      <c r="A2489" s="67" t="s">
        <v>1452</v>
      </c>
      <c r="B2489" s="5">
        <v>64625</v>
      </c>
      <c r="C2489" s="5">
        <v>30789</v>
      </c>
      <c r="D2489" s="6">
        <v>0.47642553191489362</v>
      </c>
    </row>
    <row r="2490" spans="1:4" x14ac:dyDescent="0.25">
      <c r="A2490" s="67" t="s">
        <v>1106</v>
      </c>
      <c r="B2490" s="5">
        <v>66755</v>
      </c>
      <c r="C2490" s="5">
        <v>34060.333333333336</v>
      </c>
      <c r="D2490" s="6">
        <v>0.51022894664569451</v>
      </c>
    </row>
    <row r="2491" spans="1:4" x14ac:dyDescent="0.25">
      <c r="A2491" s="67" t="s">
        <v>1369</v>
      </c>
      <c r="B2491" s="5">
        <v>70588</v>
      </c>
      <c r="C2491" s="5">
        <v>34240.666666666664</v>
      </c>
      <c r="D2491" s="6">
        <v>0.48507772803687121</v>
      </c>
    </row>
    <row r="2492" spans="1:4" x14ac:dyDescent="0.25">
      <c r="A2492" s="67" t="s">
        <v>1574</v>
      </c>
      <c r="B2492" s="5">
        <v>63896</v>
      </c>
      <c r="C2492" s="5">
        <v>29564.833333333332</v>
      </c>
      <c r="D2492" s="6">
        <v>0.46270241225324482</v>
      </c>
    </row>
    <row r="2493" spans="1:4" x14ac:dyDescent="0.25">
      <c r="A2493" s="67" t="s">
        <v>1084</v>
      </c>
      <c r="B2493" s="5">
        <v>61399</v>
      </c>
      <c r="C2493" s="5">
        <v>31430.166666666668</v>
      </c>
      <c r="D2493" s="6">
        <v>0.51190030239363293</v>
      </c>
    </row>
    <row r="2494" spans="1:4" x14ac:dyDescent="0.25">
      <c r="A2494" s="67" t="s">
        <v>840</v>
      </c>
      <c r="B2494" s="5">
        <v>68174</v>
      </c>
      <c r="C2494" s="5">
        <v>36649.166666666664</v>
      </c>
      <c r="D2494" s="6">
        <v>0.53758275393356214</v>
      </c>
    </row>
    <row r="2495" spans="1:4" x14ac:dyDescent="0.25">
      <c r="A2495" s="67" t="s">
        <v>1321</v>
      </c>
      <c r="B2495" s="5">
        <v>64644</v>
      </c>
      <c r="C2495" s="5">
        <v>31704.166666666668</v>
      </c>
      <c r="D2495" s="6">
        <v>0.49044252624631318</v>
      </c>
    </row>
    <row r="2496" spans="1:4" x14ac:dyDescent="0.25">
      <c r="A2496" s="67" t="s">
        <v>1028</v>
      </c>
      <c r="B2496" s="5">
        <v>66155</v>
      </c>
      <c r="C2496" s="5">
        <v>34171</v>
      </c>
      <c r="D2496" s="6">
        <v>0.5165293628599501</v>
      </c>
    </row>
    <row r="2497" spans="1:4" x14ac:dyDescent="0.25">
      <c r="A2497" s="67" t="s">
        <v>1473</v>
      </c>
      <c r="B2497" s="5">
        <v>64819</v>
      </c>
      <c r="C2497" s="5">
        <v>30729.333333333332</v>
      </c>
      <c r="D2497" s="6">
        <v>0.47407910232082157</v>
      </c>
    </row>
    <row r="2498" spans="1:4" x14ac:dyDescent="0.25">
      <c r="A2498" s="67" t="s">
        <v>1643</v>
      </c>
      <c r="B2498" s="5">
        <v>60666</v>
      </c>
      <c r="C2498" s="5">
        <v>27484</v>
      </c>
      <c r="D2498" s="6">
        <v>0.45303794547192827</v>
      </c>
    </row>
    <row r="2499" spans="1:4" x14ac:dyDescent="0.25">
      <c r="A2499" s="67" t="s">
        <v>1249</v>
      </c>
      <c r="B2499" s="5">
        <v>66306</v>
      </c>
      <c r="C2499" s="5">
        <v>33039.333333333336</v>
      </c>
      <c r="D2499" s="6">
        <v>0.49828572577645064</v>
      </c>
    </row>
    <row r="2500" spans="1:4" x14ac:dyDescent="0.25">
      <c r="A2500" s="67" t="s">
        <v>1352</v>
      </c>
      <c r="B2500" s="5">
        <v>63800</v>
      </c>
      <c r="C2500" s="5">
        <v>31087.333333333332</v>
      </c>
      <c r="D2500" s="6">
        <v>0.48726227795193311</v>
      </c>
    </row>
    <row r="2501" spans="1:4" x14ac:dyDescent="0.25">
      <c r="A2501" s="67" t="s">
        <v>1373</v>
      </c>
      <c r="B2501" s="5">
        <v>70213</v>
      </c>
      <c r="C2501" s="5">
        <v>34007.166666666664</v>
      </c>
      <c r="D2501" s="6">
        <v>0.48434288047322666</v>
      </c>
    </row>
    <row r="2502" spans="1:4" x14ac:dyDescent="0.25">
      <c r="A2502" s="67" t="s">
        <v>1176</v>
      </c>
      <c r="B2502" s="5">
        <v>68700</v>
      </c>
      <c r="C2502" s="5">
        <v>34601.666666666664</v>
      </c>
      <c r="D2502" s="6">
        <v>0.50366327025715674</v>
      </c>
    </row>
    <row r="2503" spans="1:4" x14ac:dyDescent="0.25">
      <c r="A2503" s="67" t="s">
        <v>1491</v>
      </c>
      <c r="B2503" s="5">
        <v>63767</v>
      </c>
      <c r="C2503" s="5">
        <v>30085.833333333332</v>
      </c>
      <c r="D2503" s="6">
        <v>0.4718088248362528</v>
      </c>
    </row>
    <row r="2504" spans="1:4" x14ac:dyDescent="0.25">
      <c r="A2504" s="67" t="s">
        <v>1988</v>
      </c>
      <c r="B2504" s="5">
        <v>39682</v>
      </c>
      <c r="C2504" s="5">
        <v>16761.833333333332</v>
      </c>
      <c r="D2504" s="6">
        <v>0.42240394469364778</v>
      </c>
    </row>
    <row r="2505" spans="1:4" x14ac:dyDescent="0.25">
      <c r="A2505" s="67" t="s">
        <v>2472</v>
      </c>
      <c r="B2505" s="5">
        <v>41069</v>
      </c>
      <c r="C2505" s="5">
        <v>15628.333333333334</v>
      </c>
      <c r="D2505" s="6">
        <v>0.38053844343259718</v>
      </c>
    </row>
    <row r="2506" spans="1:4" x14ac:dyDescent="0.25">
      <c r="A2506" s="67" t="s">
        <v>2198</v>
      </c>
      <c r="B2506" s="5">
        <v>40687</v>
      </c>
      <c r="C2506" s="5">
        <v>16533.5</v>
      </c>
      <c r="D2506" s="6">
        <v>0.40635829626170522</v>
      </c>
    </row>
    <row r="2507" spans="1:4" x14ac:dyDescent="0.25">
      <c r="A2507" s="67" t="s">
        <v>1810</v>
      </c>
      <c r="B2507" s="5">
        <v>42466</v>
      </c>
      <c r="C2507" s="5">
        <v>18581.166666666668</v>
      </c>
      <c r="D2507" s="6">
        <v>0.4375539647404198</v>
      </c>
    </row>
    <row r="2508" spans="1:4" x14ac:dyDescent="0.25">
      <c r="A2508" s="67" t="s">
        <v>1950</v>
      </c>
      <c r="B2508" s="5">
        <v>43507</v>
      </c>
      <c r="C2508" s="5">
        <v>18517.833333333332</v>
      </c>
      <c r="D2508" s="6">
        <v>0.42562882601267227</v>
      </c>
    </row>
    <row r="2509" spans="1:4" x14ac:dyDescent="0.25">
      <c r="A2509" s="67" t="s">
        <v>2556</v>
      </c>
      <c r="B2509" s="5">
        <v>44846</v>
      </c>
      <c r="C2509" s="5">
        <v>16667.5</v>
      </c>
      <c r="D2509" s="6">
        <v>0.37166079471970742</v>
      </c>
    </row>
    <row r="2510" spans="1:4" x14ac:dyDescent="0.25">
      <c r="A2510" s="67" t="s">
        <v>2117</v>
      </c>
      <c r="B2510" s="5">
        <v>38489</v>
      </c>
      <c r="C2510" s="5">
        <v>15882.333333333334</v>
      </c>
      <c r="D2510" s="6">
        <v>0.41264603739596595</v>
      </c>
    </row>
    <row r="2511" spans="1:4" x14ac:dyDescent="0.25">
      <c r="A2511" s="67" t="s">
        <v>1876</v>
      </c>
      <c r="B2511" s="5">
        <v>44253</v>
      </c>
      <c r="C2511" s="5">
        <v>19147.333333333332</v>
      </c>
      <c r="D2511" s="6">
        <v>0.43267876377496062</v>
      </c>
    </row>
    <row r="2512" spans="1:4" x14ac:dyDescent="0.25">
      <c r="A2512" s="67" t="s">
        <v>2366</v>
      </c>
      <c r="B2512" s="5">
        <v>38407</v>
      </c>
      <c r="C2512" s="5">
        <v>15023.833333333334</v>
      </c>
      <c r="D2512" s="6">
        <v>0.39117435189765754</v>
      </c>
    </row>
    <row r="2513" spans="1:4" x14ac:dyDescent="0.25">
      <c r="A2513" s="67" t="s">
        <v>1831</v>
      </c>
      <c r="B2513" s="5">
        <v>42440</v>
      </c>
      <c r="C2513" s="5">
        <v>18502.833333333332</v>
      </c>
      <c r="D2513" s="6">
        <v>0.43597628023876844</v>
      </c>
    </row>
    <row r="2514" spans="1:4" x14ac:dyDescent="0.25">
      <c r="A2514" s="67" t="s">
        <v>2463</v>
      </c>
      <c r="B2514" s="5">
        <v>43348</v>
      </c>
      <c r="C2514" s="5">
        <v>16525.666666666668</v>
      </c>
      <c r="D2514" s="6">
        <v>0.38123250592107288</v>
      </c>
    </row>
    <row r="2515" spans="1:4" x14ac:dyDescent="0.25">
      <c r="A2515" s="67" t="s">
        <v>2263</v>
      </c>
      <c r="B2515" s="5">
        <v>41028</v>
      </c>
      <c r="C2515" s="5">
        <v>16442.666666666668</v>
      </c>
      <c r="D2515" s="6">
        <v>0.4007669559000358</v>
      </c>
    </row>
    <row r="2516" spans="1:4" x14ac:dyDescent="0.25">
      <c r="A2516" s="67" t="s">
        <v>1986</v>
      </c>
      <c r="B2516" s="5">
        <v>41929</v>
      </c>
      <c r="C2516" s="5">
        <v>17716.833333333332</v>
      </c>
      <c r="D2516" s="6">
        <v>0.42254366508462715</v>
      </c>
    </row>
    <row r="2517" spans="1:4" x14ac:dyDescent="0.25">
      <c r="A2517" s="67" t="s">
        <v>2108</v>
      </c>
      <c r="B2517" s="5">
        <v>45001</v>
      </c>
      <c r="C2517" s="5">
        <v>18608.166666666668</v>
      </c>
      <c r="D2517" s="6">
        <v>0.41350562580090816</v>
      </c>
    </row>
    <row r="2518" spans="1:4" x14ac:dyDescent="0.25">
      <c r="A2518" s="67" t="s">
        <v>2062</v>
      </c>
      <c r="B2518" s="5">
        <v>45720</v>
      </c>
      <c r="C2518" s="5">
        <v>19060.333333333332</v>
      </c>
      <c r="D2518" s="6">
        <v>0.41689268008165642</v>
      </c>
    </row>
    <row r="2519" spans="1:4" x14ac:dyDescent="0.25">
      <c r="A2519" s="67" t="s">
        <v>1917</v>
      </c>
      <c r="B2519" s="5">
        <v>40139</v>
      </c>
      <c r="C2519" s="5">
        <v>17233.833333333332</v>
      </c>
      <c r="D2519" s="6">
        <v>0.42935382877832862</v>
      </c>
    </row>
    <row r="2520" spans="1:4" x14ac:dyDescent="0.25">
      <c r="A2520" s="67" t="s">
        <v>1755</v>
      </c>
      <c r="B2520" s="5">
        <v>40024</v>
      </c>
      <c r="C2520" s="5">
        <v>17722.5</v>
      </c>
      <c r="D2520" s="6">
        <v>0.44279682190685588</v>
      </c>
    </row>
    <row r="2521" spans="1:4" x14ac:dyDescent="0.25">
      <c r="A2521" s="67" t="s">
        <v>1587</v>
      </c>
      <c r="B2521" s="5">
        <v>41328</v>
      </c>
      <c r="C2521" s="5">
        <v>19067.5</v>
      </c>
      <c r="D2521" s="6">
        <v>0.46137001548586914</v>
      </c>
    </row>
    <row r="2522" spans="1:4" x14ac:dyDescent="0.25">
      <c r="A2522" s="67" t="s">
        <v>1927</v>
      </c>
      <c r="B2522" s="5">
        <v>38720</v>
      </c>
      <c r="C2522" s="5">
        <v>16602.333333333332</v>
      </c>
      <c r="D2522" s="6">
        <v>0.42877926997245175</v>
      </c>
    </row>
    <row r="2523" spans="1:4" x14ac:dyDescent="0.25">
      <c r="A2523" s="67" t="s">
        <v>1361</v>
      </c>
      <c r="B2523" s="5">
        <v>38687</v>
      </c>
      <c r="C2523" s="5">
        <v>18792.333333333332</v>
      </c>
      <c r="D2523" s="6">
        <v>0.48575318151661623</v>
      </c>
    </row>
    <row r="2524" spans="1:4" x14ac:dyDescent="0.25">
      <c r="A2524" s="67" t="s">
        <v>2270</v>
      </c>
      <c r="B2524" s="5">
        <v>43098</v>
      </c>
      <c r="C2524" s="5">
        <v>17249.5</v>
      </c>
      <c r="D2524" s="6">
        <v>0.40023899020836234</v>
      </c>
    </row>
    <row r="2525" spans="1:4" x14ac:dyDescent="0.25">
      <c r="A2525" s="67" t="s">
        <v>2001</v>
      </c>
      <c r="B2525" s="5">
        <v>43703</v>
      </c>
      <c r="C2525" s="5">
        <v>18426.333333333332</v>
      </c>
      <c r="D2525" s="6">
        <v>0.42162628042315931</v>
      </c>
    </row>
    <row r="2526" spans="1:4" x14ac:dyDescent="0.25">
      <c r="A2526" s="67" t="s">
        <v>2083</v>
      </c>
      <c r="B2526" s="5">
        <v>40969</v>
      </c>
      <c r="C2526" s="5">
        <v>17001.166666666668</v>
      </c>
      <c r="D2526" s="6">
        <v>0.41497636424288287</v>
      </c>
    </row>
    <row r="2527" spans="1:4" x14ac:dyDescent="0.25">
      <c r="A2527" s="67" t="s">
        <v>2067</v>
      </c>
      <c r="B2527" s="5">
        <v>44889</v>
      </c>
      <c r="C2527" s="5">
        <v>18691.333333333332</v>
      </c>
      <c r="D2527" s="6">
        <v>0.41639005844044935</v>
      </c>
    </row>
    <row r="2528" spans="1:4" x14ac:dyDescent="0.25">
      <c r="A2528" s="67" t="s">
        <v>1877</v>
      </c>
      <c r="B2528" s="5">
        <v>42291</v>
      </c>
      <c r="C2528" s="5">
        <v>18294.166666666668</v>
      </c>
      <c r="D2528" s="6">
        <v>0.43257824753887747</v>
      </c>
    </row>
    <row r="2529" spans="1:4" x14ac:dyDescent="0.25">
      <c r="A2529" s="67" t="s">
        <v>1865</v>
      </c>
      <c r="B2529" s="5">
        <v>43705</v>
      </c>
      <c r="C2529" s="5">
        <v>18947</v>
      </c>
      <c r="D2529" s="6">
        <v>0.43352019219768906</v>
      </c>
    </row>
    <row r="2530" spans="1:4" x14ac:dyDescent="0.25">
      <c r="A2530" s="67" t="s">
        <v>1692</v>
      </c>
      <c r="B2530" s="5">
        <v>42564</v>
      </c>
      <c r="C2530" s="5">
        <v>19094.833333333332</v>
      </c>
      <c r="D2530" s="6">
        <v>0.44861463521598843</v>
      </c>
    </row>
    <row r="2531" spans="1:4" x14ac:dyDescent="0.25">
      <c r="A2531" s="67" t="s">
        <v>2146</v>
      </c>
      <c r="B2531" s="5">
        <v>40724</v>
      </c>
      <c r="C2531" s="5">
        <v>16720.833333333332</v>
      </c>
      <c r="D2531" s="6">
        <v>0.41058916936777656</v>
      </c>
    </row>
    <row r="2532" spans="1:4" x14ac:dyDescent="0.25">
      <c r="A2532" s="67" t="s">
        <v>2780</v>
      </c>
      <c r="B2532" s="5">
        <v>71219</v>
      </c>
      <c r="C2532" s="5">
        <v>25150.5</v>
      </c>
      <c r="D2532" s="6">
        <v>0.35314312191971242</v>
      </c>
    </row>
    <row r="2533" spans="1:4" x14ac:dyDescent="0.25">
      <c r="A2533" s="67" t="s">
        <v>3251</v>
      </c>
      <c r="B2533" s="5">
        <v>79818</v>
      </c>
      <c r="C2533" s="5">
        <v>25317.5</v>
      </c>
      <c r="D2533" s="6">
        <v>0.31719035806459694</v>
      </c>
    </row>
    <row r="2534" spans="1:4" x14ac:dyDescent="0.25">
      <c r="A2534" s="67" t="s">
        <v>3598</v>
      </c>
      <c r="B2534" s="5">
        <v>66855</v>
      </c>
      <c r="C2534" s="5">
        <v>18576</v>
      </c>
      <c r="D2534" s="6">
        <v>0.27785505945703387</v>
      </c>
    </row>
    <row r="2535" spans="1:4" x14ac:dyDescent="0.25">
      <c r="A2535" s="67" t="s">
        <v>3050</v>
      </c>
      <c r="B2535" s="5">
        <v>72183</v>
      </c>
      <c r="C2535" s="5">
        <v>24141.833333333332</v>
      </c>
      <c r="D2535" s="6">
        <v>0.33445317226124338</v>
      </c>
    </row>
    <row r="2536" spans="1:4" x14ac:dyDescent="0.25">
      <c r="A2536" s="67" t="s">
        <v>3185</v>
      </c>
      <c r="B2536" s="5">
        <v>78511</v>
      </c>
      <c r="C2536" s="5">
        <v>25346.333333333332</v>
      </c>
      <c r="D2536" s="6">
        <v>0.32283798873193986</v>
      </c>
    </row>
    <row r="2537" spans="1:4" x14ac:dyDescent="0.25">
      <c r="A2537" s="67" t="s">
        <v>2778</v>
      </c>
      <c r="B2537" s="5">
        <v>68459</v>
      </c>
      <c r="C2537" s="5">
        <v>24190.333333333332</v>
      </c>
      <c r="D2537" s="6">
        <v>0.35335504949434454</v>
      </c>
    </row>
    <row r="2538" spans="1:4" x14ac:dyDescent="0.25">
      <c r="A2538" s="67" t="s">
        <v>3130</v>
      </c>
      <c r="B2538" s="5">
        <v>73835</v>
      </c>
      <c r="C2538" s="5">
        <v>24259.166666666668</v>
      </c>
      <c r="D2538" s="6">
        <v>0.32855917473646196</v>
      </c>
    </row>
    <row r="2539" spans="1:4" x14ac:dyDescent="0.25">
      <c r="A2539" s="67" t="s">
        <v>3294</v>
      </c>
      <c r="B2539" s="5">
        <v>78132</v>
      </c>
      <c r="C2539" s="5">
        <v>24429.833333333332</v>
      </c>
      <c r="D2539" s="6">
        <v>0.31267385108960905</v>
      </c>
    </row>
    <row r="2540" spans="1:4" x14ac:dyDescent="0.25">
      <c r="A2540" s="67" t="s">
        <v>3232</v>
      </c>
      <c r="B2540" s="5">
        <v>71124</v>
      </c>
      <c r="C2540" s="5">
        <v>22692.5</v>
      </c>
      <c r="D2540" s="6">
        <v>0.31905545244924355</v>
      </c>
    </row>
    <row r="2541" spans="1:4" x14ac:dyDescent="0.25">
      <c r="A2541" s="67" t="s">
        <v>3482</v>
      </c>
      <c r="B2541" s="5">
        <v>77418</v>
      </c>
      <c r="C2541" s="5">
        <v>22604.833333333332</v>
      </c>
      <c r="D2541" s="6">
        <v>0.29198420694584376</v>
      </c>
    </row>
    <row r="2542" spans="1:4" x14ac:dyDescent="0.25">
      <c r="A2542" s="67" t="s">
        <v>3587</v>
      </c>
      <c r="B2542" s="5">
        <v>77503</v>
      </c>
      <c r="C2542" s="5">
        <v>21612.666666666668</v>
      </c>
      <c r="D2542" s="6">
        <v>0.27886232360897861</v>
      </c>
    </row>
    <row r="2543" spans="1:4" x14ac:dyDescent="0.25">
      <c r="A2543" s="67" t="s">
        <v>3235</v>
      </c>
      <c r="B2543" s="5">
        <v>70992</v>
      </c>
      <c r="C2543" s="5">
        <v>22626.833333333332</v>
      </c>
      <c r="D2543" s="6">
        <v>0.31872370595747879</v>
      </c>
    </row>
    <row r="2544" spans="1:4" x14ac:dyDescent="0.25">
      <c r="A2544" s="67" t="s">
        <v>3381</v>
      </c>
      <c r="B2544" s="5">
        <v>75825</v>
      </c>
      <c r="C2544" s="5">
        <v>22988.166666666668</v>
      </c>
      <c r="D2544" s="6">
        <v>0.30317397516210576</v>
      </c>
    </row>
    <row r="2545" spans="1:4" x14ac:dyDescent="0.25">
      <c r="A2545" s="67" t="s">
        <v>3104</v>
      </c>
      <c r="B2545" s="5">
        <v>75071</v>
      </c>
      <c r="C2545" s="5">
        <v>24825.333333333332</v>
      </c>
      <c r="D2545" s="6">
        <v>0.33069138992864533</v>
      </c>
    </row>
    <row r="2546" spans="1:4" x14ac:dyDescent="0.25">
      <c r="A2546" s="67" t="s">
        <v>3264</v>
      </c>
      <c r="B2546" s="5">
        <v>75973</v>
      </c>
      <c r="C2546" s="5">
        <v>23946.666666666668</v>
      </c>
      <c r="D2546" s="6">
        <v>0.31519969813837373</v>
      </c>
    </row>
    <row r="2547" spans="1:4" x14ac:dyDescent="0.25">
      <c r="A2547" s="67" t="s">
        <v>3018</v>
      </c>
      <c r="B2547" s="5">
        <v>67295</v>
      </c>
      <c r="C2547" s="5">
        <v>22664.166666666668</v>
      </c>
      <c r="D2547" s="6">
        <v>0.33678827055006566</v>
      </c>
    </row>
    <row r="2548" spans="1:4" x14ac:dyDescent="0.25">
      <c r="A2548" s="67" t="s">
        <v>3087</v>
      </c>
      <c r="B2548" s="5">
        <v>70451</v>
      </c>
      <c r="C2548" s="5">
        <v>23379</v>
      </c>
      <c r="D2548" s="6">
        <v>0.33184766717292868</v>
      </c>
    </row>
    <row r="2549" spans="1:4" x14ac:dyDescent="0.25">
      <c r="A2549" s="67" t="s">
        <v>1690</v>
      </c>
      <c r="B2549" s="5">
        <v>35879</v>
      </c>
      <c r="C2549" s="5">
        <v>16100</v>
      </c>
      <c r="D2549" s="6">
        <v>0.44873045514089022</v>
      </c>
    </row>
    <row r="2550" spans="1:4" x14ac:dyDescent="0.25">
      <c r="A2550" s="67" t="s">
        <v>1790</v>
      </c>
      <c r="B2550" s="5">
        <v>37202</v>
      </c>
      <c r="C2550" s="5">
        <v>16369.5</v>
      </c>
      <c r="D2550" s="6">
        <v>0.44001666577065751</v>
      </c>
    </row>
    <row r="2551" spans="1:4" x14ac:dyDescent="0.25">
      <c r="A2551" s="67" t="s">
        <v>1872</v>
      </c>
      <c r="B2551" s="5">
        <v>39218</v>
      </c>
      <c r="C2551" s="5">
        <v>16974.5</v>
      </c>
      <c r="D2551" s="6">
        <v>0.43282421337141108</v>
      </c>
    </row>
    <row r="2552" spans="1:4" x14ac:dyDescent="0.25">
      <c r="A2552" s="67" t="s">
        <v>2127</v>
      </c>
      <c r="B2552" s="5">
        <v>38304</v>
      </c>
      <c r="C2552" s="5">
        <v>15778.833333333334</v>
      </c>
      <c r="D2552" s="6">
        <v>0.41193696045669731</v>
      </c>
    </row>
    <row r="2553" spans="1:4" x14ac:dyDescent="0.25">
      <c r="A2553" s="67" t="s">
        <v>1673</v>
      </c>
      <c r="B2553" s="5">
        <v>39561</v>
      </c>
      <c r="C2553" s="5">
        <v>17801.5</v>
      </c>
      <c r="D2553" s="6">
        <v>0.44997598645130304</v>
      </c>
    </row>
    <row r="2554" spans="1:4" x14ac:dyDescent="0.25">
      <c r="A2554" s="67" t="s">
        <v>1951</v>
      </c>
      <c r="B2554" s="5">
        <v>36551</v>
      </c>
      <c r="C2554" s="5">
        <v>15556.166666666666</v>
      </c>
      <c r="D2554" s="6">
        <v>0.42560167072492316</v>
      </c>
    </row>
    <row r="2555" spans="1:4" x14ac:dyDescent="0.25">
      <c r="A2555" s="67" t="s">
        <v>1882</v>
      </c>
      <c r="B2555" s="5">
        <v>37121</v>
      </c>
      <c r="C2555" s="5">
        <v>16045</v>
      </c>
      <c r="D2555" s="6">
        <v>0.43223512297621292</v>
      </c>
    </row>
    <row r="2556" spans="1:4" x14ac:dyDescent="0.25">
      <c r="A2556" s="67" t="s">
        <v>1615</v>
      </c>
      <c r="B2556" s="5">
        <v>36966</v>
      </c>
      <c r="C2556" s="5">
        <v>16909.333333333332</v>
      </c>
      <c r="D2556" s="6">
        <v>0.45742934949232628</v>
      </c>
    </row>
    <row r="2557" spans="1:4" x14ac:dyDescent="0.25">
      <c r="A2557" s="67" t="s">
        <v>1695</v>
      </c>
      <c r="B2557" s="5">
        <v>39044</v>
      </c>
      <c r="C2557" s="5">
        <v>17497.333333333332</v>
      </c>
      <c r="D2557" s="6">
        <v>0.44814397431957104</v>
      </c>
    </row>
    <row r="2558" spans="1:4" x14ac:dyDescent="0.25">
      <c r="A2558" s="67" t="s">
        <v>1971</v>
      </c>
      <c r="B2558" s="5">
        <v>38111</v>
      </c>
      <c r="C2558" s="5">
        <v>16147.5</v>
      </c>
      <c r="D2558" s="6">
        <v>0.42369657054393745</v>
      </c>
    </row>
    <row r="2559" spans="1:4" x14ac:dyDescent="0.25">
      <c r="A2559" s="67" t="s">
        <v>1842</v>
      </c>
      <c r="B2559" s="5">
        <v>35950</v>
      </c>
      <c r="C2559" s="5">
        <v>15643.5</v>
      </c>
      <c r="D2559" s="6">
        <v>0.43514603616133518</v>
      </c>
    </row>
    <row r="2560" spans="1:4" x14ac:dyDescent="0.25">
      <c r="A2560" s="67" t="s">
        <v>1605</v>
      </c>
      <c r="B2560" s="5">
        <v>37447</v>
      </c>
      <c r="C2560" s="5">
        <v>17184.833333333332</v>
      </c>
      <c r="D2560" s="6">
        <v>0.45891081617575058</v>
      </c>
    </row>
    <row r="2561" spans="1:4" x14ac:dyDescent="0.25">
      <c r="A2561" s="67" t="s">
        <v>1613</v>
      </c>
      <c r="B2561" s="5">
        <v>36516</v>
      </c>
      <c r="C2561" s="5">
        <v>16735.5</v>
      </c>
      <c r="D2561" s="6">
        <v>0.45830594807755504</v>
      </c>
    </row>
    <row r="2562" spans="1:4" x14ac:dyDescent="0.25">
      <c r="A2562" s="67" t="s">
        <v>1804</v>
      </c>
      <c r="B2562" s="5">
        <v>40840</v>
      </c>
      <c r="C2562" s="5">
        <v>17923.666666666668</v>
      </c>
      <c r="D2562" s="6">
        <v>0.43887528566764611</v>
      </c>
    </row>
    <row r="2563" spans="1:4" x14ac:dyDescent="0.25">
      <c r="A2563" s="67" t="s">
        <v>2195</v>
      </c>
      <c r="B2563" s="5">
        <v>37143</v>
      </c>
      <c r="C2563" s="5">
        <v>15104.166666666666</v>
      </c>
      <c r="D2563" s="6">
        <v>0.4066490769907295</v>
      </c>
    </row>
    <row r="2564" spans="1:4" x14ac:dyDescent="0.25">
      <c r="A2564" s="67" t="s">
        <v>1693</v>
      </c>
      <c r="B2564" s="5">
        <v>38263</v>
      </c>
      <c r="C2564" s="5">
        <v>17161.166666666668</v>
      </c>
      <c r="D2564" s="6">
        <v>0.44850551882148987</v>
      </c>
    </row>
    <row r="2565" spans="1:4" x14ac:dyDescent="0.25">
      <c r="A2565" s="67" t="s">
        <v>1663</v>
      </c>
      <c r="B2565" s="5">
        <v>37427</v>
      </c>
      <c r="C2565" s="5">
        <v>16885.333333333332</v>
      </c>
      <c r="D2565" s="6">
        <v>0.4511538016227144</v>
      </c>
    </row>
    <row r="2566" spans="1:4" x14ac:dyDescent="0.25">
      <c r="A2566" s="67" t="s">
        <v>1603</v>
      </c>
      <c r="B2566" s="5">
        <v>36263</v>
      </c>
      <c r="C2566" s="5">
        <v>16644</v>
      </c>
      <c r="D2566" s="6">
        <v>0.45898022778038222</v>
      </c>
    </row>
    <row r="2567" spans="1:4" x14ac:dyDescent="0.25">
      <c r="A2567" s="67" t="s">
        <v>2388</v>
      </c>
      <c r="B2567" s="5">
        <v>35711</v>
      </c>
      <c r="C2567" s="5">
        <v>13877.666666666666</v>
      </c>
      <c r="D2567" s="6">
        <v>0.38861041882519859</v>
      </c>
    </row>
    <row r="2568" spans="1:4" x14ac:dyDescent="0.25">
      <c r="A2568" s="67" t="s">
        <v>1594</v>
      </c>
      <c r="B2568" s="5">
        <v>37094</v>
      </c>
      <c r="C2568" s="5">
        <v>17091.5</v>
      </c>
      <c r="D2568" s="6">
        <v>0.46076184827734945</v>
      </c>
    </row>
    <row r="2569" spans="1:4" x14ac:dyDescent="0.25">
      <c r="A2569" s="67" t="s">
        <v>1797</v>
      </c>
      <c r="B2569" s="5">
        <v>37968</v>
      </c>
      <c r="C2569" s="5">
        <v>16695.166666666668</v>
      </c>
      <c r="D2569" s="6">
        <v>0.43971677904200029</v>
      </c>
    </row>
    <row r="2570" spans="1:4" x14ac:dyDescent="0.25">
      <c r="A2570" s="67" t="s">
        <v>1873</v>
      </c>
      <c r="B2570" s="5">
        <v>36131</v>
      </c>
      <c r="C2570" s="5">
        <v>15636.333333333334</v>
      </c>
      <c r="D2570" s="6">
        <v>0.432767798658585</v>
      </c>
    </row>
    <row r="2571" spans="1:4" x14ac:dyDescent="0.25">
      <c r="A2571" s="67" t="s">
        <v>1749</v>
      </c>
      <c r="B2571" s="5">
        <v>37386</v>
      </c>
      <c r="C2571" s="5">
        <v>16571.666666666668</v>
      </c>
      <c r="D2571" s="6">
        <v>0.44325861730772664</v>
      </c>
    </row>
    <row r="2572" spans="1:4" x14ac:dyDescent="0.25">
      <c r="A2572" s="67" t="s">
        <v>1962</v>
      </c>
      <c r="B2572" s="5">
        <v>37137</v>
      </c>
      <c r="C2572" s="5">
        <v>15770</v>
      </c>
      <c r="D2572" s="6">
        <v>0.42464388615127768</v>
      </c>
    </row>
    <row r="2573" spans="1:4" x14ac:dyDescent="0.25">
      <c r="A2573" s="67" t="s">
        <v>1623</v>
      </c>
      <c r="B2573" s="5">
        <v>37561</v>
      </c>
      <c r="C2573" s="5">
        <v>17148.5</v>
      </c>
      <c r="D2573" s="6">
        <v>0.45655067756449508</v>
      </c>
    </row>
    <row r="2574" spans="1:4" x14ac:dyDescent="0.25">
      <c r="A2574" s="67" t="s">
        <v>2280</v>
      </c>
      <c r="B2574" s="5">
        <v>36644</v>
      </c>
      <c r="C2574" s="5">
        <v>14633.5</v>
      </c>
      <c r="D2574" s="6">
        <v>0.39934232070734638</v>
      </c>
    </row>
    <row r="2575" spans="1:4" x14ac:dyDescent="0.25">
      <c r="A2575" s="67" t="s">
        <v>1980</v>
      </c>
      <c r="B2575" s="5">
        <v>37527</v>
      </c>
      <c r="C2575" s="5">
        <v>15871</v>
      </c>
      <c r="D2575" s="6">
        <v>0.42292216270951583</v>
      </c>
    </row>
    <row r="2576" spans="1:4" x14ac:dyDescent="0.25">
      <c r="A2576" s="67" t="s">
        <v>2269</v>
      </c>
      <c r="B2576" s="5">
        <v>40565</v>
      </c>
      <c r="C2576" s="5">
        <v>16240</v>
      </c>
      <c r="D2576" s="6">
        <v>0.40034512510785158</v>
      </c>
    </row>
    <row r="2577" spans="1:4" x14ac:dyDescent="0.25">
      <c r="A2577" s="67" t="s">
        <v>2149</v>
      </c>
      <c r="B2577" s="5">
        <v>38191</v>
      </c>
      <c r="C2577" s="5">
        <v>15667.333333333334</v>
      </c>
      <c r="D2577" s="6">
        <v>0.4102362685798574</v>
      </c>
    </row>
    <row r="2578" spans="1:4" x14ac:dyDescent="0.25">
      <c r="A2578" s="67" t="s">
        <v>2012</v>
      </c>
      <c r="B2578" s="5">
        <v>35616</v>
      </c>
      <c r="C2578" s="5">
        <v>14991.166666666666</v>
      </c>
      <c r="D2578" s="6">
        <v>0.4209110137765798</v>
      </c>
    </row>
    <row r="2579" spans="1:4" x14ac:dyDescent="0.25">
      <c r="A2579" s="67" t="s">
        <v>1750</v>
      </c>
      <c r="B2579" s="5">
        <v>35939</v>
      </c>
      <c r="C2579" s="5">
        <v>15924.333333333334</v>
      </c>
      <c r="D2579" s="6">
        <v>0.44309338972518253</v>
      </c>
    </row>
    <row r="2580" spans="1:4" x14ac:dyDescent="0.25">
      <c r="A2580" s="67" t="s">
        <v>1461</v>
      </c>
      <c r="B2580" s="5">
        <v>39195</v>
      </c>
      <c r="C2580" s="5">
        <v>18641.333333333332</v>
      </c>
      <c r="D2580" s="6">
        <v>0.47560488157503078</v>
      </c>
    </row>
    <row r="2581" spans="1:4" x14ac:dyDescent="0.25">
      <c r="A2581" s="67" t="s">
        <v>1924</v>
      </c>
      <c r="B2581" s="5">
        <v>39855</v>
      </c>
      <c r="C2581" s="5">
        <v>17097.166666666668</v>
      </c>
      <c r="D2581" s="6">
        <v>0.42898423451679008</v>
      </c>
    </row>
    <row r="2582" spans="1:4" x14ac:dyDescent="0.25">
      <c r="A2582" s="67" t="s">
        <v>2208</v>
      </c>
      <c r="B2582" s="5">
        <v>37205</v>
      </c>
      <c r="C2582" s="5">
        <v>15086.666666666666</v>
      </c>
      <c r="D2582" s="6">
        <v>0.4055010527258881</v>
      </c>
    </row>
    <row r="2583" spans="1:4" x14ac:dyDescent="0.25">
      <c r="A2583" s="67" t="s">
        <v>2039</v>
      </c>
      <c r="B2583" s="5">
        <v>37360</v>
      </c>
      <c r="C2583" s="5">
        <v>15634.666666666666</v>
      </c>
      <c r="D2583" s="6">
        <v>0.41848679514632403</v>
      </c>
    </row>
    <row r="2584" spans="1:4" x14ac:dyDescent="0.25">
      <c r="A2584" s="67" t="s">
        <v>1629</v>
      </c>
      <c r="B2584" s="5">
        <v>34354</v>
      </c>
      <c r="C2584" s="5">
        <v>15665.666666666666</v>
      </c>
      <c r="D2584" s="6">
        <v>0.45600706370922356</v>
      </c>
    </row>
    <row r="2585" spans="1:4" x14ac:dyDescent="0.25">
      <c r="A2585" s="67" t="s">
        <v>1853</v>
      </c>
      <c r="B2585" s="5">
        <v>39239</v>
      </c>
      <c r="C2585" s="5">
        <v>17048.5</v>
      </c>
      <c r="D2585" s="6">
        <v>0.4344784525599531</v>
      </c>
    </row>
    <row r="2586" spans="1:4" x14ac:dyDescent="0.25">
      <c r="A2586" s="67" t="s">
        <v>1782</v>
      </c>
      <c r="B2586" s="5">
        <v>37096</v>
      </c>
      <c r="C2586" s="5">
        <v>16342.833333333334</v>
      </c>
      <c r="D2586" s="6">
        <v>0.4405551362231328</v>
      </c>
    </row>
    <row r="2587" spans="1:4" x14ac:dyDescent="0.25">
      <c r="A2587" s="67" t="s">
        <v>1808</v>
      </c>
      <c r="B2587" s="5">
        <v>37020</v>
      </c>
      <c r="C2587" s="5">
        <v>16204</v>
      </c>
      <c r="D2587" s="6">
        <v>0.4377093462992977</v>
      </c>
    </row>
    <row r="2588" spans="1:4" x14ac:dyDescent="0.25">
      <c r="A2588" s="67" t="s">
        <v>1763</v>
      </c>
      <c r="B2588" s="5">
        <v>40480</v>
      </c>
      <c r="C2588" s="5">
        <v>17906.333333333332</v>
      </c>
      <c r="D2588" s="6">
        <v>0.44235013175230564</v>
      </c>
    </row>
    <row r="2589" spans="1:4" x14ac:dyDescent="0.25">
      <c r="A2589" s="67" t="s">
        <v>3611</v>
      </c>
      <c r="B2589" s="5">
        <v>53784</v>
      </c>
      <c r="C2589" s="5">
        <v>14876.333333333334</v>
      </c>
      <c r="D2589" s="6">
        <v>0.27659403044275871</v>
      </c>
    </row>
    <row r="2590" spans="1:4" x14ac:dyDescent="0.25">
      <c r="A2590" s="67" t="s">
        <v>3616</v>
      </c>
      <c r="B2590" s="5">
        <v>58756</v>
      </c>
      <c r="C2590" s="5">
        <v>16202.666666666666</v>
      </c>
      <c r="D2590" s="6">
        <v>0.27576190800372158</v>
      </c>
    </row>
    <row r="2591" spans="1:4" x14ac:dyDescent="0.25">
      <c r="A2591" s="67" t="s">
        <v>3554</v>
      </c>
      <c r="B2591" s="5">
        <v>57915</v>
      </c>
      <c r="C2591" s="5">
        <v>16365.333333333334</v>
      </c>
      <c r="D2591" s="6">
        <v>0.2825750381305937</v>
      </c>
    </row>
    <row r="2592" spans="1:4" x14ac:dyDescent="0.25">
      <c r="A2592" s="67" t="s">
        <v>3584</v>
      </c>
      <c r="B2592" s="5">
        <v>54453</v>
      </c>
      <c r="C2592" s="5">
        <v>15200.5</v>
      </c>
      <c r="D2592" s="6">
        <v>0.27914899087286282</v>
      </c>
    </row>
    <row r="2593" spans="1:4" x14ac:dyDescent="0.25">
      <c r="A2593" s="67" t="s">
        <v>3428</v>
      </c>
      <c r="B2593" s="5">
        <v>59122</v>
      </c>
      <c r="C2593" s="5">
        <v>17611.333333333332</v>
      </c>
      <c r="D2593" s="6">
        <v>0.29788121736973261</v>
      </c>
    </row>
    <row r="2594" spans="1:4" x14ac:dyDescent="0.25">
      <c r="A2594" s="67" t="s">
        <v>3636</v>
      </c>
      <c r="B2594" s="5">
        <v>54602</v>
      </c>
      <c r="C2594" s="5">
        <v>14926.833333333334</v>
      </c>
      <c r="D2594" s="6">
        <v>0.27337521214119143</v>
      </c>
    </row>
    <row r="2595" spans="1:4" x14ac:dyDescent="0.25">
      <c r="A2595" s="67" t="s">
        <v>3576</v>
      </c>
      <c r="B2595" s="5">
        <v>56785</v>
      </c>
      <c r="C2595" s="5">
        <v>15926.5</v>
      </c>
      <c r="D2595" s="6">
        <v>0.2804701945936427</v>
      </c>
    </row>
    <row r="2596" spans="1:4" x14ac:dyDescent="0.25">
      <c r="A2596" s="67" t="s">
        <v>3548</v>
      </c>
      <c r="B2596" s="5">
        <v>56922</v>
      </c>
      <c r="C2596" s="5">
        <v>16139.333333333334</v>
      </c>
      <c r="D2596" s="6">
        <v>0.28353419298923677</v>
      </c>
    </row>
    <row r="2597" spans="1:4" x14ac:dyDescent="0.25">
      <c r="A2597" s="67" t="s">
        <v>3637</v>
      </c>
      <c r="B2597" s="5">
        <v>56994</v>
      </c>
      <c r="C2597" s="5">
        <v>15576.333333333334</v>
      </c>
      <c r="D2597" s="6">
        <v>0.27329777403469374</v>
      </c>
    </row>
    <row r="2598" spans="1:4" x14ac:dyDescent="0.25">
      <c r="A2598" s="67" t="s">
        <v>3601</v>
      </c>
      <c r="B2598" s="5">
        <v>53237</v>
      </c>
      <c r="C2598" s="5">
        <v>14767.166666666666</v>
      </c>
      <c r="D2598" s="6">
        <v>0.27738540238305437</v>
      </c>
    </row>
    <row r="2599" spans="1:4" x14ac:dyDescent="0.25">
      <c r="A2599" s="67" t="s">
        <v>3720</v>
      </c>
      <c r="B2599" s="5">
        <v>55039</v>
      </c>
      <c r="C2599" s="5">
        <v>14368.5</v>
      </c>
      <c r="D2599" s="6">
        <v>0.26106033903232251</v>
      </c>
    </row>
    <row r="2600" spans="1:4" x14ac:dyDescent="0.25">
      <c r="A2600" s="67" t="s">
        <v>2529</v>
      </c>
      <c r="B2600" s="5">
        <v>68569</v>
      </c>
      <c r="C2600" s="5">
        <v>25685.5</v>
      </c>
      <c r="D2600" s="6">
        <v>0.37459347518557951</v>
      </c>
    </row>
    <row r="2601" spans="1:4" x14ac:dyDescent="0.25">
      <c r="A2601" s="67" t="s">
        <v>2644</v>
      </c>
      <c r="B2601" s="5">
        <v>75669</v>
      </c>
      <c r="C2601" s="5">
        <v>27593</v>
      </c>
      <c r="D2601" s="6">
        <v>0.36465395340231799</v>
      </c>
    </row>
    <row r="2602" spans="1:4" x14ac:dyDescent="0.25">
      <c r="A2602" s="67" t="s">
        <v>2252</v>
      </c>
      <c r="B2602" s="5">
        <v>71068</v>
      </c>
      <c r="C2602" s="5">
        <v>28537.833333333332</v>
      </c>
      <c r="D2602" s="6">
        <v>0.40155672501454004</v>
      </c>
    </row>
    <row r="2603" spans="1:4" x14ac:dyDescent="0.25">
      <c r="A2603" s="67" t="s">
        <v>2464</v>
      </c>
      <c r="B2603" s="5">
        <v>72299</v>
      </c>
      <c r="C2603" s="5">
        <v>27559.333333333332</v>
      </c>
      <c r="D2603" s="6">
        <v>0.38118553968012464</v>
      </c>
    </row>
    <row r="2604" spans="1:4" x14ac:dyDescent="0.25">
      <c r="A2604" s="67" t="s">
        <v>2277</v>
      </c>
      <c r="B2604" s="5">
        <v>72667</v>
      </c>
      <c r="C2604" s="5">
        <v>29034.5</v>
      </c>
      <c r="D2604" s="6">
        <v>0.39955550662611639</v>
      </c>
    </row>
    <row r="2605" spans="1:4" x14ac:dyDescent="0.25">
      <c r="A2605" s="67" t="s">
        <v>2782</v>
      </c>
      <c r="B2605" s="5">
        <v>75349</v>
      </c>
      <c r="C2605" s="5">
        <v>26605.5</v>
      </c>
      <c r="D2605" s="6">
        <v>0.35309692232146411</v>
      </c>
    </row>
    <row r="2606" spans="1:4" x14ac:dyDescent="0.25">
      <c r="A2606" s="67" t="s">
        <v>2619</v>
      </c>
      <c r="B2606" s="5">
        <v>66635</v>
      </c>
      <c r="C2606" s="5">
        <v>24434.5</v>
      </c>
      <c r="D2606" s="6">
        <v>0.36669167854731</v>
      </c>
    </row>
    <row r="2607" spans="1:4" x14ac:dyDescent="0.25">
      <c r="A2607" s="67" t="s">
        <v>2479</v>
      </c>
      <c r="B2607" s="5">
        <v>67370</v>
      </c>
      <c r="C2607" s="5">
        <v>25551.166666666668</v>
      </c>
      <c r="D2607" s="6">
        <v>0.37926624115580626</v>
      </c>
    </row>
    <row r="2608" spans="1:4" x14ac:dyDescent="0.25">
      <c r="A2608" s="67" t="s">
        <v>2719</v>
      </c>
      <c r="B2608" s="5">
        <v>71312</v>
      </c>
      <c r="C2608" s="5">
        <v>25537.5</v>
      </c>
      <c r="D2608" s="6">
        <v>0.35810943459726274</v>
      </c>
    </row>
    <row r="2609" spans="1:4" x14ac:dyDescent="0.25">
      <c r="A2609" s="67" t="s">
        <v>2597</v>
      </c>
      <c r="B2609" s="5">
        <v>72681</v>
      </c>
      <c r="C2609" s="5">
        <v>26768.666666666668</v>
      </c>
      <c r="D2609" s="6">
        <v>0.36830349976839433</v>
      </c>
    </row>
    <row r="2610" spans="1:4" x14ac:dyDescent="0.25">
      <c r="A2610" s="67" t="s">
        <v>2851</v>
      </c>
      <c r="B2610" s="5">
        <v>75381</v>
      </c>
      <c r="C2610" s="5">
        <v>26237.666666666668</v>
      </c>
      <c r="D2610" s="6">
        <v>0.34806737329919568</v>
      </c>
    </row>
    <row r="2611" spans="1:4" x14ac:dyDescent="0.25">
      <c r="A2611" s="67" t="s">
        <v>2887</v>
      </c>
      <c r="B2611" s="5">
        <v>44984</v>
      </c>
      <c r="C2611" s="5">
        <v>15529.833333333334</v>
      </c>
      <c r="D2611" s="6">
        <v>0.34523015590728556</v>
      </c>
    </row>
    <row r="2612" spans="1:4" x14ac:dyDescent="0.25">
      <c r="A2612" s="67" t="s">
        <v>3300</v>
      </c>
      <c r="B2612" s="5">
        <v>48057</v>
      </c>
      <c r="C2612" s="5">
        <v>14999</v>
      </c>
      <c r="D2612" s="6">
        <v>0.31210853777805525</v>
      </c>
    </row>
    <row r="2613" spans="1:4" x14ac:dyDescent="0.25">
      <c r="A2613" s="67" t="s">
        <v>3174</v>
      </c>
      <c r="B2613" s="5">
        <v>41893</v>
      </c>
      <c r="C2613" s="5">
        <v>13583</v>
      </c>
      <c r="D2613" s="6">
        <v>0.32423077841166781</v>
      </c>
    </row>
    <row r="2614" spans="1:4" x14ac:dyDescent="0.25">
      <c r="A2614" s="67" t="s">
        <v>2821</v>
      </c>
      <c r="B2614" s="5">
        <v>45293</v>
      </c>
      <c r="C2614" s="5">
        <v>15834.333333333334</v>
      </c>
      <c r="D2614" s="6">
        <v>0.34959780392849521</v>
      </c>
    </row>
    <row r="2615" spans="1:4" x14ac:dyDescent="0.25">
      <c r="A2615" s="67" t="s">
        <v>3383</v>
      </c>
      <c r="B2615" s="5">
        <v>40952</v>
      </c>
      <c r="C2615" s="5">
        <v>12400</v>
      </c>
      <c r="D2615" s="6">
        <v>0.30279351435827312</v>
      </c>
    </row>
    <row r="2616" spans="1:4" x14ac:dyDescent="0.25">
      <c r="A2616" s="67" t="s">
        <v>3082</v>
      </c>
      <c r="B2616" s="5">
        <v>42785</v>
      </c>
      <c r="C2616" s="5">
        <v>14204.5</v>
      </c>
      <c r="D2616" s="6">
        <v>0.33199719527871918</v>
      </c>
    </row>
    <row r="2617" spans="1:4" x14ac:dyDescent="0.25">
      <c r="A2617" s="67" t="s">
        <v>3349</v>
      </c>
      <c r="B2617" s="5">
        <v>41972</v>
      </c>
      <c r="C2617" s="5">
        <v>12867.833333333334</v>
      </c>
      <c r="D2617" s="6">
        <v>0.30658137170812289</v>
      </c>
    </row>
    <row r="2618" spans="1:4" x14ac:dyDescent="0.25">
      <c r="A2618" s="67" t="s">
        <v>3133</v>
      </c>
      <c r="B2618" s="5">
        <v>43443</v>
      </c>
      <c r="C2618" s="5">
        <v>14261.5</v>
      </c>
      <c r="D2618" s="6">
        <v>0.32828073567663374</v>
      </c>
    </row>
    <row r="2619" spans="1:4" x14ac:dyDescent="0.25">
      <c r="A2619" s="67" t="s">
        <v>3363</v>
      </c>
      <c r="B2619" s="5">
        <v>48647</v>
      </c>
      <c r="C2619" s="5">
        <v>14835.666666666666</v>
      </c>
      <c r="D2619" s="6">
        <v>0.30496570531927286</v>
      </c>
    </row>
    <row r="2620" spans="1:4" x14ac:dyDescent="0.25">
      <c r="A2620" s="67" t="s">
        <v>3691</v>
      </c>
      <c r="B2620" s="5">
        <v>76892</v>
      </c>
      <c r="C2620" s="5">
        <v>20402.5</v>
      </c>
      <c r="D2620" s="6">
        <v>0.26533969723768402</v>
      </c>
    </row>
    <row r="2621" spans="1:4" x14ac:dyDescent="0.25">
      <c r="A2621" s="67" t="s">
        <v>3732</v>
      </c>
      <c r="B2621" s="5">
        <v>73864</v>
      </c>
      <c r="C2621" s="5">
        <v>19154.333333333332</v>
      </c>
      <c r="D2621" s="6">
        <v>0.25931892848117261</v>
      </c>
    </row>
    <row r="2622" spans="1:4" x14ac:dyDescent="0.25">
      <c r="A2622" s="67" t="s">
        <v>3916</v>
      </c>
      <c r="B2622" s="5">
        <v>81898</v>
      </c>
      <c r="C2622" s="5">
        <v>18349.333333333332</v>
      </c>
      <c r="D2622" s="6">
        <v>0.22405105537782768</v>
      </c>
    </row>
    <row r="2623" spans="1:4" x14ac:dyDescent="0.25">
      <c r="A2623" s="67" t="s">
        <v>3823</v>
      </c>
      <c r="B2623" s="5">
        <v>73869</v>
      </c>
      <c r="C2623" s="5">
        <v>18036.5</v>
      </c>
      <c r="D2623" s="6">
        <v>0.24416873113213933</v>
      </c>
    </row>
    <row r="2624" spans="1:4" x14ac:dyDescent="0.25">
      <c r="A2624" s="67" t="s">
        <v>3791</v>
      </c>
      <c r="B2624" s="5">
        <v>81550</v>
      </c>
      <c r="C2624" s="5">
        <v>20367.833333333332</v>
      </c>
      <c r="D2624" s="6">
        <v>0.24975883915798078</v>
      </c>
    </row>
    <row r="2625" spans="1:4" x14ac:dyDescent="0.25">
      <c r="A2625" s="67" t="s">
        <v>3891</v>
      </c>
      <c r="B2625" s="5">
        <v>74507</v>
      </c>
      <c r="C2625" s="5">
        <v>17078.166666666668</v>
      </c>
      <c r="D2625" s="6">
        <v>0.22921559942913644</v>
      </c>
    </row>
    <row r="2626" spans="1:4" x14ac:dyDescent="0.25">
      <c r="A2626" s="67" t="s">
        <v>3854</v>
      </c>
      <c r="B2626" s="5">
        <v>71569</v>
      </c>
      <c r="C2626" s="5">
        <v>17020.5</v>
      </c>
      <c r="D2626" s="6">
        <v>0.23781944696726237</v>
      </c>
    </row>
    <row r="2627" spans="1:4" x14ac:dyDescent="0.25">
      <c r="A2627" s="67" t="s">
        <v>3858</v>
      </c>
      <c r="B2627" s="5">
        <v>77762</v>
      </c>
      <c r="C2627" s="5">
        <v>18424.333333333332</v>
      </c>
      <c r="D2627" s="6">
        <v>0.23693234913368139</v>
      </c>
    </row>
    <row r="2628" spans="1:4" x14ac:dyDescent="0.25">
      <c r="A2628" s="67" t="s">
        <v>3811</v>
      </c>
      <c r="B2628" s="5">
        <v>81528</v>
      </c>
      <c r="C2628" s="5">
        <v>20117.5</v>
      </c>
      <c r="D2628" s="6">
        <v>0.2467557158276911</v>
      </c>
    </row>
    <row r="2629" spans="1:4" x14ac:dyDescent="0.25">
      <c r="A2629" s="67" t="s">
        <v>3838</v>
      </c>
      <c r="B2629" s="5">
        <v>86327</v>
      </c>
      <c r="C2629" s="5">
        <v>20798.833333333332</v>
      </c>
      <c r="D2629" s="6">
        <v>0.2409308018734965</v>
      </c>
    </row>
    <row r="2630" spans="1:4" x14ac:dyDescent="0.25">
      <c r="A2630" s="67" t="s">
        <v>3828</v>
      </c>
      <c r="B2630" s="5">
        <v>78429</v>
      </c>
      <c r="C2630" s="5">
        <v>19044.666666666668</v>
      </c>
      <c r="D2630" s="6">
        <v>0.24282684551207676</v>
      </c>
    </row>
    <row r="2631" spans="1:4" x14ac:dyDescent="0.25">
      <c r="A2631" s="67" t="s">
        <v>3910</v>
      </c>
      <c r="B2631" s="5">
        <v>78145</v>
      </c>
      <c r="C2631" s="5">
        <v>17577.833333333332</v>
      </c>
      <c r="D2631" s="6">
        <v>0.22493868236398148</v>
      </c>
    </row>
    <row r="2632" spans="1:4" x14ac:dyDescent="0.25">
      <c r="A2632" s="67" t="s">
        <v>3885</v>
      </c>
      <c r="B2632" s="5">
        <v>85593</v>
      </c>
      <c r="C2632" s="5">
        <v>19674.833333333332</v>
      </c>
      <c r="D2632" s="6">
        <v>0.22986498117057858</v>
      </c>
    </row>
    <row r="2633" spans="1:4" x14ac:dyDescent="0.25">
      <c r="A2633" s="67" t="s">
        <v>3810</v>
      </c>
      <c r="B2633" s="5">
        <v>76197</v>
      </c>
      <c r="C2633" s="5">
        <v>18831</v>
      </c>
      <c r="D2633" s="6">
        <v>0.24713571400448836</v>
      </c>
    </row>
    <row r="2634" spans="1:4" x14ac:dyDescent="0.25">
      <c r="A2634" s="67" t="s">
        <v>3832</v>
      </c>
      <c r="B2634" s="5">
        <v>77607</v>
      </c>
      <c r="C2634" s="5">
        <v>18793.833333333332</v>
      </c>
      <c r="D2634" s="6">
        <v>0.242166728946272</v>
      </c>
    </row>
    <row r="2635" spans="1:4" x14ac:dyDescent="0.25">
      <c r="A2635" s="67" t="s">
        <v>3904</v>
      </c>
      <c r="B2635" s="5">
        <v>80217</v>
      </c>
      <c r="C2635" s="5">
        <v>18092</v>
      </c>
      <c r="D2635" s="6">
        <v>0.2255382275577496</v>
      </c>
    </row>
    <row r="2636" spans="1:4" x14ac:dyDescent="0.25">
      <c r="A2636" s="67" t="s">
        <v>3777</v>
      </c>
      <c r="B2636" s="5">
        <v>71015</v>
      </c>
      <c r="C2636" s="5">
        <v>17911.5</v>
      </c>
      <c r="D2636" s="6">
        <v>0.25222136168415121</v>
      </c>
    </row>
    <row r="2637" spans="1:4" x14ac:dyDescent="0.25">
      <c r="A2637" s="67" t="s">
        <v>3274</v>
      </c>
      <c r="B2637" s="5">
        <v>39754</v>
      </c>
      <c r="C2637" s="5">
        <v>12488.166666666666</v>
      </c>
      <c r="D2637" s="6">
        <v>0.314136103704449</v>
      </c>
    </row>
    <row r="2638" spans="1:4" x14ac:dyDescent="0.25">
      <c r="A2638" s="67" t="s">
        <v>3171</v>
      </c>
      <c r="B2638" s="5">
        <v>37599</v>
      </c>
      <c r="C2638" s="5">
        <v>12203.5</v>
      </c>
      <c r="D2638" s="6">
        <v>0.32456980238836142</v>
      </c>
    </row>
    <row r="2639" spans="1:4" x14ac:dyDescent="0.25">
      <c r="A2639" s="67" t="s">
        <v>3002</v>
      </c>
      <c r="B2639" s="5">
        <v>38837</v>
      </c>
      <c r="C2639" s="5">
        <v>13111.833333333334</v>
      </c>
      <c r="D2639" s="6">
        <v>0.337611899305645</v>
      </c>
    </row>
    <row r="2640" spans="1:4" x14ac:dyDescent="0.25">
      <c r="A2640" s="67" t="s">
        <v>2727</v>
      </c>
      <c r="B2640" s="5">
        <v>38310</v>
      </c>
      <c r="C2640" s="5">
        <v>13690.166666666666</v>
      </c>
      <c r="D2640" s="6">
        <v>0.35735230140085267</v>
      </c>
    </row>
    <row r="2641" spans="1:4" x14ac:dyDescent="0.25">
      <c r="A2641" s="67" t="s">
        <v>2712</v>
      </c>
      <c r="B2641" s="5">
        <v>39443</v>
      </c>
      <c r="C2641" s="5">
        <v>14160</v>
      </c>
      <c r="D2641" s="6">
        <v>0.35899906193747938</v>
      </c>
    </row>
    <row r="2642" spans="1:4" x14ac:dyDescent="0.25">
      <c r="A2642" s="67" t="s">
        <v>3137</v>
      </c>
      <c r="B2642" s="5">
        <v>38947</v>
      </c>
      <c r="C2642" s="5">
        <v>12767.166666666666</v>
      </c>
      <c r="D2642" s="6">
        <v>0.32780873152403694</v>
      </c>
    </row>
    <row r="2643" spans="1:4" x14ac:dyDescent="0.25">
      <c r="A2643" s="67" t="s">
        <v>3247</v>
      </c>
      <c r="B2643" s="5">
        <v>34849</v>
      </c>
      <c r="C2643" s="5">
        <v>11068.666666666666</v>
      </c>
      <c r="D2643" s="6">
        <v>0.31761791347432256</v>
      </c>
    </row>
    <row r="2644" spans="1:4" x14ac:dyDescent="0.25">
      <c r="A2644" s="67" t="s">
        <v>3267</v>
      </c>
      <c r="B2644" s="5">
        <v>38037</v>
      </c>
      <c r="C2644" s="5">
        <v>11984</v>
      </c>
      <c r="D2644" s="6">
        <v>0.31506165049819912</v>
      </c>
    </row>
    <row r="2645" spans="1:4" x14ac:dyDescent="0.25">
      <c r="A2645" s="67" t="s">
        <v>3972</v>
      </c>
      <c r="B2645" s="5">
        <v>56746</v>
      </c>
      <c r="C2645" s="5">
        <v>11554.333333333334</v>
      </c>
      <c r="D2645" s="6">
        <v>0.20361493908528061</v>
      </c>
    </row>
    <row r="2646" spans="1:4" x14ac:dyDescent="0.25">
      <c r="A2646" s="67" t="s">
        <v>3909</v>
      </c>
      <c r="B2646" s="5">
        <v>62997</v>
      </c>
      <c r="C2646" s="5">
        <v>14184.833333333334</v>
      </c>
      <c r="D2646" s="6">
        <v>0.22516680688498394</v>
      </c>
    </row>
    <row r="2647" spans="1:4" x14ac:dyDescent="0.25">
      <c r="A2647" s="67" t="s">
        <v>3915</v>
      </c>
      <c r="B2647" s="5">
        <v>58980</v>
      </c>
      <c r="C2647" s="5">
        <v>13227.333333333334</v>
      </c>
      <c r="D2647" s="6">
        <v>0.22426811348479711</v>
      </c>
    </row>
    <row r="2648" spans="1:4" x14ac:dyDescent="0.25">
      <c r="A2648" s="67" t="s">
        <v>2775</v>
      </c>
      <c r="B2648" s="5">
        <v>46827</v>
      </c>
      <c r="C2648" s="5">
        <v>16556.666666666668</v>
      </c>
      <c r="D2648" s="6">
        <v>0.35357094553711893</v>
      </c>
    </row>
    <row r="2649" spans="1:4" x14ac:dyDescent="0.25">
      <c r="A2649" s="67" t="s">
        <v>3323</v>
      </c>
      <c r="B2649" s="5">
        <v>49269</v>
      </c>
      <c r="C2649" s="5">
        <v>15243.666666666666</v>
      </c>
      <c r="D2649" s="6">
        <v>0.30939671328150897</v>
      </c>
    </row>
    <row r="2650" spans="1:4" x14ac:dyDescent="0.25">
      <c r="A2650" s="67" t="s">
        <v>3064</v>
      </c>
      <c r="B2650" s="5">
        <v>49348</v>
      </c>
      <c r="C2650" s="5">
        <v>16444.833333333332</v>
      </c>
      <c r="D2650" s="6">
        <v>0.33324214422739185</v>
      </c>
    </row>
    <row r="2651" spans="1:4" x14ac:dyDescent="0.25">
      <c r="A2651" s="67" t="s">
        <v>3034</v>
      </c>
      <c r="B2651" s="5">
        <v>48671</v>
      </c>
      <c r="C2651" s="5">
        <v>16335</v>
      </c>
      <c r="D2651" s="6">
        <v>0.33562080088759222</v>
      </c>
    </row>
    <row r="2652" spans="1:4" x14ac:dyDescent="0.25">
      <c r="A2652" s="67" t="s">
        <v>3029</v>
      </c>
      <c r="B2652" s="5">
        <v>48066</v>
      </c>
      <c r="C2652" s="5">
        <v>16150.833333333334</v>
      </c>
      <c r="D2652" s="6">
        <v>0.33601367564043888</v>
      </c>
    </row>
    <row r="2653" spans="1:4" x14ac:dyDescent="0.25">
      <c r="A2653" s="67" t="s">
        <v>2659</v>
      </c>
      <c r="B2653" s="5">
        <v>49375</v>
      </c>
      <c r="C2653" s="5">
        <v>17951.333333333332</v>
      </c>
      <c r="D2653" s="6">
        <v>0.36357130801687759</v>
      </c>
    </row>
    <row r="2654" spans="1:4" x14ac:dyDescent="0.25">
      <c r="A2654" s="67" t="s">
        <v>3544</v>
      </c>
      <c r="B2654" s="5">
        <v>30814</v>
      </c>
      <c r="C2654" s="5">
        <v>8745</v>
      </c>
      <c r="D2654" s="6">
        <v>0.28379957162328812</v>
      </c>
    </row>
    <row r="2655" spans="1:4" x14ac:dyDescent="0.25">
      <c r="A2655" s="67" t="s">
        <v>3099</v>
      </c>
      <c r="B2655" s="5">
        <v>28807</v>
      </c>
      <c r="C2655" s="5">
        <v>9542</v>
      </c>
      <c r="D2655" s="6">
        <v>0.33123893498108098</v>
      </c>
    </row>
    <row r="2656" spans="1:4" x14ac:dyDescent="0.25">
      <c r="A2656" s="67" t="s">
        <v>3816</v>
      </c>
      <c r="B2656" s="5">
        <v>54863</v>
      </c>
      <c r="C2656" s="5">
        <v>13493</v>
      </c>
      <c r="D2656" s="6">
        <v>0.24593988662668831</v>
      </c>
    </row>
    <row r="2657" spans="1:4" x14ac:dyDescent="0.25">
      <c r="A2657" s="67" t="s">
        <v>3530</v>
      </c>
      <c r="B2657" s="5">
        <v>26391</v>
      </c>
      <c r="C2657" s="5">
        <v>7534.166666666667</v>
      </c>
      <c r="D2657" s="6">
        <v>0.28548242456392964</v>
      </c>
    </row>
    <row r="2658" spans="1:4" x14ac:dyDescent="0.25">
      <c r="A2658" s="67" t="s">
        <v>3997</v>
      </c>
      <c r="B2658" s="5">
        <v>40990</v>
      </c>
      <c r="C2658" s="5">
        <v>7962.333333333333</v>
      </c>
      <c r="D2658" s="6">
        <v>0.19425063023501665</v>
      </c>
    </row>
    <row r="2659" spans="1:4" x14ac:dyDescent="0.25">
      <c r="A2659" s="67" t="s">
        <v>1974</v>
      </c>
      <c r="B2659" s="5">
        <v>62042</v>
      </c>
      <c r="C2659" s="5">
        <v>26275.333333333332</v>
      </c>
      <c r="D2659" s="6">
        <v>0.42350880586269513</v>
      </c>
    </row>
    <row r="2660" spans="1:4" x14ac:dyDescent="0.25">
      <c r="A2660" s="67" t="s">
        <v>1896</v>
      </c>
      <c r="B2660" s="5">
        <v>58588</v>
      </c>
      <c r="C2660" s="5">
        <v>25257.166666666668</v>
      </c>
      <c r="D2660" s="6">
        <v>0.43109794952322433</v>
      </c>
    </row>
    <row r="2661" spans="1:4" x14ac:dyDescent="0.25">
      <c r="A2661" s="67" t="s">
        <v>2296</v>
      </c>
      <c r="B2661" s="5">
        <v>66471</v>
      </c>
      <c r="C2661" s="5">
        <v>26437.333333333332</v>
      </c>
      <c r="D2661" s="6">
        <v>0.3977273297127068</v>
      </c>
    </row>
    <row r="2662" spans="1:4" x14ac:dyDescent="0.25">
      <c r="A2662" s="67" t="s">
        <v>2316</v>
      </c>
      <c r="B2662" s="5">
        <v>65529</v>
      </c>
      <c r="C2662" s="5">
        <v>25969.333333333332</v>
      </c>
      <c r="D2662" s="6">
        <v>0.39630290914455174</v>
      </c>
    </row>
    <row r="2663" spans="1:4" x14ac:dyDescent="0.25">
      <c r="A2663" s="67" t="s">
        <v>2253</v>
      </c>
      <c r="B2663" s="5">
        <v>63873</v>
      </c>
      <c r="C2663" s="5">
        <v>25644</v>
      </c>
      <c r="D2663" s="6">
        <v>0.40148419519984968</v>
      </c>
    </row>
    <row r="2664" spans="1:4" x14ac:dyDescent="0.25">
      <c r="A2664" s="67" t="s">
        <v>2237</v>
      </c>
      <c r="B2664" s="5">
        <v>65608</v>
      </c>
      <c r="C2664" s="5">
        <v>26441.5</v>
      </c>
      <c r="D2664" s="6">
        <v>0.40302249725643213</v>
      </c>
    </row>
    <row r="2665" spans="1:4" x14ac:dyDescent="0.25">
      <c r="A2665" s="67" t="s">
        <v>2475</v>
      </c>
      <c r="B2665" s="5">
        <v>62525</v>
      </c>
      <c r="C2665" s="5">
        <v>23775.5</v>
      </c>
      <c r="D2665" s="6">
        <v>0.38025589764094364</v>
      </c>
    </row>
    <row r="2666" spans="1:4" x14ac:dyDescent="0.25">
      <c r="A2666" s="67" t="s">
        <v>2176</v>
      </c>
      <c r="B2666" s="5">
        <v>65154</v>
      </c>
      <c r="C2666" s="5">
        <v>26613.333333333332</v>
      </c>
      <c r="D2666" s="6">
        <v>0.40846814214527633</v>
      </c>
    </row>
    <row r="2667" spans="1:4" x14ac:dyDescent="0.25">
      <c r="A2667" s="67" t="s">
        <v>2217</v>
      </c>
      <c r="B2667" s="5">
        <v>61733</v>
      </c>
      <c r="C2667" s="5">
        <v>24988.333333333332</v>
      </c>
      <c r="D2667" s="6">
        <v>0.4047808033520699</v>
      </c>
    </row>
    <row r="2668" spans="1:4" x14ac:dyDescent="0.25">
      <c r="A2668" s="67" t="s">
        <v>2030</v>
      </c>
      <c r="B2668" s="5">
        <v>62505</v>
      </c>
      <c r="C2668" s="5">
        <v>26183</v>
      </c>
      <c r="D2668" s="6">
        <v>0.41889448844092475</v>
      </c>
    </row>
    <row r="2669" spans="1:4" x14ac:dyDescent="0.25">
      <c r="A2669" s="67" t="s">
        <v>1905</v>
      </c>
      <c r="B2669" s="5">
        <v>61591</v>
      </c>
      <c r="C2669" s="5">
        <v>26511.166666666668</v>
      </c>
      <c r="D2669" s="6">
        <v>0.43043897106178935</v>
      </c>
    </row>
    <row r="2670" spans="1:4" x14ac:dyDescent="0.25">
      <c r="A2670" s="67" t="s">
        <v>2363</v>
      </c>
      <c r="B2670" s="5">
        <v>62820</v>
      </c>
      <c r="C2670" s="5">
        <v>24580.833333333332</v>
      </c>
      <c r="D2670" s="6">
        <v>0.39128992889737874</v>
      </c>
    </row>
    <row r="2671" spans="1:4" x14ac:dyDescent="0.25">
      <c r="A2671" s="67" t="s">
        <v>2485</v>
      </c>
      <c r="B2671" s="5">
        <v>63338</v>
      </c>
      <c r="C2671" s="5">
        <v>23979.666666666668</v>
      </c>
      <c r="D2671" s="6">
        <v>0.37859841906385849</v>
      </c>
    </row>
    <row r="2672" spans="1:4" x14ac:dyDescent="0.25">
      <c r="A2672" s="67" t="s">
        <v>2433</v>
      </c>
      <c r="B2672" s="5">
        <v>63263</v>
      </c>
      <c r="C2672" s="5">
        <v>24305.833333333332</v>
      </c>
      <c r="D2672" s="6">
        <v>0.38420298331304764</v>
      </c>
    </row>
    <row r="2673" spans="1:4" x14ac:dyDescent="0.25">
      <c r="A2673" s="67" t="s">
        <v>2169</v>
      </c>
      <c r="B2673" s="5">
        <v>62585</v>
      </c>
      <c r="C2673" s="5">
        <v>25582.833333333332</v>
      </c>
      <c r="D2673" s="6">
        <v>0.40876940693989505</v>
      </c>
    </row>
    <row r="2674" spans="1:4" x14ac:dyDescent="0.25">
      <c r="A2674" s="67" t="s">
        <v>2507</v>
      </c>
      <c r="B2674" s="5">
        <v>58629</v>
      </c>
      <c r="C2674" s="5">
        <v>22083.5</v>
      </c>
      <c r="D2674" s="6">
        <v>0.37666513159016868</v>
      </c>
    </row>
    <row r="2675" spans="1:4" x14ac:dyDescent="0.25">
      <c r="A2675" s="67" t="s">
        <v>2346</v>
      </c>
      <c r="B2675" s="5">
        <v>60303</v>
      </c>
      <c r="C2675" s="5">
        <v>23689.333333333332</v>
      </c>
      <c r="D2675" s="6">
        <v>0.39283838836099916</v>
      </c>
    </row>
    <row r="2676" spans="1:4" x14ac:dyDescent="0.25">
      <c r="A2676" s="67" t="s">
        <v>1638</v>
      </c>
      <c r="B2676" s="5">
        <v>62188</v>
      </c>
      <c r="C2676" s="5">
        <v>28235.833333333332</v>
      </c>
      <c r="D2676" s="6">
        <v>0.45403990051671272</v>
      </c>
    </row>
    <row r="2677" spans="1:4" x14ac:dyDescent="0.25">
      <c r="A2677" s="67" t="s">
        <v>1740</v>
      </c>
      <c r="B2677" s="5">
        <v>62949</v>
      </c>
      <c r="C2677" s="5">
        <v>27946.666666666668</v>
      </c>
      <c r="D2677" s="6">
        <v>0.44395727758449965</v>
      </c>
    </row>
    <row r="2678" spans="1:4" x14ac:dyDescent="0.25">
      <c r="A2678" s="67" t="s">
        <v>2182</v>
      </c>
      <c r="B2678" s="5">
        <v>61861</v>
      </c>
      <c r="C2678" s="5">
        <v>25260</v>
      </c>
      <c r="D2678" s="6">
        <v>0.40833481515009457</v>
      </c>
    </row>
    <row r="2679" spans="1:4" x14ac:dyDescent="0.25">
      <c r="A2679" s="67" t="s">
        <v>2034</v>
      </c>
      <c r="B2679" s="5">
        <v>61137</v>
      </c>
      <c r="C2679" s="5">
        <v>25595.5</v>
      </c>
      <c r="D2679" s="6">
        <v>0.41865809575216317</v>
      </c>
    </row>
    <row r="2680" spans="1:4" x14ac:dyDescent="0.25">
      <c r="A2680" s="67" t="s">
        <v>2348</v>
      </c>
      <c r="B2680" s="5">
        <v>61792</v>
      </c>
      <c r="C2680" s="5">
        <v>24259.333333333332</v>
      </c>
      <c r="D2680" s="6">
        <v>0.39259666839288793</v>
      </c>
    </row>
    <row r="2681" spans="1:4" x14ac:dyDescent="0.25">
      <c r="A2681" s="67" t="s">
        <v>2094</v>
      </c>
      <c r="B2681" s="5">
        <v>61744</v>
      </c>
      <c r="C2681" s="5">
        <v>25598.166666666668</v>
      </c>
      <c r="D2681" s="6">
        <v>0.41458549278742335</v>
      </c>
    </row>
    <row r="2682" spans="1:4" x14ac:dyDescent="0.25">
      <c r="A2682" s="67" t="s">
        <v>2369</v>
      </c>
      <c r="B2682" s="5">
        <v>60383</v>
      </c>
      <c r="C2682" s="5">
        <v>23604.333333333332</v>
      </c>
      <c r="D2682" s="6">
        <v>0.39091024515730144</v>
      </c>
    </row>
    <row r="2683" spans="1:4" x14ac:dyDescent="0.25">
      <c r="A2683" s="67" t="s">
        <v>1973</v>
      </c>
      <c r="B2683" s="5">
        <v>59679</v>
      </c>
      <c r="C2683" s="5">
        <v>25282</v>
      </c>
      <c r="D2683" s="6">
        <v>0.42363310377184604</v>
      </c>
    </row>
    <row r="2684" spans="1:4" x14ac:dyDescent="0.25">
      <c r="A2684" s="67" t="s">
        <v>2819</v>
      </c>
      <c r="B2684" s="5">
        <v>39703</v>
      </c>
      <c r="C2684" s="5">
        <v>13885.833333333334</v>
      </c>
      <c r="D2684" s="6">
        <v>0.34974267267796727</v>
      </c>
    </row>
    <row r="2685" spans="1:4" x14ac:dyDescent="0.25">
      <c r="A2685" s="67" t="s">
        <v>3068</v>
      </c>
      <c r="B2685" s="5">
        <v>35925</v>
      </c>
      <c r="C2685" s="5">
        <v>11964.5</v>
      </c>
      <c r="D2685" s="6">
        <v>0.3330410577592206</v>
      </c>
    </row>
    <row r="2686" spans="1:4" x14ac:dyDescent="0.25">
      <c r="A2686" s="67" t="s">
        <v>3155</v>
      </c>
      <c r="B2686" s="5">
        <v>38180</v>
      </c>
      <c r="C2686" s="5">
        <v>12440</v>
      </c>
      <c r="D2686" s="6">
        <v>0.32582503928758511</v>
      </c>
    </row>
    <row r="2687" spans="1:4" x14ac:dyDescent="0.25">
      <c r="A2687" s="67" t="s">
        <v>2839</v>
      </c>
      <c r="B2687" s="5">
        <v>40800</v>
      </c>
      <c r="C2687" s="5">
        <v>14224.5</v>
      </c>
      <c r="D2687" s="6">
        <v>0.34863970588235293</v>
      </c>
    </row>
    <row r="2688" spans="1:4" x14ac:dyDescent="0.25">
      <c r="A2688" s="67" t="s">
        <v>2785</v>
      </c>
      <c r="B2688" s="5">
        <v>38358</v>
      </c>
      <c r="C2688" s="5">
        <v>13539</v>
      </c>
      <c r="D2688" s="6">
        <v>0.35296417957140624</v>
      </c>
    </row>
    <row r="2689" spans="1:4" x14ac:dyDescent="0.25">
      <c r="A2689" s="67" t="s">
        <v>2969</v>
      </c>
      <c r="B2689" s="5">
        <v>37497</v>
      </c>
      <c r="C2689" s="5">
        <v>12757.5</v>
      </c>
      <c r="D2689" s="6">
        <v>0.34022721817745422</v>
      </c>
    </row>
    <row r="2690" spans="1:4" x14ac:dyDescent="0.25">
      <c r="A2690" s="67" t="s">
        <v>3358</v>
      </c>
      <c r="B2690" s="5">
        <v>40159</v>
      </c>
      <c r="C2690" s="5">
        <v>12278.833333333334</v>
      </c>
      <c r="D2690" s="6">
        <v>0.30575545539812582</v>
      </c>
    </row>
    <row r="2691" spans="1:4" x14ac:dyDescent="0.25">
      <c r="A2691" s="67" t="s">
        <v>2806</v>
      </c>
      <c r="B2691" s="5">
        <v>40827</v>
      </c>
      <c r="C2691" s="5">
        <v>14327.5</v>
      </c>
      <c r="D2691" s="6">
        <v>0.35093198128689346</v>
      </c>
    </row>
    <row r="2692" spans="1:4" x14ac:dyDescent="0.25">
      <c r="A2692" s="67" t="s">
        <v>3412</v>
      </c>
      <c r="B2692" s="5">
        <v>37784</v>
      </c>
      <c r="C2692" s="5">
        <v>11296.5</v>
      </c>
      <c r="D2692" s="6">
        <v>0.29897575693415201</v>
      </c>
    </row>
    <row r="2693" spans="1:4" x14ac:dyDescent="0.25">
      <c r="A2693" s="67" t="s">
        <v>3045</v>
      </c>
      <c r="B2693" s="5">
        <v>38231</v>
      </c>
      <c r="C2693" s="5">
        <v>12789.833333333334</v>
      </c>
      <c r="D2693" s="6">
        <v>0.3345409048503396</v>
      </c>
    </row>
    <row r="2694" spans="1:4" x14ac:dyDescent="0.25">
      <c r="A2694" s="67" t="s">
        <v>2987</v>
      </c>
      <c r="B2694" s="5">
        <v>40654</v>
      </c>
      <c r="C2694" s="5">
        <v>13780.5</v>
      </c>
      <c r="D2694" s="6">
        <v>0.338970335022384</v>
      </c>
    </row>
    <row r="2695" spans="1:4" x14ac:dyDescent="0.25">
      <c r="A2695" s="67" t="s">
        <v>3224</v>
      </c>
      <c r="B2695" s="5">
        <v>41039</v>
      </c>
      <c r="C2695" s="5">
        <v>13122.5</v>
      </c>
      <c r="D2695" s="6">
        <v>0.31975681668656641</v>
      </c>
    </row>
    <row r="2696" spans="1:4" x14ac:dyDescent="0.25">
      <c r="A2696" s="67" t="s">
        <v>2888</v>
      </c>
      <c r="B2696" s="5">
        <v>40294</v>
      </c>
      <c r="C2696" s="5">
        <v>13910.666666666666</v>
      </c>
      <c r="D2696" s="6">
        <v>0.34522923181284226</v>
      </c>
    </row>
    <row r="2697" spans="1:4" x14ac:dyDescent="0.25">
      <c r="A2697" s="67" t="s">
        <v>2917</v>
      </c>
      <c r="B2697" s="5">
        <v>40548</v>
      </c>
      <c r="C2697" s="5">
        <v>13931.5</v>
      </c>
      <c r="D2697" s="6">
        <v>0.34358044786425962</v>
      </c>
    </row>
    <row r="2698" spans="1:4" x14ac:dyDescent="0.25">
      <c r="A2698" s="67" t="s">
        <v>3772</v>
      </c>
      <c r="B2698" s="5">
        <v>68712</v>
      </c>
      <c r="C2698" s="5">
        <v>17372.833333333332</v>
      </c>
      <c r="D2698" s="6">
        <v>0.25283550665580001</v>
      </c>
    </row>
    <row r="2699" spans="1:4" x14ac:dyDescent="0.25">
      <c r="A2699" s="67" t="s">
        <v>3743</v>
      </c>
      <c r="B2699" s="5">
        <v>69449</v>
      </c>
      <c r="C2699" s="5">
        <v>17892.333333333332</v>
      </c>
      <c r="D2699" s="6">
        <v>0.25763269929492622</v>
      </c>
    </row>
    <row r="2700" spans="1:4" x14ac:dyDescent="0.25">
      <c r="A2700" s="67" t="s">
        <v>3866</v>
      </c>
      <c r="B2700" s="5">
        <v>69543</v>
      </c>
      <c r="C2700" s="5">
        <v>16395.166666666668</v>
      </c>
      <c r="D2700" s="6">
        <v>0.23575581534685974</v>
      </c>
    </row>
    <row r="2701" spans="1:4" x14ac:dyDescent="0.25">
      <c r="A2701" s="67" t="s">
        <v>3699</v>
      </c>
      <c r="B2701" s="5">
        <v>64731</v>
      </c>
      <c r="C2701" s="5">
        <v>17132.5</v>
      </c>
      <c r="D2701" s="6">
        <v>0.26467225904126307</v>
      </c>
    </row>
    <row r="2702" spans="1:4" x14ac:dyDescent="0.25">
      <c r="A2702" s="67" t="s">
        <v>3779</v>
      </c>
      <c r="B2702" s="5">
        <v>71171</v>
      </c>
      <c r="C2702" s="5">
        <v>17928.166666666668</v>
      </c>
      <c r="D2702" s="6">
        <v>0.25190269444951829</v>
      </c>
    </row>
    <row r="2703" spans="1:4" x14ac:dyDescent="0.25">
      <c r="A2703" s="67" t="s">
        <v>3596</v>
      </c>
      <c r="B2703" s="5">
        <v>66946</v>
      </c>
      <c r="C2703" s="5">
        <v>18607.833333333332</v>
      </c>
      <c r="D2703" s="6">
        <v>0.27795287744351166</v>
      </c>
    </row>
    <row r="2704" spans="1:4" x14ac:dyDescent="0.25">
      <c r="A2704" s="67" t="s">
        <v>3798</v>
      </c>
      <c r="B2704" s="5">
        <v>66355</v>
      </c>
      <c r="C2704" s="5">
        <v>16490.833333333332</v>
      </c>
      <c r="D2704" s="6">
        <v>0.24852435134252629</v>
      </c>
    </row>
    <row r="2705" spans="1:4" x14ac:dyDescent="0.25">
      <c r="A2705" s="67" t="s">
        <v>3839</v>
      </c>
      <c r="B2705" s="5">
        <v>65602</v>
      </c>
      <c r="C2705" s="5">
        <v>15802.333333333334</v>
      </c>
      <c r="D2705" s="6">
        <v>0.24088188368240807</v>
      </c>
    </row>
    <row r="2706" spans="1:4" x14ac:dyDescent="0.25">
      <c r="A2706" s="67" t="s">
        <v>2890</v>
      </c>
      <c r="B2706" s="5">
        <v>35444</v>
      </c>
      <c r="C2706" s="5">
        <v>12232.166666666666</v>
      </c>
      <c r="D2706" s="6">
        <v>0.34511247789940935</v>
      </c>
    </row>
    <row r="2707" spans="1:4" x14ac:dyDescent="0.25">
      <c r="A2707" s="67" t="s">
        <v>2734</v>
      </c>
      <c r="B2707" s="5">
        <v>34283</v>
      </c>
      <c r="C2707" s="5">
        <v>12226.833333333334</v>
      </c>
      <c r="D2707" s="6">
        <v>0.35664420655524121</v>
      </c>
    </row>
    <row r="2708" spans="1:4" x14ac:dyDescent="0.25">
      <c r="A2708" s="67" t="s">
        <v>3066</v>
      </c>
      <c r="B2708" s="5">
        <v>34171</v>
      </c>
      <c r="C2708" s="5">
        <v>11386.166666666666</v>
      </c>
      <c r="D2708" s="6">
        <v>0.33321139757884366</v>
      </c>
    </row>
    <row r="2709" spans="1:4" x14ac:dyDescent="0.25">
      <c r="A2709" s="67" t="s">
        <v>3244</v>
      </c>
      <c r="B2709" s="5">
        <v>34915</v>
      </c>
      <c r="C2709" s="5">
        <v>11099.5</v>
      </c>
      <c r="D2709" s="6">
        <v>0.31790061578118289</v>
      </c>
    </row>
    <row r="2710" spans="1:4" x14ac:dyDescent="0.25">
      <c r="A2710" s="67" t="s">
        <v>2421</v>
      </c>
      <c r="B2710" s="5">
        <v>35363</v>
      </c>
      <c r="C2710" s="5">
        <v>13646.333333333334</v>
      </c>
      <c r="D2710" s="6">
        <v>0.38589297665167926</v>
      </c>
    </row>
    <row r="2711" spans="1:4" x14ac:dyDescent="0.25">
      <c r="A2711" s="67" t="s">
        <v>2825</v>
      </c>
      <c r="B2711" s="5">
        <v>35408</v>
      </c>
      <c r="C2711" s="5">
        <v>12369.833333333334</v>
      </c>
      <c r="D2711" s="6">
        <v>0.3493513706883567</v>
      </c>
    </row>
    <row r="2712" spans="1:4" x14ac:dyDescent="0.25">
      <c r="A2712" s="67" t="s">
        <v>2840</v>
      </c>
      <c r="B2712" s="5">
        <v>34312</v>
      </c>
      <c r="C2712" s="5">
        <v>11959.166666666666</v>
      </c>
      <c r="D2712" s="6">
        <v>0.34854181238828008</v>
      </c>
    </row>
    <row r="2713" spans="1:4" x14ac:dyDescent="0.25">
      <c r="A2713" s="67" t="s">
        <v>3220</v>
      </c>
      <c r="B2713" s="5">
        <v>36801</v>
      </c>
      <c r="C2713" s="5">
        <v>11771</v>
      </c>
      <c r="D2713" s="6">
        <v>0.3198554387109046</v>
      </c>
    </row>
    <row r="2714" spans="1:4" x14ac:dyDescent="0.25">
      <c r="A2714" s="67" t="s">
        <v>3874</v>
      </c>
      <c r="B2714" s="5">
        <v>52004</v>
      </c>
      <c r="C2714" s="5">
        <v>12159.833333333334</v>
      </c>
      <c r="D2714" s="6">
        <v>0.23382496218239623</v>
      </c>
    </row>
    <row r="2715" spans="1:4" x14ac:dyDescent="0.25">
      <c r="A2715" s="67" t="s">
        <v>3899</v>
      </c>
      <c r="B2715" s="5">
        <v>50774</v>
      </c>
      <c r="C2715" s="5">
        <v>11512</v>
      </c>
      <c r="D2715" s="6">
        <v>0.22673021625241266</v>
      </c>
    </row>
    <row r="2716" spans="1:4" x14ac:dyDescent="0.25">
      <c r="A2716" s="67" t="s">
        <v>3895</v>
      </c>
      <c r="B2716" s="5">
        <v>50588</v>
      </c>
      <c r="C2716" s="5">
        <v>11565.333333333334</v>
      </c>
      <c r="D2716" s="6">
        <v>0.22861811760364778</v>
      </c>
    </row>
    <row r="2717" spans="1:4" x14ac:dyDescent="0.25">
      <c r="A2717" s="67" t="s">
        <v>3926</v>
      </c>
      <c r="B2717" s="5">
        <v>53522</v>
      </c>
      <c r="C2717" s="5">
        <v>11805</v>
      </c>
      <c r="D2717" s="6">
        <v>0.22056350659541871</v>
      </c>
    </row>
    <row r="2718" spans="1:4" x14ac:dyDescent="0.25">
      <c r="A2718" s="67" t="s">
        <v>3863</v>
      </c>
      <c r="B2718" s="5">
        <v>53685</v>
      </c>
      <c r="C2718" s="5">
        <v>12694.333333333334</v>
      </c>
      <c r="D2718" s="6">
        <v>0.2364595945484462</v>
      </c>
    </row>
    <row r="2719" spans="1:4" x14ac:dyDescent="0.25">
      <c r="A2719" s="67" t="s">
        <v>3841</v>
      </c>
      <c r="B2719" s="5">
        <v>52419</v>
      </c>
      <c r="C2719" s="5">
        <v>12593.833333333334</v>
      </c>
      <c r="D2719" s="6">
        <v>0.24025321607305242</v>
      </c>
    </row>
    <row r="2720" spans="1:4" x14ac:dyDescent="0.25">
      <c r="A2720" s="67" t="s">
        <v>3696</v>
      </c>
      <c r="B2720" s="5">
        <v>54331</v>
      </c>
      <c r="C2720" s="5">
        <v>14398</v>
      </c>
      <c r="D2720" s="6">
        <v>0.2650052456240452</v>
      </c>
    </row>
    <row r="2721" spans="1:4" x14ac:dyDescent="0.25">
      <c r="A2721" s="67" t="s">
        <v>3873</v>
      </c>
      <c r="B2721" s="5">
        <v>50316</v>
      </c>
      <c r="C2721" s="5">
        <v>11782.333333333334</v>
      </c>
      <c r="D2721" s="6">
        <v>0.23416673291464613</v>
      </c>
    </row>
    <row r="2722" spans="1:4" x14ac:dyDescent="0.25">
      <c r="A2722" s="67" t="s">
        <v>3846</v>
      </c>
      <c r="B2722" s="5">
        <v>53546</v>
      </c>
      <c r="C2722" s="5">
        <v>12800.333333333334</v>
      </c>
      <c r="D2722" s="6">
        <v>0.23905302605859138</v>
      </c>
    </row>
    <row r="2723" spans="1:4" x14ac:dyDescent="0.25">
      <c r="A2723" s="67" t="s">
        <v>3852</v>
      </c>
      <c r="B2723" s="5">
        <v>51713</v>
      </c>
      <c r="C2723" s="5">
        <v>12333.666666666666</v>
      </c>
      <c r="D2723" s="6">
        <v>0.23850224637260778</v>
      </c>
    </row>
    <row r="2724" spans="1:4" x14ac:dyDescent="0.25">
      <c r="A2724" s="67" t="s">
        <v>3869</v>
      </c>
      <c r="B2724" s="5">
        <v>50501</v>
      </c>
      <c r="C2724" s="5">
        <v>11855</v>
      </c>
      <c r="D2724" s="6">
        <v>0.23474782677570741</v>
      </c>
    </row>
    <row r="2725" spans="1:4" x14ac:dyDescent="0.25">
      <c r="A2725" s="67" t="s">
        <v>1861</v>
      </c>
      <c r="B2725" s="5">
        <v>63525</v>
      </c>
      <c r="C2725" s="5">
        <v>27556.666666666668</v>
      </c>
      <c r="D2725" s="6">
        <v>0.43379247015610656</v>
      </c>
    </row>
    <row r="2726" spans="1:4" x14ac:dyDescent="0.25">
      <c r="A2726" s="67" t="s">
        <v>1937</v>
      </c>
      <c r="B2726" s="5">
        <v>67137</v>
      </c>
      <c r="C2726" s="5">
        <v>28678</v>
      </c>
      <c r="D2726" s="6">
        <v>0.42715641151674932</v>
      </c>
    </row>
    <row r="2727" spans="1:4" x14ac:dyDescent="0.25">
      <c r="A2727" s="67" t="s">
        <v>1756</v>
      </c>
      <c r="B2727" s="5">
        <v>70957</v>
      </c>
      <c r="C2727" s="5">
        <v>31411.666666666668</v>
      </c>
      <c r="D2727" s="6">
        <v>0.44268594594848526</v>
      </c>
    </row>
    <row r="2728" spans="1:4" x14ac:dyDescent="0.25">
      <c r="A2728" s="67" t="s">
        <v>1637</v>
      </c>
      <c r="B2728" s="5">
        <v>70466</v>
      </c>
      <c r="C2728" s="5">
        <v>31998.166666666668</v>
      </c>
      <c r="D2728" s="6">
        <v>0.4540937000350051</v>
      </c>
    </row>
    <row r="2729" spans="1:4" x14ac:dyDescent="0.25">
      <c r="A2729" s="67" t="s">
        <v>1744</v>
      </c>
      <c r="B2729" s="5">
        <v>70313</v>
      </c>
      <c r="C2729" s="5">
        <v>31191.166666666668</v>
      </c>
      <c r="D2729" s="6">
        <v>0.44360454918246511</v>
      </c>
    </row>
    <row r="2730" spans="1:4" x14ac:dyDescent="0.25">
      <c r="A2730" s="67" t="s">
        <v>2167</v>
      </c>
      <c r="B2730" s="5">
        <v>68394</v>
      </c>
      <c r="C2730" s="5">
        <v>27969.166666666668</v>
      </c>
      <c r="D2730" s="6">
        <v>0.40894181750835845</v>
      </c>
    </row>
    <row r="2731" spans="1:4" x14ac:dyDescent="0.25">
      <c r="A2731" s="67" t="s">
        <v>2060</v>
      </c>
      <c r="B2731" s="5">
        <v>70228</v>
      </c>
      <c r="C2731" s="5">
        <v>29305</v>
      </c>
      <c r="D2731" s="6">
        <v>0.41728370450532554</v>
      </c>
    </row>
    <row r="2732" spans="1:4" x14ac:dyDescent="0.25">
      <c r="A2732" s="67" t="s">
        <v>2174</v>
      </c>
      <c r="B2732" s="5">
        <v>63893</v>
      </c>
      <c r="C2732" s="5">
        <v>26100.166666666668</v>
      </c>
      <c r="D2732" s="6">
        <v>0.4084980618638453</v>
      </c>
    </row>
    <row r="2733" spans="1:4" x14ac:dyDescent="0.25">
      <c r="A2733" s="67" t="s">
        <v>2044</v>
      </c>
      <c r="B2733" s="5">
        <v>66122</v>
      </c>
      <c r="C2733" s="5">
        <v>27648.833333333332</v>
      </c>
      <c r="D2733" s="6">
        <v>0.41814877549580065</v>
      </c>
    </row>
    <row r="2734" spans="1:4" x14ac:dyDescent="0.25">
      <c r="A2734" s="67" t="s">
        <v>2769</v>
      </c>
      <c r="B2734" s="5">
        <v>70475</v>
      </c>
      <c r="C2734" s="5">
        <v>24948.166666666668</v>
      </c>
      <c r="D2734" s="6">
        <v>0.35400023649048129</v>
      </c>
    </row>
    <row r="2735" spans="1:4" x14ac:dyDescent="0.25">
      <c r="A2735" s="67" t="s">
        <v>2120</v>
      </c>
      <c r="B2735" s="5">
        <v>66543</v>
      </c>
      <c r="C2735" s="5">
        <v>27448.666666666668</v>
      </c>
      <c r="D2735" s="6">
        <v>0.41249517855622181</v>
      </c>
    </row>
    <row r="2736" spans="1:4" x14ac:dyDescent="0.25">
      <c r="A2736" s="67" t="s">
        <v>2069</v>
      </c>
      <c r="B2736" s="5">
        <v>65192</v>
      </c>
      <c r="C2736" s="5">
        <v>27138.333333333332</v>
      </c>
      <c r="D2736" s="6">
        <v>0.41628318403076042</v>
      </c>
    </row>
    <row r="2737" spans="1:4" x14ac:dyDescent="0.25">
      <c r="A2737" s="67" t="s">
        <v>1768</v>
      </c>
      <c r="B2737" s="5">
        <v>65896</v>
      </c>
      <c r="C2737" s="5">
        <v>29123.166666666668</v>
      </c>
      <c r="D2737" s="6">
        <v>0.44195651734045571</v>
      </c>
    </row>
    <row r="2738" spans="1:4" x14ac:dyDescent="0.25">
      <c r="A2738" s="67" t="s">
        <v>1938</v>
      </c>
      <c r="B2738" s="5">
        <v>70007</v>
      </c>
      <c r="C2738" s="5">
        <v>29889.5</v>
      </c>
      <c r="D2738" s="6">
        <v>0.42695016212664449</v>
      </c>
    </row>
    <row r="2739" spans="1:4" x14ac:dyDescent="0.25">
      <c r="A2739" s="67" t="s">
        <v>2193</v>
      </c>
      <c r="B2739" s="5">
        <v>63851</v>
      </c>
      <c r="C2739" s="5">
        <v>25984.666666666668</v>
      </c>
      <c r="D2739" s="6">
        <v>0.40695786544716084</v>
      </c>
    </row>
    <row r="2740" spans="1:4" x14ac:dyDescent="0.25">
      <c r="A2740" s="67" t="s">
        <v>1976</v>
      </c>
      <c r="B2740" s="5">
        <v>66696</v>
      </c>
      <c r="C2740" s="5">
        <v>28238</v>
      </c>
      <c r="D2740" s="6">
        <v>0.42338371116708651</v>
      </c>
    </row>
    <row r="2741" spans="1:4" x14ac:dyDescent="0.25">
      <c r="A2741" s="67" t="s">
        <v>2239</v>
      </c>
      <c r="B2741" s="5">
        <v>60927</v>
      </c>
      <c r="C2741" s="5">
        <v>24549.333333333332</v>
      </c>
      <c r="D2741" s="6">
        <v>0.40293028268802555</v>
      </c>
    </row>
    <row r="2742" spans="1:4" x14ac:dyDescent="0.25">
      <c r="A2742" s="67" t="s">
        <v>1716</v>
      </c>
      <c r="B2742" s="5">
        <v>66051</v>
      </c>
      <c r="C2742" s="5">
        <v>29477.5</v>
      </c>
      <c r="D2742" s="6">
        <v>0.44628393211306416</v>
      </c>
    </row>
    <row r="2743" spans="1:4" x14ac:dyDescent="0.25">
      <c r="A2743" s="67" t="s">
        <v>2275</v>
      </c>
      <c r="B2743" s="5">
        <v>67502</v>
      </c>
      <c r="C2743" s="5">
        <v>26987.166666666668</v>
      </c>
      <c r="D2743" s="6">
        <v>0.3997980306756343</v>
      </c>
    </row>
    <row r="2744" spans="1:4" x14ac:dyDescent="0.25">
      <c r="A2744" s="67" t="s">
        <v>1968</v>
      </c>
      <c r="B2744" s="5">
        <v>69208</v>
      </c>
      <c r="C2744" s="5">
        <v>29371.333333333332</v>
      </c>
      <c r="D2744" s="6">
        <v>0.42439217046198896</v>
      </c>
    </row>
    <row r="2745" spans="1:4" x14ac:dyDescent="0.25">
      <c r="A2745" s="67" t="s">
        <v>2042</v>
      </c>
      <c r="B2745" s="5">
        <v>68192</v>
      </c>
      <c r="C2745" s="5">
        <v>28526.833333333332</v>
      </c>
      <c r="D2745" s="6">
        <v>0.41833108478022835</v>
      </c>
    </row>
    <row r="2746" spans="1:4" x14ac:dyDescent="0.25">
      <c r="A2746" s="67" t="s">
        <v>2257</v>
      </c>
      <c r="B2746" s="5">
        <v>68856</v>
      </c>
      <c r="C2746" s="5">
        <v>27632.5</v>
      </c>
      <c r="D2746" s="6">
        <v>0.40130852794237248</v>
      </c>
    </row>
    <row r="2747" spans="1:4" x14ac:dyDescent="0.25">
      <c r="A2747" s="67" t="s">
        <v>2368</v>
      </c>
      <c r="B2747" s="5">
        <v>67054</v>
      </c>
      <c r="C2747" s="5">
        <v>26216.5</v>
      </c>
      <c r="D2747" s="6">
        <v>0.3909759298475855</v>
      </c>
    </row>
    <row r="2748" spans="1:4" x14ac:dyDescent="0.25">
      <c r="A2748" s="67" t="s">
        <v>1961</v>
      </c>
      <c r="B2748" s="5">
        <v>67198</v>
      </c>
      <c r="C2748" s="5">
        <v>28542.5</v>
      </c>
      <c r="D2748" s="6">
        <v>0.42475222476859431</v>
      </c>
    </row>
    <row r="2749" spans="1:4" x14ac:dyDescent="0.25">
      <c r="A2749" s="67" t="s">
        <v>2064</v>
      </c>
      <c r="B2749" s="5">
        <v>68952</v>
      </c>
      <c r="C2749" s="5">
        <v>28728.833333333332</v>
      </c>
      <c r="D2749" s="6">
        <v>0.41664974668368332</v>
      </c>
    </row>
    <row r="2750" spans="1:4" x14ac:dyDescent="0.25">
      <c r="A2750" s="67" t="s">
        <v>1959</v>
      </c>
      <c r="B2750" s="5">
        <v>63913</v>
      </c>
      <c r="C2750" s="5">
        <v>27149.666666666668</v>
      </c>
      <c r="D2750" s="6">
        <v>0.4247909919213097</v>
      </c>
    </row>
    <row r="2751" spans="1:4" x14ac:dyDescent="0.25">
      <c r="A2751" s="67" t="s">
        <v>1965</v>
      </c>
      <c r="B2751" s="5">
        <v>66391</v>
      </c>
      <c r="C2751" s="5">
        <v>28185.333333333332</v>
      </c>
      <c r="D2751" s="6">
        <v>0.4245354541027147</v>
      </c>
    </row>
    <row r="2752" spans="1:4" x14ac:dyDescent="0.25">
      <c r="A2752" s="67" t="s">
        <v>2016</v>
      </c>
      <c r="B2752" s="5">
        <v>62869</v>
      </c>
      <c r="C2752" s="5">
        <v>26424.833333333332</v>
      </c>
      <c r="D2752" s="6">
        <v>0.42031578891557575</v>
      </c>
    </row>
    <row r="2753" spans="1:4" x14ac:dyDescent="0.25">
      <c r="A2753" s="67" t="s">
        <v>1664</v>
      </c>
      <c r="B2753" s="5">
        <v>66169</v>
      </c>
      <c r="C2753" s="5">
        <v>29850</v>
      </c>
      <c r="D2753" s="6">
        <v>0.45111759283047953</v>
      </c>
    </row>
    <row r="2754" spans="1:4" x14ac:dyDescent="0.25">
      <c r="A2754" s="67" t="s">
        <v>2918</v>
      </c>
      <c r="B2754" s="5">
        <v>42861</v>
      </c>
      <c r="C2754" s="5">
        <v>14724.833333333334</v>
      </c>
      <c r="D2754" s="6">
        <v>0.34354852507718753</v>
      </c>
    </row>
    <row r="2755" spans="1:4" x14ac:dyDescent="0.25">
      <c r="A2755" s="67" t="s">
        <v>2401</v>
      </c>
      <c r="B2755" s="5">
        <v>42036</v>
      </c>
      <c r="C2755" s="5">
        <v>16287</v>
      </c>
      <c r="D2755" s="6">
        <v>0.38745361119040822</v>
      </c>
    </row>
    <row r="2756" spans="1:4" x14ac:dyDescent="0.25">
      <c r="A2756" s="67" t="s">
        <v>3324</v>
      </c>
      <c r="B2756" s="5">
        <v>40562</v>
      </c>
      <c r="C2756" s="5">
        <v>12548</v>
      </c>
      <c r="D2756" s="6">
        <v>0.3093535821705044</v>
      </c>
    </row>
    <row r="2757" spans="1:4" x14ac:dyDescent="0.25">
      <c r="A2757" s="67" t="s">
        <v>2662</v>
      </c>
      <c r="B2757" s="5">
        <v>42442</v>
      </c>
      <c r="C2757" s="5">
        <v>15426.333333333334</v>
      </c>
      <c r="D2757" s="6">
        <v>0.36346857672431399</v>
      </c>
    </row>
    <row r="2758" spans="1:4" x14ac:dyDescent="0.25">
      <c r="A2758" s="67" t="s">
        <v>2813</v>
      </c>
      <c r="B2758" s="5">
        <v>39913</v>
      </c>
      <c r="C2758" s="5">
        <v>13991.166666666666</v>
      </c>
      <c r="D2758" s="6">
        <v>0.35054159463499779</v>
      </c>
    </row>
    <row r="2759" spans="1:4" x14ac:dyDescent="0.25">
      <c r="A2759" s="67" t="s">
        <v>2797</v>
      </c>
      <c r="B2759" s="5">
        <v>42236</v>
      </c>
      <c r="C2759" s="5">
        <v>14858.666666666666</v>
      </c>
      <c r="D2759" s="6">
        <v>0.35180099125548503</v>
      </c>
    </row>
    <row r="2760" spans="1:4" x14ac:dyDescent="0.25">
      <c r="A2760" s="67" t="s">
        <v>3277</v>
      </c>
      <c r="B2760" s="5">
        <v>37928</v>
      </c>
      <c r="C2760" s="5">
        <v>11902.5</v>
      </c>
      <c r="D2760" s="6">
        <v>0.31381828728116429</v>
      </c>
    </row>
    <row r="2761" spans="1:4" x14ac:dyDescent="0.25">
      <c r="A2761" s="67" t="s">
        <v>3106</v>
      </c>
      <c r="B2761" s="5">
        <v>41225</v>
      </c>
      <c r="C2761" s="5">
        <v>13632.166666666666</v>
      </c>
      <c r="D2761" s="6">
        <v>0.33067717808772989</v>
      </c>
    </row>
    <row r="2762" spans="1:4" x14ac:dyDescent="0.25">
      <c r="A2762" s="67" t="s">
        <v>3123</v>
      </c>
      <c r="B2762" s="5">
        <v>39117</v>
      </c>
      <c r="C2762" s="5">
        <v>12881</v>
      </c>
      <c r="D2762" s="6">
        <v>0.32929416877572409</v>
      </c>
    </row>
    <row r="2763" spans="1:4" x14ac:dyDescent="0.25">
      <c r="A2763" s="67" t="s">
        <v>2557</v>
      </c>
      <c r="B2763" s="5">
        <v>41179</v>
      </c>
      <c r="C2763" s="5">
        <v>15303.833333333334</v>
      </c>
      <c r="D2763" s="6">
        <v>0.37164169439115408</v>
      </c>
    </row>
    <row r="2764" spans="1:4" x14ac:dyDescent="0.25">
      <c r="A2764" s="67" t="s">
        <v>3200</v>
      </c>
      <c r="B2764" s="5">
        <v>40818</v>
      </c>
      <c r="C2764" s="5">
        <v>13121</v>
      </c>
      <c r="D2764" s="6">
        <v>0.32145132049585967</v>
      </c>
    </row>
    <row r="2765" spans="1:4" x14ac:dyDescent="0.25">
      <c r="A2765" s="67" t="s">
        <v>2579</v>
      </c>
      <c r="B2765" s="5">
        <v>44570</v>
      </c>
      <c r="C2765" s="5">
        <v>16482</v>
      </c>
      <c r="D2765" s="6">
        <v>0.36980031411263181</v>
      </c>
    </row>
    <row r="2766" spans="1:4" x14ac:dyDescent="0.25">
      <c r="A2766" s="67" t="s">
        <v>3212</v>
      </c>
      <c r="B2766" s="5">
        <v>42633</v>
      </c>
      <c r="C2766" s="5">
        <v>13668.666666666666</v>
      </c>
      <c r="D2766" s="6">
        <v>0.3206123581888834</v>
      </c>
    </row>
    <row r="2767" spans="1:4" x14ac:dyDescent="0.25">
      <c r="A2767" s="67" t="s">
        <v>2740</v>
      </c>
      <c r="B2767" s="5">
        <v>40962</v>
      </c>
      <c r="C2767" s="5">
        <v>14576.5</v>
      </c>
      <c r="D2767" s="6">
        <v>0.35585420633758119</v>
      </c>
    </row>
    <row r="2768" spans="1:4" x14ac:dyDescent="0.25">
      <c r="A2768" s="67" t="s">
        <v>2617</v>
      </c>
      <c r="B2768" s="5">
        <v>42710</v>
      </c>
      <c r="C2768" s="5">
        <v>15664.333333333334</v>
      </c>
      <c r="D2768" s="6">
        <v>0.36676032154842741</v>
      </c>
    </row>
    <row r="2769" spans="1:4" x14ac:dyDescent="0.25">
      <c r="A2769" s="67" t="s">
        <v>2814</v>
      </c>
      <c r="B2769" s="5">
        <v>44408</v>
      </c>
      <c r="C2769" s="5">
        <v>15563.666666666666</v>
      </c>
      <c r="D2769" s="6">
        <v>0.35046988530595086</v>
      </c>
    </row>
    <row r="2770" spans="1:4" x14ac:dyDescent="0.25">
      <c r="A2770" s="67" t="s">
        <v>2792</v>
      </c>
      <c r="B2770" s="5">
        <v>41561</v>
      </c>
      <c r="C2770" s="5">
        <v>14642.5</v>
      </c>
      <c r="D2770" s="6">
        <v>0.35231346695219073</v>
      </c>
    </row>
    <row r="2771" spans="1:4" x14ac:dyDescent="0.25">
      <c r="A2771" s="67" t="s">
        <v>3076</v>
      </c>
      <c r="B2771" s="5">
        <v>39803</v>
      </c>
      <c r="C2771" s="5">
        <v>13228</v>
      </c>
      <c r="D2771" s="6">
        <v>0.33233675853578876</v>
      </c>
    </row>
    <row r="2772" spans="1:4" x14ac:dyDescent="0.25">
      <c r="A2772" s="67" t="s">
        <v>2745</v>
      </c>
      <c r="B2772" s="5">
        <v>40926</v>
      </c>
      <c r="C2772" s="5">
        <v>14549.333333333334</v>
      </c>
      <c r="D2772" s="6">
        <v>0.3555034289530698</v>
      </c>
    </row>
    <row r="2773" spans="1:4" x14ac:dyDescent="0.25">
      <c r="A2773" s="67" t="s">
        <v>3662</v>
      </c>
      <c r="B2773" s="5">
        <v>72762</v>
      </c>
      <c r="C2773" s="5">
        <v>19615.166666666668</v>
      </c>
      <c r="D2773" s="6">
        <v>0.26957981730390407</v>
      </c>
    </row>
    <row r="2774" spans="1:4" x14ac:dyDescent="0.25">
      <c r="A2774" s="67" t="s">
        <v>3796</v>
      </c>
      <c r="B2774" s="5">
        <v>70086</v>
      </c>
      <c r="C2774" s="5">
        <v>17439.5</v>
      </c>
      <c r="D2774" s="6">
        <v>0.24883000884627457</v>
      </c>
    </row>
    <row r="2775" spans="1:4" x14ac:dyDescent="0.25">
      <c r="A2775" s="67" t="s">
        <v>3632</v>
      </c>
      <c r="B2775" s="5">
        <v>74973</v>
      </c>
      <c r="C2775" s="5">
        <v>20520.166666666668</v>
      </c>
      <c r="D2775" s="6">
        <v>0.27370075449384001</v>
      </c>
    </row>
    <row r="2776" spans="1:4" x14ac:dyDescent="0.25">
      <c r="A2776" s="67" t="s">
        <v>3690</v>
      </c>
      <c r="B2776" s="5">
        <v>78905</v>
      </c>
      <c r="C2776" s="5">
        <v>20940</v>
      </c>
      <c r="D2776" s="6">
        <v>0.26538242189975286</v>
      </c>
    </row>
    <row r="2777" spans="1:4" x14ac:dyDescent="0.25">
      <c r="A2777" s="67" t="s">
        <v>3653</v>
      </c>
      <c r="B2777" s="5">
        <v>77211</v>
      </c>
      <c r="C2777" s="5">
        <v>20919.166666666668</v>
      </c>
      <c r="D2777" s="6">
        <v>0.27093505674925422</v>
      </c>
    </row>
    <row r="2778" spans="1:4" x14ac:dyDescent="0.25">
      <c r="A2778" s="67" t="s">
        <v>2950</v>
      </c>
      <c r="B2778" s="5">
        <v>40002</v>
      </c>
      <c r="C2778" s="5">
        <v>13663.333333333334</v>
      </c>
      <c r="D2778" s="6">
        <v>0.3415662550205823</v>
      </c>
    </row>
    <row r="2779" spans="1:4" x14ac:dyDescent="0.25">
      <c r="A2779" s="67" t="s">
        <v>2738</v>
      </c>
      <c r="B2779" s="5">
        <v>38290</v>
      </c>
      <c r="C2779" s="5">
        <v>13641.833333333334</v>
      </c>
      <c r="D2779" s="6">
        <v>0.35627666057282148</v>
      </c>
    </row>
    <row r="2780" spans="1:4" x14ac:dyDescent="0.25">
      <c r="A2780" s="67" t="s">
        <v>2226</v>
      </c>
      <c r="B2780" s="5">
        <v>34426</v>
      </c>
      <c r="C2780" s="5">
        <v>13899.833333333334</v>
      </c>
      <c r="D2780" s="6">
        <v>0.403759755223765</v>
      </c>
    </row>
    <row r="2781" spans="1:4" x14ac:dyDescent="0.25">
      <c r="A2781" s="67" t="s">
        <v>2410</v>
      </c>
      <c r="B2781" s="5">
        <v>35852</v>
      </c>
      <c r="C2781" s="5">
        <v>13872.5</v>
      </c>
      <c r="D2781" s="6">
        <v>0.38693796719848267</v>
      </c>
    </row>
    <row r="2782" spans="1:4" x14ac:dyDescent="0.25">
      <c r="A2782" s="67" t="s">
        <v>2235</v>
      </c>
      <c r="B2782" s="5">
        <v>39247</v>
      </c>
      <c r="C2782" s="5">
        <v>15828.833333333334</v>
      </c>
      <c r="D2782" s="6">
        <v>0.4033132044062816</v>
      </c>
    </row>
    <row r="2783" spans="1:4" x14ac:dyDescent="0.25">
      <c r="A2783" s="67" t="s">
        <v>2561</v>
      </c>
      <c r="B2783" s="5">
        <v>38981</v>
      </c>
      <c r="C2783" s="5">
        <v>14461.833333333334</v>
      </c>
      <c r="D2783" s="6">
        <v>0.37099698143540016</v>
      </c>
    </row>
    <row r="2784" spans="1:4" x14ac:dyDescent="0.25">
      <c r="A2784" s="67" t="s">
        <v>2438</v>
      </c>
      <c r="B2784" s="5">
        <v>34134</v>
      </c>
      <c r="C2784" s="5">
        <v>13089.166666666666</v>
      </c>
      <c r="D2784" s="6">
        <v>0.38346419015253608</v>
      </c>
    </row>
    <row r="2785" spans="1:4" x14ac:dyDescent="0.25">
      <c r="A2785" s="67" t="s">
        <v>3024</v>
      </c>
      <c r="B2785" s="5">
        <v>35097</v>
      </c>
      <c r="C2785" s="5">
        <v>11798.833333333334</v>
      </c>
      <c r="D2785" s="6">
        <v>0.33617783096371012</v>
      </c>
    </row>
    <row r="2786" spans="1:4" x14ac:dyDescent="0.25">
      <c r="A2786" s="67" t="s">
        <v>2370</v>
      </c>
      <c r="B2786" s="5">
        <v>36189</v>
      </c>
      <c r="C2786" s="5">
        <v>14143.5</v>
      </c>
      <c r="D2786" s="6">
        <v>0.39082317831385227</v>
      </c>
    </row>
    <row r="2787" spans="1:4" x14ac:dyDescent="0.25">
      <c r="A2787" s="67" t="s">
        <v>2642</v>
      </c>
      <c r="B2787" s="5">
        <v>36580</v>
      </c>
      <c r="C2787" s="5">
        <v>13340.833333333334</v>
      </c>
      <c r="D2787" s="6">
        <v>0.36470293420812833</v>
      </c>
    </row>
    <row r="2788" spans="1:4" x14ac:dyDescent="0.25">
      <c r="A2788" s="67" t="s">
        <v>2583</v>
      </c>
      <c r="B2788" s="5">
        <v>36354</v>
      </c>
      <c r="C2788" s="5">
        <v>13432.666666666666</v>
      </c>
      <c r="D2788" s="6">
        <v>0.36949624983954077</v>
      </c>
    </row>
    <row r="2789" spans="1:4" x14ac:dyDescent="0.25">
      <c r="A2789" s="67" t="s">
        <v>2949</v>
      </c>
      <c r="B2789" s="5">
        <v>39712</v>
      </c>
      <c r="C2789" s="5">
        <v>13567.166666666666</v>
      </c>
      <c r="D2789" s="6">
        <v>0.3416389672307279</v>
      </c>
    </row>
    <row r="2790" spans="1:4" x14ac:dyDescent="0.25">
      <c r="A2790" s="67" t="s">
        <v>2746</v>
      </c>
      <c r="B2790" s="5">
        <v>40197</v>
      </c>
      <c r="C2790" s="5">
        <v>14278.833333333334</v>
      </c>
      <c r="D2790" s="6">
        <v>0.35522136809546317</v>
      </c>
    </row>
    <row r="2791" spans="1:4" x14ac:dyDescent="0.25">
      <c r="A2791" s="67" t="s">
        <v>2707</v>
      </c>
      <c r="B2791" s="5">
        <v>37131</v>
      </c>
      <c r="C2791" s="5">
        <v>13343.166666666666</v>
      </c>
      <c r="D2791" s="6">
        <v>0.35935381936028293</v>
      </c>
    </row>
    <row r="2792" spans="1:4" x14ac:dyDescent="0.25">
      <c r="A2792" s="67" t="s">
        <v>2757</v>
      </c>
      <c r="B2792" s="5">
        <v>38787</v>
      </c>
      <c r="C2792" s="5">
        <v>13755.666666666666</v>
      </c>
      <c r="D2792" s="6">
        <v>0.3546463162056015</v>
      </c>
    </row>
    <row r="2793" spans="1:4" x14ac:dyDescent="0.25">
      <c r="A2793" s="67" t="s">
        <v>3918</v>
      </c>
      <c r="B2793" s="5">
        <v>53351</v>
      </c>
      <c r="C2793" s="5">
        <v>11937</v>
      </c>
      <c r="D2793" s="6">
        <v>0.22374463458979213</v>
      </c>
    </row>
    <row r="2794" spans="1:4" x14ac:dyDescent="0.25">
      <c r="A2794" s="67" t="s">
        <v>3795</v>
      </c>
      <c r="B2794" s="5">
        <v>51642</v>
      </c>
      <c r="C2794" s="5">
        <v>12852</v>
      </c>
      <c r="D2794" s="6">
        <v>0.24886720111537122</v>
      </c>
    </row>
    <row r="2795" spans="1:4" x14ac:dyDescent="0.25">
      <c r="A2795" s="67" t="s">
        <v>3822</v>
      </c>
      <c r="B2795" s="5">
        <v>57545</v>
      </c>
      <c r="C2795" s="5">
        <v>14059.666666666666</v>
      </c>
      <c r="D2795" s="6">
        <v>0.24432473136965271</v>
      </c>
    </row>
    <row r="2796" spans="1:4" x14ac:dyDescent="0.25">
      <c r="A2796" s="67" t="s">
        <v>3857</v>
      </c>
      <c r="B2796" s="5">
        <v>56991</v>
      </c>
      <c r="C2796" s="5">
        <v>13542</v>
      </c>
      <c r="D2796" s="6">
        <v>0.23761646575775122</v>
      </c>
    </row>
    <row r="2797" spans="1:4" x14ac:dyDescent="0.25">
      <c r="A2797" s="67" t="s">
        <v>3900</v>
      </c>
      <c r="B2797" s="5">
        <v>56266</v>
      </c>
      <c r="C2797" s="5">
        <v>12736.5</v>
      </c>
      <c r="D2797" s="6">
        <v>0.22636227917392387</v>
      </c>
    </row>
    <row r="2798" spans="1:4" x14ac:dyDescent="0.25">
      <c r="A2798" s="67" t="s">
        <v>3933</v>
      </c>
      <c r="B2798" s="5">
        <v>57347</v>
      </c>
      <c r="C2798" s="5">
        <v>12543</v>
      </c>
      <c r="D2798" s="6">
        <v>0.21872111880307601</v>
      </c>
    </row>
    <row r="2799" spans="1:4" x14ac:dyDescent="0.25">
      <c r="A2799" s="67" t="s">
        <v>3070</v>
      </c>
      <c r="B2799" s="5">
        <v>67971</v>
      </c>
      <c r="C2799" s="5">
        <v>22612.5</v>
      </c>
      <c r="D2799" s="6">
        <v>0.33267864236218386</v>
      </c>
    </row>
    <row r="2800" spans="1:4" x14ac:dyDescent="0.25">
      <c r="A2800" s="67" t="s">
        <v>3336</v>
      </c>
      <c r="B2800" s="5">
        <v>74216</v>
      </c>
      <c r="C2800" s="5">
        <v>22902.333333333332</v>
      </c>
      <c r="D2800" s="6">
        <v>0.30859024109805611</v>
      </c>
    </row>
    <row r="2801" spans="1:4" x14ac:dyDescent="0.25">
      <c r="A2801" s="67" t="s">
        <v>3252</v>
      </c>
      <c r="B2801" s="5">
        <v>73437</v>
      </c>
      <c r="C2801" s="5">
        <v>23283.5</v>
      </c>
      <c r="D2801" s="6">
        <v>0.31705407355964976</v>
      </c>
    </row>
    <row r="2802" spans="1:4" x14ac:dyDescent="0.25">
      <c r="A2802" s="67" t="s">
        <v>3196</v>
      </c>
      <c r="B2802" s="5">
        <v>65687</v>
      </c>
      <c r="C2802" s="5">
        <v>21142.666666666668</v>
      </c>
      <c r="D2802" s="6">
        <v>0.32186987785508042</v>
      </c>
    </row>
    <row r="2803" spans="1:4" x14ac:dyDescent="0.25">
      <c r="A2803" s="67" t="s">
        <v>3179</v>
      </c>
      <c r="B2803" s="5">
        <v>67660</v>
      </c>
      <c r="C2803" s="5">
        <v>21900.166666666668</v>
      </c>
      <c r="D2803" s="6">
        <v>0.32367967287417482</v>
      </c>
    </row>
    <row r="2804" spans="1:4" x14ac:dyDescent="0.25">
      <c r="A2804" s="67" t="s">
        <v>3409</v>
      </c>
      <c r="B2804" s="5">
        <v>73877</v>
      </c>
      <c r="C2804" s="5">
        <v>22104.5</v>
      </c>
      <c r="D2804" s="6">
        <v>0.2992067896639008</v>
      </c>
    </row>
    <row r="2805" spans="1:4" x14ac:dyDescent="0.25">
      <c r="A2805" s="67" t="s">
        <v>3392</v>
      </c>
      <c r="B2805" s="5">
        <v>71737</v>
      </c>
      <c r="C2805" s="5">
        <v>21630.666666666668</v>
      </c>
      <c r="D2805" s="6">
        <v>0.30152733828661177</v>
      </c>
    </row>
    <row r="2806" spans="1:4" x14ac:dyDescent="0.25">
      <c r="A2806" s="67" t="s">
        <v>2762</v>
      </c>
      <c r="B2806" s="5">
        <v>72956</v>
      </c>
      <c r="C2806" s="5">
        <v>25863.5</v>
      </c>
      <c r="D2806" s="6">
        <v>0.35450819672131145</v>
      </c>
    </row>
    <row r="2807" spans="1:4" x14ac:dyDescent="0.25">
      <c r="A2807" s="67" t="s">
        <v>3248</v>
      </c>
      <c r="B2807" s="5">
        <v>72474</v>
      </c>
      <c r="C2807" s="5">
        <v>23009.833333333332</v>
      </c>
      <c r="D2807" s="6">
        <v>0.31749087028911516</v>
      </c>
    </row>
    <row r="2808" spans="1:4" x14ac:dyDescent="0.25">
      <c r="A2808" s="67" t="s">
        <v>3713</v>
      </c>
      <c r="B2808" s="5">
        <v>40470</v>
      </c>
      <c r="C2808" s="5">
        <v>10624.333333333334</v>
      </c>
      <c r="D2808" s="6">
        <v>0.26252368009224941</v>
      </c>
    </row>
    <row r="2809" spans="1:4" x14ac:dyDescent="0.25">
      <c r="A2809" s="67" t="s">
        <v>3702</v>
      </c>
      <c r="B2809" s="5">
        <v>47127</v>
      </c>
      <c r="C2809" s="5">
        <v>12449.166666666666</v>
      </c>
      <c r="D2809" s="6">
        <v>0.26416208684335235</v>
      </c>
    </row>
    <row r="2810" spans="1:4" x14ac:dyDescent="0.25">
      <c r="A2810" s="67" t="s">
        <v>3749</v>
      </c>
      <c r="B2810" s="5">
        <v>42303</v>
      </c>
      <c r="C2810" s="5">
        <v>10828.333333333334</v>
      </c>
      <c r="D2810" s="6">
        <v>0.25597081373267461</v>
      </c>
    </row>
    <row r="2811" spans="1:4" x14ac:dyDescent="0.25">
      <c r="A2811" s="67" t="s">
        <v>3694</v>
      </c>
      <c r="B2811" s="5">
        <v>42587</v>
      </c>
      <c r="C2811" s="5">
        <v>11291.5</v>
      </c>
      <c r="D2811" s="6">
        <v>0.26513959659050884</v>
      </c>
    </row>
    <row r="2812" spans="1:4" x14ac:dyDescent="0.25">
      <c r="A2812" s="67" t="s">
        <v>3592</v>
      </c>
      <c r="B2812" s="5">
        <v>41134</v>
      </c>
      <c r="C2812" s="5">
        <v>11449.166666666666</v>
      </c>
      <c r="D2812" s="6">
        <v>0.27833827652712273</v>
      </c>
    </row>
    <row r="2813" spans="1:4" x14ac:dyDescent="0.25">
      <c r="A2813" s="67" t="s">
        <v>3843</v>
      </c>
      <c r="B2813" s="5">
        <v>42705</v>
      </c>
      <c r="C2813" s="5">
        <v>10246.833333333334</v>
      </c>
      <c r="D2813" s="6">
        <v>0.23994458104047148</v>
      </c>
    </row>
    <row r="2814" spans="1:4" x14ac:dyDescent="0.25">
      <c r="A2814" s="67" t="s">
        <v>3936</v>
      </c>
      <c r="B2814" s="5">
        <v>83393</v>
      </c>
      <c r="C2814" s="5">
        <v>18089.5</v>
      </c>
      <c r="D2814" s="6">
        <v>0.21691868622066601</v>
      </c>
    </row>
    <row r="2815" spans="1:4" x14ac:dyDescent="0.25">
      <c r="A2815" s="67" t="s">
        <v>3987</v>
      </c>
      <c r="B2815" s="5">
        <v>78634</v>
      </c>
      <c r="C2815" s="5">
        <v>15611.666666666666</v>
      </c>
      <c r="D2815" s="6">
        <v>0.19853583267628083</v>
      </c>
    </row>
    <row r="2816" spans="1:4" x14ac:dyDescent="0.25">
      <c r="A2816" s="67" t="s">
        <v>3939</v>
      </c>
      <c r="B2816" s="5">
        <v>70471</v>
      </c>
      <c r="C2816" s="5">
        <v>15144.833333333334</v>
      </c>
      <c r="D2816" s="6">
        <v>0.21490873314318421</v>
      </c>
    </row>
    <row r="2817" spans="1:4" x14ac:dyDescent="0.25">
      <c r="A2817" s="67" t="s">
        <v>3695</v>
      </c>
      <c r="B2817" s="5">
        <v>37883</v>
      </c>
      <c r="C2817" s="5">
        <v>10043.166666666666</v>
      </c>
      <c r="D2817" s="6">
        <v>0.26511011975468324</v>
      </c>
    </row>
    <row r="2818" spans="1:4" x14ac:dyDescent="0.25">
      <c r="A2818" s="67" t="s">
        <v>3730</v>
      </c>
      <c r="B2818" s="5">
        <v>38885</v>
      </c>
      <c r="C2818" s="5">
        <v>10090</v>
      </c>
      <c r="D2818" s="6">
        <v>0.25948309116625951</v>
      </c>
    </row>
    <row r="2819" spans="1:4" x14ac:dyDescent="0.25">
      <c r="A2819" s="67" t="s">
        <v>3983</v>
      </c>
      <c r="B2819" s="5">
        <v>58268</v>
      </c>
      <c r="C2819" s="5">
        <v>11645.5</v>
      </c>
      <c r="D2819" s="6">
        <v>0.19986098716276515</v>
      </c>
    </row>
    <row r="2820" spans="1:4" x14ac:dyDescent="0.25">
      <c r="A2820" s="67" t="s">
        <v>3968</v>
      </c>
      <c r="B2820" s="5">
        <v>56728</v>
      </c>
      <c r="C2820" s="5">
        <v>11668.5</v>
      </c>
      <c r="D2820" s="6">
        <v>0.20569207446058385</v>
      </c>
    </row>
    <row r="2821" spans="1:4" x14ac:dyDescent="0.25">
      <c r="A2821" s="67" t="s">
        <v>2297</v>
      </c>
      <c r="B2821" s="5">
        <v>49562</v>
      </c>
      <c r="C2821" s="5">
        <v>19708.166666666668</v>
      </c>
      <c r="D2821" s="6">
        <v>0.39764671858816569</v>
      </c>
    </row>
    <row r="2822" spans="1:4" x14ac:dyDescent="0.25">
      <c r="A2822" s="67" t="s">
        <v>2009</v>
      </c>
      <c r="B2822" s="5">
        <v>49010</v>
      </c>
      <c r="C2822" s="5">
        <v>20642.833333333332</v>
      </c>
      <c r="D2822" s="6">
        <v>0.42119635448547915</v>
      </c>
    </row>
    <row r="2823" spans="1:4" x14ac:dyDescent="0.25">
      <c r="A2823" s="67" t="s">
        <v>2126</v>
      </c>
      <c r="B2823" s="5">
        <v>51055</v>
      </c>
      <c r="C2823" s="5">
        <v>21035.833333333332</v>
      </c>
      <c r="D2823" s="6">
        <v>0.41202298175170565</v>
      </c>
    </row>
    <row r="2824" spans="1:4" x14ac:dyDescent="0.25">
      <c r="A2824" s="67" t="s">
        <v>2901</v>
      </c>
      <c r="B2824" s="5">
        <v>45920</v>
      </c>
      <c r="C2824" s="5">
        <v>15824.333333333334</v>
      </c>
      <c r="D2824" s="6">
        <v>0.34460656213704993</v>
      </c>
    </row>
    <row r="2825" spans="1:4" x14ac:dyDescent="0.25">
      <c r="A2825" s="67" t="s">
        <v>2331</v>
      </c>
      <c r="B2825" s="5">
        <v>49116</v>
      </c>
      <c r="C2825" s="5">
        <v>19368.5</v>
      </c>
      <c r="D2825" s="6">
        <v>0.39434196595813992</v>
      </c>
    </row>
    <row r="2826" spans="1:4" x14ac:dyDescent="0.25">
      <c r="A2826" s="67" t="s">
        <v>2002</v>
      </c>
      <c r="B2826" s="5">
        <v>50695</v>
      </c>
      <c r="C2826" s="5">
        <v>21374.166666666668</v>
      </c>
      <c r="D2826" s="6">
        <v>0.42162277673669329</v>
      </c>
    </row>
    <row r="2827" spans="1:4" x14ac:dyDescent="0.25">
      <c r="A2827" s="67" t="s">
        <v>2528</v>
      </c>
      <c r="B2827" s="5">
        <v>47795</v>
      </c>
      <c r="C2827" s="5">
        <v>17905.666666666668</v>
      </c>
      <c r="D2827" s="6">
        <v>0.37463472469226211</v>
      </c>
    </row>
    <row r="2828" spans="1:4" x14ac:dyDescent="0.25">
      <c r="A2828" s="67" t="s">
        <v>2288</v>
      </c>
      <c r="B2828" s="5">
        <v>48157</v>
      </c>
      <c r="C2828" s="5">
        <v>19196.166666666668</v>
      </c>
      <c r="D2828" s="6">
        <v>0.39861633130524465</v>
      </c>
    </row>
    <row r="2829" spans="1:4" x14ac:dyDescent="0.25">
      <c r="A2829" s="67" t="s">
        <v>2658</v>
      </c>
      <c r="B2829" s="5">
        <v>45966</v>
      </c>
      <c r="C2829" s="5">
        <v>16715.833333333332</v>
      </c>
      <c r="D2829" s="6">
        <v>0.36365647072473856</v>
      </c>
    </row>
    <row r="2830" spans="1:4" x14ac:dyDescent="0.25">
      <c r="A2830" s="67" t="s">
        <v>2301</v>
      </c>
      <c r="B2830" s="5">
        <v>46043</v>
      </c>
      <c r="C2830" s="5">
        <v>18300.5</v>
      </c>
      <c r="D2830" s="6">
        <v>0.39746541276632713</v>
      </c>
    </row>
    <row r="2831" spans="1:4" x14ac:dyDescent="0.25">
      <c r="A2831" s="67" t="s">
        <v>2074</v>
      </c>
      <c r="B2831" s="5">
        <v>49692</v>
      </c>
      <c r="C2831" s="5">
        <v>20661.166666666668</v>
      </c>
      <c r="D2831" s="6">
        <v>0.41578456626150423</v>
      </c>
    </row>
    <row r="2832" spans="1:4" x14ac:dyDescent="0.25">
      <c r="A2832" s="67" t="s">
        <v>1864</v>
      </c>
      <c r="B2832" s="5">
        <v>47682</v>
      </c>
      <c r="C2832" s="5">
        <v>20676.833333333332</v>
      </c>
      <c r="D2832" s="6">
        <v>0.43364022761908755</v>
      </c>
    </row>
    <row r="2833" spans="1:4" x14ac:dyDescent="0.25">
      <c r="A2833" s="67" t="s">
        <v>1807</v>
      </c>
      <c r="B2833" s="5">
        <v>48992</v>
      </c>
      <c r="C2833" s="5">
        <v>21459.166666666668</v>
      </c>
      <c r="D2833" s="6">
        <v>0.43801368930981932</v>
      </c>
    </row>
    <row r="2834" spans="1:4" x14ac:dyDescent="0.25">
      <c r="A2834" s="67" t="s">
        <v>1870</v>
      </c>
      <c r="B2834" s="5">
        <v>46666</v>
      </c>
      <c r="C2834" s="5">
        <v>20205.833333333332</v>
      </c>
      <c r="D2834" s="6">
        <v>0.43298832840469148</v>
      </c>
    </row>
    <row r="2835" spans="1:4" x14ac:dyDescent="0.25">
      <c r="A2835" s="67" t="s">
        <v>2027</v>
      </c>
      <c r="B2835" s="5">
        <v>46878</v>
      </c>
      <c r="C2835" s="5">
        <v>19646.833333333332</v>
      </c>
      <c r="D2835" s="6">
        <v>0.41910562168465659</v>
      </c>
    </row>
    <row r="2836" spans="1:4" x14ac:dyDescent="0.25">
      <c r="A2836" s="67" t="s">
        <v>2268</v>
      </c>
      <c r="B2836" s="5">
        <v>50655</v>
      </c>
      <c r="C2836" s="5">
        <v>20285.333333333332</v>
      </c>
      <c r="D2836" s="6">
        <v>0.40046063238245644</v>
      </c>
    </row>
    <row r="2837" spans="1:4" x14ac:dyDescent="0.25">
      <c r="A2837" s="67" t="s">
        <v>1674</v>
      </c>
      <c r="B2837" s="5">
        <v>48475</v>
      </c>
      <c r="C2837" s="5">
        <v>21806.666666666668</v>
      </c>
      <c r="D2837" s="6">
        <v>0.44985387656867803</v>
      </c>
    </row>
    <row r="2838" spans="1:4" x14ac:dyDescent="0.25">
      <c r="A2838" s="67" t="s">
        <v>3042</v>
      </c>
      <c r="B2838" s="5">
        <v>30187</v>
      </c>
      <c r="C2838" s="5">
        <v>10103.166666666666</v>
      </c>
      <c r="D2838" s="6">
        <v>0.33468601274279214</v>
      </c>
    </row>
    <row r="2839" spans="1:4" x14ac:dyDescent="0.25">
      <c r="A2839" s="67" t="s">
        <v>2689</v>
      </c>
      <c r="B2839" s="5">
        <v>31548</v>
      </c>
      <c r="C2839" s="5">
        <v>11417.666666666666</v>
      </c>
      <c r="D2839" s="6">
        <v>0.36191412028232112</v>
      </c>
    </row>
    <row r="2840" spans="1:4" x14ac:dyDescent="0.25">
      <c r="A2840" s="67" t="s">
        <v>3182</v>
      </c>
      <c r="B2840" s="5">
        <v>29885</v>
      </c>
      <c r="C2840" s="5">
        <v>9658.3333333333339</v>
      </c>
      <c r="D2840" s="6">
        <v>0.32318331381406507</v>
      </c>
    </row>
    <row r="2841" spans="1:4" x14ac:dyDescent="0.25">
      <c r="A2841" s="67" t="s">
        <v>3008</v>
      </c>
      <c r="B2841" s="5">
        <v>29667</v>
      </c>
      <c r="C2841" s="5">
        <v>10005.833333333334</v>
      </c>
      <c r="D2841" s="6">
        <v>0.33727149133155809</v>
      </c>
    </row>
    <row r="2842" spans="1:4" x14ac:dyDescent="0.25">
      <c r="A2842" s="67" t="s">
        <v>2810</v>
      </c>
      <c r="B2842" s="5">
        <v>29731</v>
      </c>
      <c r="C2842" s="5">
        <v>10425.5</v>
      </c>
      <c r="D2842" s="6">
        <v>0.35066092630587603</v>
      </c>
    </row>
    <row r="2843" spans="1:4" x14ac:dyDescent="0.25">
      <c r="A2843" s="67" t="s">
        <v>2985</v>
      </c>
      <c r="B2843" s="5">
        <v>28304</v>
      </c>
      <c r="C2843" s="5">
        <v>9598.3333333333339</v>
      </c>
      <c r="D2843" s="6">
        <v>0.33911579046542306</v>
      </c>
    </row>
    <row r="2844" spans="1:4" x14ac:dyDescent="0.25">
      <c r="A2844" s="67" t="s">
        <v>3112</v>
      </c>
      <c r="B2844" s="5">
        <v>30867</v>
      </c>
      <c r="C2844" s="5">
        <v>10193.333333333334</v>
      </c>
      <c r="D2844" s="6">
        <v>0.33023401475146058</v>
      </c>
    </row>
    <row r="2845" spans="1:4" x14ac:dyDescent="0.25">
      <c r="A2845" s="67" t="s">
        <v>3733</v>
      </c>
      <c r="B2845" s="5">
        <v>53099</v>
      </c>
      <c r="C2845" s="5">
        <v>13769.333333333334</v>
      </c>
      <c r="D2845" s="6">
        <v>0.25931436248014716</v>
      </c>
    </row>
    <row r="2846" spans="1:4" x14ac:dyDescent="0.25">
      <c r="A2846" s="67" t="s">
        <v>3581</v>
      </c>
      <c r="B2846" s="5">
        <v>55323</v>
      </c>
      <c r="C2846" s="5">
        <v>15451.833333333334</v>
      </c>
      <c r="D2846" s="6">
        <v>0.27930215883689125</v>
      </c>
    </row>
    <row r="2847" spans="1:4" x14ac:dyDescent="0.25">
      <c r="A2847" s="67" t="s">
        <v>3516</v>
      </c>
      <c r="B2847" s="5">
        <v>53019</v>
      </c>
      <c r="C2847" s="5">
        <v>15258.5</v>
      </c>
      <c r="D2847" s="6">
        <v>0.28779305531979099</v>
      </c>
    </row>
    <row r="2848" spans="1:4" x14ac:dyDescent="0.25">
      <c r="A2848" s="67" t="s">
        <v>3532</v>
      </c>
      <c r="B2848" s="5">
        <v>52479</v>
      </c>
      <c r="C2848" s="5">
        <v>14971.333333333334</v>
      </c>
      <c r="D2848" s="6">
        <v>0.28528236691502001</v>
      </c>
    </row>
    <row r="2849" spans="1:4" x14ac:dyDescent="0.25">
      <c r="A2849" s="67" t="s">
        <v>3687</v>
      </c>
      <c r="B2849" s="5">
        <v>51058</v>
      </c>
      <c r="C2849" s="5">
        <v>13566.333333333334</v>
      </c>
      <c r="D2849" s="6">
        <v>0.26570436235914713</v>
      </c>
    </row>
    <row r="2850" spans="1:4" x14ac:dyDescent="0.25">
      <c r="A2850" s="67" t="s">
        <v>3651</v>
      </c>
      <c r="B2850" s="5">
        <v>55839</v>
      </c>
      <c r="C2850" s="5">
        <v>15153</v>
      </c>
      <c r="D2850" s="6">
        <v>0.27136947294901415</v>
      </c>
    </row>
    <row r="2851" spans="1:4" x14ac:dyDescent="0.25">
      <c r="A2851" s="67" t="s">
        <v>3762</v>
      </c>
      <c r="B2851" s="5">
        <v>57801</v>
      </c>
      <c r="C2851" s="5">
        <v>14722.166666666666</v>
      </c>
      <c r="D2851" s="6">
        <v>0.25470435920947154</v>
      </c>
    </row>
    <row r="2852" spans="1:4" x14ac:dyDescent="0.25">
      <c r="A2852" s="67" t="s">
        <v>2830</v>
      </c>
      <c r="B2852" s="5">
        <v>25297</v>
      </c>
      <c r="C2852" s="5">
        <v>8831.3333333333339</v>
      </c>
      <c r="D2852" s="6">
        <v>0.34910595459277122</v>
      </c>
    </row>
    <row r="2853" spans="1:4" x14ac:dyDescent="0.25">
      <c r="A2853" s="67" t="s">
        <v>2939</v>
      </c>
      <c r="B2853" s="5">
        <v>27425</v>
      </c>
      <c r="C2853" s="5">
        <v>9389</v>
      </c>
      <c r="D2853" s="6">
        <v>0.3423518687329079</v>
      </c>
    </row>
    <row r="2854" spans="1:4" x14ac:dyDescent="0.25">
      <c r="A2854" s="67" t="s">
        <v>2596</v>
      </c>
      <c r="B2854" s="5">
        <v>25473</v>
      </c>
      <c r="C2854" s="5">
        <v>9382.8333333333339</v>
      </c>
      <c r="D2854" s="6">
        <v>0.36834425993535641</v>
      </c>
    </row>
    <row r="2855" spans="1:4" x14ac:dyDescent="0.25">
      <c r="A2855" s="67" t="s">
        <v>2842</v>
      </c>
      <c r="B2855" s="5">
        <v>26647</v>
      </c>
      <c r="C2855" s="5">
        <v>9283.8333333333339</v>
      </c>
      <c r="D2855" s="6">
        <v>0.34840069551294084</v>
      </c>
    </row>
    <row r="2856" spans="1:4" x14ac:dyDescent="0.25">
      <c r="A2856" s="67" t="s">
        <v>3016</v>
      </c>
      <c r="B2856" s="5">
        <v>28427</v>
      </c>
      <c r="C2856" s="5">
        <v>9575.6666666666661</v>
      </c>
      <c r="D2856" s="6">
        <v>0.33685111572331466</v>
      </c>
    </row>
    <row r="2857" spans="1:4" x14ac:dyDescent="0.25">
      <c r="A2857" s="67" t="s">
        <v>2564</v>
      </c>
      <c r="B2857" s="5">
        <v>27714</v>
      </c>
      <c r="C2857" s="5">
        <v>10277.5</v>
      </c>
      <c r="D2857" s="6">
        <v>0.3708414519737317</v>
      </c>
    </row>
    <row r="2858" spans="1:4" x14ac:dyDescent="0.25">
      <c r="A2858" s="67" t="s">
        <v>2339</v>
      </c>
      <c r="B2858" s="5">
        <v>28502</v>
      </c>
      <c r="C2858" s="5">
        <v>11209.166666666666</v>
      </c>
      <c r="D2858" s="6">
        <v>0.39327649521670993</v>
      </c>
    </row>
    <row r="2859" spans="1:4" x14ac:dyDescent="0.25">
      <c r="A2859" s="67" t="s">
        <v>3825</v>
      </c>
      <c r="B2859" s="5">
        <v>41710</v>
      </c>
      <c r="C2859" s="5">
        <v>10176</v>
      </c>
      <c r="D2859" s="6">
        <v>0.24397027091824502</v>
      </c>
    </row>
    <row r="2860" spans="1:4" x14ac:dyDescent="0.25">
      <c r="A2860" s="67" t="s">
        <v>3905</v>
      </c>
      <c r="B2860" s="5">
        <v>41579</v>
      </c>
      <c r="C2860" s="5">
        <v>9376.5</v>
      </c>
      <c r="D2860" s="6">
        <v>0.22551047403737465</v>
      </c>
    </row>
    <row r="2861" spans="1:4" x14ac:dyDescent="0.25">
      <c r="A2861" s="67" t="s">
        <v>3903</v>
      </c>
      <c r="B2861" s="5">
        <v>39451</v>
      </c>
      <c r="C2861" s="5">
        <v>8905.1666666666661</v>
      </c>
      <c r="D2861" s="6">
        <v>0.2257272734953909</v>
      </c>
    </row>
    <row r="2862" spans="1:4" x14ac:dyDescent="0.25">
      <c r="A2862" s="67" t="s">
        <v>3786</v>
      </c>
      <c r="B2862" s="5">
        <v>41779</v>
      </c>
      <c r="C2862" s="5">
        <v>10465.166666666666</v>
      </c>
      <c r="D2862" s="6">
        <v>0.25048868251194778</v>
      </c>
    </row>
    <row r="2863" spans="1:4" x14ac:dyDescent="0.25">
      <c r="A2863" s="67" t="s">
        <v>1282</v>
      </c>
      <c r="B2863" s="5">
        <v>62903</v>
      </c>
      <c r="C2863" s="5">
        <v>31079.666666666668</v>
      </c>
      <c r="D2863" s="6">
        <v>0.49408878219904723</v>
      </c>
    </row>
    <row r="2864" spans="1:4" x14ac:dyDescent="0.25">
      <c r="A2864" s="67" t="s">
        <v>1645</v>
      </c>
      <c r="B2864" s="5">
        <v>63335</v>
      </c>
      <c r="C2864" s="5">
        <v>28681.333333333332</v>
      </c>
      <c r="D2864" s="6">
        <v>0.45285124075682215</v>
      </c>
    </row>
    <row r="2865" spans="1:4" x14ac:dyDescent="0.25">
      <c r="A2865" s="67" t="s">
        <v>1142</v>
      </c>
      <c r="B2865" s="5">
        <v>58324</v>
      </c>
      <c r="C2865" s="5">
        <v>29543.166666666668</v>
      </c>
      <c r="D2865" s="6">
        <v>0.50653533136730455</v>
      </c>
    </row>
    <row r="2866" spans="1:4" x14ac:dyDescent="0.25">
      <c r="A2866" s="67" t="s">
        <v>1303</v>
      </c>
      <c r="B2866" s="5">
        <v>61357</v>
      </c>
      <c r="C2866" s="5">
        <v>30218.166666666668</v>
      </c>
      <c r="D2866" s="6">
        <v>0.49249746021915458</v>
      </c>
    </row>
    <row r="2867" spans="1:4" x14ac:dyDescent="0.25">
      <c r="A2867" s="67" t="s">
        <v>1363</v>
      </c>
      <c r="B2867" s="5">
        <v>65091</v>
      </c>
      <c r="C2867" s="5">
        <v>31610.833333333332</v>
      </c>
      <c r="D2867" s="6">
        <v>0.48564061595817137</v>
      </c>
    </row>
    <row r="2868" spans="1:4" x14ac:dyDescent="0.25">
      <c r="A2868" s="67" t="s">
        <v>1198</v>
      </c>
      <c r="B2868" s="5">
        <v>61076</v>
      </c>
      <c r="C2868" s="5">
        <v>30631</v>
      </c>
      <c r="D2868" s="6">
        <v>0.50152269303818198</v>
      </c>
    </row>
    <row r="2869" spans="1:4" x14ac:dyDescent="0.25">
      <c r="A2869" s="67" t="s">
        <v>1195</v>
      </c>
      <c r="B2869" s="5">
        <v>61740</v>
      </c>
      <c r="C2869" s="5">
        <v>30979.333333333332</v>
      </c>
      <c r="D2869" s="6">
        <v>0.50177086707698948</v>
      </c>
    </row>
    <row r="2870" spans="1:4" x14ac:dyDescent="0.25">
      <c r="A2870" s="67" t="s">
        <v>1008</v>
      </c>
      <c r="B2870" s="5">
        <v>60873</v>
      </c>
      <c r="C2870" s="5">
        <v>31632.166666666668</v>
      </c>
      <c r="D2870" s="6">
        <v>0.51964198686883623</v>
      </c>
    </row>
    <row r="2871" spans="1:4" x14ac:dyDescent="0.25">
      <c r="A2871" s="67" t="s">
        <v>2325</v>
      </c>
      <c r="B2871" s="5">
        <v>38686</v>
      </c>
      <c r="C2871" s="5">
        <v>15280</v>
      </c>
      <c r="D2871" s="6">
        <v>0.39497492632993847</v>
      </c>
    </row>
    <row r="2872" spans="1:4" x14ac:dyDescent="0.25">
      <c r="A2872" s="67" t="s">
        <v>2621</v>
      </c>
      <c r="B2872" s="5">
        <v>38951</v>
      </c>
      <c r="C2872" s="5">
        <v>14271</v>
      </c>
      <c r="D2872" s="6">
        <v>0.36638340479063436</v>
      </c>
    </row>
    <row r="2873" spans="1:4" x14ac:dyDescent="0.25">
      <c r="A2873" s="67" t="s">
        <v>2099</v>
      </c>
      <c r="B2873" s="5">
        <v>38541</v>
      </c>
      <c r="C2873" s="5">
        <v>15965</v>
      </c>
      <c r="D2873" s="6">
        <v>0.41423419215899948</v>
      </c>
    </row>
    <row r="2874" spans="1:4" x14ac:dyDescent="0.25">
      <c r="A2874" s="67" t="s">
        <v>2207</v>
      </c>
      <c r="B2874" s="5">
        <v>40006</v>
      </c>
      <c r="C2874" s="5">
        <v>16228.166666666666</v>
      </c>
      <c r="D2874" s="6">
        <v>0.40564332016864135</v>
      </c>
    </row>
    <row r="2875" spans="1:4" x14ac:dyDescent="0.25">
      <c r="A2875" s="67" t="s">
        <v>2079</v>
      </c>
      <c r="B2875" s="5">
        <v>39387</v>
      </c>
      <c r="C2875" s="5">
        <v>16357.833333333334</v>
      </c>
      <c r="D2875" s="6">
        <v>0.41531046622828177</v>
      </c>
    </row>
    <row r="2876" spans="1:4" x14ac:dyDescent="0.25">
      <c r="A2876" s="67" t="s">
        <v>3444</v>
      </c>
      <c r="B2876" s="5">
        <v>70463</v>
      </c>
      <c r="C2876" s="5">
        <v>20855.833333333332</v>
      </c>
      <c r="D2876" s="6">
        <v>0.29598276163849585</v>
      </c>
    </row>
    <row r="2877" spans="1:4" x14ac:dyDescent="0.25">
      <c r="A2877" s="67" t="s">
        <v>3542</v>
      </c>
      <c r="B2877" s="5">
        <v>68594</v>
      </c>
      <c r="C2877" s="5">
        <v>19480.333333333332</v>
      </c>
      <c r="D2877" s="6">
        <v>0.28399471285146416</v>
      </c>
    </row>
    <row r="2878" spans="1:4" x14ac:dyDescent="0.25">
      <c r="A2878" s="67" t="s">
        <v>3154</v>
      </c>
      <c r="B2878" s="5">
        <v>68788</v>
      </c>
      <c r="C2878" s="5">
        <v>22430.666666666668</v>
      </c>
      <c r="D2878" s="6">
        <v>0.32608400690042838</v>
      </c>
    </row>
    <row r="2879" spans="1:4" x14ac:dyDescent="0.25">
      <c r="A2879" s="67" t="s">
        <v>3214</v>
      </c>
      <c r="B2879" s="5">
        <v>69444</v>
      </c>
      <c r="C2879" s="5">
        <v>22251.666666666668</v>
      </c>
      <c r="D2879" s="6">
        <v>0.32042605072672464</v>
      </c>
    </row>
    <row r="2880" spans="1:4" x14ac:dyDescent="0.25">
      <c r="A2880" s="67" t="s">
        <v>3442</v>
      </c>
      <c r="B2880" s="5">
        <v>67302</v>
      </c>
      <c r="C2880" s="5">
        <v>19936.666666666668</v>
      </c>
      <c r="D2880" s="6">
        <v>0.296226957098848</v>
      </c>
    </row>
    <row r="2881" spans="1:4" x14ac:dyDescent="0.25">
      <c r="A2881" s="67" t="s">
        <v>3353</v>
      </c>
      <c r="B2881" s="5">
        <v>67113</v>
      </c>
      <c r="C2881" s="5">
        <v>20553.333333333332</v>
      </c>
      <c r="D2881" s="6">
        <v>0.30624965853610081</v>
      </c>
    </row>
    <row r="2882" spans="1:4" x14ac:dyDescent="0.25">
      <c r="A2882" s="67" t="s">
        <v>3379</v>
      </c>
      <c r="B2882" s="5">
        <v>73107</v>
      </c>
      <c r="C2882" s="5">
        <v>22180.833333333332</v>
      </c>
      <c r="D2882" s="6">
        <v>0.30340231897538311</v>
      </c>
    </row>
    <row r="2883" spans="1:4" x14ac:dyDescent="0.25">
      <c r="A2883" s="67" t="s">
        <v>2225</v>
      </c>
      <c r="B2883" s="5">
        <v>34930</v>
      </c>
      <c r="C2883" s="5">
        <v>14111.833333333334</v>
      </c>
      <c r="D2883" s="6">
        <v>0.40400324458440695</v>
      </c>
    </row>
    <row r="2884" spans="1:4" x14ac:dyDescent="0.25">
      <c r="A2884" s="67" t="s">
        <v>2386</v>
      </c>
      <c r="B2884" s="5">
        <v>35318</v>
      </c>
      <c r="C2884" s="5">
        <v>13727.666666666666</v>
      </c>
      <c r="D2884" s="6">
        <v>0.38868754365101837</v>
      </c>
    </row>
    <row r="2885" spans="1:4" x14ac:dyDescent="0.25">
      <c r="A2885" s="67" t="s">
        <v>2084</v>
      </c>
      <c r="B2885" s="5">
        <v>36237</v>
      </c>
      <c r="C2885" s="5">
        <v>15034.833333333334</v>
      </c>
      <c r="D2885" s="6">
        <v>0.41490281572241999</v>
      </c>
    </row>
    <row r="2886" spans="1:4" x14ac:dyDescent="0.25">
      <c r="A2886" s="67" t="s">
        <v>2381</v>
      </c>
      <c r="B2886" s="5">
        <v>36770</v>
      </c>
      <c r="C2886" s="5">
        <v>14300.5</v>
      </c>
      <c r="D2886" s="6">
        <v>0.38891759586619529</v>
      </c>
    </row>
    <row r="2887" spans="1:4" x14ac:dyDescent="0.25">
      <c r="A2887" s="67" t="s">
        <v>2394</v>
      </c>
      <c r="B2887" s="5">
        <v>35261</v>
      </c>
      <c r="C2887" s="5">
        <v>13670.333333333334</v>
      </c>
      <c r="D2887" s="6">
        <v>0.38768989346114219</v>
      </c>
    </row>
    <row r="2888" spans="1:4" x14ac:dyDescent="0.25">
      <c r="A2888" s="67" t="s">
        <v>1886</v>
      </c>
      <c r="B2888" s="5">
        <v>34051</v>
      </c>
      <c r="C2888" s="5">
        <v>14707.833333333334</v>
      </c>
      <c r="D2888" s="6">
        <v>0.43193543018805125</v>
      </c>
    </row>
    <row r="2889" spans="1:4" x14ac:dyDescent="0.25">
      <c r="A2889" s="67" t="s">
        <v>3403</v>
      </c>
      <c r="B2889" s="5">
        <v>53366</v>
      </c>
      <c r="C2889" s="5">
        <v>16017.5</v>
      </c>
      <c r="D2889" s="6">
        <v>0.30014428662444254</v>
      </c>
    </row>
    <row r="2890" spans="1:4" x14ac:dyDescent="0.25">
      <c r="A2890" s="67" t="s">
        <v>3809</v>
      </c>
      <c r="B2890" s="5">
        <v>52639</v>
      </c>
      <c r="C2890" s="5">
        <v>13013.166666666666</v>
      </c>
      <c r="D2890" s="6">
        <v>0.24721530930805422</v>
      </c>
    </row>
    <row r="2891" spans="1:4" x14ac:dyDescent="0.25">
      <c r="A2891" s="67" t="s">
        <v>3649</v>
      </c>
      <c r="B2891" s="5">
        <v>53656</v>
      </c>
      <c r="C2891" s="5">
        <v>14570.666666666666</v>
      </c>
      <c r="D2891" s="6">
        <v>0.27155707966800852</v>
      </c>
    </row>
    <row r="2892" spans="1:4" x14ac:dyDescent="0.25">
      <c r="A2892" s="67" t="s">
        <v>3595</v>
      </c>
      <c r="B2892" s="5">
        <v>50822</v>
      </c>
      <c r="C2892" s="5">
        <v>14132.666666666666</v>
      </c>
      <c r="D2892" s="6">
        <v>0.27808167066755868</v>
      </c>
    </row>
    <row r="2893" spans="1:4" x14ac:dyDescent="0.25">
      <c r="A2893" s="67" t="s">
        <v>1169</v>
      </c>
      <c r="B2893" s="5">
        <v>62632</v>
      </c>
      <c r="C2893" s="5">
        <v>31583.166666666668</v>
      </c>
      <c r="D2893" s="6">
        <v>0.50426565759782005</v>
      </c>
    </row>
    <row r="2894" spans="1:4" x14ac:dyDescent="0.25">
      <c r="A2894" s="67" t="s">
        <v>1437</v>
      </c>
      <c r="B2894" s="5">
        <v>63305</v>
      </c>
      <c r="C2894" s="5">
        <v>30277.666666666668</v>
      </c>
      <c r="D2894" s="6">
        <v>0.47828238949003504</v>
      </c>
    </row>
    <row r="2895" spans="1:4" x14ac:dyDescent="0.25">
      <c r="A2895" s="67" t="s">
        <v>1671</v>
      </c>
      <c r="B2895" s="5">
        <v>44896</v>
      </c>
      <c r="C2895" s="5">
        <v>20206.333333333332</v>
      </c>
      <c r="D2895" s="6">
        <v>0.45006979092421001</v>
      </c>
    </row>
    <row r="2896" spans="1:4" x14ac:dyDescent="0.25">
      <c r="A2896" s="67" t="s">
        <v>2309</v>
      </c>
      <c r="B2896" s="5">
        <v>42184</v>
      </c>
      <c r="C2896" s="5">
        <v>16741.666666666668</v>
      </c>
      <c r="D2896" s="6">
        <v>0.39687243188570709</v>
      </c>
    </row>
    <row r="2897" spans="1:4" x14ac:dyDescent="0.25">
      <c r="A2897" s="67" t="s">
        <v>2022</v>
      </c>
      <c r="B2897" s="5">
        <v>42796</v>
      </c>
      <c r="C2897" s="5">
        <v>17961.166666666668</v>
      </c>
      <c r="D2897" s="6">
        <v>0.41969265040346454</v>
      </c>
    </row>
    <row r="2898" spans="1:4" x14ac:dyDescent="0.25">
      <c r="A2898" s="67" t="s">
        <v>3431</v>
      </c>
      <c r="B2898" s="5">
        <v>75403</v>
      </c>
      <c r="C2898" s="5">
        <v>22448.5</v>
      </c>
      <c r="D2898" s="6">
        <v>0.2977136188215323</v>
      </c>
    </row>
    <row r="2899" spans="1:4" x14ac:dyDescent="0.25">
      <c r="A2899" s="67" t="s">
        <v>3145</v>
      </c>
      <c r="B2899" s="5">
        <v>78837</v>
      </c>
      <c r="C2899" s="5">
        <v>25805.166666666668</v>
      </c>
      <c r="D2899" s="6">
        <v>0.3273230420572405</v>
      </c>
    </row>
    <row r="2900" spans="1:4" x14ac:dyDescent="0.25">
      <c r="A2900" s="67" t="s">
        <v>2367</v>
      </c>
      <c r="B2900" s="5">
        <v>34882</v>
      </c>
      <c r="C2900" s="5">
        <v>13639.166666666666</v>
      </c>
      <c r="D2900" s="6">
        <v>0.39100873420866539</v>
      </c>
    </row>
    <row r="2901" spans="1:4" x14ac:dyDescent="0.25">
      <c r="A2901" s="67" t="s">
        <v>1596</v>
      </c>
      <c r="B2901" s="5">
        <v>35990</v>
      </c>
      <c r="C2901" s="5">
        <v>16578.166666666668</v>
      </c>
      <c r="D2901" s="6">
        <v>0.46063258312494215</v>
      </c>
    </row>
    <row r="2902" spans="1:4" x14ac:dyDescent="0.25">
      <c r="A2902" s="67" t="s">
        <v>2204</v>
      </c>
      <c r="B2902" s="5">
        <v>37259</v>
      </c>
      <c r="C2902" s="5">
        <v>15127.333333333334</v>
      </c>
      <c r="D2902" s="6">
        <v>0.4060048131547635</v>
      </c>
    </row>
    <row r="2903" spans="1:4" x14ac:dyDescent="0.25">
      <c r="A2903" s="67" t="s">
        <v>1801</v>
      </c>
      <c r="B2903" s="5">
        <v>34913</v>
      </c>
      <c r="C2903" s="5">
        <v>15340</v>
      </c>
      <c r="D2903" s="6">
        <v>0.43937788216423684</v>
      </c>
    </row>
    <row r="2904" spans="1:4" x14ac:dyDescent="0.25">
      <c r="A2904" s="67" t="s">
        <v>2122</v>
      </c>
      <c r="B2904" s="5">
        <v>36145</v>
      </c>
      <c r="C2904" s="5">
        <v>14904.5</v>
      </c>
      <c r="D2904" s="6">
        <v>0.41235302254807027</v>
      </c>
    </row>
    <row r="2905" spans="1:4" x14ac:dyDescent="0.25">
      <c r="A2905" s="67" t="s">
        <v>3518</v>
      </c>
      <c r="B2905" s="5">
        <v>52996</v>
      </c>
      <c r="C2905" s="5">
        <v>15228</v>
      </c>
      <c r="D2905" s="6">
        <v>0.28734244093893879</v>
      </c>
    </row>
    <row r="2906" spans="1:4" x14ac:dyDescent="0.25">
      <c r="A2906" s="67" t="s">
        <v>3128</v>
      </c>
      <c r="B2906" s="5">
        <v>50237</v>
      </c>
      <c r="C2906" s="5">
        <v>16526.5</v>
      </c>
      <c r="D2906" s="6">
        <v>0.32897067898162707</v>
      </c>
    </row>
    <row r="2907" spans="1:4" x14ac:dyDescent="0.25">
      <c r="A2907" s="67" t="s">
        <v>2625</v>
      </c>
      <c r="B2907" s="5">
        <v>49828</v>
      </c>
      <c r="C2907" s="5">
        <v>18243.166666666668</v>
      </c>
      <c r="D2907" s="6">
        <v>0.36612279575071582</v>
      </c>
    </row>
    <row r="2908" spans="1:4" x14ac:dyDescent="0.25">
      <c r="A2908" s="67" t="s">
        <v>2574</v>
      </c>
      <c r="B2908" s="5">
        <v>46812</v>
      </c>
      <c r="C2908" s="5">
        <v>17324</v>
      </c>
      <c r="D2908" s="6">
        <v>0.37007604887635648</v>
      </c>
    </row>
    <row r="2909" spans="1:4" x14ac:dyDescent="0.25">
      <c r="A2909" s="67" t="s">
        <v>2673</v>
      </c>
      <c r="B2909" s="5">
        <v>47160</v>
      </c>
      <c r="C2909" s="5">
        <v>17110</v>
      </c>
      <c r="D2909" s="6">
        <v>0.36280746395250213</v>
      </c>
    </row>
    <row r="2910" spans="1:4" x14ac:dyDescent="0.25">
      <c r="A2910" s="67" t="s">
        <v>3004</v>
      </c>
      <c r="B2910" s="5">
        <v>46345</v>
      </c>
      <c r="C2910" s="5">
        <v>15637.166666666666</v>
      </c>
      <c r="D2910" s="6">
        <v>0.33740784694501386</v>
      </c>
    </row>
    <row r="2911" spans="1:4" x14ac:dyDescent="0.25">
      <c r="A2911" s="67" t="s">
        <v>2932</v>
      </c>
      <c r="B2911" s="5">
        <v>50871</v>
      </c>
      <c r="C2911" s="5">
        <v>17430.5</v>
      </c>
      <c r="D2911" s="6">
        <v>0.34264119046214936</v>
      </c>
    </row>
    <row r="2912" spans="1:4" x14ac:dyDescent="0.25">
      <c r="A2912" s="67" t="s">
        <v>2665</v>
      </c>
      <c r="B2912" s="5">
        <v>50695</v>
      </c>
      <c r="C2912" s="5">
        <v>18415.666666666668</v>
      </c>
      <c r="D2912" s="6">
        <v>0.36326396423052898</v>
      </c>
    </row>
    <row r="2913" spans="1:4" x14ac:dyDescent="0.25">
      <c r="A2913" s="67" t="s">
        <v>2898</v>
      </c>
      <c r="B2913" s="5">
        <v>47599</v>
      </c>
      <c r="C2913" s="5">
        <v>16407.5</v>
      </c>
      <c r="D2913" s="6">
        <v>0.34470261980293704</v>
      </c>
    </row>
    <row r="2914" spans="1:4" x14ac:dyDescent="0.25">
      <c r="A2914" s="67" t="s">
        <v>3242</v>
      </c>
      <c r="B2914" s="5">
        <v>46712</v>
      </c>
      <c r="C2914" s="5">
        <v>14854.5</v>
      </c>
      <c r="D2914" s="6">
        <v>0.31800179825312552</v>
      </c>
    </row>
    <row r="2915" spans="1:4" x14ac:dyDescent="0.25">
      <c r="A2915" s="67" t="s">
        <v>2609</v>
      </c>
      <c r="B2915" s="5">
        <v>49798</v>
      </c>
      <c r="C2915" s="5">
        <v>18291.833333333332</v>
      </c>
      <c r="D2915" s="6">
        <v>0.36732064206059145</v>
      </c>
    </row>
    <row r="2916" spans="1:4" x14ac:dyDescent="0.25">
      <c r="A2916" s="67" t="s">
        <v>3327</v>
      </c>
      <c r="B2916" s="5">
        <v>46099</v>
      </c>
      <c r="C2916" s="5">
        <v>14248.833333333334</v>
      </c>
      <c r="D2916" s="6">
        <v>0.30909202658047535</v>
      </c>
    </row>
    <row r="2917" spans="1:4" x14ac:dyDescent="0.25">
      <c r="A2917" s="67" t="s">
        <v>2533</v>
      </c>
      <c r="B2917" s="5">
        <v>47660</v>
      </c>
      <c r="C2917" s="5">
        <v>17834</v>
      </c>
      <c r="D2917" s="6">
        <v>0.37419219471254722</v>
      </c>
    </row>
    <row r="2918" spans="1:4" x14ac:dyDescent="0.25">
      <c r="A2918" s="67" t="s">
        <v>2817</v>
      </c>
      <c r="B2918" s="5">
        <v>47933</v>
      </c>
      <c r="C2918" s="5">
        <v>16790.833333333332</v>
      </c>
      <c r="D2918" s="6">
        <v>0.350297985382374</v>
      </c>
    </row>
    <row r="2919" spans="1:4" x14ac:dyDescent="0.25">
      <c r="A2919" s="67" t="s">
        <v>3635</v>
      </c>
      <c r="B2919" s="5">
        <v>32139</v>
      </c>
      <c r="C2919" s="5">
        <v>8786.8333333333339</v>
      </c>
      <c r="D2919" s="6">
        <v>0.27340095626289973</v>
      </c>
    </row>
    <row r="2920" spans="1:4" x14ac:dyDescent="0.25">
      <c r="A2920" s="67" t="s">
        <v>3441</v>
      </c>
      <c r="B2920" s="5">
        <v>30153</v>
      </c>
      <c r="C2920" s="5">
        <v>8936</v>
      </c>
      <c r="D2920" s="6">
        <v>0.29635525486684577</v>
      </c>
    </row>
    <row r="2921" spans="1:4" x14ac:dyDescent="0.25">
      <c r="A2921" s="67" t="s">
        <v>3520</v>
      </c>
      <c r="B2921" s="5">
        <v>30953</v>
      </c>
      <c r="C2921" s="5">
        <v>8887</v>
      </c>
      <c r="D2921" s="6">
        <v>0.28711271928407583</v>
      </c>
    </row>
    <row r="2922" spans="1:4" x14ac:dyDescent="0.25">
      <c r="A2922" s="67" t="s">
        <v>3641</v>
      </c>
      <c r="B2922" s="5">
        <v>31614</v>
      </c>
      <c r="C2922" s="5">
        <v>8619.5</v>
      </c>
      <c r="D2922" s="6">
        <v>0.27264819383817296</v>
      </c>
    </row>
    <row r="2923" spans="1:4" x14ac:dyDescent="0.25">
      <c r="A2923" s="67" t="s">
        <v>3355</v>
      </c>
      <c r="B2923" s="5">
        <v>29894</v>
      </c>
      <c r="C2923" s="5">
        <v>9151.1666666666661</v>
      </c>
      <c r="D2923" s="6">
        <v>0.30612051470752211</v>
      </c>
    </row>
    <row r="2924" spans="1:4" x14ac:dyDescent="0.25">
      <c r="A2924" s="67" t="s">
        <v>3912</v>
      </c>
      <c r="B2924" s="5">
        <v>55392</v>
      </c>
      <c r="C2924" s="5">
        <v>12434.666666666666</v>
      </c>
      <c r="D2924" s="6">
        <v>0.2244848834970152</v>
      </c>
    </row>
    <row r="2925" spans="1:4" x14ac:dyDescent="0.25">
      <c r="A2925" s="67" t="s">
        <v>3136</v>
      </c>
      <c r="B2925" s="5">
        <v>26279</v>
      </c>
      <c r="C2925" s="5">
        <v>8616</v>
      </c>
      <c r="D2925" s="6">
        <v>0.32786635716731993</v>
      </c>
    </row>
    <row r="2926" spans="1:4" x14ac:dyDescent="0.25">
      <c r="A2926" s="67" t="s">
        <v>3445</v>
      </c>
      <c r="B2926" s="5">
        <v>26206</v>
      </c>
      <c r="C2926" s="5">
        <v>7751.5</v>
      </c>
      <c r="D2926" s="6">
        <v>0.29579104021979702</v>
      </c>
    </row>
    <row r="2927" spans="1:4" x14ac:dyDescent="0.25">
      <c r="A2927" s="67" t="s">
        <v>4006</v>
      </c>
      <c r="B2927" s="5">
        <v>41718</v>
      </c>
      <c r="C2927" s="5">
        <v>7765.333333333333</v>
      </c>
      <c r="D2927" s="6">
        <v>0.18613867714975149</v>
      </c>
    </row>
    <row r="2928" spans="1:4" x14ac:dyDescent="0.25">
      <c r="A2928" s="67" t="s">
        <v>3967</v>
      </c>
      <c r="B2928" s="5">
        <v>41304</v>
      </c>
      <c r="C2928" s="5">
        <v>8536</v>
      </c>
      <c r="D2928" s="6">
        <v>0.20666279294983536</v>
      </c>
    </row>
    <row r="2929" spans="1:4" x14ac:dyDescent="0.25">
      <c r="A2929" s="2" t="s">
        <v>4051</v>
      </c>
      <c r="B2929" s="5"/>
      <c r="C2929" s="5"/>
      <c r="D2929" s="2"/>
    </row>
    <row r="2930" spans="1:4" x14ac:dyDescent="0.25">
      <c r="A2930" s="67" t="s">
        <v>618</v>
      </c>
      <c r="B2930" s="5">
        <v>49767</v>
      </c>
      <c r="C2930" s="5">
        <v>28424.166666666668</v>
      </c>
      <c r="D2930" s="6">
        <v>0.57114486842017131</v>
      </c>
    </row>
    <row r="2931" spans="1:4" x14ac:dyDescent="0.25">
      <c r="A2931" s="67" t="s">
        <v>467</v>
      </c>
      <c r="B2931" s="5">
        <v>47336</v>
      </c>
      <c r="C2931" s="5">
        <v>28085.666666666668</v>
      </c>
      <c r="D2931" s="6">
        <v>0.59332572812799278</v>
      </c>
    </row>
    <row r="2932" spans="1:4" x14ac:dyDescent="0.25">
      <c r="A2932" s="67" t="s">
        <v>841</v>
      </c>
      <c r="B2932" s="5">
        <v>48851</v>
      </c>
      <c r="C2932" s="5">
        <v>26255.666666666668</v>
      </c>
      <c r="D2932" s="6">
        <v>0.53746426207583609</v>
      </c>
    </row>
    <row r="2933" spans="1:4" x14ac:dyDescent="0.25">
      <c r="A2933" s="67" t="s">
        <v>437</v>
      </c>
      <c r="B2933" s="5">
        <v>45425</v>
      </c>
      <c r="C2933" s="5">
        <v>27109.166666666668</v>
      </c>
      <c r="D2933" s="6">
        <v>0.59678957989359749</v>
      </c>
    </row>
    <row r="2934" spans="1:4" x14ac:dyDescent="0.25">
      <c r="A2934" s="67" t="s">
        <v>696</v>
      </c>
      <c r="B2934" s="5">
        <v>46732</v>
      </c>
      <c r="C2934" s="5">
        <v>26216</v>
      </c>
      <c r="D2934" s="6">
        <v>0.56098604810408281</v>
      </c>
    </row>
    <row r="2935" spans="1:4" x14ac:dyDescent="0.25">
      <c r="A2935" s="67" t="s">
        <v>360</v>
      </c>
      <c r="B2935" s="5">
        <v>50620</v>
      </c>
      <c r="C2935" s="5">
        <v>30855.333333333332</v>
      </c>
      <c r="D2935" s="6">
        <v>0.60954826814170948</v>
      </c>
    </row>
    <row r="2936" spans="1:4" x14ac:dyDescent="0.25">
      <c r="A2936" s="67" t="s">
        <v>803</v>
      </c>
      <c r="B2936" s="5">
        <v>48756</v>
      </c>
      <c r="C2936" s="5">
        <v>26474</v>
      </c>
      <c r="D2936" s="6">
        <v>0.54298958076954629</v>
      </c>
    </row>
    <row r="2937" spans="1:4" x14ac:dyDescent="0.25">
      <c r="A2937" s="67" t="s">
        <v>710</v>
      </c>
      <c r="B2937" s="5">
        <v>46854</v>
      </c>
      <c r="C2937" s="5">
        <v>26162.166666666668</v>
      </c>
      <c r="D2937" s="6">
        <v>0.55837637483814972</v>
      </c>
    </row>
    <row r="2938" spans="1:4" x14ac:dyDescent="0.25">
      <c r="A2938" s="67" t="s">
        <v>311</v>
      </c>
      <c r="B2938" s="5">
        <v>47879</v>
      </c>
      <c r="C2938" s="5">
        <v>29624.666666666668</v>
      </c>
      <c r="D2938" s="6">
        <v>0.61874029672020447</v>
      </c>
    </row>
    <row r="2939" spans="1:4" x14ac:dyDescent="0.25">
      <c r="A2939" s="67" t="s">
        <v>388</v>
      </c>
      <c r="B2939" s="5">
        <v>49465</v>
      </c>
      <c r="C2939" s="5">
        <v>29957.666666666668</v>
      </c>
      <c r="D2939" s="6">
        <v>0.60563361299235152</v>
      </c>
    </row>
    <row r="2940" spans="1:4" x14ac:dyDescent="0.25">
      <c r="A2940" s="67" t="s">
        <v>531</v>
      </c>
      <c r="B2940" s="5">
        <v>45444</v>
      </c>
      <c r="C2940" s="5">
        <v>26505.333333333332</v>
      </c>
      <c r="D2940" s="6">
        <v>0.58325264794765719</v>
      </c>
    </row>
    <row r="2941" spans="1:4" x14ac:dyDescent="0.25">
      <c r="A2941" s="67" t="s">
        <v>746</v>
      </c>
      <c r="B2941" s="5">
        <v>47586</v>
      </c>
      <c r="C2941" s="5">
        <v>26281.5</v>
      </c>
      <c r="D2941" s="6">
        <v>0.55229479258605474</v>
      </c>
    </row>
    <row r="2942" spans="1:4" x14ac:dyDescent="0.25">
      <c r="A2942" s="67" t="s">
        <v>753</v>
      </c>
      <c r="B2942" s="5">
        <v>46713</v>
      </c>
      <c r="C2942" s="5">
        <v>25741.666666666668</v>
      </c>
      <c r="D2942" s="6">
        <v>0.55106001898115442</v>
      </c>
    </row>
    <row r="2943" spans="1:4" x14ac:dyDescent="0.25">
      <c r="A2943" s="67" t="s">
        <v>1487</v>
      </c>
      <c r="B2943" s="5">
        <v>29477</v>
      </c>
      <c r="C2943" s="5">
        <v>13923</v>
      </c>
      <c r="D2943" s="6">
        <v>0.47233436238423177</v>
      </c>
    </row>
    <row r="2944" spans="1:4" x14ac:dyDescent="0.25">
      <c r="A2944" s="67" t="s">
        <v>1211</v>
      </c>
      <c r="B2944" s="5">
        <v>32195</v>
      </c>
      <c r="C2944" s="5">
        <v>16117</v>
      </c>
      <c r="D2944" s="6">
        <v>0.50060568411243977</v>
      </c>
    </row>
    <row r="2945" spans="1:4" x14ac:dyDescent="0.25">
      <c r="A2945" s="67" t="s">
        <v>1530</v>
      </c>
      <c r="B2945" s="5">
        <v>32211</v>
      </c>
      <c r="C2945" s="5">
        <v>15075.333333333334</v>
      </c>
      <c r="D2945" s="6">
        <v>0.46801817184605676</v>
      </c>
    </row>
    <row r="2946" spans="1:4" x14ac:dyDescent="0.25">
      <c r="A2946" s="67" t="s">
        <v>1009</v>
      </c>
      <c r="B2946" s="5">
        <v>29195</v>
      </c>
      <c r="C2946" s="5">
        <v>15161.833333333334</v>
      </c>
      <c r="D2946" s="6">
        <v>0.51932979391448308</v>
      </c>
    </row>
    <row r="2947" spans="1:4" x14ac:dyDescent="0.25">
      <c r="A2947" s="67" t="s">
        <v>1316</v>
      </c>
      <c r="B2947" s="5">
        <v>29931</v>
      </c>
      <c r="C2947" s="5">
        <v>14693</v>
      </c>
      <c r="D2947" s="6">
        <v>0.490895726838395</v>
      </c>
    </row>
    <row r="2948" spans="1:4" x14ac:dyDescent="0.25">
      <c r="A2948" s="67" t="s">
        <v>1573</v>
      </c>
      <c r="B2948" s="5">
        <v>29782</v>
      </c>
      <c r="C2948" s="5">
        <v>13780.5</v>
      </c>
      <c r="D2948" s="6">
        <v>0.46271237660331743</v>
      </c>
    </row>
    <row r="2949" spans="1:4" x14ac:dyDescent="0.25">
      <c r="A2949" s="67" t="s">
        <v>1351</v>
      </c>
      <c r="B2949" s="5">
        <v>31079</v>
      </c>
      <c r="C2949" s="5">
        <v>15149.5</v>
      </c>
      <c r="D2949" s="6">
        <v>0.48745133369799543</v>
      </c>
    </row>
    <row r="2950" spans="1:4" x14ac:dyDescent="0.25">
      <c r="A2950" s="67" t="s">
        <v>808</v>
      </c>
      <c r="B2950" s="5">
        <v>28332</v>
      </c>
      <c r="C2950" s="5">
        <v>15360.5</v>
      </c>
      <c r="D2950" s="6">
        <v>0.54216080756741492</v>
      </c>
    </row>
    <row r="2951" spans="1:4" x14ac:dyDescent="0.25">
      <c r="A2951" s="67" t="s">
        <v>1033</v>
      </c>
      <c r="B2951" s="5">
        <v>29100</v>
      </c>
      <c r="C2951" s="5">
        <v>15017.5</v>
      </c>
      <c r="D2951" s="6">
        <v>0.51606529209621999</v>
      </c>
    </row>
    <row r="2952" spans="1:4" x14ac:dyDescent="0.25">
      <c r="A2952" s="67" t="s">
        <v>2411</v>
      </c>
      <c r="B2952" s="5">
        <v>55473</v>
      </c>
      <c r="C2952" s="5">
        <v>21464</v>
      </c>
      <c r="D2952" s="6">
        <v>0.38692697348259514</v>
      </c>
    </row>
    <row r="2953" spans="1:4" x14ac:dyDescent="0.25">
      <c r="A2953" s="67" t="s">
        <v>2613</v>
      </c>
      <c r="B2953" s="5">
        <v>56568</v>
      </c>
      <c r="C2953" s="5">
        <v>20774.833333333332</v>
      </c>
      <c r="D2953" s="6">
        <v>0.36725416018479234</v>
      </c>
    </row>
    <row r="2954" spans="1:4" x14ac:dyDescent="0.25">
      <c r="A2954" s="67" t="s">
        <v>2432</v>
      </c>
      <c r="B2954" s="5">
        <v>52696</v>
      </c>
      <c r="C2954" s="5">
        <v>20253</v>
      </c>
      <c r="D2954" s="6">
        <v>0.38433657203582816</v>
      </c>
    </row>
    <row r="2955" spans="1:4" x14ac:dyDescent="0.25">
      <c r="A2955" s="67" t="s">
        <v>2166</v>
      </c>
      <c r="B2955" s="5">
        <v>51916</v>
      </c>
      <c r="C2955" s="5">
        <v>21231</v>
      </c>
      <c r="D2955" s="6">
        <v>0.40894907157716309</v>
      </c>
    </row>
    <row r="2956" spans="1:4" x14ac:dyDescent="0.25">
      <c r="A2956" s="67" t="s">
        <v>2926</v>
      </c>
      <c r="B2956" s="5">
        <v>53003</v>
      </c>
      <c r="C2956" s="5">
        <v>18185.166666666668</v>
      </c>
      <c r="D2956" s="6">
        <v>0.34309693162022276</v>
      </c>
    </row>
    <row r="2957" spans="1:4" x14ac:dyDescent="0.25">
      <c r="A2957" s="67" t="s">
        <v>2632</v>
      </c>
      <c r="B2957" s="5">
        <v>53116</v>
      </c>
      <c r="C2957" s="5">
        <v>19425.333333333332</v>
      </c>
      <c r="D2957" s="6">
        <v>0.36571528980595924</v>
      </c>
    </row>
    <row r="2958" spans="1:4" x14ac:dyDescent="0.25">
      <c r="A2958" s="67" t="s">
        <v>2444</v>
      </c>
      <c r="B2958" s="5">
        <v>54613</v>
      </c>
      <c r="C2958" s="5">
        <v>20909.166666666668</v>
      </c>
      <c r="D2958" s="6">
        <v>0.38286061316292214</v>
      </c>
    </row>
    <row r="2959" spans="1:4" x14ac:dyDescent="0.25">
      <c r="A2959" s="67" t="s">
        <v>827</v>
      </c>
      <c r="B2959" s="5">
        <v>27632</v>
      </c>
      <c r="C2959" s="5">
        <v>14915.5</v>
      </c>
      <c r="D2959" s="6">
        <v>0.53979082223508978</v>
      </c>
    </row>
    <row r="2960" spans="1:4" x14ac:dyDescent="0.25">
      <c r="A2960" s="67" t="s">
        <v>852</v>
      </c>
      <c r="B2960" s="5">
        <v>28246</v>
      </c>
      <c r="C2960" s="5">
        <v>15154.5</v>
      </c>
      <c r="D2960" s="6">
        <v>0.53651844508957025</v>
      </c>
    </row>
    <row r="2961" spans="1:4" x14ac:dyDescent="0.25">
      <c r="A2961" s="67" t="s">
        <v>936</v>
      </c>
      <c r="B2961" s="5">
        <v>26083</v>
      </c>
      <c r="C2961" s="5">
        <v>13765.166666666666</v>
      </c>
      <c r="D2961" s="6">
        <v>0.5277447635113548</v>
      </c>
    </row>
    <row r="2962" spans="1:4" x14ac:dyDescent="0.25">
      <c r="A2962" s="67" t="s">
        <v>1125</v>
      </c>
      <c r="B2962" s="5">
        <v>26592</v>
      </c>
      <c r="C2962" s="5">
        <v>13519.166666666666</v>
      </c>
      <c r="D2962" s="6">
        <v>0.50839224829522656</v>
      </c>
    </row>
    <row r="2963" spans="1:4" x14ac:dyDescent="0.25">
      <c r="A2963" s="67" t="s">
        <v>860</v>
      </c>
      <c r="B2963" s="5">
        <v>25807</v>
      </c>
      <c r="C2963" s="5">
        <v>13827.666666666666</v>
      </c>
      <c r="D2963" s="6">
        <v>0.5358106973560145</v>
      </c>
    </row>
    <row r="2964" spans="1:4" x14ac:dyDescent="0.25">
      <c r="A2964" s="67" t="s">
        <v>775</v>
      </c>
      <c r="B2964" s="5">
        <v>28673</v>
      </c>
      <c r="C2964" s="5">
        <v>15688.5</v>
      </c>
      <c r="D2964" s="6">
        <v>0.5471523733128727</v>
      </c>
    </row>
    <row r="2965" spans="1:4" x14ac:dyDescent="0.25">
      <c r="A2965" s="67" t="s">
        <v>1147</v>
      </c>
      <c r="B2965" s="5">
        <v>27073</v>
      </c>
      <c r="C2965" s="5">
        <v>13695.333333333334</v>
      </c>
      <c r="D2965" s="6">
        <v>0.50586685381499408</v>
      </c>
    </row>
    <row r="2966" spans="1:4" x14ac:dyDescent="0.25">
      <c r="A2966" s="67" t="s">
        <v>2914</v>
      </c>
      <c r="B2966" s="5">
        <v>41125</v>
      </c>
      <c r="C2966" s="5">
        <v>14145.333333333334</v>
      </c>
      <c r="D2966" s="6">
        <v>0.34395947315096254</v>
      </c>
    </row>
    <row r="2967" spans="1:4" x14ac:dyDescent="0.25">
      <c r="A2967" s="67" t="s">
        <v>2514</v>
      </c>
      <c r="B2967" s="5">
        <v>39967</v>
      </c>
      <c r="C2967" s="5">
        <v>15037.166666666666</v>
      </c>
      <c r="D2967" s="6">
        <v>0.37623956430722011</v>
      </c>
    </row>
    <row r="2968" spans="1:4" x14ac:dyDescent="0.25">
      <c r="A2968" s="67" t="s">
        <v>2847</v>
      </c>
      <c r="B2968" s="5">
        <v>39166</v>
      </c>
      <c r="C2968" s="5">
        <v>13635.333333333334</v>
      </c>
      <c r="D2968" s="6">
        <v>0.3481420960356772</v>
      </c>
    </row>
    <row r="2969" spans="1:4" x14ac:dyDescent="0.25">
      <c r="A2969" s="67" t="s">
        <v>2965</v>
      </c>
      <c r="B2969" s="5">
        <v>38958</v>
      </c>
      <c r="C2969" s="5">
        <v>13260.666666666666</v>
      </c>
      <c r="D2969" s="6">
        <v>0.34038366103667195</v>
      </c>
    </row>
    <row r="2970" spans="1:4" x14ac:dyDescent="0.25">
      <c r="A2970" s="67" t="s">
        <v>76</v>
      </c>
      <c r="B2970" s="5">
        <v>60010</v>
      </c>
      <c r="C2970" s="5">
        <v>43061.833333333336</v>
      </c>
      <c r="D2970" s="6">
        <v>0.71757762595123042</v>
      </c>
    </row>
    <row r="2971" spans="1:4" x14ac:dyDescent="0.25">
      <c r="A2971" s="67" t="s">
        <v>68</v>
      </c>
      <c r="B2971" s="5">
        <v>62076</v>
      </c>
      <c r="C2971" s="5">
        <v>44984.666666666664</v>
      </c>
      <c r="D2971" s="6">
        <v>0.72467083360182138</v>
      </c>
    </row>
    <row r="2972" spans="1:4" x14ac:dyDescent="0.25">
      <c r="A2972" s="67" t="s">
        <v>50</v>
      </c>
      <c r="B2972" s="5">
        <v>61715</v>
      </c>
      <c r="C2972" s="5">
        <v>45686.333333333336</v>
      </c>
      <c r="D2972" s="6">
        <v>0.74027924059520922</v>
      </c>
    </row>
    <row r="2973" spans="1:4" x14ac:dyDescent="0.25">
      <c r="A2973" s="67" t="s">
        <v>103</v>
      </c>
      <c r="B2973" s="5">
        <v>61386</v>
      </c>
      <c r="C2973" s="5">
        <v>43004.833333333336</v>
      </c>
      <c r="D2973" s="6">
        <v>0.70056418944601917</v>
      </c>
    </row>
    <row r="2974" spans="1:4" x14ac:dyDescent="0.25">
      <c r="A2974" s="67" t="s">
        <v>34</v>
      </c>
      <c r="B2974" s="5">
        <v>64788</v>
      </c>
      <c r="C2974" s="5">
        <v>48613.833333333336</v>
      </c>
      <c r="D2974" s="6">
        <v>0.75035243152024045</v>
      </c>
    </row>
    <row r="2975" spans="1:4" x14ac:dyDescent="0.25">
      <c r="A2975" s="67" t="s">
        <v>126</v>
      </c>
      <c r="B2975" s="5">
        <v>62599</v>
      </c>
      <c r="C2975" s="5">
        <v>42925.166666666664</v>
      </c>
      <c r="D2975" s="6">
        <v>0.68571649174374449</v>
      </c>
    </row>
    <row r="2976" spans="1:4" x14ac:dyDescent="0.25">
      <c r="A2976" s="67" t="s">
        <v>115</v>
      </c>
      <c r="B2976" s="5">
        <v>59015</v>
      </c>
      <c r="C2976" s="5">
        <v>40741.333333333336</v>
      </c>
      <c r="D2976" s="6">
        <v>0.69035555932107662</v>
      </c>
    </row>
    <row r="2977" spans="1:4" x14ac:dyDescent="0.25">
      <c r="A2977" s="67" t="s">
        <v>131</v>
      </c>
      <c r="B2977" s="5">
        <v>59519</v>
      </c>
      <c r="C2977" s="5">
        <v>40622.166666666664</v>
      </c>
      <c r="D2977" s="6">
        <v>0.68250754660976598</v>
      </c>
    </row>
    <row r="2978" spans="1:4" x14ac:dyDescent="0.25">
      <c r="A2978" s="67" t="s">
        <v>107</v>
      </c>
      <c r="B2978" s="5">
        <v>60601</v>
      </c>
      <c r="C2978" s="5">
        <v>42287.166666666664</v>
      </c>
      <c r="D2978" s="6">
        <v>0.69779651600908676</v>
      </c>
    </row>
    <row r="2979" spans="1:4" x14ac:dyDescent="0.25">
      <c r="A2979" s="67" t="s">
        <v>86</v>
      </c>
      <c r="B2979" s="5">
        <v>63550</v>
      </c>
      <c r="C2979" s="5">
        <v>45148</v>
      </c>
      <c r="D2979" s="6">
        <v>0.71043273013375297</v>
      </c>
    </row>
    <row r="2980" spans="1:4" x14ac:dyDescent="0.25">
      <c r="A2980" s="67" t="s">
        <v>121</v>
      </c>
      <c r="B2980" s="5">
        <v>60422</v>
      </c>
      <c r="C2980" s="5">
        <v>41568</v>
      </c>
      <c r="D2980" s="6">
        <v>0.68796133858528352</v>
      </c>
    </row>
    <row r="2981" spans="1:4" x14ac:dyDescent="0.25">
      <c r="A2981" s="67" t="s">
        <v>51</v>
      </c>
      <c r="B2981" s="5">
        <v>63042</v>
      </c>
      <c r="C2981" s="5">
        <v>46593.166666666664</v>
      </c>
      <c r="D2981" s="6">
        <v>0.73908135317195944</v>
      </c>
    </row>
    <row r="2982" spans="1:4" x14ac:dyDescent="0.25">
      <c r="A2982" s="67" t="s">
        <v>97</v>
      </c>
      <c r="B2982" s="5">
        <v>64965</v>
      </c>
      <c r="C2982" s="5">
        <v>45768.166666666664</v>
      </c>
      <c r="D2982" s="6">
        <v>0.70450498986633825</v>
      </c>
    </row>
    <row r="2983" spans="1:4" x14ac:dyDescent="0.25">
      <c r="A2983" s="67" t="s">
        <v>57</v>
      </c>
      <c r="B2983" s="5">
        <v>62476</v>
      </c>
      <c r="C2983" s="5">
        <v>45857.5</v>
      </c>
      <c r="D2983" s="6">
        <v>0.7340018567129778</v>
      </c>
    </row>
    <row r="2984" spans="1:4" x14ac:dyDescent="0.25">
      <c r="A2984" s="67" t="s">
        <v>141</v>
      </c>
      <c r="B2984" s="5">
        <v>65129</v>
      </c>
      <c r="C2984" s="5">
        <v>44161.666666666664</v>
      </c>
      <c r="D2984" s="6">
        <v>0.67806455905459417</v>
      </c>
    </row>
    <row r="2985" spans="1:4" x14ac:dyDescent="0.25">
      <c r="A2985" s="67" t="s">
        <v>426</v>
      </c>
      <c r="B2985" s="5">
        <v>63168</v>
      </c>
      <c r="C2985" s="5">
        <v>37842.833333333336</v>
      </c>
      <c r="D2985" s="6">
        <v>0.59908234126984128</v>
      </c>
    </row>
    <row r="2986" spans="1:4" x14ac:dyDescent="0.25">
      <c r="A2986" s="67" t="s">
        <v>109</v>
      </c>
      <c r="B2986" s="5">
        <v>63309</v>
      </c>
      <c r="C2986" s="5">
        <v>44147.833333333336</v>
      </c>
      <c r="D2986" s="6">
        <v>0.69733897760718599</v>
      </c>
    </row>
    <row r="2987" spans="1:4" x14ac:dyDescent="0.25">
      <c r="A2987" s="67" t="s">
        <v>156</v>
      </c>
      <c r="B2987" s="5">
        <v>59185</v>
      </c>
      <c r="C2987" s="5">
        <v>39705.5</v>
      </c>
      <c r="D2987" s="6">
        <v>0.67087099771901659</v>
      </c>
    </row>
    <row r="2988" spans="1:4" x14ac:dyDescent="0.25">
      <c r="A2988" s="67" t="s">
        <v>66</v>
      </c>
      <c r="B2988" s="5">
        <v>60592</v>
      </c>
      <c r="C2988" s="5">
        <v>43997</v>
      </c>
      <c r="D2988" s="6">
        <v>0.72611895959862693</v>
      </c>
    </row>
    <row r="2989" spans="1:4" x14ac:dyDescent="0.25">
      <c r="A2989" s="67" t="s">
        <v>95</v>
      </c>
      <c r="B2989" s="5">
        <v>64916</v>
      </c>
      <c r="C2989" s="5">
        <v>45815.666666666664</v>
      </c>
      <c r="D2989" s="6">
        <v>0.70576848029248052</v>
      </c>
    </row>
    <row r="2990" spans="1:4" x14ac:dyDescent="0.25">
      <c r="A2990" s="67" t="s">
        <v>24</v>
      </c>
      <c r="B2990" s="5">
        <v>59919</v>
      </c>
      <c r="C2990" s="5">
        <v>45188</v>
      </c>
      <c r="D2990" s="6">
        <v>0.75415143777432869</v>
      </c>
    </row>
    <row r="2991" spans="1:4" x14ac:dyDescent="0.25">
      <c r="A2991" s="67" t="s">
        <v>113</v>
      </c>
      <c r="B2991" s="5">
        <v>62870</v>
      </c>
      <c r="C2991" s="5">
        <v>43572.5</v>
      </c>
      <c r="D2991" s="6">
        <v>0.69305710195641801</v>
      </c>
    </row>
    <row r="2992" spans="1:4" x14ac:dyDescent="0.25">
      <c r="A2992" s="67" t="s">
        <v>84</v>
      </c>
      <c r="B2992" s="5">
        <v>62632</v>
      </c>
      <c r="C2992" s="5">
        <v>44578</v>
      </c>
      <c r="D2992" s="6">
        <v>0.71174479499297483</v>
      </c>
    </row>
    <row r="2993" spans="1:4" x14ac:dyDescent="0.25">
      <c r="A2993" s="67" t="s">
        <v>313</v>
      </c>
      <c r="B2993" s="5">
        <v>61036</v>
      </c>
      <c r="C2993" s="5">
        <v>37760.166666666664</v>
      </c>
      <c r="D2993" s="6">
        <v>0.6186540183935163</v>
      </c>
    </row>
    <row r="2994" spans="1:4" x14ac:dyDescent="0.25">
      <c r="A2994" s="67" t="s">
        <v>139</v>
      </c>
      <c r="B2994" s="5">
        <v>63329</v>
      </c>
      <c r="C2994" s="5">
        <v>42969.666666666664</v>
      </c>
      <c r="D2994" s="6">
        <v>0.67851484575260412</v>
      </c>
    </row>
    <row r="2995" spans="1:4" x14ac:dyDescent="0.25">
      <c r="A2995" s="67" t="s">
        <v>90</v>
      </c>
      <c r="B2995" s="5">
        <v>60296</v>
      </c>
      <c r="C2995" s="5">
        <v>42649.833333333336</v>
      </c>
      <c r="D2995" s="6">
        <v>0.707341006589713</v>
      </c>
    </row>
    <row r="2996" spans="1:4" x14ac:dyDescent="0.25">
      <c r="A2996" s="67" t="s">
        <v>81</v>
      </c>
      <c r="B2996" s="5">
        <v>62129</v>
      </c>
      <c r="C2996" s="5">
        <v>44364.5</v>
      </c>
      <c r="D2996" s="6">
        <v>0.71407072381657521</v>
      </c>
    </row>
    <row r="2997" spans="1:4" x14ac:dyDescent="0.25">
      <c r="A2997" s="67" t="s">
        <v>117</v>
      </c>
      <c r="B2997" s="5">
        <v>65775</v>
      </c>
      <c r="C2997" s="5">
        <v>45399.333333333336</v>
      </c>
      <c r="D2997" s="6">
        <v>0.69022171544406441</v>
      </c>
    </row>
    <row r="2998" spans="1:4" x14ac:dyDescent="0.25">
      <c r="A2998" s="67" t="s">
        <v>40</v>
      </c>
      <c r="B2998" s="5">
        <v>62124</v>
      </c>
      <c r="C2998" s="5">
        <v>46307.833333333336</v>
      </c>
      <c r="D2998" s="6">
        <v>0.74540971819801261</v>
      </c>
    </row>
    <row r="2999" spans="1:4" x14ac:dyDescent="0.25">
      <c r="A2999" s="67" t="s">
        <v>160</v>
      </c>
      <c r="B2999" s="5">
        <v>64136</v>
      </c>
      <c r="C2999" s="5">
        <v>42891.666666666664</v>
      </c>
      <c r="D2999" s="6">
        <v>0.66876117417155212</v>
      </c>
    </row>
    <row r="3000" spans="1:4" x14ac:dyDescent="0.25">
      <c r="A3000" s="67" t="s">
        <v>198</v>
      </c>
      <c r="B3000" s="5">
        <v>61417</v>
      </c>
      <c r="C3000" s="5">
        <v>39960.666666666664</v>
      </c>
      <c r="D3000" s="6">
        <v>0.65064504398890644</v>
      </c>
    </row>
    <row r="3001" spans="1:4" x14ac:dyDescent="0.25">
      <c r="A3001" s="67" t="s">
        <v>135</v>
      </c>
      <c r="B3001" s="5">
        <v>61381</v>
      </c>
      <c r="C3001" s="5">
        <v>41755</v>
      </c>
      <c r="D3001" s="6">
        <v>0.68025936364673112</v>
      </c>
    </row>
    <row r="3002" spans="1:4" x14ac:dyDescent="0.25">
      <c r="A3002" s="67" t="s">
        <v>127</v>
      </c>
      <c r="B3002" s="5">
        <v>63062</v>
      </c>
      <c r="C3002" s="5">
        <v>43167.333333333336</v>
      </c>
      <c r="D3002" s="6">
        <v>0.68452211051557732</v>
      </c>
    </row>
    <row r="3003" spans="1:4" x14ac:dyDescent="0.25">
      <c r="A3003" s="67" t="s">
        <v>101</v>
      </c>
      <c r="B3003" s="5">
        <v>60555</v>
      </c>
      <c r="C3003" s="5">
        <v>42555.166666666664</v>
      </c>
      <c r="D3003" s="6">
        <v>0.70275231882861311</v>
      </c>
    </row>
    <row r="3004" spans="1:4" x14ac:dyDescent="0.25">
      <c r="A3004" s="67" t="s">
        <v>82</v>
      </c>
      <c r="B3004" s="5">
        <v>62602</v>
      </c>
      <c r="C3004" s="5">
        <v>44689.666666666664</v>
      </c>
      <c r="D3004" s="6">
        <v>0.71386963142817583</v>
      </c>
    </row>
    <row r="3005" spans="1:4" x14ac:dyDescent="0.25">
      <c r="A3005" s="67" t="s">
        <v>120</v>
      </c>
      <c r="B3005" s="5">
        <v>60450</v>
      </c>
      <c r="C3005" s="5">
        <v>41603</v>
      </c>
      <c r="D3005" s="6">
        <v>0.688221670802316</v>
      </c>
    </row>
    <row r="3006" spans="1:4" x14ac:dyDescent="0.25">
      <c r="A3006" s="67" t="s">
        <v>170</v>
      </c>
      <c r="B3006" s="5">
        <v>63644</v>
      </c>
      <c r="C3006" s="5">
        <v>42359.833333333336</v>
      </c>
      <c r="D3006" s="6">
        <v>0.66557465485094169</v>
      </c>
    </row>
    <row r="3007" spans="1:4" x14ac:dyDescent="0.25">
      <c r="A3007" s="67" t="s">
        <v>145</v>
      </c>
      <c r="B3007" s="5">
        <v>61554</v>
      </c>
      <c r="C3007" s="5">
        <v>41642.166666666664</v>
      </c>
      <c r="D3007" s="6">
        <v>0.67651438845024958</v>
      </c>
    </row>
    <row r="3008" spans="1:4" x14ac:dyDescent="0.25">
      <c r="A3008" s="67" t="s">
        <v>77</v>
      </c>
      <c r="B3008" s="5">
        <v>59120</v>
      </c>
      <c r="C3008" s="5">
        <v>42331.833333333336</v>
      </c>
      <c r="D3008" s="6">
        <v>0.71603236355435274</v>
      </c>
    </row>
    <row r="3009" spans="1:4" x14ac:dyDescent="0.25">
      <c r="A3009" s="67" t="s">
        <v>19</v>
      </c>
      <c r="B3009" s="5">
        <v>58558</v>
      </c>
      <c r="C3009" s="5">
        <v>44662.333333333336</v>
      </c>
      <c r="D3009" s="6">
        <v>0.76270250577774745</v>
      </c>
    </row>
    <row r="3010" spans="1:4" x14ac:dyDescent="0.25">
      <c r="A3010" s="67" t="s">
        <v>185</v>
      </c>
      <c r="B3010" s="5">
        <v>63627</v>
      </c>
      <c r="C3010" s="5">
        <v>41748.166666666664</v>
      </c>
      <c r="D3010" s="6">
        <v>0.65613916523907556</v>
      </c>
    </row>
    <row r="3011" spans="1:4" x14ac:dyDescent="0.25">
      <c r="A3011" s="67" t="s">
        <v>112</v>
      </c>
      <c r="B3011" s="5">
        <v>61970</v>
      </c>
      <c r="C3011" s="5">
        <v>43067</v>
      </c>
      <c r="D3011" s="6">
        <v>0.69496530579312565</v>
      </c>
    </row>
    <row r="3012" spans="1:4" x14ac:dyDescent="0.25">
      <c r="A3012" s="67" t="s">
        <v>21</v>
      </c>
      <c r="B3012" s="5">
        <v>58736</v>
      </c>
      <c r="C3012" s="5">
        <v>44363.666666666664</v>
      </c>
      <c r="D3012" s="6">
        <v>0.75530622900208844</v>
      </c>
    </row>
    <row r="3013" spans="1:4" x14ac:dyDescent="0.25">
      <c r="A3013" s="67" t="s">
        <v>204</v>
      </c>
      <c r="B3013" s="5">
        <v>58653</v>
      </c>
      <c r="C3013" s="5">
        <v>38015.5</v>
      </c>
      <c r="D3013" s="6">
        <v>0.64814246500605255</v>
      </c>
    </row>
    <row r="3014" spans="1:4" x14ac:dyDescent="0.25">
      <c r="A3014" s="67" t="s">
        <v>134</v>
      </c>
      <c r="B3014" s="5">
        <v>62499</v>
      </c>
      <c r="C3014" s="5">
        <v>42540.666666666664</v>
      </c>
      <c r="D3014" s="6">
        <v>0.68066155725158262</v>
      </c>
    </row>
    <row r="3015" spans="1:4" x14ac:dyDescent="0.25">
      <c r="A3015" s="67" t="s">
        <v>108</v>
      </c>
      <c r="B3015" s="5">
        <v>61462</v>
      </c>
      <c r="C3015" s="5">
        <v>42883.666666666664</v>
      </c>
      <c r="D3015" s="6">
        <v>0.6977265085201696</v>
      </c>
    </row>
    <row r="3016" spans="1:4" x14ac:dyDescent="0.25">
      <c r="A3016" s="67" t="s">
        <v>28</v>
      </c>
      <c r="B3016" s="5">
        <v>63997</v>
      </c>
      <c r="C3016" s="5">
        <v>48188.666666666664</v>
      </c>
      <c r="D3016" s="6">
        <v>0.75298321275476454</v>
      </c>
    </row>
    <row r="3017" spans="1:4" x14ac:dyDescent="0.25">
      <c r="A3017" s="67" t="s">
        <v>132</v>
      </c>
      <c r="B3017" s="5">
        <v>63303</v>
      </c>
      <c r="C3017" s="5">
        <v>43173</v>
      </c>
      <c r="D3017" s="6">
        <v>0.68200559215203072</v>
      </c>
    </row>
    <row r="3018" spans="1:4" x14ac:dyDescent="0.25">
      <c r="A3018" s="67" t="s">
        <v>102</v>
      </c>
      <c r="B3018" s="5">
        <v>62524</v>
      </c>
      <c r="C3018" s="5">
        <v>43823.166666666664</v>
      </c>
      <c r="D3018" s="6">
        <v>0.70090152048280119</v>
      </c>
    </row>
    <row r="3019" spans="1:4" x14ac:dyDescent="0.25">
      <c r="A3019" s="67" t="s">
        <v>816</v>
      </c>
      <c r="B3019" s="5">
        <v>38451</v>
      </c>
      <c r="C3019" s="5">
        <v>20808.666666666668</v>
      </c>
      <c r="D3019" s="6">
        <v>0.54117361490381699</v>
      </c>
    </row>
    <row r="3020" spans="1:4" x14ac:dyDescent="0.25">
      <c r="A3020" s="67" t="s">
        <v>504</v>
      </c>
      <c r="B3020" s="5">
        <v>40322</v>
      </c>
      <c r="C3020" s="5">
        <v>23681.333333333332</v>
      </c>
      <c r="D3020" s="6">
        <v>0.58730552386621027</v>
      </c>
    </row>
    <row r="3021" spans="1:4" x14ac:dyDescent="0.25">
      <c r="A3021" s="67" t="s">
        <v>571</v>
      </c>
      <c r="B3021" s="5">
        <v>39792</v>
      </c>
      <c r="C3021" s="5">
        <v>23002.833333333332</v>
      </c>
      <c r="D3021" s="6">
        <v>0.57807683286422729</v>
      </c>
    </row>
    <row r="3022" spans="1:4" x14ac:dyDescent="0.25">
      <c r="A3022" s="67" t="s">
        <v>673</v>
      </c>
      <c r="B3022" s="5">
        <v>35866</v>
      </c>
      <c r="C3022" s="5">
        <v>20193.666666666668</v>
      </c>
      <c r="D3022" s="6">
        <v>0.56303091135522965</v>
      </c>
    </row>
    <row r="3023" spans="1:4" x14ac:dyDescent="0.25">
      <c r="A3023" s="67" t="s">
        <v>498</v>
      </c>
      <c r="B3023" s="5">
        <v>40590</v>
      </c>
      <c r="C3023" s="5">
        <v>23883.666666666668</v>
      </c>
      <c r="D3023" s="6">
        <v>0.58841258109550798</v>
      </c>
    </row>
    <row r="3024" spans="1:4" x14ac:dyDescent="0.25">
      <c r="A3024" s="67" t="s">
        <v>330</v>
      </c>
      <c r="B3024" s="5">
        <v>39786</v>
      </c>
      <c r="C3024" s="5">
        <v>24459.833333333332</v>
      </c>
      <c r="D3024" s="6">
        <v>0.61478493272340351</v>
      </c>
    </row>
    <row r="3025" spans="1:4" x14ac:dyDescent="0.25">
      <c r="A3025" s="67" t="s">
        <v>684</v>
      </c>
      <c r="B3025" s="5">
        <v>40182</v>
      </c>
      <c r="C3025" s="5">
        <v>22583.5</v>
      </c>
      <c r="D3025" s="6">
        <v>0.56203026230650543</v>
      </c>
    </row>
    <row r="3026" spans="1:4" x14ac:dyDescent="0.25">
      <c r="A3026" s="67" t="s">
        <v>966</v>
      </c>
      <c r="B3026" s="5">
        <v>37778</v>
      </c>
      <c r="C3026" s="5">
        <v>19766.333333333332</v>
      </c>
      <c r="D3026" s="6">
        <v>0.52322339280357166</v>
      </c>
    </row>
    <row r="3027" spans="1:4" x14ac:dyDescent="0.25">
      <c r="A3027" s="67" t="s">
        <v>1035</v>
      </c>
      <c r="B3027" s="5">
        <v>36944</v>
      </c>
      <c r="C3027" s="5">
        <v>19059.5</v>
      </c>
      <c r="D3027" s="6">
        <v>0.51590244694673015</v>
      </c>
    </row>
    <row r="3028" spans="1:4" x14ac:dyDescent="0.25">
      <c r="A3028" s="67" t="s">
        <v>857</v>
      </c>
      <c r="B3028" s="5">
        <v>36413</v>
      </c>
      <c r="C3028" s="5">
        <v>19512.333333333332</v>
      </c>
      <c r="D3028" s="6">
        <v>0.5358617343622698</v>
      </c>
    </row>
    <row r="3029" spans="1:4" x14ac:dyDescent="0.25">
      <c r="A3029" s="67" t="s">
        <v>536</v>
      </c>
      <c r="B3029" s="5">
        <v>38855</v>
      </c>
      <c r="C3029" s="5">
        <v>22638.666666666668</v>
      </c>
      <c r="D3029" s="6">
        <v>0.58264487624930295</v>
      </c>
    </row>
    <row r="3030" spans="1:4" x14ac:dyDescent="0.25">
      <c r="A3030" s="67" t="s">
        <v>878</v>
      </c>
      <c r="B3030" s="5">
        <v>40069</v>
      </c>
      <c r="C3030" s="5">
        <v>21391</v>
      </c>
      <c r="D3030" s="6">
        <v>0.53385410167461134</v>
      </c>
    </row>
    <row r="3031" spans="1:4" x14ac:dyDescent="0.25">
      <c r="A3031" s="67" t="s">
        <v>252</v>
      </c>
      <c r="B3031" s="5">
        <v>38275</v>
      </c>
      <c r="C3031" s="5">
        <v>24144.833333333332</v>
      </c>
      <c r="D3031" s="6">
        <v>0.63082516873503158</v>
      </c>
    </row>
    <row r="3032" spans="1:4" x14ac:dyDescent="0.25">
      <c r="A3032" s="67" t="s">
        <v>413</v>
      </c>
      <c r="B3032" s="5">
        <v>40064</v>
      </c>
      <c r="C3032" s="5">
        <v>24095.5</v>
      </c>
      <c r="D3032" s="6">
        <v>0.60142521964856233</v>
      </c>
    </row>
    <row r="3033" spans="1:4" x14ac:dyDescent="0.25">
      <c r="A3033" s="67" t="s">
        <v>1255</v>
      </c>
      <c r="B3033" s="5">
        <v>39300</v>
      </c>
      <c r="C3033" s="5">
        <v>19550.5</v>
      </c>
      <c r="D3033" s="6">
        <v>0.49746819338422393</v>
      </c>
    </row>
    <row r="3034" spans="1:4" x14ac:dyDescent="0.25">
      <c r="A3034" s="67" t="s">
        <v>526</v>
      </c>
      <c r="B3034" s="5">
        <v>37806</v>
      </c>
      <c r="C3034" s="5">
        <v>22083.666666666668</v>
      </c>
      <c r="D3034" s="6">
        <v>0.58413126664197923</v>
      </c>
    </row>
    <row r="3035" spans="1:4" x14ac:dyDescent="0.25">
      <c r="A3035" s="67" t="s">
        <v>472</v>
      </c>
      <c r="B3035" s="5">
        <v>39093</v>
      </c>
      <c r="C3035" s="5">
        <v>23159</v>
      </c>
      <c r="D3035" s="6">
        <v>0.59240784795231882</v>
      </c>
    </row>
    <row r="3036" spans="1:4" x14ac:dyDescent="0.25">
      <c r="A3036" s="67" t="s">
        <v>492</v>
      </c>
      <c r="B3036" s="5">
        <v>40756</v>
      </c>
      <c r="C3036" s="5">
        <v>24025.666666666668</v>
      </c>
      <c r="D3036" s="6">
        <v>0.58950011450256812</v>
      </c>
    </row>
    <row r="3037" spans="1:4" x14ac:dyDescent="0.25">
      <c r="A3037" s="67" t="s">
        <v>481</v>
      </c>
      <c r="B3037" s="5">
        <v>40504</v>
      </c>
      <c r="C3037" s="5">
        <v>23926.166666666668</v>
      </c>
      <c r="D3037" s="6">
        <v>0.59071120547764833</v>
      </c>
    </row>
    <row r="3038" spans="1:4" x14ac:dyDescent="0.25">
      <c r="A3038" s="67" t="s">
        <v>174</v>
      </c>
      <c r="B3038" s="5">
        <v>37924</v>
      </c>
      <c r="C3038" s="5">
        <v>25102.333333333332</v>
      </c>
      <c r="D3038" s="6">
        <v>0.66191154238301164</v>
      </c>
    </row>
    <row r="3039" spans="1:4" x14ac:dyDescent="0.25">
      <c r="A3039" s="67" t="s">
        <v>516</v>
      </c>
      <c r="B3039" s="5">
        <v>37933</v>
      </c>
      <c r="C3039" s="5">
        <v>22208.166666666668</v>
      </c>
      <c r="D3039" s="6">
        <v>0.58545769294985017</v>
      </c>
    </row>
    <row r="3040" spans="1:4" x14ac:dyDescent="0.25">
      <c r="A3040" s="67" t="s">
        <v>497</v>
      </c>
      <c r="B3040" s="5">
        <v>38934</v>
      </c>
      <c r="C3040" s="5">
        <v>22925.666666666668</v>
      </c>
      <c r="D3040" s="6">
        <v>0.58883409530658726</v>
      </c>
    </row>
    <row r="3041" spans="1:4" x14ac:dyDescent="0.25">
      <c r="A3041" s="67" t="s">
        <v>552</v>
      </c>
      <c r="B3041" s="5">
        <v>39152</v>
      </c>
      <c r="C3041" s="5">
        <v>22745</v>
      </c>
      <c r="D3041" s="6">
        <v>0.58094094809971397</v>
      </c>
    </row>
    <row r="3042" spans="1:4" x14ac:dyDescent="0.25">
      <c r="A3042" s="67" t="s">
        <v>561</v>
      </c>
      <c r="B3042" s="5">
        <v>38516</v>
      </c>
      <c r="C3042" s="5">
        <v>22329.166666666668</v>
      </c>
      <c r="D3042" s="6">
        <v>0.57973742513933602</v>
      </c>
    </row>
    <row r="3043" spans="1:4" x14ac:dyDescent="0.25">
      <c r="A3043" s="67" t="s">
        <v>559</v>
      </c>
      <c r="B3043" s="5">
        <v>37926</v>
      </c>
      <c r="C3043" s="5">
        <v>21999.833333333332</v>
      </c>
      <c r="D3043" s="6">
        <v>0.58007259751445794</v>
      </c>
    </row>
    <row r="3044" spans="1:4" x14ac:dyDescent="0.25">
      <c r="A3044" s="67" t="s">
        <v>785</v>
      </c>
      <c r="B3044" s="5">
        <v>38478</v>
      </c>
      <c r="C3044" s="5">
        <v>20988.666666666668</v>
      </c>
      <c r="D3044" s="6">
        <v>0.54547187137238595</v>
      </c>
    </row>
    <row r="3045" spans="1:4" x14ac:dyDescent="0.25">
      <c r="A3045" s="67" t="s">
        <v>700</v>
      </c>
      <c r="B3045" s="5">
        <v>37896</v>
      </c>
      <c r="C3045" s="5">
        <v>21225.333333333332</v>
      </c>
      <c r="D3045" s="6">
        <v>0.56009429315319115</v>
      </c>
    </row>
    <row r="3046" spans="1:4" x14ac:dyDescent="0.25">
      <c r="A3046" s="67" t="s">
        <v>629</v>
      </c>
      <c r="B3046" s="5">
        <v>36218</v>
      </c>
      <c r="C3046" s="5">
        <v>20624</v>
      </c>
      <c r="D3046" s="6">
        <v>0.56944060964161469</v>
      </c>
    </row>
    <row r="3047" spans="1:4" x14ac:dyDescent="0.25">
      <c r="A3047" s="67" t="s">
        <v>783</v>
      </c>
      <c r="B3047" s="5">
        <v>38398</v>
      </c>
      <c r="C3047" s="5">
        <v>20958.833333333332</v>
      </c>
      <c r="D3047" s="6">
        <v>0.5458313801066027</v>
      </c>
    </row>
    <row r="3048" spans="1:4" x14ac:dyDescent="0.25">
      <c r="A3048" s="67" t="s">
        <v>984</v>
      </c>
      <c r="B3048" s="5">
        <v>39954</v>
      </c>
      <c r="C3048" s="5">
        <v>20847.166666666668</v>
      </c>
      <c r="D3048" s="6">
        <v>0.5217792127613422</v>
      </c>
    </row>
    <row r="3049" spans="1:4" x14ac:dyDescent="0.25">
      <c r="A3049" s="67" t="s">
        <v>719</v>
      </c>
      <c r="B3049" s="5">
        <v>38243</v>
      </c>
      <c r="C3049" s="5">
        <v>21301.166666666668</v>
      </c>
      <c r="D3049" s="6">
        <v>0.55699517994578529</v>
      </c>
    </row>
    <row r="3050" spans="1:4" x14ac:dyDescent="0.25">
      <c r="A3050" s="67" t="s">
        <v>666</v>
      </c>
      <c r="B3050" s="5">
        <v>40003</v>
      </c>
      <c r="C3050" s="5">
        <v>22549.333333333332</v>
      </c>
      <c r="D3050" s="6">
        <v>0.56369105650409546</v>
      </c>
    </row>
    <row r="3051" spans="1:4" x14ac:dyDescent="0.25">
      <c r="A3051" s="67" t="s">
        <v>716</v>
      </c>
      <c r="B3051" s="5">
        <v>38976</v>
      </c>
      <c r="C3051" s="5">
        <v>21724.333333333332</v>
      </c>
      <c r="D3051" s="6">
        <v>0.55737718938149972</v>
      </c>
    </row>
    <row r="3052" spans="1:4" x14ac:dyDescent="0.25">
      <c r="A3052" s="67" t="s">
        <v>658</v>
      </c>
      <c r="B3052" s="5">
        <v>40071</v>
      </c>
      <c r="C3052" s="5">
        <v>22664.833333333332</v>
      </c>
      <c r="D3052" s="6">
        <v>0.56561686340079687</v>
      </c>
    </row>
    <row r="3053" spans="1:4" x14ac:dyDescent="0.25">
      <c r="A3053" s="67" t="s">
        <v>790</v>
      </c>
      <c r="B3053" s="5">
        <v>40389</v>
      </c>
      <c r="C3053" s="5">
        <v>21998.5</v>
      </c>
      <c r="D3053" s="6">
        <v>0.54466562677956865</v>
      </c>
    </row>
    <row r="3054" spans="1:4" x14ac:dyDescent="0.25">
      <c r="A3054" s="67" t="s">
        <v>427</v>
      </c>
      <c r="B3054" s="5">
        <v>38959</v>
      </c>
      <c r="C3054" s="5">
        <v>23334.333333333332</v>
      </c>
      <c r="D3054" s="6">
        <v>0.59894590039100937</v>
      </c>
    </row>
    <row r="3055" spans="1:4" x14ac:dyDescent="0.25">
      <c r="A3055" s="67" t="s">
        <v>661</v>
      </c>
      <c r="B3055" s="5">
        <v>38835</v>
      </c>
      <c r="C3055" s="5">
        <v>21921.666666666668</v>
      </c>
      <c r="D3055" s="6">
        <v>0.56448221106390284</v>
      </c>
    </row>
    <row r="3056" spans="1:4" x14ac:dyDescent="0.25">
      <c r="A3056" s="67" t="s">
        <v>576</v>
      </c>
      <c r="B3056" s="5">
        <v>37463</v>
      </c>
      <c r="C3056" s="5">
        <v>21625.166666666668</v>
      </c>
      <c r="D3056" s="6">
        <v>0.57724065522426571</v>
      </c>
    </row>
    <row r="3057" spans="1:4" x14ac:dyDescent="0.25">
      <c r="A3057" s="67" t="s">
        <v>1765</v>
      </c>
      <c r="B3057" s="5">
        <v>69245</v>
      </c>
      <c r="C3057" s="5">
        <v>30619.833333333332</v>
      </c>
      <c r="D3057" s="6">
        <v>0.44219558572219414</v>
      </c>
    </row>
    <row r="3058" spans="1:4" x14ac:dyDescent="0.25">
      <c r="A3058" s="67" t="s">
        <v>1498</v>
      </c>
      <c r="B3058" s="5">
        <v>69085</v>
      </c>
      <c r="C3058" s="5">
        <v>32543</v>
      </c>
      <c r="D3058" s="6">
        <v>0.47105739306651229</v>
      </c>
    </row>
    <row r="3059" spans="1:4" x14ac:dyDescent="0.25">
      <c r="A3059" s="67" t="s">
        <v>1752</v>
      </c>
      <c r="B3059" s="5">
        <v>66382</v>
      </c>
      <c r="C3059" s="5">
        <v>29404</v>
      </c>
      <c r="D3059" s="6">
        <v>0.44295140248862641</v>
      </c>
    </row>
    <row r="3060" spans="1:4" x14ac:dyDescent="0.25">
      <c r="A3060" s="67" t="s">
        <v>1639</v>
      </c>
      <c r="B3060" s="5">
        <v>70656</v>
      </c>
      <c r="C3060" s="5">
        <v>32078.666666666668</v>
      </c>
      <c r="D3060" s="6">
        <v>0.45401192632850246</v>
      </c>
    </row>
    <row r="3061" spans="1:4" x14ac:dyDescent="0.25">
      <c r="A3061" s="67" t="s">
        <v>1993</v>
      </c>
      <c r="B3061" s="5">
        <v>69308</v>
      </c>
      <c r="C3061" s="5">
        <v>29267</v>
      </c>
      <c r="D3061" s="6">
        <v>0.42227448490794711</v>
      </c>
    </row>
    <row r="3062" spans="1:4" x14ac:dyDescent="0.25">
      <c r="A3062" s="67" t="s">
        <v>2184</v>
      </c>
      <c r="B3062" s="5">
        <v>72391</v>
      </c>
      <c r="C3062" s="5">
        <v>29551.333333333332</v>
      </c>
      <c r="D3062" s="6">
        <v>0.40821833284984782</v>
      </c>
    </row>
    <row r="3063" spans="1:4" x14ac:dyDescent="0.25">
      <c r="A3063" s="67" t="s">
        <v>1828</v>
      </c>
      <c r="B3063" s="5">
        <v>68539</v>
      </c>
      <c r="C3063" s="5">
        <v>29902.333333333332</v>
      </c>
      <c r="D3063" s="6">
        <v>0.43628201948282486</v>
      </c>
    </row>
    <row r="3064" spans="1:4" x14ac:dyDescent="0.25">
      <c r="A3064" s="67" t="s">
        <v>2144</v>
      </c>
      <c r="B3064" s="5">
        <v>65942</v>
      </c>
      <c r="C3064" s="5">
        <v>27080</v>
      </c>
      <c r="D3064" s="6">
        <v>0.41066391677534803</v>
      </c>
    </row>
    <row r="3065" spans="1:4" x14ac:dyDescent="0.25">
      <c r="A3065" s="67" t="s">
        <v>1526</v>
      </c>
      <c r="B3065" s="5">
        <v>70026</v>
      </c>
      <c r="C3065" s="5">
        <v>32802</v>
      </c>
      <c r="D3065" s="6">
        <v>0.46842601319509897</v>
      </c>
    </row>
    <row r="3066" spans="1:4" x14ac:dyDescent="0.25">
      <c r="A3066" s="67" t="s">
        <v>1701</v>
      </c>
      <c r="B3066" s="5">
        <v>71685</v>
      </c>
      <c r="C3066" s="5">
        <v>32091.333333333332</v>
      </c>
      <c r="D3066" s="6">
        <v>0.44767152588872611</v>
      </c>
    </row>
    <row r="3067" spans="1:4" x14ac:dyDescent="0.25">
      <c r="A3067" s="67" t="s">
        <v>1884</v>
      </c>
      <c r="B3067" s="5">
        <v>66559</v>
      </c>
      <c r="C3067" s="5">
        <v>28753.5</v>
      </c>
      <c r="D3067" s="6">
        <v>0.43200018029117027</v>
      </c>
    </row>
    <row r="3068" spans="1:4" x14ac:dyDescent="0.25">
      <c r="A3068" s="67" t="s">
        <v>2096</v>
      </c>
      <c r="B3068" s="5">
        <v>67978</v>
      </c>
      <c r="C3068" s="5">
        <v>28172.5</v>
      </c>
      <c r="D3068" s="6">
        <v>0.41443555267880783</v>
      </c>
    </row>
    <row r="3069" spans="1:4" x14ac:dyDescent="0.25">
      <c r="A3069" s="67" t="s">
        <v>1798</v>
      </c>
      <c r="B3069" s="5">
        <v>67394</v>
      </c>
      <c r="C3069" s="5">
        <v>29626</v>
      </c>
      <c r="D3069" s="6">
        <v>0.43959402914206014</v>
      </c>
    </row>
    <row r="3070" spans="1:4" x14ac:dyDescent="0.25">
      <c r="A3070" s="67" t="s">
        <v>2230</v>
      </c>
      <c r="B3070" s="5">
        <v>64166</v>
      </c>
      <c r="C3070" s="5">
        <v>25898.166666666668</v>
      </c>
      <c r="D3070" s="6">
        <v>0.40361198557907096</v>
      </c>
    </row>
    <row r="3071" spans="1:4" x14ac:dyDescent="0.25">
      <c r="A3071" s="67" t="s">
        <v>1606</v>
      </c>
      <c r="B3071" s="5">
        <v>69472</v>
      </c>
      <c r="C3071" s="5">
        <v>31878.5</v>
      </c>
      <c r="D3071" s="6">
        <v>0.45886832105020725</v>
      </c>
    </row>
    <row r="3072" spans="1:4" x14ac:dyDescent="0.25">
      <c r="A3072" s="67" t="s">
        <v>1889</v>
      </c>
      <c r="B3072" s="5">
        <v>69911</v>
      </c>
      <c r="C3072" s="5">
        <v>30179.5</v>
      </c>
      <c r="D3072" s="6">
        <v>0.43168457038234326</v>
      </c>
    </row>
    <row r="3073" spans="1:4" x14ac:dyDescent="0.25">
      <c r="A3073" s="67" t="s">
        <v>1913</v>
      </c>
      <c r="B3073" s="5">
        <v>66957</v>
      </c>
      <c r="C3073" s="5">
        <v>28785.333333333332</v>
      </c>
      <c r="D3073" s="6">
        <v>0.42990775174116719</v>
      </c>
    </row>
    <row r="3074" spans="1:4" x14ac:dyDescent="0.25">
      <c r="A3074" s="67" t="s">
        <v>2187</v>
      </c>
      <c r="B3074" s="5">
        <v>70963</v>
      </c>
      <c r="C3074" s="5">
        <v>28938.333333333332</v>
      </c>
      <c r="D3074" s="6">
        <v>0.40779467234098521</v>
      </c>
    </row>
    <row r="3075" spans="1:4" x14ac:dyDescent="0.25">
      <c r="A3075" s="67" t="s">
        <v>1764</v>
      </c>
      <c r="B3075" s="5">
        <v>72185</v>
      </c>
      <c r="C3075" s="5">
        <v>31929.833333333332</v>
      </c>
      <c r="D3075" s="6">
        <v>0.44233335642215604</v>
      </c>
    </row>
    <row r="3076" spans="1:4" x14ac:dyDescent="0.25">
      <c r="A3076" s="67" t="s">
        <v>1632</v>
      </c>
      <c r="B3076" s="5">
        <v>64735</v>
      </c>
      <c r="C3076" s="5">
        <v>29474.5</v>
      </c>
      <c r="D3076" s="6">
        <v>0.45531011045029735</v>
      </c>
    </row>
    <row r="3077" spans="1:4" x14ac:dyDescent="0.25">
      <c r="A3077" s="67" t="s">
        <v>1697</v>
      </c>
      <c r="B3077" s="5">
        <v>67717</v>
      </c>
      <c r="C3077" s="5">
        <v>30326.666666666668</v>
      </c>
      <c r="D3077" s="6">
        <v>0.44784421440209499</v>
      </c>
    </row>
    <row r="3078" spans="1:4" x14ac:dyDescent="0.25">
      <c r="A3078" s="67" t="s">
        <v>1794</v>
      </c>
      <c r="B3078" s="5">
        <v>68463</v>
      </c>
      <c r="C3078" s="5">
        <v>30110.333333333332</v>
      </c>
      <c r="D3078" s="6">
        <v>0.43980446859374162</v>
      </c>
    </row>
    <row r="3079" spans="1:4" x14ac:dyDescent="0.25">
      <c r="A3079" s="67" t="s">
        <v>2234</v>
      </c>
      <c r="B3079" s="5">
        <v>70146</v>
      </c>
      <c r="C3079" s="5">
        <v>28304.166666666668</v>
      </c>
      <c r="D3079" s="6">
        <v>0.40350364477898482</v>
      </c>
    </row>
    <row r="3080" spans="1:4" x14ac:dyDescent="0.25">
      <c r="A3080" s="67" t="s">
        <v>1696</v>
      </c>
      <c r="B3080" s="5">
        <v>69878</v>
      </c>
      <c r="C3080" s="5">
        <v>31307.333333333332</v>
      </c>
      <c r="D3080" s="6">
        <v>0.44802846866443419</v>
      </c>
    </row>
    <row r="3081" spans="1:4" x14ac:dyDescent="0.25">
      <c r="A3081" s="67" t="s">
        <v>1636</v>
      </c>
      <c r="B3081" s="5">
        <v>69783</v>
      </c>
      <c r="C3081" s="5">
        <v>31694.5</v>
      </c>
      <c r="D3081" s="6">
        <v>0.45418654973274292</v>
      </c>
    </row>
    <row r="3082" spans="1:4" x14ac:dyDescent="0.25">
      <c r="A3082" s="67" t="s">
        <v>1662</v>
      </c>
      <c r="B3082" s="5">
        <v>66405</v>
      </c>
      <c r="C3082" s="5">
        <v>29967.5</v>
      </c>
      <c r="D3082" s="6">
        <v>0.45128378887131992</v>
      </c>
    </row>
    <row r="3083" spans="1:4" x14ac:dyDescent="0.25">
      <c r="A3083" s="67" t="s">
        <v>2244</v>
      </c>
      <c r="B3083" s="5">
        <v>66016</v>
      </c>
      <c r="C3083" s="5">
        <v>26574</v>
      </c>
      <c r="D3083" s="6">
        <v>0.40253877847794473</v>
      </c>
    </row>
    <row r="3084" spans="1:4" x14ac:dyDescent="0.25">
      <c r="A3084" s="67" t="s">
        <v>1819</v>
      </c>
      <c r="B3084" s="5">
        <v>71743</v>
      </c>
      <c r="C3084" s="5">
        <v>31340.166666666668</v>
      </c>
      <c r="D3084" s="6">
        <v>0.43683936644225457</v>
      </c>
    </row>
    <row r="3085" spans="1:4" x14ac:dyDescent="0.25">
      <c r="A3085" s="67" t="s">
        <v>2400</v>
      </c>
      <c r="B3085" s="5">
        <v>66411</v>
      </c>
      <c r="C3085" s="5">
        <v>25736.666666666668</v>
      </c>
      <c r="D3085" s="6">
        <v>0.38753620133210864</v>
      </c>
    </row>
    <row r="3086" spans="1:4" x14ac:dyDescent="0.25">
      <c r="A3086" s="67" t="s">
        <v>1727</v>
      </c>
      <c r="B3086" s="5">
        <v>72909</v>
      </c>
      <c r="C3086" s="5">
        <v>32457.833333333332</v>
      </c>
      <c r="D3086" s="6">
        <v>0.44518280779236213</v>
      </c>
    </row>
    <row r="3087" spans="1:4" x14ac:dyDescent="0.25">
      <c r="A3087" s="67" t="s">
        <v>1892</v>
      </c>
      <c r="B3087" s="5">
        <v>63897</v>
      </c>
      <c r="C3087" s="5">
        <v>27564.166666666668</v>
      </c>
      <c r="D3087" s="6">
        <v>0.43138436337647568</v>
      </c>
    </row>
    <row r="3088" spans="1:4" x14ac:dyDescent="0.25">
      <c r="A3088" s="67" t="s">
        <v>1628</v>
      </c>
      <c r="B3088" s="5">
        <v>71754</v>
      </c>
      <c r="C3088" s="5">
        <v>32726.666666666668</v>
      </c>
      <c r="D3088" s="6">
        <v>0.45609536286014252</v>
      </c>
    </row>
    <row r="3089" spans="1:4" x14ac:dyDescent="0.25">
      <c r="A3089" s="67" t="s">
        <v>1325</v>
      </c>
      <c r="B3089" s="5">
        <v>69083</v>
      </c>
      <c r="C3089" s="5">
        <v>33863.833333333336</v>
      </c>
      <c r="D3089" s="6">
        <v>0.49019054374206877</v>
      </c>
    </row>
    <row r="3090" spans="1:4" x14ac:dyDescent="0.25">
      <c r="A3090" s="67" t="s">
        <v>1949</v>
      </c>
      <c r="B3090" s="5">
        <v>67935</v>
      </c>
      <c r="C3090" s="5">
        <v>28928</v>
      </c>
      <c r="D3090" s="6">
        <v>0.4258187973798484</v>
      </c>
    </row>
    <row r="3091" spans="1:4" x14ac:dyDescent="0.25">
      <c r="A3091" s="67" t="s">
        <v>1906</v>
      </c>
      <c r="B3091" s="5">
        <v>66297</v>
      </c>
      <c r="C3091" s="5">
        <v>28533.833333333332</v>
      </c>
      <c r="D3091" s="6">
        <v>0.43039403492365164</v>
      </c>
    </row>
    <row r="3092" spans="1:4" x14ac:dyDescent="0.25">
      <c r="A3092" s="67" t="s">
        <v>2014</v>
      </c>
      <c r="B3092" s="5">
        <v>68313</v>
      </c>
      <c r="C3092" s="5">
        <v>28716.333333333332</v>
      </c>
      <c r="D3092" s="6">
        <v>0.42036410834443416</v>
      </c>
    </row>
    <row r="3093" spans="1:4" x14ac:dyDescent="0.25">
      <c r="A3093" s="67" t="s">
        <v>1653</v>
      </c>
      <c r="B3093" s="5">
        <v>70018</v>
      </c>
      <c r="C3093" s="5">
        <v>31657</v>
      </c>
      <c r="D3093" s="6">
        <v>0.45212659601816674</v>
      </c>
    </row>
    <row r="3094" spans="1:4" x14ac:dyDescent="0.25">
      <c r="A3094" s="67" t="s">
        <v>1400</v>
      </c>
      <c r="B3094" s="5">
        <v>68409</v>
      </c>
      <c r="C3094" s="5">
        <v>32986.833333333336</v>
      </c>
      <c r="D3094" s="6">
        <v>0.48220019782972029</v>
      </c>
    </row>
    <row r="3095" spans="1:4" x14ac:dyDescent="0.25">
      <c r="A3095" s="67" t="s">
        <v>2181</v>
      </c>
      <c r="B3095" s="5">
        <v>66987</v>
      </c>
      <c r="C3095" s="5">
        <v>27355.833333333332</v>
      </c>
      <c r="D3095" s="6">
        <v>0.40837525689064047</v>
      </c>
    </row>
    <row r="3096" spans="1:4" x14ac:dyDescent="0.25">
      <c r="A3096" s="67" t="s">
        <v>1730</v>
      </c>
      <c r="B3096" s="5">
        <v>66268</v>
      </c>
      <c r="C3096" s="5">
        <v>29482.5</v>
      </c>
      <c r="D3096" s="6">
        <v>0.4448979899800809</v>
      </c>
    </row>
    <row r="3097" spans="1:4" x14ac:dyDescent="0.25">
      <c r="A3097" s="67" t="s">
        <v>1564</v>
      </c>
      <c r="B3097" s="5">
        <v>73155</v>
      </c>
      <c r="C3097" s="5">
        <v>33929.5</v>
      </c>
      <c r="D3097" s="6">
        <v>0.46380288428678834</v>
      </c>
    </row>
    <row r="3098" spans="1:4" x14ac:dyDescent="0.25">
      <c r="A3098" s="67" t="s">
        <v>644</v>
      </c>
      <c r="B3098" s="5">
        <v>34995</v>
      </c>
      <c r="C3098" s="5">
        <v>19861.833333333332</v>
      </c>
      <c r="D3098" s="6">
        <v>0.56756203267133398</v>
      </c>
    </row>
    <row r="3099" spans="1:4" x14ac:dyDescent="0.25">
      <c r="A3099" s="67" t="s">
        <v>720</v>
      </c>
      <c r="B3099" s="5">
        <v>35693</v>
      </c>
      <c r="C3099" s="5">
        <v>19872.5</v>
      </c>
      <c r="D3099" s="6">
        <v>0.55676183005071023</v>
      </c>
    </row>
    <row r="3100" spans="1:4" x14ac:dyDescent="0.25">
      <c r="A3100" s="67" t="s">
        <v>334</v>
      </c>
      <c r="B3100" s="5">
        <v>36047</v>
      </c>
      <c r="C3100" s="5">
        <v>22098.5</v>
      </c>
      <c r="D3100" s="6">
        <v>0.61304685549421589</v>
      </c>
    </row>
    <row r="3101" spans="1:4" x14ac:dyDescent="0.25">
      <c r="A3101" s="67" t="s">
        <v>502</v>
      </c>
      <c r="B3101" s="5">
        <v>33554</v>
      </c>
      <c r="C3101" s="5">
        <v>19726.333333333332</v>
      </c>
      <c r="D3101" s="6">
        <v>0.58789811448212825</v>
      </c>
    </row>
    <row r="3102" spans="1:4" x14ac:dyDescent="0.25">
      <c r="A3102" s="67" t="s">
        <v>209</v>
      </c>
      <c r="B3102" s="5">
        <v>33828</v>
      </c>
      <c r="C3102" s="5">
        <v>21828.833333333332</v>
      </c>
      <c r="D3102" s="6">
        <v>0.64528891253793697</v>
      </c>
    </row>
    <row r="3103" spans="1:4" x14ac:dyDescent="0.25">
      <c r="A3103" s="67" t="s">
        <v>379</v>
      </c>
      <c r="B3103" s="5">
        <v>36077</v>
      </c>
      <c r="C3103" s="5">
        <v>21915.5</v>
      </c>
      <c r="D3103" s="6">
        <v>0.60746458962774064</v>
      </c>
    </row>
    <row r="3104" spans="1:4" x14ac:dyDescent="0.25">
      <c r="A3104" s="67" t="s">
        <v>476</v>
      </c>
      <c r="B3104" s="5">
        <v>33743</v>
      </c>
      <c r="C3104" s="5">
        <v>19959.166666666668</v>
      </c>
      <c r="D3104" s="6">
        <v>0.59150539865058438</v>
      </c>
    </row>
    <row r="3105" spans="1:4" x14ac:dyDescent="0.25">
      <c r="A3105" s="67" t="s">
        <v>751</v>
      </c>
      <c r="B3105" s="5">
        <v>33036</v>
      </c>
      <c r="C3105" s="5">
        <v>18207.833333333332</v>
      </c>
      <c r="D3105" s="6">
        <v>0.55115126932235536</v>
      </c>
    </row>
    <row r="3106" spans="1:4" x14ac:dyDescent="0.25">
      <c r="A3106" s="67" t="s">
        <v>423</v>
      </c>
      <c r="B3106" s="5">
        <v>35754</v>
      </c>
      <c r="C3106" s="5">
        <v>21446.5</v>
      </c>
      <c r="D3106" s="6">
        <v>0.59983498349834985</v>
      </c>
    </row>
    <row r="3107" spans="1:4" x14ac:dyDescent="0.25">
      <c r="A3107" s="67" t="s">
        <v>421</v>
      </c>
      <c r="B3107" s="5">
        <v>33357</v>
      </c>
      <c r="C3107" s="5">
        <v>20011</v>
      </c>
      <c r="D3107" s="6">
        <v>0.59990406811164076</v>
      </c>
    </row>
    <row r="3108" spans="1:4" x14ac:dyDescent="0.25">
      <c r="A3108" s="67" t="s">
        <v>408</v>
      </c>
      <c r="B3108" s="5">
        <v>35495</v>
      </c>
      <c r="C3108" s="5">
        <v>21368</v>
      </c>
      <c r="D3108" s="6">
        <v>0.60200028172982112</v>
      </c>
    </row>
    <row r="3109" spans="1:4" x14ac:dyDescent="0.25">
      <c r="A3109" s="67" t="s">
        <v>656</v>
      </c>
      <c r="B3109" s="5">
        <v>33837</v>
      </c>
      <c r="C3109" s="5">
        <v>19148.666666666668</v>
      </c>
      <c r="D3109" s="6">
        <v>0.56590911329806626</v>
      </c>
    </row>
    <row r="3110" spans="1:4" x14ac:dyDescent="0.25">
      <c r="A3110" s="67" t="s">
        <v>402</v>
      </c>
      <c r="B3110" s="5">
        <v>32828</v>
      </c>
      <c r="C3110" s="5">
        <v>19796</v>
      </c>
      <c r="D3110" s="6">
        <v>0.6030218106494456</v>
      </c>
    </row>
    <row r="3111" spans="1:4" x14ac:dyDescent="0.25">
      <c r="A3111" s="67" t="s">
        <v>162</v>
      </c>
      <c r="B3111" s="5">
        <v>35056</v>
      </c>
      <c r="C3111" s="5">
        <v>23423</v>
      </c>
      <c r="D3111" s="6">
        <v>0.66815951620264724</v>
      </c>
    </row>
    <row r="3112" spans="1:4" x14ac:dyDescent="0.25">
      <c r="A3112" s="67" t="s">
        <v>353</v>
      </c>
      <c r="B3112" s="5">
        <v>34743</v>
      </c>
      <c r="C3112" s="5">
        <v>21212.333333333332</v>
      </c>
      <c r="D3112" s="6">
        <v>0.61054984697157222</v>
      </c>
    </row>
    <row r="3113" spans="1:4" x14ac:dyDescent="0.25">
      <c r="A3113" s="67" t="s">
        <v>587</v>
      </c>
      <c r="B3113" s="5">
        <v>34485</v>
      </c>
      <c r="C3113" s="5">
        <v>19842.166666666668</v>
      </c>
      <c r="D3113" s="6">
        <v>0.57538543328017011</v>
      </c>
    </row>
    <row r="3114" spans="1:4" x14ac:dyDescent="0.25">
      <c r="A3114" s="67" t="s">
        <v>737</v>
      </c>
      <c r="B3114" s="5">
        <v>37327</v>
      </c>
      <c r="C3114" s="5">
        <v>20658.5</v>
      </c>
      <c r="D3114" s="6">
        <v>0.55344656682830118</v>
      </c>
    </row>
    <row r="3115" spans="1:4" x14ac:dyDescent="0.25">
      <c r="A3115" s="67" t="s">
        <v>321</v>
      </c>
      <c r="B3115" s="5">
        <v>33216</v>
      </c>
      <c r="C3115" s="5">
        <v>20466.5</v>
      </c>
      <c r="D3115" s="6">
        <v>0.61616389691714835</v>
      </c>
    </row>
    <row r="3116" spans="1:4" x14ac:dyDescent="0.25">
      <c r="A3116" s="67" t="s">
        <v>781</v>
      </c>
      <c r="B3116" s="5">
        <v>33589</v>
      </c>
      <c r="C3116" s="5">
        <v>18340.666666666668</v>
      </c>
      <c r="D3116" s="6">
        <v>0.54603193505810432</v>
      </c>
    </row>
    <row r="3117" spans="1:4" x14ac:dyDescent="0.25">
      <c r="A3117" s="67" t="s">
        <v>344</v>
      </c>
      <c r="B3117" s="5">
        <v>35038</v>
      </c>
      <c r="C3117" s="5">
        <v>21440</v>
      </c>
      <c r="D3117" s="6">
        <v>0.61190707232147956</v>
      </c>
    </row>
    <row r="3118" spans="1:4" x14ac:dyDescent="0.25">
      <c r="A3118" s="67" t="s">
        <v>213</v>
      </c>
      <c r="B3118" s="5">
        <v>35035</v>
      </c>
      <c r="C3118" s="5">
        <v>22564.5</v>
      </c>
      <c r="D3118" s="6">
        <v>0.64405594405594402</v>
      </c>
    </row>
    <row r="3119" spans="1:4" x14ac:dyDescent="0.25">
      <c r="A3119" s="67" t="s">
        <v>727</v>
      </c>
      <c r="B3119" s="5">
        <v>36231</v>
      </c>
      <c r="C3119" s="5">
        <v>20139.333333333332</v>
      </c>
      <c r="D3119" s="6">
        <v>0.55585916296357629</v>
      </c>
    </row>
    <row r="3120" spans="1:4" x14ac:dyDescent="0.25">
      <c r="A3120" s="67" t="s">
        <v>898</v>
      </c>
      <c r="B3120" s="5">
        <v>36760</v>
      </c>
      <c r="C3120" s="5">
        <v>19545.333333333332</v>
      </c>
      <c r="D3120" s="6">
        <v>0.53170112441059114</v>
      </c>
    </row>
    <row r="3121" spans="1:4" x14ac:dyDescent="0.25">
      <c r="A3121" s="67" t="s">
        <v>292</v>
      </c>
      <c r="B3121" s="5">
        <v>35963</v>
      </c>
      <c r="C3121" s="5">
        <v>22379.166666666668</v>
      </c>
      <c r="D3121" s="6">
        <v>0.62228308724707804</v>
      </c>
    </row>
    <row r="3122" spans="1:4" x14ac:dyDescent="0.25">
      <c r="A3122" s="67" t="s">
        <v>798</v>
      </c>
      <c r="B3122" s="5">
        <v>36398</v>
      </c>
      <c r="C3122" s="5">
        <v>19795.166666666668</v>
      </c>
      <c r="D3122" s="6">
        <v>0.54385314211403557</v>
      </c>
    </row>
    <row r="3123" spans="1:4" x14ac:dyDescent="0.25">
      <c r="A3123" s="67" t="s">
        <v>578</v>
      </c>
      <c r="B3123" s="5">
        <v>35677</v>
      </c>
      <c r="C3123" s="5">
        <v>20575.833333333332</v>
      </c>
      <c r="D3123" s="6">
        <v>0.57672543468714665</v>
      </c>
    </row>
    <row r="3124" spans="1:4" x14ac:dyDescent="0.25">
      <c r="A3124" s="67" t="s">
        <v>333</v>
      </c>
      <c r="B3124" s="5">
        <v>35667</v>
      </c>
      <c r="C3124" s="5">
        <v>21878.333333333332</v>
      </c>
      <c r="D3124" s="6">
        <v>0.61340548219175517</v>
      </c>
    </row>
    <row r="3125" spans="1:4" x14ac:dyDescent="0.25">
      <c r="A3125" s="67" t="s">
        <v>358</v>
      </c>
      <c r="B3125" s="5">
        <v>34036</v>
      </c>
      <c r="C3125" s="5">
        <v>20754.166666666668</v>
      </c>
      <c r="D3125" s="6">
        <v>0.60977102675598394</v>
      </c>
    </row>
    <row r="3126" spans="1:4" x14ac:dyDescent="0.25">
      <c r="A3126" s="67" t="s">
        <v>681</v>
      </c>
      <c r="B3126" s="5">
        <v>35779</v>
      </c>
      <c r="C3126" s="5">
        <v>20120.666666666668</v>
      </c>
      <c r="D3126" s="6">
        <v>0.56235967094291817</v>
      </c>
    </row>
    <row r="3127" spans="1:4" x14ac:dyDescent="0.25">
      <c r="A3127" s="67" t="s">
        <v>456</v>
      </c>
      <c r="B3127" s="5">
        <v>34861</v>
      </c>
      <c r="C3127" s="5">
        <v>20724.666666666668</v>
      </c>
      <c r="D3127" s="6">
        <v>0.59449432508151423</v>
      </c>
    </row>
    <row r="3128" spans="1:4" x14ac:dyDescent="0.25">
      <c r="A3128" s="67" t="s">
        <v>446</v>
      </c>
      <c r="B3128" s="5">
        <v>34971</v>
      </c>
      <c r="C3128" s="5">
        <v>20844.5</v>
      </c>
      <c r="D3128" s="6">
        <v>0.59605101369706326</v>
      </c>
    </row>
    <row r="3129" spans="1:4" x14ac:dyDescent="0.25">
      <c r="A3129" s="67" t="s">
        <v>615</v>
      </c>
      <c r="B3129" s="5">
        <v>34638</v>
      </c>
      <c r="C3129" s="5">
        <v>19804.5</v>
      </c>
      <c r="D3129" s="6">
        <v>0.57175645245106532</v>
      </c>
    </row>
    <row r="3130" spans="1:4" x14ac:dyDescent="0.25">
      <c r="A3130" s="67" t="s">
        <v>622</v>
      </c>
      <c r="B3130" s="5">
        <v>32179</v>
      </c>
      <c r="C3130" s="5">
        <v>18359</v>
      </c>
      <c r="D3130" s="6">
        <v>0.5705273625656484</v>
      </c>
    </row>
    <row r="3131" spans="1:4" x14ac:dyDescent="0.25">
      <c r="A3131" s="67" t="s">
        <v>642</v>
      </c>
      <c r="B3131" s="5">
        <v>33368</v>
      </c>
      <c r="C3131" s="5">
        <v>18940.333333333332</v>
      </c>
      <c r="D3131" s="6">
        <v>0.56761967553744097</v>
      </c>
    </row>
    <row r="3132" spans="1:4" x14ac:dyDescent="0.25">
      <c r="A3132" s="67" t="s">
        <v>381</v>
      </c>
      <c r="B3132" s="5">
        <v>34054</v>
      </c>
      <c r="C3132" s="5">
        <v>20675.666666666668</v>
      </c>
      <c r="D3132" s="6">
        <v>0.60714355631252326</v>
      </c>
    </row>
    <row r="3133" spans="1:4" x14ac:dyDescent="0.25">
      <c r="A3133" s="67" t="s">
        <v>203</v>
      </c>
      <c r="B3133" s="5">
        <v>35321</v>
      </c>
      <c r="C3133" s="5">
        <v>22901</v>
      </c>
      <c r="D3133" s="6">
        <v>0.64836782650547831</v>
      </c>
    </row>
    <row r="3134" spans="1:4" x14ac:dyDescent="0.25">
      <c r="A3134" s="67" t="s">
        <v>665</v>
      </c>
      <c r="B3134" s="5">
        <v>36196</v>
      </c>
      <c r="C3134" s="5">
        <v>20408.333333333332</v>
      </c>
      <c r="D3134" s="6">
        <v>0.56382841566287245</v>
      </c>
    </row>
    <row r="3135" spans="1:4" x14ac:dyDescent="0.25">
      <c r="A3135" s="67" t="s">
        <v>192</v>
      </c>
      <c r="B3135" s="5">
        <v>33339</v>
      </c>
      <c r="C3135" s="5">
        <v>21768.833333333332</v>
      </c>
      <c r="D3135" s="6">
        <v>0.65295399782037045</v>
      </c>
    </row>
    <row r="3136" spans="1:4" x14ac:dyDescent="0.25">
      <c r="A3136" s="67" t="s">
        <v>488</v>
      </c>
      <c r="B3136" s="5">
        <v>36459</v>
      </c>
      <c r="C3136" s="5">
        <v>21499.666666666668</v>
      </c>
      <c r="D3136" s="6">
        <v>0.58969435987456231</v>
      </c>
    </row>
    <row r="3137" spans="1:4" x14ac:dyDescent="0.25">
      <c r="A3137" s="67" t="s">
        <v>318</v>
      </c>
      <c r="B3137" s="5">
        <v>35123</v>
      </c>
      <c r="C3137" s="5">
        <v>21689.833333333332</v>
      </c>
      <c r="D3137" s="6">
        <v>0.61753931421955222</v>
      </c>
    </row>
    <row r="3138" spans="1:4" x14ac:dyDescent="0.25">
      <c r="A3138" s="67" t="s">
        <v>465</v>
      </c>
      <c r="B3138" s="5">
        <v>34571</v>
      </c>
      <c r="C3138" s="5">
        <v>20515.833333333332</v>
      </c>
      <c r="D3138" s="6">
        <v>0.59344055229334791</v>
      </c>
    </row>
    <row r="3139" spans="1:4" x14ac:dyDescent="0.25">
      <c r="A3139" s="67" t="s">
        <v>2163</v>
      </c>
      <c r="B3139" s="5">
        <v>51270</v>
      </c>
      <c r="C3139" s="5">
        <v>20983.5</v>
      </c>
      <c r="D3139" s="6">
        <v>0.40927442949093035</v>
      </c>
    </row>
    <row r="3140" spans="1:4" x14ac:dyDescent="0.25">
      <c r="A3140" s="67" t="s">
        <v>2324</v>
      </c>
      <c r="B3140" s="5">
        <v>54343</v>
      </c>
      <c r="C3140" s="5">
        <v>21464.333333333332</v>
      </c>
      <c r="D3140" s="6">
        <v>0.39497880745143499</v>
      </c>
    </row>
    <row r="3141" spans="1:4" x14ac:dyDescent="0.25">
      <c r="A3141" s="67" t="s">
        <v>2480</v>
      </c>
      <c r="B3141" s="5">
        <v>51565</v>
      </c>
      <c r="C3141" s="5">
        <v>19554.166666666668</v>
      </c>
      <c r="D3141" s="6">
        <v>0.37921393710203954</v>
      </c>
    </row>
    <row r="3142" spans="1:4" x14ac:dyDescent="0.25">
      <c r="A3142" s="67" t="s">
        <v>2159</v>
      </c>
      <c r="B3142" s="5">
        <v>49679</v>
      </c>
      <c r="C3142" s="5">
        <v>20342.833333333332</v>
      </c>
      <c r="D3142" s="6">
        <v>0.40948556398746616</v>
      </c>
    </row>
    <row r="3143" spans="1:4" x14ac:dyDescent="0.25">
      <c r="A3143" s="67" t="s">
        <v>2095</v>
      </c>
      <c r="B3143" s="5">
        <v>52726</v>
      </c>
      <c r="C3143" s="5">
        <v>21857.333333333332</v>
      </c>
      <c r="D3143" s="6">
        <v>0.41454563845793979</v>
      </c>
    </row>
    <row r="3144" spans="1:4" x14ac:dyDescent="0.25">
      <c r="A3144" s="67" t="s">
        <v>2340</v>
      </c>
      <c r="B3144" s="5">
        <v>52490</v>
      </c>
      <c r="C3144" s="5">
        <v>20639.5</v>
      </c>
      <c r="D3144" s="6">
        <v>0.39320823013907413</v>
      </c>
    </row>
    <row r="3145" spans="1:4" x14ac:dyDescent="0.25">
      <c r="A3145" s="67" t="s">
        <v>2526</v>
      </c>
      <c r="B3145" s="5">
        <v>51216</v>
      </c>
      <c r="C3145" s="5">
        <v>19205</v>
      </c>
      <c r="D3145" s="6">
        <v>0.37498047485160885</v>
      </c>
    </row>
    <row r="3146" spans="1:4" x14ac:dyDescent="0.25">
      <c r="A3146" s="67" t="s">
        <v>2458</v>
      </c>
      <c r="B3146" s="5">
        <v>54122</v>
      </c>
      <c r="C3146" s="5">
        <v>20653.5</v>
      </c>
      <c r="D3146" s="6">
        <v>0.38161006614685339</v>
      </c>
    </row>
    <row r="3147" spans="1:4" x14ac:dyDescent="0.25">
      <c r="A3147" s="67" t="s">
        <v>1999</v>
      </c>
      <c r="B3147" s="5">
        <v>51844</v>
      </c>
      <c r="C3147" s="5">
        <v>21871.5</v>
      </c>
      <c r="D3147" s="6">
        <v>0.42187138338091196</v>
      </c>
    </row>
    <row r="3148" spans="1:4" x14ac:dyDescent="0.25">
      <c r="A3148" s="67" t="s">
        <v>2279</v>
      </c>
      <c r="B3148" s="5">
        <v>52954</v>
      </c>
      <c r="C3148" s="5">
        <v>21153.833333333332</v>
      </c>
      <c r="D3148" s="6">
        <v>0.39947564552882375</v>
      </c>
    </row>
    <row r="3149" spans="1:4" x14ac:dyDescent="0.25">
      <c r="A3149" s="67" t="s">
        <v>2397</v>
      </c>
      <c r="B3149" s="5">
        <v>52765</v>
      </c>
      <c r="C3149" s="5">
        <v>20451.166666666668</v>
      </c>
      <c r="D3149" s="6">
        <v>0.38758962696231719</v>
      </c>
    </row>
    <row r="3150" spans="1:4" x14ac:dyDescent="0.25">
      <c r="A3150" s="67" t="s">
        <v>1723</v>
      </c>
      <c r="B3150" s="5">
        <v>52111</v>
      </c>
      <c r="C3150" s="5">
        <v>23224.833333333332</v>
      </c>
      <c r="D3150" s="6">
        <v>0.44568005475491418</v>
      </c>
    </row>
    <row r="3151" spans="1:4" x14ac:dyDescent="0.25">
      <c r="A3151" s="67" t="s">
        <v>2387</v>
      </c>
      <c r="B3151" s="5">
        <v>50285</v>
      </c>
      <c r="C3151" s="5">
        <v>19541.666666666668</v>
      </c>
      <c r="D3151" s="6">
        <v>0.38861820953896126</v>
      </c>
    </row>
    <row r="3152" spans="1:4" x14ac:dyDescent="0.25">
      <c r="A3152" s="67" t="s">
        <v>2281</v>
      </c>
      <c r="B3152" s="5">
        <v>52422</v>
      </c>
      <c r="C3152" s="5">
        <v>20932</v>
      </c>
      <c r="D3152" s="6">
        <v>0.39929800465453436</v>
      </c>
    </row>
    <row r="3153" spans="1:4" x14ac:dyDescent="0.25">
      <c r="A3153" s="67" t="s">
        <v>2165</v>
      </c>
      <c r="B3153" s="5">
        <v>52951</v>
      </c>
      <c r="C3153" s="5">
        <v>21669.666666666668</v>
      </c>
      <c r="D3153" s="6">
        <v>0.40923998917237953</v>
      </c>
    </row>
    <row r="3154" spans="1:4" x14ac:dyDescent="0.25">
      <c r="A3154" s="67" t="s">
        <v>2302</v>
      </c>
      <c r="B3154" s="5">
        <v>55029</v>
      </c>
      <c r="C3154" s="5">
        <v>21871.833333333332</v>
      </c>
      <c r="D3154" s="6">
        <v>0.39746012708450695</v>
      </c>
    </row>
    <row r="3155" spans="1:4" x14ac:dyDescent="0.25">
      <c r="A3155" s="67" t="s">
        <v>2153</v>
      </c>
      <c r="B3155" s="5">
        <v>54479</v>
      </c>
      <c r="C3155" s="5">
        <v>22341.666666666668</v>
      </c>
      <c r="D3155" s="6">
        <v>0.41009685689287007</v>
      </c>
    </row>
    <row r="3156" spans="1:4" x14ac:dyDescent="0.25">
      <c r="A3156" s="67" t="s">
        <v>2246</v>
      </c>
      <c r="B3156" s="5">
        <v>50234</v>
      </c>
      <c r="C3156" s="5">
        <v>20213</v>
      </c>
      <c r="D3156" s="6">
        <v>0.40237687621929369</v>
      </c>
    </row>
    <row r="3157" spans="1:4" x14ac:dyDescent="0.25">
      <c r="A3157" s="67" t="s">
        <v>2330</v>
      </c>
      <c r="B3157" s="5">
        <v>51260</v>
      </c>
      <c r="C3157" s="5">
        <v>20221.666666666668</v>
      </c>
      <c r="D3157" s="6">
        <v>0.39449213161659513</v>
      </c>
    </row>
    <row r="3158" spans="1:4" x14ac:dyDescent="0.25">
      <c r="A3158" s="67" t="s">
        <v>2178</v>
      </c>
      <c r="B3158" s="5">
        <v>51309</v>
      </c>
      <c r="C3158" s="5">
        <v>20954.5</v>
      </c>
      <c r="D3158" s="6">
        <v>0.40839813677912257</v>
      </c>
    </row>
    <row r="3159" spans="1:4" x14ac:dyDescent="0.25">
      <c r="A3159" s="67" t="s">
        <v>2321</v>
      </c>
      <c r="B3159" s="5">
        <v>53804</v>
      </c>
      <c r="C3159" s="5">
        <v>21282</v>
      </c>
      <c r="D3159" s="6">
        <v>0.39554679949446137</v>
      </c>
    </row>
    <row r="3160" spans="1:4" x14ac:dyDescent="0.25">
      <c r="A3160" s="67" t="s">
        <v>2538</v>
      </c>
      <c r="B3160" s="5">
        <v>50583</v>
      </c>
      <c r="C3160" s="5">
        <v>18890</v>
      </c>
      <c r="D3160" s="6">
        <v>0.37344562402388154</v>
      </c>
    </row>
    <row r="3161" spans="1:4" x14ac:dyDescent="0.25">
      <c r="A3161" s="67" t="s">
        <v>2405</v>
      </c>
      <c r="B3161" s="5">
        <v>55035</v>
      </c>
      <c r="C3161" s="5">
        <v>21314.833333333332</v>
      </c>
      <c r="D3161" s="6">
        <v>0.38729596317494924</v>
      </c>
    </row>
    <row r="3162" spans="1:4" x14ac:dyDescent="0.25">
      <c r="A3162" s="67" t="s">
        <v>65</v>
      </c>
      <c r="B3162" s="5">
        <v>65187</v>
      </c>
      <c r="C3162" s="5">
        <v>47387.666666666664</v>
      </c>
      <c r="D3162" s="6">
        <v>0.72694964742458867</v>
      </c>
    </row>
    <row r="3163" spans="1:4" x14ac:dyDescent="0.25">
      <c r="A3163" s="67" t="s">
        <v>88</v>
      </c>
      <c r="B3163" s="5">
        <v>64672</v>
      </c>
      <c r="C3163" s="5">
        <v>45917.333333333336</v>
      </c>
      <c r="D3163" s="6">
        <v>0.71000329869701473</v>
      </c>
    </row>
    <row r="3164" spans="1:4" x14ac:dyDescent="0.25">
      <c r="A3164" s="67" t="s">
        <v>30</v>
      </c>
      <c r="B3164" s="5">
        <v>64421</v>
      </c>
      <c r="C3164" s="5">
        <v>48451.333333333336</v>
      </c>
      <c r="D3164" s="6">
        <v>0.75210464496566853</v>
      </c>
    </row>
    <row r="3165" spans="1:4" x14ac:dyDescent="0.25">
      <c r="A3165" s="67" t="s">
        <v>124</v>
      </c>
      <c r="B3165" s="5">
        <v>63187</v>
      </c>
      <c r="C3165" s="5">
        <v>43433.666666666664</v>
      </c>
      <c r="D3165" s="6">
        <v>0.68738295324460197</v>
      </c>
    </row>
    <row r="3166" spans="1:4" x14ac:dyDescent="0.25">
      <c r="A3166" s="67" t="s">
        <v>92</v>
      </c>
      <c r="B3166" s="5">
        <v>67641</v>
      </c>
      <c r="C3166" s="5">
        <v>47826.666666666664</v>
      </c>
      <c r="D3166" s="6">
        <v>0.70706622709106404</v>
      </c>
    </row>
    <row r="3167" spans="1:4" x14ac:dyDescent="0.25">
      <c r="A3167" s="67" t="s">
        <v>59</v>
      </c>
      <c r="B3167" s="5">
        <v>65453</v>
      </c>
      <c r="C3167" s="5">
        <v>47956.833333333336</v>
      </c>
      <c r="D3167" s="6">
        <v>0.73269114224456233</v>
      </c>
    </row>
    <row r="3168" spans="1:4" x14ac:dyDescent="0.25">
      <c r="A3168" s="67" t="s">
        <v>154</v>
      </c>
      <c r="B3168" s="5">
        <v>68442</v>
      </c>
      <c r="C3168" s="5">
        <v>46022.666666666664</v>
      </c>
      <c r="D3168" s="6">
        <v>0.67243310637717579</v>
      </c>
    </row>
    <row r="3169" spans="1:4" x14ac:dyDescent="0.25">
      <c r="A3169" s="67" t="s">
        <v>69</v>
      </c>
      <c r="B3169" s="5">
        <v>67184</v>
      </c>
      <c r="C3169" s="5">
        <v>48617</v>
      </c>
      <c r="D3169" s="6">
        <v>0.7236395570373898</v>
      </c>
    </row>
    <row r="3170" spans="1:4" x14ac:dyDescent="0.25">
      <c r="A3170" s="67" t="s">
        <v>200</v>
      </c>
      <c r="B3170" s="5">
        <v>67770</v>
      </c>
      <c r="C3170" s="5">
        <v>44002.5</v>
      </c>
      <c r="D3170" s="6">
        <v>0.64929172200088536</v>
      </c>
    </row>
    <row r="3171" spans="1:4" x14ac:dyDescent="0.25">
      <c r="A3171" s="67" t="s">
        <v>111</v>
      </c>
      <c r="B3171" s="5">
        <v>66072</v>
      </c>
      <c r="C3171" s="5">
        <v>45963.833333333336</v>
      </c>
      <c r="D3171" s="6">
        <v>0.69566281228558746</v>
      </c>
    </row>
    <row r="3172" spans="1:4" x14ac:dyDescent="0.25">
      <c r="A3172" s="67" t="s">
        <v>46</v>
      </c>
      <c r="B3172" s="5">
        <v>63542</v>
      </c>
      <c r="C3172" s="5">
        <v>47125.666666666664</v>
      </c>
      <c r="D3172" s="6">
        <v>0.74164594546389262</v>
      </c>
    </row>
    <row r="3173" spans="1:4" x14ac:dyDescent="0.25">
      <c r="A3173" s="67" t="s">
        <v>62</v>
      </c>
      <c r="B3173" s="5">
        <v>66800</v>
      </c>
      <c r="C3173" s="5">
        <v>48838.5</v>
      </c>
      <c r="D3173" s="6">
        <v>0.73111526946107785</v>
      </c>
    </row>
    <row r="3174" spans="1:4" x14ac:dyDescent="0.25">
      <c r="A3174" s="67" t="s">
        <v>157</v>
      </c>
      <c r="B3174" s="5">
        <v>62750</v>
      </c>
      <c r="C3174" s="5">
        <v>42078.5</v>
      </c>
      <c r="D3174" s="6">
        <v>0.67057370517928283</v>
      </c>
    </row>
    <row r="3175" spans="1:4" x14ac:dyDescent="0.25">
      <c r="A3175" s="67" t="s">
        <v>48</v>
      </c>
      <c r="B3175" s="5">
        <v>67141</v>
      </c>
      <c r="C3175" s="5">
        <v>49774.166666666664</v>
      </c>
      <c r="D3175" s="6">
        <v>0.74133788097684972</v>
      </c>
    </row>
    <row r="3176" spans="1:4" x14ac:dyDescent="0.25">
      <c r="A3176" s="67" t="s">
        <v>70</v>
      </c>
      <c r="B3176" s="5">
        <v>66601</v>
      </c>
      <c r="C3176" s="5">
        <v>48184.5</v>
      </c>
      <c r="D3176" s="6">
        <v>0.72348012792600713</v>
      </c>
    </row>
    <row r="3177" spans="1:4" x14ac:dyDescent="0.25">
      <c r="A3177" s="67" t="s">
        <v>163</v>
      </c>
      <c r="B3177" s="5">
        <v>67104</v>
      </c>
      <c r="C3177" s="5">
        <v>44815.333333333336</v>
      </c>
      <c r="D3177" s="6">
        <v>0.66784891114290257</v>
      </c>
    </row>
    <row r="3178" spans="1:4" x14ac:dyDescent="0.25">
      <c r="A3178" s="67" t="s">
        <v>166</v>
      </c>
      <c r="B3178" s="5">
        <v>66792</v>
      </c>
      <c r="C3178" s="5">
        <v>44518.833333333336</v>
      </c>
      <c r="D3178" s="6">
        <v>0.66652942468159859</v>
      </c>
    </row>
    <row r="3179" spans="1:4" x14ac:dyDescent="0.25">
      <c r="A3179" s="67" t="s">
        <v>61</v>
      </c>
      <c r="B3179" s="5">
        <v>67748</v>
      </c>
      <c r="C3179" s="5">
        <v>49588</v>
      </c>
      <c r="D3179" s="6">
        <v>0.73194780657731595</v>
      </c>
    </row>
    <row r="3180" spans="1:4" x14ac:dyDescent="0.25">
      <c r="A3180" s="67" t="s">
        <v>118</v>
      </c>
      <c r="B3180" s="5">
        <v>67776</v>
      </c>
      <c r="C3180" s="5">
        <v>46780.166666666664</v>
      </c>
      <c r="D3180" s="6">
        <v>0.69021728438778718</v>
      </c>
    </row>
    <row r="3181" spans="1:4" x14ac:dyDescent="0.25">
      <c r="A3181" s="67" t="s">
        <v>100</v>
      </c>
      <c r="B3181" s="5">
        <v>61642</v>
      </c>
      <c r="C3181" s="5">
        <v>43380.333333333336</v>
      </c>
      <c r="D3181" s="6">
        <v>0.703746363410229</v>
      </c>
    </row>
    <row r="3182" spans="1:4" x14ac:dyDescent="0.25">
      <c r="A3182" s="67" t="s">
        <v>64</v>
      </c>
      <c r="B3182" s="5">
        <v>66822</v>
      </c>
      <c r="C3182" s="5">
        <v>48780.666666666664</v>
      </c>
      <c r="D3182" s="6">
        <v>0.73000907884628807</v>
      </c>
    </row>
    <row r="3183" spans="1:4" x14ac:dyDescent="0.25">
      <c r="A3183" s="67" t="s">
        <v>44</v>
      </c>
      <c r="B3183" s="5">
        <v>63393</v>
      </c>
      <c r="C3183" s="5">
        <v>47114.666666666664</v>
      </c>
      <c r="D3183" s="6">
        <v>0.743215602143244</v>
      </c>
    </row>
    <row r="3184" spans="1:4" x14ac:dyDescent="0.25">
      <c r="A3184" s="67" t="s">
        <v>15</v>
      </c>
      <c r="B3184" s="5">
        <v>63625</v>
      </c>
      <c r="C3184" s="5">
        <v>49229.833333333336</v>
      </c>
      <c r="D3184" s="6">
        <v>0.77374983628028815</v>
      </c>
    </row>
    <row r="3185" spans="1:4" x14ac:dyDescent="0.25">
      <c r="A3185" s="67" t="s">
        <v>71</v>
      </c>
      <c r="B3185" s="5">
        <v>69016</v>
      </c>
      <c r="C3185" s="5">
        <v>49880.166666666664</v>
      </c>
      <c r="D3185" s="6">
        <v>0.72273337583555497</v>
      </c>
    </row>
    <row r="3186" spans="1:4" x14ac:dyDescent="0.25">
      <c r="A3186" s="67" t="s">
        <v>54</v>
      </c>
      <c r="B3186" s="5">
        <v>70107</v>
      </c>
      <c r="C3186" s="5">
        <v>51570.833333333336</v>
      </c>
      <c r="D3186" s="6">
        <v>0.73560177062680387</v>
      </c>
    </row>
    <row r="3187" spans="1:4" x14ac:dyDescent="0.25">
      <c r="A3187" s="67" t="s">
        <v>94</v>
      </c>
      <c r="B3187" s="5">
        <v>69738</v>
      </c>
      <c r="C3187" s="5">
        <v>49221.166666666664</v>
      </c>
      <c r="D3187" s="6">
        <v>0.70580123701090747</v>
      </c>
    </row>
    <row r="3188" spans="1:4" x14ac:dyDescent="0.25">
      <c r="A3188" s="67" t="s">
        <v>52</v>
      </c>
      <c r="B3188" s="5">
        <v>63264</v>
      </c>
      <c r="C3188" s="5">
        <v>46742.333333333336</v>
      </c>
      <c r="D3188" s="6">
        <v>0.73884568369583548</v>
      </c>
    </row>
    <row r="3189" spans="1:4" x14ac:dyDescent="0.25">
      <c r="A3189" s="67" t="s">
        <v>79</v>
      </c>
      <c r="B3189" s="5">
        <v>62891</v>
      </c>
      <c r="C3189" s="5">
        <v>44973.166666666664</v>
      </c>
      <c r="D3189" s="6">
        <v>0.71509701971135242</v>
      </c>
    </row>
    <row r="3190" spans="1:4" x14ac:dyDescent="0.25">
      <c r="A3190" s="67" t="s">
        <v>20</v>
      </c>
      <c r="B3190" s="5">
        <v>68895</v>
      </c>
      <c r="C3190" s="5">
        <v>52533.5</v>
      </c>
      <c r="D3190" s="6">
        <v>0.76251542201901445</v>
      </c>
    </row>
    <row r="3191" spans="1:4" x14ac:dyDescent="0.25">
      <c r="A3191" s="67" t="s">
        <v>60</v>
      </c>
      <c r="B3191" s="5">
        <v>67773</v>
      </c>
      <c r="C3191" s="5">
        <v>49651.333333333336</v>
      </c>
      <c r="D3191" s="6">
        <v>0.73261229889975854</v>
      </c>
    </row>
    <row r="3192" spans="1:4" x14ac:dyDescent="0.25">
      <c r="A3192" s="67" t="s">
        <v>165</v>
      </c>
      <c r="B3192" s="5">
        <v>64903</v>
      </c>
      <c r="C3192" s="5">
        <v>43266.5</v>
      </c>
      <c r="D3192" s="6">
        <v>0.66663328351539985</v>
      </c>
    </row>
    <row r="3193" spans="1:4" x14ac:dyDescent="0.25">
      <c r="A3193" s="67" t="s">
        <v>32</v>
      </c>
      <c r="B3193" s="5">
        <v>65306</v>
      </c>
      <c r="C3193" s="5">
        <v>49025.166666666664</v>
      </c>
      <c r="D3193" s="6">
        <v>0.75069927214446852</v>
      </c>
    </row>
    <row r="3194" spans="1:4" x14ac:dyDescent="0.25">
      <c r="A3194" s="67" t="s">
        <v>38</v>
      </c>
      <c r="B3194" s="5">
        <v>68456</v>
      </c>
      <c r="C3194" s="5">
        <v>51162.5</v>
      </c>
      <c r="D3194" s="6">
        <v>0.74737787776089748</v>
      </c>
    </row>
    <row r="3195" spans="1:4" x14ac:dyDescent="0.25">
      <c r="A3195" s="67" t="s">
        <v>119</v>
      </c>
      <c r="B3195" s="5">
        <v>63964</v>
      </c>
      <c r="C3195" s="5">
        <v>44118.666666666664</v>
      </c>
      <c r="D3195" s="6">
        <v>0.68974214662414268</v>
      </c>
    </row>
    <row r="3196" spans="1:4" x14ac:dyDescent="0.25">
      <c r="A3196" s="67" t="s">
        <v>37</v>
      </c>
      <c r="B3196" s="5">
        <v>64299</v>
      </c>
      <c r="C3196" s="5">
        <v>48160.666666666664</v>
      </c>
      <c r="D3196" s="6">
        <v>0.74901113029233213</v>
      </c>
    </row>
    <row r="3197" spans="1:4" x14ac:dyDescent="0.25">
      <c r="A3197" s="67" t="s">
        <v>26</v>
      </c>
      <c r="B3197" s="5">
        <v>65117</v>
      </c>
      <c r="C3197" s="5">
        <v>49104.666666666664</v>
      </c>
      <c r="D3197" s="6">
        <v>0.75409903199881234</v>
      </c>
    </row>
    <row r="3198" spans="1:4" x14ac:dyDescent="0.25">
      <c r="A3198" s="67" t="s">
        <v>122</v>
      </c>
      <c r="B3198" s="5">
        <v>61698</v>
      </c>
      <c r="C3198" s="5">
        <v>42444</v>
      </c>
      <c r="D3198" s="6">
        <v>0.68793153748905966</v>
      </c>
    </row>
    <row r="3199" spans="1:4" x14ac:dyDescent="0.25">
      <c r="A3199" s="67" t="s">
        <v>67</v>
      </c>
      <c r="B3199" s="5">
        <v>64992</v>
      </c>
      <c r="C3199" s="5">
        <v>47152.166666666664</v>
      </c>
      <c r="D3199" s="6">
        <v>0.72550724191695382</v>
      </c>
    </row>
    <row r="3200" spans="1:4" x14ac:dyDescent="0.25">
      <c r="A3200" s="67" t="s">
        <v>146</v>
      </c>
      <c r="B3200" s="5">
        <v>64610</v>
      </c>
      <c r="C3200" s="5">
        <v>43599.5</v>
      </c>
      <c r="D3200" s="6">
        <v>0.67481040086673894</v>
      </c>
    </row>
    <row r="3201" spans="1:4" x14ac:dyDescent="0.25">
      <c r="A3201" s="67" t="s">
        <v>137</v>
      </c>
      <c r="B3201" s="5">
        <v>65519</v>
      </c>
      <c r="C3201" s="5">
        <v>44490</v>
      </c>
      <c r="D3201" s="6">
        <v>0.67903966788259895</v>
      </c>
    </row>
    <row r="3202" spans="1:4" x14ac:dyDescent="0.25">
      <c r="A3202" s="67" t="s">
        <v>72</v>
      </c>
      <c r="B3202" s="5">
        <v>65866</v>
      </c>
      <c r="C3202" s="5">
        <v>47544.666666666664</v>
      </c>
      <c r="D3202" s="6">
        <v>0.72183928987135493</v>
      </c>
    </row>
    <row r="3203" spans="1:4" x14ac:dyDescent="0.25">
      <c r="A3203" s="67" t="s">
        <v>75</v>
      </c>
      <c r="B3203" s="5">
        <v>68318</v>
      </c>
      <c r="C3203" s="5">
        <v>49036.833333333336</v>
      </c>
      <c r="D3203" s="6">
        <v>0.71777325643803003</v>
      </c>
    </row>
    <row r="3204" spans="1:4" x14ac:dyDescent="0.25">
      <c r="A3204" s="67" t="s">
        <v>22</v>
      </c>
      <c r="B3204" s="5">
        <v>65106</v>
      </c>
      <c r="C3204" s="5">
        <v>49103.666666666664</v>
      </c>
      <c r="D3204" s="6">
        <v>0.75421108141594728</v>
      </c>
    </row>
    <row r="3205" spans="1:4" x14ac:dyDescent="0.25">
      <c r="A3205" s="67" t="s">
        <v>138</v>
      </c>
      <c r="B3205" s="5">
        <v>62148</v>
      </c>
      <c r="C3205" s="5">
        <v>42181.333333333336</v>
      </c>
      <c r="D3205" s="6">
        <v>0.6787239063740319</v>
      </c>
    </row>
    <row r="3206" spans="1:4" x14ac:dyDescent="0.25">
      <c r="A3206" s="67" t="s">
        <v>58</v>
      </c>
      <c r="B3206" s="5">
        <v>64679</v>
      </c>
      <c r="C3206" s="5">
        <v>47462.666666666664</v>
      </c>
      <c r="D3206" s="6">
        <v>0.73381880775316044</v>
      </c>
    </row>
    <row r="3207" spans="1:4" x14ac:dyDescent="0.25">
      <c r="A3207" s="67" t="s">
        <v>130</v>
      </c>
      <c r="B3207" s="5">
        <v>67230</v>
      </c>
      <c r="C3207" s="5">
        <v>45971.5</v>
      </c>
      <c r="D3207" s="6">
        <v>0.68379443700728837</v>
      </c>
    </row>
    <row r="3208" spans="1:4" x14ac:dyDescent="0.25">
      <c r="A3208" s="67" t="s">
        <v>91</v>
      </c>
      <c r="B3208" s="5">
        <v>70197</v>
      </c>
      <c r="C3208" s="5">
        <v>49647.166666666664</v>
      </c>
      <c r="D3208" s="6">
        <v>0.70725482095626113</v>
      </c>
    </row>
    <row r="3209" spans="1:4" x14ac:dyDescent="0.25">
      <c r="A3209" s="67" t="s">
        <v>42</v>
      </c>
      <c r="B3209" s="5">
        <v>65894</v>
      </c>
      <c r="C3209" s="5">
        <v>49077</v>
      </c>
      <c r="D3209" s="6">
        <v>0.74478708228366775</v>
      </c>
    </row>
    <row r="3210" spans="1:4" x14ac:dyDescent="0.25">
      <c r="A3210" s="67" t="s">
        <v>53</v>
      </c>
      <c r="B3210" s="5">
        <v>65601</v>
      </c>
      <c r="C3210" s="5">
        <v>48326.5</v>
      </c>
      <c r="D3210" s="6">
        <v>0.73667322144479508</v>
      </c>
    </row>
    <row r="3211" spans="1:4" x14ac:dyDescent="0.25">
      <c r="A3211" s="67" t="s">
        <v>87</v>
      </c>
      <c r="B3211" s="5">
        <v>66455</v>
      </c>
      <c r="C3211" s="5">
        <v>47205</v>
      </c>
      <c r="D3211" s="6">
        <v>0.71033029869836728</v>
      </c>
    </row>
    <row r="3212" spans="1:4" x14ac:dyDescent="0.25">
      <c r="A3212" s="67" t="s">
        <v>93</v>
      </c>
      <c r="B3212" s="5">
        <v>64442</v>
      </c>
      <c r="C3212" s="5">
        <v>45532.833333333336</v>
      </c>
      <c r="D3212" s="6">
        <v>0.70657076647734918</v>
      </c>
    </row>
    <row r="3213" spans="1:4" x14ac:dyDescent="0.25">
      <c r="A3213" s="67" t="s">
        <v>85</v>
      </c>
      <c r="B3213" s="5">
        <v>67398</v>
      </c>
      <c r="C3213" s="5">
        <v>47915.333333333336</v>
      </c>
      <c r="D3213" s="6">
        <v>0.71093108598672561</v>
      </c>
    </row>
    <row r="3214" spans="1:4" x14ac:dyDescent="0.25">
      <c r="A3214" s="67" t="s">
        <v>182</v>
      </c>
      <c r="B3214" s="5">
        <v>66369</v>
      </c>
      <c r="C3214" s="5">
        <v>43630.833333333336</v>
      </c>
      <c r="D3214" s="6">
        <v>0.6573977810925784</v>
      </c>
    </row>
    <row r="3215" spans="1:4" x14ac:dyDescent="0.25">
      <c r="A3215" s="67" t="s">
        <v>17</v>
      </c>
      <c r="B3215" s="5">
        <v>65630</v>
      </c>
      <c r="C3215" s="5">
        <v>50070.333333333336</v>
      </c>
      <c r="D3215" s="6">
        <v>0.76291838082177865</v>
      </c>
    </row>
    <row r="3216" spans="1:4" x14ac:dyDescent="0.25">
      <c r="A3216" s="67" t="s">
        <v>55</v>
      </c>
      <c r="B3216" s="5">
        <v>68962</v>
      </c>
      <c r="C3216" s="5">
        <v>50714.666666666664</v>
      </c>
      <c r="D3216" s="6">
        <v>0.7354001720754425</v>
      </c>
    </row>
    <row r="3217" spans="1:4" x14ac:dyDescent="0.25">
      <c r="A3217" s="67" t="s">
        <v>96</v>
      </c>
      <c r="B3217" s="5">
        <v>64899</v>
      </c>
      <c r="C3217" s="5">
        <v>45757.666666666664</v>
      </c>
      <c r="D3217" s="6">
        <v>0.70505965680005334</v>
      </c>
    </row>
    <row r="3218" spans="1:4" x14ac:dyDescent="0.25">
      <c r="A3218" s="67" t="s">
        <v>80</v>
      </c>
      <c r="B3218" s="5">
        <v>65562</v>
      </c>
      <c r="C3218" s="5">
        <v>46819</v>
      </c>
      <c r="D3218" s="6">
        <v>0.71411793416918334</v>
      </c>
    </row>
    <row r="3219" spans="1:4" x14ac:dyDescent="0.25">
      <c r="A3219" s="67" t="s">
        <v>106</v>
      </c>
      <c r="B3219" s="5">
        <v>65478</v>
      </c>
      <c r="C3219" s="5">
        <v>45698.5</v>
      </c>
      <c r="D3219" s="6">
        <v>0.6979214392620422</v>
      </c>
    </row>
    <row r="3220" spans="1:4" x14ac:dyDescent="0.25">
      <c r="A3220" s="67" t="s">
        <v>56</v>
      </c>
      <c r="B3220" s="5">
        <v>67739</v>
      </c>
      <c r="C3220" s="5">
        <v>49742</v>
      </c>
      <c r="D3220" s="6">
        <v>0.73431848713444248</v>
      </c>
    </row>
    <row r="3221" spans="1:4" x14ac:dyDescent="0.25">
      <c r="A3221" s="67" t="s">
        <v>685</v>
      </c>
      <c r="B3221" s="5">
        <v>40258</v>
      </c>
      <c r="C3221" s="5">
        <v>22620.333333333332</v>
      </c>
      <c r="D3221" s="6">
        <v>0.56188418036994714</v>
      </c>
    </row>
    <row r="3222" spans="1:4" x14ac:dyDescent="0.25">
      <c r="A3222" s="67" t="s">
        <v>833</v>
      </c>
      <c r="B3222" s="5">
        <v>40641</v>
      </c>
      <c r="C3222" s="5">
        <v>21876.666666666668</v>
      </c>
      <c r="D3222" s="6">
        <v>0.5382905604356848</v>
      </c>
    </row>
    <row r="3223" spans="1:4" x14ac:dyDescent="0.25">
      <c r="A3223" s="67" t="s">
        <v>176</v>
      </c>
      <c r="B3223" s="5">
        <v>39674</v>
      </c>
      <c r="C3223" s="5">
        <v>26216.333333333332</v>
      </c>
      <c r="D3223" s="6">
        <v>0.66079380282636824</v>
      </c>
    </row>
    <row r="3224" spans="1:4" x14ac:dyDescent="0.25">
      <c r="A3224" s="67" t="s">
        <v>396</v>
      </c>
      <c r="B3224" s="5">
        <v>38970</v>
      </c>
      <c r="C3224" s="5">
        <v>23529.5</v>
      </c>
      <c r="D3224" s="6">
        <v>0.6037849627918912</v>
      </c>
    </row>
    <row r="3225" spans="1:4" x14ac:dyDescent="0.25">
      <c r="A3225" s="67" t="s">
        <v>425</v>
      </c>
      <c r="B3225" s="5">
        <v>42165</v>
      </c>
      <c r="C3225" s="5">
        <v>25277.5</v>
      </c>
      <c r="D3225" s="6">
        <v>0.59949009842286261</v>
      </c>
    </row>
    <row r="3226" spans="1:4" x14ac:dyDescent="0.25">
      <c r="A3226" s="67" t="s">
        <v>211</v>
      </c>
      <c r="B3226" s="5">
        <v>41796</v>
      </c>
      <c r="C3226" s="5">
        <v>26968.5</v>
      </c>
      <c r="D3226" s="6">
        <v>0.64524117140396209</v>
      </c>
    </row>
    <row r="3227" spans="1:4" x14ac:dyDescent="0.25">
      <c r="A3227" s="67" t="s">
        <v>493</v>
      </c>
      <c r="B3227" s="5">
        <v>42082</v>
      </c>
      <c r="C3227" s="5">
        <v>24798.666666666668</v>
      </c>
      <c r="D3227" s="6">
        <v>0.58929391822315169</v>
      </c>
    </row>
    <row r="3228" spans="1:4" x14ac:dyDescent="0.25">
      <c r="A3228" s="67" t="s">
        <v>517</v>
      </c>
      <c r="B3228" s="5">
        <v>40504</v>
      </c>
      <c r="C3228" s="5">
        <v>23712.833333333332</v>
      </c>
      <c r="D3228" s="6">
        <v>0.58544423596023432</v>
      </c>
    </row>
    <row r="3229" spans="1:4" x14ac:dyDescent="0.25">
      <c r="A3229" s="67" t="s">
        <v>385</v>
      </c>
      <c r="B3229" s="5">
        <v>43081</v>
      </c>
      <c r="C3229" s="5">
        <v>26113.166666666668</v>
      </c>
      <c r="D3229" s="6">
        <v>0.60614114497496963</v>
      </c>
    </row>
    <row r="3230" spans="1:4" x14ac:dyDescent="0.25">
      <c r="A3230" s="67" t="s">
        <v>909</v>
      </c>
      <c r="B3230" s="5">
        <v>40953</v>
      </c>
      <c r="C3230" s="5">
        <v>21728.666666666668</v>
      </c>
      <c r="D3230" s="6">
        <v>0.53057570059987469</v>
      </c>
    </row>
    <row r="3231" spans="1:4" x14ac:dyDescent="0.25">
      <c r="A3231" s="67" t="s">
        <v>411</v>
      </c>
      <c r="B3231" s="5">
        <v>44030</v>
      </c>
      <c r="C3231" s="5">
        <v>26485.833333333332</v>
      </c>
      <c r="D3231" s="6">
        <v>0.60154061624649857</v>
      </c>
    </row>
    <row r="3232" spans="1:4" x14ac:dyDescent="0.25">
      <c r="A3232" s="67" t="s">
        <v>639</v>
      </c>
      <c r="B3232" s="5">
        <v>43164</v>
      </c>
      <c r="C3232" s="5">
        <v>24519</v>
      </c>
      <c r="D3232" s="6">
        <v>0.56804281345565755</v>
      </c>
    </row>
    <row r="3233" spans="1:4" x14ac:dyDescent="0.25">
      <c r="A3233" s="67" t="s">
        <v>224</v>
      </c>
      <c r="B3233" s="5">
        <v>40365</v>
      </c>
      <c r="C3233" s="5">
        <v>25791.166666666668</v>
      </c>
      <c r="D3233" s="6">
        <v>0.63894875923861438</v>
      </c>
    </row>
    <row r="3234" spans="1:4" x14ac:dyDescent="0.25">
      <c r="A3234" s="67" t="s">
        <v>415</v>
      </c>
      <c r="B3234" s="5">
        <v>39318</v>
      </c>
      <c r="C3234" s="5">
        <v>23632.5</v>
      </c>
      <c r="D3234" s="6">
        <v>0.60106058293911191</v>
      </c>
    </row>
    <row r="3235" spans="1:4" x14ac:dyDescent="0.25">
      <c r="A3235" s="67" t="s">
        <v>499</v>
      </c>
      <c r="B3235" s="5">
        <v>39792</v>
      </c>
      <c r="C3235" s="5">
        <v>23410</v>
      </c>
      <c r="D3235" s="6">
        <v>0.58830920788098107</v>
      </c>
    </row>
    <row r="3236" spans="1:4" x14ac:dyDescent="0.25">
      <c r="A3236" s="67" t="s">
        <v>354</v>
      </c>
      <c r="B3236" s="5">
        <v>39856</v>
      </c>
      <c r="C3236" s="5">
        <v>24333.166666666668</v>
      </c>
      <c r="D3236" s="6">
        <v>0.61052706409741742</v>
      </c>
    </row>
    <row r="3237" spans="1:4" x14ac:dyDescent="0.25">
      <c r="A3237" s="67" t="s">
        <v>129</v>
      </c>
      <c r="B3237" s="5">
        <v>40330</v>
      </c>
      <c r="C3237" s="5">
        <v>27582.5</v>
      </c>
      <c r="D3237" s="6">
        <v>0.68392015869080092</v>
      </c>
    </row>
    <row r="3238" spans="1:4" x14ac:dyDescent="0.25">
      <c r="A3238" s="67" t="s">
        <v>500</v>
      </c>
      <c r="B3238" s="5">
        <v>42157</v>
      </c>
      <c r="C3238" s="5">
        <v>24796.333333333332</v>
      </c>
      <c r="D3238" s="6">
        <v>0.58819017798546702</v>
      </c>
    </row>
    <row r="3239" spans="1:4" x14ac:dyDescent="0.25">
      <c r="A3239" s="67" t="s">
        <v>240</v>
      </c>
      <c r="B3239" s="5">
        <v>41846</v>
      </c>
      <c r="C3239" s="5">
        <v>26537.833333333332</v>
      </c>
      <c r="D3239" s="6">
        <v>0.63417849575427354</v>
      </c>
    </row>
    <row r="3240" spans="1:4" x14ac:dyDescent="0.25">
      <c r="A3240" s="67" t="s">
        <v>648</v>
      </c>
      <c r="B3240" s="5">
        <v>40432</v>
      </c>
      <c r="C3240" s="5">
        <v>22914.5</v>
      </c>
      <c r="D3240" s="6">
        <v>0.5667416897506925</v>
      </c>
    </row>
    <row r="3241" spans="1:4" x14ac:dyDescent="0.25">
      <c r="A3241" s="67" t="s">
        <v>652</v>
      </c>
      <c r="B3241" s="5">
        <v>43264</v>
      </c>
      <c r="C3241" s="5">
        <v>24504.833333333332</v>
      </c>
      <c r="D3241" s="6">
        <v>0.56640239768244571</v>
      </c>
    </row>
    <row r="3242" spans="1:4" x14ac:dyDescent="0.25">
      <c r="A3242" s="67" t="s">
        <v>445</v>
      </c>
      <c r="B3242" s="5">
        <v>45061</v>
      </c>
      <c r="C3242" s="5">
        <v>26866.833333333332</v>
      </c>
      <c r="D3242" s="6">
        <v>0.5962325144433841</v>
      </c>
    </row>
    <row r="3243" spans="1:4" x14ac:dyDescent="0.25">
      <c r="A3243" s="67" t="s">
        <v>484</v>
      </c>
      <c r="B3243" s="5">
        <v>40707</v>
      </c>
      <c r="C3243" s="5">
        <v>24032.166666666668</v>
      </c>
      <c r="D3243" s="6">
        <v>0.59036938773839065</v>
      </c>
    </row>
    <row r="3244" spans="1:4" x14ac:dyDescent="0.25">
      <c r="A3244" s="67" t="s">
        <v>633</v>
      </c>
      <c r="B3244" s="5">
        <v>40937</v>
      </c>
      <c r="C3244" s="5">
        <v>23290.333333333332</v>
      </c>
      <c r="D3244" s="6">
        <v>0.56893112180505001</v>
      </c>
    </row>
    <row r="3245" spans="1:4" x14ac:dyDescent="0.25">
      <c r="A3245" s="67" t="s">
        <v>339</v>
      </c>
      <c r="B3245" s="5">
        <v>39586</v>
      </c>
      <c r="C3245" s="5">
        <v>24233.333333333332</v>
      </c>
      <c r="D3245" s="6">
        <v>0.61216928543761262</v>
      </c>
    </row>
    <row r="3246" spans="1:4" x14ac:dyDescent="0.25">
      <c r="A3246" s="67" t="s">
        <v>217</v>
      </c>
      <c r="B3246" s="5">
        <v>42441</v>
      </c>
      <c r="C3246" s="5">
        <v>27175.666666666668</v>
      </c>
      <c r="D3246" s="6">
        <v>0.64031636075178877</v>
      </c>
    </row>
    <row r="3247" spans="1:4" x14ac:dyDescent="0.25">
      <c r="A3247" s="67" t="s">
        <v>328</v>
      </c>
      <c r="B3247" s="5">
        <v>43657</v>
      </c>
      <c r="C3247" s="5">
        <v>26843.5</v>
      </c>
      <c r="D3247" s="6">
        <v>0.61487275809148589</v>
      </c>
    </row>
    <row r="3248" spans="1:4" x14ac:dyDescent="0.25">
      <c r="A3248" s="67" t="s">
        <v>513</v>
      </c>
      <c r="B3248" s="5">
        <v>40128</v>
      </c>
      <c r="C3248" s="5">
        <v>23511.333333333332</v>
      </c>
      <c r="D3248" s="6">
        <v>0.58590842636895268</v>
      </c>
    </row>
    <row r="3249" spans="1:4" x14ac:dyDescent="0.25">
      <c r="A3249" s="67" t="s">
        <v>568</v>
      </c>
      <c r="B3249" s="5">
        <v>43849</v>
      </c>
      <c r="C3249" s="5">
        <v>25370.5</v>
      </c>
      <c r="D3249" s="6">
        <v>0.57858788113754023</v>
      </c>
    </row>
    <row r="3250" spans="1:4" x14ac:dyDescent="0.25">
      <c r="A3250" s="67" t="s">
        <v>631</v>
      </c>
      <c r="B3250" s="5">
        <v>42892</v>
      </c>
      <c r="C3250" s="5">
        <v>24412.5</v>
      </c>
      <c r="D3250" s="6">
        <v>0.56916208150704095</v>
      </c>
    </row>
    <row r="3251" spans="1:4" x14ac:dyDescent="0.25">
      <c r="A3251" s="67" t="s">
        <v>554</v>
      </c>
      <c r="B3251" s="5">
        <v>42560</v>
      </c>
      <c r="C3251" s="5">
        <v>24721.833333333332</v>
      </c>
      <c r="D3251" s="6">
        <v>0.58087014411027571</v>
      </c>
    </row>
    <row r="3252" spans="1:4" x14ac:dyDescent="0.25">
      <c r="A3252" s="67" t="s">
        <v>289</v>
      </c>
      <c r="B3252" s="5">
        <v>42724</v>
      </c>
      <c r="C3252" s="5">
        <v>26605.166666666668</v>
      </c>
      <c r="D3252" s="6">
        <v>0.62272181131604409</v>
      </c>
    </row>
    <row r="3253" spans="1:4" x14ac:dyDescent="0.25">
      <c r="A3253" s="67" t="s">
        <v>611</v>
      </c>
      <c r="B3253" s="5">
        <v>41736</v>
      </c>
      <c r="C3253" s="5">
        <v>23896</v>
      </c>
      <c r="D3253" s="6">
        <v>0.5725512746789343</v>
      </c>
    </row>
    <row r="3254" spans="1:4" x14ac:dyDescent="0.25">
      <c r="A3254" s="67" t="s">
        <v>689</v>
      </c>
      <c r="B3254" s="5">
        <v>40301</v>
      </c>
      <c r="C3254" s="5">
        <v>22630.833333333332</v>
      </c>
      <c r="D3254" s="6">
        <v>0.56154520566073629</v>
      </c>
    </row>
    <row r="3255" spans="1:4" x14ac:dyDescent="0.25">
      <c r="A3255" s="67" t="s">
        <v>569</v>
      </c>
      <c r="B3255" s="5">
        <v>39638</v>
      </c>
      <c r="C3255" s="5">
        <v>22932.666666666668</v>
      </c>
      <c r="D3255" s="6">
        <v>0.57855256740165162</v>
      </c>
    </row>
    <row r="3256" spans="1:4" x14ac:dyDescent="0.25">
      <c r="A3256" s="67" t="s">
        <v>722</v>
      </c>
      <c r="B3256" s="5">
        <v>39566</v>
      </c>
      <c r="C3256" s="5">
        <v>22014.333333333332</v>
      </c>
      <c r="D3256" s="6">
        <v>0.55639522148646137</v>
      </c>
    </row>
    <row r="3257" spans="1:4" x14ac:dyDescent="0.25">
      <c r="A3257" s="67" t="s">
        <v>943</v>
      </c>
      <c r="B3257" s="5">
        <v>39349</v>
      </c>
      <c r="C3257" s="5">
        <v>20715.5</v>
      </c>
      <c r="D3257" s="6">
        <v>0.5264555643091311</v>
      </c>
    </row>
    <row r="3258" spans="1:4" x14ac:dyDescent="0.25">
      <c r="A3258" s="67" t="s">
        <v>322</v>
      </c>
      <c r="B3258" s="5">
        <v>42198</v>
      </c>
      <c r="C3258" s="5">
        <v>25998.833333333332</v>
      </c>
      <c r="D3258" s="6">
        <v>0.61611529772343077</v>
      </c>
    </row>
    <row r="3259" spans="1:4" x14ac:dyDescent="0.25">
      <c r="A3259" s="67" t="s">
        <v>320</v>
      </c>
      <c r="B3259" s="5">
        <v>42307</v>
      </c>
      <c r="C3259" s="5">
        <v>26086.666666666668</v>
      </c>
      <c r="D3259" s="6">
        <v>0.61660402927805491</v>
      </c>
    </row>
    <row r="3260" spans="1:4" x14ac:dyDescent="0.25">
      <c r="A3260" s="67" t="s">
        <v>299</v>
      </c>
      <c r="B3260" s="5">
        <v>40492</v>
      </c>
      <c r="C3260" s="5">
        <v>25132.833333333332</v>
      </c>
      <c r="D3260" s="6">
        <v>0.62068639072738641</v>
      </c>
    </row>
    <row r="3261" spans="1:4" x14ac:dyDescent="0.25">
      <c r="A3261" s="67" t="s">
        <v>1566</v>
      </c>
      <c r="B3261" s="5">
        <v>75715</v>
      </c>
      <c r="C3261" s="5">
        <v>35113.166666666664</v>
      </c>
      <c r="D3261" s="6">
        <v>0.46375442998965416</v>
      </c>
    </row>
    <row r="3262" spans="1:4" x14ac:dyDescent="0.25">
      <c r="A3262" s="67" t="s">
        <v>1577</v>
      </c>
      <c r="B3262" s="5">
        <v>74623</v>
      </c>
      <c r="C3262" s="5">
        <v>34508.666666666664</v>
      </c>
      <c r="D3262" s="6">
        <v>0.46244008772987771</v>
      </c>
    </row>
    <row r="3263" spans="1:4" x14ac:dyDescent="0.25">
      <c r="A3263" s="67" t="s">
        <v>1915</v>
      </c>
      <c r="B3263" s="5">
        <v>73236</v>
      </c>
      <c r="C3263" s="5">
        <v>31465.833333333332</v>
      </c>
      <c r="D3263" s="6">
        <v>0.42964980792688473</v>
      </c>
    </row>
    <row r="3264" spans="1:4" x14ac:dyDescent="0.25">
      <c r="A3264" s="67" t="s">
        <v>1586</v>
      </c>
      <c r="B3264" s="5">
        <v>75414</v>
      </c>
      <c r="C3264" s="5">
        <v>34800.166666666664</v>
      </c>
      <c r="D3264" s="6">
        <v>0.46145499067370332</v>
      </c>
    </row>
    <row r="3265" spans="1:4" x14ac:dyDescent="0.25">
      <c r="A3265" s="67" t="s">
        <v>1814</v>
      </c>
      <c r="B3265" s="5">
        <v>71182</v>
      </c>
      <c r="C3265" s="5">
        <v>31126</v>
      </c>
      <c r="D3265" s="6">
        <v>0.43727346801157596</v>
      </c>
    </row>
    <row r="3266" spans="1:4" x14ac:dyDescent="0.25">
      <c r="A3266" s="67" t="s">
        <v>1934</v>
      </c>
      <c r="B3266" s="5">
        <v>71233</v>
      </c>
      <c r="C3266" s="5">
        <v>30461.166666666668</v>
      </c>
      <c r="D3266" s="6">
        <v>0.42762717654270727</v>
      </c>
    </row>
    <row r="3267" spans="1:4" x14ac:dyDescent="0.25">
      <c r="A3267" s="67" t="s">
        <v>1652</v>
      </c>
      <c r="B3267" s="5">
        <v>70447</v>
      </c>
      <c r="C3267" s="5">
        <v>31858</v>
      </c>
      <c r="D3267" s="6">
        <v>0.45222649651511065</v>
      </c>
    </row>
    <row r="3268" spans="1:4" x14ac:dyDescent="0.25">
      <c r="A3268" s="67" t="s">
        <v>1482</v>
      </c>
      <c r="B3268" s="5">
        <v>77341</v>
      </c>
      <c r="C3268" s="5">
        <v>36582.833333333336</v>
      </c>
      <c r="D3268" s="6">
        <v>0.47300698637635064</v>
      </c>
    </row>
    <row r="3269" spans="1:4" x14ac:dyDescent="0.25">
      <c r="A3269" s="67" t="s">
        <v>1339</v>
      </c>
      <c r="B3269" s="5">
        <v>70899</v>
      </c>
      <c r="C3269" s="5">
        <v>34639.833333333336</v>
      </c>
      <c r="D3269" s="6">
        <v>0.48857999877760383</v>
      </c>
    </row>
    <row r="3270" spans="1:4" x14ac:dyDescent="0.25">
      <c r="A3270" s="67" t="s">
        <v>1583</v>
      </c>
      <c r="B3270" s="5">
        <v>74158</v>
      </c>
      <c r="C3270" s="5">
        <v>34248.166666666664</v>
      </c>
      <c r="D3270" s="6">
        <v>0.4618270000089898</v>
      </c>
    </row>
    <row r="3271" spans="1:4" x14ac:dyDescent="0.25">
      <c r="A3271" s="67" t="s">
        <v>1754</v>
      </c>
      <c r="B3271" s="5">
        <v>70346</v>
      </c>
      <c r="C3271" s="5">
        <v>31150</v>
      </c>
      <c r="D3271" s="6">
        <v>0.442811247263526</v>
      </c>
    </row>
    <row r="3272" spans="1:4" x14ac:dyDescent="0.25">
      <c r="A3272" s="67" t="s">
        <v>2161</v>
      </c>
      <c r="B3272" s="5">
        <v>78230</v>
      </c>
      <c r="C3272" s="5">
        <v>32029.166666666668</v>
      </c>
      <c r="D3272" s="6">
        <v>0.40942306872896161</v>
      </c>
    </row>
    <row r="3273" spans="1:4" x14ac:dyDescent="0.25">
      <c r="A3273" s="67" t="s">
        <v>1970</v>
      </c>
      <c r="B3273" s="5">
        <v>77930</v>
      </c>
      <c r="C3273" s="5">
        <v>33018.833333333336</v>
      </c>
      <c r="D3273" s="6">
        <v>0.42369861841823864</v>
      </c>
    </row>
    <row r="3274" spans="1:4" x14ac:dyDescent="0.25">
      <c r="A3274" s="67" t="s">
        <v>2065</v>
      </c>
      <c r="B3274" s="5">
        <v>73251</v>
      </c>
      <c r="C3274" s="5">
        <v>30520</v>
      </c>
      <c r="D3274" s="6">
        <v>0.41664960205321427</v>
      </c>
    </row>
    <row r="3275" spans="1:4" x14ac:dyDescent="0.25">
      <c r="A3275" s="67" t="s">
        <v>2048</v>
      </c>
      <c r="B3275" s="5">
        <v>75421</v>
      </c>
      <c r="C3275" s="5">
        <v>31513.333333333332</v>
      </c>
      <c r="D3275" s="6">
        <v>0.41783234554478638</v>
      </c>
    </row>
    <row r="3276" spans="1:4" x14ac:dyDescent="0.25">
      <c r="A3276" s="67" t="s">
        <v>1516</v>
      </c>
      <c r="B3276" s="5">
        <v>71765</v>
      </c>
      <c r="C3276" s="5">
        <v>33690.5</v>
      </c>
      <c r="D3276" s="6">
        <v>0.46945586288580782</v>
      </c>
    </row>
    <row r="3277" spans="1:4" x14ac:dyDescent="0.25">
      <c r="A3277" s="67" t="s">
        <v>1780</v>
      </c>
      <c r="B3277" s="5">
        <v>73866</v>
      </c>
      <c r="C3277" s="5">
        <v>32563.833333333332</v>
      </c>
      <c r="D3277" s="6">
        <v>0.44085009792507152</v>
      </c>
    </row>
    <row r="3278" spans="1:4" x14ac:dyDescent="0.25">
      <c r="A3278" s="67" t="s">
        <v>1759</v>
      </c>
      <c r="B3278" s="5">
        <v>72881</v>
      </c>
      <c r="C3278" s="5">
        <v>32250.833333333332</v>
      </c>
      <c r="D3278" s="6">
        <v>0.44251359522143402</v>
      </c>
    </row>
    <row r="3279" spans="1:4" x14ac:dyDescent="0.25">
      <c r="A3279" s="67" t="s">
        <v>1909</v>
      </c>
      <c r="B3279" s="5">
        <v>71600</v>
      </c>
      <c r="C3279" s="5">
        <v>30798.5</v>
      </c>
      <c r="D3279" s="6">
        <v>0.43014664804469271</v>
      </c>
    </row>
    <row r="3280" spans="1:4" x14ac:dyDescent="0.25">
      <c r="A3280" s="67" t="s">
        <v>1140</v>
      </c>
      <c r="B3280" s="5">
        <v>77300</v>
      </c>
      <c r="C3280" s="5">
        <v>39174.5</v>
      </c>
      <c r="D3280" s="6">
        <v>0.5067852522639068</v>
      </c>
    </row>
    <row r="3281" spans="1:4" x14ac:dyDescent="0.25">
      <c r="A3281" s="67" t="s">
        <v>1703</v>
      </c>
      <c r="B3281" s="5">
        <v>80223</v>
      </c>
      <c r="C3281" s="5">
        <v>35898.833333333336</v>
      </c>
      <c r="D3281" s="6">
        <v>0.44748804374472828</v>
      </c>
    </row>
    <row r="3282" spans="1:4" x14ac:dyDescent="0.25">
      <c r="A3282" s="67" t="s">
        <v>1792</v>
      </c>
      <c r="B3282" s="5">
        <v>68324</v>
      </c>
      <c r="C3282" s="5">
        <v>30051.5</v>
      </c>
      <c r="D3282" s="6">
        <v>0.43983812423160235</v>
      </c>
    </row>
    <row r="3283" spans="1:4" x14ac:dyDescent="0.25">
      <c r="A3283" s="67" t="s">
        <v>1679</v>
      </c>
      <c r="B3283" s="5">
        <v>78519</v>
      </c>
      <c r="C3283" s="5">
        <v>35302.5</v>
      </c>
      <c r="D3283" s="6">
        <v>0.44960455431169527</v>
      </c>
    </row>
    <row r="3284" spans="1:4" x14ac:dyDescent="0.25">
      <c r="A3284" s="67" t="s">
        <v>1508</v>
      </c>
      <c r="B3284" s="5">
        <v>76638</v>
      </c>
      <c r="C3284" s="5">
        <v>36044.166666666664</v>
      </c>
      <c r="D3284" s="6">
        <v>0.47031716206929547</v>
      </c>
    </row>
    <row r="3285" spans="1:4" x14ac:dyDescent="0.25">
      <c r="A3285" s="67" t="s">
        <v>1712</v>
      </c>
      <c r="B3285" s="5">
        <v>73604</v>
      </c>
      <c r="C3285" s="5">
        <v>32894.333333333336</v>
      </c>
      <c r="D3285" s="6">
        <v>0.4469095882470156</v>
      </c>
    </row>
    <row r="3286" spans="1:4" x14ac:dyDescent="0.25">
      <c r="A3286" s="67" t="s">
        <v>2136</v>
      </c>
      <c r="B3286" s="5">
        <v>69687</v>
      </c>
      <c r="C3286" s="5">
        <v>28645</v>
      </c>
      <c r="D3286" s="6">
        <v>0.41105227660826266</v>
      </c>
    </row>
    <row r="3287" spans="1:4" x14ac:dyDescent="0.25">
      <c r="A3287" s="67" t="s">
        <v>1858</v>
      </c>
      <c r="B3287" s="5">
        <v>76759</v>
      </c>
      <c r="C3287" s="5">
        <v>33302.5</v>
      </c>
      <c r="D3287" s="6">
        <v>0.43385791894110137</v>
      </c>
    </row>
    <row r="3288" spans="1:4" x14ac:dyDescent="0.25">
      <c r="A3288" s="67" t="s">
        <v>1800</v>
      </c>
      <c r="B3288" s="5">
        <v>74404</v>
      </c>
      <c r="C3288" s="5">
        <v>32692</v>
      </c>
      <c r="D3288" s="6">
        <v>0.43938497930218806</v>
      </c>
    </row>
    <row r="3289" spans="1:4" x14ac:dyDescent="0.25">
      <c r="A3289" s="67" t="s">
        <v>2390</v>
      </c>
      <c r="B3289" s="5">
        <v>77592</v>
      </c>
      <c r="C3289" s="5">
        <v>30101.666666666668</v>
      </c>
      <c r="D3289" s="6">
        <v>0.38794807024779188</v>
      </c>
    </row>
    <row r="3290" spans="1:4" x14ac:dyDescent="0.25">
      <c r="A3290" s="67" t="s">
        <v>1584</v>
      </c>
      <c r="B3290" s="5">
        <v>73574</v>
      </c>
      <c r="C3290" s="5">
        <v>33975.5</v>
      </c>
      <c r="D3290" s="6">
        <v>0.4617867725011553</v>
      </c>
    </row>
    <row r="3291" spans="1:4" x14ac:dyDescent="0.25">
      <c r="A3291" s="67" t="s">
        <v>241</v>
      </c>
      <c r="B3291" s="5">
        <v>36428</v>
      </c>
      <c r="C3291" s="5">
        <v>23076.333333333332</v>
      </c>
      <c r="D3291" s="6">
        <v>0.63347791076461324</v>
      </c>
    </row>
    <row r="3292" spans="1:4" x14ac:dyDescent="0.25">
      <c r="A3292" s="67" t="s">
        <v>416</v>
      </c>
      <c r="B3292" s="5">
        <v>35503</v>
      </c>
      <c r="C3292" s="5">
        <v>21332.666666666668</v>
      </c>
      <c r="D3292" s="6">
        <v>0.60086941009679939</v>
      </c>
    </row>
    <row r="3293" spans="1:4" x14ac:dyDescent="0.25">
      <c r="A3293" s="67" t="s">
        <v>374</v>
      </c>
      <c r="B3293" s="5">
        <v>37737</v>
      </c>
      <c r="C3293" s="5">
        <v>22952.666666666668</v>
      </c>
      <c r="D3293" s="6">
        <v>0.60822711573963661</v>
      </c>
    </row>
    <row r="3294" spans="1:4" x14ac:dyDescent="0.25">
      <c r="A3294" s="67" t="s">
        <v>253</v>
      </c>
      <c r="B3294" s="5">
        <v>37107</v>
      </c>
      <c r="C3294" s="5">
        <v>23399.166666666668</v>
      </c>
      <c r="D3294" s="6">
        <v>0.6305863224369167</v>
      </c>
    </row>
    <row r="3295" spans="1:4" x14ac:dyDescent="0.25">
      <c r="A3295" s="67" t="s">
        <v>676</v>
      </c>
      <c r="B3295" s="5">
        <v>37110</v>
      </c>
      <c r="C3295" s="5">
        <v>20890.833333333332</v>
      </c>
      <c r="D3295" s="6">
        <v>0.5629435013024342</v>
      </c>
    </row>
    <row r="3296" spans="1:4" x14ac:dyDescent="0.25">
      <c r="A3296" s="67" t="s">
        <v>186</v>
      </c>
      <c r="B3296" s="5">
        <v>37078</v>
      </c>
      <c r="C3296" s="5">
        <v>24312.666666666668</v>
      </c>
      <c r="D3296" s="6">
        <v>0.65571677724436772</v>
      </c>
    </row>
    <row r="3297" spans="1:4" x14ac:dyDescent="0.25">
      <c r="A3297" s="67" t="s">
        <v>245</v>
      </c>
      <c r="B3297" s="5">
        <v>36946</v>
      </c>
      <c r="C3297" s="5">
        <v>23353.333333333332</v>
      </c>
      <c r="D3297" s="6">
        <v>0.63209368628087836</v>
      </c>
    </row>
    <row r="3298" spans="1:4" x14ac:dyDescent="0.25">
      <c r="A3298" s="67" t="s">
        <v>99</v>
      </c>
      <c r="B3298" s="5">
        <v>38386</v>
      </c>
      <c r="C3298" s="5">
        <v>27015.166666666668</v>
      </c>
      <c r="D3298" s="6">
        <v>0.7037765504784731</v>
      </c>
    </row>
    <row r="3299" spans="1:4" x14ac:dyDescent="0.25">
      <c r="A3299" s="67" t="s">
        <v>300</v>
      </c>
      <c r="B3299" s="5">
        <v>38858</v>
      </c>
      <c r="C3299" s="5">
        <v>24114.833333333332</v>
      </c>
      <c r="D3299" s="6">
        <v>0.62058863897610095</v>
      </c>
    </row>
    <row r="3300" spans="1:4" x14ac:dyDescent="0.25">
      <c r="A3300" s="67" t="s">
        <v>371</v>
      </c>
      <c r="B3300" s="5">
        <v>37667</v>
      </c>
      <c r="C3300" s="5">
        <v>22916.5</v>
      </c>
      <c r="D3300" s="6">
        <v>0.60839727082061223</v>
      </c>
    </row>
    <row r="3301" spans="1:4" x14ac:dyDescent="0.25">
      <c r="A3301" s="67" t="s">
        <v>356</v>
      </c>
      <c r="B3301" s="5">
        <v>39114</v>
      </c>
      <c r="C3301" s="5">
        <v>23870.833333333332</v>
      </c>
      <c r="D3301" s="6">
        <v>0.61028872867345019</v>
      </c>
    </row>
    <row r="3302" spans="1:4" x14ac:dyDescent="0.25">
      <c r="A3302" s="67" t="s">
        <v>429</v>
      </c>
      <c r="B3302" s="5">
        <v>36870</v>
      </c>
      <c r="C3302" s="5">
        <v>22057</v>
      </c>
      <c r="D3302" s="6">
        <v>0.59823704909140218</v>
      </c>
    </row>
    <row r="3303" spans="1:4" x14ac:dyDescent="0.25">
      <c r="A3303" s="67" t="s">
        <v>901</v>
      </c>
      <c r="B3303" s="5">
        <v>36153</v>
      </c>
      <c r="C3303" s="5">
        <v>19208.666666666668</v>
      </c>
      <c r="D3303" s="6">
        <v>0.53131598115416889</v>
      </c>
    </row>
    <row r="3304" spans="1:4" x14ac:dyDescent="0.25">
      <c r="A3304" s="67" t="s">
        <v>218</v>
      </c>
      <c r="B3304" s="5">
        <v>36628</v>
      </c>
      <c r="C3304" s="5">
        <v>23446</v>
      </c>
      <c r="D3304" s="6">
        <v>0.64011139019329477</v>
      </c>
    </row>
    <row r="3305" spans="1:4" x14ac:dyDescent="0.25">
      <c r="A3305" s="67" t="s">
        <v>404</v>
      </c>
      <c r="B3305" s="5">
        <v>39235</v>
      </c>
      <c r="C3305" s="5">
        <v>23642.333333333332</v>
      </c>
      <c r="D3305" s="6">
        <v>0.60258272800645674</v>
      </c>
    </row>
    <row r="3306" spans="1:4" x14ac:dyDescent="0.25">
      <c r="A3306" s="67" t="s">
        <v>151</v>
      </c>
      <c r="B3306" s="5">
        <v>33721</v>
      </c>
      <c r="C3306" s="5">
        <v>22690</v>
      </c>
      <c r="D3306" s="6">
        <v>0.67287446991488986</v>
      </c>
    </row>
    <row r="3307" spans="1:4" x14ac:dyDescent="0.25">
      <c r="A3307" s="67" t="s">
        <v>225</v>
      </c>
      <c r="B3307" s="5">
        <v>39946</v>
      </c>
      <c r="C3307" s="5">
        <v>25523</v>
      </c>
      <c r="D3307" s="6">
        <v>0.63893756571371352</v>
      </c>
    </row>
    <row r="3308" spans="1:4" x14ac:dyDescent="0.25">
      <c r="A3308" s="67" t="s">
        <v>171</v>
      </c>
      <c r="B3308" s="5">
        <v>35532</v>
      </c>
      <c r="C3308" s="5">
        <v>23620.5</v>
      </c>
      <c r="D3308" s="6">
        <v>0.66476697061803447</v>
      </c>
    </row>
    <row r="3309" spans="1:4" x14ac:dyDescent="0.25">
      <c r="A3309" s="67" t="s">
        <v>276</v>
      </c>
      <c r="B3309" s="5">
        <v>35995</v>
      </c>
      <c r="C3309" s="5">
        <v>22503</v>
      </c>
      <c r="D3309" s="6">
        <v>0.62517016252257263</v>
      </c>
    </row>
    <row r="3310" spans="1:4" x14ac:dyDescent="0.25">
      <c r="A3310" s="67" t="s">
        <v>238</v>
      </c>
      <c r="B3310" s="5">
        <v>37602</v>
      </c>
      <c r="C3310" s="5">
        <v>23855</v>
      </c>
      <c r="D3310" s="6">
        <v>0.63440774426892188</v>
      </c>
    </row>
    <row r="3311" spans="1:4" x14ac:dyDescent="0.25">
      <c r="A3311" s="67" t="s">
        <v>281</v>
      </c>
      <c r="B3311" s="5">
        <v>36239</v>
      </c>
      <c r="C3311" s="5">
        <v>22612.333333333332</v>
      </c>
      <c r="D3311" s="6">
        <v>0.62397785075011269</v>
      </c>
    </row>
    <row r="3312" spans="1:4" x14ac:dyDescent="0.25">
      <c r="A3312" s="67" t="s">
        <v>175</v>
      </c>
      <c r="B3312" s="5">
        <v>37815</v>
      </c>
      <c r="C3312" s="5">
        <v>25022</v>
      </c>
      <c r="D3312" s="6">
        <v>0.66169509453920405</v>
      </c>
    </row>
    <row r="3313" spans="1:4" x14ac:dyDescent="0.25">
      <c r="A3313" s="67" t="s">
        <v>275</v>
      </c>
      <c r="B3313" s="5">
        <v>35433</v>
      </c>
      <c r="C3313" s="5">
        <v>22157.666666666668</v>
      </c>
      <c r="D3313" s="6">
        <v>0.62533984327227921</v>
      </c>
    </row>
    <row r="3314" spans="1:4" x14ac:dyDescent="0.25">
      <c r="A3314" s="67" t="s">
        <v>398</v>
      </c>
      <c r="B3314" s="5">
        <v>35003</v>
      </c>
      <c r="C3314" s="5">
        <v>21121.666666666668</v>
      </c>
      <c r="D3314" s="6">
        <v>0.60342446837890085</v>
      </c>
    </row>
    <row r="3315" spans="1:4" x14ac:dyDescent="0.25">
      <c r="A3315" s="67" t="s">
        <v>287</v>
      </c>
      <c r="B3315" s="5">
        <v>36132</v>
      </c>
      <c r="C3315" s="5">
        <v>22515.5</v>
      </c>
      <c r="D3315" s="6">
        <v>0.62314568803276871</v>
      </c>
    </row>
    <row r="3316" spans="1:4" x14ac:dyDescent="0.25">
      <c r="A3316" s="67" t="s">
        <v>395</v>
      </c>
      <c r="B3316" s="5">
        <v>38081</v>
      </c>
      <c r="C3316" s="5">
        <v>22994</v>
      </c>
      <c r="D3316" s="6">
        <v>0.60381817704367002</v>
      </c>
    </row>
    <row r="3317" spans="1:4" x14ac:dyDescent="0.25">
      <c r="A3317" s="67" t="s">
        <v>376</v>
      </c>
      <c r="B3317" s="5">
        <v>37132</v>
      </c>
      <c r="C3317" s="5">
        <v>22570.833333333332</v>
      </c>
      <c r="D3317" s="6">
        <v>0.60785396244030299</v>
      </c>
    </row>
    <row r="3318" spans="1:4" x14ac:dyDescent="0.25">
      <c r="A3318" s="67" t="s">
        <v>201</v>
      </c>
      <c r="B3318" s="5">
        <v>38027</v>
      </c>
      <c r="C3318" s="5">
        <v>24687.5</v>
      </c>
      <c r="D3318" s="6">
        <v>0.64920977200410235</v>
      </c>
    </row>
    <row r="3319" spans="1:4" x14ac:dyDescent="0.25">
      <c r="A3319" s="67" t="s">
        <v>609</v>
      </c>
      <c r="B3319" s="5">
        <v>36321</v>
      </c>
      <c r="C3319" s="5">
        <v>20804.166666666668</v>
      </c>
      <c r="D3319" s="6">
        <v>0.57278617512366592</v>
      </c>
    </row>
    <row r="3320" spans="1:4" x14ac:dyDescent="0.25">
      <c r="A3320" s="67" t="s">
        <v>187</v>
      </c>
      <c r="B3320" s="5">
        <v>36816</v>
      </c>
      <c r="C3320" s="5">
        <v>24099.5</v>
      </c>
      <c r="D3320" s="6">
        <v>0.65459311169056933</v>
      </c>
    </row>
    <row r="3321" spans="1:4" x14ac:dyDescent="0.25">
      <c r="A3321" s="67" t="s">
        <v>380</v>
      </c>
      <c r="B3321" s="5">
        <v>34224</v>
      </c>
      <c r="C3321" s="5">
        <v>20783</v>
      </c>
      <c r="D3321" s="6">
        <v>0.6072639083683965</v>
      </c>
    </row>
    <row r="3322" spans="1:4" x14ac:dyDescent="0.25">
      <c r="A3322" s="67" t="s">
        <v>570</v>
      </c>
      <c r="B3322" s="5">
        <v>34241</v>
      </c>
      <c r="C3322" s="5">
        <v>19797.166666666668</v>
      </c>
      <c r="D3322" s="6">
        <v>0.57817139296944209</v>
      </c>
    </row>
    <row r="3323" spans="1:4" x14ac:dyDescent="0.25">
      <c r="A3323" s="67" t="s">
        <v>232</v>
      </c>
      <c r="B3323" s="5">
        <v>36685</v>
      </c>
      <c r="C3323" s="5">
        <v>23381.166666666668</v>
      </c>
      <c r="D3323" s="6">
        <v>0.63734950706464955</v>
      </c>
    </row>
    <row r="3324" spans="1:4" x14ac:dyDescent="0.25">
      <c r="A3324" s="67" t="s">
        <v>214</v>
      </c>
      <c r="B3324" s="5">
        <v>35430</v>
      </c>
      <c r="C3324" s="5">
        <v>22817.5</v>
      </c>
      <c r="D3324" s="6">
        <v>0.64401637030764891</v>
      </c>
    </row>
    <row r="3325" spans="1:4" x14ac:dyDescent="0.25">
      <c r="A3325" s="67" t="s">
        <v>142</v>
      </c>
      <c r="B3325" s="5">
        <v>38631</v>
      </c>
      <c r="C3325" s="5">
        <v>26173.5</v>
      </c>
      <c r="D3325" s="6">
        <v>0.67752582123165328</v>
      </c>
    </row>
    <row r="3326" spans="1:4" x14ac:dyDescent="0.25">
      <c r="A3326" s="67" t="s">
        <v>453</v>
      </c>
      <c r="B3326" s="5">
        <v>38474</v>
      </c>
      <c r="C3326" s="5">
        <v>22893.166666666668</v>
      </c>
      <c r="D3326" s="6">
        <v>0.5950295437611548</v>
      </c>
    </row>
    <row r="3327" spans="1:4" x14ac:dyDescent="0.25">
      <c r="A3327" s="67" t="s">
        <v>314</v>
      </c>
      <c r="B3327" s="5">
        <v>35870</v>
      </c>
      <c r="C3327" s="5">
        <v>22179.833333333332</v>
      </c>
      <c r="D3327" s="6">
        <v>0.61833937366415759</v>
      </c>
    </row>
    <row r="3328" spans="1:4" x14ac:dyDescent="0.25">
      <c r="A3328" s="67" t="s">
        <v>2446</v>
      </c>
      <c r="B3328" s="5">
        <v>52857</v>
      </c>
      <c r="C3328" s="5">
        <v>20224.666666666668</v>
      </c>
      <c r="D3328" s="6">
        <v>0.38262986296359364</v>
      </c>
    </row>
    <row r="3329" spans="1:4" x14ac:dyDescent="0.25">
      <c r="A3329" s="67" t="s">
        <v>1848</v>
      </c>
      <c r="B3329" s="5">
        <v>52282</v>
      </c>
      <c r="C3329" s="5">
        <v>22732.833333333332</v>
      </c>
      <c r="D3329" s="6">
        <v>0.43481185366537878</v>
      </c>
    </row>
    <row r="3330" spans="1:4" x14ac:dyDescent="0.25">
      <c r="A3330" s="67" t="s">
        <v>2071</v>
      </c>
      <c r="B3330" s="5">
        <v>58212</v>
      </c>
      <c r="C3330" s="5">
        <v>24223.333333333332</v>
      </c>
      <c r="D3330" s="6">
        <v>0.41612267802743991</v>
      </c>
    </row>
    <row r="3331" spans="1:4" x14ac:dyDescent="0.25">
      <c r="A3331" s="67" t="s">
        <v>1837</v>
      </c>
      <c r="B3331" s="5">
        <v>54248</v>
      </c>
      <c r="C3331" s="5">
        <v>23618.833333333332</v>
      </c>
      <c r="D3331" s="6">
        <v>0.43538625079880056</v>
      </c>
    </row>
    <row r="3332" spans="1:4" x14ac:dyDescent="0.25">
      <c r="A3332" s="67" t="s">
        <v>2312</v>
      </c>
      <c r="B3332" s="5">
        <v>59180</v>
      </c>
      <c r="C3332" s="5">
        <v>23466.666666666668</v>
      </c>
      <c r="D3332" s="6">
        <v>0.39653035935563818</v>
      </c>
    </row>
    <row r="3333" spans="1:4" x14ac:dyDescent="0.25">
      <c r="A3333" s="67" t="s">
        <v>1989</v>
      </c>
      <c r="B3333" s="5">
        <v>59703</v>
      </c>
      <c r="C3333" s="5">
        <v>25214.5</v>
      </c>
      <c r="D3333" s="6">
        <v>0.42233221111166941</v>
      </c>
    </row>
    <row r="3334" spans="1:4" x14ac:dyDescent="0.25">
      <c r="A3334" s="67" t="s">
        <v>2414</v>
      </c>
      <c r="B3334" s="5">
        <v>52144</v>
      </c>
      <c r="C3334" s="5">
        <v>20155</v>
      </c>
      <c r="D3334" s="6">
        <v>0.38652577477753913</v>
      </c>
    </row>
    <row r="3335" spans="1:4" x14ac:dyDescent="0.25">
      <c r="A3335" s="67" t="s">
        <v>2196</v>
      </c>
      <c r="B3335" s="5">
        <v>52731</v>
      </c>
      <c r="C3335" s="5">
        <v>21438.666666666668</v>
      </c>
      <c r="D3335" s="6">
        <v>0.40656666224169213</v>
      </c>
    </row>
    <row r="3336" spans="1:4" x14ac:dyDescent="0.25">
      <c r="A3336" s="67" t="s">
        <v>2180</v>
      </c>
      <c r="B3336" s="5">
        <v>54010</v>
      </c>
      <c r="C3336" s="5">
        <v>22057.166666666668</v>
      </c>
      <c r="D3336" s="6">
        <v>0.40839042152687777</v>
      </c>
    </row>
    <row r="3337" spans="1:4" x14ac:dyDescent="0.25">
      <c r="A3337" s="67" t="s">
        <v>2017</v>
      </c>
      <c r="B3337" s="5">
        <v>57090</v>
      </c>
      <c r="C3337" s="5">
        <v>23985.333333333332</v>
      </c>
      <c r="D3337" s="6">
        <v>0.42013195539207099</v>
      </c>
    </row>
    <row r="3338" spans="1:4" x14ac:dyDescent="0.25">
      <c r="A3338" s="67" t="s">
        <v>1105</v>
      </c>
      <c r="B3338" s="5">
        <v>74629</v>
      </c>
      <c r="C3338" s="5">
        <v>38095.166666666664</v>
      </c>
      <c r="D3338" s="6">
        <v>0.5104606341591964</v>
      </c>
    </row>
    <row r="3339" spans="1:4" x14ac:dyDescent="0.25">
      <c r="A3339" s="67" t="s">
        <v>582</v>
      </c>
      <c r="B3339" s="5">
        <v>74062</v>
      </c>
      <c r="C3339" s="5">
        <v>42673.666666666664</v>
      </c>
      <c r="D3339" s="6">
        <v>0.57618841871225002</v>
      </c>
    </row>
    <row r="3340" spans="1:4" x14ac:dyDescent="0.25">
      <c r="A3340" s="67" t="s">
        <v>636</v>
      </c>
      <c r="B3340" s="5">
        <v>76952</v>
      </c>
      <c r="C3340" s="5">
        <v>43747.333333333336</v>
      </c>
      <c r="D3340" s="6">
        <v>0.56850157674047896</v>
      </c>
    </row>
    <row r="3341" spans="1:4" x14ac:dyDescent="0.25">
      <c r="A3341" s="67" t="s">
        <v>899</v>
      </c>
      <c r="B3341" s="5">
        <v>69237</v>
      </c>
      <c r="C3341" s="5">
        <v>36805.166666666664</v>
      </c>
      <c r="D3341" s="6">
        <v>0.53158234277433547</v>
      </c>
    </row>
    <row r="3342" spans="1:4" x14ac:dyDescent="0.25">
      <c r="A3342" s="67" t="s">
        <v>1286</v>
      </c>
      <c r="B3342" s="5">
        <v>73460</v>
      </c>
      <c r="C3342" s="5">
        <v>36250.333333333336</v>
      </c>
      <c r="D3342" s="6">
        <v>0.49347036936201111</v>
      </c>
    </row>
    <row r="3343" spans="1:4" x14ac:dyDescent="0.25">
      <c r="A3343" s="67" t="s">
        <v>762</v>
      </c>
      <c r="B3343" s="5">
        <v>67769</v>
      </c>
      <c r="C3343" s="5">
        <v>37219.5</v>
      </c>
      <c r="D3343" s="6">
        <v>0.54921129129838131</v>
      </c>
    </row>
    <row r="3344" spans="1:4" x14ac:dyDescent="0.25">
      <c r="A3344" s="67" t="s">
        <v>1096</v>
      </c>
      <c r="B3344" s="5">
        <v>70796</v>
      </c>
      <c r="C3344" s="5">
        <v>36165.666666666664</v>
      </c>
      <c r="D3344" s="6">
        <v>0.51084336214852055</v>
      </c>
    </row>
    <row r="3345" spans="1:4" x14ac:dyDescent="0.25">
      <c r="A3345" s="67" t="s">
        <v>880</v>
      </c>
      <c r="B3345" s="5">
        <v>72128</v>
      </c>
      <c r="C3345" s="5">
        <v>38498</v>
      </c>
      <c r="D3345" s="6">
        <v>0.53374556344276847</v>
      </c>
    </row>
    <row r="3346" spans="1:4" x14ac:dyDescent="0.25">
      <c r="A3346" s="67" t="s">
        <v>826</v>
      </c>
      <c r="B3346" s="5">
        <v>74122</v>
      </c>
      <c r="C3346" s="5">
        <v>40017.833333333336</v>
      </c>
      <c r="D3346" s="6">
        <v>0.53989144023816593</v>
      </c>
    </row>
    <row r="3347" spans="1:4" x14ac:dyDescent="0.25">
      <c r="A3347" s="67" t="s">
        <v>863</v>
      </c>
      <c r="B3347" s="5">
        <v>74578</v>
      </c>
      <c r="C3347" s="5">
        <v>39937.166666666664</v>
      </c>
      <c r="D3347" s="6">
        <v>0.53550868441989141</v>
      </c>
    </row>
    <row r="3348" spans="1:4" x14ac:dyDescent="0.25">
      <c r="A3348" s="67" t="s">
        <v>770</v>
      </c>
      <c r="B3348" s="5">
        <v>68750</v>
      </c>
      <c r="C3348" s="5">
        <v>37685</v>
      </c>
      <c r="D3348" s="6">
        <v>0.54814545454545449</v>
      </c>
    </row>
    <row r="3349" spans="1:4" x14ac:dyDescent="0.25">
      <c r="A3349" s="67" t="s">
        <v>486</v>
      </c>
      <c r="B3349" s="5">
        <v>73842</v>
      </c>
      <c r="C3349" s="5">
        <v>43555.833333333336</v>
      </c>
      <c r="D3349" s="6">
        <v>0.58985175555013858</v>
      </c>
    </row>
    <row r="3350" spans="1:4" x14ac:dyDescent="0.25">
      <c r="A3350" s="67" t="s">
        <v>903</v>
      </c>
      <c r="B3350" s="5">
        <v>66732</v>
      </c>
      <c r="C3350" s="5">
        <v>35433.333333333336</v>
      </c>
      <c r="D3350" s="6">
        <v>0.53097963995284625</v>
      </c>
    </row>
    <row r="3351" spans="1:4" x14ac:dyDescent="0.25">
      <c r="A3351" s="67" t="s">
        <v>1251</v>
      </c>
      <c r="B3351" s="5">
        <v>66443</v>
      </c>
      <c r="C3351" s="5">
        <v>33074</v>
      </c>
      <c r="D3351" s="6">
        <v>0.49778005207471065</v>
      </c>
    </row>
    <row r="3352" spans="1:4" x14ac:dyDescent="0.25">
      <c r="A3352" s="67" t="s">
        <v>725</v>
      </c>
      <c r="B3352" s="5">
        <v>66919</v>
      </c>
      <c r="C3352" s="5">
        <v>37213.666666666664</v>
      </c>
      <c r="D3352" s="6">
        <v>0.55610016089102743</v>
      </c>
    </row>
    <row r="3353" spans="1:4" x14ac:dyDescent="0.25">
      <c r="A3353" s="67" t="s">
        <v>1132</v>
      </c>
      <c r="B3353" s="5">
        <v>72352</v>
      </c>
      <c r="C3353" s="5">
        <v>36711.166666666664</v>
      </c>
      <c r="D3353" s="6">
        <v>0.50739670868347331</v>
      </c>
    </row>
    <row r="3354" spans="1:4" x14ac:dyDescent="0.25">
      <c r="A3354" s="67" t="s">
        <v>538</v>
      </c>
      <c r="B3354" s="5">
        <v>74247</v>
      </c>
      <c r="C3354" s="5">
        <v>43257.833333333336</v>
      </c>
      <c r="D3354" s="6">
        <v>0.58262062215757315</v>
      </c>
    </row>
    <row r="3355" spans="1:4" x14ac:dyDescent="0.25">
      <c r="A3355" s="67" t="s">
        <v>375</v>
      </c>
      <c r="B3355" s="5">
        <v>69129</v>
      </c>
      <c r="C3355" s="5">
        <v>42030.166666666664</v>
      </c>
      <c r="D3355" s="6">
        <v>0.60799616176520221</v>
      </c>
    </row>
    <row r="3356" spans="1:4" x14ac:dyDescent="0.25">
      <c r="A3356" s="67" t="s">
        <v>730</v>
      </c>
      <c r="B3356" s="5">
        <v>70591</v>
      </c>
      <c r="C3356" s="5">
        <v>39180.5</v>
      </c>
      <c r="D3356" s="6">
        <v>0.55503534444900904</v>
      </c>
    </row>
    <row r="3357" spans="1:4" x14ac:dyDescent="0.25">
      <c r="A3357" s="67" t="s">
        <v>564</v>
      </c>
      <c r="B3357" s="5">
        <v>66640</v>
      </c>
      <c r="C3357" s="5">
        <v>38598.5</v>
      </c>
      <c r="D3357" s="6">
        <v>0.57920918367346941</v>
      </c>
    </row>
    <row r="3358" spans="1:4" x14ac:dyDescent="0.25">
      <c r="A3358" s="67" t="s">
        <v>2072</v>
      </c>
      <c r="B3358" s="5">
        <v>41642</v>
      </c>
      <c r="C3358" s="5">
        <v>17326.166666666668</v>
      </c>
      <c r="D3358" s="6">
        <v>0.41607431599506911</v>
      </c>
    </row>
    <row r="3359" spans="1:4" x14ac:dyDescent="0.25">
      <c r="A3359" s="67" t="s">
        <v>1366</v>
      </c>
      <c r="B3359" s="5">
        <v>41683</v>
      </c>
      <c r="C3359" s="5">
        <v>20236</v>
      </c>
      <c r="D3359" s="6">
        <v>0.48547369431182974</v>
      </c>
    </row>
    <row r="3360" spans="1:4" x14ac:dyDescent="0.25">
      <c r="A3360" s="67" t="s">
        <v>1746</v>
      </c>
      <c r="B3360" s="5">
        <v>47265</v>
      </c>
      <c r="C3360" s="5">
        <v>20959.833333333332</v>
      </c>
      <c r="D3360" s="6">
        <v>0.44345357734757923</v>
      </c>
    </row>
    <row r="3361" spans="1:4" x14ac:dyDescent="0.25">
      <c r="A3361" s="67" t="s">
        <v>1665</v>
      </c>
      <c r="B3361" s="5">
        <v>44793</v>
      </c>
      <c r="C3361" s="5">
        <v>20204.333333333332</v>
      </c>
      <c r="D3361" s="6">
        <v>0.45106006146793765</v>
      </c>
    </row>
    <row r="3362" spans="1:4" x14ac:dyDescent="0.25">
      <c r="A3362" s="67" t="s">
        <v>1506</v>
      </c>
      <c r="B3362" s="5">
        <v>44208</v>
      </c>
      <c r="C3362" s="5">
        <v>20796.166666666668</v>
      </c>
      <c r="D3362" s="6">
        <v>0.47041636506213058</v>
      </c>
    </row>
    <row r="3363" spans="1:4" x14ac:dyDescent="0.25">
      <c r="A3363" s="67" t="s">
        <v>1672</v>
      </c>
      <c r="B3363" s="5">
        <v>46665</v>
      </c>
      <c r="C3363" s="5">
        <v>20998.5</v>
      </c>
      <c r="D3363" s="6">
        <v>0.44998392799742848</v>
      </c>
    </row>
    <row r="3364" spans="1:4" x14ac:dyDescent="0.25">
      <c r="A3364" s="67" t="s">
        <v>1501</v>
      </c>
      <c r="B3364" s="5">
        <v>44203</v>
      </c>
      <c r="C3364" s="5">
        <v>20815.833333333332</v>
      </c>
      <c r="D3364" s="6">
        <v>0.47091449298313082</v>
      </c>
    </row>
    <row r="3365" spans="1:4" x14ac:dyDescent="0.25">
      <c r="A3365" s="67" t="s">
        <v>1843</v>
      </c>
      <c r="B3365" s="5">
        <v>42354</v>
      </c>
      <c r="C3365" s="5">
        <v>18427.166666666668</v>
      </c>
      <c r="D3365" s="6">
        <v>0.43507500275456079</v>
      </c>
    </row>
    <row r="3366" spans="1:4" x14ac:dyDescent="0.25">
      <c r="A3366" s="67" t="s">
        <v>1678</v>
      </c>
      <c r="B3366" s="5">
        <v>43259</v>
      </c>
      <c r="C3366" s="5">
        <v>19450.166666666668</v>
      </c>
      <c r="D3366" s="6">
        <v>0.44962127341516606</v>
      </c>
    </row>
    <row r="3367" spans="1:4" x14ac:dyDescent="0.25">
      <c r="A3367" s="67" t="s">
        <v>1684</v>
      </c>
      <c r="B3367" s="5">
        <v>44322</v>
      </c>
      <c r="C3367" s="5">
        <v>19907.333333333332</v>
      </c>
      <c r="D3367" s="6">
        <v>0.44915241490305791</v>
      </c>
    </row>
    <row r="3368" spans="1:4" x14ac:dyDescent="0.25">
      <c r="A3368" s="67" t="s">
        <v>1581</v>
      </c>
      <c r="B3368" s="5">
        <v>41845</v>
      </c>
      <c r="C3368" s="5">
        <v>19338</v>
      </c>
      <c r="D3368" s="6">
        <v>0.46213406619667824</v>
      </c>
    </row>
    <row r="3369" spans="1:4" x14ac:dyDescent="0.25">
      <c r="A3369" s="67" t="s">
        <v>1655</v>
      </c>
      <c r="B3369" s="5">
        <v>44191</v>
      </c>
      <c r="C3369" s="5">
        <v>19976</v>
      </c>
      <c r="D3369" s="6">
        <v>0.45203774524224388</v>
      </c>
    </row>
    <row r="3370" spans="1:4" x14ac:dyDescent="0.25">
      <c r="A3370" s="67" t="s">
        <v>1285</v>
      </c>
      <c r="B3370" s="5">
        <v>47863</v>
      </c>
      <c r="C3370" s="5">
        <v>23625.5</v>
      </c>
      <c r="D3370" s="6">
        <v>0.49360675260639741</v>
      </c>
    </row>
    <row r="3371" spans="1:4" x14ac:dyDescent="0.25">
      <c r="A3371" s="67" t="s">
        <v>1952</v>
      </c>
      <c r="B3371" s="5">
        <v>46599</v>
      </c>
      <c r="C3371" s="5">
        <v>19828.333333333332</v>
      </c>
      <c r="D3371" s="6">
        <v>0.42550984642016637</v>
      </c>
    </row>
    <row r="3372" spans="1:4" x14ac:dyDescent="0.25">
      <c r="A3372" s="67" t="s">
        <v>1688</v>
      </c>
      <c r="B3372" s="5">
        <v>46791</v>
      </c>
      <c r="C3372" s="5">
        <v>21005.166666666668</v>
      </c>
      <c r="D3372" s="6">
        <v>0.44891467732398682</v>
      </c>
    </row>
    <row r="3373" spans="1:4" x14ac:dyDescent="0.25">
      <c r="A3373" s="67" t="s">
        <v>1682</v>
      </c>
      <c r="B3373" s="5">
        <v>44513</v>
      </c>
      <c r="C3373" s="5">
        <v>20001.166666666668</v>
      </c>
      <c r="D3373" s="6">
        <v>0.44933315361055576</v>
      </c>
    </row>
    <row r="3374" spans="1:4" x14ac:dyDescent="0.25">
      <c r="A3374" s="67" t="s">
        <v>2604</v>
      </c>
      <c r="B3374" s="5">
        <v>81727</v>
      </c>
      <c r="C3374" s="5">
        <v>30058</v>
      </c>
      <c r="D3374" s="6">
        <v>0.36778543198698105</v>
      </c>
    </row>
    <row r="3375" spans="1:4" x14ac:dyDescent="0.25">
      <c r="A3375" s="67" t="s">
        <v>3089</v>
      </c>
      <c r="B3375" s="5">
        <v>77507</v>
      </c>
      <c r="C3375" s="5">
        <v>25710.833333333332</v>
      </c>
      <c r="D3375" s="6">
        <v>0.33172272611936127</v>
      </c>
    </row>
    <row r="3376" spans="1:4" x14ac:dyDescent="0.25">
      <c r="A3376" s="67" t="s">
        <v>2983</v>
      </c>
      <c r="B3376" s="5">
        <v>74504</v>
      </c>
      <c r="C3376" s="5">
        <v>25267.166666666668</v>
      </c>
      <c r="D3376" s="6">
        <v>0.33913839077991342</v>
      </c>
    </row>
    <row r="3377" spans="1:4" x14ac:dyDescent="0.25">
      <c r="A3377" s="67" t="s">
        <v>2678</v>
      </c>
      <c r="B3377" s="5">
        <v>82478</v>
      </c>
      <c r="C3377" s="5">
        <v>29888.833333333332</v>
      </c>
      <c r="D3377" s="6">
        <v>0.36238552502889659</v>
      </c>
    </row>
    <row r="3378" spans="1:4" x14ac:dyDescent="0.25">
      <c r="A3378" s="67" t="s">
        <v>3122</v>
      </c>
      <c r="B3378" s="5">
        <v>72028</v>
      </c>
      <c r="C3378" s="5">
        <v>23733.333333333332</v>
      </c>
      <c r="D3378" s="6">
        <v>0.32950149016123359</v>
      </c>
    </row>
    <row r="3379" spans="1:4" x14ac:dyDescent="0.25">
      <c r="A3379" s="67" t="s">
        <v>2531</v>
      </c>
      <c r="B3379" s="5">
        <v>79504</v>
      </c>
      <c r="C3379" s="5">
        <v>29762.5</v>
      </c>
      <c r="D3379" s="6">
        <v>0.37435223384986921</v>
      </c>
    </row>
    <row r="3380" spans="1:4" x14ac:dyDescent="0.25">
      <c r="A3380" s="67" t="s">
        <v>3166</v>
      </c>
      <c r="B3380" s="5">
        <v>74711</v>
      </c>
      <c r="C3380" s="5">
        <v>24257</v>
      </c>
      <c r="D3380" s="6">
        <v>0.32467775829529788</v>
      </c>
    </row>
    <row r="3381" spans="1:4" x14ac:dyDescent="0.25">
      <c r="A3381" s="67" t="s">
        <v>2722</v>
      </c>
      <c r="B3381" s="5">
        <v>76743</v>
      </c>
      <c r="C3381" s="5">
        <v>27464.333333333332</v>
      </c>
      <c r="D3381" s="6">
        <v>0.35787411664038848</v>
      </c>
    </row>
    <row r="3382" spans="1:4" x14ac:dyDescent="0.25">
      <c r="A3382" s="67" t="s">
        <v>2954</v>
      </c>
      <c r="B3382" s="5">
        <v>73271</v>
      </c>
      <c r="C3382" s="5">
        <v>25011.333333333332</v>
      </c>
      <c r="D3382" s="6">
        <v>0.34135378708265662</v>
      </c>
    </row>
    <row r="3383" spans="1:4" x14ac:dyDescent="0.25">
      <c r="A3383" s="67" t="s">
        <v>2666</v>
      </c>
      <c r="B3383" s="5">
        <v>85416</v>
      </c>
      <c r="C3383" s="5">
        <v>31026.5</v>
      </c>
      <c r="D3383" s="6">
        <v>0.36323990821391777</v>
      </c>
    </row>
    <row r="3384" spans="1:4" x14ac:dyDescent="0.25">
      <c r="A3384" s="67" t="s">
        <v>3061</v>
      </c>
      <c r="B3384" s="5">
        <v>72986</v>
      </c>
      <c r="C3384" s="5">
        <v>24346.333333333332</v>
      </c>
      <c r="D3384" s="6">
        <v>0.33357538888736649</v>
      </c>
    </row>
    <row r="3385" spans="1:4" x14ac:dyDescent="0.25">
      <c r="A3385" s="67" t="s">
        <v>2889</v>
      </c>
      <c r="B3385" s="5">
        <v>71111</v>
      </c>
      <c r="C3385" s="5">
        <v>24541.666666666668</v>
      </c>
      <c r="D3385" s="6">
        <v>0.34511772674644808</v>
      </c>
    </row>
    <row r="3386" spans="1:4" x14ac:dyDescent="0.25">
      <c r="A3386" s="67" t="s">
        <v>2853</v>
      </c>
      <c r="B3386" s="5">
        <v>79481</v>
      </c>
      <c r="C3386" s="5">
        <v>27659.666666666668</v>
      </c>
      <c r="D3386" s="6">
        <v>0.34800350607902097</v>
      </c>
    </row>
    <row r="3387" spans="1:4" x14ac:dyDescent="0.25">
      <c r="A3387" s="67" t="s">
        <v>2905</v>
      </c>
      <c r="B3387" s="5">
        <v>77973</v>
      </c>
      <c r="C3387" s="5">
        <v>26861.166666666668</v>
      </c>
      <c r="D3387" s="6">
        <v>0.34449317926290723</v>
      </c>
    </row>
    <row r="3388" spans="1:4" x14ac:dyDescent="0.25">
      <c r="A3388" s="67" t="s">
        <v>2787</v>
      </c>
      <c r="B3388" s="5">
        <v>81603</v>
      </c>
      <c r="C3388" s="5">
        <v>28793.166666666668</v>
      </c>
      <c r="D3388" s="6">
        <v>0.35284446241763989</v>
      </c>
    </row>
    <row r="3389" spans="1:4" x14ac:dyDescent="0.25">
      <c r="A3389" s="67" t="s">
        <v>2547</v>
      </c>
      <c r="B3389" s="5">
        <v>78962</v>
      </c>
      <c r="C3389" s="5">
        <v>29384.5</v>
      </c>
      <c r="D3389" s="6">
        <v>0.37213469770269242</v>
      </c>
    </row>
    <row r="3390" spans="1:4" x14ac:dyDescent="0.25">
      <c r="A3390" s="67" t="s">
        <v>3158</v>
      </c>
      <c r="B3390" s="5">
        <v>78569</v>
      </c>
      <c r="C3390" s="5">
        <v>25566.166666666668</v>
      </c>
      <c r="D3390" s="6">
        <v>0.32539763350261131</v>
      </c>
    </row>
    <row r="3391" spans="1:4" x14ac:dyDescent="0.25">
      <c r="A3391" s="67" t="s">
        <v>2759</v>
      </c>
      <c r="B3391" s="5">
        <v>77081</v>
      </c>
      <c r="C3391" s="5">
        <v>27333.5</v>
      </c>
      <c r="D3391" s="6">
        <v>0.3546074908213438</v>
      </c>
    </row>
    <row r="3392" spans="1:4" x14ac:dyDescent="0.25">
      <c r="A3392" s="67" t="s">
        <v>2958</v>
      </c>
      <c r="B3392" s="5">
        <v>76053</v>
      </c>
      <c r="C3392" s="5">
        <v>25917.333333333332</v>
      </c>
      <c r="D3392" s="6">
        <v>0.34077989472253994</v>
      </c>
    </row>
    <row r="3393" spans="1:4" x14ac:dyDescent="0.25">
      <c r="A3393" s="67" t="s">
        <v>3127</v>
      </c>
      <c r="B3393" s="5">
        <v>81122</v>
      </c>
      <c r="C3393" s="5">
        <v>26687.833333333332</v>
      </c>
      <c r="D3393" s="6">
        <v>0.32898391722755027</v>
      </c>
    </row>
    <row r="3394" spans="1:4" x14ac:dyDescent="0.25">
      <c r="A3394" s="67" t="s">
        <v>2816</v>
      </c>
      <c r="B3394" s="5">
        <v>74101</v>
      </c>
      <c r="C3394" s="5">
        <v>25962.166666666668</v>
      </c>
      <c r="D3394" s="6">
        <v>0.3503618934517303</v>
      </c>
    </row>
    <row r="3395" spans="1:4" x14ac:dyDescent="0.25">
      <c r="A3395" s="67" t="s">
        <v>2794</v>
      </c>
      <c r="B3395" s="5">
        <v>79089</v>
      </c>
      <c r="C3395" s="5">
        <v>27843.666666666668</v>
      </c>
      <c r="D3395" s="6">
        <v>0.35205485802914016</v>
      </c>
    </row>
    <row r="3396" spans="1:4" x14ac:dyDescent="0.25">
      <c r="A3396" s="67" t="s">
        <v>2991</v>
      </c>
      <c r="B3396" s="5">
        <v>76726</v>
      </c>
      <c r="C3396" s="5">
        <v>25999.5</v>
      </c>
      <c r="D3396" s="6">
        <v>0.33886166358209735</v>
      </c>
    </row>
    <row r="3397" spans="1:4" x14ac:dyDescent="0.25">
      <c r="A3397" s="67" t="s">
        <v>2823</v>
      </c>
      <c r="B3397" s="5">
        <v>82554</v>
      </c>
      <c r="C3397" s="5">
        <v>28852.666666666668</v>
      </c>
      <c r="D3397" s="6">
        <v>0.34950052894670963</v>
      </c>
    </row>
    <row r="3398" spans="1:4" x14ac:dyDescent="0.25">
      <c r="A3398" s="67" t="s">
        <v>2927</v>
      </c>
      <c r="B3398" s="5">
        <v>80217</v>
      </c>
      <c r="C3398" s="5">
        <v>27503.833333333332</v>
      </c>
      <c r="D3398" s="6">
        <v>0.34286788752176389</v>
      </c>
    </row>
    <row r="3399" spans="1:4" x14ac:dyDescent="0.25">
      <c r="A3399" s="67" t="s">
        <v>2661</v>
      </c>
      <c r="B3399" s="5">
        <v>84883</v>
      </c>
      <c r="C3399" s="5">
        <v>30858.333333333332</v>
      </c>
      <c r="D3399" s="6">
        <v>0.36353961727711476</v>
      </c>
    </row>
    <row r="3400" spans="1:4" x14ac:dyDescent="0.25">
      <c r="A3400" s="67" t="s">
        <v>2773</v>
      </c>
      <c r="B3400" s="5">
        <v>70529</v>
      </c>
      <c r="C3400" s="5">
        <v>24943.333333333332</v>
      </c>
      <c r="D3400" s="6">
        <v>0.35366066913373695</v>
      </c>
    </row>
    <row r="3401" spans="1:4" x14ac:dyDescent="0.25">
      <c r="A3401" s="67" t="s">
        <v>3118</v>
      </c>
      <c r="B3401" s="5">
        <v>77907</v>
      </c>
      <c r="C3401" s="5">
        <v>25691.833333333332</v>
      </c>
      <c r="D3401" s="6">
        <v>0.32977567270377928</v>
      </c>
    </row>
    <row r="3402" spans="1:4" x14ac:dyDescent="0.25">
      <c r="A3402" s="67" t="s">
        <v>3329</v>
      </c>
      <c r="B3402" s="5">
        <v>82945</v>
      </c>
      <c r="C3402" s="5">
        <v>25633.666666666668</v>
      </c>
      <c r="D3402" s="6">
        <v>0.30904414571905081</v>
      </c>
    </row>
    <row r="3403" spans="1:4" x14ac:dyDescent="0.25">
      <c r="A3403" s="67" t="s">
        <v>3033</v>
      </c>
      <c r="B3403" s="5">
        <v>76868</v>
      </c>
      <c r="C3403" s="5">
        <v>25799.833333333332</v>
      </c>
      <c r="D3403" s="6">
        <v>0.33563815024891153</v>
      </c>
    </row>
    <row r="3404" spans="1:4" x14ac:dyDescent="0.25">
      <c r="A3404" s="67" t="s">
        <v>2966</v>
      </c>
      <c r="B3404" s="5">
        <v>74750</v>
      </c>
      <c r="C3404" s="5">
        <v>25436.833333333332</v>
      </c>
      <c r="D3404" s="6">
        <v>0.34029208472686734</v>
      </c>
    </row>
    <row r="3405" spans="1:4" x14ac:dyDescent="0.25">
      <c r="A3405" s="67" t="s">
        <v>3163</v>
      </c>
      <c r="B3405" s="5">
        <v>83410</v>
      </c>
      <c r="C3405" s="5">
        <v>27118.333333333332</v>
      </c>
      <c r="D3405" s="6">
        <v>0.32512088878232026</v>
      </c>
    </row>
    <row r="3406" spans="1:4" x14ac:dyDescent="0.25">
      <c r="A3406" s="67" t="s">
        <v>3245</v>
      </c>
      <c r="B3406" s="5">
        <v>79897</v>
      </c>
      <c r="C3406" s="5">
        <v>25395.833333333332</v>
      </c>
      <c r="D3406" s="6">
        <v>0.31785715775727913</v>
      </c>
    </row>
    <row r="3407" spans="1:4" x14ac:dyDescent="0.25">
      <c r="A3407" s="67" t="s">
        <v>2742</v>
      </c>
      <c r="B3407" s="5">
        <v>79045</v>
      </c>
      <c r="C3407" s="5">
        <v>28126.166666666668</v>
      </c>
      <c r="D3407" s="6">
        <v>0.35582474118118373</v>
      </c>
    </row>
    <row r="3408" spans="1:4" x14ac:dyDescent="0.25">
      <c r="A3408" s="67" t="s">
        <v>2880</v>
      </c>
      <c r="B3408" s="5">
        <v>79624</v>
      </c>
      <c r="C3408" s="5">
        <v>27525.166666666668</v>
      </c>
      <c r="D3408" s="6">
        <v>0.34568932315214845</v>
      </c>
    </row>
    <row r="3409" spans="1:4" x14ac:dyDescent="0.25">
      <c r="A3409" s="67" t="s">
        <v>2567</v>
      </c>
      <c r="B3409" s="5">
        <v>72987</v>
      </c>
      <c r="C3409" s="5">
        <v>27056.666666666668</v>
      </c>
      <c r="D3409" s="6">
        <v>0.37070528541612435</v>
      </c>
    </row>
    <row r="3410" spans="1:4" x14ac:dyDescent="0.25">
      <c r="A3410" s="67" t="s">
        <v>1235</v>
      </c>
      <c r="B3410" s="5">
        <v>39158</v>
      </c>
      <c r="C3410" s="5">
        <v>19530.833333333332</v>
      </c>
      <c r="D3410" s="6">
        <v>0.49876994058259699</v>
      </c>
    </row>
    <row r="3411" spans="1:4" x14ac:dyDescent="0.25">
      <c r="A3411" s="67" t="s">
        <v>1850</v>
      </c>
      <c r="B3411" s="5">
        <v>37776</v>
      </c>
      <c r="C3411" s="5">
        <v>16420.333333333332</v>
      </c>
      <c r="D3411" s="6">
        <v>0.43467633771000985</v>
      </c>
    </row>
    <row r="3412" spans="1:4" x14ac:dyDescent="0.25">
      <c r="A3412" s="67" t="s">
        <v>1822</v>
      </c>
      <c r="B3412" s="5">
        <v>36193</v>
      </c>
      <c r="C3412" s="5">
        <v>15804.166666666666</v>
      </c>
      <c r="D3412" s="6">
        <v>0.43666362740493098</v>
      </c>
    </row>
    <row r="3413" spans="1:4" x14ac:dyDescent="0.25">
      <c r="A3413" s="67" t="s">
        <v>1372</v>
      </c>
      <c r="B3413" s="5">
        <v>40705</v>
      </c>
      <c r="C3413" s="5">
        <v>19721.333333333332</v>
      </c>
      <c r="D3413" s="6">
        <v>0.48449412439094292</v>
      </c>
    </row>
    <row r="3414" spans="1:4" x14ac:dyDescent="0.25">
      <c r="A3414" s="67" t="s">
        <v>1319</v>
      </c>
      <c r="B3414" s="5">
        <v>38233</v>
      </c>
      <c r="C3414" s="5">
        <v>18764.833333333332</v>
      </c>
      <c r="D3414" s="6">
        <v>0.49080201222329745</v>
      </c>
    </row>
    <row r="3415" spans="1:4" x14ac:dyDescent="0.25">
      <c r="A3415" s="67" t="s">
        <v>1000</v>
      </c>
      <c r="B3415" s="5">
        <v>42711</v>
      </c>
      <c r="C3415" s="5">
        <v>22227.666666666668</v>
      </c>
      <c r="D3415" s="6">
        <v>0.52042018839799276</v>
      </c>
    </row>
    <row r="3416" spans="1:4" x14ac:dyDescent="0.25">
      <c r="A3416" s="67" t="s">
        <v>2129</v>
      </c>
      <c r="B3416" s="5">
        <v>41953</v>
      </c>
      <c r="C3416" s="5">
        <v>17269</v>
      </c>
      <c r="D3416" s="6">
        <v>0.41162729721354852</v>
      </c>
    </row>
    <row r="3417" spans="1:4" x14ac:dyDescent="0.25">
      <c r="A3417" s="67" t="s">
        <v>1869</v>
      </c>
      <c r="B3417" s="5">
        <v>38954</v>
      </c>
      <c r="C3417" s="5">
        <v>16874.833333333332</v>
      </c>
      <c r="D3417" s="6">
        <v>0.43319898683917779</v>
      </c>
    </row>
    <row r="3418" spans="1:4" x14ac:dyDescent="0.25">
      <c r="A3418" s="67" t="s">
        <v>1392</v>
      </c>
      <c r="B3418" s="5">
        <v>40852</v>
      </c>
      <c r="C3418" s="5">
        <v>19723</v>
      </c>
      <c r="D3418" s="6">
        <v>0.48279154019387055</v>
      </c>
    </row>
    <row r="3419" spans="1:4" x14ac:dyDescent="0.25">
      <c r="A3419" s="67" t="s">
        <v>1165</v>
      </c>
      <c r="B3419" s="5">
        <v>39462</v>
      </c>
      <c r="C3419" s="5">
        <v>19907.833333333332</v>
      </c>
      <c r="D3419" s="6">
        <v>0.50448110418461645</v>
      </c>
    </row>
    <row r="3420" spans="1:4" x14ac:dyDescent="0.25">
      <c r="A3420" s="67" t="s">
        <v>1275</v>
      </c>
      <c r="B3420" s="5">
        <v>35635</v>
      </c>
      <c r="C3420" s="5">
        <v>17631.5</v>
      </c>
      <c r="D3420" s="6">
        <v>0.49478041251578503</v>
      </c>
    </row>
    <row r="3421" spans="1:4" x14ac:dyDescent="0.25">
      <c r="A3421" s="67" t="s">
        <v>1706</v>
      </c>
      <c r="B3421" s="5">
        <v>36599</v>
      </c>
      <c r="C3421" s="5">
        <v>16364.666666666666</v>
      </c>
      <c r="D3421" s="6">
        <v>0.44713425685583391</v>
      </c>
    </row>
    <row r="3422" spans="1:4" x14ac:dyDescent="0.25">
      <c r="A3422" s="67" t="s">
        <v>1621</v>
      </c>
      <c r="B3422" s="5">
        <v>35417</v>
      </c>
      <c r="C3422" s="5">
        <v>16173.666666666666</v>
      </c>
      <c r="D3422" s="6">
        <v>0.45666393728059029</v>
      </c>
    </row>
    <row r="3423" spans="1:4" x14ac:dyDescent="0.25">
      <c r="A3423" s="67" t="s">
        <v>1213</v>
      </c>
      <c r="B3423" s="5">
        <v>39323</v>
      </c>
      <c r="C3423" s="5">
        <v>19675.666666666668</v>
      </c>
      <c r="D3423" s="6">
        <v>0.50036026413718859</v>
      </c>
    </row>
    <row r="3424" spans="1:4" x14ac:dyDescent="0.25">
      <c r="A3424" s="67" t="s">
        <v>1178</v>
      </c>
      <c r="B3424" s="5">
        <v>42710</v>
      </c>
      <c r="C3424" s="5">
        <v>21509</v>
      </c>
      <c r="D3424" s="6">
        <v>0.50360571294778744</v>
      </c>
    </row>
    <row r="3425" spans="1:4" x14ac:dyDescent="0.25">
      <c r="A3425" s="67" t="s">
        <v>1601</v>
      </c>
      <c r="B3425" s="5">
        <v>38457</v>
      </c>
      <c r="C3425" s="5">
        <v>17664.666666666668</v>
      </c>
      <c r="D3425" s="6">
        <v>0.45933553492645468</v>
      </c>
    </row>
    <row r="3426" spans="1:4" x14ac:dyDescent="0.25">
      <c r="A3426" s="67" t="s">
        <v>1447</v>
      </c>
      <c r="B3426" s="5">
        <v>40838</v>
      </c>
      <c r="C3426" s="5">
        <v>19471.833333333332</v>
      </c>
      <c r="D3426" s="6">
        <v>0.47680673229181969</v>
      </c>
    </row>
    <row r="3427" spans="1:4" x14ac:dyDescent="0.25">
      <c r="A3427" s="67" t="s">
        <v>3273</v>
      </c>
      <c r="B3427" s="5">
        <v>57524</v>
      </c>
      <c r="C3427" s="5">
        <v>18075</v>
      </c>
      <c r="D3427" s="6">
        <v>0.3142166747792226</v>
      </c>
    </row>
    <row r="3428" spans="1:4" x14ac:dyDescent="0.25">
      <c r="A3428" s="67" t="s">
        <v>3281</v>
      </c>
      <c r="B3428" s="5">
        <v>60656</v>
      </c>
      <c r="C3428" s="5">
        <v>19020.5</v>
      </c>
      <c r="D3428" s="6">
        <v>0.31357986019519918</v>
      </c>
    </row>
    <row r="3429" spans="1:4" x14ac:dyDescent="0.25">
      <c r="A3429" s="67" t="s">
        <v>3397</v>
      </c>
      <c r="B3429" s="5">
        <v>54947</v>
      </c>
      <c r="C3429" s="5">
        <v>16537.333333333332</v>
      </c>
      <c r="D3429" s="6">
        <v>0.30096881237070872</v>
      </c>
    </row>
    <row r="3430" spans="1:4" x14ac:dyDescent="0.25">
      <c r="A3430" s="67" t="s">
        <v>3452</v>
      </c>
      <c r="B3430" s="5">
        <v>61054</v>
      </c>
      <c r="C3430" s="5">
        <v>18019.833333333332</v>
      </c>
      <c r="D3430" s="6">
        <v>0.29514582719122961</v>
      </c>
    </row>
    <row r="3431" spans="1:4" x14ac:dyDescent="0.25">
      <c r="A3431" s="67" t="s">
        <v>3262</v>
      </c>
      <c r="B3431" s="5">
        <v>62329</v>
      </c>
      <c r="C3431" s="5">
        <v>19682.333333333332</v>
      </c>
      <c r="D3431" s="6">
        <v>0.31578131100022994</v>
      </c>
    </row>
    <row r="3432" spans="1:4" x14ac:dyDescent="0.25">
      <c r="A3432" s="67" t="s">
        <v>3260</v>
      </c>
      <c r="B3432" s="5">
        <v>59963</v>
      </c>
      <c r="C3432" s="5">
        <v>18940.666666666668</v>
      </c>
      <c r="D3432" s="6">
        <v>0.31587256586005819</v>
      </c>
    </row>
    <row r="3433" spans="1:4" x14ac:dyDescent="0.25">
      <c r="A3433" s="67" t="s">
        <v>3201</v>
      </c>
      <c r="B3433" s="5">
        <v>56962</v>
      </c>
      <c r="C3433" s="5">
        <v>18305.5</v>
      </c>
      <c r="D3433" s="6">
        <v>0.32136336505038449</v>
      </c>
    </row>
    <row r="3434" spans="1:4" x14ac:dyDescent="0.25">
      <c r="A3434" s="67" t="s">
        <v>3305</v>
      </c>
      <c r="B3434" s="5">
        <v>55784</v>
      </c>
      <c r="C3434" s="5">
        <v>17372.5</v>
      </c>
      <c r="D3434" s="6">
        <v>0.31142442277355514</v>
      </c>
    </row>
    <row r="3435" spans="1:4" x14ac:dyDescent="0.25">
      <c r="A3435" s="67" t="s">
        <v>3330</v>
      </c>
      <c r="B3435" s="5">
        <v>58040</v>
      </c>
      <c r="C3435" s="5">
        <v>17930.166666666668</v>
      </c>
      <c r="D3435" s="6">
        <v>0.30892775097633818</v>
      </c>
    </row>
    <row r="3436" spans="1:4" x14ac:dyDescent="0.25">
      <c r="A3436" s="67" t="s">
        <v>1031</v>
      </c>
      <c r="B3436" s="5">
        <v>48966</v>
      </c>
      <c r="C3436" s="5">
        <v>25283.666666666668</v>
      </c>
      <c r="D3436" s="6">
        <v>0.51635148198069414</v>
      </c>
    </row>
    <row r="3437" spans="1:4" x14ac:dyDescent="0.25">
      <c r="A3437" s="67" t="s">
        <v>953</v>
      </c>
      <c r="B3437" s="5">
        <v>50011</v>
      </c>
      <c r="C3437" s="5">
        <v>26237</v>
      </c>
      <c r="D3437" s="6">
        <v>0.52462458259182976</v>
      </c>
    </row>
    <row r="3438" spans="1:4" x14ac:dyDescent="0.25">
      <c r="A3438" s="67" t="s">
        <v>1513</v>
      </c>
      <c r="B3438" s="5">
        <v>47667</v>
      </c>
      <c r="C3438" s="5">
        <v>22383</v>
      </c>
      <c r="D3438" s="6">
        <v>0.4695701428661338</v>
      </c>
    </row>
    <row r="3439" spans="1:4" x14ac:dyDescent="0.25">
      <c r="A3439" s="67" t="s">
        <v>1499</v>
      </c>
      <c r="B3439" s="5">
        <v>48147</v>
      </c>
      <c r="C3439" s="5">
        <v>22675.5</v>
      </c>
      <c r="D3439" s="6">
        <v>0.47096392298585582</v>
      </c>
    </row>
    <row r="3440" spans="1:4" x14ac:dyDescent="0.25">
      <c r="A3440" s="67" t="s">
        <v>916</v>
      </c>
      <c r="B3440" s="5">
        <v>50382</v>
      </c>
      <c r="C3440" s="5">
        <v>26704.166666666668</v>
      </c>
      <c r="D3440" s="6">
        <v>0.53003387453190953</v>
      </c>
    </row>
    <row r="3441" spans="1:4" x14ac:dyDescent="0.25">
      <c r="A3441" s="67" t="s">
        <v>995</v>
      </c>
      <c r="B3441" s="5">
        <v>49529</v>
      </c>
      <c r="C3441" s="5">
        <v>25799.666666666668</v>
      </c>
      <c r="D3441" s="6">
        <v>0.52090021334302461</v>
      </c>
    </row>
    <row r="3442" spans="1:4" x14ac:dyDescent="0.25">
      <c r="A3442" s="67" t="s">
        <v>1079</v>
      </c>
      <c r="B3442" s="5">
        <v>47304</v>
      </c>
      <c r="C3442" s="5">
        <v>24234.5</v>
      </c>
      <c r="D3442" s="6">
        <v>0.51231396922036188</v>
      </c>
    </row>
    <row r="3443" spans="1:4" x14ac:dyDescent="0.25">
      <c r="A3443" s="67" t="s">
        <v>1591</v>
      </c>
      <c r="B3443" s="5">
        <v>48179</v>
      </c>
      <c r="C3443" s="5">
        <v>22206.666666666668</v>
      </c>
      <c r="D3443" s="6">
        <v>0.46092004123511632</v>
      </c>
    </row>
    <row r="3444" spans="1:4" x14ac:dyDescent="0.25">
      <c r="A3444" s="67" t="s">
        <v>954</v>
      </c>
      <c r="B3444" s="5">
        <v>46302</v>
      </c>
      <c r="C3444" s="5">
        <v>24285.5</v>
      </c>
      <c r="D3444" s="6">
        <v>0.52450218133126003</v>
      </c>
    </row>
    <row r="3445" spans="1:4" x14ac:dyDescent="0.25">
      <c r="A3445" s="67" t="s">
        <v>931</v>
      </c>
      <c r="B3445" s="5">
        <v>47584</v>
      </c>
      <c r="C3445" s="5">
        <v>25134.833333333332</v>
      </c>
      <c r="D3445" s="6">
        <v>0.52822027011880746</v>
      </c>
    </row>
    <row r="3446" spans="1:4" x14ac:dyDescent="0.25">
      <c r="A3446" s="67" t="s">
        <v>989</v>
      </c>
      <c r="B3446" s="5">
        <v>49862</v>
      </c>
      <c r="C3446" s="5">
        <v>25996.5</v>
      </c>
      <c r="D3446" s="6">
        <v>0.5213689783803297</v>
      </c>
    </row>
    <row r="3447" spans="1:4" x14ac:dyDescent="0.25">
      <c r="A3447" s="67" t="s">
        <v>1061</v>
      </c>
      <c r="B3447" s="5">
        <v>51446</v>
      </c>
      <c r="C3447" s="5">
        <v>26419.333333333332</v>
      </c>
      <c r="D3447" s="6">
        <v>0.51353522787647887</v>
      </c>
    </row>
    <row r="3448" spans="1:4" x14ac:dyDescent="0.25">
      <c r="A3448" s="67" t="s">
        <v>1225</v>
      </c>
      <c r="B3448" s="5">
        <v>48551</v>
      </c>
      <c r="C3448" s="5">
        <v>24247.833333333332</v>
      </c>
      <c r="D3448" s="6">
        <v>0.49943015248570227</v>
      </c>
    </row>
    <row r="3449" spans="1:4" x14ac:dyDescent="0.25">
      <c r="A3449" s="67" t="s">
        <v>2243</v>
      </c>
      <c r="B3449" s="5">
        <v>31869</v>
      </c>
      <c r="C3449" s="5">
        <v>12828.833333333334</v>
      </c>
      <c r="D3449" s="6">
        <v>0.40254897653937477</v>
      </c>
    </row>
    <row r="3450" spans="1:4" x14ac:dyDescent="0.25">
      <c r="A3450" s="67" t="s">
        <v>2452</v>
      </c>
      <c r="B3450" s="5">
        <v>31166</v>
      </c>
      <c r="C3450" s="5">
        <v>11906.333333333334</v>
      </c>
      <c r="D3450" s="6">
        <v>0.38202956212967126</v>
      </c>
    </row>
    <row r="3451" spans="1:4" x14ac:dyDescent="0.25">
      <c r="A3451" s="67" t="s">
        <v>2070</v>
      </c>
      <c r="B3451" s="5">
        <v>32134</v>
      </c>
      <c r="C3451" s="5">
        <v>13372.166666666666</v>
      </c>
      <c r="D3451" s="6">
        <v>0.41613763199933612</v>
      </c>
    </row>
    <row r="3452" spans="1:4" x14ac:dyDescent="0.25">
      <c r="A3452" s="67" t="s">
        <v>2158</v>
      </c>
      <c r="B3452" s="5">
        <v>31309</v>
      </c>
      <c r="C3452" s="5">
        <v>12827</v>
      </c>
      <c r="D3452" s="6">
        <v>0.40969050432782905</v>
      </c>
    </row>
    <row r="3453" spans="1:4" x14ac:dyDescent="0.25">
      <c r="A3453" s="67" t="s">
        <v>2276</v>
      </c>
      <c r="B3453" s="5">
        <v>29852</v>
      </c>
      <c r="C3453" s="5">
        <v>11934.166666666666</v>
      </c>
      <c r="D3453" s="6">
        <v>0.39977779266604135</v>
      </c>
    </row>
    <row r="3454" spans="1:4" x14ac:dyDescent="0.25">
      <c r="A3454" s="67" t="s">
        <v>2337</v>
      </c>
      <c r="B3454" s="5">
        <v>29380</v>
      </c>
      <c r="C3454" s="5">
        <v>11562.833333333334</v>
      </c>
      <c r="D3454" s="6">
        <v>0.39356137962332655</v>
      </c>
    </row>
    <row r="3455" spans="1:4" x14ac:dyDescent="0.25">
      <c r="A3455" s="67" t="s">
        <v>3340</v>
      </c>
      <c r="B3455" s="5">
        <v>55083</v>
      </c>
      <c r="C3455" s="5">
        <v>16973.5</v>
      </c>
      <c r="D3455" s="6">
        <v>0.30814407348909828</v>
      </c>
    </row>
    <row r="3456" spans="1:4" x14ac:dyDescent="0.25">
      <c r="A3456" s="67" t="s">
        <v>3282</v>
      </c>
      <c r="B3456" s="5">
        <v>53542</v>
      </c>
      <c r="C3456" s="5">
        <v>16786.333333333332</v>
      </c>
      <c r="D3456" s="6">
        <v>0.31351711429033902</v>
      </c>
    </row>
    <row r="3457" spans="1:4" x14ac:dyDescent="0.25">
      <c r="A3457" s="67" t="s">
        <v>3198</v>
      </c>
      <c r="B3457" s="5">
        <v>52520</v>
      </c>
      <c r="C3457" s="5">
        <v>16891.333333333332</v>
      </c>
      <c r="D3457" s="6">
        <v>0.32161716171617161</v>
      </c>
    </row>
    <row r="3458" spans="1:4" x14ac:dyDescent="0.25">
      <c r="A3458" s="67" t="s">
        <v>1710</v>
      </c>
      <c r="B3458" s="5">
        <v>27791</v>
      </c>
      <c r="C3458" s="5">
        <v>12420.666666666666</v>
      </c>
      <c r="D3458" s="6">
        <v>0.44693126071989731</v>
      </c>
    </row>
    <row r="3459" spans="1:4" x14ac:dyDescent="0.25">
      <c r="A3459" s="67" t="s">
        <v>1903</v>
      </c>
      <c r="B3459" s="5">
        <v>27065</v>
      </c>
      <c r="C3459" s="5">
        <v>11652</v>
      </c>
      <c r="D3459" s="6">
        <v>0.43051912063550712</v>
      </c>
    </row>
    <row r="3460" spans="1:4" x14ac:dyDescent="0.25">
      <c r="A3460" s="67" t="s">
        <v>1725</v>
      </c>
      <c r="B3460" s="5">
        <v>27275</v>
      </c>
      <c r="C3460" s="5">
        <v>12143.333333333334</v>
      </c>
      <c r="D3460" s="6">
        <v>0.44521845401772076</v>
      </c>
    </row>
    <row r="3461" spans="1:4" x14ac:dyDescent="0.25">
      <c r="A3461" s="67" t="s">
        <v>3628</v>
      </c>
      <c r="B3461" s="5">
        <v>42267</v>
      </c>
      <c r="C3461" s="5">
        <v>11580.333333333334</v>
      </c>
      <c r="D3461" s="6">
        <v>0.27398048911286188</v>
      </c>
    </row>
    <row r="3462" spans="1:4" x14ac:dyDescent="0.25">
      <c r="A3462" s="67" t="s">
        <v>3661</v>
      </c>
      <c r="B3462" s="5">
        <v>39287</v>
      </c>
      <c r="C3462" s="5">
        <v>10591.333333333334</v>
      </c>
      <c r="D3462" s="6">
        <v>0.26958875285293693</v>
      </c>
    </row>
    <row r="3463" spans="1:4" x14ac:dyDescent="0.25">
      <c r="A3463" s="67" t="s">
        <v>368</v>
      </c>
      <c r="B3463" s="5">
        <v>60063</v>
      </c>
      <c r="C3463" s="5">
        <v>36562.666666666664</v>
      </c>
      <c r="D3463" s="6">
        <v>0.60873860224542009</v>
      </c>
    </row>
    <row r="3464" spans="1:4" x14ac:dyDescent="0.25">
      <c r="A3464" s="67" t="s">
        <v>207</v>
      </c>
      <c r="B3464" s="5">
        <v>60497</v>
      </c>
      <c r="C3464" s="5">
        <v>39081</v>
      </c>
      <c r="D3464" s="6">
        <v>0.64599897515579285</v>
      </c>
    </row>
    <row r="3465" spans="1:4" x14ac:dyDescent="0.25">
      <c r="A3465" s="67" t="s">
        <v>597</v>
      </c>
      <c r="B3465" s="5">
        <v>60188</v>
      </c>
      <c r="C3465" s="5">
        <v>34562.666666666664</v>
      </c>
      <c r="D3465" s="6">
        <v>0.57424514299638907</v>
      </c>
    </row>
    <row r="3466" spans="1:4" x14ac:dyDescent="0.25">
      <c r="A3466" s="67" t="s">
        <v>757</v>
      </c>
      <c r="B3466" s="5">
        <v>62775</v>
      </c>
      <c r="C3466" s="5">
        <v>34539.833333333336</v>
      </c>
      <c r="D3466" s="6">
        <v>0.55021638125580785</v>
      </c>
    </row>
    <row r="3467" spans="1:4" x14ac:dyDescent="0.25">
      <c r="A3467" s="67" t="s">
        <v>663</v>
      </c>
      <c r="B3467" s="5">
        <v>65949</v>
      </c>
      <c r="C3467" s="5">
        <v>37201.833333333336</v>
      </c>
      <c r="D3467" s="6">
        <v>0.56410003689719834</v>
      </c>
    </row>
    <row r="3468" spans="1:4" x14ac:dyDescent="0.25">
      <c r="A3468" s="67" t="s">
        <v>912</v>
      </c>
      <c r="B3468" s="5">
        <v>63805</v>
      </c>
      <c r="C3468" s="5">
        <v>33842.666666666664</v>
      </c>
      <c r="D3468" s="6">
        <v>0.53040775278844388</v>
      </c>
    </row>
    <row r="3469" spans="1:4" x14ac:dyDescent="0.25">
      <c r="A3469" s="67" t="s">
        <v>678</v>
      </c>
      <c r="B3469" s="5">
        <v>61814</v>
      </c>
      <c r="C3469" s="5">
        <v>34774.333333333336</v>
      </c>
      <c r="D3469" s="6">
        <v>0.56256403619460538</v>
      </c>
    </row>
    <row r="3470" spans="1:4" x14ac:dyDescent="0.25">
      <c r="A3470" s="67" t="s">
        <v>234</v>
      </c>
      <c r="B3470" s="5">
        <v>62274</v>
      </c>
      <c r="C3470" s="5">
        <v>39588.666666666664</v>
      </c>
      <c r="D3470" s="6">
        <v>0.63571742086049821</v>
      </c>
    </row>
    <row r="3471" spans="1:4" x14ac:dyDescent="0.25">
      <c r="A3471" s="67" t="s">
        <v>1214</v>
      </c>
      <c r="B3471" s="5">
        <v>60661</v>
      </c>
      <c r="C3471" s="5">
        <v>30351.333333333332</v>
      </c>
      <c r="D3471" s="6">
        <v>0.50034343867284303</v>
      </c>
    </row>
    <row r="3472" spans="1:4" x14ac:dyDescent="0.25">
      <c r="A3472" s="67" t="s">
        <v>551</v>
      </c>
      <c r="B3472" s="5">
        <v>60792</v>
      </c>
      <c r="C3472" s="5">
        <v>35328.166666666664</v>
      </c>
      <c r="D3472" s="6">
        <v>0.58113183752248099</v>
      </c>
    </row>
    <row r="3473" spans="1:4" x14ac:dyDescent="0.25">
      <c r="A3473" s="67" t="s">
        <v>177</v>
      </c>
      <c r="B3473" s="5">
        <v>62670</v>
      </c>
      <c r="C3473" s="5">
        <v>41401.833333333336</v>
      </c>
      <c r="D3473" s="6">
        <v>0.66063241316951227</v>
      </c>
    </row>
    <row r="3474" spans="1:4" x14ac:dyDescent="0.25">
      <c r="A3474" s="67" t="s">
        <v>788</v>
      </c>
      <c r="B3474" s="5">
        <v>59749</v>
      </c>
      <c r="C3474" s="5">
        <v>32569.5</v>
      </c>
      <c r="D3474" s="6">
        <v>0.54510535741183952</v>
      </c>
    </row>
    <row r="3475" spans="1:4" x14ac:dyDescent="0.25">
      <c r="A3475" s="67" t="s">
        <v>282</v>
      </c>
      <c r="B3475" s="5">
        <v>64657</v>
      </c>
      <c r="C3475" s="5">
        <v>40313</v>
      </c>
      <c r="D3475" s="6">
        <v>0.62349010934624249</v>
      </c>
    </row>
    <row r="3476" spans="1:4" x14ac:dyDescent="0.25">
      <c r="A3476" s="67" t="s">
        <v>459</v>
      </c>
      <c r="B3476" s="5">
        <v>60646</v>
      </c>
      <c r="C3476" s="5">
        <v>36040.833333333336</v>
      </c>
      <c r="D3476" s="6">
        <v>0.59428211808418252</v>
      </c>
    </row>
    <row r="3477" spans="1:4" x14ac:dyDescent="0.25">
      <c r="A3477" s="67" t="s">
        <v>877</v>
      </c>
      <c r="B3477" s="5">
        <v>60336</v>
      </c>
      <c r="C3477" s="5">
        <v>32212</v>
      </c>
      <c r="D3477" s="6">
        <v>0.53387695571466454</v>
      </c>
    </row>
    <row r="3478" spans="1:4" x14ac:dyDescent="0.25">
      <c r="A3478" s="67" t="s">
        <v>654</v>
      </c>
      <c r="B3478" s="5">
        <v>61591</v>
      </c>
      <c r="C3478" s="5">
        <v>34865.333333333336</v>
      </c>
      <c r="D3478" s="6">
        <v>0.56607837725208776</v>
      </c>
    </row>
    <row r="3479" spans="1:4" x14ac:dyDescent="0.25">
      <c r="A3479" s="67" t="s">
        <v>596</v>
      </c>
      <c r="B3479" s="5">
        <v>64954</v>
      </c>
      <c r="C3479" s="5">
        <v>37300.166666666664</v>
      </c>
      <c r="D3479" s="6">
        <v>0.57425511387546058</v>
      </c>
    </row>
    <row r="3480" spans="1:4" x14ac:dyDescent="0.25">
      <c r="A3480" s="67" t="s">
        <v>539</v>
      </c>
      <c r="B3480" s="5">
        <v>62337</v>
      </c>
      <c r="C3480" s="5">
        <v>36317.333333333336</v>
      </c>
      <c r="D3480" s="6">
        <v>0.58259674564597808</v>
      </c>
    </row>
    <row r="3481" spans="1:4" x14ac:dyDescent="0.25">
      <c r="A3481" s="67" t="s">
        <v>547</v>
      </c>
      <c r="B3481" s="5">
        <v>64769</v>
      </c>
      <c r="C3481" s="5">
        <v>37662</v>
      </c>
      <c r="D3481" s="6">
        <v>0.58148188176442439</v>
      </c>
    </row>
    <row r="3482" spans="1:4" x14ac:dyDescent="0.25">
      <c r="A3482" s="67" t="s">
        <v>512</v>
      </c>
      <c r="B3482" s="5">
        <v>61174</v>
      </c>
      <c r="C3482" s="5">
        <v>35852.833333333336</v>
      </c>
      <c r="D3482" s="6">
        <v>0.58607959808633303</v>
      </c>
    </row>
    <row r="3483" spans="1:4" x14ac:dyDescent="0.25">
      <c r="A3483" s="67" t="s">
        <v>660</v>
      </c>
      <c r="B3483" s="5">
        <v>59020</v>
      </c>
      <c r="C3483" s="5">
        <v>33329.5</v>
      </c>
      <c r="D3483" s="6">
        <v>0.5647153507285666</v>
      </c>
    </row>
    <row r="3484" spans="1:4" x14ac:dyDescent="0.25">
      <c r="A3484" s="67" t="s">
        <v>487</v>
      </c>
      <c r="B3484" s="5">
        <v>59647</v>
      </c>
      <c r="C3484" s="5">
        <v>35182.833333333336</v>
      </c>
      <c r="D3484" s="6">
        <v>0.5898508446918258</v>
      </c>
    </row>
    <row r="3485" spans="1:4" x14ac:dyDescent="0.25">
      <c r="A3485" s="67" t="s">
        <v>544</v>
      </c>
      <c r="B3485" s="5">
        <v>63159</v>
      </c>
      <c r="C3485" s="5">
        <v>36768.666666666664</v>
      </c>
      <c r="D3485" s="6">
        <v>0.58216036774911994</v>
      </c>
    </row>
    <row r="3486" spans="1:4" x14ac:dyDescent="0.25">
      <c r="A3486" s="67" t="s">
        <v>464</v>
      </c>
      <c r="B3486" s="5">
        <v>62730</v>
      </c>
      <c r="C3486" s="5">
        <v>37244.833333333336</v>
      </c>
      <c r="D3486" s="6">
        <v>0.59373239810829481</v>
      </c>
    </row>
    <row r="3487" spans="1:4" x14ac:dyDescent="0.25">
      <c r="A3487" s="67" t="s">
        <v>886</v>
      </c>
      <c r="B3487" s="5">
        <v>60990</v>
      </c>
      <c r="C3487" s="5">
        <v>32492.833333333332</v>
      </c>
      <c r="D3487" s="6">
        <v>0.53275673607695251</v>
      </c>
    </row>
    <row r="3488" spans="1:4" x14ac:dyDescent="0.25">
      <c r="A3488" s="67" t="s">
        <v>485</v>
      </c>
      <c r="B3488" s="5">
        <v>58636</v>
      </c>
      <c r="C3488" s="5">
        <v>34598.833333333336</v>
      </c>
      <c r="D3488" s="6">
        <v>0.59006128203379038</v>
      </c>
    </row>
    <row r="3489" spans="1:4" x14ac:dyDescent="0.25">
      <c r="A3489" s="67" t="s">
        <v>530</v>
      </c>
      <c r="B3489" s="5">
        <v>60281</v>
      </c>
      <c r="C3489" s="5">
        <v>35169.5</v>
      </c>
      <c r="D3489" s="6">
        <v>0.58342595511023376</v>
      </c>
    </row>
    <row r="3490" spans="1:4" x14ac:dyDescent="0.25">
      <c r="A3490" s="67" t="s">
        <v>873</v>
      </c>
      <c r="B3490" s="5">
        <v>59702</v>
      </c>
      <c r="C3490" s="5">
        <v>31893.333333333332</v>
      </c>
      <c r="D3490" s="6">
        <v>0.53420879255859655</v>
      </c>
    </row>
    <row r="3491" spans="1:4" x14ac:dyDescent="0.25">
      <c r="A3491" s="67" t="s">
        <v>461</v>
      </c>
      <c r="B3491" s="5">
        <v>62104</v>
      </c>
      <c r="C3491" s="5">
        <v>36902.166666666664</v>
      </c>
      <c r="D3491" s="6">
        <v>0.59419951479239119</v>
      </c>
    </row>
    <row r="3492" spans="1:4" x14ac:dyDescent="0.25">
      <c r="A3492" s="67" t="s">
        <v>336</v>
      </c>
      <c r="B3492" s="5">
        <v>61071</v>
      </c>
      <c r="C3492" s="5">
        <v>37416.333333333336</v>
      </c>
      <c r="D3492" s="6">
        <v>0.61266940664690828</v>
      </c>
    </row>
    <row r="3493" spans="1:4" x14ac:dyDescent="0.25">
      <c r="A3493" s="67" t="s">
        <v>540</v>
      </c>
      <c r="B3493" s="5">
        <v>58952</v>
      </c>
      <c r="C3493" s="5">
        <v>34340.166666666664</v>
      </c>
      <c r="D3493" s="6">
        <v>0.58251063011715742</v>
      </c>
    </row>
    <row r="3494" spans="1:4" x14ac:dyDescent="0.25">
      <c r="A3494" s="67" t="s">
        <v>1002</v>
      </c>
      <c r="B3494" s="5">
        <v>61157</v>
      </c>
      <c r="C3494" s="5">
        <v>31815.333333333332</v>
      </c>
      <c r="D3494" s="6">
        <v>0.52022390459527657</v>
      </c>
    </row>
    <row r="3495" spans="1:4" x14ac:dyDescent="0.25">
      <c r="A3495" s="67" t="s">
        <v>593</v>
      </c>
      <c r="B3495" s="5">
        <v>61332</v>
      </c>
      <c r="C3495" s="5">
        <v>35243.166666666664</v>
      </c>
      <c r="D3495" s="6">
        <v>0.57462933976825581</v>
      </c>
    </row>
    <row r="3496" spans="1:4" x14ac:dyDescent="0.25">
      <c r="A3496" s="67" t="s">
        <v>297</v>
      </c>
      <c r="B3496" s="5">
        <v>65438</v>
      </c>
      <c r="C3496" s="5">
        <v>40631.833333333336</v>
      </c>
      <c r="D3496" s="6">
        <v>0.62092107541999042</v>
      </c>
    </row>
    <row r="3497" spans="1:4" x14ac:dyDescent="0.25">
      <c r="A3497" s="67" t="s">
        <v>270</v>
      </c>
      <c r="B3497" s="5">
        <v>63630</v>
      </c>
      <c r="C3497" s="5">
        <v>39873.166666666664</v>
      </c>
      <c r="D3497" s="6">
        <v>0.62664099743307655</v>
      </c>
    </row>
    <row r="3498" spans="1:4" x14ac:dyDescent="0.25">
      <c r="A3498" s="67" t="s">
        <v>697</v>
      </c>
      <c r="B3498" s="5">
        <v>59629</v>
      </c>
      <c r="C3498" s="5">
        <v>33448.166666666664</v>
      </c>
      <c r="D3498" s="6">
        <v>0.56093791052452102</v>
      </c>
    </row>
    <row r="3499" spans="1:4" x14ac:dyDescent="0.25">
      <c r="A3499" s="67" t="s">
        <v>1344</v>
      </c>
      <c r="B3499" s="5">
        <v>66420</v>
      </c>
      <c r="C3499" s="5">
        <v>32433.666666666668</v>
      </c>
      <c r="D3499" s="6">
        <v>0.48831175348790529</v>
      </c>
    </row>
    <row r="3500" spans="1:4" x14ac:dyDescent="0.25">
      <c r="A3500" s="67" t="s">
        <v>1787</v>
      </c>
      <c r="B3500" s="5">
        <v>36648</v>
      </c>
      <c r="C3500" s="5">
        <v>16130</v>
      </c>
      <c r="D3500" s="6">
        <v>0.44013315869897401</v>
      </c>
    </row>
    <row r="3501" spans="1:4" x14ac:dyDescent="0.25">
      <c r="A3501" s="67" t="s">
        <v>1287</v>
      </c>
      <c r="B3501" s="5">
        <v>37539</v>
      </c>
      <c r="C3501" s="5">
        <v>18523.666666666668</v>
      </c>
      <c r="D3501" s="6">
        <v>0.49345125513909982</v>
      </c>
    </row>
    <row r="3502" spans="1:4" x14ac:dyDescent="0.25">
      <c r="A3502" s="67" t="s">
        <v>1171</v>
      </c>
      <c r="B3502" s="5">
        <v>38269</v>
      </c>
      <c r="C3502" s="5">
        <v>19285.5</v>
      </c>
      <c r="D3502" s="6">
        <v>0.50394575243669815</v>
      </c>
    </row>
    <row r="3503" spans="1:4" x14ac:dyDescent="0.25">
      <c r="A3503" s="67" t="s">
        <v>1502</v>
      </c>
      <c r="B3503" s="5">
        <v>39379</v>
      </c>
      <c r="C3503" s="5">
        <v>18541.666666666668</v>
      </c>
      <c r="D3503" s="6">
        <v>0.47085163835208277</v>
      </c>
    </row>
    <row r="3504" spans="1:4" x14ac:dyDescent="0.25">
      <c r="A3504" s="67" t="s">
        <v>1206</v>
      </c>
      <c r="B3504" s="5">
        <v>35980</v>
      </c>
      <c r="C3504" s="5">
        <v>18026.333333333332</v>
      </c>
      <c r="D3504" s="6">
        <v>0.50100982027052066</v>
      </c>
    </row>
    <row r="3505" spans="1:4" x14ac:dyDescent="0.25">
      <c r="A3505" s="67" t="s">
        <v>895</v>
      </c>
      <c r="B3505" s="5">
        <v>39626</v>
      </c>
      <c r="C3505" s="5">
        <v>21081</v>
      </c>
      <c r="D3505" s="6">
        <v>0.53199919244940186</v>
      </c>
    </row>
    <row r="3506" spans="1:4" x14ac:dyDescent="0.25">
      <c r="A3506" s="67" t="s">
        <v>1556</v>
      </c>
      <c r="B3506" s="5">
        <v>38368</v>
      </c>
      <c r="C3506" s="5">
        <v>17828</v>
      </c>
      <c r="D3506" s="6">
        <v>0.46465804837364472</v>
      </c>
    </row>
    <row r="3507" spans="1:4" x14ac:dyDescent="0.25">
      <c r="A3507" s="67" t="s">
        <v>1343</v>
      </c>
      <c r="B3507" s="5">
        <v>36326</v>
      </c>
      <c r="C3507" s="5">
        <v>17739.333333333332</v>
      </c>
      <c r="D3507" s="6">
        <v>0.48833709556057181</v>
      </c>
    </row>
    <row r="3508" spans="1:4" x14ac:dyDescent="0.25">
      <c r="A3508" s="67" t="s">
        <v>1762</v>
      </c>
      <c r="B3508" s="5">
        <v>41564</v>
      </c>
      <c r="C3508" s="5">
        <v>18389.333333333332</v>
      </c>
      <c r="D3508" s="6">
        <v>0.44243415776473227</v>
      </c>
    </row>
    <row r="3509" spans="1:4" x14ac:dyDescent="0.25">
      <c r="A3509" s="67" t="s">
        <v>1385</v>
      </c>
      <c r="B3509" s="5">
        <v>40170</v>
      </c>
      <c r="C3509" s="5">
        <v>19408</v>
      </c>
      <c r="D3509" s="6">
        <v>0.48314662683594722</v>
      </c>
    </row>
    <row r="3510" spans="1:4" x14ac:dyDescent="0.25">
      <c r="A3510" s="67" t="s">
        <v>1276</v>
      </c>
      <c r="B3510" s="5">
        <v>38035</v>
      </c>
      <c r="C3510" s="5">
        <v>18817.833333333332</v>
      </c>
      <c r="D3510" s="6">
        <v>0.49475044914771477</v>
      </c>
    </row>
    <row r="3511" spans="1:4" x14ac:dyDescent="0.25">
      <c r="A3511" s="67" t="s">
        <v>1578</v>
      </c>
      <c r="B3511" s="5">
        <v>41973</v>
      </c>
      <c r="C3511" s="5">
        <v>19407.833333333332</v>
      </c>
      <c r="D3511" s="6">
        <v>0.46238851960387228</v>
      </c>
    </row>
    <row r="3512" spans="1:4" x14ac:dyDescent="0.25">
      <c r="A3512" s="67" t="s">
        <v>1549</v>
      </c>
      <c r="B3512" s="5">
        <v>37518</v>
      </c>
      <c r="C3512" s="5">
        <v>17463.666666666668</v>
      </c>
      <c r="D3512" s="6">
        <v>0.46547435008973476</v>
      </c>
    </row>
    <row r="3513" spans="1:4" x14ac:dyDescent="0.25">
      <c r="A3513" s="67" t="s">
        <v>1368</v>
      </c>
      <c r="B3513" s="5">
        <v>38959</v>
      </c>
      <c r="C3513" s="5">
        <v>18901.5</v>
      </c>
      <c r="D3513" s="6">
        <v>0.48516389024358941</v>
      </c>
    </row>
    <row r="3514" spans="1:4" x14ac:dyDescent="0.25">
      <c r="A3514" s="67" t="s">
        <v>1592</v>
      </c>
      <c r="B3514" s="5">
        <v>39805</v>
      </c>
      <c r="C3514" s="5">
        <v>18346.666666666668</v>
      </c>
      <c r="D3514" s="6">
        <v>0.46091362056693047</v>
      </c>
    </row>
    <row r="3515" spans="1:4" x14ac:dyDescent="0.25">
      <c r="A3515" s="67" t="s">
        <v>1779</v>
      </c>
      <c r="B3515" s="5">
        <v>38274</v>
      </c>
      <c r="C3515" s="5">
        <v>16874.833333333332</v>
      </c>
      <c r="D3515" s="6">
        <v>0.44089547299298043</v>
      </c>
    </row>
    <row r="3516" spans="1:4" x14ac:dyDescent="0.25">
      <c r="A3516" s="67" t="s">
        <v>1565</v>
      </c>
      <c r="B3516" s="5">
        <v>37541</v>
      </c>
      <c r="C3516" s="5">
        <v>17411</v>
      </c>
      <c r="D3516" s="6">
        <v>0.46378626035534481</v>
      </c>
    </row>
    <row r="3517" spans="1:4" x14ac:dyDescent="0.25">
      <c r="A3517" s="67" t="s">
        <v>1403</v>
      </c>
      <c r="B3517" s="5">
        <v>38572</v>
      </c>
      <c r="C3517" s="5">
        <v>18587.333333333332</v>
      </c>
      <c r="D3517" s="6">
        <v>0.48188668809844787</v>
      </c>
    </row>
    <row r="3518" spans="1:4" x14ac:dyDescent="0.25">
      <c r="A3518" s="67" t="s">
        <v>1524</v>
      </c>
      <c r="B3518" s="5">
        <v>39741</v>
      </c>
      <c r="C3518" s="5">
        <v>18621</v>
      </c>
      <c r="D3518" s="6">
        <v>0.46855891900052843</v>
      </c>
    </row>
    <row r="3519" spans="1:4" x14ac:dyDescent="0.25">
      <c r="A3519" s="67" t="s">
        <v>1027</v>
      </c>
      <c r="B3519" s="5">
        <v>38698</v>
      </c>
      <c r="C3519" s="5">
        <v>19995.833333333332</v>
      </c>
      <c r="D3519" s="6">
        <v>0.51671490344031556</v>
      </c>
    </row>
    <row r="3520" spans="1:4" x14ac:dyDescent="0.25">
      <c r="A3520" s="67" t="s">
        <v>1315</v>
      </c>
      <c r="B3520" s="5">
        <v>37042</v>
      </c>
      <c r="C3520" s="5">
        <v>18186.666666666668</v>
      </c>
      <c r="D3520" s="6">
        <v>0.49097420945593295</v>
      </c>
    </row>
    <row r="3521" spans="1:4" x14ac:dyDescent="0.25">
      <c r="A3521" s="67" t="s">
        <v>1600</v>
      </c>
      <c r="B3521" s="5">
        <v>38727</v>
      </c>
      <c r="C3521" s="5">
        <v>17815.333333333332</v>
      </c>
      <c r="D3521" s="6">
        <v>0.46002358389065334</v>
      </c>
    </row>
    <row r="3522" spans="1:4" x14ac:dyDescent="0.25">
      <c r="A3522" s="67" t="s">
        <v>1751</v>
      </c>
      <c r="B3522" s="5">
        <v>39989</v>
      </c>
      <c r="C3522" s="5">
        <v>17715.333333333332</v>
      </c>
      <c r="D3522" s="6">
        <v>0.44300515975226518</v>
      </c>
    </row>
    <row r="3523" spans="1:4" x14ac:dyDescent="0.25">
      <c r="A3523" s="67" t="s">
        <v>1371</v>
      </c>
      <c r="B3523" s="5">
        <v>38702</v>
      </c>
      <c r="C3523" s="5">
        <v>18756</v>
      </c>
      <c r="D3523" s="6">
        <v>0.48462611751330681</v>
      </c>
    </row>
    <row r="3524" spans="1:4" x14ac:dyDescent="0.25">
      <c r="A3524" s="67" t="s">
        <v>1038</v>
      </c>
      <c r="B3524" s="5">
        <v>40865</v>
      </c>
      <c r="C3524" s="5">
        <v>21068</v>
      </c>
      <c r="D3524" s="6">
        <v>0.5155512051878135</v>
      </c>
    </row>
    <row r="3525" spans="1:4" x14ac:dyDescent="0.25">
      <c r="A3525" s="67" t="s">
        <v>1474</v>
      </c>
      <c r="B3525" s="5">
        <v>40028</v>
      </c>
      <c r="C3525" s="5">
        <v>18966</v>
      </c>
      <c r="D3525" s="6">
        <v>0.47381832717098032</v>
      </c>
    </row>
    <row r="3526" spans="1:4" x14ac:dyDescent="0.25">
      <c r="A3526" s="67" t="s">
        <v>2903</v>
      </c>
      <c r="B3526" s="5">
        <v>66942</v>
      </c>
      <c r="C3526" s="5">
        <v>23065.833333333332</v>
      </c>
      <c r="D3526" s="6">
        <v>0.34456444882634718</v>
      </c>
    </row>
    <row r="3527" spans="1:4" x14ac:dyDescent="0.25">
      <c r="A3527" s="67" t="s">
        <v>2891</v>
      </c>
      <c r="B3527" s="5">
        <v>65617</v>
      </c>
      <c r="C3527" s="5">
        <v>22643</v>
      </c>
      <c r="D3527" s="6">
        <v>0.34507825715896795</v>
      </c>
    </row>
    <row r="3528" spans="1:4" x14ac:dyDescent="0.25">
      <c r="A3528" s="67" t="s">
        <v>2602</v>
      </c>
      <c r="B3528" s="5">
        <v>68428</v>
      </c>
      <c r="C3528" s="5">
        <v>25172.5</v>
      </c>
      <c r="D3528" s="6">
        <v>0.36786841643771556</v>
      </c>
    </row>
    <row r="3529" spans="1:4" x14ac:dyDescent="0.25">
      <c r="A3529" s="67" t="s">
        <v>2170</v>
      </c>
      <c r="B3529" s="5">
        <v>72028</v>
      </c>
      <c r="C3529" s="5">
        <v>29442.833333333332</v>
      </c>
      <c r="D3529" s="6">
        <v>0.40876927491160842</v>
      </c>
    </row>
    <row r="3530" spans="1:4" x14ac:dyDescent="0.25">
      <c r="A3530" s="67" t="s">
        <v>2535</v>
      </c>
      <c r="B3530" s="5">
        <v>64247</v>
      </c>
      <c r="C3530" s="5">
        <v>24005</v>
      </c>
      <c r="D3530" s="6">
        <v>0.37363612308745936</v>
      </c>
    </row>
    <row r="3531" spans="1:4" x14ac:dyDescent="0.25">
      <c r="A3531" s="67" t="s">
        <v>2460</v>
      </c>
      <c r="B3531" s="5">
        <v>68874</v>
      </c>
      <c r="C3531" s="5">
        <v>26270.333333333332</v>
      </c>
      <c r="D3531" s="6">
        <v>0.38142598561624608</v>
      </c>
    </row>
    <row r="3532" spans="1:4" x14ac:dyDescent="0.25">
      <c r="A3532" s="67" t="s">
        <v>2502</v>
      </c>
      <c r="B3532" s="5">
        <v>65062</v>
      </c>
      <c r="C3532" s="5">
        <v>24525.833333333332</v>
      </c>
      <c r="D3532" s="6">
        <v>0.37696095006814012</v>
      </c>
    </row>
    <row r="3533" spans="1:4" x14ac:dyDescent="0.25">
      <c r="A3533" s="67" t="s">
        <v>2338</v>
      </c>
      <c r="B3533" s="5">
        <v>67341</v>
      </c>
      <c r="C3533" s="5">
        <v>26484.833333333332</v>
      </c>
      <c r="D3533" s="6">
        <v>0.39329432787355895</v>
      </c>
    </row>
    <row r="3534" spans="1:4" x14ac:dyDescent="0.25">
      <c r="A3534" s="67" t="s">
        <v>2380</v>
      </c>
      <c r="B3534" s="5">
        <v>73294</v>
      </c>
      <c r="C3534" s="5">
        <v>28513.333333333332</v>
      </c>
      <c r="D3534" s="6">
        <v>0.38902684166962276</v>
      </c>
    </row>
    <row r="3535" spans="1:4" x14ac:dyDescent="0.25">
      <c r="A3535" s="67" t="s">
        <v>2404</v>
      </c>
      <c r="B3535" s="5">
        <v>71358</v>
      </c>
      <c r="C3535" s="5">
        <v>27641.333333333332</v>
      </c>
      <c r="D3535" s="6">
        <v>0.38736137970981993</v>
      </c>
    </row>
    <row r="3536" spans="1:4" x14ac:dyDescent="0.25">
      <c r="A3536" s="67" t="s">
        <v>1115</v>
      </c>
      <c r="B3536" s="5">
        <v>36074</v>
      </c>
      <c r="C3536" s="5">
        <v>18370.166666666668</v>
      </c>
      <c r="D3536" s="6">
        <v>0.50923564524773157</v>
      </c>
    </row>
    <row r="3537" spans="1:4" x14ac:dyDescent="0.25">
      <c r="A3537" s="67" t="s">
        <v>1122</v>
      </c>
      <c r="B3537" s="5">
        <v>33942</v>
      </c>
      <c r="C3537" s="5">
        <v>17264.333333333332</v>
      </c>
      <c r="D3537" s="6">
        <v>0.50864219354585272</v>
      </c>
    </row>
    <row r="3538" spans="1:4" x14ac:dyDescent="0.25">
      <c r="A3538" s="67" t="s">
        <v>1068</v>
      </c>
      <c r="B3538" s="5">
        <v>35662</v>
      </c>
      <c r="C3538" s="5">
        <v>18302</v>
      </c>
      <c r="D3538" s="6">
        <v>0.51320733553922948</v>
      </c>
    </row>
    <row r="3539" spans="1:4" x14ac:dyDescent="0.25">
      <c r="A3539" s="67" t="s">
        <v>1472</v>
      </c>
      <c r="B3539" s="5">
        <v>35667</v>
      </c>
      <c r="C3539" s="5">
        <v>16909.5</v>
      </c>
      <c r="D3539" s="6">
        <v>0.47409370005887796</v>
      </c>
    </row>
    <row r="3540" spans="1:4" x14ac:dyDescent="0.25">
      <c r="A3540" s="67" t="s">
        <v>1146</v>
      </c>
      <c r="B3540" s="5">
        <v>36216</v>
      </c>
      <c r="C3540" s="5">
        <v>18320.666666666668</v>
      </c>
      <c r="D3540" s="6">
        <v>0.50587217436123999</v>
      </c>
    </row>
    <row r="3541" spans="1:4" x14ac:dyDescent="0.25">
      <c r="A3541" s="67" t="s">
        <v>986</v>
      </c>
      <c r="B3541" s="5">
        <v>35283</v>
      </c>
      <c r="C3541" s="5">
        <v>18402.833333333332</v>
      </c>
      <c r="D3541" s="6">
        <v>0.52157790815217897</v>
      </c>
    </row>
    <row r="3542" spans="1:4" x14ac:dyDescent="0.25">
      <c r="A3542" s="67" t="s">
        <v>1202</v>
      </c>
      <c r="B3542" s="5">
        <v>34640</v>
      </c>
      <c r="C3542" s="5">
        <v>17361</v>
      </c>
      <c r="D3542" s="6">
        <v>0.50118360277136254</v>
      </c>
    </row>
    <row r="3543" spans="1:4" x14ac:dyDescent="0.25">
      <c r="A3543" s="67" t="s">
        <v>1046</v>
      </c>
      <c r="B3543" s="5">
        <v>34300</v>
      </c>
      <c r="C3543" s="5">
        <v>17651</v>
      </c>
      <c r="D3543" s="6">
        <v>0.51460641399416907</v>
      </c>
    </row>
    <row r="3544" spans="1:4" x14ac:dyDescent="0.25">
      <c r="A3544" s="67" t="s">
        <v>1220</v>
      </c>
      <c r="B3544" s="5">
        <v>35519</v>
      </c>
      <c r="C3544" s="5">
        <v>17744.5</v>
      </c>
      <c r="D3544" s="6">
        <v>0.4995776908133675</v>
      </c>
    </row>
    <row r="3545" spans="1:4" x14ac:dyDescent="0.25">
      <c r="A3545" s="67" t="s">
        <v>818</v>
      </c>
      <c r="B3545" s="5">
        <v>35694</v>
      </c>
      <c r="C3545" s="5">
        <v>19306.833333333332</v>
      </c>
      <c r="D3545" s="6">
        <v>0.54089856371752487</v>
      </c>
    </row>
    <row r="3546" spans="1:4" x14ac:dyDescent="0.25">
      <c r="A3546" s="67" t="s">
        <v>1208</v>
      </c>
      <c r="B3546" s="5">
        <v>37413</v>
      </c>
      <c r="C3546" s="5">
        <v>18736.333333333332</v>
      </c>
      <c r="D3546" s="6">
        <v>0.50079740553639995</v>
      </c>
    </row>
    <row r="3547" spans="1:4" x14ac:dyDescent="0.25">
      <c r="A3547" s="67" t="s">
        <v>1483</v>
      </c>
      <c r="B3547" s="5">
        <v>34843</v>
      </c>
      <c r="C3547" s="5">
        <v>16472.833333333332</v>
      </c>
      <c r="D3547" s="6">
        <v>0.47277310602799222</v>
      </c>
    </row>
    <row r="3548" spans="1:4" x14ac:dyDescent="0.25">
      <c r="A3548" s="67" t="s">
        <v>914</v>
      </c>
      <c r="B3548" s="5">
        <v>34720</v>
      </c>
      <c r="C3548" s="5">
        <v>18408.5</v>
      </c>
      <c r="D3548" s="6">
        <v>0.53019873271889406</v>
      </c>
    </row>
    <row r="3549" spans="1:4" x14ac:dyDescent="0.25">
      <c r="A3549" s="67" t="s">
        <v>1019</v>
      </c>
      <c r="B3549" s="5">
        <v>35648</v>
      </c>
      <c r="C3549" s="5">
        <v>18463</v>
      </c>
      <c r="D3549" s="6">
        <v>0.51792526929982041</v>
      </c>
    </row>
    <row r="3550" spans="1:4" x14ac:dyDescent="0.25">
      <c r="A3550" s="67" t="s">
        <v>2861</v>
      </c>
      <c r="B3550" s="5">
        <v>52014</v>
      </c>
      <c r="C3550" s="5">
        <v>18079.166666666668</v>
      </c>
      <c r="D3550" s="6">
        <v>0.34758270209302627</v>
      </c>
    </row>
    <row r="3551" spans="1:4" x14ac:dyDescent="0.25">
      <c r="A3551" s="67" t="s">
        <v>3092</v>
      </c>
      <c r="B3551" s="5">
        <v>52580</v>
      </c>
      <c r="C3551" s="5">
        <v>17433</v>
      </c>
      <c r="D3551" s="6">
        <v>0.33155192088246482</v>
      </c>
    </row>
    <row r="3552" spans="1:4" x14ac:dyDescent="0.25">
      <c r="A3552" s="67" t="s">
        <v>2771</v>
      </c>
      <c r="B3552" s="5">
        <v>51986</v>
      </c>
      <c r="C3552" s="5">
        <v>18401</v>
      </c>
      <c r="D3552" s="6">
        <v>0.35396068172200207</v>
      </c>
    </row>
    <row r="3553" spans="1:4" x14ac:dyDescent="0.25">
      <c r="A3553" s="67" t="s">
        <v>2915</v>
      </c>
      <c r="B3553" s="5">
        <v>53507</v>
      </c>
      <c r="C3553" s="5">
        <v>18403.666666666668</v>
      </c>
      <c r="D3553" s="6">
        <v>0.34394876682801628</v>
      </c>
    </row>
    <row r="3554" spans="1:4" x14ac:dyDescent="0.25">
      <c r="A3554" s="67" t="s">
        <v>2736</v>
      </c>
      <c r="B3554" s="5">
        <v>54445</v>
      </c>
      <c r="C3554" s="5">
        <v>19410.333333333332</v>
      </c>
      <c r="D3554" s="6">
        <v>0.35651268864603419</v>
      </c>
    </row>
    <row r="3555" spans="1:4" x14ac:dyDescent="0.25">
      <c r="A3555" s="67" t="s">
        <v>2795</v>
      </c>
      <c r="B3555" s="5">
        <v>51608</v>
      </c>
      <c r="C3555" s="5">
        <v>18161.833333333332</v>
      </c>
      <c r="D3555" s="6">
        <v>0.35191895313388105</v>
      </c>
    </row>
    <row r="3556" spans="1:4" x14ac:dyDescent="0.25">
      <c r="A3556" s="67" t="s">
        <v>3107</v>
      </c>
      <c r="B3556" s="5">
        <v>51030</v>
      </c>
      <c r="C3556" s="5">
        <v>16870.333333333332</v>
      </c>
      <c r="D3556" s="6">
        <v>0.33059638121366514</v>
      </c>
    </row>
    <row r="3557" spans="1:4" x14ac:dyDescent="0.25">
      <c r="A3557" s="67" t="s">
        <v>3117</v>
      </c>
      <c r="B3557" s="5">
        <v>54075</v>
      </c>
      <c r="C3557" s="5">
        <v>17841.666666666668</v>
      </c>
      <c r="D3557" s="6">
        <v>0.32994298042841735</v>
      </c>
    </row>
    <row r="3558" spans="1:4" x14ac:dyDescent="0.25">
      <c r="A3558" s="67" t="s">
        <v>3139</v>
      </c>
      <c r="B3558" s="5">
        <v>51902</v>
      </c>
      <c r="C3558" s="5">
        <v>17009</v>
      </c>
      <c r="D3558" s="6">
        <v>0.32771376825555854</v>
      </c>
    </row>
    <row r="3559" spans="1:4" x14ac:dyDescent="0.25">
      <c r="A3559" s="67" t="s">
        <v>3051</v>
      </c>
      <c r="B3559" s="5">
        <v>53731</v>
      </c>
      <c r="C3559" s="5">
        <v>17965</v>
      </c>
      <c r="D3559" s="6">
        <v>0.33435074724088515</v>
      </c>
    </row>
    <row r="3560" spans="1:4" x14ac:dyDescent="0.25">
      <c r="A3560" s="67" t="s">
        <v>3131</v>
      </c>
      <c r="B3560" s="5">
        <v>52218</v>
      </c>
      <c r="C3560" s="5">
        <v>17145.666666666668</v>
      </c>
      <c r="D3560" s="6">
        <v>0.32834782386661049</v>
      </c>
    </row>
    <row r="3561" spans="1:4" x14ac:dyDescent="0.25">
      <c r="A3561" s="67" t="s">
        <v>3124</v>
      </c>
      <c r="B3561" s="5">
        <v>51697</v>
      </c>
      <c r="C3561" s="5">
        <v>17021.833333333332</v>
      </c>
      <c r="D3561" s="6">
        <v>0.32926153032735617</v>
      </c>
    </row>
    <row r="3562" spans="1:4" x14ac:dyDescent="0.25">
      <c r="A3562" s="67" t="s">
        <v>3097</v>
      </c>
      <c r="B3562" s="5">
        <v>50340</v>
      </c>
      <c r="C3562" s="5">
        <v>16675.333333333332</v>
      </c>
      <c r="D3562" s="6">
        <v>0.3312541385246987</v>
      </c>
    </row>
    <row r="3563" spans="1:4" x14ac:dyDescent="0.25">
      <c r="A3563" s="67" t="s">
        <v>3113</v>
      </c>
      <c r="B3563" s="5">
        <v>53305</v>
      </c>
      <c r="C3563" s="5">
        <v>17598.666666666668</v>
      </c>
      <c r="D3563" s="6">
        <v>0.33015039239596039</v>
      </c>
    </row>
    <row r="3564" spans="1:4" x14ac:dyDescent="0.25">
      <c r="A3564" s="67" t="s">
        <v>3189</v>
      </c>
      <c r="B3564" s="5">
        <v>52949</v>
      </c>
      <c r="C3564" s="5">
        <v>17079.5</v>
      </c>
      <c r="D3564" s="6">
        <v>0.32256510982265951</v>
      </c>
    </row>
    <row r="3565" spans="1:4" x14ac:dyDescent="0.25">
      <c r="A3565" s="67" t="s">
        <v>382</v>
      </c>
      <c r="B3565" s="5">
        <v>67361</v>
      </c>
      <c r="C3565" s="5">
        <v>40875.833333333336</v>
      </c>
      <c r="D3565" s="6">
        <v>0.6068174957814364</v>
      </c>
    </row>
    <row r="3566" spans="1:4" x14ac:dyDescent="0.25">
      <c r="A3566" s="67" t="s">
        <v>883</v>
      </c>
      <c r="B3566" s="5">
        <v>68349</v>
      </c>
      <c r="C3566" s="5">
        <v>36437.333333333336</v>
      </c>
      <c r="D3566" s="6">
        <v>0.53310704375094498</v>
      </c>
    </row>
    <row r="3567" spans="1:4" x14ac:dyDescent="0.25">
      <c r="A3567" s="67" t="s">
        <v>515</v>
      </c>
      <c r="B3567" s="5">
        <v>62632</v>
      </c>
      <c r="C3567" s="5">
        <v>36670.833333333336</v>
      </c>
      <c r="D3567" s="6">
        <v>0.58549676416741181</v>
      </c>
    </row>
    <row r="3568" spans="1:4" x14ac:dyDescent="0.25">
      <c r="A3568" s="67" t="s">
        <v>400</v>
      </c>
      <c r="B3568" s="5">
        <v>64174</v>
      </c>
      <c r="C3568" s="5">
        <v>38717.333333333336</v>
      </c>
      <c r="D3568" s="6">
        <v>0.60331806235131569</v>
      </c>
    </row>
    <row r="3569" spans="1:4" x14ac:dyDescent="0.25">
      <c r="A3569" s="67" t="s">
        <v>312</v>
      </c>
      <c r="B3569" s="5">
        <v>70926</v>
      </c>
      <c r="C3569" s="5">
        <v>43881</v>
      </c>
      <c r="D3569" s="6">
        <v>0.61868708231114122</v>
      </c>
    </row>
    <row r="3570" spans="1:4" x14ac:dyDescent="0.25">
      <c r="A3570" s="67" t="s">
        <v>363</v>
      </c>
      <c r="B3570" s="5">
        <v>60952</v>
      </c>
      <c r="C3570" s="5">
        <v>37133.5</v>
      </c>
      <c r="D3570" s="6">
        <v>0.60922529203307518</v>
      </c>
    </row>
    <row r="3571" spans="1:4" x14ac:dyDescent="0.25">
      <c r="A3571" s="67" t="s">
        <v>406</v>
      </c>
      <c r="B3571" s="5">
        <v>66011</v>
      </c>
      <c r="C3571" s="5">
        <v>39757.666666666664</v>
      </c>
      <c r="D3571" s="6">
        <v>0.60228850747097706</v>
      </c>
    </row>
    <row r="3572" spans="1:4" x14ac:dyDescent="0.25">
      <c r="A3572" s="67" t="s">
        <v>196</v>
      </c>
      <c r="B3572" s="5">
        <v>70358</v>
      </c>
      <c r="C3572" s="5">
        <v>45855.166666666664</v>
      </c>
      <c r="D3572" s="6">
        <v>0.65174062177245895</v>
      </c>
    </row>
    <row r="3573" spans="1:4" x14ac:dyDescent="0.25">
      <c r="A3573" s="67" t="s">
        <v>701</v>
      </c>
      <c r="B3573" s="5">
        <v>65716</v>
      </c>
      <c r="C3573" s="5">
        <v>36802.166666666664</v>
      </c>
      <c r="D3573" s="6">
        <v>0.560018361839836</v>
      </c>
    </row>
    <row r="3574" spans="1:4" x14ac:dyDescent="0.25">
      <c r="A3574" s="67" t="s">
        <v>418</v>
      </c>
      <c r="B3574" s="5">
        <v>61406</v>
      </c>
      <c r="C3574" s="5">
        <v>36853</v>
      </c>
      <c r="D3574" s="6">
        <v>0.60015307950363161</v>
      </c>
    </row>
    <row r="3575" spans="1:4" x14ac:dyDescent="0.25">
      <c r="A3575" s="67" t="s">
        <v>316</v>
      </c>
      <c r="B3575" s="5">
        <v>69651</v>
      </c>
      <c r="C3575" s="5">
        <v>43039.166666666664</v>
      </c>
      <c r="D3575" s="6">
        <v>0.61792604078429114</v>
      </c>
    </row>
    <row r="3576" spans="1:4" x14ac:dyDescent="0.25">
      <c r="A3576" s="67" t="s">
        <v>715</v>
      </c>
      <c r="B3576" s="5">
        <v>65037</v>
      </c>
      <c r="C3576" s="5">
        <v>36277.833333333336</v>
      </c>
      <c r="D3576" s="6">
        <v>0.55780299419304913</v>
      </c>
    </row>
    <row r="3577" spans="1:4" x14ac:dyDescent="0.25">
      <c r="A3577" s="67" t="s">
        <v>810</v>
      </c>
      <c r="B3577" s="5">
        <v>66998</v>
      </c>
      <c r="C3577" s="5">
        <v>36308.666666666664</v>
      </c>
      <c r="D3577" s="6">
        <v>0.5419365752211508</v>
      </c>
    </row>
    <row r="3578" spans="1:4" x14ac:dyDescent="0.25">
      <c r="A3578" s="67" t="s">
        <v>341</v>
      </c>
      <c r="B3578" s="5">
        <v>63931</v>
      </c>
      <c r="C3578" s="5">
        <v>39133.333333333336</v>
      </c>
      <c r="D3578" s="6">
        <v>0.61211827334678537</v>
      </c>
    </row>
    <row r="3579" spans="1:4" x14ac:dyDescent="0.25">
      <c r="A3579" s="67" t="s">
        <v>433</v>
      </c>
      <c r="B3579" s="5">
        <v>63571</v>
      </c>
      <c r="C3579" s="5">
        <v>37995.5</v>
      </c>
      <c r="D3579" s="6">
        <v>0.5976860518160797</v>
      </c>
    </row>
    <row r="3580" spans="1:4" x14ac:dyDescent="0.25">
      <c r="A3580" s="67" t="s">
        <v>351</v>
      </c>
      <c r="B3580" s="5">
        <v>65499</v>
      </c>
      <c r="C3580" s="5">
        <v>40013</v>
      </c>
      <c r="D3580" s="6">
        <v>0.61089482282172247</v>
      </c>
    </row>
    <row r="3581" spans="1:4" x14ac:dyDescent="0.25">
      <c r="A3581" s="67" t="s">
        <v>489</v>
      </c>
      <c r="B3581" s="5">
        <v>67918</v>
      </c>
      <c r="C3581" s="5">
        <v>40044.333333333336</v>
      </c>
      <c r="D3581" s="6">
        <v>0.58959824101612734</v>
      </c>
    </row>
    <row r="3582" spans="1:4" x14ac:dyDescent="0.25">
      <c r="A3582" s="67" t="s">
        <v>518</v>
      </c>
      <c r="B3582" s="5">
        <v>62859</v>
      </c>
      <c r="C3582" s="5">
        <v>36798.5</v>
      </c>
      <c r="D3582" s="6">
        <v>0.58541338551360977</v>
      </c>
    </row>
    <row r="3583" spans="1:4" x14ac:dyDescent="0.25">
      <c r="A3583" s="67" t="s">
        <v>260</v>
      </c>
      <c r="B3583" s="5">
        <v>62583</v>
      </c>
      <c r="C3583" s="5">
        <v>39378</v>
      </c>
      <c r="D3583" s="6">
        <v>0.62921240592493166</v>
      </c>
    </row>
    <row r="3584" spans="1:4" x14ac:dyDescent="0.25">
      <c r="A3584" s="67" t="s">
        <v>244</v>
      </c>
      <c r="B3584" s="5">
        <v>67929</v>
      </c>
      <c r="C3584" s="5">
        <v>42954</v>
      </c>
      <c r="D3584" s="6">
        <v>0.63233670450028712</v>
      </c>
    </row>
    <row r="3585" spans="1:4" x14ac:dyDescent="0.25">
      <c r="A3585" s="67" t="s">
        <v>626</v>
      </c>
      <c r="B3585" s="5">
        <v>62496</v>
      </c>
      <c r="C3585" s="5">
        <v>35621.166666666664</v>
      </c>
      <c r="D3585" s="6">
        <v>0.56997514507595148</v>
      </c>
    </row>
    <row r="3586" spans="1:4" x14ac:dyDescent="0.25">
      <c r="A3586" s="67" t="s">
        <v>591</v>
      </c>
      <c r="B3586" s="5">
        <v>66468</v>
      </c>
      <c r="C3586" s="5">
        <v>38204.333333333336</v>
      </c>
      <c r="D3586" s="6">
        <v>0.57477783795711224</v>
      </c>
    </row>
    <row r="3587" spans="1:4" x14ac:dyDescent="0.25">
      <c r="A3587" s="67" t="s">
        <v>268</v>
      </c>
      <c r="B3587" s="5">
        <v>62789</v>
      </c>
      <c r="C3587" s="5">
        <v>39387.5</v>
      </c>
      <c r="D3587" s="6">
        <v>0.62729936772364581</v>
      </c>
    </row>
    <row r="3588" spans="1:4" x14ac:dyDescent="0.25">
      <c r="A3588" s="67" t="s">
        <v>741</v>
      </c>
      <c r="B3588" s="5">
        <v>70372</v>
      </c>
      <c r="C3588" s="5">
        <v>38911.666666666664</v>
      </c>
      <c r="D3588" s="6">
        <v>0.55294245817465282</v>
      </c>
    </row>
    <row r="3589" spans="1:4" x14ac:dyDescent="0.25">
      <c r="A3589" s="67" t="s">
        <v>169</v>
      </c>
      <c r="B3589" s="5">
        <v>65092</v>
      </c>
      <c r="C3589" s="5">
        <v>43324.5</v>
      </c>
      <c r="D3589" s="6">
        <v>0.66558870521723101</v>
      </c>
    </row>
    <row r="3590" spans="1:4" x14ac:dyDescent="0.25">
      <c r="A3590" s="67" t="s">
        <v>364</v>
      </c>
      <c r="B3590" s="5">
        <v>63175</v>
      </c>
      <c r="C3590" s="5">
        <v>38480</v>
      </c>
      <c r="D3590" s="6">
        <v>0.60910170162247723</v>
      </c>
    </row>
    <row r="3591" spans="1:4" x14ac:dyDescent="0.25">
      <c r="A3591" s="67" t="s">
        <v>303</v>
      </c>
      <c r="B3591" s="5">
        <v>66339</v>
      </c>
      <c r="C3591" s="5">
        <v>41138.666666666664</v>
      </c>
      <c r="D3591" s="6">
        <v>0.62012792876990408</v>
      </c>
    </row>
    <row r="3592" spans="1:4" x14ac:dyDescent="0.25">
      <c r="A3592" s="67" t="s">
        <v>574</v>
      </c>
      <c r="B3592" s="5">
        <v>61641</v>
      </c>
      <c r="C3592" s="5">
        <v>35594.166666666664</v>
      </c>
      <c r="D3592" s="6">
        <v>0.57744304386149903</v>
      </c>
    </row>
    <row r="3593" spans="1:4" x14ac:dyDescent="0.25">
      <c r="A3593" s="67" t="s">
        <v>308</v>
      </c>
      <c r="B3593" s="5">
        <v>69966</v>
      </c>
      <c r="C3593" s="5">
        <v>43341.5</v>
      </c>
      <c r="D3593" s="6">
        <v>0.61946516879627245</v>
      </c>
    </row>
    <row r="3594" spans="1:4" x14ac:dyDescent="0.25">
      <c r="A3594" s="67" t="s">
        <v>305</v>
      </c>
      <c r="B3594" s="5">
        <v>61449</v>
      </c>
      <c r="C3594" s="5">
        <v>38095.166666666664</v>
      </c>
      <c r="D3594" s="6">
        <v>0.61994770731283932</v>
      </c>
    </row>
    <row r="3595" spans="1:4" x14ac:dyDescent="0.25">
      <c r="A3595" s="67" t="s">
        <v>210</v>
      </c>
      <c r="B3595" s="5">
        <v>61309</v>
      </c>
      <c r="C3595" s="5">
        <v>39560.833333333336</v>
      </c>
      <c r="D3595" s="6">
        <v>0.64526959065281342</v>
      </c>
    </row>
    <row r="3596" spans="1:4" x14ac:dyDescent="0.25">
      <c r="A3596" s="67" t="s">
        <v>553</v>
      </c>
      <c r="B3596" s="5">
        <v>63673</v>
      </c>
      <c r="C3596" s="5">
        <v>36988.333333333336</v>
      </c>
      <c r="D3596" s="6">
        <v>0.58091079944926949</v>
      </c>
    </row>
    <row r="3597" spans="1:4" x14ac:dyDescent="0.25">
      <c r="A3597" s="67" t="s">
        <v>255</v>
      </c>
      <c r="B3597" s="5">
        <v>70527</v>
      </c>
      <c r="C3597" s="5">
        <v>44462.333333333336</v>
      </c>
      <c r="D3597" s="6">
        <v>0.63042995354025178</v>
      </c>
    </row>
    <row r="3598" spans="1:4" x14ac:dyDescent="0.25">
      <c r="A3598" s="67" t="s">
        <v>359</v>
      </c>
      <c r="B3598" s="5">
        <v>70247</v>
      </c>
      <c r="C3598" s="5">
        <v>42823.833333333336</v>
      </c>
      <c r="D3598" s="6">
        <v>0.60961796707807214</v>
      </c>
    </row>
    <row r="3599" spans="1:4" x14ac:dyDescent="0.25">
      <c r="A3599" s="67" t="s">
        <v>259</v>
      </c>
      <c r="B3599" s="5">
        <v>67371</v>
      </c>
      <c r="C3599" s="5">
        <v>42407.333333333336</v>
      </c>
      <c r="D3599" s="6">
        <v>0.62945975766031881</v>
      </c>
    </row>
    <row r="3600" spans="1:4" x14ac:dyDescent="0.25">
      <c r="A3600" s="67" t="s">
        <v>560</v>
      </c>
      <c r="B3600" s="5">
        <v>64578</v>
      </c>
      <c r="C3600" s="5">
        <v>37456.833333333336</v>
      </c>
      <c r="D3600" s="6">
        <v>0.58002467300525462</v>
      </c>
    </row>
    <row r="3601" spans="1:4" x14ac:dyDescent="0.25">
      <c r="A3601" s="67" t="s">
        <v>450</v>
      </c>
      <c r="B3601" s="5">
        <v>67008</v>
      </c>
      <c r="C3601" s="5">
        <v>39885.666666666664</v>
      </c>
      <c r="D3601" s="6">
        <v>0.59523738459089459</v>
      </c>
    </row>
    <row r="3602" spans="1:4" x14ac:dyDescent="0.25">
      <c r="A3602" s="67" t="s">
        <v>731</v>
      </c>
      <c r="B3602" s="5">
        <v>70240</v>
      </c>
      <c r="C3602" s="5">
        <v>38973.333333333336</v>
      </c>
      <c r="D3602" s="6">
        <v>0.55485952923310555</v>
      </c>
    </row>
    <row r="3603" spans="1:4" x14ac:dyDescent="0.25">
      <c r="A3603" s="67" t="s">
        <v>712</v>
      </c>
      <c r="B3603" s="5">
        <v>68458</v>
      </c>
      <c r="C3603" s="5">
        <v>38203</v>
      </c>
      <c r="D3603" s="6">
        <v>0.55805019135820499</v>
      </c>
    </row>
    <row r="3604" spans="1:4" x14ac:dyDescent="0.25">
      <c r="A3604" s="67" t="s">
        <v>361</v>
      </c>
      <c r="B3604" s="5">
        <v>70309</v>
      </c>
      <c r="C3604" s="5">
        <v>42849.5</v>
      </c>
      <c r="D3604" s="6">
        <v>0.60944544795118694</v>
      </c>
    </row>
    <row r="3605" spans="1:4" x14ac:dyDescent="0.25">
      <c r="A3605" s="67" t="s">
        <v>744</v>
      </c>
      <c r="B3605" s="5">
        <v>64132</v>
      </c>
      <c r="C3605" s="5">
        <v>35435</v>
      </c>
      <c r="D3605" s="6">
        <v>0.55253227717831976</v>
      </c>
    </row>
    <row r="3606" spans="1:4" x14ac:dyDescent="0.25">
      <c r="A3606" s="67" t="s">
        <v>521</v>
      </c>
      <c r="B3606" s="5">
        <v>67553</v>
      </c>
      <c r="C3606" s="5">
        <v>39524</v>
      </c>
      <c r="D3606" s="6">
        <v>0.58508134353766672</v>
      </c>
    </row>
    <row r="3607" spans="1:4" x14ac:dyDescent="0.25">
      <c r="A3607" s="67" t="s">
        <v>365</v>
      </c>
      <c r="B3607" s="5">
        <v>65052</v>
      </c>
      <c r="C3607" s="5">
        <v>39620.333333333336</v>
      </c>
      <c r="D3607" s="6">
        <v>0.60905634466785552</v>
      </c>
    </row>
    <row r="3608" spans="1:4" x14ac:dyDescent="0.25">
      <c r="A3608" s="67" t="s">
        <v>463</v>
      </c>
      <c r="B3608" s="5">
        <v>69283</v>
      </c>
      <c r="C3608" s="5">
        <v>41150.333333333336</v>
      </c>
      <c r="D3608" s="6">
        <v>0.59394560474190405</v>
      </c>
    </row>
    <row r="3609" spans="1:4" x14ac:dyDescent="0.25">
      <c r="A3609" s="67" t="s">
        <v>355</v>
      </c>
      <c r="B3609" s="5">
        <v>66406</v>
      </c>
      <c r="C3609" s="5">
        <v>40536.166666666664</v>
      </c>
      <c r="D3609" s="6">
        <v>0.61042927847885231</v>
      </c>
    </row>
    <row r="3610" spans="1:4" x14ac:dyDescent="0.25">
      <c r="A3610" s="67" t="s">
        <v>296</v>
      </c>
      <c r="B3610" s="5">
        <v>62579</v>
      </c>
      <c r="C3610" s="5">
        <v>38885</v>
      </c>
      <c r="D3610" s="6">
        <v>0.62137458252768496</v>
      </c>
    </row>
    <row r="3611" spans="1:4" x14ac:dyDescent="0.25">
      <c r="A3611" s="67" t="s">
        <v>480</v>
      </c>
      <c r="B3611" s="5">
        <v>65409</v>
      </c>
      <c r="C3611" s="5">
        <v>38647.666666666664</v>
      </c>
      <c r="D3611" s="6">
        <v>0.59086160416252598</v>
      </c>
    </row>
    <row r="3612" spans="1:4" x14ac:dyDescent="0.25">
      <c r="A3612" s="67" t="s">
        <v>306</v>
      </c>
      <c r="B3612" s="5">
        <v>65261</v>
      </c>
      <c r="C3612" s="5">
        <v>40439.333333333336</v>
      </c>
      <c r="D3612" s="6">
        <v>0.61965543484367902</v>
      </c>
    </row>
    <row r="3613" spans="1:4" x14ac:dyDescent="0.25">
      <c r="A3613" s="67" t="s">
        <v>246</v>
      </c>
      <c r="B3613" s="5">
        <v>71287</v>
      </c>
      <c r="C3613" s="5">
        <v>45055.833333333336</v>
      </c>
      <c r="D3613" s="6">
        <v>0.63203435876574043</v>
      </c>
    </row>
    <row r="3614" spans="1:4" x14ac:dyDescent="0.25">
      <c r="A3614" s="67" t="s">
        <v>451</v>
      </c>
      <c r="B3614" s="5">
        <v>68302</v>
      </c>
      <c r="C3614" s="5">
        <v>40649.666666666664</v>
      </c>
      <c r="D3614" s="6">
        <v>0.59514606697705286</v>
      </c>
    </row>
    <row r="3615" spans="1:4" x14ac:dyDescent="0.25">
      <c r="A3615" s="67" t="s">
        <v>491</v>
      </c>
      <c r="B3615" s="5">
        <v>65564</v>
      </c>
      <c r="C3615" s="5">
        <v>38655</v>
      </c>
      <c r="D3615" s="6">
        <v>0.58957659691294007</v>
      </c>
    </row>
    <row r="3616" spans="1:4" x14ac:dyDescent="0.25">
      <c r="A3616" s="67" t="s">
        <v>309</v>
      </c>
      <c r="B3616" s="5">
        <v>61032</v>
      </c>
      <c r="C3616" s="5">
        <v>37790</v>
      </c>
      <c r="D3616" s="6">
        <v>0.61918337921090572</v>
      </c>
    </row>
    <row r="3617" spans="1:4" x14ac:dyDescent="0.25">
      <c r="A3617" s="67" t="s">
        <v>325</v>
      </c>
      <c r="B3617" s="5">
        <v>63698</v>
      </c>
      <c r="C3617" s="5">
        <v>39183.833333333336</v>
      </c>
      <c r="D3617" s="6">
        <v>0.615150135535391</v>
      </c>
    </row>
    <row r="3618" spans="1:4" x14ac:dyDescent="0.25">
      <c r="A3618" s="67" t="s">
        <v>706</v>
      </c>
      <c r="B3618" s="5">
        <v>69447</v>
      </c>
      <c r="C3618" s="5">
        <v>38787.833333333336</v>
      </c>
      <c r="D3618" s="6">
        <v>0.55852424630773589</v>
      </c>
    </row>
    <row r="3619" spans="1:4" x14ac:dyDescent="0.25">
      <c r="A3619" s="67" t="s">
        <v>605</v>
      </c>
      <c r="B3619" s="5">
        <v>67885</v>
      </c>
      <c r="C3619" s="5">
        <v>38943</v>
      </c>
      <c r="D3619" s="6">
        <v>0.57366133902924066</v>
      </c>
    </row>
    <row r="3620" spans="1:4" x14ac:dyDescent="0.25">
      <c r="A3620" s="67" t="s">
        <v>734</v>
      </c>
      <c r="B3620" s="5">
        <v>42988</v>
      </c>
      <c r="C3620" s="5">
        <v>23805.166666666668</v>
      </c>
      <c r="D3620" s="6">
        <v>0.55376306566173505</v>
      </c>
    </row>
    <row r="3621" spans="1:4" x14ac:dyDescent="0.25">
      <c r="A3621" s="67" t="s">
        <v>1157</v>
      </c>
      <c r="B3621" s="5">
        <v>40067</v>
      </c>
      <c r="C3621" s="5">
        <v>20244.5</v>
      </c>
      <c r="D3621" s="6">
        <v>0.50526617914992389</v>
      </c>
    </row>
    <row r="3622" spans="1:4" x14ac:dyDescent="0.25">
      <c r="A3622" s="67" t="s">
        <v>872</v>
      </c>
      <c r="B3622" s="5">
        <v>44718</v>
      </c>
      <c r="C3622" s="5">
        <v>23892.833333333332</v>
      </c>
      <c r="D3622" s="6">
        <v>0.53430013268333409</v>
      </c>
    </row>
    <row r="3623" spans="1:4" x14ac:dyDescent="0.25">
      <c r="A3623" s="67" t="s">
        <v>1089</v>
      </c>
      <c r="B3623" s="5">
        <v>41484</v>
      </c>
      <c r="C3623" s="5">
        <v>21216.333333333332</v>
      </c>
      <c r="D3623" s="6">
        <v>0.51143412721370485</v>
      </c>
    </row>
    <row r="3624" spans="1:4" x14ac:dyDescent="0.25">
      <c r="A3624" s="67" t="s">
        <v>1102</v>
      </c>
      <c r="B3624" s="5">
        <v>41352</v>
      </c>
      <c r="C3624" s="5">
        <v>21112.166666666668</v>
      </c>
      <c r="D3624" s="6">
        <v>0.51054765589733675</v>
      </c>
    </row>
    <row r="3625" spans="1:4" x14ac:dyDescent="0.25">
      <c r="A3625" s="67" t="s">
        <v>1040</v>
      </c>
      <c r="B3625" s="5">
        <v>42038</v>
      </c>
      <c r="C3625" s="5">
        <v>21655.333333333332</v>
      </c>
      <c r="D3625" s="6">
        <v>0.51513709818101083</v>
      </c>
    </row>
    <row r="3626" spans="1:4" x14ac:dyDescent="0.25">
      <c r="A3626" s="67" t="s">
        <v>1192</v>
      </c>
      <c r="B3626" s="5">
        <v>42078</v>
      </c>
      <c r="C3626" s="5">
        <v>21131.5</v>
      </c>
      <c r="D3626" s="6">
        <v>0.50219829839821284</v>
      </c>
    </row>
    <row r="3627" spans="1:4" x14ac:dyDescent="0.25">
      <c r="A3627" s="67" t="s">
        <v>1136</v>
      </c>
      <c r="B3627" s="5">
        <v>41343</v>
      </c>
      <c r="C3627" s="5">
        <v>20962</v>
      </c>
      <c r="D3627" s="6">
        <v>0.50702658249280408</v>
      </c>
    </row>
    <row r="3628" spans="1:4" x14ac:dyDescent="0.25">
      <c r="A3628" s="67" t="s">
        <v>1265</v>
      </c>
      <c r="B3628" s="5">
        <v>42707</v>
      </c>
      <c r="C3628" s="5">
        <v>21175.5</v>
      </c>
      <c r="D3628" s="6">
        <v>0.4958320650010537</v>
      </c>
    </row>
    <row r="3629" spans="1:4" x14ac:dyDescent="0.25">
      <c r="A3629" s="67" t="s">
        <v>1269</v>
      </c>
      <c r="B3629" s="5">
        <v>39288</v>
      </c>
      <c r="C3629" s="5">
        <v>19462.666666666668</v>
      </c>
      <c r="D3629" s="6">
        <v>0.49538451096178648</v>
      </c>
    </row>
    <row r="3630" spans="1:4" x14ac:dyDescent="0.25">
      <c r="A3630" s="67" t="s">
        <v>795</v>
      </c>
      <c r="B3630" s="5">
        <v>42172</v>
      </c>
      <c r="C3630" s="5">
        <v>22946.666666666668</v>
      </c>
      <c r="D3630" s="6">
        <v>0.5441209017041323</v>
      </c>
    </row>
    <row r="3631" spans="1:4" x14ac:dyDescent="0.25">
      <c r="A3631" s="67" t="s">
        <v>1558</v>
      </c>
      <c r="B3631" s="5">
        <v>42173</v>
      </c>
      <c r="C3631" s="5">
        <v>19592.833333333332</v>
      </c>
      <c r="D3631" s="6">
        <v>0.46458239473913004</v>
      </c>
    </row>
    <row r="3632" spans="1:4" x14ac:dyDescent="0.25">
      <c r="A3632" s="67" t="s">
        <v>1359</v>
      </c>
      <c r="B3632" s="5">
        <v>42095</v>
      </c>
      <c r="C3632" s="5">
        <v>20471.666666666668</v>
      </c>
      <c r="D3632" s="6">
        <v>0.4863206239854298</v>
      </c>
    </row>
    <row r="3633" spans="1:4" x14ac:dyDescent="0.25">
      <c r="A3633" s="67" t="s">
        <v>1356</v>
      </c>
      <c r="B3633" s="5">
        <v>41508</v>
      </c>
      <c r="C3633" s="5">
        <v>20202.333333333332</v>
      </c>
      <c r="D3633" s="6">
        <v>0.48670938935466251</v>
      </c>
    </row>
    <row r="3634" spans="1:4" x14ac:dyDescent="0.25">
      <c r="A3634" s="67" t="s">
        <v>1341</v>
      </c>
      <c r="B3634" s="5">
        <v>39120</v>
      </c>
      <c r="C3634" s="5">
        <v>19111.166666666668</v>
      </c>
      <c r="D3634" s="6">
        <v>0.4885267552828903</v>
      </c>
    </row>
    <row r="3635" spans="1:4" x14ac:dyDescent="0.25">
      <c r="A3635" s="67" t="s">
        <v>1468</v>
      </c>
      <c r="B3635" s="5">
        <v>40707</v>
      </c>
      <c r="C3635" s="5">
        <v>19332.833333333332</v>
      </c>
      <c r="D3635" s="6">
        <v>0.47492650731651392</v>
      </c>
    </row>
    <row r="3636" spans="1:4" x14ac:dyDescent="0.25">
      <c r="A3636" s="67" t="s">
        <v>890</v>
      </c>
      <c r="B3636" s="5">
        <v>43530</v>
      </c>
      <c r="C3636" s="5">
        <v>23172.666666666668</v>
      </c>
      <c r="D3636" s="6">
        <v>0.53233785129029787</v>
      </c>
    </row>
    <row r="3637" spans="1:4" x14ac:dyDescent="0.25">
      <c r="A3637" s="67" t="s">
        <v>1091</v>
      </c>
      <c r="B3637" s="5">
        <v>40025</v>
      </c>
      <c r="C3637" s="5">
        <v>20461.5</v>
      </c>
      <c r="D3637" s="6">
        <v>0.51121798875702684</v>
      </c>
    </row>
    <row r="3638" spans="1:4" x14ac:dyDescent="0.25">
      <c r="A3638" s="67" t="s">
        <v>1124</v>
      </c>
      <c r="B3638" s="5">
        <v>42364</v>
      </c>
      <c r="C3638" s="5">
        <v>21538.333333333332</v>
      </c>
      <c r="D3638" s="6">
        <v>0.50841122966040342</v>
      </c>
    </row>
    <row r="3639" spans="1:4" x14ac:dyDescent="0.25">
      <c r="A3639" s="67" t="s">
        <v>1527</v>
      </c>
      <c r="B3639" s="5">
        <v>40265</v>
      </c>
      <c r="C3639" s="5">
        <v>18860.833333333332</v>
      </c>
      <c r="D3639" s="6">
        <v>0.46841756695227449</v>
      </c>
    </row>
    <row r="3640" spans="1:4" x14ac:dyDescent="0.25">
      <c r="A3640" s="67" t="s">
        <v>1268</v>
      </c>
      <c r="B3640" s="5">
        <v>40143</v>
      </c>
      <c r="C3640" s="5">
        <v>19886.5</v>
      </c>
      <c r="D3640" s="6">
        <v>0.49539147547517626</v>
      </c>
    </row>
    <row r="3641" spans="1:4" x14ac:dyDescent="0.25">
      <c r="A3641" s="67" t="s">
        <v>1411</v>
      </c>
      <c r="B3641" s="5">
        <v>39410</v>
      </c>
      <c r="C3641" s="5">
        <v>18961.5</v>
      </c>
      <c r="D3641" s="6">
        <v>0.48113422989089066</v>
      </c>
    </row>
    <row r="3642" spans="1:4" x14ac:dyDescent="0.25">
      <c r="A3642" s="67" t="s">
        <v>1396</v>
      </c>
      <c r="B3642" s="5">
        <v>41023</v>
      </c>
      <c r="C3642" s="5">
        <v>19793.833333333332</v>
      </c>
      <c r="D3642" s="6">
        <v>0.48250574880757946</v>
      </c>
    </row>
    <row r="3643" spans="1:4" x14ac:dyDescent="0.25">
      <c r="A3643" s="67" t="s">
        <v>893</v>
      </c>
      <c r="B3643" s="5">
        <v>43973</v>
      </c>
      <c r="C3643" s="5">
        <v>23398.5</v>
      </c>
      <c r="D3643" s="6">
        <v>0.53211061333090759</v>
      </c>
    </row>
    <row r="3644" spans="1:4" x14ac:dyDescent="0.25">
      <c r="A3644" s="67" t="s">
        <v>1024</v>
      </c>
      <c r="B3644" s="5">
        <v>40592</v>
      </c>
      <c r="C3644" s="5">
        <v>21008.666666666668</v>
      </c>
      <c r="D3644" s="6">
        <v>0.51755682564708971</v>
      </c>
    </row>
    <row r="3645" spans="1:4" x14ac:dyDescent="0.25">
      <c r="A3645" s="67" t="s">
        <v>1747</v>
      </c>
      <c r="B3645" s="5">
        <v>43642</v>
      </c>
      <c r="C3645" s="5">
        <v>19348.5</v>
      </c>
      <c r="D3645" s="6">
        <v>0.44334585949314881</v>
      </c>
    </row>
    <row r="3646" spans="1:4" x14ac:dyDescent="0.25">
      <c r="A3646" s="67" t="s">
        <v>979</v>
      </c>
      <c r="B3646" s="5">
        <v>38636</v>
      </c>
      <c r="C3646" s="5">
        <v>20184.5</v>
      </c>
      <c r="D3646" s="6">
        <v>0.5224272699037168</v>
      </c>
    </row>
    <row r="3647" spans="1:4" x14ac:dyDescent="0.25">
      <c r="A3647" s="67" t="s">
        <v>855</v>
      </c>
      <c r="B3647" s="5">
        <v>42173</v>
      </c>
      <c r="C3647" s="5">
        <v>22606.833333333332</v>
      </c>
      <c r="D3647" s="6">
        <v>0.53604992135568563</v>
      </c>
    </row>
    <row r="3648" spans="1:4" x14ac:dyDescent="0.25">
      <c r="A3648" s="67" t="s">
        <v>2881</v>
      </c>
      <c r="B3648" s="5">
        <v>72782</v>
      </c>
      <c r="C3648" s="5">
        <v>25157.5</v>
      </c>
      <c r="D3648" s="6">
        <v>0.34565551922178561</v>
      </c>
    </row>
    <row r="3649" spans="1:4" x14ac:dyDescent="0.25">
      <c r="A3649" s="67" t="s">
        <v>2470</v>
      </c>
      <c r="B3649" s="5">
        <v>71642</v>
      </c>
      <c r="C3649" s="5">
        <v>27268.333333333332</v>
      </c>
      <c r="D3649" s="6">
        <v>0.3806193759712645</v>
      </c>
    </row>
    <row r="3650" spans="1:4" x14ac:dyDescent="0.25">
      <c r="A3650" s="67" t="s">
        <v>2413</v>
      </c>
      <c r="B3650" s="5">
        <v>72494</v>
      </c>
      <c r="C3650" s="5">
        <v>28022.333333333332</v>
      </c>
      <c r="D3650" s="6">
        <v>0.38654693261971101</v>
      </c>
    </row>
    <row r="3651" spans="1:4" x14ac:dyDescent="0.25">
      <c r="A3651" s="67" t="s">
        <v>2283</v>
      </c>
      <c r="B3651" s="5">
        <v>75865</v>
      </c>
      <c r="C3651" s="5">
        <v>30274.166666666668</v>
      </c>
      <c r="D3651" s="6">
        <v>0.39905314264373121</v>
      </c>
    </row>
    <row r="3652" spans="1:4" x14ac:dyDescent="0.25">
      <c r="A3652" s="67" t="s">
        <v>2245</v>
      </c>
      <c r="B3652" s="5">
        <v>74237</v>
      </c>
      <c r="C3652" s="5">
        <v>29880.5</v>
      </c>
      <c r="D3652" s="6">
        <v>0.40250144806498106</v>
      </c>
    </row>
    <row r="3653" spans="1:4" x14ac:dyDescent="0.25">
      <c r="A3653" s="67" t="s">
        <v>2566</v>
      </c>
      <c r="B3653" s="5">
        <v>71928</v>
      </c>
      <c r="C3653" s="5">
        <v>26667</v>
      </c>
      <c r="D3653" s="6">
        <v>0.37074574574574576</v>
      </c>
    </row>
    <row r="3654" spans="1:4" x14ac:dyDescent="0.25">
      <c r="A3654" s="67" t="s">
        <v>1857</v>
      </c>
      <c r="B3654" s="5">
        <v>77387</v>
      </c>
      <c r="C3654" s="5">
        <v>33581.5</v>
      </c>
      <c r="D3654" s="6">
        <v>0.43394239342525232</v>
      </c>
    </row>
    <row r="3655" spans="1:4" x14ac:dyDescent="0.25">
      <c r="A3655" s="67" t="s">
        <v>2436</v>
      </c>
      <c r="B3655" s="5">
        <v>76920</v>
      </c>
      <c r="C3655" s="5">
        <v>29513.333333333332</v>
      </c>
      <c r="D3655" s="6">
        <v>0.38368868088056857</v>
      </c>
    </row>
    <row r="3656" spans="1:4" x14ac:dyDescent="0.25">
      <c r="A3656" s="67" t="s">
        <v>842</v>
      </c>
      <c r="B3656" s="5">
        <v>39423</v>
      </c>
      <c r="C3656" s="5">
        <v>21186</v>
      </c>
      <c r="D3656" s="6">
        <v>0.53740202419907157</v>
      </c>
    </row>
    <row r="3657" spans="1:4" x14ac:dyDescent="0.25">
      <c r="A3657" s="67" t="s">
        <v>813</v>
      </c>
      <c r="B3657" s="5">
        <v>36074</v>
      </c>
      <c r="C3657" s="5">
        <v>19534.833333333332</v>
      </c>
      <c r="D3657" s="6">
        <v>0.54152113248692502</v>
      </c>
    </row>
    <row r="3658" spans="1:4" x14ac:dyDescent="0.25">
      <c r="A3658" s="67" t="s">
        <v>940</v>
      </c>
      <c r="B3658" s="5">
        <v>37577</v>
      </c>
      <c r="C3658" s="5">
        <v>19801.166666666668</v>
      </c>
      <c r="D3658" s="6">
        <v>0.52694910894075275</v>
      </c>
    </row>
    <row r="3659" spans="1:4" x14ac:dyDescent="0.25">
      <c r="A3659" s="67" t="s">
        <v>854</v>
      </c>
      <c r="B3659" s="5">
        <v>37661</v>
      </c>
      <c r="C3659" s="5">
        <v>20191.333333333332</v>
      </c>
      <c r="D3659" s="6">
        <v>0.53613375463565316</v>
      </c>
    </row>
    <row r="3660" spans="1:4" x14ac:dyDescent="0.25">
      <c r="A3660" s="67" t="s">
        <v>750</v>
      </c>
      <c r="B3660" s="5">
        <v>35203</v>
      </c>
      <c r="C3660" s="5">
        <v>19421.5</v>
      </c>
      <c r="D3660" s="6">
        <v>0.55170013919268246</v>
      </c>
    </row>
    <row r="3661" spans="1:4" x14ac:dyDescent="0.25">
      <c r="A3661" s="67" t="s">
        <v>683</v>
      </c>
      <c r="B3661" s="5">
        <v>40407</v>
      </c>
      <c r="C3661" s="5">
        <v>22713.5</v>
      </c>
      <c r="D3661" s="6">
        <v>0.56211794986017272</v>
      </c>
    </row>
    <row r="3662" spans="1:4" x14ac:dyDescent="0.25">
      <c r="A3662" s="67" t="s">
        <v>645</v>
      </c>
      <c r="B3662" s="5">
        <v>36350</v>
      </c>
      <c r="C3662" s="5">
        <v>20625.666666666668</v>
      </c>
      <c r="D3662" s="6">
        <v>0.56741861531407611</v>
      </c>
    </row>
    <row r="3663" spans="1:4" x14ac:dyDescent="0.25">
      <c r="A3663" s="67" t="s">
        <v>1196</v>
      </c>
      <c r="B3663" s="5">
        <v>35484</v>
      </c>
      <c r="C3663" s="5">
        <v>17801.833333333332</v>
      </c>
      <c r="D3663" s="6">
        <v>0.50168620598955393</v>
      </c>
    </row>
    <row r="3664" spans="1:4" x14ac:dyDescent="0.25">
      <c r="A3664" s="67" t="s">
        <v>1305</v>
      </c>
      <c r="B3664" s="5">
        <v>38529</v>
      </c>
      <c r="C3664" s="5">
        <v>18964.666666666668</v>
      </c>
      <c r="D3664" s="6">
        <v>0.49221798299116687</v>
      </c>
    </row>
    <row r="3665" spans="1:4" x14ac:dyDescent="0.25">
      <c r="A3665" s="67" t="s">
        <v>738</v>
      </c>
      <c r="B3665" s="5">
        <v>36337</v>
      </c>
      <c r="C3665" s="5">
        <v>20105.5</v>
      </c>
      <c r="D3665" s="6">
        <v>0.55330654704571103</v>
      </c>
    </row>
    <row r="3666" spans="1:4" x14ac:dyDescent="0.25">
      <c r="A3666" s="67" t="s">
        <v>776</v>
      </c>
      <c r="B3666" s="5">
        <v>37927</v>
      </c>
      <c r="C3666" s="5">
        <v>20746.5</v>
      </c>
      <c r="D3666" s="6">
        <v>0.54701136393598226</v>
      </c>
    </row>
    <row r="3667" spans="1:4" x14ac:dyDescent="0.25">
      <c r="A3667" s="67" t="s">
        <v>964</v>
      </c>
      <c r="B3667" s="5">
        <v>38020</v>
      </c>
      <c r="C3667" s="5">
        <v>19910</v>
      </c>
      <c r="D3667" s="6">
        <v>0.52367175170962654</v>
      </c>
    </row>
    <row r="3668" spans="1:4" x14ac:dyDescent="0.25">
      <c r="A3668" s="67" t="s">
        <v>1497</v>
      </c>
      <c r="B3668" s="5">
        <v>36957</v>
      </c>
      <c r="C3668" s="5">
        <v>17409.166666666668</v>
      </c>
      <c r="D3668" s="6">
        <v>0.47106547248604236</v>
      </c>
    </row>
    <row r="3669" spans="1:4" x14ac:dyDescent="0.25">
      <c r="A3669" s="67" t="s">
        <v>1043</v>
      </c>
      <c r="B3669" s="5">
        <v>36847</v>
      </c>
      <c r="C3669" s="5">
        <v>18970.833333333332</v>
      </c>
      <c r="D3669" s="6">
        <v>0.51485421698736211</v>
      </c>
    </row>
    <row r="3670" spans="1:4" x14ac:dyDescent="0.25">
      <c r="A3670" s="67" t="s">
        <v>2971</v>
      </c>
      <c r="B3670" s="5">
        <v>54961</v>
      </c>
      <c r="C3670" s="5">
        <v>18689.333333333332</v>
      </c>
      <c r="D3670" s="6">
        <v>0.34004718497358732</v>
      </c>
    </row>
    <row r="3671" spans="1:4" x14ac:dyDescent="0.25">
      <c r="A3671" s="67" t="s">
        <v>2811</v>
      </c>
      <c r="B3671" s="5">
        <v>55542</v>
      </c>
      <c r="C3671" s="5">
        <v>19472.666666666668</v>
      </c>
      <c r="D3671" s="6">
        <v>0.35059354482493732</v>
      </c>
    </row>
    <row r="3672" spans="1:4" x14ac:dyDescent="0.25">
      <c r="A3672" s="67" t="s">
        <v>2720</v>
      </c>
      <c r="B3672" s="5">
        <v>57913</v>
      </c>
      <c r="C3672" s="5">
        <v>20731.666666666668</v>
      </c>
      <c r="D3672" s="6">
        <v>0.35797949798260609</v>
      </c>
    </row>
    <row r="3673" spans="1:4" x14ac:dyDescent="0.25">
      <c r="A3673" s="67" t="s">
        <v>2935</v>
      </c>
      <c r="B3673" s="5">
        <v>53655</v>
      </c>
      <c r="C3673" s="5">
        <v>18381</v>
      </c>
      <c r="D3673" s="6">
        <v>0.34257757897679619</v>
      </c>
    </row>
    <row r="3674" spans="1:4" x14ac:dyDescent="0.25">
      <c r="A3674" s="67" t="s">
        <v>2545</v>
      </c>
      <c r="B3674" s="5">
        <v>53792</v>
      </c>
      <c r="C3674" s="5">
        <v>20043.166666666668</v>
      </c>
      <c r="D3674" s="6">
        <v>0.37260497223874678</v>
      </c>
    </row>
    <row r="3675" spans="1:4" x14ac:dyDescent="0.25">
      <c r="A3675" s="67" t="s">
        <v>1445</v>
      </c>
      <c r="B3675" s="5">
        <v>69837</v>
      </c>
      <c r="C3675" s="5">
        <v>33311.5</v>
      </c>
      <c r="D3675" s="6">
        <v>0.47698927502613225</v>
      </c>
    </row>
    <row r="3676" spans="1:4" x14ac:dyDescent="0.25">
      <c r="A3676" s="67" t="s">
        <v>1503</v>
      </c>
      <c r="B3676" s="5">
        <v>73969</v>
      </c>
      <c r="C3676" s="5">
        <v>34814</v>
      </c>
      <c r="D3676" s="6">
        <v>0.47065662642458328</v>
      </c>
    </row>
    <row r="3677" spans="1:4" x14ac:dyDescent="0.25">
      <c r="A3677" s="67" t="s">
        <v>1444</v>
      </c>
      <c r="B3677" s="5">
        <v>70570</v>
      </c>
      <c r="C3677" s="5">
        <v>33663.5</v>
      </c>
      <c r="D3677" s="6">
        <v>0.47702281422700865</v>
      </c>
    </row>
    <row r="3678" spans="1:4" x14ac:dyDescent="0.25">
      <c r="A3678" s="67" t="s">
        <v>1689</v>
      </c>
      <c r="B3678" s="5">
        <v>70591</v>
      </c>
      <c r="C3678" s="5">
        <v>31681</v>
      </c>
      <c r="D3678" s="6">
        <v>0.44879658880027201</v>
      </c>
    </row>
    <row r="3679" spans="1:4" x14ac:dyDescent="0.25">
      <c r="A3679" s="67" t="s">
        <v>1379</v>
      </c>
      <c r="B3679" s="5">
        <v>66352</v>
      </c>
      <c r="C3679" s="5">
        <v>32088.333333333332</v>
      </c>
      <c r="D3679" s="6">
        <v>0.48360762800417972</v>
      </c>
    </row>
    <row r="3680" spans="1:4" x14ac:dyDescent="0.25">
      <c r="A3680" s="67" t="s">
        <v>1739</v>
      </c>
      <c r="B3680" s="5">
        <v>66706</v>
      </c>
      <c r="C3680" s="5">
        <v>29618.333333333332</v>
      </c>
      <c r="D3680" s="6">
        <v>0.44401303231093653</v>
      </c>
    </row>
    <row r="3681" spans="1:4" x14ac:dyDescent="0.25">
      <c r="A3681" s="67" t="s">
        <v>2262</v>
      </c>
      <c r="B3681" s="5">
        <v>75315</v>
      </c>
      <c r="C3681" s="5">
        <v>30189</v>
      </c>
      <c r="D3681" s="6">
        <v>0.40083648675562639</v>
      </c>
    </row>
    <row r="3682" spans="1:4" x14ac:dyDescent="0.25">
      <c r="A3682" s="67" t="s">
        <v>1617</v>
      </c>
      <c r="B3682" s="5">
        <v>64794</v>
      </c>
      <c r="C3682" s="5">
        <v>29631</v>
      </c>
      <c r="D3682" s="6">
        <v>0.45731086211686267</v>
      </c>
    </row>
    <row r="3683" spans="1:4" x14ac:dyDescent="0.25">
      <c r="A3683" s="67" t="s">
        <v>1866</v>
      </c>
      <c r="B3683" s="5">
        <v>69290</v>
      </c>
      <c r="C3683" s="5">
        <v>30033.333333333332</v>
      </c>
      <c r="D3683" s="6">
        <v>0.43344397941020829</v>
      </c>
    </row>
    <row r="3684" spans="1:4" x14ac:dyDescent="0.25">
      <c r="A3684" s="67" t="s">
        <v>1117</v>
      </c>
      <c r="B3684" s="5">
        <v>70397</v>
      </c>
      <c r="C3684" s="5">
        <v>35844.333333333336</v>
      </c>
      <c r="D3684" s="6">
        <v>0.50917415988370718</v>
      </c>
    </row>
    <row r="3685" spans="1:4" x14ac:dyDescent="0.25">
      <c r="A3685" s="67" t="s">
        <v>1428</v>
      </c>
      <c r="B3685" s="5">
        <v>71357</v>
      </c>
      <c r="C3685" s="5">
        <v>34214.833333333336</v>
      </c>
      <c r="D3685" s="6">
        <v>0.47948811375665085</v>
      </c>
    </row>
    <row r="3686" spans="1:4" x14ac:dyDescent="0.25">
      <c r="A3686" s="67" t="s">
        <v>1719</v>
      </c>
      <c r="B3686" s="5">
        <v>66358</v>
      </c>
      <c r="C3686" s="5">
        <v>29601.666666666668</v>
      </c>
      <c r="D3686" s="6">
        <v>0.44609039854526461</v>
      </c>
    </row>
    <row r="3687" spans="1:4" x14ac:dyDescent="0.25">
      <c r="A3687" s="67" t="s">
        <v>1588</v>
      </c>
      <c r="B3687" s="5">
        <v>72795</v>
      </c>
      <c r="C3687" s="5">
        <v>33574.333333333336</v>
      </c>
      <c r="D3687" s="6">
        <v>0.46121757446711087</v>
      </c>
    </row>
    <row r="3688" spans="1:4" x14ac:dyDescent="0.25">
      <c r="A3688" s="67" t="s">
        <v>1476</v>
      </c>
      <c r="B3688" s="5">
        <v>76417</v>
      </c>
      <c r="C3688" s="5">
        <v>36198.166666666664</v>
      </c>
      <c r="D3688" s="6">
        <v>0.47369259021770893</v>
      </c>
    </row>
    <row r="3689" spans="1:4" x14ac:dyDescent="0.25">
      <c r="A3689" s="67" t="s">
        <v>1414</v>
      </c>
      <c r="B3689" s="5">
        <v>65467</v>
      </c>
      <c r="C3689" s="5">
        <v>31485.5</v>
      </c>
      <c r="D3689" s="6">
        <v>0.48093696060610691</v>
      </c>
    </row>
    <row r="3690" spans="1:4" x14ac:dyDescent="0.25">
      <c r="A3690" s="67" t="s">
        <v>1471</v>
      </c>
      <c r="B3690" s="5">
        <v>64009</v>
      </c>
      <c r="C3690" s="5">
        <v>30346.833333333332</v>
      </c>
      <c r="D3690" s="6">
        <v>0.47410260015518652</v>
      </c>
    </row>
    <row r="3691" spans="1:4" x14ac:dyDescent="0.25">
      <c r="A3691" s="67" t="s">
        <v>2563</v>
      </c>
      <c r="B3691" s="5">
        <v>44175</v>
      </c>
      <c r="C3691" s="5">
        <v>16384</v>
      </c>
      <c r="D3691" s="6">
        <v>0.37088851160158459</v>
      </c>
    </row>
    <row r="3692" spans="1:4" x14ac:dyDescent="0.25">
      <c r="A3692" s="67" t="s">
        <v>2936</v>
      </c>
      <c r="B3692" s="5">
        <v>42702</v>
      </c>
      <c r="C3692" s="5">
        <v>14627.166666666666</v>
      </c>
      <c r="D3692" s="6">
        <v>0.34254055235508091</v>
      </c>
    </row>
    <row r="3693" spans="1:4" x14ac:dyDescent="0.25">
      <c r="A3693" s="67" t="s">
        <v>2290</v>
      </c>
      <c r="B3693" s="5">
        <v>41022</v>
      </c>
      <c r="C3693" s="5">
        <v>16338.666666666666</v>
      </c>
      <c r="D3693" s="6">
        <v>0.39829034826840881</v>
      </c>
    </row>
    <row r="3694" spans="1:4" x14ac:dyDescent="0.25">
      <c r="A3694" s="67" t="s">
        <v>2362</v>
      </c>
      <c r="B3694" s="5">
        <v>42479</v>
      </c>
      <c r="C3694" s="5">
        <v>16624</v>
      </c>
      <c r="D3694" s="6">
        <v>0.39134631229548716</v>
      </c>
    </row>
    <row r="3695" spans="1:4" x14ac:dyDescent="0.25">
      <c r="A3695" s="67" t="s">
        <v>2675</v>
      </c>
      <c r="B3695" s="5">
        <v>46889</v>
      </c>
      <c r="C3695" s="5">
        <v>16999.333333333332</v>
      </c>
      <c r="D3695" s="6">
        <v>0.36254416458728767</v>
      </c>
    </row>
    <row r="3696" spans="1:4" x14ac:dyDescent="0.25">
      <c r="A3696" s="67" t="s">
        <v>2908</v>
      </c>
      <c r="B3696" s="5">
        <v>41940</v>
      </c>
      <c r="C3696" s="5">
        <v>14441.5</v>
      </c>
      <c r="D3696" s="6">
        <v>0.34433714830710538</v>
      </c>
    </row>
    <row r="3697" spans="1:4" x14ac:dyDescent="0.25">
      <c r="A3697" s="67" t="s">
        <v>2399</v>
      </c>
      <c r="B3697" s="5">
        <v>48146</v>
      </c>
      <c r="C3697" s="5">
        <v>18660</v>
      </c>
      <c r="D3697" s="6">
        <v>0.38757113778922442</v>
      </c>
    </row>
    <row r="3698" spans="1:4" x14ac:dyDescent="0.25">
      <c r="A3698" s="67" t="s">
        <v>2751</v>
      </c>
      <c r="B3698" s="5">
        <v>43461</v>
      </c>
      <c r="C3698" s="5">
        <v>15427.333333333334</v>
      </c>
      <c r="D3698" s="6">
        <v>0.35496958959373537</v>
      </c>
    </row>
    <row r="3699" spans="1:4" x14ac:dyDescent="0.25">
      <c r="A3699" s="67" t="s">
        <v>2854</v>
      </c>
      <c r="B3699" s="5">
        <v>41504</v>
      </c>
      <c r="C3699" s="5">
        <v>14443.333333333334</v>
      </c>
      <c r="D3699" s="6">
        <v>0.34799858648162429</v>
      </c>
    </row>
    <row r="3700" spans="1:4" x14ac:dyDescent="0.25">
      <c r="A3700" s="67" t="s">
        <v>2643</v>
      </c>
      <c r="B3700" s="5">
        <v>46492</v>
      </c>
      <c r="C3700" s="5">
        <v>16955.5</v>
      </c>
      <c r="D3700" s="6">
        <v>0.36469715219822763</v>
      </c>
    </row>
    <row r="3701" spans="1:4" x14ac:dyDescent="0.25">
      <c r="A3701" s="67" t="s">
        <v>2097</v>
      </c>
      <c r="B3701" s="5">
        <v>47352</v>
      </c>
      <c r="C3701" s="5">
        <v>19616.833333333332</v>
      </c>
      <c r="D3701" s="6">
        <v>0.41427676409303371</v>
      </c>
    </row>
    <row r="3702" spans="1:4" x14ac:dyDescent="0.25">
      <c r="A3702" s="67" t="s">
        <v>2453</v>
      </c>
      <c r="B3702" s="5">
        <v>39555</v>
      </c>
      <c r="C3702" s="5">
        <v>15110.666666666666</v>
      </c>
      <c r="D3702" s="6">
        <v>0.38201660135676063</v>
      </c>
    </row>
    <row r="3703" spans="1:4" x14ac:dyDescent="0.25">
      <c r="A3703" s="67" t="s">
        <v>3369</v>
      </c>
      <c r="B3703" s="5">
        <v>86600</v>
      </c>
      <c r="C3703" s="5">
        <v>26370.333333333332</v>
      </c>
      <c r="D3703" s="6">
        <v>0.30450731331793685</v>
      </c>
    </row>
    <row r="3704" spans="1:4" x14ac:dyDescent="0.25">
      <c r="A3704" s="67" t="s">
        <v>3644</v>
      </c>
      <c r="B3704" s="5">
        <v>80183</v>
      </c>
      <c r="C3704" s="5">
        <v>21856.333333333332</v>
      </c>
      <c r="D3704" s="6">
        <v>0.27258063845619812</v>
      </c>
    </row>
    <row r="3705" spans="1:4" x14ac:dyDescent="0.25">
      <c r="A3705" s="67" t="s">
        <v>3589</v>
      </c>
      <c r="B3705" s="5">
        <v>77714</v>
      </c>
      <c r="C3705" s="5">
        <v>21663.5</v>
      </c>
      <c r="D3705" s="6">
        <v>0.27875929690917983</v>
      </c>
    </row>
    <row r="3706" spans="1:4" x14ac:dyDescent="0.25">
      <c r="A3706" s="67" t="s">
        <v>3476</v>
      </c>
      <c r="B3706" s="5">
        <v>83599</v>
      </c>
      <c r="C3706" s="5">
        <v>24442.166666666668</v>
      </c>
      <c r="D3706" s="6">
        <v>0.29237391196864398</v>
      </c>
    </row>
    <row r="3707" spans="1:4" x14ac:dyDescent="0.25">
      <c r="A3707" s="67" t="s">
        <v>3481</v>
      </c>
      <c r="B3707" s="5">
        <v>83068</v>
      </c>
      <c r="C3707" s="5">
        <v>24255</v>
      </c>
      <c r="D3707" s="6">
        <v>0.29198969518948331</v>
      </c>
    </row>
    <row r="3708" spans="1:4" x14ac:dyDescent="0.25">
      <c r="A3708" s="67" t="s">
        <v>3668</v>
      </c>
      <c r="B3708" s="5">
        <v>83743</v>
      </c>
      <c r="C3708" s="5">
        <v>22523.833333333332</v>
      </c>
      <c r="D3708" s="6">
        <v>0.26896377408659033</v>
      </c>
    </row>
    <row r="3709" spans="1:4" x14ac:dyDescent="0.25">
      <c r="A3709" s="67" t="s">
        <v>3367</v>
      </c>
      <c r="B3709" s="5">
        <v>77612</v>
      </c>
      <c r="C3709" s="5">
        <v>23649.5</v>
      </c>
      <c r="D3709" s="6">
        <v>0.30471447714270988</v>
      </c>
    </row>
    <row r="3710" spans="1:4" x14ac:dyDescent="0.25">
      <c r="A3710" s="67" t="s">
        <v>3604</v>
      </c>
      <c r="B3710" s="5">
        <v>78787</v>
      </c>
      <c r="C3710" s="5">
        <v>21838.166666666668</v>
      </c>
      <c r="D3710" s="6">
        <v>0.27717982239032668</v>
      </c>
    </row>
    <row r="3711" spans="1:4" x14ac:dyDescent="0.25">
      <c r="A3711" s="67" t="s">
        <v>3591</v>
      </c>
      <c r="B3711" s="5">
        <v>71128</v>
      </c>
      <c r="C3711" s="5">
        <v>19819.333333333332</v>
      </c>
      <c r="D3711" s="6">
        <v>0.27864319724065534</v>
      </c>
    </row>
    <row r="3712" spans="1:4" x14ac:dyDescent="0.25">
      <c r="A3712" s="67" t="s">
        <v>3134</v>
      </c>
      <c r="B3712" s="5">
        <v>75987</v>
      </c>
      <c r="C3712" s="5">
        <v>24930.833333333332</v>
      </c>
      <c r="D3712" s="6">
        <v>0.32809340194156017</v>
      </c>
    </row>
    <row r="3713" spans="1:4" x14ac:dyDescent="0.25">
      <c r="A3713" s="67" t="s">
        <v>2629</v>
      </c>
      <c r="B3713" s="5">
        <v>37194</v>
      </c>
      <c r="C3713" s="5">
        <v>13608.666666666666</v>
      </c>
      <c r="D3713" s="6">
        <v>0.36588338620924521</v>
      </c>
    </row>
    <row r="3714" spans="1:4" x14ac:dyDescent="0.25">
      <c r="A3714" s="67" t="s">
        <v>2298</v>
      </c>
      <c r="B3714" s="5">
        <v>38485</v>
      </c>
      <c r="C3714" s="5">
        <v>15300.833333333334</v>
      </c>
      <c r="D3714" s="6">
        <v>0.39757914338919925</v>
      </c>
    </row>
    <row r="3715" spans="1:4" x14ac:dyDescent="0.25">
      <c r="A3715" s="67" t="s">
        <v>2361</v>
      </c>
      <c r="B3715" s="5">
        <v>37107</v>
      </c>
      <c r="C3715" s="5">
        <v>14522.5</v>
      </c>
      <c r="D3715" s="6">
        <v>0.39136820545988626</v>
      </c>
    </row>
    <row r="3716" spans="1:4" x14ac:dyDescent="0.25">
      <c r="A3716" s="67" t="s">
        <v>2357</v>
      </c>
      <c r="B3716" s="5">
        <v>41760</v>
      </c>
      <c r="C3716" s="5">
        <v>16351.666666666666</v>
      </c>
      <c r="D3716" s="6">
        <v>0.39156289910600256</v>
      </c>
    </row>
    <row r="3717" spans="1:4" x14ac:dyDescent="0.25">
      <c r="A3717" s="67" t="s">
        <v>2383</v>
      </c>
      <c r="B3717" s="5">
        <v>40906</v>
      </c>
      <c r="C3717" s="5">
        <v>15904.5</v>
      </c>
      <c r="D3717" s="6">
        <v>0.38880604312325823</v>
      </c>
    </row>
    <row r="3718" spans="1:4" x14ac:dyDescent="0.25">
      <c r="A3718" s="67" t="s">
        <v>3669</v>
      </c>
      <c r="B3718" s="5">
        <v>56032</v>
      </c>
      <c r="C3718" s="5">
        <v>15066.5</v>
      </c>
      <c r="D3718" s="6">
        <v>0.26889099086236434</v>
      </c>
    </row>
    <row r="3719" spans="1:4" x14ac:dyDescent="0.25">
      <c r="A3719" s="67" t="s">
        <v>3703</v>
      </c>
      <c r="B3719" s="5">
        <v>58611</v>
      </c>
      <c r="C3719" s="5">
        <v>15473.5</v>
      </c>
      <c r="D3719" s="6">
        <v>0.26400334408216886</v>
      </c>
    </row>
    <row r="3720" spans="1:4" x14ac:dyDescent="0.25">
      <c r="A3720" s="67" t="s">
        <v>3676</v>
      </c>
      <c r="B3720" s="5">
        <v>60844</v>
      </c>
      <c r="C3720" s="5">
        <v>16323</v>
      </c>
      <c r="D3720" s="6">
        <v>0.2682762474525015</v>
      </c>
    </row>
    <row r="3721" spans="1:4" x14ac:dyDescent="0.25">
      <c r="A3721" s="67" t="s">
        <v>3877</v>
      </c>
      <c r="B3721" s="5">
        <v>62542</v>
      </c>
      <c r="C3721" s="5">
        <v>14569.5</v>
      </c>
      <c r="D3721" s="6">
        <v>0.2329554539349557</v>
      </c>
    </row>
    <row r="3722" spans="1:4" x14ac:dyDescent="0.25">
      <c r="A3722" s="67" t="s">
        <v>3737</v>
      </c>
      <c r="B3722" s="5">
        <v>56316</v>
      </c>
      <c r="C3722" s="5">
        <v>14577</v>
      </c>
      <c r="D3722" s="6">
        <v>0.25884295759642018</v>
      </c>
    </row>
    <row r="3723" spans="1:4" x14ac:dyDescent="0.25">
      <c r="A3723" s="67" t="s">
        <v>3775</v>
      </c>
      <c r="B3723" s="5">
        <v>59824</v>
      </c>
      <c r="C3723" s="5">
        <v>15101.5</v>
      </c>
      <c r="D3723" s="6">
        <v>0.25243213426049743</v>
      </c>
    </row>
    <row r="3724" spans="1:4" x14ac:dyDescent="0.25">
      <c r="A3724" s="67" t="s">
        <v>3666</v>
      </c>
      <c r="B3724" s="5">
        <v>63458</v>
      </c>
      <c r="C3724" s="5">
        <v>17080.333333333332</v>
      </c>
      <c r="D3724" s="6">
        <v>0.26915965415445386</v>
      </c>
    </row>
    <row r="3725" spans="1:4" x14ac:dyDescent="0.25">
      <c r="A3725" s="67" t="s">
        <v>511</v>
      </c>
      <c r="B3725" s="5">
        <v>49501</v>
      </c>
      <c r="C3725" s="5">
        <v>29022.833333333332</v>
      </c>
      <c r="D3725" s="6">
        <v>0.58630802071338628</v>
      </c>
    </row>
    <row r="3726" spans="1:4" x14ac:dyDescent="0.25">
      <c r="A3726" s="67" t="s">
        <v>522</v>
      </c>
      <c r="B3726" s="5">
        <v>50075</v>
      </c>
      <c r="C3726" s="5">
        <v>29292.833333333332</v>
      </c>
      <c r="D3726" s="6">
        <v>0.58497919786986186</v>
      </c>
    </row>
    <row r="3727" spans="1:4" x14ac:dyDescent="0.25">
      <c r="A3727" s="67" t="s">
        <v>440</v>
      </c>
      <c r="B3727" s="5">
        <v>45367</v>
      </c>
      <c r="C3727" s="5">
        <v>27064.5</v>
      </c>
      <c r="D3727" s="6">
        <v>0.59656798994864113</v>
      </c>
    </row>
    <row r="3728" spans="1:4" x14ac:dyDescent="0.25">
      <c r="A3728" s="67" t="s">
        <v>324</v>
      </c>
      <c r="B3728" s="5">
        <v>46579</v>
      </c>
      <c r="C3728" s="5">
        <v>28690.833333333332</v>
      </c>
      <c r="D3728" s="6">
        <v>0.61596069759619854</v>
      </c>
    </row>
    <row r="3729" spans="1:4" x14ac:dyDescent="0.25">
      <c r="A3729" s="67" t="s">
        <v>865</v>
      </c>
      <c r="B3729" s="5">
        <v>49893</v>
      </c>
      <c r="C3729" s="5">
        <v>26705.5</v>
      </c>
      <c r="D3729" s="6">
        <v>0.53525544665584346</v>
      </c>
    </row>
    <row r="3730" spans="1:4" x14ac:dyDescent="0.25">
      <c r="A3730" s="67" t="s">
        <v>610</v>
      </c>
      <c r="B3730" s="5">
        <v>49500</v>
      </c>
      <c r="C3730" s="5">
        <v>28345</v>
      </c>
      <c r="D3730" s="6">
        <v>0.57262626262626259</v>
      </c>
    </row>
    <row r="3731" spans="1:4" x14ac:dyDescent="0.25">
      <c r="A3731" s="67" t="s">
        <v>419</v>
      </c>
      <c r="B3731" s="5">
        <v>47866</v>
      </c>
      <c r="C3731" s="5">
        <v>28720</v>
      </c>
      <c r="D3731" s="6">
        <v>0.60000835666234908</v>
      </c>
    </row>
    <row r="3732" spans="1:4" x14ac:dyDescent="0.25">
      <c r="A3732" s="67" t="s">
        <v>638</v>
      </c>
      <c r="B3732" s="5">
        <v>48123</v>
      </c>
      <c r="C3732" s="5">
        <v>27339.166666666668</v>
      </c>
      <c r="D3732" s="6">
        <v>0.56811018986070416</v>
      </c>
    </row>
    <row r="3733" spans="1:4" x14ac:dyDescent="0.25">
      <c r="A3733" s="67" t="s">
        <v>394</v>
      </c>
      <c r="B3733" s="5">
        <v>49110</v>
      </c>
      <c r="C3733" s="5">
        <v>29656.166666666668</v>
      </c>
      <c r="D3733" s="6">
        <v>0.60387225955338364</v>
      </c>
    </row>
    <row r="3734" spans="1:4" x14ac:dyDescent="0.25">
      <c r="A3734" s="67" t="s">
        <v>189</v>
      </c>
      <c r="B3734" s="5">
        <v>48918</v>
      </c>
      <c r="C3734" s="5">
        <v>32015.5</v>
      </c>
      <c r="D3734" s="6">
        <v>0.65447279120160273</v>
      </c>
    </row>
    <row r="3735" spans="1:4" x14ac:dyDescent="0.25">
      <c r="A3735" s="67" t="s">
        <v>675</v>
      </c>
      <c r="B3735" s="5">
        <v>46791</v>
      </c>
      <c r="C3735" s="5">
        <v>26341.666666666668</v>
      </c>
      <c r="D3735" s="6">
        <v>0.56296438773838275</v>
      </c>
    </row>
    <row r="3736" spans="1:4" x14ac:dyDescent="0.25">
      <c r="A3736" s="67" t="s">
        <v>302</v>
      </c>
      <c r="B3736" s="5">
        <v>47579</v>
      </c>
      <c r="C3736" s="5">
        <v>29509.333333333332</v>
      </c>
      <c r="D3736" s="6">
        <v>0.62021760300412643</v>
      </c>
    </row>
    <row r="3737" spans="1:4" x14ac:dyDescent="0.25">
      <c r="A3737" s="67" t="s">
        <v>590</v>
      </c>
      <c r="B3737" s="5">
        <v>49689</v>
      </c>
      <c r="C3737" s="5">
        <v>28574.333333333332</v>
      </c>
      <c r="D3737" s="6">
        <v>0.57506356202244624</v>
      </c>
    </row>
    <row r="3738" spans="1:4" x14ac:dyDescent="0.25">
      <c r="A3738" s="67" t="s">
        <v>327</v>
      </c>
      <c r="B3738" s="5">
        <v>48491</v>
      </c>
      <c r="C3738" s="5">
        <v>29816.833333333332</v>
      </c>
      <c r="D3738" s="6">
        <v>0.61489417280182579</v>
      </c>
    </row>
    <row r="3739" spans="1:4" x14ac:dyDescent="0.25">
      <c r="A3739" s="67" t="s">
        <v>409</v>
      </c>
      <c r="B3739" s="5">
        <v>47466</v>
      </c>
      <c r="C3739" s="5">
        <v>28574</v>
      </c>
      <c r="D3739" s="6">
        <v>0.60198879197741539</v>
      </c>
    </row>
    <row r="3740" spans="1:4" x14ac:dyDescent="0.25">
      <c r="A3740" s="67" t="s">
        <v>662</v>
      </c>
      <c r="B3740" s="5">
        <v>50307</v>
      </c>
      <c r="C3740" s="5">
        <v>28390</v>
      </c>
      <c r="D3740" s="6">
        <v>0.5643349832031328</v>
      </c>
    </row>
    <row r="3741" spans="1:4" x14ac:dyDescent="0.25">
      <c r="A3741" s="67" t="s">
        <v>999</v>
      </c>
      <c r="B3741" s="5">
        <v>47444</v>
      </c>
      <c r="C3741" s="5">
        <v>24695.333333333332</v>
      </c>
      <c r="D3741" s="6">
        <v>0.52051541466430595</v>
      </c>
    </row>
    <row r="3742" spans="1:4" x14ac:dyDescent="0.25">
      <c r="A3742" s="67" t="s">
        <v>263</v>
      </c>
      <c r="B3742" s="5">
        <v>46729</v>
      </c>
      <c r="C3742" s="5">
        <v>29390.166666666668</v>
      </c>
      <c r="D3742" s="6">
        <v>0.62894918929715316</v>
      </c>
    </row>
    <row r="3743" spans="1:4" x14ac:dyDescent="0.25">
      <c r="A3743" s="67" t="s">
        <v>733</v>
      </c>
      <c r="B3743" s="5">
        <v>48657</v>
      </c>
      <c r="C3743" s="5">
        <v>26965.666666666668</v>
      </c>
      <c r="D3743" s="6">
        <v>0.55419912174336006</v>
      </c>
    </row>
    <row r="3744" spans="1:4" x14ac:dyDescent="0.25">
      <c r="A3744" s="67" t="s">
        <v>705</v>
      </c>
      <c r="B3744" s="5">
        <v>48310</v>
      </c>
      <c r="C3744" s="5">
        <v>26982.333333333332</v>
      </c>
      <c r="D3744" s="6">
        <v>0.55852480507831359</v>
      </c>
    </row>
    <row r="3745" spans="1:4" x14ac:dyDescent="0.25">
      <c r="A3745" s="67" t="s">
        <v>586</v>
      </c>
      <c r="B3745" s="5">
        <v>47148</v>
      </c>
      <c r="C3745" s="5">
        <v>27135.166666666668</v>
      </c>
      <c r="D3745" s="6">
        <v>0.57553165917253479</v>
      </c>
    </row>
    <row r="3746" spans="1:4" x14ac:dyDescent="0.25">
      <c r="A3746" s="67" t="s">
        <v>294</v>
      </c>
      <c r="B3746" s="5">
        <v>48409</v>
      </c>
      <c r="C3746" s="5">
        <v>30100.666666666668</v>
      </c>
      <c r="D3746" s="6">
        <v>0.6217989767742913</v>
      </c>
    </row>
    <row r="3747" spans="1:4" x14ac:dyDescent="0.25">
      <c r="A3747" s="67" t="s">
        <v>550</v>
      </c>
      <c r="B3747" s="5">
        <v>46971</v>
      </c>
      <c r="C3747" s="5">
        <v>27299.833333333332</v>
      </c>
      <c r="D3747" s="6">
        <v>0.58120613428143608</v>
      </c>
    </row>
    <row r="3748" spans="1:4" x14ac:dyDescent="0.25">
      <c r="A3748" s="67" t="s">
        <v>338</v>
      </c>
      <c r="B3748" s="5">
        <v>48707</v>
      </c>
      <c r="C3748" s="5">
        <v>29824.333333333332</v>
      </c>
      <c r="D3748" s="6">
        <v>0.6123212953648004</v>
      </c>
    </row>
    <row r="3749" spans="1:4" x14ac:dyDescent="0.25">
      <c r="A3749" s="67" t="s">
        <v>377</v>
      </c>
      <c r="B3749" s="5">
        <v>46246</v>
      </c>
      <c r="C3749" s="5">
        <v>28108.333333333332</v>
      </c>
      <c r="D3749" s="6">
        <v>0.60780031426141357</v>
      </c>
    </row>
    <row r="3750" spans="1:4" x14ac:dyDescent="0.25">
      <c r="A3750" s="67" t="s">
        <v>474</v>
      </c>
      <c r="B3750" s="5">
        <v>49183</v>
      </c>
      <c r="C3750" s="5">
        <v>29118.833333333332</v>
      </c>
      <c r="D3750" s="6">
        <v>0.59205077635226266</v>
      </c>
    </row>
    <row r="3751" spans="1:4" x14ac:dyDescent="0.25">
      <c r="A3751" s="67" t="s">
        <v>350</v>
      </c>
      <c r="B3751" s="5">
        <v>48794</v>
      </c>
      <c r="C3751" s="5">
        <v>29809.333333333332</v>
      </c>
      <c r="D3751" s="6">
        <v>0.61092210790944235</v>
      </c>
    </row>
    <row r="3752" spans="1:4" x14ac:dyDescent="0.25">
      <c r="A3752" s="67" t="s">
        <v>399</v>
      </c>
      <c r="B3752" s="5">
        <v>47097</v>
      </c>
      <c r="C3752" s="5">
        <v>28419</v>
      </c>
      <c r="D3752" s="6">
        <v>0.60341423020574558</v>
      </c>
    </row>
    <row r="3753" spans="1:4" x14ac:dyDescent="0.25">
      <c r="A3753" s="67" t="s">
        <v>717</v>
      </c>
      <c r="B3753" s="5">
        <v>48992</v>
      </c>
      <c r="C3753" s="5">
        <v>27306.666666666668</v>
      </c>
      <c r="D3753" s="6">
        <v>0.55736991073372522</v>
      </c>
    </row>
    <row r="3754" spans="1:4" x14ac:dyDescent="0.25">
      <c r="A3754" s="67" t="s">
        <v>527</v>
      </c>
      <c r="B3754" s="5">
        <v>45613</v>
      </c>
      <c r="C3754" s="5">
        <v>26637.666666666668</v>
      </c>
      <c r="D3754" s="6">
        <v>0.58399286753045554</v>
      </c>
    </row>
    <row r="3755" spans="1:4" x14ac:dyDescent="0.25">
      <c r="A3755" s="67" t="s">
        <v>346</v>
      </c>
      <c r="B3755" s="5">
        <v>47939</v>
      </c>
      <c r="C3755" s="5">
        <v>29315.166666666668</v>
      </c>
      <c r="D3755" s="6">
        <v>0.61150976588303196</v>
      </c>
    </row>
    <row r="3756" spans="1:4" x14ac:dyDescent="0.25">
      <c r="A3756" s="67" t="s">
        <v>216</v>
      </c>
      <c r="B3756" s="5">
        <v>48205</v>
      </c>
      <c r="C3756" s="5">
        <v>30892.666666666668</v>
      </c>
      <c r="D3756" s="6">
        <v>0.64086021505376345</v>
      </c>
    </row>
    <row r="3757" spans="1:4" x14ac:dyDescent="0.25">
      <c r="A3757" s="67" t="s">
        <v>417</v>
      </c>
      <c r="B3757" s="5">
        <v>50338</v>
      </c>
      <c r="C3757" s="5">
        <v>30230.333333333332</v>
      </c>
      <c r="D3757" s="6">
        <v>0.60054696915517769</v>
      </c>
    </row>
    <row r="3758" spans="1:4" x14ac:dyDescent="0.25">
      <c r="A3758" s="67" t="s">
        <v>258</v>
      </c>
      <c r="B3758" s="5">
        <v>47507</v>
      </c>
      <c r="C3758" s="5">
        <v>29907.666666666668</v>
      </c>
      <c r="D3758" s="6">
        <v>0.62954231306263642</v>
      </c>
    </row>
    <row r="3759" spans="1:4" x14ac:dyDescent="0.25">
      <c r="A3759" s="67" t="s">
        <v>699</v>
      </c>
      <c r="B3759" s="5">
        <v>46101</v>
      </c>
      <c r="C3759" s="5">
        <v>25824.833333333332</v>
      </c>
      <c r="D3759" s="6">
        <v>0.56017946103844451</v>
      </c>
    </row>
    <row r="3760" spans="1:4" x14ac:dyDescent="0.25">
      <c r="A3760" s="67" t="s">
        <v>230</v>
      </c>
      <c r="B3760" s="5">
        <v>48160</v>
      </c>
      <c r="C3760" s="5">
        <v>30734.333333333332</v>
      </c>
      <c r="D3760" s="6">
        <v>0.63817137320044293</v>
      </c>
    </row>
    <row r="3761" spans="1:4" x14ac:dyDescent="0.25">
      <c r="A3761" s="67" t="s">
        <v>870</v>
      </c>
      <c r="B3761" s="5">
        <v>47355</v>
      </c>
      <c r="C3761" s="5">
        <v>25319.166666666668</v>
      </c>
      <c r="D3761" s="6">
        <v>0.53466722978918102</v>
      </c>
    </row>
    <row r="3762" spans="1:4" x14ac:dyDescent="0.25">
      <c r="A3762" s="67" t="s">
        <v>1923</v>
      </c>
      <c r="B3762" s="5">
        <v>30264</v>
      </c>
      <c r="C3762" s="5">
        <v>12983</v>
      </c>
      <c r="D3762" s="6">
        <v>0.42899154110494314</v>
      </c>
    </row>
    <row r="3763" spans="1:4" x14ac:dyDescent="0.25">
      <c r="A3763" s="67" t="s">
        <v>1219</v>
      </c>
      <c r="B3763" s="5">
        <v>30763</v>
      </c>
      <c r="C3763" s="5">
        <v>15369.833333333334</v>
      </c>
      <c r="D3763" s="6">
        <v>0.49962075653653198</v>
      </c>
    </row>
    <row r="3764" spans="1:4" x14ac:dyDescent="0.25">
      <c r="A3764" s="67" t="s">
        <v>850</v>
      </c>
      <c r="B3764" s="5">
        <v>29739</v>
      </c>
      <c r="C3764" s="5">
        <v>15957.5</v>
      </c>
      <c r="D3764" s="6">
        <v>0.53658495578196985</v>
      </c>
    </row>
    <row r="3765" spans="1:4" x14ac:dyDescent="0.25">
      <c r="A3765" s="67" t="s">
        <v>1514</v>
      </c>
      <c r="B3765" s="5">
        <v>30745</v>
      </c>
      <c r="C3765" s="5">
        <v>14436.333333333334</v>
      </c>
      <c r="D3765" s="6">
        <v>0.46955060443432539</v>
      </c>
    </row>
    <row r="3766" spans="1:4" x14ac:dyDescent="0.25">
      <c r="A3766" s="67" t="s">
        <v>1496</v>
      </c>
      <c r="B3766" s="5">
        <v>27591</v>
      </c>
      <c r="C3766" s="5">
        <v>13000.166666666666</v>
      </c>
      <c r="D3766" s="6">
        <v>0.47117417515373367</v>
      </c>
    </row>
    <row r="3767" spans="1:4" x14ac:dyDescent="0.25">
      <c r="A3767" s="67" t="s">
        <v>1702</v>
      </c>
      <c r="B3767" s="5">
        <v>29687</v>
      </c>
      <c r="C3767" s="5">
        <v>13289.666666666666</v>
      </c>
      <c r="D3767" s="6">
        <v>0.44765946935246625</v>
      </c>
    </row>
    <row r="3768" spans="1:4" x14ac:dyDescent="0.25">
      <c r="A3768" s="67" t="s">
        <v>1406</v>
      </c>
      <c r="B3768" s="5">
        <v>28994</v>
      </c>
      <c r="C3768" s="5">
        <v>13959.333333333334</v>
      </c>
      <c r="D3768" s="6">
        <v>0.48145593341151044</v>
      </c>
    </row>
    <row r="3769" spans="1:4" x14ac:dyDescent="0.25">
      <c r="A3769" s="67" t="s">
        <v>2041</v>
      </c>
      <c r="B3769" s="5">
        <v>30654</v>
      </c>
      <c r="C3769" s="5">
        <v>12824.5</v>
      </c>
      <c r="D3769" s="6">
        <v>0.41836301950805765</v>
      </c>
    </row>
    <row r="3770" spans="1:4" x14ac:dyDescent="0.25">
      <c r="A3770" s="67" t="s">
        <v>1555</v>
      </c>
      <c r="B3770" s="5">
        <v>29971</v>
      </c>
      <c r="C3770" s="5">
        <v>13930.333333333334</v>
      </c>
      <c r="D3770" s="6">
        <v>0.46479374506467364</v>
      </c>
    </row>
    <row r="3771" spans="1:4" x14ac:dyDescent="0.25">
      <c r="A3771" s="67" t="s">
        <v>1263</v>
      </c>
      <c r="B3771" s="5">
        <v>30189</v>
      </c>
      <c r="C3771" s="5">
        <v>14975.833333333334</v>
      </c>
      <c r="D3771" s="6">
        <v>0.49606920843132712</v>
      </c>
    </row>
    <row r="3772" spans="1:4" x14ac:dyDescent="0.25">
      <c r="A3772" s="67" t="s">
        <v>1495</v>
      </c>
      <c r="B3772" s="5">
        <v>28857</v>
      </c>
      <c r="C3772" s="5">
        <v>13597.166666666666</v>
      </c>
      <c r="D3772" s="6">
        <v>0.47119127652447124</v>
      </c>
    </row>
    <row r="3773" spans="1:4" x14ac:dyDescent="0.25">
      <c r="A3773" s="67" t="s">
        <v>1520</v>
      </c>
      <c r="B3773" s="5">
        <v>29535</v>
      </c>
      <c r="C3773" s="5">
        <v>13850.666666666666</v>
      </c>
      <c r="D3773" s="6">
        <v>0.46895773376220301</v>
      </c>
    </row>
    <row r="3774" spans="1:4" x14ac:dyDescent="0.25">
      <c r="A3774" s="67" t="s">
        <v>1284</v>
      </c>
      <c r="B3774" s="5">
        <v>29955</v>
      </c>
      <c r="C3774" s="5">
        <v>14789.333333333334</v>
      </c>
      <c r="D3774" s="6">
        <v>0.49371835531074393</v>
      </c>
    </row>
    <row r="3775" spans="1:4" x14ac:dyDescent="0.25">
      <c r="A3775" s="67" t="s">
        <v>1421</v>
      </c>
      <c r="B3775" s="5">
        <v>30372</v>
      </c>
      <c r="C3775" s="5">
        <v>14580.5</v>
      </c>
      <c r="D3775" s="6">
        <v>0.4800638746213618</v>
      </c>
    </row>
    <row r="3776" spans="1:4" x14ac:dyDescent="0.25">
      <c r="A3776" s="67" t="s">
        <v>911</v>
      </c>
      <c r="B3776" s="5">
        <v>29106</v>
      </c>
      <c r="C3776" s="5">
        <v>15442.5</v>
      </c>
      <c r="D3776" s="6">
        <v>0.53056070913213771</v>
      </c>
    </row>
    <row r="3777" spans="1:4" x14ac:dyDescent="0.25">
      <c r="A3777" s="67" t="s">
        <v>1569</v>
      </c>
      <c r="B3777" s="5">
        <v>30212</v>
      </c>
      <c r="C3777" s="5">
        <v>14002.333333333334</v>
      </c>
      <c r="D3777" s="6">
        <v>0.46346926166203278</v>
      </c>
    </row>
    <row r="3778" spans="1:4" x14ac:dyDescent="0.25">
      <c r="A3778" s="67" t="s">
        <v>1774</v>
      </c>
      <c r="B3778" s="5">
        <v>31296</v>
      </c>
      <c r="C3778" s="5">
        <v>13803.5</v>
      </c>
      <c r="D3778" s="6">
        <v>0.44106275562372188</v>
      </c>
    </row>
    <row r="3779" spans="1:4" x14ac:dyDescent="0.25">
      <c r="A3779" s="67" t="s">
        <v>1295</v>
      </c>
      <c r="B3779" s="5">
        <v>30704</v>
      </c>
      <c r="C3779" s="5">
        <v>15136.333333333334</v>
      </c>
      <c r="D3779" s="6">
        <v>0.49297594233107522</v>
      </c>
    </row>
    <row r="3780" spans="1:4" x14ac:dyDescent="0.25">
      <c r="A3780" s="67" t="s">
        <v>792</v>
      </c>
      <c r="B3780" s="5">
        <v>29461</v>
      </c>
      <c r="C3780" s="5">
        <v>16044.333333333334</v>
      </c>
      <c r="D3780" s="6">
        <v>0.54459568016473758</v>
      </c>
    </row>
    <row r="3781" spans="1:4" x14ac:dyDescent="0.25">
      <c r="A3781" s="67" t="s">
        <v>1270</v>
      </c>
      <c r="B3781" s="5">
        <v>31065</v>
      </c>
      <c r="C3781" s="5">
        <v>15389</v>
      </c>
      <c r="D3781" s="6">
        <v>0.49538065346853372</v>
      </c>
    </row>
    <row r="3782" spans="1:4" x14ac:dyDescent="0.25">
      <c r="A3782" s="67" t="s">
        <v>836</v>
      </c>
      <c r="B3782" s="5">
        <v>29603</v>
      </c>
      <c r="C3782" s="5">
        <v>15920.833333333334</v>
      </c>
      <c r="D3782" s="6">
        <v>0.5378114830704096</v>
      </c>
    </row>
    <row r="3783" spans="1:4" x14ac:dyDescent="0.25">
      <c r="A3783" s="67" t="s">
        <v>1544</v>
      </c>
      <c r="B3783" s="5">
        <v>30616</v>
      </c>
      <c r="C3783" s="5">
        <v>14262.666666666666</v>
      </c>
      <c r="D3783" s="6">
        <v>0.46585663269750022</v>
      </c>
    </row>
    <row r="3784" spans="1:4" x14ac:dyDescent="0.25">
      <c r="A3784" s="67" t="s">
        <v>1001</v>
      </c>
      <c r="B3784" s="5">
        <v>30491</v>
      </c>
      <c r="C3784" s="5">
        <v>15867</v>
      </c>
      <c r="D3784" s="6">
        <v>0.52038306385490796</v>
      </c>
    </row>
    <row r="3785" spans="1:4" x14ac:dyDescent="0.25">
      <c r="A3785" s="67" t="s">
        <v>1545</v>
      </c>
      <c r="B3785" s="5">
        <v>28747</v>
      </c>
      <c r="C3785" s="5">
        <v>13385</v>
      </c>
      <c r="D3785" s="6">
        <v>0.46561380317946222</v>
      </c>
    </row>
    <row r="3786" spans="1:4" x14ac:dyDescent="0.25">
      <c r="A3786" s="67" t="s">
        <v>1044</v>
      </c>
      <c r="B3786" s="5">
        <v>28382</v>
      </c>
      <c r="C3786" s="5">
        <v>14607.5</v>
      </c>
      <c r="D3786" s="6">
        <v>0.51467479388344728</v>
      </c>
    </row>
    <row r="3787" spans="1:4" x14ac:dyDescent="0.25">
      <c r="A3787" s="67" t="s">
        <v>1554</v>
      </c>
      <c r="B3787" s="5">
        <v>29246</v>
      </c>
      <c r="C3787" s="5">
        <v>13593.5</v>
      </c>
      <c r="D3787" s="6">
        <v>0.46479860493742736</v>
      </c>
    </row>
    <row r="3788" spans="1:4" x14ac:dyDescent="0.25">
      <c r="A3788" s="67" t="s">
        <v>2066</v>
      </c>
      <c r="B3788" s="5">
        <v>58488</v>
      </c>
      <c r="C3788" s="5">
        <v>24359.833333333332</v>
      </c>
      <c r="D3788" s="6">
        <v>0.41649284183650204</v>
      </c>
    </row>
    <row r="3789" spans="1:4" x14ac:dyDescent="0.25">
      <c r="A3789" s="67" t="s">
        <v>2430</v>
      </c>
      <c r="B3789" s="5">
        <v>54702</v>
      </c>
      <c r="C3789" s="5">
        <v>21042.666666666668</v>
      </c>
      <c r="D3789" s="6">
        <v>0.38467819580027546</v>
      </c>
    </row>
    <row r="3790" spans="1:4" x14ac:dyDescent="0.25">
      <c r="A3790" s="67" t="s">
        <v>3153</v>
      </c>
      <c r="B3790" s="5">
        <v>55542</v>
      </c>
      <c r="C3790" s="5">
        <v>18114.5</v>
      </c>
      <c r="D3790" s="6">
        <v>0.32614057830110549</v>
      </c>
    </row>
    <row r="3791" spans="1:4" x14ac:dyDescent="0.25">
      <c r="A3791" s="67" t="s">
        <v>2570</v>
      </c>
      <c r="B3791" s="5">
        <v>54651</v>
      </c>
      <c r="C3791" s="5">
        <v>20247.166666666668</v>
      </c>
      <c r="D3791" s="6">
        <v>0.37048117448293111</v>
      </c>
    </row>
    <row r="3792" spans="1:4" x14ac:dyDescent="0.25">
      <c r="A3792" s="67" t="s">
        <v>2882</v>
      </c>
      <c r="B3792" s="5">
        <v>51122</v>
      </c>
      <c r="C3792" s="5">
        <v>17669.5</v>
      </c>
      <c r="D3792" s="6">
        <v>0.34563397363170456</v>
      </c>
    </row>
    <row r="3793" spans="1:4" x14ac:dyDescent="0.25">
      <c r="A3793" s="67" t="s">
        <v>2482</v>
      </c>
      <c r="B3793" s="5">
        <v>54791</v>
      </c>
      <c r="C3793" s="5">
        <v>20762.166666666668</v>
      </c>
      <c r="D3793" s="6">
        <v>0.37893388816898155</v>
      </c>
    </row>
    <row r="3794" spans="1:4" x14ac:dyDescent="0.25">
      <c r="A3794" s="67" t="s">
        <v>2724</v>
      </c>
      <c r="B3794" s="5">
        <v>53338</v>
      </c>
      <c r="C3794" s="5">
        <v>19075.166666666668</v>
      </c>
      <c r="D3794" s="6">
        <v>0.3576280825427775</v>
      </c>
    </row>
    <row r="3795" spans="1:4" x14ac:dyDescent="0.25">
      <c r="A3795" s="67" t="s">
        <v>2616</v>
      </c>
      <c r="B3795" s="5">
        <v>50101</v>
      </c>
      <c r="C3795" s="5">
        <v>18376.166666666668</v>
      </c>
      <c r="D3795" s="6">
        <v>0.36678243281903888</v>
      </c>
    </row>
    <row r="3796" spans="1:4" x14ac:dyDescent="0.25">
      <c r="A3796" s="67" t="s">
        <v>2412</v>
      </c>
      <c r="B3796" s="5">
        <v>53246</v>
      </c>
      <c r="C3796" s="5">
        <v>20589.166666666668</v>
      </c>
      <c r="D3796" s="6">
        <v>0.3866800636041518</v>
      </c>
    </row>
    <row r="3797" spans="1:4" x14ac:dyDescent="0.25">
      <c r="A3797" s="67" t="s">
        <v>2113</v>
      </c>
      <c r="B3797" s="5">
        <v>51496</v>
      </c>
      <c r="C3797" s="5">
        <v>21269.833333333332</v>
      </c>
      <c r="D3797" s="6">
        <v>0.41303855315623217</v>
      </c>
    </row>
    <row r="3798" spans="1:4" x14ac:dyDescent="0.25">
      <c r="A3798" s="67" t="s">
        <v>2688</v>
      </c>
      <c r="B3798" s="5">
        <v>52029</v>
      </c>
      <c r="C3798" s="5">
        <v>18831.333333333332</v>
      </c>
      <c r="D3798" s="6">
        <v>0.36193917494730499</v>
      </c>
    </row>
    <row r="3799" spans="1:4" x14ac:dyDescent="0.25">
      <c r="A3799" s="67" t="s">
        <v>2427</v>
      </c>
      <c r="B3799" s="5">
        <v>54274</v>
      </c>
      <c r="C3799" s="5">
        <v>20896.333333333332</v>
      </c>
      <c r="D3799" s="6">
        <v>0.3850155384407512</v>
      </c>
    </row>
    <row r="3800" spans="1:4" x14ac:dyDescent="0.25">
      <c r="A3800" s="67" t="s">
        <v>2575</v>
      </c>
      <c r="B3800" s="5">
        <v>55922</v>
      </c>
      <c r="C3800" s="5">
        <v>20690</v>
      </c>
      <c r="D3800" s="6">
        <v>0.36997961446300204</v>
      </c>
    </row>
    <row r="3801" spans="1:4" x14ac:dyDescent="0.25">
      <c r="A3801" s="67" t="s">
        <v>2518</v>
      </c>
      <c r="B3801" s="5">
        <v>54508</v>
      </c>
      <c r="C3801" s="5">
        <v>20489.833333333332</v>
      </c>
      <c r="D3801" s="6">
        <v>0.3759050659230449</v>
      </c>
    </row>
    <row r="3802" spans="1:4" x14ac:dyDescent="0.25">
      <c r="A3802" s="67" t="s">
        <v>2752</v>
      </c>
      <c r="B3802" s="5">
        <v>54534</v>
      </c>
      <c r="C3802" s="5">
        <v>19351.833333333332</v>
      </c>
      <c r="D3802" s="6">
        <v>0.35485813131868799</v>
      </c>
    </row>
    <row r="3803" spans="1:4" x14ac:dyDescent="0.25">
      <c r="A3803" s="67" t="s">
        <v>2046</v>
      </c>
      <c r="B3803" s="5">
        <v>55384</v>
      </c>
      <c r="C3803" s="5">
        <v>23155.5</v>
      </c>
      <c r="D3803" s="6">
        <v>0.41809006211180122</v>
      </c>
    </row>
    <row r="3804" spans="1:4" x14ac:dyDescent="0.25">
      <c r="A3804" s="67" t="s">
        <v>2236</v>
      </c>
      <c r="B3804" s="5">
        <v>50647</v>
      </c>
      <c r="C3804" s="5">
        <v>20419.333333333332</v>
      </c>
      <c r="D3804" s="6">
        <v>0.40316965137783745</v>
      </c>
    </row>
    <row r="3805" spans="1:4" x14ac:dyDescent="0.25">
      <c r="A3805" s="67" t="s">
        <v>2314</v>
      </c>
      <c r="B3805" s="5">
        <v>51281</v>
      </c>
      <c r="C3805" s="5">
        <v>20327.666666666668</v>
      </c>
      <c r="D3805" s="6">
        <v>0.39639762615133611</v>
      </c>
    </row>
    <row r="3806" spans="1:4" x14ac:dyDescent="0.25">
      <c r="A3806" s="67" t="s">
        <v>1334</v>
      </c>
      <c r="B3806" s="5">
        <v>27104</v>
      </c>
      <c r="C3806" s="5">
        <v>13255.333333333334</v>
      </c>
      <c r="D3806" s="6">
        <v>0.48905450609996065</v>
      </c>
    </row>
    <row r="3807" spans="1:4" x14ac:dyDescent="0.25">
      <c r="A3807" s="67" t="s">
        <v>1128</v>
      </c>
      <c r="B3807" s="5">
        <v>26883</v>
      </c>
      <c r="C3807" s="5">
        <v>13654.833333333334</v>
      </c>
      <c r="D3807" s="6">
        <v>0.50793562226438027</v>
      </c>
    </row>
    <row r="3808" spans="1:4" x14ac:dyDescent="0.25">
      <c r="A3808" s="67" t="s">
        <v>1647</v>
      </c>
      <c r="B3808" s="5">
        <v>28064</v>
      </c>
      <c r="C3808" s="5">
        <v>12706.5</v>
      </c>
      <c r="D3808" s="6">
        <v>0.45276867160775369</v>
      </c>
    </row>
    <row r="3809" spans="1:4" x14ac:dyDescent="0.25">
      <c r="A3809" s="67" t="s">
        <v>1052</v>
      </c>
      <c r="B3809" s="5">
        <v>27378</v>
      </c>
      <c r="C3809" s="5">
        <v>14078</v>
      </c>
      <c r="D3809" s="6">
        <v>0.51420848856746293</v>
      </c>
    </row>
    <row r="3810" spans="1:4" x14ac:dyDescent="0.25">
      <c r="A3810" s="67" t="s">
        <v>1250</v>
      </c>
      <c r="B3810" s="5">
        <v>28332</v>
      </c>
      <c r="C3810" s="5">
        <v>14106.166666666666</v>
      </c>
      <c r="D3810" s="6">
        <v>0.49788813591227821</v>
      </c>
    </row>
    <row r="3811" spans="1:4" x14ac:dyDescent="0.25">
      <c r="A3811" s="67" t="s">
        <v>1340</v>
      </c>
      <c r="B3811" s="5">
        <v>27252</v>
      </c>
      <c r="C3811" s="5">
        <v>13314.5</v>
      </c>
      <c r="D3811" s="6">
        <v>0.48856964626449434</v>
      </c>
    </row>
    <row r="3812" spans="1:4" x14ac:dyDescent="0.25">
      <c r="A3812" s="67" t="s">
        <v>1237</v>
      </c>
      <c r="B3812" s="5">
        <v>25289</v>
      </c>
      <c r="C3812" s="5">
        <v>12611</v>
      </c>
      <c r="D3812" s="6">
        <v>0.49867531337735777</v>
      </c>
    </row>
    <row r="3813" spans="1:4" x14ac:dyDescent="0.25">
      <c r="A3813" s="67" t="s">
        <v>1080</v>
      </c>
      <c r="B3813" s="5">
        <v>28675</v>
      </c>
      <c r="C3813" s="5">
        <v>14688.833333333334</v>
      </c>
      <c r="D3813" s="6">
        <v>0.51225225225225224</v>
      </c>
    </row>
    <row r="3814" spans="1:4" x14ac:dyDescent="0.25">
      <c r="A3814" s="67" t="s">
        <v>929</v>
      </c>
      <c r="B3814" s="5">
        <v>28105</v>
      </c>
      <c r="C3814" s="5">
        <v>14849.666666666666</v>
      </c>
      <c r="D3814" s="6">
        <v>0.52836387356935299</v>
      </c>
    </row>
    <row r="3815" spans="1:4" x14ac:dyDescent="0.25">
      <c r="A3815" s="67" t="s">
        <v>1175</v>
      </c>
      <c r="B3815" s="5">
        <v>28288</v>
      </c>
      <c r="C3815" s="5">
        <v>14247.666666666666</v>
      </c>
      <c r="D3815" s="6">
        <v>0.50366468702865763</v>
      </c>
    </row>
    <row r="3816" spans="1:4" x14ac:dyDescent="0.25">
      <c r="A3816" s="67" t="s">
        <v>657</v>
      </c>
      <c r="B3816" s="5">
        <v>26403</v>
      </c>
      <c r="C3816" s="5">
        <v>14939.666666666666</v>
      </c>
      <c r="D3816" s="6">
        <v>0.56583216553674454</v>
      </c>
    </row>
    <row r="3817" spans="1:4" x14ac:dyDescent="0.25">
      <c r="A3817" s="67" t="s">
        <v>1390</v>
      </c>
      <c r="B3817" s="5">
        <v>25672</v>
      </c>
      <c r="C3817" s="5">
        <v>12395.666666666666</v>
      </c>
      <c r="D3817" s="6">
        <v>0.48284771995429521</v>
      </c>
    </row>
    <row r="3818" spans="1:4" x14ac:dyDescent="0.25">
      <c r="A3818" s="67" t="s">
        <v>862</v>
      </c>
      <c r="B3818" s="5">
        <v>29171</v>
      </c>
      <c r="C3818" s="5">
        <v>15621.333333333334</v>
      </c>
      <c r="D3818" s="6">
        <v>0.53550901008992957</v>
      </c>
    </row>
    <row r="3819" spans="1:4" x14ac:dyDescent="0.25">
      <c r="A3819" s="67" t="s">
        <v>1110</v>
      </c>
      <c r="B3819" s="5">
        <v>27763</v>
      </c>
      <c r="C3819" s="5">
        <v>14155.666666666666</v>
      </c>
      <c r="D3819" s="6">
        <v>0.5098752536349338</v>
      </c>
    </row>
    <row r="3820" spans="1:4" x14ac:dyDescent="0.25">
      <c r="A3820" s="67" t="s">
        <v>1015</v>
      </c>
      <c r="B3820" s="5">
        <v>27139</v>
      </c>
      <c r="C3820" s="5">
        <v>14067.166666666666</v>
      </c>
      <c r="D3820" s="6">
        <v>0.51833769360207327</v>
      </c>
    </row>
    <row r="3821" spans="1:4" x14ac:dyDescent="0.25">
      <c r="A3821" s="67" t="s">
        <v>843</v>
      </c>
      <c r="B3821" s="5">
        <v>27854</v>
      </c>
      <c r="C3821" s="5">
        <v>14967.333333333334</v>
      </c>
      <c r="D3821" s="6">
        <v>0.53734951293650224</v>
      </c>
    </row>
    <row r="3822" spans="1:4" x14ac:dyDescent="0.25">
      <c r="A3822" s="67" t="s">
        <v>1525</v>
      </c>
      <c r="B3822" s="5">
        <v>26374</v>
      </c>
      <c r="C3822" s="5">
        <v>12356.5</v>
      </c>
      <c r="D3822" s="6">
        <v>0.46851065443239553</v>
      </c>
    </row>
    <row r="3823" spans="1:4" x14ac:dyDescent="0.25">
      <c r="A3823" s="67" t="s">
        <v>851</v>
      </c>
      <c r="B3823" s="5">
        <v>27376</v>
      </c>
      <c r="C3823" s="5">
        <v>14688.166666666666</v>
      </c>
      <c r="D3823" s="6">
        <v>0.53653443405415935</v>
      </c>
    </row>
    <row r="3824" spans="1:4" x14ac:dyDescent="0.25">
      <c r="A3824" s="67" t="s">
        <v>1420</v>
      </c>
      <c r="B3824" s="5">
        <v>26911</v>
      </c>
      <c r="C3824" s="5">
        <v>12924</v>
      </c>
      <c r="D3824" s="6">
        <v>0.48024971201367472</v>
      </c>
    </row>
    <row r="3825" spans="1:4" x14ac:dyDescent="0.25">
      <c r="A3825" s="67" t="s">
        <v>604</v>
      </c>
      <c r="B3825" s="5">
        <v>27045</v>
      </c>
      <c r="C3825" s="5">
        <v>15516.666666666666</v>
      </c>
      <c r="D3825" s="6">
        <v>0.57373513280335242</v>
      </c>
    </row>
    <row r="3826" spans="1:4" x14ac:dyDescent="0.25">
      <c r="A3826" s="67" t="s">
        <v>692</v>
      </c>
      <c r="B3826" s="5">
        <v>27874</v>
      </c>
      <c r="C3826" s="5">
        <v>15644.166666666666</v>
      </c>
      <c r="D3826" s="6">
        <v>0.56124584439501568</v>
      </c>
    </row>
    <row r="3827" spans="1:4" x14ac:dyDescent="0.25">
      <c r="A3827" s="67" t="s">
        <v>819</v>
      </c>
      <c r="B3827" s="5">
        <v>28069</v>
      </c>
      <c r="C3827" s="5">
        <v>15178.666666666666</v>
      </c>
      <c r="D3827" s="6">
        <v>0.54076264443573574</v>
      </c>
    </row>
    <row r="3828" spans="1:4" x14ac:dyDescent="0.25">
      <c r="A3828" s="67" t="s">
        <v>2976</v>
      </c>
      <c r="B3828" s="5">
        <v>41098</v>
      </c>
      <c r="C3828" s="5">
        <v>13962.5</v>
      </c>
      <c r="D3828" s="6">
        <v>0.33973672684802181</v>
      </c>
    </row>
    <row r="3829" spans="1:4" x14ac:dyDescent="0.25">
      <c r="A3829" s="67" t="s">
        <v>2942</v>
      </c>
      <c r="B3829" s="5">
        <v>42280</v>
      </c>
      <c r="C3829" s="5">
        <v>14455.833333333334</v>
      </c>
      <c r="D3829" s="6">
        <v>0.34190712708924631</v>
      </c>
    </row>
    <row r="3830" spans="1:4" x14ac:dyDescent="0.25">
      <c r="A3830" s="67" t="s">
        <v>2934</v>
      </c>
      <c r="B3830" s="5">
        <v>39481</v>
      </c>
      <c r="C3830" s="5">
        <v>13525.833333333334</v>
      </c>
      <c r="D3830" s="6">
        <v>0.34259095092154035</v>
      </c>
    </row>
    <row r="3831" spans="1:4" x14ac:dyDescent="0.25">
      <c r="A3831" s="67" t="s">
        <v>2828</v>
      </c>
      <c r="B3831" s="5">
        <v>39415</v>
      </c>
      <c r="C3831" s="5">
        <v>13762</v>
      </c>
      <c r="D3831" s="6">
        <v>0.34915641253329949</v>
      </c>
    </row>
    <row r="3832" spans="1:4" x14ac:dyDescent="0.25">
      <c r="A3832" s="67" t="s">
        <v>3111</v>
      </c>
      <c r="B3832" s="5">
        <v>41022</v>
      </c>
      <c r="C3832" s="5">
        <v>13549.666666666666</v>
      </c>
      <c r="D3832" s="6">
        <v>0.33030243934149156</v>
      </c>
    </row>
    <row r="3833" spans="1:4" x14ac:dyDescent="0.25">
      <c r="A3833" s="67" t="s">
        <v>3100</v>
      </c>
      <c r="B3833" s="5">
        <v>39259</v>
      </c>
      <c r="C3833" s="5">
        <v>13001.833333333334</v>
      </c>
      <c r="D3833" s="6">
        <v>0.33118096062898528</v>
      </c>
    </row>
    <row r="3834" spans="1:4" x14ac:dyDescent="0.25">
      <c r="A3834" s="67" t="s">
        <v>3009</v>
      </c>
      <c r="B3834" s="5">
        <v>39501</v>
      </c>
      <c r="C3834" s="5">
        <v>13322.166666666666</v>
      </c>
      <c r="D3834" s="6">
        <v>0.33726150392817056</v>
      </c>
    </row>
    <row r="3835" spans="1:4" x14ac:dyDescent="0.25">
      <c r="A3835" s="67" t="s">
        <v>3162</v>
      </c>
      <c r="B3835" s="5">
        <v>38673</v>
      </c>
      <c r="C3835" s="5">
        <v>12573.666666666666</v>
      </c>
      <c r="D3835" s="6">
        <v>0.32512778079452503</v>
      </c>
    </row>
    <row r="3836" spans="1:4" x14ac:dyDescent="0.25">
      <c r="A3836" s="67" t="s">
        <v>2870</v>
      </c>
      <c r="B3836" s="5">
        <v>39666</v>
      </c>
      <c r="C3836" s="5">
        <v>13747.666666666666</v>
      </c>
      <c r="D3836" s="6">
        <v>0.34658565690179666</v>
      </c>
    </row>
    <row r="3837" spans="1:4" x14ac:dyDescent="0.25">
      <c r="A3837" s="67" t="s">
        <v>83</v>
      </c>
      <c r="B3837" s="5">
        <v>64327</v>
      </c>
      <c r="C3837" s="5">
        <v>45871.333333333336</v>
      </c>
      <c r="D3837" s="6">
        <v>0.71309610790699607</v>
      </c>
    </row>
    <row r="3838" spans="1:4" x14ac:dyDescent="0.25">
      <c r="A3838" s="67" t="s">
        <v>269</v>
      </c>
      <c r="B3838" s="5">
        <v>65541</v>
      </c>
      <c r="C3838" s="5">
        <v>41095.5</v>
      </c>
      <c r="D3838" s="6">
        <v>0.62701972810912254</v>
      </c>
    </row>
    <row r="3839" spans="1:4" x14ac:dyDescent="0.25">
      <c r="A3839" s="67" t="s">
        <v>144</v>
      </c>
      <c r="B3839" s="5">
        <v>64006</v>
      </c>
      <c r="C3839" s="5">
        <v>43302</v>
      </c>
      <c r="D3839" s="6">
        <v>0.67653032528200485</v>
      </c>
    </row>
    <row r="3840" spans="1:4" x14ac:dyDescent="0.25">
      <c r="A3840" s="67" t="s">
        <v>140</v>
      </c>
      <c r="B3840" s="5">
        <v>61189</v>
      </c>
      <c r="C3840" s="5">
        <v>41503.666666666664</v>
      </c>
      <c r="D3840" s="6">
        <v>0.67828640224005399</v>
      </c>
    </row>
    <row r="3841" spans="1:4" x14ac:dyDescent="0.25">
      <c r="A3841" s="67" t="s">
        <v>123</v>
      </c>
      <c r="B3841" s="5">
        <v>61278</v>
      </c>
      <c r="C3841" s="5">
        <v>42145.166666666664</v>
      </c>
      <c r="D3841" s="6">
        <v>0.68776994462395413</v>
      </c>
    </row>
    <row r="3842" spans="1:4" x14ac:dyDescent="0.25">
      <c r="A3842" s="67" t="s">
        <v>105</v>
      </c>
      <c r="B3842" s="5">
        <v>62174</v>
      </c>
      <c r="C3842" s="5">
        <v>43393.333333333336</v>
      </c>
      <c r="D3842" s="6">
        <v>0.69793375580360495</v>
      </c>
    </row>
    <row r="3843" spans="1:4" x14ac:dyDescent="0.25">
      <c r="A3843" s="67" t="s">
        <v>133</v>
      </c>
      <c r="B3843" s="5">
        <v>62383</v>
      </c>
      <c r="C3843" s="5">
        <v>42519.166666666664</v>
      </c>
      <c r="D3843" s="6">
        <v>0.68158258927378712</v>
      </c>
    </row>
    <row r="3844" spans="1:4" x14ac:dyDescent="0.25">
      <c r="A3844" s="67" t="s">
        <v>494</v>
      </c>
      <c r="B3844" s="5">
        <v>62074</v>
      </c>
      <c r="C3844" s="5">
        <v>36567</v>
      </c>
      <c r="D3844" s="6">
        <v>0.58908721848116763</v>
      </c>
    </row>
    <row r="3845" spans="1:4" x14ac:dyDescent="0.25">
      <c r="A3845" s="67" t="s">
        <v>195</v>
      </c>
      <c r="B3845" s="5">
        <v>63576</v>
      </c>
      <c r="C3845" s="5">
        <v>41457.333333333336</v>
      </c>
      <c r="D3845" s="6">
        <v>0.65209093578289501</v>
      </c>
    </row>
    <row r="3846" spans="1:4" x14ac:dyDescent="0.25">
      <c r="A3846" s="67" t="s">
        <v>301</v>
      </c>
      <c r="B3846" s="5">
        <v>62155</v>
      </c>
      <c r="C3846" s="5">
        <v>38561.333333333336</v>
      </c>
      <c r="D3846" s="6">
        <v>0.62040597431153299</v>
      </c>
    </row>
    <row r="3847" spans="1:4" x14ac:dyDescent="0.25">
      <c r="A3847" s="67" t="s">
        <v>136</v>
      </c>
      <c r="B3847" s="5">
        <v>62724</v>
      </c>
      <c r="C3847" s="5">
        <v>42593.5</v>
      </c>
      <c r="D3847" s="6">
        <v>0.6790622409285122</v>
      </c>
    </row>
    <row r="3848" spans="1:4" x14ac:dyDescent="0.25">
      <c r="A3848" s="67" t="s">
        <v>39</v>
      </c>
      <c r="B3848" s="5">
        <v>63129</v>
      </c>
      <c r="C3848" s="5">
        <v>47126</v>
      </c>
      <c r="D3848" s="6">
        <v>0.74650319187695036</v>
      </c>
    </row>
    <row r="3849" spans="1:4" x14ac:dyDescent="0.25">
      <c r="A3849" s="67" t="s">
        <v>73</v>
      </c>
      <c r="B3849" s="5">
        <v>58381</v>
      </c>
      <c r="C3849" s="5">
        <v>41993</v>
      </c>
      <c r="D3849" s="6">
        <v>0.71929223548757304</v>
      </c>
    </row>
    <row r="3850" spans="1:4" x14ac:dyDescent="0.25">
      <c r="A3850" s="67" t="s">
        <v>179</v>
      </c>
      <c r="B3850" s="5">
        <v>64534</v>
      </c>
      <c r="C3850" s="5">
        <v>42527.333333333336</v>
      </c>
      <c r="D3850" s="6">
        <v>0.65899112612473021</v>
      </c>
    </row>
    <row r="3851" spans="1:4" x14ac:dyDescent="0.25">
      <c r="A3851" s="67" t="s">
        <v>643</v>
      </c>
      <c r="B3851" s="5">
        <v>39363</v>
      </c>
      <c r="C3851" s="5">
        <v>22341.333333333332</v>
      </c>
      <c r="D3851" s="6">
        <v>0.56757191609718094</v>
      </c>
    </row>
    <row r="3852" spans="1:4" x14ac:dyDescent="0.25">
      <c r="A3852" s="67" t="s">
        <v>682</v>
      </c>
      <c r="B3852" s="5">
        <v>41126</v>
      </c>
      <c r="C3852" s="5">
        <v>23127</v>
      </c>
      <c r="D3852" s="6">
        <v>0.56234498857170645</v>
      </c>
    </row>
    <row r="3853" spans="1:4" x14ac:dyDescent="0.25">
      <c r="A3853" s="67" t="s">
        <v>709</v>
      </c>
      <c r="B3853" s="5">
        <v>39570</v>
      </c>
      <c r="C3853" s="5">
        <v>22095.333333333332</v>
      </c>
      <c r="D3853" s="6">
        <v>0.55838598264678629</v>
      </c>
    </row>
    <row r="3854" spans="1:4" x14ac:dyDescent="0.25">
      <c r="A3854" s="67" t="s">
        <v>508</v>
      </c>
      <c r="B3854" s="5">
        <v>40279</v>
      </c>
      <c r="C3854" s="5">
        <v>23624.833333333332</v>
      </c>
      <c r="D3854" s="6">
        <v>0.58652978806160361</v>
      </c>
    </row>
    <row r="3855" spans="1:4" x14ac:dyDescent="0.25">
      <c r="A3855" s="67" t="s">
        <v>791</v>
      </c>
      <c r="B3855" s="5">
        <v>38407</v>
      </c>
      <c r="C3855" s="5">
        <v>20916.5</v>
      </c>
      <c r="D3855" s="6">
        <v>0.54460124456479286</v>
      </c>
    </row>
    <row r="3856" spans="1:4" x14ac:dyDescent="0.25">
      <c r="A3856" s="67" t="s">
        <v>594</v>
      </c>
      <c r="B3856" s="5">
        <v>38846</v>
      </c>
      <c r="C3856" s="5">
        <v>22320</v>
      </c>
      <c r="D3856" s="6">
        <v>0.57457653297636824</v>
      </c>
    </row>
    <row r="3857" spans="1:4" x14ac:dyDescent="0.25">
      <c r="A3857" s="67" t="s">
        <v>772</v>
      </c>
      <c r="B3857" s="5">
        <v>38710</v>
      </c>
      <c r="C3857" s="5">
        <v>21213.833333333332</v>
      </c>
      <c r="D3857" s="6">
        <v>0.5480194609489365</v>
      </c>
    </row>
    <row r="3858" spans="1:4" x14ac:dyDescent="0.25">
      <c r="A3858" s="67" t="s">
        <v>707</v>
      </c>
      <c r="B3858" s="5">
        <v>38351</v>
      </c>
      <c r="C3858" s="5">
        <v>21418.833333333332</v>
      </c>
      <c r="D3858" s="6">
        <v>0.55849478066630154</v>
      </c>
    </row>
    <row r="3859" spans="1:4" x14ac:dyDescent="0.25">
      <c r="A3859" s="67" t="s">
        <v>438</v>
      </c>
      <c r="B3859" s="5">
        <v>39704</v>
      </c>
      <c r="C3859" s="5">
        <v>23691</v>
      </c>
      <c r="D3859" s="6">
        <v>0.59669050977231508</v>
      </c>
    </row>
    <row r="3860" spans="1:4" x14ac:dyDescent="0.25">
      <c r="A3860" s="67" t="s">
        <v>331</v>
      </c>
      <c r="B3860" s="5">
        <v>39359</v>
      </c>
      <c r="C3860" s="5">
        <v>24188.833333333332</v>
      </c>
      <c r="D3860" s="6">
        <v>0.61456930646950714</v>
      </c>
    </row>
    <row r="3861" spans="1:4" x14ac:dyDescent="0.25">
      <c r="A3861" s="67" t="s">
        <v>1823</v>
      </c>
      <c r="B3861" s="5">
        <v>68779</v>
      </c>
      <c r="C3861" s="5">
        <v>30032.5</v>
      </c>
      <c r="D3861" s="6">
        <v>0.43665217580947674</v>
      </c>
    </row>
    <row r="3862" spans="1:4" x14ac:dyDescent="0.25">
      <c r="A3862" s="67" t="s">
        <v>1733</v>
      </c>
      <c r="B3862" s="5">
        <v>69389</v>
      </c>
      <c r="C3862" s="5">
        <v>30860.5</v>
      </c>
      <c r="D3862" s="6">
        <v>0.44474628543429073</v>
      </c>
    </row>
    <row r="3863" spans="1:4" x14ac:dyDescent="0.25">
      <c r="A3863" s="67" t="s">
        <v>1748</v>
      </c>
      <c r="B3863" s="5">
        <v>68650</v>
      </c>
      <c r="C3863" s="5">
        <v>30429.833333333332</v>
      </c>
      <c r="D3863" s="6">
        <v>0.44326050012138868</v>
      </c>
    </row>
    <row r="3864" spans="1:4" x14ac:dyDescent="0.25">
      <c r="A3864" s="67" t="s">
        <v>1162</v>
      </c>
      <c r="B3864" s="5">
        <v>69710</v>
      </c>
      <c r="C3864" s="5">
        <v>35198.833333333336</v>
      </c>
      <c r="D3864" s="6">
        <v>0.50493233873667098</v>
      </c>
    </row>
    <row r="3865" spans="1:4" x14ac:dyDescent="0.25">
      <c r="A3865" s="67" t="s">
        <v>1825</v>
      </c>
      <c r="B3865" s="5">
        <v>71604</v>
      </c>
      <c r="C3865" s="5">
        <v>31249.833333333332</v>
      </c>
      <c r="D3865" s="6">
        <v>0.43642580488985716</v>
      </c>
    </row>
    <row r="3866" spans="1:4" x14ac:dyDescent="0.25">
      <c r="A3866" s="67" t="s">
        <v>1920</v>
      </c>
      <c r="B3866" s="5">
        <v>73541</v>
      </c>
      <c r="C3866" s="5">
        <v>31566.666666666668</v>
      </c>
      <c r="D3866" s="6">
        <v>0.42923901859733576</v>
      </c>
    </row>
    <row r="3867" spans="1:4" x14ac:dyDescent="0.25">
      <c r="A3867" s="67" t="s">
        <v>1463</v>
      </c>
      <c r="B3867" s="5">
        <v>68104</v>
      </c>
      <c r="C3867" s="5">
        <v>32384.666666666668</v>
      </c>
      <c r="D3867" s="6">
        <v>0.47551783546732451</v>
      </c>
    </row>
    <row r="3868" spans="1:4" x14ac:dyDescent="0.25">
      <c r="A3868" s="67" t="s">
        <v>1642</v>
      </c>
      <c r="B3868" s="5">
        <v>68574</v>
      </c>
      <c r="C3868" s="5">
        <v>31069.833333333332</v>
      </c>
      <c r="D3868" s="6">
        <v>0.45308474543315735</v>
      </c>
    </row>
    <row r="3869" spans="1:4" x14ac:dyDescent="0.25">
      <c r="A3869" s="67" t="s">
        <v>1715</v>
      </c>
      <c r="B3869" s="5">
        <v>64164</v>
      </c>
      <c r="C3869" s="5">
        <v>28638.833333333332</v>
      </c>
      <c r="D3869" s="6">
        <v>0.44633802963240027</v>
      </c>
    </row>
    <row r="3870" spans="1:4" x14ac:dyDescent="0.25">
      <c r="A3870" s="67" t="s">
        <v>1983</v>
      </c>
      <c r="B3870" s="5">
        <v>68632</v>
      </c>
      <c r="C3870" s="5">
        <v>29017.666666666668</v>
      </c>
      <c r="D3870" s="6">
        <v>0.42280083148774139</v>
      </c>
    </row>
    <row r="3871" spans="1:4" x14ac:dyDescent="0.25">
      <c r="A3871" s="67" t="s">
        <v>431</v>
      </c>
      <c r="B3871" s="5">
        <v>35168</v>
      </c>
      <c r="C3871" s="5">
        <v>21034.166666666668</v>
      </c>
      <c r="D3871" s="6">
        <v>0.59810528510767369</v>
      </c>
    </row>
    <row r="3872" spans="1:4" x14ac:dyDescent="0.25">
      <c r="A3872" s="67" t="s">
        <v>290</v>
      </c>
      <c r="B3872" s="5">
        <v>32291</v>
      </c>
      <c r="C3872" s="5">
        <v>20099.333333333332</v>
      </c>
      <c r="D3872" s="6">
        <v>0.6224438181949562</v>
      </c>
    </row>
    <row r="3873" spans="1:4" x14ac:dyDescent="0.25">
      <c r="A3873" s="67" t="s">
        <v>599</v>
      </c>
      <c r="B3873" s="5">
        <v>34133</v>
      </c>
      <c r="C3873" s="5">
        <v>19598.5</v>
      </c>
      <c r="D3873" s="6">
        <v>0.57418041191808511</v>
      </c>
    </row>
    <row r="3874" spans="1:4" x14ac:dyDescent="0.25">
      <c r="A3874" s="67" t="s">
        <v>503</v>
      </c>
      <c r="B3874" s="5">
        <v>36227</v>
      </c>
      <c r="C3874" s="5">
        <v>21297.333333333332</v>
      </c>
      <c r="D3874" s="6">
        <v>0.58788564698521362</v>
      </c>
    </row>
    <row r="3875" spans="1:4" x14ac:dyDescent="0.25">
      <c r="A3875" s="67" t="s">
        <v>650</v>
      </c>
      <c r="B3875" s="5">
        <v>35792</v>
      </c>
      <c r="C3875" s="5">
        <v>20276.833333333332</v>
      </c>
      <c r="D3875" s="6">
        <v>0.56651858888392193</v>
      </c>
    </row>
    <row r="3876" spans="1:4" x14ac:dyDescent="0.25">
      <c r="A3876" s="67" t="s">
        <v>239</v>
      </c>
      <c r="B3876" s="5">
        <v>34063</v>
      </c>
      <c r="C3876" s="5">
        <v>21603.333333333332</v>
      </c>
      <c r="D3876" s="6">
        <v>0.63421699008699561</v>
      </c>
    </row>
    <row r="3877" spans="1:4" x14ac:dyDescent="0.25">
      <c r="A3877" s="67" t="s">
        <v>284</v>
      </c>
      <c r="B3877" s="5">
        <v>33314</v>
      </c>
      <c r="C3877" s="5">
        <v>20767.333333333332</v>
      </c>
      <c r="D3877" s="6">
        <v>0.62338156130555722</v>
      </c>
    </row>
    <row r="3878" spans="1:4" x14ac:dyDescent="0.25">
      <c r="A3878" s="67" t="s">
        <v>274</v>
      </c>
      <c r="B3878" s="5">
        <v>34383</v>
      </c>
      <c r="C3878" s="5">
        <v>21505.333333333332</v>
      </c>
      <c r="D3878" s="6">
        <v>0.62546413440750759</v>
      </c>
    </row>
    <row r="3879" spans="1:4" x14ac:dyDescent="0.25">
      <c r="A3879" s="67" t="s">
        <v>971</v>
      </c>
      <c r="B3879" s="5">
        <v>35381</v>
      </c>
      <c r="C3879" s="5">
        <v>18501.833333333332</v>
      </c>
      <c r="D3879" s="6">
        <v>0.52293132849080959</v>
      </c>
    </row>
    <row r="3880" spans="1:4" x14ac:dyDescent="0.25">
      <c r="A3880" s="67" t="s">
        <v>601</v>
      </c>
      <c r="B3880" s="5">
        <v>33598</v>
      </c>
      <c r="C3880" s="5">
        <v>19280.166666666668</v>
      </c>
      <c r="D3880" s="6">
        <v>0.57384864178423323</v>
      </c>
    </row>
    <row r="3881" spans="1:4" x14ac:dyDescent="0.25">
      <c r="A3881" s="67" t="s">
        <v>349</v>
      </c>
      <c r="B3881" s="5">
        <v>31942</v>
      </c>
      <c r="C3881" s="5">
        <v>19516.5</v>
      </c>
      <c r="D3881" s="6">
        <v>0.61099805898190473</v>
      </c>
    </row>
    <row r="3882" spans="1:4" x14ac:dyDescent="0.25">
      <c r="A3882" s="67" t="s">
        <v>2220</v>
      </c>
      <c r="B3882" s="5">
        <v>49436</v>
      </c>
      <c r="C3882" s="5">
        <v>19994.333333333332</v>
      </c>
      <c r="D3882" s="6">
        <v>0.40444884969118317</v>
      </c>
    </row>
    <row r="3883" spans="1:4" x14ac:dyDescent="0.25">
      <c r="A3883" s="67" t="s">
        <v>2385</v>
      </c>
      <c r="B3883" s="5">
        <v>52786</v>
      </c>
      <c r="C3883" s="5">
        <v>20518.5</v>
      </c>
      <c r="D3883" s="6">
        <v>0.3887110218618573</v>
      </c>
    </row>
    <row r="3884" spans="1:4" x14ac:dyDescent="0.25">
      <c r="A3884" s="67" t="s">
        <v>2249</v>
      </c>
      <c r="B3884" s="5">
        <v>52538</v>
      </c>
      <c r="C3884" s="5">
        <v>21127.166666666668</v>
      </c>
      <c r="D3884" s="6">
        <v>0.40213115586178894</v>
      </c>
    </row>
    <row r="3885" spans="1:4" x14ac:dyDescent="0.25">
      <c r="A3885" s="67" t="s">
        <v>2624</v>
      </c>
      <c r="B3885" s="5">
        <v>55039</v>
      </c>
      <c r="C3885" s="5">
        <v>20154.166666666668</v>
      </c>
      <c r="D3885" s="6">
        <v>0.36617973921522318</v>
      </c>
    </row>
    <row r="3886" spans="1:4" x14ac:dyDescent="0.25">
      <c r="A3886" s="67" t="s">
        <v>2109</v>
      </c>
      <c r="B3886" s="5">
        <v>53800</v>
      </c>
      <c r="C3886" s="5">
        <v>22244.333333333332</v>
      </c>
      <c r="D3886" s="6">
        <v>0.41346344485749686</v>
      </c>
    </row>
    <row r="3887" spans="1:4" x14ac:dyDescent="0.25">
      <c r="A3887" s="67" t="s">
        <v>2553</v>
      </c>
      <c r="B3887" s="5">
        <v>52596</v>
      </c>
      <c r="C3887" s="5">
        <v>19554.833333333332</v>
      </c>
      <c r="D3887" s="6">
        <v>0.37179316551322023</v>
      </c>
    </row>
    <row r="3888" spans="1:4" x14ac:dyDescent="0.25">
      <c r="A3888" s="67" t="s">
        <v>2489</v>
      </c>
      <c r="B3888" s="5">
        <v>52160</v>
      </c>
      <c r="C3888" s="5">
        <v>19735.5</v>
      </c>
      <c r="D3888" s="6">
        <v>0.37836464723926383</v>
      </c>
    </row>
    <row r="3889" spans="1:4" x14ac:dyDescent="0.25">
      <c r="A3889" s="67" t="s">
        <v>63</v>
      </c>
      <c r="B3889" s="5">
        <v>64703</v>
      </c>
      <c r="C3889" s="5">
        <v>47300</v>
      </c>
      <c r="D3889" s="6">
        <v>0.73103256417785878</v>
      </c>
    </row>
    <row r="3890" spans="1:4" x14ac:dyDescent="0.25">
      <c r="A3890" s="67" t="s">
        <v>172</v>
      </c>
      <c r="B3890" s="5">
        <v>65754</v>
      </c>
      <c r="C3890" s="5">
        <v>43663.166666666664</v>
      </c>
      <c r="D3890" s="6">
        <v>0.66403818272145676</v>
      </c>
    </row>
    <row r="3891" spans="1:4" x14ac:dyDescent="0.25">
      <c r="A3891" s="67" t="s">
        <v>190</v>
      </c>
      <c r="B3891" s="5">
        <v>66733</v>
      </c>
      <c r="C3891" s="5">
        <v>43593.833333333336</v>
      </c>
      <c r="D3891" s="6">
        <v>0.65325750877876521</v>
      </c>
    </row>
    <row r="3892" spans="1:4" x14ac:dyDescent="0.25">
      <c r="A3892" s="67" t="s">
        <v>74</v>
      </c>
      <c r="B3892" s="5">
        <v>62981</v>
      </c>
      <c r="C3892" s="5">
        <v>45252</v>
      </c>
      <c r="D3892" s="6">
        <v>0.71850240548736921</v>
      </c>
    </row>
    <row r="3893" spans="1:4" x14ac:dyDescent="0.25">
      <c r="A3893" s="67" t="s">
        <v>36</v>
      </c>
      <c r="B3893" s="5">
        <v>64029</v>
      </c>
      <c r="C3893" s="5">
        <v>47973.833333333336</v>
      </c>
      <c r="D3893" s="6">
        <v>0.74925164118342213</v>
      </c>
    </row>
    <row r="3894" spans="1:4" x14ac:dyDescent="0.25">
      <c r="A3894" s="67" t="s">
        <v>607</v>
      </c>
      <c r="B3894" s="5">
        <v>40102</v>
      </c>
      <c r="C3894" s="5">
        <v>22982.333333333332</v>
      </c>
      <c r="D3894" s="6">
        <v>0.57309693614616064</v>
      </c>
    </row>
    <row r="3895" spans="1:4" x14ac:dyDescent="0.25">
      <c r="A3895" s="67" t="s">
        <v>449</v>
      </c>
      <c r="B3895" s="5">
        <v>39645</v>
      </c>
      <c r="C3895" s="5">
        <v>23600.5</v>
      </c>
      <c r="D3895" s="6">
        <v>0.59529574977929123</v>
      </c>
    </row>
    <row r="3896" spans="1:4" x14ac:dyDescent="0.25">
      <c r="A3896" s="67" t="s">
        <v>693</v>
      </c>
      <c r="B3896" s="5">
        <v>43101</v>
      </c>
      <c r="C3896" s="5">
        <v>24189.833333333332</v>
      </c>
      <c r="D3896" s="6">
        <v>0.56123601153878866</v>
      </c>
    </row>
    <row r="3897" spans="1:4" x14ac:dyDescent="0.25">
      <c r="A3897" s="67" t="s">
        <v>528</v>
      </c>
      <c r="B3897" s="5">
        <v>42825</v>
      </c>
      <c r="C3897" s="5">
        <v>24991.166666666668</v>
      </c>
      <c r="D3897" s="6">
        <v>0.58356489589414284</v>
      </c>
    </row>
    <row r="3898" spans="1:4" x14ac:dyDescent="0.25">
      <c r="A3898" s="67" t="s">
        <v>1610</v>
      </c>
      <c r="B3898" s="5">
        <v>77916</v>
      </c>
      <c r="C3898" s="5">
        <v>35737.166666666664</v>
      </c>
      <c r="D3898" s="6">
        <v>0.4586627479165597</v>
      </c>
    </row>
    <row r="3899" spans="1:4" x14ac:dyDescent="0.25">
      <c r="A3899" s="67" t="s">
        <v>1571</v>
      </c>
      <c r="B3899" s="5">
        <v>76411</v>
      </c>
      <c r="C3899" s="5">
        <v>35380.333333333336</v>
      </c>
      <c r="D3899" s="6">
        <v>0.46302670208914076</v>
      </c>
    </row>
    <row r="3900" spans="1:4" x14ac:dyDescent="0.25">
      <c r="A3900" s="67" t="s">
        <v>1796</v>
      </c>
      <c r="B3900" s="5">
        <v>79356</v>
      </c>
      <c r="C3900" s="5">
        <v>34897.5</v>
      </c>
      <c r="D3900" s="6">
        <v>0.43975880840768183</v>
      </c>
    </row>
    <row r="3901" spans="1:4" x14ac:dyDescent="0.25">
      <c r="A3901" s="67" t="s">
        <v>378</v>
      </c>
      <c r="B3901" s="5">
        <v>38995</v>
      </c>
      <c r="C3901" s="5">
        <v>23699.666666666668</v>
      </c>
      <c r="D3901" s="6">
        <v>0.60776167884771559</v>
      </c>
    </row>
    <row r="3902" spans="1:4" x14ac:dyDescent="0.25">
      <c r="A3902" s="67" t="s">
        <v>441</v>
      </c>
      <c r="B3902" s="5">
        <v>39043</v>
      </c>
      <c r="C3902" s="5">
        <v>23290.833333333332</v>
      </c>
      <c r="D3902" s="6">
        <v>0.59654312766266249</v>
      </c>
    </row>
    <row r="3903" spans="1:4" x14ac:dyDescent="0.25">
      <c r="A3903" s="67" t="s">
        <v>265</v>
      </c>
      <c r="B3903" s="5">
        <v>36213</v>
      </c>
      <c r="C3903" s="5">
        <v>22765.166666666668</v>
      </c>
      <c r="D3903" s="6">
        <v>0.62864625042572198</v>
      </c>
    </row>
    <row r="3904" spans="1:4" x14ac:dyDescent="0.25">
      <c r="A3904" s="67" t="s">
        <v>298</v>
      </c>
      <c r="B3904" s="5">
        <v>38875</v>
      </c>
      <c r="C3904" s="5">
        <v>24137.5</v>
      </c>
      <c r="D3904" s="6">
        <v>0.62090032154340835</v>
      </c>
    </row>
    <row r="3905" spans="1:4" x14ac:dyDescent="0.25">
      <c r="A3905" s="67" t="s">
        <v>1827</v>
      </c>
      <c r="B3905" s="5">
        <v>58172</v>
      </c>
      <c r="C3905" s="5">
        <v>25382.333333333332</v>
      </c>
      <c r="D3905" s="6">
        <v>0.43633248527355656</v>
      </c>
    </row>
    <row r="3906" spans="1:4" x14ac:dyDescent="0.25">
      <c r="A3906" s="67" t="s">
        <v>307</v>
      </c>
      <c r="B3906" s="5">
        <v>72483</v>
      </c>
      <c r="C3906" s="5">
        <v>44901.166666666664</v>
      </c>
      <c r="D3906" s="6">
        <v>0.61947169221288667</v>
      </c>
    </row>
    <row r="3907" spans="1:4" x14ac:dyDescent="0.25">
      <c r="A3907" s="67" t="s">
        <v>1407</v>
      </c>
      <c r="B3907" s="5">
        <v>41537</v>
      </c>
      <c r="C3907" s="5">
        <v>19994</v>
      </c>
      <c r="D3907" s="6">
        <v>0.48135397356573656</v>
      </c>
    </row>
    <row r="3908" spans="1:4" x14ac:dyDescent="0.25">
      <c r="A3908" s="67" t="s">
        <v>2703</v>
      </c>
      <c r="B3908" s="5">
        <v>81393</v>
      </c>
      <c r="C3908" s="5">
        <v>29285.666666666668</v>
      </c>
      <c r="D3908" s="6">
        <v>0.35980571629828939</v>
      </c>
    </row>
    <row r="3909" spans="1:4" x14ac:dyDescent="0.25">
      <c r="A3909" s="67" t="s">
        <v>2763</v>
      </c>
      <c r="B3909" s="5">
        <v>76836</v>
      </c>
      <c r="C3909" s="5">
        <v>27234.333333333332</v>
      </c>
      <c r="D3909" s="6">
        <v>0.35444756798028698</v>
      </c>
    </row>
    <row r="3910" spans="1:4" x14ac:dyDescent="0.25">
      <c r="A3910" s="67" t="s">
        <v>2863</v>
      </c>
      <c r="B3910" s="5">
        <v>74503</v>
      </c>
      <c r="C3910" s="5">
        <v>25879.166666666668</v>
      </c>
      <c r="D3910" s="6">
        <v>0.34735737710785697</v>
      </c>
    </row>
    <row r="3911" spans="1:4" x14ac:dyDescent="0.25">
      <c r="A3911" s="67" t="s">
        <v>1430</v>
      </c>
      <c r="B3911" s="5">
        <v>36766</v>
      </c>
      <c r="C3911" s="5">
        <v>17627.333333333332</v>
      </c>
      <c r="D3911" s="6">
        <v>0.4794465901466935</v>
      </c>
    </row>
    <row r="3912" spans="1:4" x14ac:dyDescent="0.25">
      <c r="A3912" s="67" t="s">
        <v>1416</v>
      </c>
      <c r="B3912" s="5">
        <v>50437</v>
      </c>
      <c r="C3912" s="5">
        <v>24246.666666666668</v>
      </c>
      <c r="D3912" s="6">
        <v>0.48073173794370538</v>
      </c>
    </row>
    <row r="3913" spans="1:4" x14ac:dyDescent="0.25">
      <c r="A3913" s="67" t="s">
        <v>1422</v>
      </c>
      <c r="B3913" s="5">
        <v>47611</v>
      </c>
      <c r="C3913" s="5">
        <v>22853.166666666668</v>
      </c>
      <c r="D3913" s="6">
        <v>0.47999761959771203</v>
      </c>
    </row>
    <row r="3914" spans="1:4" x14ac:dyDescent="0.25">
      <c r="A3914" s="67" t="s">
        <v>1150</v>
      </c>
      <c r="B3914" s="5">
        <v>46211</v>
      </c>
      <c r="C3914" s="5">
        <v>23372.5</v>
      </c>
      <c r="D3914" s="6">
        <v>0.50577784510181556</v>
      </c>
    </row>
    <row r="3915" spans="1:4" x14ac:dyDescent="0.25">
      <c r="A3915" s="67" t="s">
        <v>951</v>
      </c>
      <c r="B3915" s="5">
        <v>50094</v>
      </c>
      <c r="C3915" s="5">
        <v>26306.666666666668</v>
      </c>
      <c r="D3915" s="6">
        <v>0.52514605874289666</v>
      </c>
    </row>
    <row r="3916" spans="1:4" x14ac:dyDescent="0.25">
      <c r="A3916" s="67" t="s">
        <v>1323</v>
      </c>
      <c r="B3916" s="5">
        <v>48430</v>
      </c>
      <c r="C3916" s="5">
        <v>23749.5</v>
      </c>
      <c r="D3916" s="6">
        <v>0.49038818913896343</v>
      </c>
    </row>
    <row r="3917" spans="1:4" x14ac:dyDescent="0.25">
      <c r="A3917" s="67" t="s">
        <v>858</v>
      </c>
      <c r="B3917" s="5">
        <v>47302</v>
      </c>
      <c r="C3917" s="5">
        <v>25347</v>
      </c>
      <c r="D3917" s="6">
        <v>0.53585472073062446</v>
      </c>
    </row>
    <row r="3918" spans="1:4" x14ac:dyDescent="0.25">
      <c r="A3918" s="67" t="s">
        <v>812</v>
      </c>
      <c r="B3918" s="5">
        <v>47830</v>
      </c>
      <c r="C3918" s="5">
        <v>25902.166666666668</v>
      </c>
      <c r="D3918" s="6">
        <v>0.54154644922991146</v>
      </c>
    </row>
    <row r="3919" spans="1:4" x14ac:dyDescent="0.25">
      <c r="A3919" s="67" t="s">
        <v>925</v>
      </c>
      <c r="B3919" s="5">
        <v>48147</v>
      </c>
      <c r="C3919" s="5">
        <v>25455</v>
      </c>
      <c r="D3919" s="6">
        <v>0.52869337653436355</v>
      </c>
    </row>
    <row r="3920" spans="1:4" x14ac:dyDescent="0.25">
      <c r="A3920" s="67" t="s">
        <v>1193</v>
      </c>
      <c r="B3920" s="5">
        <v>48270</v>
      </c>
      <c r="C3920" s="5">
        <v>24237</v>
      </c>
      <c r="D3920" s="6">
        <v>0.50211311373523926</v>
      </c>
    </row>
    <row r="3921" spans="1:4" x14ac:dyDescent="0.25">
      <c r="A3921" s="67" t="s">
        <v>1299</v>
      </c>
      <c r="B3921" s="5">
        <v>46623</v>
      </c>
      <c r="C3921" s="5">
        <v>22969.666666666668</v>
      </c>
      <c r="D3921" s="6">
        <v>0.49266813947336441</v>
      </c>
    </row>
    <row r="3922" spans="1:4" x14ac:dyDescent="0.25">
      <c r="A3922" s="67" t="s">
        <v>1167</v>
      </c>
      <c r="B3922" s="5">
        <v>47959</v>
      </c>
      <c r="C3922" s="5">
        <v>24188</v>
      </c>
      <c r="D3922" s="6">
        <v>0.50434746345837067</v>
      </c>
    </row>
    <row r="3923" spans="1:4" x14ac:dyDescent="0.25">
      <c r="A3923" s="67" t="s">
        <v>1218</v>
      </c>
      <c r="B3923" s="5">
        <v>47773</v>
      </c>
      <c r="C3923" s="5">
        <v>23869.166666666668</v>
      </c>
      <c r="D3923" s="6">
        <v>0.49963717301962757</v>
      </c>
    </row>
    <row r="3924" spans="1:4" x14ac:dyDescent="0.25">
      <c r="A3924" s="67" t="s">
        <v>787</v>
      </c>
      <c r="B3924" s="5">
        <v>50656</v>
      </c>
      <c r="C3924" s="5">
        <v>27616.666666666668</v>
      </c>
      <c r="D3924" s="6">
        <v>0.54518056432933248</v>
      </c>
    </row>
    <row r="3925" spans="1:4" x14ac:dyDescent="0.25">
      <c r="A3925" s="67" t="s">
        <v>1014</v>
      </c>
      <c r="B3925" s="5">
        <v>49315</v>
      </c>
      <c r="C3925" s="5">
        <v>25577.166666666668</v>
      </c>
      <c r="D3925" s="6">
        <v>0.51864882219743824</v>
      </c>
    </row>
    <row r="3926" spans="1:4" x14ac:dyDescent="0.25">
      <c r="A3926" s="67" t="s">
        <v>1523</v>
      </c>
      <c r="B3926" s="5">
        <v>48114</v>
      </c>
      <c r="C3926" s="5">
        <v>22547.333333333332</v>
      </c>
      <c r="D3926" s="6">
        <v>0.46862313117457149</v>
      </c>
    </row>
    <row r="3927" spans="1:4" x14ac:dyDescent="0.25">
      <c r="A3927" s="67" t="s">
        <v>1312</v>
      </c>
      <c r="B3927" s="5">
        <v>46253</v>
      </c>
      <c r="C3927" s="5">
        <v>22714.833333333332</v>
      </c>
      <c r="D3927" s="6">
        <v>0.4910996764173855</v>
      </c>
    </row>
    <row r="3928" spans="1:4" x14ac:dyDescent="0.25">
      <c r="A3928" s="67" t="s">
        <v>1434</v>
      </c>
      <c r="B3928" s="5">
        <v>46729</v>
      </c>
      <c r="C3928" s="5">
        <v>22354.333333333332</v>
      </c>
      <c r="D3928" s="6">
        <v>0.47838244630386551</v>
      </c>
    </row>
    <row r="3929" spans="1:4" x14ac:dyDescent="0.25">
      <c r="A3929" s="67" t="s">
        <v>635</v>
      </c>
      <c r="B3929" s="5">
        <v>49259</v>
      </c>
      <c r="C3929" s="5">
        <v>28013.5</v>
      </c>
      <c r="D3929" s="6">
        <v>0.56869810592988079</v>
      </c>
    </row>
    <row r="3930" spans="1:4" x14ac:dyDescent="0.25">
      <c r="A3930" s="67" t="s">
        <v>1388</v>
      </c>
      <c r="B3930" s="5">
        <v>45513</v>
      </c>
      <c r="C3930" s="5">
        <v>21980.5</v>
      </c>
      <c r="D3930" s="6">
        <v>0.48294992639465645</v>
      </c>
    </row>
    <row r="3931" spans="1:4" x14ac:dyDescent="0.25">
      <c r="A3931" s="67" t="s">
        <v>754</v>
      </c>
      <c r="B3931" s="5">
        <v>50306</v>
      </c>
      <c r="C3931" s="5">
        <v>27719.333333333332</v>
      </c>
      <c r="D3931" s="6">
        <v>0.55101445818258921</v>
      </c>
    </row>
    <row r="3932" spans="1:4" x14ac:dyDescent="0.25">
      <c r="A3932" s="67" t="s">
        <v>1107</v>
      </c>
      <c r="B3932" s="5">
        <v>49991</v>
      </c>
      <c r="C3932" s="5">
        <v>25500.166666666668</v>
      </c>
      <c r="D3932" s="6">
        <v>0.5100951504604162</v>
      </c>
    </row>
    <row r="3933" spans="1:4" x14ac:dyDescent="0.25">
      <c r="A3933" s="67" t="s">
        <v>1291</v>
      </c>
      <c r="B3933" s="5">
        <v>49866</v>
      </c>
      <c r="C3933" s="5">
        <v>24592.166666666668</v>
      </c>
      <c r="D3933" s="6">
        <v>0.49316501557507458</v>
      </c>
    </row>
    <row r="3934" spans="1:4" x14ac:dyDescent="0.25">
      <c r="A3934" s="67" t="s">
        <v>1073</v>
      </c>
      <c r="B3934" s="5">
        <v>46271</v>
      </c>
      <c r="C3934" s="5">
        <v>23727</v>
      </c>
      <c r="D3934" s="6">
        <v>0.51278338484147734</v>
      </c>
    </row>
    <row r="3935" spans="1:4" x14ac:dyDescent="0.25">
      <c r="A3935" s="67" t="s">
        <v>1077</v>
      </c>
      <c r="B3935" s="5">
        <v>45952</v>
      </c>
      <c r="C3935" s="5">
        <v>23545.833333333332</v>
      </c>
      <c r="D3935" s="6">
        <v>0.51240062093779015</v>
      </c>
    </row>
    <row r="3936" spans="1:4" x14ac:dyDescent="0.25">
      <c r="A3936" s="67" t="s">
        <v>1051</v>
      </c>
      <c r="B3936" s="5">
        <v>50728</v>
      </c>
      <c r="C3936" s="5">
        <v>26090</v>
      </c>
      <c r="D3936" s="6">
        <v>0.51431162277243336</v>
      </c>
    </row>
    <row r="3937" spans="1:4" x14ac:dyDescent="0.25">
      <c r="A3937" s="67" t="s">
        <v>640</v>
      </c>
      <c r="B3937" s="5">
        <v>49932</v>
      </c>
      <c r="C3937" s="5">
        <v>28360.666666666668</v>
      </c>
      <c r="D3937" s="6">
        <v>0.56798579401319127</v>
      </c>
    </row>
    <row r="3938" spans="1:4" x14ac:dyDescent="0.25">
      <c r="A3938" s="67" t="s">
        <v>892</v>
      </c>
      <c r="B3938" s="5">
        <v>46434</v>
      </c>
      <c r="C3938" s="5">
        <v>24709.333333333332</v>
      </c>
      <c r="D3938" s="6">
        <v>0.53213880633443877</v>
      </c>
    </row>
    <row r="3939" spans="1:4" x14ac:dyDescent="0.25">
      <c r="A3939" s="67" t="s">
        <v>1185</v>
      </c>
      <c r="B3939" s="5">
        <v>51172</v>
      </c>
      <c r="C3939" s="5">
        <v>25734.333333333332</v>
      </c>
      <c r="D3939" s="6">
        <v>0.50289872065452457</v>
      </c>
    </row>
    <row r="3940" spans="1:4" x14ac:dyDescent="0.25">
      <c r="A3940" s="67" t="s">
        <v>1433</v>
      </c>
      <c r="B3940" s="5">
        <v>47814</v>
      </c>
      <c r="C3940" s="5">
        <v>22891.166666666668</v>
      </c>
      <c r="D3940" s="6">
        <v>0.47875447916230951</v>
      </c>
    </row>
    <row r="3941" spans="1:4" x14ac:dyDescent="0.25">
      <c r="A3941" s="67" t="s">
        <v>871</v>
      </c>
      <c r="B3941" s="5">
        <v>45861</v>
      </c>
      <c r="C3941" s="5">
        <v>24505.666666666668</v>
      </c>
      <c r="D3941" s="6">
        <v>0.53434653990681991</v>
      </c>
    </row>
    <row r="3942" spans="1:4" x14ac:dyDescent="0.25">
      <c r="A3942" s="67" t="s">
        <v>1308</v>
      </c>
      <c r="B3942" s="5">
        <v>49362</v>
      </c>
      <c r="C3942" s="5">
        <v>24267.333333333332</v>
      </c>
      <c r="D3942" s="6">
        <v>0.49161973447861373</v>
      </c>
    </row>
    <row r="3943" spans="1:4" x14ac:dyDescent="0.25">
      <c r="A3943" s="67" t="s">
        <v>769</v>
      </c>
      <c r="B3943" s="5">
        <v>46185</v>
      </c>
      <c r="C3943" s="5">
        <v>25322.833333333332</v>
      </c>
      <c r="D3943" s="6">
        <v>0.54829129226660889</v>
      </c>
    </row>
    <row r="3944" spans="1:4" x14ac:dyDescent="0.25">
      <c r="A3944" s="67" t="s">
        <v>1297</v>
      </c>
      <c r="B3944" s="5">
        <v>47229</v>
      </c>
      <c r="C3944" s="5">
        <v>23272.166666666668</v>
      </c>
      <c r="D3944" s="6">
        <v>0.49275162858977889</v>
      </c>
    </row>
    <row r="3945" spans="1:4" x14ac:dyDescent="0.25">
      <c r="A3945" s="67" t="s">
        <v>1517</v>
      </c>
      <c r="B3945" s="5">
        <v>46294</v>
      </c>
      <c r="C3945" s="5">
        <v>21727.666666666668</v>
      </c>
      <c r="D3945" s="6">
        <v>0.4693408793076137</v>
      </c>
    </row>
    <row r="3946" spans="1:4" x14ac:dyDescent="0.25">
      <c r="A3946" s="67" t="s">
        <v>1005</v>
      </c>
      <c r="B3946" s="5">
        <v>47587</v>
      </c>
      <c r="C3946" s="5">
        <v>24746.333333333332</v>
      </c>
      <c r="D3946" s="6">
        <v>0.52002297546248621</v>
      </c>
    </row>
    <row r="3947" spans="1:4" x14ac:dyDescent="0.25">
      <c r="A3947" s="67" t="s">
        <v>1576</v>
      </c>
      <c r="B3947" s="5">
        <v>31651</v>
      </c>
      <c r="C3947" s="5">
        <v>14639.5</v>
      </c>
      <c r="D3947" s="6">
        <v>0.46252883005276296</v>
      </c>
    </row>
    <row r="3948" spans="1:4" x14ac:dyDescent="0.25">
      <c r="A3948" s="67" t="s">
        <v>2319</v>
      </c>
      <c r="B3948" s="5">
        <v>29323</v>
      </c>
      <c r="C3948" s="5">
        <v>11614.833333333334</v>
      </c>
      <c r="D3948" s="6">
        <v>0.39609976241630579</v>
      </c>
    </row>
    <row r="3949" spans="1:4" x14ac:dyDescent="0.25">
      <c r="A3949" s="67" t="s">
        <v>1919</v>
      </c>
      <c r="B3949" s="5">
        <v>30566</v>
      </c>
      <c r="C3949" s="5">
        <v>13121</v>
      </c>
      <c r="D3949" s="6">
        <v>0.42926781391088137</v>
      </c>
    </row>
    <row r="3950" spans="1:4" x14ac:dyDescent="0.25">
      <c r="A3950" s="67" t="s">
        <v>1841</v>
      </c>
      <c r="B3950" s="5">
        <v>29181</v>
      </c>
      <c r="C3950" s="5">
        <v>12698.666666666666</v>
      </c>
      <c r="D3950" s="6">
        <v>0.43516900266154918</v>
      </c>
    </row>
    <row r="3951" spans="1:4" x14ac:dyDescent="0.25">
      <c r="A3951" s="67" t="s">
        <v>2068</v>
      </c>
      <c r="B3951" s="5">
        <v>31578</v>
      </c>
      <c r="C3951" s="5">
        <v>13148.333333333334</v>
      </c>
      <c r="D3951" s="6">
        <v>0.41637638018029433</v>
      </c>
    </row>
    <row r="3952" spans="1:4" x14ac:dyDescent="0.25">
      <c r="A3952" s="67" t="s">
        <v>2131</v>
      </c>
      <c r="B3952" s="5">
        <v>32602</v>
      </c>
      <c r="C3952" s="5">
        <v>13406</v>
      </c>
      <c r="D3952" s="6">
        <v>0.41120176676277531</v>
      </c>
    </row>
    <row r="3953" spans="1:4" x14ac:dyDescent="0.25">
      <c r="A3953" s="67" t="s">
        <v>2036</v>
      </c>
      <c r="B3953" s="5">
        <v>28599</v>
      </c>
      <c r="C3953" s="5">
        <v>11969.5</v>
      </c>
      <c r="D3953" s="6">
        <v>0.41852861988181406</v>
      </c>
    </row>
    <row r="3954" spans="1:4" x14ac:dyDescent="0.25">
      <c r="A3954" s="67" t="s">
        <v>2272</v>
      </c>
      <c r="B3954" s="5">
        <v>27756</v>
      </c>
      <c r="C3954" s="5">
        <v>11102.5</v>
      </c>
      <c r="D3954" s="6">
        <v>0.4000036028246145</v>
      </c>
    </row>
    <row r="3955" spans="1:4" x14ac:dyDescent="0.25">
      <c r="A3955" s="67" t="s">
        <v>2011</v>
      </c>
      <c r="B3955" s="5">
        <v>32404</v>
      </c>
      <c r="C3955" s="5">
        <v>13640.833333333334</v>
      </c>
      <c r="D3955" s="6">
        <v>0.42096140394190018</v>
      </c>
    </row>
    <row r="3956" spans="1:4" x14ac:dyDescent="0.25">
      <c r="A3956" s="67" t="s">
        <v>2389</v>
      </c>
      <c r="B3956" s="5">
        <v>29715</v>
      </c>
      <c r="C3956" s="5">
        <v>11529.833333333334</v>
      </c>
      <c r="D3956" s="6">
        <v>0.38801390992203716</v>
      </c>
    </row>
    <row r="3957" spans="1:4" x14ac:dyDescent="0.25">
      <c r="A3957" s="67" t="s">
        <v>2723</v>
      </c>
      <c r="B3957" s="5">
        <v>31521</v>
      </c>
      <c r="C3957" s="5">
        <v>11279</v>
      </c>
      <c r="D3957" s="6">
        <v>0.35782494210209065</v>
      </c>
    </row>
    <row r="3958" spans="1:4" x14ac:dyDescent="0.25">
      <c r="A3958" s="67" t="s">
        <v>2194</v>
      </c>
      <c r="B3958" s="5">
        <v>30231</v>
      </c>
      <c r="C3958" s="5">
        <v>12297.666666666666</v>
      </c>
      <c r="D3958" s="6">
        <v>0.40678993968663513</v>
      </c>
    </row>
    <row r="3959" spans="1:4" x14ac:dyDescent="0.25">
      <c r="A3959" s="67" t="s">
        <v>1602</v>
      </c>
      <c r="B3959" s="5">
        <v>30811</v>
      </c>
      <c r="C3959" s="5">
        <v>14147.833333333334</v>
      </c>
      <c r="D3959" s="6">
        <v>0.45918124479352612</v>
      </c>
    </row>
    <row r="3960" spans="1:4" x14ac:dyDescent="0.25">
      <c r="A3960" s="67" t="s">
        <v>1880</v>
      </c>
      <c r="B3960" s="5">
        <v>32339</v>
      </c>
      <c r="C3960" s="5">
        <v>13985.833333333334</v>
      </c>
      <c r="D3960" s="6">
        <v>0.43247575167238733</v>
      </c>
    </row>
    <row r="3961" spans="1:4" x14ac:dyDescent="0.25">
      <c r="A3961" s="67" t="s">
        <v>2328</v>
      </c>
      <c r="B3961" s="5">
        <v>31542</v>
      </c>
      <c r="C3961" s="5">
        <v>12449.5</v>
      </c>
      <c r="D3961" s="6">
        <v>0.39469596094096759</v>
      </c>
    </row>
    <row r="3962" spans="1:4" x14ac:dyDescent="0.25">
      <c r="A3962" s="67" t="s">
        <v>2295</v>
      </c>
      <c r="B3962" s="5">
        <v>29794</v>
      </c>
      <c r="C3962" s="5">
        <v>11851.5</v>
      </c>
      <c r="D3962" s="6">
        <v>0.39778143250318854</v>
      </c>
    </row>
    <row r="3963" spans="1:4" x14ac:dyDescent="0.25">
      <c r="A3963" s="67" t="s">
        <v>2374</v>
      </c>
      <c r="B3963" s="5">
        <v>29290</v>
      </c>
      <c r="C3963" s="5">
        <v>11425.666666666666</v>
      </c>
      <c r="D3963" s="6">
        <v>0.39008762945260039</v>
      </c>
    </row>
    <row r="3964" spans="1:4" x14ac:dyDescent="0.25">
      <c r="A3964" s="67" t="s">
        <v>2156</v>
      </c>
      <c r="B3964" s="5">
        <v>30564</v>
      </c>
      <c r="C3964" s="5">
        <v>12525.833333333334</v>
      </c>
      <c r="D3964" s="6">
        <v>0.40982310343323303</v>
      </c>
    </row>
    <row r="3965" spans="1:4" x14ac:dyDescent="0.25">
      <c r="A3965" s="67" t="s">
        <v>3222</v>
      </c>
      <c r="B3965" s="5">
        <v>53561</v>
      </c>
      <c r="C3965" s="5">
        <v>17127.833333333332</v>
      </c>
      <c r="D3965" s="6">
        <v>0.31978180641387077</v>
      </c>
    </row>
    <row r="3966" spans="1:4" x14ac:dyDescent="0.25">
      <c r="A3966" s="67" t="s">
        <v>3199</v>
      </c>
      <c r="B3966" s="5">
        <v>51886</v>
      </c>
      <c r="C3966" s="5">
        <v>16683.166666666668</v>
      </c>
      <c r="D3966" s="6">
        <v>0.32153503192897254</v>
      </c>
    </row>
    <row r="3967" spans="1:4" x14ac:dyDescent="0.25">
      <c r="A3967" s="67" t="s">
        <v>3510</v>
      </c>
      <c r="B3967" s="5">
        <v>57514</v>
      </c>
      <c r="C3967" s="5">
        <v>16614.5</v>
      </c>
      <c r="D3967" s="6">
        <v>0.28887749069791702</v>
      </c>
    </row>
    <row r="3968" spans="1:4" x14ac:dyDescent="0.25">
      <c r="A3968" s="67" t="s">
        <v>3221</v>
      </c>
      <c r="B3968" s="5">
        <v>50353</v>
      </c>
      <c r="C3968" s="5">
        <v>16104.333333333334</v>
      </c>
      <c r="D3968" s="6">
        <v>0.31982867621260569</v>
      </c>
    </row>
    <row r="3969" spans="1:4" x14ac:dyDescent="0.25">
      <c r="A3969" s="67" t="s">
        <v>2202</v>
      </c>
      <c r="B3969" s="5">
        <v>28065</v>
      </c>
      <c r="C3969" s="5">
        <v>11395.666666666666</v>
      </c>
      <c r="D3969" s="6">
        <v>0.40604548963715181</v>
      </c>
    </row>
    <row r="3970" spans="1:4" x14ac:dyDescent="0.25">
      <c r="A3970" s="67" t="s">
        <v>1593</v>
      </c>
      <c r="B3970" s="5">
        <v>27803</v>
      </c>
      <c r="C3970" s="5">
        <v>12811.166666666666</v>
      </c>
      <c r="D3970" s="6">
        <v>0.46078360848349698</v>
      </c>
    </row>
    <row r="3971" spans="1:4" x14ac:dyDescent="0.25">
      <c r="A3971" s="67" t="s">
        <v>1731</v>
      </c>
      <c r="B3971" s="5">
        <v>27434</v>
      </c>
      <c r="C3971" s="5">
        <v>12202.833333333334</v>
      </c>
      <c r="D3971" s="6">
        <v>0.4448069305727686</v>
      </c>
    </row>
    <row r="3972" spans="1:4" x14ac:dyDescent="0.25">
      <c r="A3972" s="67" t="s">
        <v>1322</v>
      </c>
      <c r="B3972" s="5">
        <v>26417</v>
      </c>
      <c r="C3972" s="5">
        <v>12954.833333333334</v>
      </c>
      <c r="D3972" s="6">
        <v>0.49039759750665607</v>
      </c>
    </row>
    <row r="3973" spans="1:4" x14ac:dyDescent="0.25">
      <c r="A3973" s="67" t="s">
        <v>1811</v>
      </c>
      <c r="B3973" s="5">
        <v>26618</v>
      </c>
      <c r="C3973" s="5">
        <v>11645.833333333334</v>
      </c>
      <c r="D3973" s="6">
        <v>0.43751721892453732</v>
      </c>
    </row>
    <row r="3974" spans="1:4" x14ac:dyDescent="0.25">
      <c r="A3974" s="67" t="s">
        <v>2326</v>
      </c>
      <c r="B3974" s="5">
        <v>28954</v>
      </c>
      <c r="C3974" s="5">
        <v>11434.333333333334</v>
      </c>
      <c r="D3974" s="6">
        <v>0.39491377126936983</v>
      </c>
    </row>
    <row r="3975" spans="1:4" x14ac:dyDescent="0.25">
      <c r="A3975" s="67" t="s">
        <v>1931</v>
      </c>
      <c r="B3975" s="5">
        <v>25332</v>
      </c>
      <c r="C3975" s="5">
        <v>10846.5</v>
      </c>
      <c r="D3975" s="6">
        <v>0.42817385125532925</v>
      </c>
    </row>
    <row r="3976" spans="1:4" x14ac:dyDescent="0.25">
      <c r="A3976" s="67" t="s">
        <v>1890</v>
      </c>
      <c r="B3976" s="5">
        <v>28545</v>
      </c>
      <c r="C3976" s="5">
        <v>12319.5</v>
      </c>
      <c r="D3976" s="6">
        <v>0.43158171308460325</v>
      </c>
    </row>
    <row r="3977" spans="1:4" x14ac:dyDescent="0.25">
      <c r="A3977" s="67" t="s">
        <v>3184</v>
      </c>
      <c r="B3977" s="5">
        <v>40188</v>
      </c>
      <c r="C3977" s="5">
        <v>12975.5</v>
      </c>
      <c r="D3977" s="6">
        <v>0.32287001094854184</v>
      </c>
    </row>
    <row r="3978" spans="1:4" x14ac:dyDescent="0.25">
      <c r="A3978" s="67" t="s">
        <v>3768</v>
      </c>
      <c r="B3978" s="5">
        <v>42220</v>
      </c>
      <c r="C3978" s="5">
        <v>10707.5</v>
      </c>
      <c r="D3978" s="6">
        <v>0.25361203221222167</v>
      </c>
    </row>
    <row r="3979" spans="1:4" x14ac:dyDescent="0.25">
      <c r="A3979" s="67" t="s">
        <v>3350</v>
      </c>
      <c r="B3979" s="5">
        <v>39668</v>
      </c>
      <c r="C3979" s="5">
        <v>12160</v>
      </c>
      <c r="D3979" s="6">
        <v>0.30654431783805586</v>
      </c>
    </row>
    <row r="3980" spans="1:4" x14ac:dyDescent="0.25">
      <c r="A3980" s="67" t="s">
        <v>3498</v>
      </c>
      <c r="B3980" s="5">
        <v>40288</v>
      </c>
      <c r="C3980" s="5">
        <v>11718.833333333334</v>
      </c>
      <c r="D3980" s="6">
        <v>0.29087652237225314</v>
      </c>
    </row>
    <row r="3981" spans="1:4" x14ac:dyDescent="0.25">
      <c r="A3981" s="67" t="s">
        <v>3411</v>
      </c>
      <c r="B3981" s="5">
        <v>40797</v>
      </c>
      <c r="C3981" s="5">
        <v>12200.666666666666</v>
      </c>
      <c r="D3981" s="6">
        <v>0.29905793726662905</v>
      </c>
    </row>
    <row r="3982" spans="1:4" x14ac:dyDescent="0.25">
      <c r="A3982" s="67" t="s">
        <v>535</v>
      </c>
      <c r="B3982" s="5">
        <v>63807</v>
      </c>
      <c r="C3982" s="5">
        <v>37186.333333333336</v>
      </c>
      <c r="D3982" s="6">
        <v>0.58279394632772796</v>
      </c>
    </row>
    <row r="3983" spans="1:4" x14ac:dyDescent="0.25">
      <c r="A3983" s="67" t="s">
        <v>533</v>
      </c>
      <c r="B3983" s="5">
        <v>62215</v>
      </c>
      <c r="C3983" s="5">
        <v>36264.666666666664</v>
      </c>
      <c r="D3983" s="6">
        <v>0.58289265718342309</v>
      </c>
    </row>
    <row r="3984" spans="1:4" x14ac:dyDescent="0.25">
      <c r="A3984" s="67" t="s">
        <v>573</v>
      </c>
      <c r="B3984" s="5">
        <v>60378</v>
      </c>
      <c r="C3984" s="5">
        <v>34896.5</v>
      </c>
      <c r="D3984" s="6">
        <v>0.57796714034913377</v>
      </c>
    </row>
    <row r="3985" spans="1:4" x14ac:dyDescent="0.25">
      <c r="A3985" s="67" t="s">
        <v>243</v>
      </c>
      <c r="B3985" s="5">
        <v>60041</v>
      </c>
      <c r="C3985" s="5">
        <v>37992.5</v>
      </c>
      <c r="D3985" s="6">
        <v>0.63277593644343033</v>
      </c>
    </row>
    <row r="3986" spans="1:4" x14ac:dyDescent="0.25">
      <c r="A3986" s="67" t="s">
        <v>534</v>
      </c>
      <c r="B3986" s="5">
        <v>60324</v>
      </c>
      <c r="C3986" s="5">
        <v>35161.166666666664</v>
      </c>
      <c r="D3986" s="6">
        <v>0.5828719359900979</v>
      </c>
    </row>
    <row r="3987" spans="1:4" x14ac:dyDescent="0.25">
      <c r="A3987" s="67" t="s">
        <v>773</v>
      </c>
      <c r="B3987" s="5">
        <v>60808</v>
      </c>
      <c r="C3987" s="5">
        <v>33314</v>
      </c>
      <c r="D3987" s="6">
        <v>0.54785554532298386</v>
      </c>
    </row>
    <row r="3988" spans="1:4" x14ac:dyDescent="0.25">
      <c r="A3988" s="67" t="s">
        <v>980</v>
      </c>
      <c r="B3988" s="5">
        <v>62998</v>
      </c>
      <c r="C3988" s="5">
        <v>32903</v>
      </c>
      <c r="D3988" s="6">
        <v>0.52228642179116802</v>
      </c>
    </row>
    <row r="3989" spans="1:4" x14ac:dyDescent="0.25">
      <c r="A3989" s="67" t="s">
        <v>479</v>
      </c>
      <c r="B3989" s="5">
        <v>65464</v>
      </c>
      <c r="C3989" s="5">
        <v>38682.666666666664</v>
      </c>
      <c r="D3989" s="6">
        <v>0.59089983298708704</v>
      </c>
    </row>
    <row r="3990" spans="1:4" x14ac:dyDescent="0.25">
      <c r="A3990" s="67" t="s">
        <v>817</v>
      </c>
      <c r="B3990" s="5">
        <v>65410</v>
      </c>
      <c r="C3990" s="5">
        <v>35396</v>
      </c>
      <c r="D3990" s="6">
        <v>0.54114049839474088</v>
      </c>
    </row>
    <row r="3991" spans="1:4" x14ac:dyDescent="0.25">
      <c r="A3991" s="67" t="s">
        <v>342</v>
      </c>
      <c r="B3991" s="5">
        <v>61315</v>
      </c>
      <c r="C3991" s="5">
        <v>37531.5</v>
      </c>
      <c r="D3991" s="6">
        <v>0.61210959797765641</v>
      </c>
    </row>
    <row r="3992" spans="1:4" x14ac:dyDescent="0.25">
      <c r="A3992" s="67" t="s">
        <v>937</v>
      </c>
      <c r="B3992" s="5">
        <v>39083</v>
      </c>
      <c r="C3992" s="5">
        <v>20618.833333333332</v>
      </c>
      <c r="D3992" s="6">
        <v>0.52756526708116913</v>
      </c>
    </row>
    <row r="3993" spans="1:4" x14ac:dyDescent="0.25">
      <c r="A3993" s="67" t="s">
        <v>1381</v>
      </c>
      <c r="B3993" s="5">
        <v>38728</v>
      </c>
      <c r="C3993" s="5">
        <v>18724.666666666668</v>
      </c>
      <c r="D3993" s="6">
        <v>0.48349170281622256</v>
      </c>
    </row>
    <row r="3994" spans="1:4" x14ac:dyDescent="0.25">
      <c r="A3994" s="67" t="s">
        <v>1314</v>
      </c>
      <c r="B3994" s="5">
        <v>38155</v>
      </c>
      <c r="C3994" s="5">
        <v>18734.666666666668</v>
      </c>
      <c r="D3994" s="6">
        <v>0.49101472065696938</v>
      </c>
    </row>
    <row r="3995" spans="1:4" x14ac:dyDescent="0.25">
      <c r="A3995" s="67" t="s">
        <v>1367</v>
      </c>
      <c r="B3995" s="5">
        <v>39973</v>
      </c>
      <c r="C3995" s="5">
        <v>19396.833333333332</v>
      </c>
      <c r="D3995" s="6">
        <v>0.48524837598712461</v>
      </c>
    </row>
    <row r="3996" spans="1:4" x14ac:dyDescent="0.25">
      <c r="A3996" s="67" t="s">
        <v>1094</v>
      </c>
      <c r="B3996" s="5">
        <v>39723</v>
      </c>
      <c r="C3996" s="5">
        <v>20303.833333333332</v>
      </c>
      <c r="D3996" s="6">
        <v>0.51113544629895358</v>
      </c>
    </row>
    <row r="3997" spans="1:4" x14ac:dyDescent="0.25">
      <c r="A3997" s="67" t="s">
        <v>1246</v>
      </c>
      <c r="B3997" s="5">
        <v>39249</v>
      </c>
      <c r="C3997" s="5">
        <v>19562</v>
      </c>
      <c r="D3997" s="6">
        <v>0.49840760274147111</v>
      </c>
    </row>
    <row r="3998" spans="1:4" x14ac:dyDescent="0.25">
      <c r="A3998" s="67" t="s">
        <v>1485</v>
      </c>
      <c r="B3998" s="5">
        <v>38217</v>
      </c>
      <c r="C3998" s="5">
        <v>18061.666666666668</v>
      </c>
      <c r="D3998" s="6">
        <v>0.47260817611708578</v>
      </c>
    </row>
    <row r="3999" spans="1:4" x14ac:dyDescent="0.25">
      <c r="A3999" s="67" t="s">
        <v>2471</v>
      </c>
      <c r="B3999" s="5">
        <v>69832</v>
      </c>
      <c r="C3999" s="5">
        <v>26579</v>
      </c>
      <c r="D3999" s="6">
        <v>0.38061347233360066</v>
      </c>
    </row>
    <row r="4000" spans="1:4" x14ac:dyDescent="0.25">
      <c r="A4000" s="67" t="s">
        <v>3059</v>
      </c>
      <c r="B4000" s="5">
        <v>70008</v>
      </c>
      <c r="C4000" s="5">
        <v>23372.666666666668</v>
      </c>
      <c r="D4000" s="6">
        <v>0.33385708300003814</v>
      </c>
    </row>
    <row r="4001" spans="1:4" x14ac:dyDescent="0.25">
      <c r="A4001" s="67" t="s">
        <v>1274</v>
      </c>
      <c r="B4001" s="5">
        <v>33482</v>
      </c>
      <c r="C4001" s="5">
        <v>16567.333333333332</v>
      </c>
      <c r="D4001" s="6">
        <v>0.49481313342492478</v>
      </c>
    </row>
    <row r="4002" spans="1:4" x14ac:dyDescent="0.25">
      <c r="A4002" s="67" t="s">
        <v>1197</v>
      </c>
      <c r="B4002" s="5">
        <v>33920</v>
      </c>
      <c r="C4002" s="5">
        <v>17015.166666666668</v>
      </c>
      <c r="D4002" s="6">
        <v>0.50162637578616354</v>
      </c>
    </row>
    <row r="4003" spans="1:4" x14ac:dyDescent="0.25">
      <c r="A4003" s="67" t="s">
        <v>1589</v>
      </c>
      <c r="B4003" s="5">
        <v>35733</v>
      </c>
      <c r="C4003" s="5">
        <v>16480.666666666668</v>
      </c>
      <c r="D4003" s="6">
        <v>0.46121698896444935</v>
      </c>
    </row>
    <row r="4004" spans="1:4" x14ac:dyDescent="0.25">
      <c r="A4004" s="67" t="s">
        <v>1158</v>
      </c>
      <c r="B4004" s="5">
        <v>37139</v>
      </c>
      <c r="C4004" s="5">
        <v>18761.833333333332</v>
      </c>
      <c r="D4004" s="6">
        <v>0.50517874292073917</v>
      </c>
    </row>
    <row r="4005" spans="1:4" x14ac:dyDescent="0.25">
      <c r="A4005" s="67" t="s">
        <v>3150</v>
      </c>
      <c r="B4005" s="5">
        <v>51171</v>
      </c>
      <c r="C4005" s="5">
        <v>16717.666666666668</v>
      </c>
      <c r="D4005" s="6">
        <v>0.32670197312279742</v>
      </c>
    </row>
    <row r="4006" spans="1:4" x14ac:dyDescent="0.25">
      <c r="A4006" s="67" t="s">
        <v>2984</v>
      </c>
      <c r="B4006" s="5">
        <v>52814</v>
      </c>
      <c r="C4006" s="5">
        <v>17910.666666666668</v>
      </c>
      <c r="D4006" s="6">
        <v>0.33912725161257751</v>
      </c>
    </row>
    <row r="4007" spans="1:4" x14ac:dyDescent="0.25">
      <c r="A4007" s="67" t="s">
        <v>3142</v>
      </c>
      <c r="B4007" s="5">
        <v>53437</v>
      </c>
      <c r="C4007" s="5">
        <v>17505.666666666668</v>
      </c>
      <c r="D4007" s="6">
        <v>0.32759448821353498</v>
      </c>
    </row>
  </sheetData>
  <mergeCells count="12">
    <mergeCell ref="F16:G16"/>
    <mergeCell ref="A1:E1"/>
    <mergeCell ref="F3:G3"/>
    <mergeCell ref="F5:G5"/>
    <mergeCell ref="F8:G8"/>
    <mergeCell ref="F11:G11"/>
    <mergeCell ref="F14:G14"/>
    <mergeCell ref="I23:J23"/>
    <mergeCell ref="K23:L23"/>
    <mergeCell ref="M23:N23"/>
    <mergeCell ref="I31:J31"/>
    <mergeCell ref="I38:J38"/>
  </mergeCells>
  <conditionalFormatting sqref="G6:G7">
    <cfRule type="dataBar" priority="43">
      <dataBar>
        <cfvo type="min"/>
        <cfvo type="max"/>
        <color rgb="FF63C384"/>
      </dataBar>
      <extLst>
        <ext xmlns:x14="http://schemas.microsoft.com/office/spreadsheetml/2009/9/main" uri="{B025F937-C7B1-47D3-B67F-A62EFF666E3E}">
          <x14:id>{0E32C9F5-4A8C-4908-8279-D7CFF59007E6}</x14:id>
        </ext>
      </extLst>
    </cfRule>
  </conditionalFormatting>
  <conditionalFormatting sqref="G9:G10">
    <cfRule type="dataBar" priority="42">
      <dataBar>
        <cfvo type="min"/>
        <cfvo type="max"/>
        <color rgb="FFFF555A"/>
      </dataBar>
      <extLst>
        <ext xmlns:x14="http://schemas.microsoft.com/office/spreadsheetml/2009/9/main" uri="{B025F937-C7B1-47D3-B67F-A62EFF666E3E}">
          <x14:id>{689E18C0-B7A6-4729-95D1-5AA1B109E548}</x14:id>
        </ext>
      </extLst>
    </cfRule>
  </conditionalFormatting>
  <conditionalFormatting sqref="G12:G13">
    <cfRule type="dataBar" priority="41">
      <dataBar>
        <cfvo type="min"/>
        <cfvo type="max"/>
        <color rgb="FFFFB628"/>
      </dataBar>
      <extLst>
        <ext xmlns:x14="http://schemas.microsoft.com/office/spreadsheetml/2009/9/main" uri="{B025F937-C7B1-47D3-B67F-A62EFF666E3E}">
          <x14:id>{3149AE02-AFE0-4D3F-903E-4E29A8A99BF7}</x14:id>
        </ext>
      </extLst>
    </cfRule>
  </conditionalFormatting>
  <conditionalFormatting sqref="G17:G18">
    <cfRule type="dataBar" priority="40">
      <dataBar>
        <cfvo type="min"/>
        <cfvo type="max"/>
        <color rgb="FF638EC6"/>
      </dataBar>
      <extLst>
        <ext xmlns:x14="http://schemas.microsoft.com/office/spreadsheetml/2009/9/main" uri="{B025F937-C7B1-47D3-B67F-A62EFF666E3E}">
          <x14:id>{6DC4D016-05EF-494F-BD95-28177A7937BC}</x14:id>
        </ext>
      </extLst>
    </cfRule>
  </conditionalFormatting>
  <conditionalFormatting sqref="G62:G65">
    <cfRule type="dataBar" priority="9">
      <dataBar>
        <cfvo type="min"/>
        <cfvo type="max"/>
        <color rgb="FFFF555A"/>
      </dataBar>
      <extLst>
        <ext xmlns:x14="http://schemas.microsoft.com/office/spreadsheetml/2009/9/main" uri="{B025F937-C7B1-47D3-B67F-A62EFF666E3E}">
          <x14:id>{40920CC2-4BCB-47C8-B3DD-048820FEF304}</x14:id>
        </ext>
      </extLst>
    </cfRule>
  </conditionalFormatting>
  <conditionalFormatting sqref="G83:G86">
    <cfRule type="dataBar" priority="5">
      <dataBar>
        <cfvo type="min"/>
        <cfvo type="max"/>
        <color rgb="FF63C384"/>
      </dataBar>
      <extLst>
        <ext xmlns:x14="http://schemas.microsoft.com/office/spreadsheetml/2009/9/main" uri="{B025F937-C7B1-47D3-B67F-A62EFF666E3E}">
          <x14:id>{4ED03B00-FBE2-4F88-9B52-54481E0257B4}</x14:id>
        </ext>
      </extLst>
    </cfRule>
  </conditionalFormatting>
  <conditionalFormatting sqref="G106:G109">
    <cfRule type="dataBar" priority="14">
      <dataBar>
        <cfvo type="min"/>
        <cfvo type="max"/>
        <color rgb="FF638EC6"/>
      </dataBar>
      <extLst>
        <ext xmlns:x14="http://schemas.microsoft.com/office/spreadsheetml/2009/9/main" uri="{B025F937-C7B1-47D3-B67F-A62EFF666E3E}">
          <x14:id>{F2628406-02E5-44BD-9CB6-8C620130622A}</x14:id>
        </ext>
      </extLst>
    </cfRule>
  </conditionalFormatting>
  <conditionalFormatting sqref="H46:H49">
    <cfRule type="dataBar" priority="39">
      <dataBar>
        <cfvo type="min"/>
        <cfvo type="max"/>
        <color rgb="FF63C384"/>
      </dataBar>
      <extLst>
        <ext xmlns:x14="http://schemas.microsoft.com/office/spreadsheetml/2009/9/main" uri="{B025F937-C7B1-47D3-B67F-A62EFF666E3E}">
          <x14:id>{0EBB6B7F-5F8B-41AC-8726-FD6A861565B3}</x14:id>
        </ext>
      </extLst>
    </cfRule>
  </conditionalFormatting>
  <conditionalFormatting sqref="H54:H57">
    <cfRule type="dataBar" priority="36">
      <dataBar>
        <cfvo type="min"/>
        <cfvo type="max"/>
        <color rgb="FF63C384"/>
      </dataBar>
      <extLst>
        <ext xmlns:x14="http://schemas.microsoft.com/office/spreadsheetml/2009/9/main" uri="{B025F937-C7B1-47D3-B67F-A62EFF666E3E}">
          <x14:id>{4E949F2D-B498-4470-8D49-DFE238A3F2B2}</x14:id>
        </ext>
      </extLst>
    </cfRule>
  </conditionalFormatting>
  <conditionalFormatting sqref="H62:H65">
    <cfRule type="dataBar" priority="8">
      <dataBar>
        <cfvo type="min"/>
        <cfvo type="max"/>
        <color rgb="FF63C384"/>
      </dataBar>
      <extLst>
        <ext xmlns:x14="http://schemas.microsoft.com/office/spreadsheetml/2009/9/main" uri="{B025F937-C7B1-47D3-B67F-A62EFF666E3E}">
          <x14:id>{6F63110D-B6B0-47EB-BD16-9D8F7EDDA9CB}</x14:id>
        </ext>
      </extLst>
    </cfRule>
  </conditionalFormatting>
  <conditionalFormatting sqref="H73:H77">
    <cfRule type="dataBar" priority="21">
      <dataBar>
        <cfvo type="min"/>
        <cfvo type="max"/>
        <color rgb="FF63C384"/>
      </dataBar>
      <extLst>
        <ext xmlns:x14="http://schemas.microsoft.com/office/spreadsheetml/2009/9/main" uri="{B025F937-C7B1-47D3-B67F-A62EFF666E3E}">
          <x14:id>{79989CD3-B22A-4720-BB41-39E042047FD2}</x14:id>
        </ext>
      </extLst>
    </cfRule>
  </conditionalFormatting>
  <conditionalFormatting sqref="H83:H86">
    <cfRule type="dataBar" priority="4">
      <dataBar>
        <cfvo type="min"/>
        <cfvo type="max"/>
        <color rgb="FFFF555A"/>
      </dataBar>
      <extLst>
        <ext xmlns:x14="http://schemas.microsoft.com/office/spreadsheetml/2009/9/main" uri="{B025F937-C7B1-47D3-B67F-A62EFF666E3E}">
          <x14:id>{D228E863-A5A1-4E3A-86DE-F32A866651B8}</x14:id>
        </ext>
      </extLst>
    </cfRule>
  </conditionalFormatting>
  <conditionalFormatting sqref="H96:H100">
    <cfRule type="dataBar" priority="15">
      <dataBar>
        <cfvo type="min"/>
        <cfvo type="max"/>
        <color rgb="FF63C384"/>
      </dataBar>
      <extLst>
        <ext xmlns:x14="http://schemas.microsoft.com/office/spreadsheetml/2009/9/main" uri="{B025F937-C7B1-47D3-B67F-A62EFF666E3E}">
          <x14:id>{BD859975-5E9B-4E9B-99DB-68225DC57A18}</x14:id>
        </ext>
      </extLst>
    </cfRule>
  </conditionalFormatting>
  <conditionalFormatting sqref="H106:H109">
    <cfRule type="dataBar" priority="13">
      <dataBar>
        <cfvo type="min"/>
        <cfvo type="max"/>
        <color rgb="FF63C384"/>
      </dataBar>
      <extLst>
        <ext xmlns:x14="http://schemas.microsoft.com/office/spreadsheetml/2009/9/main" uri="{B025F937-C7B1-47D3-B67F-A62EFF666E3E}">
          <x14:id>{06E689EB-7A73-4B19-BFDC-1ECF6E67D55A}</x14:id>
        </ext>
      </extLst>
    </cfRule>
  </conditionalFormatting>
  <conditionalFormatting sqref="H59:K59">
    <cfRule type="iconSet" priority="32">
      <iconSet iconSet="5Arrows">
        <cfvo type="percent" val="0"/>
        <cfvo type="percent" val="20"/>
        <cfvo type="percent" val="40"/>
        <cfvo type="percent" val="60"/>
        <cfvo type="percent" val="80"/>
      </iconSet>
    </cfRule>
    <cfRule type="iconSet" priority="31">
      <iconSet iconSet="4Arrows">
        <cfvo type="percent" val="0"/>
        <cfvo type="percent" val="25"/>
        <cfvo type="percent" val="50"/>
        <cfvo type="percent" val="75"/>
      </iconSet>
    </cfRule>
  </conditionalFormatting>
  <conditionalFormatting sqref="H79:K79">
    <cfRule type="iconSet" priority="26">
      <iconSet iconSet="5Arrows">
        <cfvo type="percent" val="0"/>
        <cfvo type="percent" val="20"/>
        <cfvo type="percent" val="40"/>
        <cfvo type="percent" val="60"/>
        <cfvo type="percent" val="80"/>
      </iconSet>
    </cfRule>
    <cfRule type="iconSet" priority="25">
      <iconSet iconSet="4Arrows">
        <cfvo type="percent" val="0"/>
        <cfvo type="percent" val="25"/>
        <cfvo type="percent" val="50"/>
        <cfvo type="percent" val="75"/>
      </iconSet>
    </cfRule>
  </conditionalFormatting>
  <conditionalFormatting sqref="H102:K102">
    <cfRule type="iconSet" priority="19">
      <iconSet iconSet="4Arrows">
        <cfvo type="percent" val="0"/>
        <cfvo type="percent" val="25"/>
        <cfvo type="percent" val="50"/>
        <cfvo type="percent" val="75"/>
      </iconSet>
    </cfRule>
    <cfRule type="iconSet" priority="20">
      <iconSet iconSet="5Arrows">
        <cfvo type="percent" val="0"/>
        <cfvo type="percent" val="20"/>
        <cfvo type="percent" val="40"/>
        <cfvo type="percent" val="60"/>
        <cfvo type="percent" val="80"/>
      </iconSet>
    </cfRule>
  </conditionalFormatting>
  <conditionalFormatting sqref="I46:I49">
    <cfRule type="dataBar" priority="38">
      <dataBar>
        <cfvo type="min"/>
        <cfvo type="max"/>
        <color rgb="FFFF555A"/>
      </dataBar>
      <extLst>
        <ext xmlns:x14="http://schemas.microsoft.com/office/spreadsheetml/2009/9/main" uri="{B025F937-C7B1-47D3-B67F-A62EFF666E3E}">
          <x14:id>{8A5A07FE-DC26-4936-9E65-4391E35F35A8}</x14:id>
        </ext>
      </extLst>
    </cfRule>
  </conditionalFormatting>
  <conditionalFormatting sqref="I54:I57">
    <cfRule type="dataBar" priority="35">
      <dataBar>
        <cfvo type="min"/>
        <cfvo type="max"/>
        <color rgb="FFFF555A"/>
      </dataBar>
      <extLst>
        <ext xmlns:x14="http://schemas.microsoft.com/office/spreadsheetml/2009/9/main" uri="{B025F937-C7B1-47D3-B67F-A62EFF666E3E}">
          <x14:id>{E5B4F0CF-3B41-4EA4-BC40-DCB3FC1EC903}</x14:id>
        </ext>
      </extLst>
    </cfRule>
  </conditionalFormatting>
  <conditionalFormatting sqref="I62:I65">
    <cfRule type="dataBar" priority="7">
      <dataBar>
        <cfvo type="min"/>
        <cfvo type="max"/>
        <color rgb="FFFFB628"/>
      </dataBar>
      <extLst>
        <ext xmlns:x14="http://schemas.microsoft.com/office/spreadsheetml/2009/9/main" uri="{B025F937-C7B1-47D3-B67F-A62EFF666E3E}">
          <x14:id>{215DFEC0-7BA5-4664-8758-6CE3191C3B9A}</x14:id>
        </ext>
      </extLst>
    </cfRule>
  </conditionalFormatting>
  <conditionalFormatting sqref="I73:I77">
    <cfRule type="dataBar" priority="22">
      <dataBar>
        <cfvo type="min"/>
        <cfvo type="max"/>
        <color rgb="FFFF555A"/>
      </dataBar>
      <extLst>
        <ext xmlns:x14="http://schemas.microsoft.com/office/spreadsheetml/2009/9/main" uri="{B025F937-C7B1-47D3-B67F-A62EFF666E3E}">
          <x14:id>{7950B4D7-47A0-47AF-B2F0-3EA90B12A398}</x14:id>
        </ext>
      </extLst>
    </cfRule>
  </conditionalFormatting>
  <conditionalFormatting sqref="I83:I86">
    <cfRule type="dataBar" priority="3">
      <dataBar>
        <cfvo type="min"/>
        <cfvo type="max"/>
        <color rgb="FF638EC6"/>
      </dataBar>
      <extLst>
        <ext xmlns:x14="http://schemas.microsoft.com/office/spreadsheetml/2009/9/main" uri="{B025F937-C7B1-47D3-B67F-A62EFF666E3E}">
          <x14:id>{A668280A-ADC1-4ED4-B540-7BA5019A9CA0}</x14:id>
        </ext>
      </extLst>
    </cfRule>
  </conditionalFormatting>
  <conditionalFormatting sqref="I96:I100">
    <cfRule type="dataBar" priority="16">
      <dataBar>
        <cfvo type="min"/>
        <cfvo type="max"/>
        <color rgb="FFFF555A"/>
      </dataBar>
      <extLst>
        <ext xmlns:x14="http://schemas.microsoft.com/office/spreadsheetml/2009/9/main" uri="{B025F937-C7B1-47D3-B67F-A62EFF666E3E}">
          <x14:id>{1CD44A3A-7BBF-470E-ACFE-2ADEF9CC7999}</x14:id>
        </ext>
      </extLst>
    </cfRule>
  </conditionalFormatting>
  <conditionalFormatting sqref="I106:I109">
    <cfRule type="dataBar" priority="12">
      <dataBar>
        <cfvo type="min"/>
        <cfvo type="max"/>
        <color rgb="FFD6007B"/>
      </dataBar>
      <extLst>
        <ext xmlns:x14="http://schemas.microsoft.com/office/spreadsheetml/2009/9/main" uri="{B025F937-C7B1-47D3-B67F-A62EFF666E3E}">
          <x14:id>{0D9D93D7-010E-40D0-9245-E20F1937C792}</x14:id>
        </ext>
      </extLst>
    </cfRule>
  </conditionalFormatting>
  <conditionalFormatting sqref="J46:J49">
    <cfRule type="dataBar" priority="37">
      <dataBar>
        <cfvo type="min"/>
        <cfvo type="max"/>
        <color rgb="FFFFB628"/>
      </dataBar>
      <extLst>
        <ext xmlns:x14="http://schemas.microsoft.com/office/spreadsheetml/2009/9/main" uri="{B025F937-C7B1-47D3-B67F-A62EFF666E3E}">
          <x14:id>{E8B017E2-6F22-4A4D-AF66-3AB42E7A98A9}</x14:id>
        </ext>
      </extLst>
    </cfRule>
  </conditionalFormatting>
  <conditionalFormatting sqref="J54:J57">
    <cfRule type="dataBar" priority="34">
      <dataBar>
        <cfvo type="min"/>
        <cfvo type="max"/>
        <color rgb="FFFFB628"/>
      </dataBar>
      <extLst>
        <ext xmlns:x14="http://schemas.microsoft.com/office/spreadsheetml/2009/9/main" uri="{B025F937-C7B1-47D3-B67F-A62EFF666E3E}">
          <x14:id>{DBC429D3-A22E-4851-8BC0-B598D2928CB3}</x14:id>
        </ext>
      </extLst>
    </cfRule>
  </conditionalFormatting>
  <conditionalFormatting sqref="J62:J65">
    <cfRule type="dataBar" priority="6">
      <dataBar>
        <cfvo type="min"/>
        <cfvo type="max"/>
        <color rgb="FF638EC6"/>
      </dataBar>
      <extLst>
        <ext xmlns:x14="http://schemas.microsoft.com/office/spreadsheetml/2009/9/main" uri="{B025F937-C7B1-47D3-B67F-A62EFF666E3E}">
          <x14:id>{D62F7FFF-4C55-44AE-98EA-9532E630F690}</x14:id>
        </ext>
      </extLst>
    </cfRule>
  </conditionalFormatting>
  <conditionalFormatting sqref="J73:J77">
    <cfRule type="dataBar" priority="23">
      <dataBar>
        <cfvo type="min"/>
        <cfvo type="max"/>
        <color rgb="FFFFB628"/>
      </dataBar>
      <extLst>
        <ext xmlns:x14="http://schemas.microsoft.com/office/spreadsheetml/2009/9/main" uri="{B025F937-C7B1-47D3-B67F-A62EFF666E3E}">
          <x14:id>{B2AE78E9-53D0-4EA0-9779-26B0DEEE29FD}</x14:id>
        </ext>
      </extLst>
    </cfRule>
  </conditionalFormatting>
  <conditionalFormatting sqref="J83:J86">
    <cfRule type="dataBar" priority="2">
      <dataBar>
        <cfvo type="min"/>
        <cfvo type="max"/>
        <color rgb="FFFFB628"/>
      </dataBar>
      <extLst>
        <ext xmlns:x14="http://schemas.microsoft.com/office/spreadsheetml/2009/9/main" uri="{B025F937-C7B1-47D3-B67F-A62EFF666E3E}">
          <x14:id>{20C64D3F-4DB2-4810-9DA4-9363370C850D}</x14:id>
        </ext>
      </extLst>
    </cfRule>
  </conditionalFormatting>
  <conditionalFormatting sqref="J96:J100">
    <cfRule type="dataBar" priority="17">
      <dataBar>
        <cfvo type="min"/>
        <cfvo type="max"/>
        <color rgb="FFFFB628"/>
      </dataBar>
      <extLst>
        <ext xmlns:x14="http://schemas.microsoft.com/office/spreadsheetml/2009/9/main" uri="{B025F937-C7B1-47D3-B67F-A62EFF666E3E}">
          <x14:id>{05F7C2A4-A5C1-4663-8DCD-96C66FCE850C}</x14:id>
        </ext>
      </extLst>
    </cfRule>
  </conditionalFormatting>
  <conditionalFormatting sqref="J106:J109">
    <cfRule type="dataBar" priority="11">
      <dataBar>
        <cfvo type="min"/>
        <cfvo type="max"/>
        <color rgb="FFFF555A"/>
      </dataBar>
      <extLst>
        <ext xmlns:x14="http://schemas.microsoft.com/office/spreadsheetml/2009/9/main" uri="{B025F937-C7B1-47D3-B67F-A62EFF666E3E}">
          <x14:id>{34CDDFA4-2C47-4E0B-B0AA-545387755025}</x14:id>
        </ext>
      </extLst>
    </cfRule>
  </conditionalFormatting>
  <conditionalFormatting sqref="K54:K57">
    <cfRule type="dataBar" priority="33">
      <dataBar>
        <cfvo type="min"/>
        <cfvo type="max"/>
        <color rgb="FF638EC6"/>
      </dataBar>
      <extLst>
        <ext xmlns:x14="http://schemas.microsoft.com/office/spreadsheetml/2009/9/main" uri="{B025F937-C7B1-47D3-B67F-A62EFF666E3E}">
          <x14:id>{C23C7292-B69D-413C-A9EE-D5C556936815}</x14:id>
        </ext>
      </extLst>
    </cfRule>
  </conditionalFormatting>
  <conditionalFormatting sqref="K73:K77">
    <cfRule type="dataBar" priority="24">
      <dataBar>
        <cfvo type="min"/>
        <cfvo type="max"/>
        <color rgb="FF638EC6"/>
      </dataBar>
      <extLst>
        <ext xmlns:x14="http://schemas.microsoft.com/office/spreadsheetml/2009/9/main" uri="{B025F937-C7B1-47D3-B67F-A62EFF666E3E}">
          <x14:id>{657F6364-FEF2-4B6A-91C1-EEA9BE3C20C2}</x14:id>
        </ext>
      </extLst>
    </cfRule>
  </conditionalFormatting>
  <conditionalFormatting sqref="K83:K86">
    <cfRule type="dataBar" priority="1">
      <dataBar>
        <cfvo type="min"/>
        <cfvo type="max"/>
        <color rgb="FF008AEF"/>
      </dataBar>
      <extLst>
        <ext xmlns:x14="http://schemas.microsoft.com/office/spreadsheetml/2009/9/main" uri="{B025F937-C7B1-47D3-B67F-A62EFF666E3E}">
          <x14:id>{FF0770C8-70F7-4343-BBA3-A108672DC155}</x14:id>
        </ext>
      </extLst>
    </cfRule>
  </conditionalFormatting>
  <conditionalFormatting sqref="K96:K100">
    <cfRule type="dataBar" priority="18">
      <dataBar>
        <cfvo type="min"/>
        <cfvo type="max"/>
        <color rgb="FF638EC6"/>
      </dataBar>
      <extLst>
        <ext xmlns:x14="http://schemas.microsoft.com/office/spreadsheetml/2009/9/main" uri="{B025F937-C7B1-47D3-B67F-A62EFF666E3E}">
          <x14:id>{AF3F0268-8186-489E-AC45-584BDB3B1E46}</x14:id>
        </ext>
      </extLst>
    </cfRule>
  </conditionalFormatting>
  <conditionalFormatting sqref="K106:K109">
    <cfRule type="dataBar" priority="10">
      <dataBar>
        <cfvo type="min"/>
        <cfvo type="max"/>
        <color rgb="FFFFB628"/>
      </dataBar>
      <extLst>
        <ext xmlns:x14="http://schemas.microsoft.com/office/spreadsheetml/2009/9/main" uri="{B025F937-C7B1-47D3-B67F-A62EFF666E3E}">
          <x14:id>{6512DEDB-660A-4E75-8717-6A4FDE7FCE77}</x14:id>
        </ext>
      </extLst>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0E32C9F5-4A8C-4908-8279-D7CFF59007E6}">
            <x14:dataBar minLength="0" maxLength="100" border="1" negativeBarBorderColorSameAsPositive="0">
              <x14:cfvo type="autoMin"/>
              <x14:cfvo type="autoMax"/>
              <x14:borderColor rgb="FF63C384"/>
              <x14:negativeFillColor rgb="FFFF0000"/>
              <x14:negativeBorderColor rgb="FFFF0000"/>
              <x14:axisColor rgb="FF000000"/>
            </x14:dataBar>
          </x14:cfRule>
          <xm:sqref>G6:G7</xm:sqref>
        </x14:conditionalFormatting>
        <x14:conditionalFormatting xmlns:xm="http://schemas.microsoft.com/office/excel/2006/main">
          <x14:cfRule type="dataBar" id="{689E18C0-B7A6-4729-95D1-5AA1B109E548}">
            <x14:dataBar minLength="0" maxLength="100" border="1" negativeBarBorderColorSameAsPositive="0">
              <x14:cfvo type="autoMin"/>
              <x14:cfvo type="autoMax"/>
              <x14:borderColor rgb="FFFF555A"/>
              <x14:negativeFillColor rgb="FFFF0000"/>
              <x14:negativeBorderColor rgb="FFFF0000"/>
              <x14:axisColor rgb="FF000000"/>
            </x14:dataBar>
          </x14:cfRule>
          <xm:sqref>G9:G10</xm:sqref>
        </x14:conditionalFormatting>
        <x14:conditionalFormatting xmlns:xm="http://schemas.microsoft.com/office/excel/2006/main">
          <x14:cfRule type="dataBar" id="{3149AE02-AFE0-4D3F-903E-4E29A8A99BF7}">
            <x14:dataBar minLength="0" maxLength="100" border="1" negativeBarBorderColorSameAsPositive="0">
              <x14:cfvo type="autoMin"/>
              <x14:cfvo type="autoMax"/>
              <x14:borderColor rgb="FFFFB628"/>
              <x14:negativeFillColor rgb="FFFF0000"/>
              <x14:negativeBorderColor rgb="FFFF0000"/>
              <x14:axisColor rgb="FF000000"/>
            </x14:dataBar>
          </x14:cfRule>
          <xm:sqref>G12:G13</xm:sqref>
        </x14:conditionalFormatting>
        <x14:conditionalFormatting xmlns:xm="http://schemas.microsoft.com/office/excel/2006/main">
          <x14:cfRule type="dataBar" id="{6DC4D016-05EF-494F-BD95-28177A7937BC}">
            <x14:dataBar minLength="0" maxLength="100" border="1" negativeBarBorderColorSameAsPositive="0">
              <x14:cfvo type="autoMin"/>
              <x14:cfvo type="autoMax"/>
              <x14:borderColor rgb="FF638EC6"/>
              <x14:negativeFillColor rgb="FFFF0000"/>
              <x14:negativeBorderColor rgb="FFFF0000"/>
              <x14:axisColor rgb="FF000000"/>
            </x14:dataBar>
          </x14:cfRule>
          <xm:sqref>G17:G18</xm:sqref>
        </x14:conditionalFormatting>
        <x14:conditionalFormatting xmlns:xm="http://schemas.microsoft.com/office/excel/2006/main">
          <x14:cfRule type="dataBar" id="{40920CC2-4BCB-47C8-B3DD-048820FEF304}">
            <x14:dataBar minLength="0" maxLength="100" border="1" negativeBarBorderColorSameAsPositive="0">
              <x14:cfvo type="autoMin"/>
              <x14:cfvo type="autoMax"/>
              <x14:borderColor rgb="FFFF555A"/>
              <x14:negativeFillColor rgb="FFFF0000"/>
              <x14:negativeBorderColor rgb="FFFF0000"/>
              <x14:axisColor rgb="FF000000"/>
            </x14:dataBar>
          </x14:cfRule>
          <xm:sqref>G62:G65</xm:sqref>
        </x14:conditionalFormatting>
        <x14:conditionalFormatting xmlns:xm="http://schemas.microsoft.com/office/excel/2006/main">
          <x14:cfRule type="dataBar" id="{4ED03B00-FBE2-4F88-9B52-54481E0257B4}">
            <x14:dataBar minLength="0" maxLength="100" border="1" negativeBarBorderColorSameAsPositive="0">
              <x14:cfvo type="autoMin"/>
              <x14:cfvo type="autoMax"/>
              <x14:borderColor rgb="FF63C384"/>
              <x14:negativeFillColor rgb="FFFF0000"/>
              <x14:negativeBorderColor rgb="FFFF0000"/>
              <x14:axisColor rgb="FF000000"/>
            </x14:dataBar>
          </x14:cfRule>
          <xm:sqref>G83:G86</xm:sqref>
        </x14:conditionalFormatting>
        <x14:conditionalFormatting xmlns:xm="http://schemas.microsoft.com/office/excel/2006/main">
          <x14:cfRule type="dataBar" id="{F2628406-02E5-44BD-9CB6-8C620130622A}">
            <x14:dataBar minLength="0" maxLength="100" border="1" negativeBarBorderColorSameAsPositive="0">
              <x14:cfvo type="autoMin"/>
              <x14:cfvo type="autoMax"/>
              <x14:borderColor rgb="FF638EC6"/>
              <x14:negativeFillColor rgb="FFFF0000"/>
              <x14:negativeBorderColor rgb="FFFF0000"/>
              <x14:axisColor rgb="FF000000"/>
            </x14:dataBar>
          </x14:cfRule>
          <xm:sqref>G106:G109</xm:sqref>
        </x14:conditionalFormatting>
        <x14:conditionalFormatting xmlns:xm="http://schemas.microsoft.com/office/excel/2006/main">
          <x14:cfRule type="dataBar" id="{0EBB6B7F-5F8B-41AC-8726-FD6A861565B3}">
            <x14:dataBar minLength="0" maxLength="100" border="1" negativeBarBorderColorSameAsPositive="0">
              <x14:cfvo type="autoMin"/>
              <x14:cfvo type="autoMax"/>
              <x14:borderColor rgb="FF63C384"/>
              <x14:negativeFillColor rgb="FFFF0000"/>
              <x14:negativeBorderColor rgb="FFFF0000"/>
              <x14:axisColor rgb="FF000000"/>
            </x14:dataBar>
          </x14:cfRule>
          <xm:sqref>H46:H49</xm:sqref>
        </x14:conditionalFormatting>
        <x14:conditionalFormatting xmlns:xm="http://schemas.microsoft.com/office/excel/2006/main">
          <x14:cfRule type="dataBar" id="{4E949F2D-B498-4470-8D49-DFE238A3F2B2}">
            <x14:dataBar minLength="0" maxLength="100" border="1" negativeBarBorderColorSameAsPositive="0">
              <x14:cfvo type="autoMin"/>
              <x14:cfvo type="autoMax"/>
              <x14:borderColor rgb="FF63C384"/>
              <x14:negativeFillColor rgb="FFFF0000"/>
              <x14:negativeBorderColor rgb="FFFF0000"/>
              <x14:axisColor rgb="FF000000"/>
            </x14:dataBar>
          </x14:cfRule>
          <xm:sqref>H54:H57</xm:sqref>
        </x14:conditionalFormatting>
        <x14:conditionalFormatting xmlns:xm="http://schemas.microsoft.com/office/excel/2006/main">
          <x14:cfRule type="dataBar" id="{6F63110D-B6B0-47EB-BD16-9D8F7EDDA9CB}">
            <x14:dataBar minLength="0" maxLength="100" border="1" negativeBarBorderColorSameAsPositive="0">
              <x14:cfvo type="autoMin"/>
              <x14:cfvo type="autoMax"/>
              <x14:borderColor rgb="FF63C384"/>
              <x14:negativeFillColor rgb="FFFF0000"/>
              <x14:negativeBorderColor rgb="FFFF0000"/>
              <x14:axisColor rgb="FF000000"/>
            </x14:dataBar>
          </x14:cfRule>
          <xm:sqref>H62:H65</xm:sqref>
        </x14:conditionalFormatting>
        <x14:conditionalFormatting xmlns:xm="http://schemas.microsoft.com/office/excel/2006/main">
          <x14:cfRule type="dataBar" id="{79989CD3-B22A-4720-BB41-39E042047FD2}">
            <x14:dataBar minLength="0" maxLength="100" gradient="0">
              <x14:cfvo type="autoMin"/>
              <x14:cfvo type="autoMax"/>
              <x14:negativeFillColor rgb="FFFF0000"/>
              <x14:axisColor rgb="FF000000"/>
            </x14:dataBar>
          </x14:cfRule>
          <xm:sqref>H73:H77</xm:sqref>
        </x14:conditionalFormatting>
        <x14:conditionalFormatting xmlns:xm="http://schemas.microsoft.com/office/excel/2006/main">
          <x14:cfRule type="dataBar" id="{D228E863-A5A1-4E3A-86DE-F32A866651B8}">
            <x14:dataBar minLength="0" maxLength="100" border="1" negativeBarBorderColorSameAsPositive="0">
              <x14:cfvo type="autoMin"/>
              <x14:cfvo type="autoMax"/>
              <x14:borderColor rgb="FFFF555A"/>
              <x14:negativeFillColor rgb="FFFF0000"/>
              <x14:negativeBorderColor rgb="FFFF0000"/>
              <x14:axisColor rgb="FF000000"/>
            </x14:dataBar>
          </x14:cfRule>
          <xm:sqref>H83:H86</xm:sqref>
        </x14:conditionalFormatting>
        <x14:conditionalFormatting xmlns:xm="http://schemas.microsoft.com/office/excel/2006/main">
          <x14:cfRule type="dataBar" id="{BD859975-5E9B-4E9B-99DB-68225DC57A18}">
            <x14:dataBar minLength="0" maxLength="100" gradient="0">
              <x14:cfvo type="autoMin"/>
              <x14:cfvo type="autoMax"/>
              <x14:negativeFillColor rgb="FFFF0000"/>
              <x14:axisColor rgb="FF000000"/>
            </x14:dataBar>
          </x14:cfRule>
          <xm:sqref>H96:H100</xm:sqref>
        </x14:conditionalFormatting>
        <x14:conditionalFormatting xmlns:xm="http://schemas.microsoft.com/office/excel/2006/main">
          <x14:cfRule type="dataBar" id="{06E689EB-7A73-4B19-BFDC-1ECF6E67D55A}">
            <x14:dataBar minLength="0" maxLength="100" border="1" negativeBarBorderColorSameAsPositive="0">
              <x14:cfvo type="autoMin"/>
              <x14:cfvo type="autoMax"/>
              <x14:borderColor rgb="FF63C384"/>
              <x14:negativeFillColor rgb="FFFF0000"/>
              <x14:negativeBorderColor rgb="FFFF0000"/>
              <x14:axisColor rgb="FF000000"/>
            </x14:dataBar>
          </x14:cfRule>
          <xm:sqref>H106:H109</xm:sqref>
        </x14:conditionalFormatting>
        <x14:conditionalFormatting xmlns:xm="http://schemas.microsoft.com/office/excel/2006/main">
          <x14:cfRule type="dataBar" id="{8A5A07FE-DC26-4936-9E65-4391E35F35A8}">
            <x14:dataBar minLength="0" maxLength="100" border="1" negativeBarBorderColorSameAsPositive="0">
              <x14:cfvo type="autoMin"/>
              <x14:cfvo type="autoMax"/>
              <x14:borderColor rgb="FFFF555A"/>
              <x14:negativeFillColor rgb="FFFF0000"/>
              <x14:negativeBorderColor rgb="FFFF0000"/>
              <x14:axisColor rgb="FF000000"/>
            </x14:dataBar>
          </x14:cfRule>
          <xm:sqref>I46:I49</xm:sqref>
        </x14:conditionalFormatting>
        <x14:conditionalFormatting xmlns:xm="http://schemas.microsoft.com/office/excel/2006/main">
          <x14:cfRule type="dataBar" id="{E5B4F0CF-3B41-4EA4-BC40-DCB3FC1EC903}">
            <x14:dataBar minLength="0" maxLength="100" border="1" negativeBarBorderColorSameAsPositive="0">
              <x14:cfvo type="autoMin"/>
              <x14:cfvo type="autoMax"/>
              <x14:borderColor rgb="FFFF555A"/>
              <x14:negativeFillColor rgb="FFFF0000"/>
              <x14:negativeBorderColor rgb="FFFF0000"/>
              <x14:axisColor rgb="FF000000"/>
            </x14:dataBar>
          </x14:cfRule>
          <xm:sqref>I54:I57</xm:sqref>
        </x14:conditionalFormatting>
        <x14:conditionalFormatting xmlns:xm="http://schemas.microsoft.com/office/excel/2006/main">
          <x14:cfRule type="dataBar" id="{215DFEC0-7BA5-4664-8758-6CE3191C3B9A}">
            <x14:dataBar minLength="0" maxLength="100" border="1" negativeBarBorderColorSameAsPositive="0">
              <x14:cfvo type="autoMin"/>
              <x14:cfvo type="autoMax"/>
              <x14:borderColor rgb="FFFFB628"/>
              <x14:negativeFillColor rgb="FFFF0000"/>
              <x14:negativeBorderColor rgb="FFFF0000"/>
              <x14:axisColor rgb="FF000000"/>
            </x14:dataBar>
          </x14:cfRule>
          <xm:sqref>I62:I65</xm:sqref>
        </x14:conditionalFormatting>
        <x14:conditionalFormatting xmlns:xm="http://schemas.microsoft.com/office/excel/2006/main">
          <x14:cfRule type="dataBar" id="{7950B4D7-47A0-47AF-B2F0-3EA90B12A398}">
            <x14:dataBar minLength="0" maxLength="100" gradient="0">
              <x14:cfvo type="autoMin"/>
              <x14:cfvo type="autoMax"/>
              <x14:negativeFillColor rgb="FFFF0000"/>
              <x14:axisColor rgb="FF000000"/>
            </x14:dataBar>
          </x14:cfRule>
          <xm:sqref>I73:I77</xm:sqref>
        </x14:conditionalFormatting>
        <x14:conditionalFormatting xmlns:xm="http://schemas.microsoft.com/office/excel/2006/main">
          <x14:cfRule type="dataBar" id="{A668280A-ADC1-4ED4-B540-7BA5019A9CA0}">
            <x14:dataBar minLength="0" maxLength="100" border="1" negativeBarBorderColorSameAsPositive="0">
              <x14:cfvo type="autoMin"/>
              <x14:cfvo type="autoMax"/>
              <x14:borderColor rgb="FF638EC6"/>
              <x14:negativeFillColor rgb="FFFF0000"/>
              <x14:negativeBorderColor rgb="FFFF0000"/>
              <x14:axisColor rgb="FF000000"/>
            </x14:dataBar>
          </x14:cfRule>
          <xm:sqref>I83:I86</xm:sqref>
        </x14:conditionalFormatting>
        <x14:conditionalFormatting xmlns:xm="http://schemas.microsoft.com/office/excel/2006/main">
          <x14:cfRule type="dataBar" id="{1CD44A3A-7BBF-470E-ACFE-2ADEF9CC7999}">
            <x14:dataBar minLength="0" maxLength="100" gradient="0">
              <x14:cfvo type="autoMin"/>
              <x14:cfvo type="autoMax"/>
              <x14:negativeFillColor rgb="FFFF0000"/>
              <x14:axisColor rgb="FF000000"/>
            </x14:dataBar>
          </x14:cfRule>
          <xm:sqref>I96:I100</xm:sqref>
        </x14:conditionalFormatting>
        <x14:conditionalFormatting xmlns:xm="http://schemas.microsoft.com/office/excel/2006/main">
          <x14:cfRule type="dataBar" id="{0D9D93D7-010E-40D0-9245-E20F1937C792}">
            <x14:dataBar minLength="0" maxLength="100" border="1" negativeBarBorderColorSameAsPositive="0">
              <x14:cfvo type="autoMin"/>
              <x14:cfvo type="autoMax"/>
              <x14:borderColor rgb="FFD6007B"/>
              <x14:negativeFillColor rgb="FFFF0000"/>
              <x14:negativeBorderColor rgb="FFFF0000"/>
              <x14:axisColor rgb="FF000000"/>
            </x14:dataBar>
          </x14:cfRule>
          <xm:sqref>I106:I109</xm:sqref>
        </x14:conditionalFormatting>
        <x14:conditionalFormatting xmlns:xm="http://schemas.microsoft.com/office/excel/2006/main">
          <x14:cfRule type="dataBar" id="{E8B017E2-6F22-4A4D-AF66-3AB42E7A98A9}">
            <x14:dataBar minLength="0" maxLength="100" border="1" negativeBarBorderColorSameAsPositive="0">
              <x14:cfvo type="autoMin"/>
              <x14:cfvo type="autoMax"/>
              <x14:borderColor rgb="FFFFB628"/>
              <x14:negativeFillColor rgb="FFFF0000"/>
              <x14:negativeBorderColor rgb="FFFF0000"/>
              <x14:axisColor rgb="FF000000"/>
            </x14:dataBar>
          </x14:cfRule>
          <xm:sqref>J46:J49</xm:sqref>
        </x14:conditionalFormatting>
        <x14:conditionalFormatting xmlns:xm="http://schemas.microsoft.com/office/excel/2006/main">
          <x14:cfRule type="dataBar" id="{DBC429D3-A22E-4851-8BC0-B598D2928CB3}">
            <x14:dataBar minLength="0" maxLength="100" border="1" negativeBarBorderColorSameAsPositive="0">
              <x14:cfvo type="autoMin"/>
              <x14:cfvo type="autoMax"/>
              <x14:borderColor rgb="FFFFB628"/>
              <x14:negativeFillColor rgb="FFFF0000"/>
              <x14:negativeBorderColor rgb="FFFF0000"/>
              <x14:axisColor rgb="FF000000"/>
            </x14:dataBar>
          </x14:cfRule>
          <xm:sqref>J54:J57</xm:sqref>
        </x14:conditionalFormatting>
        <x14:conditionalFormatting xmlns:xm="http://schemas.microsoft.com/office/excel/2006/main">
          <x14:cfRule type="dataBar" id="{D62F7FFF-4C55-44AE-98EA-9532E630F690}">
            <x14:dataBar minLength="0" maxLength="100" border="1" negativeBarBorderColorSameAsPositive="0">
              <x14:cfvo type="autoMin"/>
              <x14:cfvo type="autoMax"/>
              <x14:borderColor rgb="FF638EC6"/>
              <x14:negativeFillColor rgb="FFFF0000"/>
              <x14:negativeBorderColor rgb="FFFF0000"/>
              <x14:axisColor rgb="FF000000"/>
            </x14:dataBar>
          </x14:cfRule>
          <xm:sqref>J62:J65</xm:sqref>
        </x14:conditionalFormatting>
        <x14:conditionalFormatting xmlns:xm="http://schemas.microsoft.com/office/excel/2006/main">
          <x14:cfRule type="dataBar" id="{B2AE78E9-53D0-4EA0-9779-26B0DEEE29FD}">
            <x14:dataBar minLength="0" maxLength="100" gradient="0">
              <x14:cfvo type="autoMin"/>
              <x14:cfvo type="autoMax"/>
              <x14:negativeFillColor rgb="FFFF0000"/>
              <x14:axisColor rgb="FF000000"/>
            </x14:dataBar>
          </x14:cfRule>
          <xm:sqref>J73:J77</xm:sqref>
        </x14:conditionalFormatting>
        <x14:conditionalFormatting xmlns:xm="http://schemas.microsoft.com/office/excel/2006/main">
          <x14:cfRule type="dataBar" id="{20C64D3F-4DB2-4810-9DA4-9363370C850D}">
            <x14:dataBar minLength="0" maxLength="100" border="1" negativeBarBorderColorSameAsPositive="0">
              <x14:cfvo type="autoMin"/>
              <x14:cfvo type="autoMax"/>
              <x14:borderColor rgb="FFFFB628"/>
              <x14:negativeFillColor rgb="FFFF0000"/>
              <x14:negativeBorderColor rgb="FFFF0000"/>
              <x14:axisColor rgb="FF000000"/>
            </x14:dataBar>
          </x14:cfRule>
          <xm:sqref>J83:J86</xm:sqref>
        </x14:conditionalFormatting>
        <x14:conditionalFormatting xmlns:xm="http://schemas.microsoft.com/office/excel/2006/main">
          <x14:cfRule type="dataBar" id="{05F7C2A4-A5C1-4663-8DCD-96C66FCE850C}">
            <x14:dataBar minLength="0" maxLength="100" gradient="0">
              <x14:cfvo type="autoMin"/>
              <x14:cfvo type="autoMax"/>
              <x14:negativeFillColor rgb="FFFF0000"/>
              <x14:axisColor rgb="FF000000"/>
            </x14:dataBar>
          </x14:cfRule>
          <xm:sqref>J96:J100</xm:sqref>
        </x14:conditionalFormatting>
        <x14:conditionalFormatting xmlns:xm="http://schemas.microsoft.com/office/excel/2006/main">
          <x14:cfRule type="dataBar" id="{34CDDFA4-2C47-4E0B-B0AA-545387755025}">
            <x14:dataBar minLength="0" maxLength="100" border="1" negativeBarBorderColorSameAsPositive="0">
              <x14:cfvo type="autoMin"/>
              <x14:cfvo type="autoMax"/>
              <x14:borderColor rgb="FFFF555A"/>
              <x14:negativeFillColor rgb="FFFF0000"/>
              <x14:negativeBorderColor rgb="FFFF0000"/>
              <x14:axisColor rgb="FF000000"/>
            </x14:dataBar>
          </x14:cfRule>
          <xm:sqref>J106:J109</xm:sqref>
        </x14:conditionalFormatting>
        <x14:conditionalFormatting xmlns:xm="http://schemas.microsoft.com/office/excel/2006/main">
          <x14:cfRule type="dataBar" id="{C23C7292-B69D-413C-A9EE-D5C556936815}">
            <x14:dataBar minLength="0" maxLength="100" border="1" negativeBarBorderColorSameAsPositive="0">
              <x14:cfvo type="autoMin"/>
              <x14:cfvo type="autoMax"/>
              <x14:borderColor rgb="FF638EC6"/>
              <x14:negativeFillColor rgb="FFFF0000"/>
              <x14:negativeBorderColor rgb="FFFF0000"/>
              <x14:axisColor rgb="FF000000"/>
            </x14:dataBar>
          </x14:cfRule>
          <xm:sqref>K54:K57</xm:sqref>
        </x14:conditionalFormatting>
        <x14:conditionalFormatting xmlns:xm="http://schemas.microsoft.com/office/excel/2006/main">
          <x14:cfRule type="dataBar" id="{657F6364-FEF2-4B6A-91C1-EEA9BE3C20C2}">
            <x14:dataBar minLength="0" maxLength="100" gradient="0">
              <x14:cfvo type="autoMin"/>
              <x14:cfvo type="autoMax"/>
              <x14:negativeFillColor rgb="FFFF0000"/>
              <x14:axisColor rgb="FF000000"/>
            </x14:dataBar>
          </x14:cfRule>
          <xm:sqref>K73:K77</xm:sqref>
        </x14:conditionalFormatting>
        <x14:conditionalFormatting xmlns:xm="http://schemas.microsoft.com/office/excel/2006/main">
          <x14:cfRule type="dataBar" id="{FF0770C8-70F7-4343-BBA3-A108672DC155}">
            <x14:dataBar minLength="0" maxLength="100" border="1" negativeBarBorderColorSameAsPositive="0">
              <x14:cfvo type="autoMin"/>
              <x14:cfvo type="autoMax"/>
              <x14:borderColor rgb="FF008AEF"/>
              <x14:negativeFillColor rgb="FFFF0000"/>
              <x14:negativeBorderColor rgb="FFFF0000"/>
              <x14:axisColor rgb="FF000000"/>
            </x14:dataBar>
          </x14:cfRule>
          <xm:sqref>K83:K86</xm:sqref>
        </x14:conditionalFormatting>
        <x14:conditionalFormatting xmlns:xm="http://schemas.microsoft.com/office/excel/2006/main">
          <x14:cfRule type="dataBar" id="{AF3F0268-8186-489E-AC45-584BDB3B1E46}">
            <x14:dataBar minLength="0" maxLength="100" gradient="0">
              <x14:cfvo type="autoMin"/>
              <x14:cfvo type="autoMax"/>
              <x14:negativeFillColor rgb="FFFF0000"/>
              <x14:axisColor rgb="FF000000"/>
            </x14:dataBar>
          </x14:cfRule>
          <xm:sqref>K96:K100</xm:sqref>
        </x14:conditionalFormatting>
        <x14:conditionalFormatting xmlns:xm="http://schemas.microsoft.com/office/excel/2006/main">
          <x14:cfRule type="dataBar" id="{6512DEDB-660A-4E75-8717-6A4FDE7FCE77}">
            <x14:dataBar minLength="0" maxLength="100" border="1" negativeBarBorderColorSameAsPositive="0">
              <x14:cfvo type="autoMin"/>
              <x14:cfvo type="autoMax"/>
              <x14:borderColor rgb="FFFFB628"/>
              <x14:negativeFillColor rgb="FFFF0000"/>
              <x14:negativeBorderColor rgb="FFFF0000"/>
              <x14:axisColor rgb="FF000000"/>
            </x14:dataBar>
          </x14:cfRule>
          <xm:sqref>K106:K109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18571-CC05-43BB-BDC6-0B7C47B4E71A}">
  <dimension ref="A1:N82"/>
  <sheetViews>
    <sheetView showGridLines="0" workbookViewId="0">
      <selection activeCell="A23" sqref="A23"/>
    </sheetView>
  </sheetViews>
  <sheetFormatPr defaultRowHeight="15" x14ac:dyDescent="0.25"/>
  <cols>
    <col min="1" max="2" width="23.28515625" bestFit="1" customWidth="1"/>
    <col min="3" max="3" width="20.85546875" bestFit="1" customWidth="1"/>
    <col min="4" max="4" width="23.28515625" bestFit="1" customWidth="1"/>
    <col min="5" max="5" width="18.140625" bestFit="1" customWidth="1"/>
    <col min="6" max="6" width="27.85546875" customWidth="1"/>
    <col min="7" max="7" width="20.7109375" customWidth="1"/>
    <col min="8" max="8" width="18.42578125" bestFit="1" customWidth="1"/>
    <col min="9" max="9" width="22.140625" customWidth="1"/>
    <col min="10" max="10" width="20.7109375" bestFit="1" customWidth="1"/>
    <col min="11" max="11" width="11.7109375" customWidth="1"/>
    <col min="13" max="13" width="13.5703125" customWidth="1"/>
    <col min="14" max="14" width="20.7109375" bestFit="1" customWidth="1"/>
    <col min="15" max="15" width="18.42578125" bestFit="1" customWidth="1"/>
  </cols>
  <sheetData>
    <row r="1" spans="1:7" x14ac:dyDescent="0.25">
      <c r="A1" s="126" t="s">
        <v>4052</v>
      </c>
      <c r="B1" s="126"/>
      <c r="C1" s="126"/>
      <c r="D1" s="126"/>
      <c r="E1" s="126"/>
    </row>
    <row r="2" spans="1:7" x14ac:dyDescent="0.25">
      <c r="A2" s="100" t="s">
        <v>12</v>
      </c>
      <c r="B2" s="2" t="s">
        <v>13</v>
      </c>
    </row>
    <row r="3" spans="1:7" x14ac:dyDescent="0.25">
      <c r="A3" s="21" t="s">
        <v>4047</v>
      </c>
      <c r="B3" s="6">
        <v>0.43460379712503533</v>
      </c>
      <c r="F3" s="127" t="s">
        <v>4053</v>
      </c>
      <c r="G3" s="127"/>
    </row>
    <row r="4" spans="1:7" x14ac:dyDescent="0.25">
      <c r="A4" s="21" t="s">
        <v>4048</v>
      </c>
      <c r="B4" s="6">
        <v>0.31101129421998047</v>
      </c>
      <c r="F4" s="14" t="s">
        <v>0</v>
      </c>
      <c r="G4" s="14">
        <v>75</v>
      </c>
    </row>
    <row r="5" spans="1:7" x14ac:dyDescent="0.25">
      <c r="A5" s="21" t="s">
        <v>4049</v>
      </c>
      <c r="B5" s="6">
        <v>0.48028129158764404</v>
      </c>
      <c r="F5" s="124" t="s">
        <v>4054</v>
      </c>
      <c r="G5" s="125"/>
    </row>
    <row r="6" spans="1:7" x14ac:dyDescent="0.25">
      <c r="A6" s="21" t="s">
        <v>4050</v>
      </c>
      <c r="B6" s="6">
        <v>0.36253839382785141</v>
      </c>
      <c r="F6" s="15" t="s">
        <v>4055</v>
      </c>
      <c r="G6" s="15">
        <v>27</v>
      </c>
    </row>
    <row r="7" spans="1:7" x14ac:dyDescent="0.25">
      <c r="A7" s="21" t="s">
        <v>4051</v>
      </c>
      <c r="B7" s="6">
        <v>0.51427384362291551</v>
      </c>
      <c r="F7" s="16" t="s">
        <v>4056</v>
      </c>
      <c r="G7" s="15">
        <v>48</v>
      </c>
    </row>
    <row r="8" spans="1:7" x14ac:dyDescent="0.25">
      <c r="A8" s="21" t="s">
        <v>18</v>
      </c>
      <c r="B8" s="6">
        <v>0.42822320269214975</v>
      </c>
      <c r="F8" s="124" t="s">
        <v>4057</v>
      </c>
      <c r="G8" s="125"/>
    </row>
    <row r="9" spans="1:7" x14ac:dyDescent="0.25">
      <c r="F9" s="15" t="s">
        <v>4049</v>
      </c>
      <c r="G9" s="15">
        <v>3</v>
      </c>
    </row>
    <row r="10" spans="1:7" x14ac:dyDescent="0.25">
      <c r="F10" s="16" t="s">
        <v>4051</v>
      </c>
      <c r="G10" s="15">
        <v>72</v>
      </c>
    </row>
    <row r="11" spans="1:7" x14ac:dyDescent="0.25">
      <c r="F11" s="124" t="s">
        <v>4058</v>
      </c>
      <c r="G11" s="125"/>
    </row>
    <row r="12" spans="1:7" x14ac:dyDescent="0.25">
      <c r="F12" s="15" t="s">
        <v>4042</v>
      </c>
      <c r="G12" s="15">
        <v>1</v>
      </c>
    </row>
    <row r="13" spans="1:7" x14ac:dyDescent="0.25">
      <c r="A13" s="100" t="s">
        <v>12</v>
      </c>
      <c r="B13" s="2" t="s">
        <v>13</v>
      </c>
      <c r="F13" s="16" t="s">
        <v>4059</v>
      </c>
      <c r="G13" s="15">
        <v>74</v>
      </c>
    </row>
    <row r="14" spans="1:7" x14ac:dyDescent="0.25">
      <c r="A14" s="21" t="s">
        <v>4041</v>
      </c>
      <c r="B14" s="6">
        <v>0.33216260959675586</v>
      </c>
      <c r="F14" s="124" t="s">
        <v>4060</v>
      </c>
      <c r="G14" s="125"/>
    </row>
    <row r="15" spans="1:7" x14ac:dyDescent="0.25">
      <c r="A15" s="21" t="s">
        <v>4042</v>
      </c>
      <c r="B15" s="6">
        <v>0.45804859557549094</v>
      </c>
      <c r="F15" s="16" t="s">
        <v>4039</v>
      </c>
      <c r="G15" s="15">
        <v>75</v>
      </c>
    </row>
    <row r="16" spans="1:7" x14ac:dyDescent="0.25">
      <c r="A16" s="21" t="s">
        <v>4043</v>
      </c>
      <c r="B16" s="6">
        <v>0.28997361946515587</v>
      </c>
      <c r="F16" s="124" t="s">
        <v>4061</v>
      </c>
      <c r="G16" s="125"/>
    </row>
    <row r="17" spans="1:14" x14ac:dyDescent="0.25">
      <c r="A17" s="21" t="s">
        <v>4044</v>
      </c>
      <c r="B17" s="6">
        <v>0.51042669201389013</v>
      </c>
      <c r="F17" s="16" t="s">
        <v>4032</v>
      </c>
      <c r="G17" s="15">
        <v>69</v>
      </c>
    </row>
    <row r="18" spans="1:14" x14ac:dyDescent="0.25">
      <c r="A18" s="21" t="s">
        <v>4045</v>
      </c>
      <c r="B18" s="6">
        <v>0.42102228707890033</v>
      </c>
      <c r="F18" s="15" t="s">
        <v>4034</v>
      </c>
      <c r="G18" s="15">
        <v>6</v>
      </c>
    </row>
    <row r="19" spans="1:14" x14ac:dyDescent="0.25">
      <c r="A19" s="21" t="s">
        <v>18</v>
      </c>
      <c r="B19" s="6">
        <v>0.42822320269214975</v>
      </c>
    </row>
    <row r="21" spans="1:14" x14ac:dyDescent="0.25">
      <c r="F21">
        <v>4000</v>
      </c>
    </row>
    <row r="23" spans="1:14" x14ac:dyDescent="0.25">
      <c r="A23" s="2" t="s">
        <v>13</v>
      </c>
      <c r="I23" s="123"/>
      <c r="J23" s="123"/>
      <c r="K23" s="123"/>
      <c r="L23" s="123"/>
      <c r="M23" s="123"/>
      <c r="N23" s="123"/>
    </row>
    <row r="24" spans="1:14" x14ac:dyDescent="0.25">
      <c r="A24" s="101">
        <v>0.42822320269214975</v>
      </c>
      <c r="F24" s="2"/>
      <c r="G24" s="2"/>
      <c r="H24" s="2"/>
      <c r="I24" s="2"/>
      <c r="J24" s="2"/>
      <c r="K24" s="2"/>
      <c r="L24" s="2"/>
      <c r="M24" s="2"/>
      <c r="N24" s="2"/>
    </row>
    <row r="25" spans="1:14" x14ac:dyDescent="0.25">
      <c r="F25" s="50"/>
      <c r="G25" s="2"/>
      <c r="H25" s="68"/>
    </row>
    <row r="26" spans="1:14" x14ac:dyDescent="0.25">
      <c r="F26" s="50"/>
      <c r="G26" s="2"/>
      <c r="H26" s="68"/>
    </row>
    <row r="27" spans="1:14" x14ac:dyDescent="0.25">
      <c r="F27" s="50"/>
      <c r="G27" s="2"/>
      <c r="H27" s="68"/>
    </row>
    <row r="31" spans="1:14" x14ac:dyDescent="0.25">
      <c r="A31" s="100" t="s">
        <v>12</v>
      </c>
      <c r="B31" s="2" t="s">
        <v>13</v>
      </c>
      <c r="I31" s="123" t="s">
        <v>4046</v>
      </c>
      <c r="J31" s="123"/>
    </row>
    <row r="32" spans="1:14" x14ac:dyDescent="0.25">
      <c r="A32" s="21" t="s">
        <v>5</v>
      </c>
      <c r="B32" s="6">
        <v>2.7453507229566663E-2</v>
      </c>
      <c r="F32" s="2" t="s">
        <v>13</v>
      </c>
      <c r="G32" s="2" t="s">
        <v>4191</v>
      </c>
      <c r="H32" s="2" t="s">
        <v>4192</v>
      </c>
      <c r="I32" s="2" t="s">
        <v>4049</v>
      </c>
      <c r="J32" s="2" t="s">
        <v>4051</v>
      </c>
    </row>
    <row r="33" spans="1:10" x14ac:dyDescent="0.25">
      <c r="A33" s="21" t="s">
        <v>6</v>
      </c>
      <c r="B33" s="6">
        <v>8.4622850809113859E-2</v>
      </c>
      <c r="F33" s="50" t="s">
        <v>4193</v>
      </c>
      <c r="G33" s="2">
        <v>1186</v>
      </c>
      <c r="H33" s="68">
        <f>G33/$F$21</f>
        <v>0.29649999999999999</v>
      </c>
    </row>
    <row r="34" spans="1:10" x14ac:dyDescent="0.25">
      <c r="A34" s="21" t="s">
        <v>7</v>
      </c>
      <c r="B34" s="6">
        <v>6.4175047531887588E-2</v>
      </c>
      <c r="F34" s="50" t="s">
        <v>4194</v>
      </c>
      <c r="G34" s="2">
        <v>391</v>
      </c>
      <c r="H34" s="68">
        <f>G34/$F$21</f>
        <v>9.7750000000000004E-2</v>
      </c>
    </row>
    <row r="35" spans="1:10" x14ac:dyDescent="0.25">
      <c r="A35" s="21" t="s">
        <v>8</v>
      </c>
      <c r="B35" s="6">
        <v>3.3303921558521202E-2</v>
      </c>
      <c r="F35" s="50" t="s">
        <v>4195</v>
      </c>
      <c r="G35" s="2">
        <v>75</v>
      </c>
      <c r="H35" s="68">
        <f>G35/$F$21</f>
        <v>1.8749999999999999E-2</v>
      </c>
    </row>
    <row r="36" spans="1:10" x14ac:dyDescent="0.25">
      <c r="A36" s="21" t="s">
        <v>9</v>
      </c>
      <c r="B36" s="6">
        <v>3.5501353900045877E-2</v>
      </c>
    </row>
    <row r="37" spans="1:10" x14ac:dyDescent="0.25">
      <c r="A37" s="21" t="s">
        <v>10</v>
      </c>
      <c r="B37" s="6">
        <v>6.9612788134313819E-2</v>
      </c>
    </row>
    <row r="38" spans="1:10" x14ac:dyDescent="0.25">
      <c r="A38" s="21" t="s">
        <v>11</v>
      </c>
      <c r="B38" s="6">
        <v>5.2912985369318551E-2</v>
      </c>
      <c r="I38" s="123" t="s">
        <v>4040</v>
      </c>
      <c r="J38" s="123"/>
    </row>
    <row r="39" spans="1:10" x14ac:dyDescent="0.25">
      <c r="A39" s="21" t="s">
        <v>14</v>
      </c>
      <c r="B39" s="6">
        <v>1.287109526764061E-2</v>
      </c>
      <c r="F39" s="2" t="s">
        <v>13</v>
      </c>
      <c r="G39" s="2" t="s">
        <v>4191</v>
      </c>
      <c r="H39" s="2" t="s">
        <v>4192</v>
      </c>
      <c r="I39" s="2" t="s">
        <v>4042</v>
      </c>
      <c r="J39" s="2" t="s">
        <v>4059</v>
      </c>
    </row>
    <row r="40" spans="1:10" x14ac:dyDescent="0.25">
      <c r="A40" s="21" t="s">
        <v>16</v>
      </c>
      <c r="B40" s="6">
        <v>4.7769652891741572E-2</v>
      </c>
      <c r="F40" s="50" t="s">
        <v>4193</v>
      </c>
      <c r="G40" s="2">
        <v>1186</v>
      </c>
      <c r="H40" s="68">
        <f>G40/$F$21</f>
        <v>0.29649999999999999</v>
      </c>
    </row>
    <row r="41" spans="1:10" x14ac:dyDescent="0.25">
      <c r="A41" s="21" t="s">
        <v>18</v>
      </c>
      <c r="B41" s="6">
        <v>0.42822320269214975</v>
      </c>
      <c r="F41" s="50" t="s">
        <v>4194</v>
      </c>
      <c r="G41" s="2">
        <v>391</v>
      </c>
      <c r="H41" s="68">
        <f>G41/$F$21</f>
        <v>9.7750000000000004E-2</v>
      </c>
    </row>
    <row r="42" spans="1:10" x14ac:dyDescent="0.25">
      <c r="F42" s="50" t="s">
        <v>4195</v>
      </c>
      <c r="G42" s="2">
        <v>75</v>
      </c>
      <c r="H42" s="68">
        <f>G42/$F$21</f>
        <v>1.8749999999999999E-2</v>
      </c>
    </row>
    <row r="45" spans="1:10" x14ac:dyDescent="0.25">
      <c r="F45" s="71" t="s">
        <v>4029</v>
      </c>
      <c r="G45" s="72" t="s">
        <v>4196</v>
      </c>
      <c r="H45" s="71" t="s">
        <v>4197</v>
      </c>
      <c r="I45" s="71" t="s">
        <v>4198</v>
      </c>
      <c r="J45" s="71" t="s">
        <v>4199</v>
      </c>
    </row>
    <row r="46" spans="1:10" x14ac:dyDescent="0.25">
      <c r="F46" s="69" t="s">
        <v>4031</v>
      </c>
      <c r="G46" s="2">
        <v>691</v>
      </c>
      <c r="H46" s="2">
        <v>145</v>
      </c>
      <c r="I46" s="2">
        <v>22</v>
      </c>
      <c r="J46" s="2">
        <v>0</v>
      </c>
    </row>
    <row r="47" spans="1:10" x14ac:dyDescent="0.25">
      <c r="F47" s="28" t="s">
        <v>4033</v>
      </c>
      <c r="G47" s="2">
        <v>1498</v>
      </c>
      <c r="H47" s="2">
        <v>497</v>
      </c>
      <c r="I47" s="2">
        <v>153</v>
      </c>
      <c r="J47" s="2">
        <v>27</v>
      </c>
    </row>
    <row r="48" spans="1:10" x14ac:dyDescent="0.25">
      <c r="F48" s="28" t="s">
        <v>4035</v>
      </c>
      <c r="G48" s="2">
        <v>1273</v>
      </c>
      <c r="H48" s="2">
        <v>514</v>
      </c>
      <c r="I48" s="2">
        <v>214</v>
      </c>
      <c r="J48" s="2">
        <v>48</v>
      </c>
    </row>
    <row r="49" spans="6:11" x14ac:dyDescent="0.25">
      <c r="F49" s="70" t="s">
        <v>4036</v>
      </c>
      <c r="G49" s="1">
        <v>538</v>
      </c>
      <c r="H49" s="1">
        <v>30</v>
      </c>
      <c r="I49" s="1">
        <v>2</v>
      </c>
      <c r="J49" s="1">
        <v>0</v>
      </c>
    </row>
    <row r="53" spans="6:11" x14ac:dyDescent="0.25">
      <c r="F53" s="77" t="s">
        <v>4029</v>
      </c>
      <c r="G53" s="78" t="s">
        <v>0</v>
      </c>
      <c r="H53" s="77" t="s">
        <v>4200</v>
      </c>
      <c r="I53" s="77" t="s">
        <v>4201</v>
      </c>
      <c r="J53" s="77" t="s">
        <v>4199</v>
      </c>
      <c r="K53" s="77" t="s">
        <v>4202</v>
      </c>
    </row>
    <row r="54" spans="6:11" x14ac:dyDescent="0.25">
      <c r="F54" s="69" t="s">
        <v>4031</v>
      </c>
      <c r="G54" s="2">
        <v>691</v>
      </c>
      <c r="H54" s="2">
        <v>123</v>
      </c>
      <c r="I54" s="2">
        <v>22</v>
      </c>
      <c r="J54" s="2">
        <v>0</v>
      </c>
      <c r="K54" s="2">
        <v>546</v>
      </c>
    </row>
    <row r="55" spans="6:11" x14ac:dyDescent="0.25">
      <c r="F55" s="28" t="s">
        <v>4033</v>
      </c>
      <c r="G55" s="2">
        <v>1498</v>
      </c>
      <c r="H55" s="2">
        <v>344</v>
      </c>
      <c r="I55" s="2">
        <v>126</v>
      </c>
      <c r="J55" s="2">
        <v>27</v>
      </c>
      <c r="K55" s="2">
        <v>1001</v>
      </c>
    </row>
    <row r="56" spans="6:11" x14ac:dyDescent="0.25">
      <c r="F56" s="28" t="s">
        <v>4035</v>
      </c>
      <c r="G56" s="2">
        <v>1273</v>
      </c>
      <c r="H56" s="2">
        <v>300</v>
      </c>
      <c r="I56" s="2">
        <v>166</v>
      </c>
      <c r="J56" s="2">
        <v>48</v>
      </c>
      <c r="K56" s="2">
        <v>759</v>
      </c>
    </row>
    <row r="57" spans="6:11" x14ac:dyDescent="0.25">
      <c r="F57" s="70" t="s">
        <v>4036</v>
      </c>
      <c r="G57" s="1">
        <v>538</v>
      </c>
      <c r="H57" s="1">
        <v>28</v>
      </c>
      <c r="I57" s="1">
        <v>2</v>
      </c>
      <c r="J57" s="1">
        <v>0</v>
      </c>
      <c r="K57" s="1">
        <v>508</v>
      </c>
    </row>
    <row r="58" spans="6:11" ht="18.75" x14ac:dyDescent="0.25">
      <c r="F58" s="73" t="s">
        <v>4203</v>
      </c>
      <c r="G58" s="73">
        <f>SUM(G54:G57)</f>
        <v>4000</v>
      </c>
      <c r="H58" s="73">
        <f t="shared" ref="H58:K58" si="0">SUM(H54:H57)</f>
        <v>795</v>
      </c>
      <c r="I58" s="73">
        <f t="shared" si="0"/>
        <v>316</v>
      </c>
      <c r="J58" s="73">
        <f t="shared" si="0"/>
        <v>75</v>
      </c>
      <c r="K58" s="73">
        <f t="shared" si="0"/>
        <v>2814</v>
      </c>
    </row>
    <row r="59" spans="6:11" ht="18.75" x14ac:dyDescent="0.3">
      <c r="F59" s="74" t="s">
        <v>4204</v>
      </c>
      <c r="G59" s="75"/>
      <c r="H59" s="76">
        <f>H58/$G$58</f>
        <v>0.19875000000000001</v>
      </c>
      <c r="I59" s="76">
        <f t="shared" ref="I59:K59" si="1">I58/$G$58</f>
        <v>7.9000000000000001E-2</v>
      </c>
      <c r="J59" s="76">
        <f t="shared" si="1"/>
        <v>1.8749999999999999E-2</v>
      </c>
      <c r="K59" s="76">
        <f t="shared" si="1"/>
        <v>0.70350000000000001</v>
      </c>
    </row>
    <row r="64" spans="6:11" x14ac:dyDescent="0.25">
      <c r="F64" s="82" t="s">
        <v>4040</v>
      </c>
      <c r="G64" s="83" t="s">
        <v>0</v>
      </c>
      <c r="H64" s="82" t="s">
        <v>4200</v>
      </c>
      <c r="I64" s="82" t="s">
        <v>4201</v>
      </c>
      <c r="J64" s="82" t="s">
        <v>4199</v>
      </c>
      <c r="K64" s="82" t="s">
        <v>4202</v>
      </c>
    </row>
    <row r="65" spans="6:11" x14ac:dyDescent="0.25">
      <c r="F65" s="80" t="s">
        <v>4044</v>
      </c>
      <c r="G65" s="2">
        <v>1294</v>
      </c>
      <c r="H65" s="2">
        <v>372</v>
      </c>
      <c r="I65" s="2">
        <v>233</v>
      </c>
      <c r="J65" s="2">
        <v>74</v>
      </c>
      <c r="K65" s="2">
        <v>615</v>
      </c>
    </row>
    <row r="66" spans="6:11" x14ac:dyDescent="0.25">
      <c r="F66" s="30" t="s">
        <v>4045</v>
      </c>
      <c r="G66" s="2">
        <v>893</v>
      </c>
      <c r="H66" s="2">
        <v>193</v>
      </c>
      <c r="I66" s="2">
        <v>22</v>
      </c>
      <c r="J66" s="2">
        <v>0</v>
      </c>
      <c r="K66" s="2">
        <v>678</v>
      </c>
    </row>
    <row r="67" spans="6:11" x14ac:dyDescent="0.25">
      <c r="F67" s="30" t="s">
        <v>4042</v>
      </c>
      <c r="G67" s="2">
        <v>784</v>
      </c>
      <c r="H67" s="2">
        <v>228</v>
      </c>
      <c r="I67" s="2">
        <v>61</v>
      </c>
      <c r="J67" s="2">
        <v>1</v>
      </c>
      <c r="K67" s="2">
        <v>494</v>
      </c>
    </row>
    <row r="68" spans="6:11" x14ac:dyDescent="0.25">
      <c r="F68" s="30" t="s">
        <v>4041</v>
      </c>
      <c r="G68" s="2">
        <v>630</v>
      </c>
      <c r="H68" s="2">
        <v>2</v>
      </c>
      <c r="I68" s="2">
        <v>0</v>
      </c>
      <c r="J68" s="2">
        <v>0</v>
      </c>
      <c r="K68" s="2">
        <v>628</v>
      </c>
    </row>
    <row r="69" spans="6:11" x14ac:dyDescent="0.25">
      <c r="F69" s="81" t="s">
        <v>4043</v>
      </c>
      <c r="G69" s="1">
        <v>399</v>
      </c>
      <c r="H69" s="1">
        <v>0</v>
      </c>
      <c r="I69" s="1">
        <v>0</v>
      </c>
      <c r="J69" s="1">
        <v>0</v>
      </c>
      <c r="K69" s="1">
        <v>399</v>
      </c>
    </row>
    <row r="70" spans="6:11" ht="18.75" x14ac:dyDescent="0.25">
      <c r="F70" s="79" t="s">
        <v>4203</v>
      </c>
      <c r="G70" s="79">
        <f>SUM(G65:G69)</f>
        <v>4000</v>
      </c>
      <c r="H70" s="79">
        <f>SUM(H65:H69)</f>
        <v>795</v>
      </c>
      <c r="I70" s="79">
        <f>SUM(I65:I69)</f>
        <v>316</v>
      </c>
      <c r="J70" s="79">
        <f>SUM(J65:J69)</f>
        <v>75</v>
      </c>
      <c r="K70" s="79">
        <f>SUM(K65:K69)</f>
        <v>2814</v>
      </c>
    </row>
    <row r="71" spans="6:11" ht="18.75" x14ac:dyDescent="0.3">
      <c r="F71" s="74" t="s">
        <v>4204</v>
      </c>
      <c r="G71" s="75"/>
      <c r="H71" s="76">
        <f>H70/$G$70</f>
        <v>0.19875000000000001</v>
      </c>
      <c r="I71" s="76">
        <f>I70/$G$70</f>
        <v>7.9000000000000001E-2</v>
      </c>
      <c r="J71" s="76">
        <f>J70/$G$70</f>
        <v>1.8749999999999999E-2</v>
      </c>
      <c r="K71" s="76">
        <f>K70/$G$70</f>
        <v>0.70350000000000001</v>
      </c>
    </row>
    <row r="75" spans="6:11" x14ac:dyDescent="0.25">
      <c r="F75" s="82" t="s">
        <v>4046</v>
      </c>
      <c r="G75" s="83" t="s">
        <v>0</v>
      </c>
      <c r="H75" s="82" t="s">
        <v>4200</v>
      </c>
      <c r="I75" s="82" t="s">
        <v>4201</v>
      </c>
      <c r="J75" s="82" t="s">
        <v>4199</v>
      </c>
      <c r="K75" s="82" t="s">
        <v>4202</v>
      </c>
    </row>
    <row r="76" spans="6:11" x14ac:dyDescent="0.25">
      <c r="F76" s="80" t="s">
        <v>4047</v>
      </c>
      <c r="G76" s="2">
        <v>751</v>
      </c>
      <c r="H76" s="2">
        <v>185</v>
      </c>
      <c r="I76" s="2">
        <v>33</v>
      </c>
      <c r="J76" s="2">
        <v>0</v>
      </c>
      <c r="K76" s="2">
        <v>533</v>
      </c>
    </row>
    <row r="77" spans="6:11" x14ac:dyDescent="0.25">
      <c r="F77" s="30" t="s">
        <v>4048</v>
      </c>
      <c r="G77" s="2">
        <v>834</v>
      </c>
      <c r="H77" s="2">
        <v>0</v>
      </c>
      <c r="I77" s="2">
        <v>0</v>
      </c>
      <c r="J77" s="2">
        <v>0</v>
      </c>
      <c r="K77" s="2">
        <v>834</v>
      </c>
    </row>
    <row r="78" spans="6:11" x14ac:dyDescent="0.25">
      <c r="F78" s="30" t="s">
        <v>4049</v>
      </c>
      <c r="G78" s="2">
        <v>744</v>
      </c>
      <c r="H78" s="2">
        <v>257</v>
      </c>
      <c r="I78" s="2">
        <v>89</v>
      </c>
      <c r="J78" s="2">
        <v>3</v>
      </c>
      <c r="K78" s="2">
        <v>395</v>
      </c>
    </row>
    <row r="79" spans="6:11" x14ac:dyDescent="0.25">
      <c r="F79" s="30" t="s">
        <v>4050</v>
      </c>
      <c r="G79" s="2">
        <v>593</v>
      </c>
      <c r="H79" s="2">
        <v>22</v>
      </c>
      <c r="I79" s="2">
        <v>0</v>
      </c>
      <c r="J79" s="2">
        <v>0</v>
      </c>
      <c r="K79" s="2">
        <v>571</v>
      </c>
    </row>
    <row r="80" spans="6:11" x14ac:dyDescent="0.25">
      <c r="F80" s="81" t="s">
        <v>4051</v>
      </c>
      <c r="G80" s="1">
        <v>1078</v>
      </c>
      <c r="H80" s="1">
        <v>331</v>
      </c>
      <c r="I80" s="1">
        <v>194</v>
      </c>
      <c r="J80" s="1">
        <v>72</v>
      </c>
      <c r="K80" s="1">
        <v>481</v>
      </c>
    </row>
    <row r="81" spans="6:11" ht="18.75" x14ac:dyDescent="0.25">
      <c r="F81" s="79" t="s">
        <v>4203</v>
      </c>
      <c r="G81" s="79">
        <f>SUM(G76:G80)</f>
        <v>4000</v>
      </c>
      <c r="H81" s="79">
        <f>SUM(H76:H80)</f>
        <v>795</v>
      </c>
      <c r="I81" s="79">
        <f>SUM(I76:I80)</f>
        <v>316</v>
      </c>
      <c r="J81" s="79">
        <f>SUM(J76:J80)</f>
        <v>75</v>
      </c>
      <c r="K81" s="79">
        <f>SUM(K76:K80)</f>
        <v>2814</v>
      </c>
    </row>
    <row r="82" spans="6:11" ht="18.75" x14ac:dyDescent="0.3">
      <c r="F82" s="74" t="s">
        <v>4204</v>
      </c>
      <c r="G82" s="75"/>
      <c r="H82" s="76">
        <f>H81/$G$81</f>
        <v>0.19875000000000001</v>
      </c>
      <c r="I82" s="76">
        <f t="shared" ref="I82:K82" si="2">I81/$G$81</f>
        <v>7.9000000000000001E-2</v>
      </c>
      <c r="J82" s="76">
        <f t="shared" si="2"/>
        <v>1.8749999999999999E-2</v>
      </c>
      <c r="K82" s="76">
        <f t="shared" si="2"/>
        <v>0.70350000000000001</v>
      </c>
    </row>
  </sheetData>
  <mergeCells count="12">
    <mergeCell ref="K23:L23"/>
    <mergeCell ref="M23:N23"/>
    <mergeCell ref="I31:J31"/>
    <mergeCell ref="I38:J38"/>
    <mergeCell ref="A1:E1"/>
    <mergeCell ref="F3:G3"/>
    <mergeCell ref="F5:G5"/>
    <mergeCell ref="F8:G8"/>
    <mergeCell ref="F11:G11"/>
    <mergeCell ref="F14:G14"/>
    <mergeCell ref="F16:G16"/>
    <mergeCell ref="I23:J23"/>
  </mergeCells>
  <conditionalFormatting sqref="G6:G7">
    <cfRule type="dataBar" priority="26">
      <dataBar>
        <cfvo type="min"/>
        <cfvo type="max"/>
        <color rgb="FF63C384"/>
      </dataBar>
      <extLst>
        <ext xmlns:x14="http://schemas.microsoft.com/office/spreadsheetml/2009/9/main" uri="{B025F937-C7B1-47D3-B67F-A62EFF666E3E}">
          <x14:id>{037F8CD9-59F0-4AD4-947B-45AF9B2B2892}</x14:id>
        </ext>
      </extLst>
    </cfRule>
  </conditionalFormatting>
  <conditionalFormatting sqref="G9:G10">
    <cfRule type="dataBar" priority="25">
      <dataBar>
        <cfvo type="min"/>
        <cfvo type="max"/>
        <color rgb="FFFF555A"/>
      </dataBar>
      <extLst>
        <ext xmlns:x14="http://schemas.microsoft.com/office/spreadsheetml/2009/9/main" uri="{B025F937-C7B1-47D3-B67F-A62EFF666E3E}">
          <x14:id>{7BEFC76C-9F46-42A4-B2A8-4E494E313472}</x14:id>
        </ext>
      </extLst>
    </cfRule>
  </conditionalFormatting>
  <conditionalFormatting sqref="G12:G13">
    <cfRule type="dataBar" priority="24">
      <dataBar>
        <cfvo type="min"/>
        <cfvo type="max"/>
        <color rgb="FFFFB628"/>
      </dataBar>
      <extLst>
        <ext xmlns:x14="http://schemas.microsoft.com/office/spreadsheetml/2009/9/main" uri="{B025F937-C7B1-47D3-B67F-A62EFF666E3E}">
          <x14:id>{D43D5DA4-FDE2-4436-8F28-4D16FF6C7F00}</x14:id>
        </ext>
      </extLst>
    </cfRule>
  </conditionalFormatting>
  <conditionalFormatting sqref="G17:G18">
    <cfRule type="dataBar" priority="23">
      <dataBar>
        <cfvo type="min"/>
        <cfvo type="max"/>
        <color rgb="FF638EC6"/>
      </dataBar>
      <extLst>
        <ext xmlns:x14="http://schemas.microsoft.com/office/spreadsheetml/2009/9/main" uri="{B025F937-C7B1-47D3-B67F-A62EFF666E3E}">
          <x14:id>{D9E82481-3FC8-4A6E-97CD-E95CAE696F68}</x14:id>
        </ext>
      </extLst>
    </cfRule>
  </conditionalFormatting>
  <conditionalFormatting sqref="H46:H49">
    <cfRule type="dataBar" priority="22">
      <dataBar>
        <cfvo type="min"/>
        <cfvo type="max"/>
        <color rgb="FF63C384"/>
      </dataBar>
      <extLst>
        <ext xmlns:x14="http://schemas.microsoft.com/office/spreadsheetml/2009/9/main" uri="{B025F937-C7B1-47D3-B67F-A62EFF666E3E}">
          <x14:id>{1AAB7A02-3FF7-4FDC-A620-21178E5A83B8}</x14:id>
        </ext>
      </extLst>
    </cfRule>
  </conditionalFormatting>
  <conditionalFormatting sqref="I46:I49">
    <cfRule type="dataBar" priority="21">
      <dataBar>
        <cfvo type="min"/>
        <cfvo type="max"/>
        <color rgb="FFFF555A"/>
      </dataBar>
      <extLst>
        <ext xmlns:x14="http://schemas.microsoft.com/office/spreadsheetml/2009/9/main" uri="{B025F937-C7B1-47D3-B67F-A62EFF666E3E}">
          <x14:id>{6B9106CE-98AF-4AB9-B440-2D3DE63716FF}</x14:id>
        </ext>
      </extLst>
    </cfRule>
  </conditionalFormatting>
  <conditionalFormatting sqref="J46:J49">
    <cfRule type="dataBar" priority="20">
      <dataBar>
        <cfvo type="min"/>
        <cfvo type="max"/>
        <color rgb="FFFFB628"/>
      </dataBar>
      <extLst>
        <ext xmlns:x14="http://schemas.microsoft.com/office/spreadsheetml/2009/9/main" uri="{B025F937-C7B1-47D3-B67F-A62EFF666E3E}">
          <x14:id>{67110F35-43EC-418D-BCAE-C732AB1C9DA7}</x14:id>
        </ext>
      </extLst>
    </cfRule>
  </conditionalFormatting>
  <conditionalFormatting sqref="H54:H57">
    <cfRule type="dataBar" priority="19">
      <dataBar>
        <cfvo type="min"/>
        <cfvo type="max"/>
        <color rgb="FF63C384"/>
      </dataBar>
      <extLst>
        <ext xmlns:x14="http://schemas.microsoft.com/office/spreadsheetml/2009/9/main" uri="{B025F937-C7B1-47D3-B67F-A62EFF666E3E}">
          <x14:id>{9C435A51-736A-4AE7-87DF-99A9434C3F53}</x14:id>
        </ext>
      </extLst>
    </cfRule>
  </conditionalFormatting>
  <conditionalFormatting sqref="I54:I57">
    <cfRule type="dataBar" priority="18">
      <dataBar>
        <cfvo type="min"/>
        <cfvo type="max"/>
        <color rgb="FFFF555A"/>
      </dataBar>
      <extLst>
        <ext xmlns:x14="http://schemas.microsoft.com/office/spreadsheetml/2009/9/main" uri="{B025F937-C7B1-47D3-B67F-A62EFF666E3E}">
          <x14:id>{08113F22-04E0-4F54-A9F3-FA34755BC854}</x14:id>
        </ext>
      </extLst>
    </cfRule>
  </conditionalFormatting>
  <conditionalFormatting sqref="J54:J57">
    <cfRule type="dataBar" priority="17">
      <dataBar>
        <cfvo type="min"/>
        <cfvo type="max"/>
        <color rgb="FFFFB628"/>
      </dataBar>
      <extLst>
        <ext xmlns:x14="http://schemas.microsoft.com/office/spreadsheetml/2009/9/main" uri="{B025F937-C7B1-47D3-B67F-A62EFF666E3E}">
          <x14:id>{1C9A0933-3E40-40C0-9E1E-155B8A2EB03B}</x14:id>
        </ext>
      </extLst>
    </cfRule>
  </conditionalFormatting>
  <conditionalFormatting sqref="K54:K57">
    <cfRule type="dataBar" priority="16">
      <dataBar>
        <cfvo type="min"/>
        <cfvo type="max"/>
        <color rgb="FF638EC6"/>
      </dataBar>
      <extLst>
        <ext xmlns:x14="http://schemas.microsoft.com/office/spreadsheetml/2009/9/main" uri="{B025F937-C7B1-47D3-B67F-A62EFF666E3E}">
          <x14:id>{98A22554-A59C-4512-97A3-FB4E808E577F}</x14:id>
        </ext>
      </extLst>
    </cfRule>
  </conditionalFormatting>
  <conditionalFormatting sqref="H59:K59">
    <cfRule type="iconSet" priority="14">
      <iconSet iconSet="4Arrows">
        <cfvo type="percent" val="0"/>
        <cfvo type="percent" val="25"/>
        <cfvo type="percent" val="50"/>
        <cfvo type="percent" val="75"/>
      </iconSet>
    </cfRule>
    <cfRule type="iconSet" priority="15">
      <iconSet iconSet="5Arrows">
        <cfvo type="percent" val="0"/>
        <cfvo type="percent" val="20"/>
        <cfvo type="percent" val="40"/>
        <cfvo type="percent" val="60"/>
        <cfvo type="percent" val="80"/>
      </iconSet>
    </cfRule>
  </conditionalFormatting>
  <conditionalFormatting sqref="H65:H69">
    <cfRule type="dataBar" priority="8">
      <dataBar>
        <cfvo type="min"/>
        <cfvo type="max"/>
        <color rgb="FF63C384"/>
      </dataBar>
      <extLst>
        <ext xmlns:x14="http://schemas.microsoft.com/office/spreadsheetml/2009/9/main" uri="{B025F937-C7B1-47D3-B67F-A62EFF666E3E}">
          <x14:id>{92B89371-DF43-4B08-B8FC-82D55D6F0C5B}</x14:id>
        </ext>
      </extLst>
    </cfRule>
  </conditionalFormatting>
  <conditionalFormatting sqref="I65:I69">
    <cfRule type="dataBar" priority="9">
      <dataBar>
        <cfvo type="min"/>
        <cfvo type="max"/>
        <color rgb="FFFF555A"/>
      </dataBar>
      <extLst>
        <ext xmlns:x14="http://schemas.microsoft.com/office/spreadsheetml/2009/9/main" uri="{B025F937-C7B1-47D3-B67F-A62EFF666E3E}">
          <x14:id>{FBAD7F78-71F7-424B-8049-FD7BD367972D}</x14:id>
        </ext>
      </extLst>
    </cfRule>
  </conditionalFormatting>
  <conditionalFormatting sqref="J65:J69">
    <cfRule type="dataBar" priority="10">
      <dataBar>
        <cfvo type="min"/>
        <cfvo type="max"/>
        <color rgb="FFFFB628"/>
      </dataBar>
      <extLst>
        <ext xmlns:x14="http://schemas.microsoft.com/office/spreadsheetml/2009/9/main" uri="{B025F937-C7B1-47D3-B67F-A62EFF666E3E}">
          <x14:id>{3AF8CD60-9BA3-4B97-B193-D15F3B60AF5D}</x14:id>
        </ext>
      </extLst>
    </cfRule>
  </conditionalFormatting>
  <conditionalFormatting sqref="K65:K69">
    <cfRule type="dataBar" priority="11">
      <dataBar>
        <cfvo type="min"/>
        <cfvo type="max"/>
        <color rgb="FF638EC6"/>
      </dataBar>
      <extLst>
        <ext xmlns:x14="http://schemas.microsoft.com/office/spreadsheetml/2009/9/main" uri="{B025F937-C7B1-47D3-B67F-A62EFF666E3E}">
          <x14:id>{B803C825-C37E-48EF-811B-DD87489FF043}</x14:id>
        </ext>
      </extLst>
    </cfRule>
  </conditionalFormatting>
  <conditionalFormatting sqref="H71:K71">
    <cfRule type="iconSet" priority="12">
      <iconSet iconSet="4Arrows">
        <cfvo type="percent" val="0"/>
        <cfvo type="percent" val="25"/>
        <cfvo type="percent" val="50"/>
        <cfvo type="percent" val="75"/>
      </iconSet>
    </cfRule>
    <cfRule type="iconSet" priority="13">
      <iconSet iconSet="5Arrows">
        <cfvo type="percent" val="0"/>
        <cfvo type="percent" val="20"/>
        <cfvo type="percent" val="40"/>
        <cfvo type="percent" val="60"/>
        <cfvo type="percent" val="80"/>
      </iconSet>
    </cfRule>
  </conditionalFormatting>
  <conditionalFormatting sqref="H76:H80">
    <cfRule type="dataBar" priority="2">
      <dataBar>
        <cfvo type="min"/>
        <cfvo type="max"/>
        <color rgb="FF63C384"/>
      </dataBar>
      <extLst>
        <ext xmlns:x14="http://schemas.microsoft.com/office/spreadsheetml/2009/9/main" uri="{B025F937-C7B1-47D3-B67F-A62EFF666E3E}">
          <x14:id>{424A51CE-EC8A-41C9-ABD5-0AB7CA693353}</x14:id>
        </ext>
      </extLst>
    </cfRule>
  </conditionalFormatting>
  <conditionalFormatting sqref="I76:I80">
    <cfRule type="dataBar" priority="3">
      <dataBar>
        <cfvo type="min"/>
        <cfvo type="max"/>
        <color rgb="FFFF555A"/>
      </dataBar>
      <extLst>
        <ext xmlns:x14="http://schemas.microsoft.com/office/spreadsheetml/2009/9/main" uri="{B025F937-C7B1-47D3-B67F-A62EFF666E3E}">
          <x14:id>{D3B6F72E-6BDA-4B58-8606-BE5E622F87E7}</x14:id>
        </ext>
      </extLst>
    </cfRule>
  </conditionalFormatting>
  <conditionalFormatting sqref="J76:J80">
    <cfRule type="dataBar" priority="4">
      <dataBar>
        <cfvo type="min"/>
        <cfvo type="max"/>
        <color rgb="FFFFB628"/>
      </dataBar>
      <extLst>
        <ext xmlns:x14="http://schemas.microsoft.com/office/spreadsheetml/2009/9/main" uri="{B025F937-C7B1-47D3-B67F-A62EFF666E3E}">
          <x14:id>{4FC60443-2625-4D32-A6B9-63CF432D0562}</x14:id>
        </ext>
      </extLst>
    </cfRule>
  </conditionalFormatting>
  <conditionalFormatting sqref="K76:K80">
    <cfRule type="dataBar" priority="5">
      <dataBar>
        <cfvo type="min"/>
        <cfvo type="max"/>
        <color rgb="FF638EC6"/>
      </dataBar>
      <extLst>
        <ext xmlns:x14="http://schemas.microsoft.com/office/spreadsheetml/2009/9/main" uri="{B025F937-C7B1-47D3-B67F-A62EFF666E3E}">
          <x14:id>{23CD0392-132F-4EEB-A6D1-C27A490D9A48}</x14:id>
        </ext>
      </extLst>
    </cfRule>
  </conditionalFormatting>
  <conditionalFormatting sqref="H82:K82">
    <cfRule type="iconSet" priority="6">
      <iconSet iconSet="4Arrows">
        <cfvo type="percent" val="0"/>
        <cfvo type="percent" val="25"/>
        <cfvo type="percent" val="50"/>
        <cfvo type="percent" val="75"/>
      </iconSet>
    </cfRule>
    <cfRule type="iconSet" priority="7">
      <iconSet iconSet="5Arrows">
        <cfvo type="percent" val="0"/>
        <cfvo type="percent" val="20"/>
        <cfvo type="percent" val="40"/>
        <cfvo type="percent" val="60"/>
        <cfvo type="percent" val="80"/>
      </iconSet>
    </cfRule>
  </conditionalFormatting>
  <conditionalFormatting pivot="1" sqref="B32:B40">
    <cfRule type="colorScale" priority="1">
      <colorScale>
        <cfvo type="min"/>
        <cfvo type="max"/>
        <color rgb="FFFCFCFF"/>
        <color rgb="FF63BE7B"/>
      </colorScale>
    </cfRule>
  </conditionalFormatting>
  <pageMargins left="0.7" right="0.7" top="0.75" bottom="0.75" header="0.3" footer="0.3"/>
  <pageSetup paperSize="9" orientation="portrait" r:id="rId5"/>
  <drawing r:id="rId6"/>
  <extLst>
    <ext xmlns:x14="http://schemas.microsoft.com/office/spreadsheetml/2009/9/main" uri="{78C0D931-6437-407d-A8EE-F0AAD7539E65}">
      <x14:conditionalFormattings>
        <x14:conditionalFormatting xmlns:xm="http://schemas.microsoft.com/office/excel/2006/main">
          <x14:cfRule type="dataBar" id="{037F8CD9-59F0-4AD4-947B-45AF9B2B2892}">
            <x14:dataBar minLength="0" maxLength="100" border="1" negativeBarBorderColorSameAsPositive="0">
              <x14:cfvo type="autoMin"/>
              <x14:cfvo type="autoMax"/>
              <x14:borderColor rgb="FF63C384"/>
              <x14:negativeFillColor rgb="FFFF0000"/>
              <x14:negativeBorderColor rgb="FFFF0000"/>
              <x14:axisColor rgb="FF000000"/>
            </x14:dataBar>
          </x14:cfRule>
          <xm:sqref>G6:G7</xm:sqref>
        </x14:conditionalFormatting>
        <x14:conditionalFormatting xmlns:xm="http://schemas.microsoft.com/office/excel/2006/main">
          <x14:cfRule type="dataBar" id="{7BEFC76C-9F46-42A4-B2A8-4E494E313472}">
            <x14:dataBar minLength="0" maxLength="100" border="1" negativeBarBorderColorSameAsPositive="0">
              <x14:cfvo type="autoMin"/>
              <x14:cfvo type="autoMax"/>
              <x14:borderColor rgb="FFFF555A"/>
              <x14:negativeFillColor rgb="FFFF0000"/>
              <x14:negativeBorderColor rgb="FFFF0000"/>
              <x14:axisColor rgb="FF000000"/>
            </x14:dataBar>
          </x14:cfRule>
          <xm:sqref>G9:G10</xm:sqref>
        </x14:conditionalFormatting>
        <x14:conditionalFormatting xmlns:xm="http://schemas.microsoft.com/office/excel/2006/main">
          <x14:cfRule type="dataBar" id="{D43D5DA4-FDE2-4436-8F28-4D16FF6C7F00}">
            <x14:dataBar minLength="0" maxLength="100" border="1" negativeBarBorderColorSameAsPositive="0">
              <x14:cfvo type="autoMin"/>
              <x14:cfvo type="autoMax"/>
              <x14:borderColor rgb="FFFFB628"/>
              <x14:negativeFillColor rgb="FFFF0000"/>
              <x14:negativeBorderColor rgb="FFFF0000"/>
              <x14:axisColor rgb="FF000000"/>
            </x14:dataBar>
          </x14:cfRule>
          <xm:sqref>G12:G13</xm:sqref>
        </x14:conditionalFormatting>
        <x14:conditionalFormatting xmlns:xm="http://schemas.microsoft.com/office/excel/2006/main">
          <x14:cfRule type="dataBar" id="{D9E82481-3FC8-4A6E-97CD-E95CAE696F68}">
            <x14:dataBar minLength="0" maxLength="100" border="1" negativeBarBorderColorSameAsPositive="0">
              <x14:cfvo type="autoMin"/>
              <x14:cfvo type="autoMax"/>
              <x14:borderColor rgb="FF638EC6"/>
              <x14:negativeFillColor rgb="FFFF0000"/>
              <x14:negativeBorderColor rgb="FFFF0000"/>
              <x14:axisColor rgb="FF000000"/>
            </x14:dataBar>
          </x14:cfRule>
          <xm:sqref>G17:G18</xm:sqref>
        </x14:conditionalFormatting>
        <x14:conditionalFormatting xmlns:xm="http://schemas.microsoft.com/office/excel/2006/main">
          <x14:cfRule type="dataBar" id="{1AAB7A02-3FF7-4FDC-A620-21178E5A83B8}">
            <x14:dataBar minLength="0" maxLength="100" border="1" negativeBarBorderColorSameAsPositive="0">
              <x14:cfvo type="autoMin"/>
              <x14:cfvo type="autoMax"/>
              <x14:borderColor rgb="FF63C384"/>
              <x14:negativeFillColor rgb="FFFF0000"/>
              <x14:negativeBorderColor rgb="FFFF0000"/>
              <x14:axisColor rgb="FF000000"/>
            </x14:dataBar>
          </x14:cfRule>
          <xm:sqref>H46:H49</xm:sqref>
        </x14:conditionalFormatting>
        <x14:conditionalFormatting xmlns:xm="http://schemas.microsoft.com/office/excel/2006/main">
          <x14:cfRule type="dataBar" id="{6B9106CE-98AF-4AB9-B440-2D3DE63716FF}">
            <x14:dataBar minLength="0" maxLength="100" border="1" negativeBarBorderColorSameAsPositive="0">
              <x14:cfvo type="autoMin"/>
              <x14:cfvo type="autoMax"/>
              <x14:borderColor rgb="FFFF555A"/>
              <x14:negativeFillColor rgb="FFFF0000"/>
              <x14:negativeBorderColor rgb="FFFF0000"/>
              <x14:axisColor rgb="FF000000"/>
            </x14:dataBar>
          </x14:cfRule>
          <xm:sqref>I46:I49</xm:sqref>
        </x14:conditionalFormatting>
        <x14:conditionalFormatting xmlns:xm="http://schemas.microsoft.com/office/excel/2006/main">
          <x14:cfRule type="dataBar" id="{67110F35-43EC-418D-BCAE-C732AB1C9DA7}">
            <x14:dataBar minLength="0" maxLength="100" border="1" negativeBarBorderColorSameAsPositive="0">
              <x14:cfvo type="autoMin"/>
              <x14:cfvo type="autoMax"/>
              <x14:borderColor rgb="FFFFB628"/>
              <x14:negativeFillColor rgb="FFFF0000"/>
              <x14:negativeBorderColor rgb="FFFF0000"/>
              <x14:axisColor rgb="FF000000"/>
            </x14:dataBar>
          </x14:cfRule>
          <xm:sqref>J46:J49</xm:sqref>
        </x14:conditionalFormatting>
        <x14:conditionalFormatting xmlns:xm="http://schemas.microsoft.com/office/excel/2006/main">
          <x14:cfRule type="dataBar" id="{9C435A51-736A-4AE7-87DF-99A9434C3F53}">
            <x14:dataBar minLength="0" maxLength="100" border="1" negativeBarBorderColorSameAsPositive="0">
              <x14:cfvo type="autoMin"/>
              <x14:cfvo type="autoMax"/>
              <x14:borderColor rgb="FF63C384"/>
              <x14:negativeFillColor rgb="FFFF0000"/>
              <x14:negativeBorderColor rgb="FFFF0000"/>
              <x14:axisColor rgb="FF000000"/>
            </x14:dataBar>
          </x14:cfRule>
          <xm:sqref>H54:H57</xm:sqref>
        </x14:conditionalFormatting>
        <x14:conditionalFormatting xmlns:xm="http://schemas.microsoft.com/office/excel/2006/main">
          <x14:cfRule type="dataBar" id="{08113F22-04E0-4F54-A9F3-FA34755BC854}">
            <x14:dataBar minLength="0" maxLength="100" border="1" negativeBarBorderColorSameAsPositive="0">
              <x14:cfvo type="autoMin"/>
              <x14:cfvo type="autoMax"/>
              <x14:borderColor rgb="FFFF555A"/>
              <x14:negativeFillColor rgb="FFFF0000"/>
              <x14:negativeBorderColor rgb="FFFF0000"/>
              <x14:axisColor rgb="FF000000"/>
            </x14:dataBar>
          </x14:cfRule>
          <xm:sqref>I54:I57</xm:sqref>
        </x14:conditionalFormatting>
        <x14:conditionalFormatting xmlns:xm="http://schemas.microsoft.com/office/excel/2006/main">
          <x14:cfRule type="dataBar" id="{1C9A0933-3E40-40C0-9E1E-155B8A2EB03B}">
            <x14:dataBar minLength="0" maxLength="100" border="1" negativeBarBorderColorSameAsPositive="0">
              <x14:cfvo type="autoMin"/>
              <x14:cfvo type="autoMax"/>
              <x14:borderColor rgb="FFFFB628"/>
              <x14:negativeFillColor rgb="FFFF0000"/>
              <x14:negativeBorderColor rgb="FFFF0000"/>
              <x14:axisColor rgb="FF000000"/>
            </x14:dataBar>
          </x14:cfRule>
          <xm:sqref>J54:J57</xm:sqref>
        </x14:conditionalFormatting>
        <x14:conditionalFormatting xmlns:xm="http://schemas.microsoft.com/office/excel/2006/main">
          <x14:cfRule type="dataBar" id="{98A22554-A59C-4512-97A3-FB4E808E577F}">
            <x14:dataBar minLength="0" maxLength="100" border="1" negativeBarBorderColorSameAsPositive="0">
              <x14:cfvo type="autoMin"/>
              <x14:cfvo type="autoMax"/>
              <x14:borderColor rgb="FF638EC6"/>
              <x14:negativeFillColor rgb="FFFF0000"/>
              <x14:negativeBorderColor rgb="FFFF0000"/>
              <x14:axisColor rgb="FF000000"/>
            </x14:dataBar>
          </x14:cfRule>
          <xm:sqref>K54:K57</xm:sqref>
        </x14:conditionalFormatting>
        <x14:conditionalFormatting xmlns:xm="http://schemas.microsoft.com/office/excel/2006/main">
          <x14:cfRule type="dataBar" id="{92B89371-DF43-4B08-B8FC-82D55D6F0C5B}">
            <x14:dataBar minLength="0" maxLength="100" gradient="0">
              <x14:cfvo type="autoMin"/>
              <x14:cfvo type="autoMax"/>
              <x14:negativeFillColor rgb="FFFF0000"/>
              <x14:axisColor rgb="FF000000"/>
            </x14:dataBar>
          </x14:cfRule>
          <xm:sqref>H65:H69</xm:sqref>
        </x14:conditionalFormatting>
        <x14:conditionalFormatting xmlns:xm="http://schemas.microsoft.com/office/excel/2006/main">
          <x14:cfRule type="dataBar" id="{FBAD7F78-71F7-424B-8049-FD7BD367972D}">
            <x14:dataBar minLength="0" maxLength="100" gradient="0">
              <x14:cfvo type="autoMin"/>
              <x14:cfvo type="autoMax"/>
              <x14:negativeFillColor rgb="FFFF0000"/>
              <x14:axisColor rgb="FF000000"/>
            </x14:dataBar>
          </x14:cfRule>
          <xm:sqref>I65:I69</xm:sqref>
        </x14:conditionalFormatting>
        <x14:conditionalFormatting xmlns:xm="http://schemas.microsoft.com/office/excel/2006/main">
          <x14:cfRule type="dataBar" id="{3AF8CD60-9BA3-4B97-B193-D15F3B60AF5D}">
            <x14:dataBar minLength="0" maxLength="100" gradient="0">
              <x14:cfvo type="autoMin"/>
              <x14:cfvo type="autoMax"/>
              <x14:negativeFillColor rgb="FFFF0000"/>
              <x14:axisColor rgb="FF000000"/>
            </x14:dataBar>
          </x14:cfRule>
          <xm:sqref>J65:J69</xm:sqref>
        </x14:conditionalFormatting>
        <x14:conditionalFormatting xmlns:xm="http://schemas.microsoft.com/office/excel/2006/main">
          <x14:cfRule type="dataBar" id="{B803C825-C37E-48EF-811B-DD87489FF043}">
            <x14:dataBar minLength="0" maxLength="100" gradient="0">
              <x14:cfvo type="autoMin"/>
              <x14:cfvo type="autoMax"/>
              <x14:negativeFillColor rgb="FFFF0000"/>
              <x14:axisColor rgb="FF000000"/>
            </x14:dataBar>
          </x14:cfRule>
          <xm:sqref>K65:K69</xm:sqref>
        </x14:conditionalFormatting>
        <x14:conditionalFormatting xmlns:xm="http://schemas.microsoft.com/office/excel/2006/main">
          <x14:cfRule type="dataBar" id="{424A51CE-EC8A-41C9-ABD5-0AB7CA693353}">
            <x14:dataBar minLength="0" maxLength="100" gradient="0">
              <x14:cfvo type="autoMin"/>
              <x14:cfvo type="autoMax"/>
              <x14:negativeFillColor rgb="FFFF0000"/>
              <x14:axisColor rgb="FF000000"/>
            </x14:dataBar>
          </x14:cfRule>
          <xm:sqref>H76:H80</xm:sqref>
        </x14:conditionalFormatting>
        <x14:conditionalFormatting xmlns:xm="http://schemas.microsoft.com/office/excel/2006/main">
          <x14:cfRule type="dataBar" id="{D3B6F72E-6BDA-4B58-8606-BE5E622F87E7}">
            <x14:dataBar minLength="0" maxLength="100" gradient="0">
              <x14:cfvo type="autoMin"/>
              <x14:cfvo type="autoMax"/>
              <x14:negativeFillColor rgb="FFFF0000"/>
              <x14:axisColor rgb="FF000000"/>
            </x14:dataBar>
          </x14:cfRule>
          <xm:sqref>I76:I80</xm:sqref>
        </x14:conditionalFormatting>
        <x14:conditionalFormatting xmlns:xm="http://schemas.microsoft.com/office/excel/2006/main">
          <x14:cfRule type="dataBar" id="{4FC60443-2625-4D32-A6B9-63CF432D0562}">
            <x14:dataBar minLength="0" maxLength="100" gradient="0">
              <x14:cfvo type="autoMin"/>
              <x14:cfvo type="autoMax"/>
              <x14:negativeFillColor rgb="FFFF0000"/>
              <x14:axisColor rgb="FF000000"/>
            </x14:dataBar>
          </x14:cfRule>
          <xm:sqref>J76:J80</xm:sqref>
        </x14:conditionalFormatting>
        <x14:conditionalFormatting xmlns:xm="http://schemas.microsoft.com/office/excel/2006/main">
          <x14:cfRule type="dataBar" id="{23CD0392-132F-4EEB-A6D1-C27A490D9A48}">
            <x14:dataBar minLength="0" maxLength="100" gradient="0">
              <x14:cfvo type="autoMin"/>
              <x14:cfvo type="autoMax"/>
              <x14:negativeFillColor rgb="FFFF0000"/>
              <x14:axisColor rgb="FF000000"/>
            </x14:dataBar>
          </x14:cfRule>
          <xm:sqref>K76:K80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49475-8CEE-4D21-A542-45F9F7476A24}">
  <dimension ref="A1:L181"/>
  <sheetViews>
    <sheetView showGridLines="0" topLeftCell="A97" workbookViewId="0">
      <selection activeCell="B139" sqref="B139"/>
    </sheetView>
  </sheetViews>
  <sheetFormatPr defaultRowHeight="15" x14ac:dyDescent="0.25"/>
  <cols>
    <col min="1" max="1" width="15.7109375" customWidth="1"/>
    <col min="2" max="2" width="23.42578125" bestFit="1" customWidth="1"/>
    <col min="3" max="3" width="6.42578125" bestFit="1" customWidth="1"/>
    <col min="4" max="4" width="11.28515625" bestFit="1" customWidth="1"/>
    <col min="5" max="5" width="20.5703125" bestFit="1" customWidth="1"/>
    <col min="6" max="6" width="28.5703125" customWidth="1"/>
    <col min="7" max="8" width="11.28515625" bestFit="1" customWidth="1"/>
    <col min="9" max="9" width="44.28515625" customWidth="1"/>
    <col min="10" max="10" width="42.140625" customWidth="1"/>
    <col min="11" max="11" width="20.140625" bestFit="1" customWidth="1"/>
    <col min="12" max="12" width="20.85546875" bestFit="1" customWidth="1"/>
    <col min="13" max="13" width="14.42578125" bestFit="1" customWidth="1"/>
    <col min="14" max="14" width="14" bestFit="1" customWidth="1"/>
    <col min="15" max="15" width="6.42578125" bestFit="1" customWidth="1"/>
    <col min="16" max="16" width="9.42578125" bestFit="1" customWidth="1"/>
    <col min="17" max="17" width="17.5703125" bestFit="1" customWidth="1"/>
    <col min="18" max="18" width="7" bestFit="1" customWidth="1"/>
    <col min="19" max="19" width="6.42578125" bestFit="1" customWidth="1"/>
    <col min="20" max="20" width="24.5703125" bestFit="1" customWidth="1"/>
    <col min="21" max="21" width="6.42578125" bestFit="1" customWidth="1"/>
    <col min="22" max="22" width="10.5703125" bestFit="1" customWidth="1"/>
    <col min="23" max="23" width="14" bestFit="1" customWidth="1"/>
    <col min="24" max="24" width="6.42578125" bestFit="1" customWidth="1"/>
    <col min="25" max="25" width="9.42578125" bestFit="1" customWidth="1"/>
    <col min="26" max="26" width="17.5703125" bestFit="1" customWidth="1"/>
    <col min="27" max="27" width="7" bestFit="1" customWidth="1"/>
    <col min="28" max="28" width="6.42578125" bestFit="1" customWidth="1"/>
    <col min="29" max="29" width="22.42578125" bestFit="1" customWidth="1"/>
    <col min="30" max="30" width="7.42578125" bestFit="1" customWidth="1"/>
    <col min="31" max="31" width="10.5703125" bestFit="1" customWidth="1"/>
    <col min="32" max="32" width="14" bestFit="1" customWidth="1"/>
    <col min="33" max="33" width="7.42578125" bestFit="1" customWidth="1"/>
    <col min="34" max="34" width="9.42578125" bestFit="1" customWidth="1"/>
    <col min="35" max="35" width="17.5703125" bestFit="1" customWidth="1"/>
    <col min="36" max="36" width="7" bestFit="1" customWidth="1"/>
    <col min="37" max="37" width="7.42578125" bestFit="1" customWidth="1"/>
    <col min="38" max="38" width="26.140625" bestFit="1" customWidth="1"/>
    <col min="39" max="39" width="7.42578125" bestFit="1" customWidth="1"/>
    <col min="40" max="40" width="10.5703125" bestFit="1" customWidth="1"/>
    <col min="41" max="41" width="14" bestFit="1" customWidth="1"/>
    <col min="42" max="42" width="6.42578125" bestFit="1" customWidth="1"/>
    <col min="43" max="43" width="9.42578125" bestFit="1" customWidth="1"/>
    <col min="44" max="44" width="17.5703125" bestFit="1" customWidth="1"/>
    <col min="45" max="45" width="7" bestFit="1" customWidth="1"/>
    <col min="46" max="46" width="6.42578125" bestFit="1" customWidth="1"/>
    <col min="47" max="47" width="11.140625" bestFit="1" customWidth="1"/>
  </cols>
  <sheetData>
    <row r="1" spans="1:12" ht="21" x14ac:dyDescent="0.25">
      <c r="A1" s="17"/>
      <c r="B1" s="17"/>
      <c r="C1" s="17"/>
      <c r="D1" s="17"/>
      <c r="E1" s="17"/>
      <c r="F1" s="18" t="s">
        <v>4062</v>
      </c>
      <c r="G1" s="17"/>
      <c r="H1" s="17"/>
      <c r="I1" s="17"/>
    </row>
    <row r="2" spans="1:12" x14ac:dyDescent="0.25">
      <c r="A2" s="7" t="s">
        <v>2</v>
      </c>
      <c r="B2" s="2" t="s">
        <v>4164</v>
      </c>
      <c r="C2" s="2" t="s">
        <v>4071</v>
      </c>
      <c r="D2" t="s">
        <v>13</v>
      </c>
    </row>
    <row r="3" spans="1:12" x14ac:dyDescent="0.25">
      <c r="A3" s="3" t="s">
        <v>6</v>
      </c>
      <c r="B3" s="9">
        <v>104912768</v>
      </c>
      <c r="C3" s="22">
        <v>0.19761388518209122</v>
      </c>
      <c r="D3" s="6">
        <v>8.4622850809113859E-2</v>
      </c>
      <c r="G3" s="128" t="s">
        <v>4072</v>
      </c>
      <c r="H3" s="128"/>
      <c r="I3" s="128"/>
      <c r="K3" s="7" t="s">
        <v>2</v>
      </c>
      <c r="L3" t="s">
        <v>4164</v>
      </c>
    </row>
    <row r="4" spans="1:12" x14ac:dyDescent="0.25">
      <c r="A4" s="3" t="s">
        <v>10</v>
      </c>
      <c r="B4" s="9">
        <v>86303761</v>
      </c>
      <c r="C4" s="22">
        <v>0.16256192494164909</v>
      </c>
      <c r="D4" s="6">
        <v>6.9612788134313819E-2</v>
      </c>
      <c r="G4" s="128"/>
      <c r="H4" s="128"/>
      <c r="I4" s="128"/>
      <c r="K4" s="3" t="s">
        <v>6</v>
      </c>
      <c r="L4" s="88">
        <v>104912768</v>
      </c>
    </row>
    <row r="5" spans="1:12" x14ac:dyDescent="0.25">
      <c r="A5" s="3" t="s">
        <v>7</v>
      </c>
      <c r="B5" s="9">
        <v>79562220</v>
      </c>
      <c r="C5" s="22">
        <v>0.14986354575939015</v>
      </c>
      <c r="D5" s="6">
        <v>6.4175047531887588E-2</v>
      </c>
      <c r="K5" s="3" t="s">
        <v>10</v>
      </c>
      <c r="L5" s="88">
        <v>86303761</v>
      </c>
    </row>
    <row r="6" spans="1:12" x14ac:dyDescent="0.25">
      <c r="A6" s="3" t="s">
        <v>11</v>
      </c>
      <c r="B6" s="9">
        <v>65599867</v>
      </c>
      <c r="C6" s="22">
        <v>0.12356403164673394</v>
      </c>
      <c r="D6" s="6">
        <v>5.2912985369318551E-2</v>
      </c>
      <c r="K6" s="3" t="s">
        <v>7</v>
      </c>
      <c r="L6" s="88">
        <v>79562220</v>
      </c>
    </row>
    <row r="7" spans="1:12" x14ac:dyDescent="0.25">
      <c r="A7" s="3" t="s">
        <v>16</v>
      </c>
      <c r="B7" s="9">
        <v>59223324</v>
      </c>
      <c r="C7" s="22">
        <v>0.11155316337700467</v>
      </c>
      <c r="D7" s="6">
        <v>4.7769652891741572E-2</v>
      </c>
      <c r="K7" s="3" t="s">
        <v>11</v>
      </c>
      <c r="L7" s="88">
        <v>65599867</v>
      </c>
    </row>
    <row r="8" spans="1:12" x14ac:dyDescent="0.25">
      <c r="A8" s="3" t="s">
        <v>9</v>
      </c>
      <c r="B8" s="9">
        <v>44013470</v>
      </c>
      <c r="C8" s="22">
        <v>8.2903854057548243E-2</v>
      </c>
      <c r="D8" s="6">
        <v>3.5501353900045877E-2</v>
      </c>
      <c r="K8" s="3" t="s">
        <v>16</v>
      </c>
      <c r="L8" s="88">
        <v>59223324</v>
      </c>
    </row>
    <row r="9" spans="1:12" x14ac:dyDescent="0.25">
      <c r="A9" s="3" t="s">
        <v>8</v>
      </c>
      <c r="B9" s="9">
        <v>41289162</v>
      </c>
      <c r="C9" s="22">
        <v>7.777234243531507E-2</v>
      </c>
      <c r="D9" s="6">
        <v>3.3303921558521202E-2</v>
      </c>
      <c r="K9" s="3" t="s">
        <v>9</v>
      </c>
      <c r="L9" s="88">
        <v>44013470</v>
      </c>
    </row>
    <row r="10" spans="1:12" x14ac:dyDescent="0.25">
      <c r="A10" s="3" t="s">
        <v>5</v>
      </c>
      <c r="B10" s="9">
        <v>34036001</v>
      </c>
      <c r="C10" s="22">
        <v>6.411027486827478E-2</v>
      </c>
      <c r="D10" s="6">
        <v>2.7453507229566663E-2</v>
      </c>
      <c r="K10" s="3" t="s">
        <v>8</v>
      </c>
      <c r="L10" s="88">
        <v>41289162</v>
      </c>
    </row>
    <row r="11" spans="1:12" x14ac:dyDescent="0.25">
      <c r="A11" s="3" t="s">
        <v>14</v>
      </c>
      <c r="B11" s="9">
        <v>15957182</v>
      </c>
      <c r="C11" s="22">
        <v>3.0056977731992857E-2</v>
      </c>
      <c r="D11" s="6">
        <v>1.287109526764061E-2</v>
      </c>
      <c r="K11" s="3" t="s">
        <v>5</v>
      </c>
      <c r="L11" s="88">
        <v>34036001</v>
      </c>
    </row>
    <row r="12" spans="1:12" x14ac:dyDescent="0.25">
      <c r="A12" s="3" t="s">
        <v>18</v>
      </c>
      <c r="B12" s="9">
        <v>530897755</v>
      </c>
      <c r="C12" s="22">
        <v>1</v>
      </c>
      <c r="D12" s="6">
        <v>0.42822320269214975</v>
      </c>
      <c r="K12" s="3" t="s">
        <v>14</v>
      </c>
      <c r="L12" s="88">
        <v>15957182</v>
      </c>
    </row>
    <row r="13" spans="1:12" x14ac:dyDescent="0.25">
      <c r="K13" s="3" t="s">
        <v>18</v>
      </c>
      <c r="L13" s="88">
        <v>530897755</v>
      </c>
    </row>
    <row r="14" spans="1:12" x14ac:dyDescent="0.25">
      <c r="K14" s="3"/>
      <c r="L14" s="9"/>
    </row>
    <row r="15" spans="1:12" x14ac:dyDescent="0.25">
      <c r="K15" s="3"/>
      <c r="L15" s="9"/>
    </row>
    <row r="16" spans="1:12" x14ac:dyDescent="0.25">
      <c r="K16" s="3"/>
      <c r="L16" s="9"/>
    </row>
    <row r="17" spans="1:12" x14ac:dyDescent="0.25">
      <c r="K17" s="3"/>
      <c r="L17" s="9"/>
    </row>
    <row r="18" spans="1:12" x14ac:dyDescent="0.25">
      <c r="K18" s="3"/>
      <c r="L18" s="9"/>
    </row>
    <row r="19" spans="1:12" x14ac:dyDescent="0.25">
      <c r="K19" s="3"/>
      <c r="L19" s="9"/>
    </row>
    <row r="20" spans="1:12" x14ac:dyDescent="0.25">
      <c r="K20" s="3"/>
      <c r="L20" s="9"/>
    </row>
    <row r="21" spans="1:12" x14ac:dyDescent="0.25">
      <c r="K21" s="3"/>
      <c r="L21" s="9"/>
    </row>
    <row r="22" spans="1:12" x14ac:dyDescent="0.25">
      <c r="K22" s="3"/>
      <c r="L22" s="9"/>
    </row>
    <row r="23" spans="1:12" x14ac:dyDescent="0.25">
      <c r="K23" s="3"/>
      <c r="L23" s="9"/>
    </row>
    <row r="24" spans="1:12" x14ac:dyDescent="0.25">
      <c r="K24" s="3"/>
      <c r="L24" s="9"/>
    </row>
    <row r="26" spans="1:12" ht="20.25" customHeight="1" x14ac:dyDescent="0.25">
      <c r="A26" s="17"/>
      <c r="B26" s="17"/>
      <c r="C26" s="17"/>
      <c r="D26" s="17"/>
      <c r="E26" s="17"/>
      <c r="F26" s="19" t="s">
        <v>4063</v>
      </c>
      <c r="G26" s="17"/>
      <c r="H26" s="17"/>
      <c r="I26" s="17"/>
    </row>
    <row r="28" spans="1:12" x14ac:dyDescent="0.25">
      <c r="A28" s="7" t="s">
        <v>3</v>
      </c>
      <c r="B28" s="7" t="s">
        <v>4040</v>
      </c>
    </row>
    <row r="29" spans="1:12" x14ac:dyDescent="0.25">
      <c r="A29" s="7" t="s">
        <v>2</v>
      </c>
      <c r="B29" s="2" t="s">
        <v>4041</v>
      </c>
      <c r="C29" s="2" t="s">
        <v>4042</v>
      </c>
      <c r="D29" s="2" t="s">
        <v>4043</v>
      </c>
      <c r="E29" s="2" t="s">
        <v>4044</v>
      </c>
      <c r="F29" s="2" t="s">
        <v>4045</v>
      </c>
      <c r="G29" s="2" t="s">
        <v>18</v>
      </c>
    </row>
    <row r="30" spans="1:12" ht="30" x14ac:dyDescent="0.25">
      <c r="A30" s="3" t="s">
        <v>6</v>
      </c>
      <c r="B30" s="9">
        <v>18890434</v>
      </c>
      <c r="C30" s="9">
        <v>15892615</v>
      </c>
      <c r="D30" s="9">
        <v>7113758</v>
      </c>
      <c r="E30" s="9">
        <v>45874131</v>
      </c>
      <c r="F30" s="9">
        <v>17141830</v>
      </c>
      <c r="G30" s="9">
        <v>104912768</v>
      </c>
      <c r="I30" s="20" t="s">
        <v>4065</v>
      </c>
    </row>
    <row r="31" spans="1:12" ht="30" x14ac:dyDescent="0.25">
      <c r="A31" s="3" t="s">
        <v>10</v>
      </c>
      <c r="B31" s="9">
        <v>15432082</v>
      </c>
      <c r="C31" s="9">
        <v>12923620</v>
      </c>
      <c r="D31" s="9">
        <v>5942460</v>
      </c>
      <c r="E31" s="9">
        <v>37944382</v>
      </c>
      <c r="F31" s="9">
        <v>14061217</v>
      </c>
      <c r="G31" s="9">
        <v>86303761</v>
      </c>
      <c r="I31" s="20" t="s">
        <v>4066</v>
      </c>
    </row>
    <row r="32" spans="1:12" ht="60" x14ac:dyDescent="0.25">
      <c r="A32" s="3" t="s">
        <v>7</v>
      </c>
      <c r="B32" s="9">
        <v>13666284</v>
      </c>
      <c r="C32" s="9">
        <v>11768560</v>
      </c>
      <c r="D32" s="9">
        <v>5471352</v>
      </c>
      <c r="E32" s="9">
        <v>35662201</v>
      </c>
      <c r="F32" s="9">
        <v>12993823</v>
      </c>
      <c r="G32" s="9">
        <v>79562220</v>
      </c>
      <c r="I32" s="20" t="s">
        <v>4064</v>
      </c>
    </row>
    <row r="33" spans="1:9" ht="45" x14ac:dyDescent="0.25">
      <c r="A33" s="3" t="s">
        <v>11</v>
      </c>
      <c r="B33" s="9">
        <v>9291275</v>
      </c>
      <c r="C33" s="9">
        <v>8608025</v>
      </c>
      <c r="D33" s="9">
        <v>4266555</v>
      </c>
      <c r="E33" s="9">
        <v>32270966</v>
      </c>
      <c r="F33" s="9">
        <v>11163046</v>
      </c>
      <c r="G33" s="9">
        <v>65599867</v>
      </c>
      <c r="I33" s="20" t="s">
        <v>4068</v>
      </c>
    </row>
    <row r="34" spans="1:9" ht="30" x14ac:dyDescent="0.25">
      <c r="A34" s="3" t="s">
        <v>16</v>
      </c>
      <c r="B34" s="9">
        <v>9810314</v>
      </c>
      <c r="C34" s="9">
        <v>8195779</v>
      </c>
      <c r="D34" s="9">
        <v>4230034</v>
      </c>
      <c r="E34" s="9">
        <v>27212716</v>
      </c>
      <c r="F34" s="9">
        <v>9774481</v>
      </c>
      <c r="G34" s="9">
        <v>59223324</v>
      </c>
      <c r="I34" s="20" t="s">
        <v>4069</v>
      </c>
    </row>
    <row r="35" spans="1:9" ht="45" x14ac:dyDescent="0.25">
      <c r="A35" s="3" t="s">
        <v>9</v>
      </c>
      <c r="B35" s="9">
        <v>6895848</v>
      </c>
      <c r="C35" s="9">
        <v>6015509</v>
      </c>
      <c r="D35" s="9">
        <v>2972305</v>
      </c>
      <c r="E35" s="9">
        <v>20848372</v>
      </c>
      <c r="F35" s="9">
        <v>7281436</v>
      </c>
      <c r="G35" s="9">
        <v>44013470</v>
      </c>
      <c r="I35" s="20" t="s">
        <v>4067</v>
      </c>
    </row>
    <row r="36" spans="1:9" x14ac:dyDescent="0.25">
      <c r="A36" s="3" t="s">
        <v>8</v>
      </c>
      <c r="B36" s="9">
        <v>6936727</v>
      </c>
      <c r="C36" s="9">
        <v>5789267</v>
      </c>
      <c r="D36" s="9">
        <v>2811864</v>
      </c>
      <c r="E36" s="9">
        <v>19063859</v>
      </c>
      <c r="F36" s="9">
        <v>6687445</v>
      </c>
      <c r="G36" s="9">
        <v>41289162</v>
      </c>
    </row>
    <row r="37" spans="1:9" x14ac:dyDescent="0.25">
      <c r="A37" s="3" t="s">
        <v>5</v>
      </c>
      <c r="B37" s="9">
        <v>4535186</v>
      </c>
      <c r="C37" s="9">
        <v>4129048</v>
      </c>
      <c r="D37" s="9">
        <v>2228403</v>
      </c>
      <c r="E37" s="9">
        <v>17395479</v>
      </c>
      <c r="F37" s="9">
        <v>5747885</v>
      </c>
      <c r="G37" s="9">
        <v>34036001</v>
      </c>
    </row>
    <row r="38" spans="1:9" x14ac:dyDescent="0.25">
      <c r="A38" s="3" t="s">
        <v>14</v>
      </c>
      <c r="B38" s="9">
        <v>2546559</v>
      </c>
      <c r="C38" s="9">
        <v>2216215</v>
      </c>
      <c r="D38" s="9">
        <v>1085687</v>
      </c>
      <c r="E38" s="9">
        <v>7448198</v>
      </c>
      <c r="F38" s="9">
        <v>2660523</v>
      </c>
      <c r="G38" s="9">
        <v>15957182</v>
      </c>
    </row>
    <row r="39" spans="1:9" x14ac:dyDescent="0.25">
      <c r="A39" s="3" t="s">
        <v>18</v>
      </c>
      <c r="B39" s="9">
        <v>88004709</v>
      </c>
      <c r="C39" s="9">
        <v>75538638</v>
      </c>
      <c r="D39" s="9">
        <v>36122418</v>
      </c>
      <c r="E39" s="9">
        <v>243720304</v>
      </c>
      <c r="F39" s="9">
        <v>87511686</v>
      </c>
      <c r="G39" s="9">
        <v>530897755</v>
      </c>
    </row>
    <row r="43" spans="1:9" x14ac:dyDescent="0.25">
      <c r="A43" s="7" t="s">
        <v>2</v>
      </c>
      <c r="B43" t="s">
        <v>3</v>
      </c>
      <c r="C43" t="s">
        <v>1</v>
      </c>
      <c r="D43" t="s">
        <v>4</v>
      </c>
    </row>
    <row r="44" spans="1:9" x14ac:dyDescent="0.25">
      <c r="A44" s="3" t="s">
        <v>4044</v>
      </c>
      <c r="B44" s="4">
        <v>243720304</v>
      </c>
      <c r="C44" s="12">
        <v>0.45907201849064139</v>
      </c>
      <c r="D44" s="4">
        <v>40620050.666666664</v>
      </c>
    </row>
    <row r="45" spans="1:9" x14ac:dyDescent="0.25">
      <c r="A45" s="3" t="s">
        <v>4041</v>
      </c>
      <c r="B45" s="4">
        <v>88004709</v>
      </c>
      <c r="C45" s="12">
        <v>0.16576583376209605</v>
      </c>
      <c r="D45" s="4">
        <v>14667451.5</v>
      </c>
    </row>
    <row r="46" spans="1:9" x14ac:dyDescent="0.25">
      <c r="A46" s="3" t="s">
        <v>4045</v>
      </c>
      <c r="B46" s="4">
        <v>87511686</v>
      </c>
      <c r="C46" s="12">
        <v>0.16483717472114759</v>
      </c>
      <c r="D46" s="4">
        <v>14585281</v>
      </c>
    </row>
    <row r="47" spans="1:9" x14ac:dyDescent="0.25">
      <c r="A47" s="3" t="s">
        <v>4042</v>
      </c>
      <c r="B47" s="4">
        <v>75538638</v>
      </c>
      <c r="C47" s="12">
        <v>0.14228471921114075</v>
      </c>
      <c r="D47" s="4">
        <v>12589773</v>
      </c>
    </row>
    <row r="48" spans="1:9" x14ac:dyDescent="0.25">
      <c r="A48" s="3" t="s">
        <v>4043</v>
      </c>
      <c r="B48" s="4">
        <v>36122418</v>
      </c>
      <c r="C48" s="12">
        <v>6.8040253814974222E-2</v>
      </c>
      <c r="D48" s="4">
        <v>6020403</v>
      </c>
    </row>
    <row r="49" spans="1:9" x14ac:dyDescent="0.25">
      <c r="A49" s="3" t="s">
        <v>18</v>
      </c>
      <c r="B49" s="4">
        <v>530897755</v>
      </c>
      <c r="C49" s="12">
        <v>1</v>
      </c>
      <c r="D49" s="4">
        <v>88482959.166666672</v>
      </c>
    </row>
    <row r="52" spans="1:9" x14ac:dyDescent="0.25">
      <c r="A52" s="7" t="s">
        <v>4040</v>
      </c>
      <c r="B52" t="s">
        <v>3</v>
      </c>
    </row>
    <row r="53" spans="1:9" x14ac:dyDescent="0.25">
      <c r="A53" s="3" t="s">
        <v>4041</v>
      </c>
      <c r="B53" s="4">
        <v>88004709</v>
      </c>
    </row>
    <row r="54" spans="1:9" x14ac:dyDescent="0.25">
      <c r="A54" s="3" t="s">
        <v>4042</v>
      </c>
      <c r="B54" s="4">
        <v>75538638</v>
      </c>
    </row>
    <row r="55" spans="1:9" x14ac:dyDescent="0.25">
      <c r="A55" s="3" t="s">
        <v>4043</v>
      </c>
      <c r="B55" s="4">
        <v>36122418</v>
      </c>
    </row>
    <row r="56" spans="1:9" x14ac:dyDescent="0.25">
      <c r="A56" s="3" t="s">
        <v>4044</v>
      </c>
      <c r="B56" s="4">
        <v>243720304</v>
      </c>
    </row>
    <row r="57" spans="1:9" x14ac:dyDescent="0.25">
      <c r="A57" s="3" t="s">
        <v>4045</v>
      </c>
      <c r="B57" s="4">
        <v>87511686</v>
      </c>
    </row>
    <row r="58" spans="1:9" x14ac:dyDescent="0.25">
      <c r="A58" s="3" t="s">
        <v>18</v>
      </c>
      <c r="B58" s="4">
        <v>530897755</v>
      </c>
    </row>
    <row r="62" spans="1:9" ht="25.5" customHeight="1" x14ac:dyDescent="0.25">
      <c r="A62" s="17"/>
      <c r="B62" s="17"/>
      <c r="C62" s="17"/>
      <c r="D62" s="17"/>
      <c r="E62" s="17"/>
      <c r="F62" s="19" t="s">
        <v>4070</v>
      </c>
      <c r="G62" s="17"/>
      <c r="H62" s="17"/>
      <c r="I62" s="17"/>
    </row>
    <row r="66" spans="1:9" x14ac:dyDescent="0.25">
      <c r="A66" s="13" t="s">
        <v>3</v>
      </c>
      <c r="B66" s="8" t="s">
        <v>4037</v>
      </c>
      <c r="C66" s="2"/>
    </row>
    <row r="67" spans="1:9" x14ac:dyDescent="0.25">
      <c r="A67" s="13" t="s">
        <v>2</v>
      </c>
      <c r="B67" s="2" t="s">
        <v>4038</v>
      </c>
      <c r="C67" s="2" t="s">
        <v>4039</v>
      </c>
    </row>
    <row r="68" spans="1:9" x14ac:dyDescent="0.25">
      <c r="A68" s="21" t="s">
        <v>5</v>
      </c>
      <c r="B68" s="88">
        <v>18958100</v>
      </c>
      <c r="C68" s="88">
        <v>15077901</v>
      </c>
    </row>
    <row r="69" spans="1:9" x14ac:dyDescent="0.25">
      <c r="A69" s="21" t="s">
        <v>6</v>
      </c>
      <c r="B69" s="88">
        <v>24345089</v>
      </c>
      <c r="C69" s="88">
        <v>80567679</v>
      </c>
    </row>
    <row r="70" spans="1:9" x14ac:dyDescent="0.25">
      <c r="A70" s="21" t="s">
        <v>7</v>
      </c>
      <c r="B70" s="88">
        <v>18704405</v>
      </c>
      <c r="C70" s="88">
        <v>60857815</v>
      </c>
    </row>
    <row r="71" spans="1:9" x14ac:dyDescent="0.25">
      <c r="A71" s="21" t="s">
        <v>8</v>
      </c>
      <c r="B71" s="88">
        <v>9813973</v>
      </c>
      <c r="C71" s="88">
        <v>31475189</v>
      </c>
    </row>
    <row r="72" spans="1:9" x14ac:dyDescent="0.25">
      <c r="A72" s="21" t="s">
        <v>9</v>
      </c>
      <c r="B72" s="88">
        <v>16853602</v>
      </c>
      <c r="C72" s="88">
        <v>27159868</v>
      </c>
    </row>
    <row r="73" spans="1:9" x14ac:dyDescent="0.25">
      <c r="A73" s="21" t="s">
        <v>10</v>
      </c>
      <c r="B73" s="88">
        <v>20116250</v>
      </c>
      <c r="C73" s="88">
        <v>66187511</v>
      </c>
    </row>
    <row r="74" spans="1:9" x14ac:dyDescent="0.25">
      <c r="A74" s="21" t="s">
        <v>11</v>
      </c>
      <c r="B74" s="88">
        <v>36202396</v>
      </c>
      <c r="C74" s="88">
        <v>29397471</v>
      </c>
    </row>
    <row r="75" spans="1:9" x14ac:dyDescent="0.25">
      <c r="A75" s="21" t="s">
        <v>14</v>
      </c>
      <c r="B75" s="88">
        <v>6119212</v>
      </c>
      <c r="C75" s="88">
        <v>9837970</v>
      </c>
    </row>
    <row r="76" spans="1:9" x14ac:dyDescent="0.25">
      <c r="A76" s="21" t="s">
        <v>16</v>
      </c>
      <c r="B76" s="88">
        <v>22646691</v>
      </c>
      <c r="C76" s="88">
        <v>36576633</v>
      </c>
    </row>
    <row r="77" spans="1:9" x14ac:dyDescent="0.25">
      <c r="A77" s="21" t="s">
        <v>18</v>
      </c>
      <c r="B77" s="88">
        <v>173759718</v>
      </c>
      <c r="C77" s="88">
        <v>357138037</v>
      </c>
    </row>
    <row r="78" spans="1:9" ht="45" x14ac:dyDescent="0.25">
      <c r="I78" s="20" t="s">
        <v>4073</v>
      </c>
    </row>
    <row r="79" spans="1:9" ht="60" x14ac:dyDescent="0.25">
      <c r="I79" s="20" t="s">
        <v>4074</v>
      </c>
    </row>
    <row r="80" spans="1:9" ht="30" x14ac:dyDescent="0.25">
      <c r="I80" s="20" t="s">
        <v>4075</v>
      </c>
    </row>
    <row r="81" spans="1:9" x14ac:dyDescent="0.25">
      <c r="A81" s="7" t="s">
        <v>4076</v>
      </c>
      <c r="B81" t="s">
        <v>1</v>
      </c>
    </row>
    <row r="82" spans="1:9" x14ac:dyDescent="0.25">
      <c r="A82" s="3" t="s">
        <v>4038</v>
      </c>
      <c r="B82" s="4">
        <v>173759718</v>
      </c>
    </row>
    <row r="83" spans="1:9" x14ac:dyDescent="0.25">
      <c r="A83" s="3" t="s">
        <v>4039</v>
      </c>
      <c r="B83" s="4">
        <v>357138037</v>
      </c>
    </row>
    <row r="84" spans="1:9" x14ac:dyDescent="0.25">
      <c r="A84" s="3" t="s">
        <v>18</v>
      </c>
      <c r="B84" s="4">
        <v>530897755</v>
      </c>
    </row>
    <row r="88" spans="1:9" ht="25.5" customHeight="1" x14ac:dyDescent="0.25">
      <c r="A88" s="17"/>
      <c r="B88" s="17"/>
      <c r="C88" s="17"/>
      <c r="D88" s="17"/>
      <c r="E88" s="17"/>
      <c r="F88" s="19" t="s">
        <v>4077</v>
      </c>
      <c r="G88" s="17"/>
      <c r="H88" s="17"/>
      <c r="I88" s="17"/>
    </row>
    <row r="91" spans="1:9" x14ac:dyDescent="0.25">
      <c r="A91" s="95" t="s">
        <v>4046</v>
      </c>
      <c r="B91" s="96" t="s">
        <v>1</v>
      </c>
      <c r="C91" s="96" t="s">
        <v>4071</v>
      </c>
    </row>
    <row r="92" spans="1:9" x14ac:dyDescent="0.25">
      <c r="A92" s="3" t="s">
        <v>4051</v>
      </c>
      <c r="B92" s="88">
        <v>172038483</v>
      </c>
      <c r="C92" s="89">
        <v>0.32405200696318637</v>
      </c>
    </row>
    <row r="93" spans="1:9" x14ac:dyDescent="0.25">
      <c r="A93" s="3" t="s">
        <v>4049</v>
      </c>
      <c r="B93" s="88">
        <v>111449559</v>
      </c>
      <c r="C93" s="89">
        <v>0.20992659688304766</v>
      </c>
    </row>
    <row r="94" spans="1:9" x14ac:dyDescent="0.25">
      <c r="A94" s="3" t="s">
        <v>4047</v>
      </c>
      <c r="B94" s="88">
        <v>100018029</v>
      </c>
      <c r="C94" s="89">
        <v>0.18839414568630075</v>
      </c>
    </row>
    <row r="95" spans="1:9" x14ac:dyDescent="0.25">
      <c r="A95" s="3" t="s">
        <v>4048</v>
      </c>
      <c r="B95" s="88">
        <v>79871509</v>
      </c>
      <c r="C95" s="89">
        <v>0.15044612309577388</v>
      </c>
    </row>
    <row r="96" spans="1:9" x14ac:dyDescent="0.25">
      <c r="A96" s="3" t="s">
        <v>4050</v>
      </c>
      <c r="B96" s="88">
        <v>67520175</v>
      </c>
      <c r="C96" s="89">
        <v>0.12718112737169138</v>
      </c>
    </row>
    <row r="97" spans="1:9" x14ac:dyDescent="0.25">
      <c r="A97" s="97" t="s">
        <v>18</v>
      </c>
      <c r="B97" s="98">
        <v>530897755</v>
      </c>
      <c r="C97" s="99">
        <v>1</v>
      </c>
    </row>
    <row r="98" spans="1:9" ht="45" x14ac:dyDescent="0.25">
      <c r="I98" s="20" t="s">
        <v>4080</v>
      </c>
    </row>
    <row r="99" spans="1:9" ht="45" x14ac:dyDescent="0.25">
      <c r="I99" s="20" t="s">
        <v>4081</v>
      </c>
    </row>
    <row r="100" spans="1:9" ht="45" x14ac:dyDescent="0.25">
      <c r="I100" s="20" t="s">
        <v>4082</v>
      </c>
    </row>
    <row r="101" spans="1:9" x14ac:dyDescent="0.25">
      <c r="A101" s="7" t="s">
        <v>4046</v>
      </c>
      <c r="B101" t="s">
        <v>1</v>
      </c>
    </row>
    <row r="102" spans="1:9" x14ac:dyDescent="0.25">
      <c r="A102" s="3" t="s">
        <v>4051</v>
      </c>
      <c r="B102" s="86">
        <v>172038483</v>
      </c>
    </row>
    <row r="103" spans="1:9" x14ac:dyDescent="0.25">
      <c r="A103" s="3" t="s">
        <v>4049</v>
      </c>
      <c r="B103" s="86">
        <v>111449559</v>
      </c>
    </row>
    <row r="104" spans="1:9" x14ac:dyDescent="0.25">
      <c r="A104" s="3" t="s">
        <v>4047</v>
      </c>
      <c r="B104" s="86">
        <v>100018029</v>
      </c>
    </row>
    <row r="105" spans="1:9" x14ac:dyDescent="0.25">
      <c r="A105" s="3" t="s">
        <v>4048</v>
      </c>
      <c r="B105" s="86">
        <v>79871509</v>
      </c>
    </row>
    <row r="106" spans="1:9" x14ac:dyDescent="0.25">
      <c r="A106" s="3" t="s">
        <v>4050</v>
      </c>
      <c r="B106" s="86">
        <v>67520175</v>
      </c>
    </row>
    <row r="107" spans="1:9" x14ac:dyDescent="0.25">
      <c r="A107" s="3" t="s">
        <v>18</v>
      </c>
      <c r="B107" s="86">
        <v>530897755</v>
      </c>
    </row>
    <row r="108" spans="1:9" ht="22.5" customHeight="1" x14ac:dyDescent="0.25">
      <c r="A108" s="17"/>
      <c r="B108" s="17"/>
      <c r="C108" s="17"/>
      <c r="D108" s="17"/>
      <c r="E108" s="17"/>
      <c r="F108" s="19" t="s">
        <v>4078</v>
      </c>
      <c r="G108" s="17"/>
      <c r="H108" s="17"/>
      <c r="I108" s="17"/>
    </row>
    <row r="111" spans="1:9" x14ac:dyDescent="0.25">
      <c r="A111" s="90" t="s">
        <v>4029</v>
      </c>
      <c r="B111" s="91" t="s">
        <v>4083</v>
      </c>
      <c r="C111" s="91" t="s">
        <v>4071</v>
      </c>
    </row>
    <row r="112" spans="1:9" x14ac:dyDescent="0.25">
      <c r="A112" s="3" t="s">
        <v>4031</v>
      </c>
      <c r="B112" s="88">
        <v>68523077</v>
      </c>
      <c r="C112" s="89">
        <v>0.12907019544657897</v>
      </c>
    </row>
    <row r="113" spans="1:9" x14ac:dyDescent="0.25">
      <c r="A113" s="3" t="s">
        <v>4033</v>
      </c>
      <c r="B113" s="88">
        <v>203357184</v>
      </c>
      <c r="C113" s="89">
        <v>0.38304397049107886</v>
      </c>
    </row>
    <row r="114" spans="1:9" x14ac:dyDescent="0.25">
      <c r="A114" s="3" t="s">
        <v>4035</v>
      </c>
      <c r="B114" s="88">
        <v>190639828</v>
      </c>
      <c r="C114" s="89">
        <v>0.3590895350461597</v>
      </c>
    </row>
    <row r="115" spans="1:9" x14ac:dyDescent="0.25">
      <c r="A115" s="3" t="s">
        <v>4036</v>
      </c>
      <c r="B115" s="88">
        <v>68377666</v>
      </c>
      <c r="C115" s="89">
        <v>0.1287962990161825</v>
      </c>
    </row>
    <row r="116" spans="1:9" x14ac:dyDescent="0.25">
      <c r="A116" s="92" t="s">
        <v>18</v>
      </c>
      <c r="B116" s="93">
        <v>530897755</v>
      </c>
      <c r="C116" s="94">
        <v>1</v>
      </c>
    </row>
    <row r="118" spans="1:9" ht="60" x14ac:dyDescent="0.25">
      <c r="A118" s="7" t="s">
        <v>4029</v>
      </c>
      <c r="B118" t="s">
        <v>4083</v>
      </c>
      <c r="I118" s="20" t="s">
        <v>4084</v>
      </c>
    </row>
    <row r="119" spans="1:9" ht="45" x14ac:dyDescent="0.25">
      <c r="A119" s="3" t="s">
        <v>4031</v>
      </c>
      <c r="B119" s="4">
        <v>68523077</v>
      </c>
      <c r="I119" s="20" t="s">
        <v>4085</v>
      </c>
    </row>
    <row r="120" spans="1:9" ht="45" x14ac:dyDescent="0.25">
      <c r="A120" s="3" t="s">
        <v>4033</v>
      </c>
      <c r="B120" s="4">
        <v>203357184</v>
      </c>
      <c r="I120" s="20" t="s">
        <v>4086</v>
      </c>
    </row>
    <row r="121" spans="1:9" x14ac:dyDescent="0.25">
      <c r="A121" s="3" t="s">
        <v>4035</v>
      </c>
      <c r="B121" s="4">
        <v>190639828</v>
      </c>
    </row>
    <row r="122" spans="1:9" x14ac:dyDescent="0.25">
      <c r="A122" s="3" t="s">
        <v>4036</v>
      </c>
      <c r="B122" s="4">
        <v>68377666</v>
      </c>
    </row>
    <row r="123" spans="1:9" x14ac:dyDescent="0.25">
      <c r="A123" s="3" t="s">
        <v>18</v>
      </c>
      <c r="B123" s="4">
        <v>530897755</v>
      </c>
    </row>
    <row r="125" spans="1:9" ht="22.5" customHeight="1" x14ac:dyDescent="0.25">
      <c r="A125" s="17"/>
      <c r="B125" s="17"/>
      <c r="C125" s="17"/>
      <c r="D125" s="17"/>
      <c r="E125" s="17"/>
      <c r="F125" s="19" t="s">
        <v>4079</v>
      </c>
      <c r="G125" s="17"/>
      <c r="H125" s="17"/>
      <c r="I125" s="17"/>
    </row>
    <row r="126" spans="1:9" ht="30" x14ac:dyDescent="0.25">
      <c r="I126" s="20" t="s">
        <v>4087</v>
      </c>
    </row>
    <row r="129" spans="1:3" x14ac:dyDescent="0.25">
      <c r="A129" s="7" t="s">
        <v>4030</v>
      </c>
      <c r="B129" t="s">
        <v>4083</v>
      </c>
      <c r="C129" t="s">
        <v>4071</v>
      </c>
    </row>
    <row r="130" spans="1:3" x14ac:dyDescent="0.25">
      <c r="A130" s="3" t="s">
        <v>4032</v>
      </c>
      <c r="B130" s="4">
        <v>429029573</v>
      </c>
      <c r="C130" s="12">
        <v>0.80812090267739034</v>
      </c>
    </row>
    <row r="131" spans="1:3" x14ac:dyDescent="0.25">
      <c r="A131" s="3" t="s">
        <v>4034</v>
      </c>
      <c r="B131" s="4">
        <v>101868182</v>
      </c>
      <c r="C131" s="12">
        <v>0.19187909732260969</v>
      </c>
    </row>
    <row r="132" spans="1:3" x14ac:dyDescent="0.25">
      <c r="A132" s="3" t="s">
        <v>18</v>
      </c>
      <c r="B132" s="4">
        <v>530897755</v>
      </c>
      <c r="C132" s="12">
        <v>1</v>
      </c>
    </row>
    <row r="134" spans="1:3" x14ac:dyDescent="0.25">
      <c r="A134" s="7" t="s">
        <v>4030</v>
      </c>
      <c r="B134" t="s">
        <v>4083</v>
      </c>
    </row>
    <row r="135" spans="1:3" x14ac:dyDescent="0.25">
      <c r="A135" s="3" t="s">
        <v>4032</v>
      </c>
      <c r="B135" s="4">
        <v>429029573</v>
      </c>
    </row>
    <row r="136" spans="1:3" x14ac:dyDescent="0.25">
      <c r="A136" s="3" t="s">
        <v>4034</v>
      </c>
      <c r="B136" s="4">
        <v>101868182</v>
      </c>
    </row>
    <row r="137" spans="1:3" x14ac:dyDescent="0.25">
      <c r="A137" s="3" t="s">
        <v>18</v>
      </c>
      <c r="B137" s="4">
        <v>530897755</v>
      </c>
    </row>
    <row r="139" spans="1:3" x14ac:dyDescent="0.25">
      <c r="A139" s="7" t="s">
        <v>4207</v>
      </c>
      <c r="B139" s="2" t="s">
        <v>13</v>
      </c>
    </row>
    <row r="140" spans="1:3" x14ac:dyDescent="0.25">
      <c r="A140" s="3" t="s">
        <v>4031</v>
      </c>
      <c r="B140" s="9">
        <v>0.40589922199982092</v>
      </c>
    </row>
    <row r="141" spans="1:3" x14ac:dyDescent="0.25">
      <c r="A141" s="3" t="s">
        <v>4033</v>
      </c>
      <c r="B141" s="9">
        <v>0.43655571729407477</v>
      </c>
    </row>
    <row r="142" spans="1:3" x14ac:dyDescent="0.25">
      <c r="A142" s="3" t="s">
        <v>4035</v>
      </c>
      <c r="B142" s="9">
        <v>0.46717725873938876</v>
      </c>
    </row>
    <row r="143" spans="1:3" x14ac:dyDescent="0.25">
      <c r="A143" s="3" t="s">
        <v>4036</v>
      </c>
      <c r="B143" s="9">
        <v>0.34698634709787568</v>
      </c>
    </row>
    <row r="144" spans="1:3" x14ac:dyDescent="0.25">
      <c r="A144" s="3" t="s">
        <v>18</v>
      </c>
      <c r="B144" s="9">
        <v>0.42822320269214975</v>
      </c>
    </row>
    <row r="151" spans="1:9" ht="21" customHeight="1" x14ac:dyDescent="0.25">
      <c r="A151" s="17"/>
      <c r="B151" s="17"/>
      <c r="C151" s="17"/>
      <c r="D151" s="17"/>
      <c r="E151" s="17"/>
      <c r="F151" s="19" t="s">
        <v>4095</v>
      </c>
      <c r="G151" s="17"/>
      <c r="H151" s="17"/>
      <c r="I151" s="17"/>
    </row>
    <row r="154" spans="1:9" x14ac:dyDescent="0.25">
      <c r="A154" s="7" t="s">
        <v>4030</v>
      </c>
      <c r="B154" t="s">
        <v>4083</v>
      </c>
    </row>
    <row r="155" spans="1:9" x14ac:dyDescent="0.25">
      <c r="A155" s="3" t="s">
        <v>43</v>
      </c>
      <c r="B155" s="4">
        <v>216308873</v>
      </c>
    </row>
    <row r="156" spans="1:9" x14ac:dyDescent="0.25">
      <c r="A156" s="3" t="s">
        <v>49</v>
      </c>
      <c r="B156" s="4">
        <v>140823223</v>
      </c>
    </row>
    <row r="157" spans="1:9" x14ac:dyDescent="0.25">
      <c r="A157" s="3" t="s">
        <v>45</v>
      </c>
      <c r="B157" s="4">
        <v>119557229</v>
      </c>
    </row>
    <row r="158" spans="1:9" x14ac:dyDescent="0.25">
      <c r="A158" s="3" t="s">
        <v>47</v>
      </c>
      <c r="B158" s="4">
        <v>54208430</v>
      </c>
    </row>
    <row r="159" spans="1:9" x14ac:dyDescent="0.25">
      <c r="A159" s="3" t="s">
        <v>18</v>
      </c>
      <c r="B159" s="4">
        <v>530897755</v>
      </c>
    </row>
    <row r="162" spans="1:9" x14ac:dyDescent="0.25">
      <c r="A162" s="7" t="s">
        <v>4030</v>
      </c>
      <c r="B162" t="s">
        <v>4083</v>
      </c>
      <c r="C162" t="s">
        <v>4071</v>
      </c>
    </row>
    <row r="163" spans="1:9" x14ac:dyDescent="0.25">
      <c r="A163" s="3" t="s">
        <v>43</v>
      </c>
      <c r="B163" s="4">
        <v>216308873</v>
      </c>
      <c r="C163" s="12">
        <v>0.4074397960111924</v>
      </c>
    </row>
    <row r="164" spans="1:9" x14ac:dyDescent="0.25">
      <c r="A164" s="3" t="s">
        <v>49</v>
      </c>
      <c r="B164" s="4">
        <v>140823223</v>
      </c>
      <c r="C164" s="12">
        <v>0.2652548850955303</v>
      </c>
    </row>
    <row r="165" spans="1:9" x14ac:dyDescent="0.25">
      <c r="A165" s="3" t="s">
        <v>45</v>
      </c>
      <c r="B165" s="4">
        <v>119557229</v>
      </c>
      <c r="C165" s="12">
        <v>0.22519821919382574</v>
      </c>
    </row>
    <row r="166" spans="1:9" x14ac:dyDescent="0.25">
      <c r="A166" s="3" t="s">
        <v>47</v>
      </c>
      <c r="B166" s="4">
        <v>54208430</v>
      </c>
      <c r="C166" s="12">
        <v>0.10210709969945155</v>
      </c>
    </row>
    <row r="167" spans="1:9" x14ac:dyDescent="0.25">
      <c r="A167" s="3" t="s">
        <v>18</v>
      </c>
      <c r="B167" s="4">
        <v>530897755</v>
      </c>
      <c r="C167" s="12">
        <v>1</v>
      </c>
    </row>
    <row r="174" spans="1:9" ht="15.75" x14ac:dyDescent="0.25">
      <c r="A174" s="17"/>
      <c r="B174" s="17"/>
      <c r="C174" s="17"/>
      <c r="D174" s="17"/>
      <c r="E174" s="17"/>
      <c r="F174" s="19" t="s">
        <v>4106</v>
      </c>
      <c r="G174" s="17"/>
      <c r="H174" s="17"/>
      <c r="I174" s="17"/>
    </row>
    <row r="177" spans="1:2" x14ac:dyDescent="0.25">
      <c r="A177" s="7" t="s">
        <v>4107</v>
      </c>
      <c r="B177" s="2" t="s">
        <v>4108</v>
      </c>
    </row>
    <row r="178" spans="1:2" x14ac:dyDescent="0.25">
      <c r="A178" s="3" t="s">
        <v>4101</v>
      </c>
      <c r="B178" s="89">
        <v>0.31819819241842529</v>
      </c>
    </row>
    <row r="179" spans="1:2" x14ac:dyDescent="0.25">
      <c r="A179" s="3" t="s">
        <v>4102</v>
      </c>
      <c r="B179" s="89">
        <v>0.22012067464854884</v>
      </c>
    </row>
    <row r="180" spans="1:2" x14ac:dyDescent="0.25">
      <c r="A180" s="3" t="s">
        <v>4103</v>
      </c>
      <c r="B180" s="89">
        <v>0.46168113293302587</v>
      </c>
    </row>
    <row r="181" spans="1:2" x14ac:dyDescent="0.25">
      <c r="A181" s="3" t="s">
        <v>18</v>
      </c>
      <c r="B181" s="89">
        <v>1</v>
      </c>
    </row>
  </sheetData>
  <mergeCells count="1">
    <mergeCell ref="G3:I4"/>
  </mergeCells>
  <conditionalFormatting pivot="1" sqref="G30:G38">
    <cfRule type="colorScale" priority="47">
      <colorScale>
        <cfvo type="min"/>
        <cfvo type="percentile" val="50"/>
        <cfvo type="max"/>
        <color theme="0"/>
        <color theme="7" tint="0.39997558519241921"/>
        <color theme="7" tint="-0.249977111117893"/>
      </colorScale>
    </cfRule>
  </conditionalFormatting>
  <conditionalFormatting pivot="1" sqref="B30:F30">
    <cfRule type="colorScale" priority="46">
      <colorScale>
        <cfvo type="min"/>
        <cfvo type="percentile" val="50"/>
        <cfvo type="max"/>
        <color theme="0"/>
        <color theme="4" tint="0.79998168889431442"/>
        <color theme="4" tint="0.39997558519241921"/>
      </colorScale>
    </cfRule>
  </conditionalFormatting>
  <conditionalFormatting pivot="1" sqref="B31:F31">
    <cfRule type="colorScale" priority="45">
      <colorScale>
        <cfvo type="min"/>
        <cfvo type="percentile" val="50"/>
        <cfvo type="max"/>
        <color theme="0"/>
        <color theme="4" tint="0.79998168889431442"/>
        <color theme="4" tint="0.39997558519241921"/>
      </colorScale>
    </cfRule>
  </conditionalFormatting>
  <conditionalFormatting pivot="1" sqref="B32:F32">
    <cfRule type="colorScale" priority="44">
      <colorScale>
        <cfvo type="min"/>
        <cfvo type="percentile" val="50"/>
        <cfvo type="max"/>
        <color theme="0"/>
        <color theme="4" tint="0.79998168889431442"/>
        <color theme="4" tint="0.39997558519241921"/>
      </colorScale>
    </cfRule>
  </conditionalFormatting>
  <conditionalFormatting pivot="1" sqref="B33:F33">
    <cfRule type="colorScale" priority="43">
      <colorScale>
        <cfvo type="min"/>
        <cfvo type="percentile" val="50"/>
        <cfvo type="max"/>
        <color theme="0"/>
        <color theme="4" tint="0.79998168889431442"/>
        <color theme="4" tint="0.39997558519241921"/>
      </colorScale>
    </cfRule>
  </conditionalFormatting>
  <conditionalFormatting pivot="1" sqref="B34:F34">
    <cfRule type="colorScale" priority="42">
      <colorScale>
        <cfvo type="min"/>
        <cfvo type="percentile" val="50"/>
        <cfvo type="max"/>
        <color theme="0"/>
        <color theme="4" tint="0.79998168889431442"/>
        <color theme="4" tint="0.39997558519241921"/>
      </colorScale>
    </cfRule>
  </conditionalFormatting>
  <conditionalFormatting pivot="1" sqref="B35:F35">
    <cfRule type="colorScale" priority="41">
      <colorScale>
        <cfvo type="min"/>
        <cfvo type="percentile" val="50"/>
        <cfvo type="max"/>
        <color theme="0"/>
        <color theme="4" tint="0.79998168889431442"/>
        <color theme="4" tint="0.39997558519241921"/>
      </colorScale>
    </cfRule>
  </conditionalFormatting>
  <conditionalFormatting pivot="1" sqref="B36:F36">
    <cfRule type="colorScale" priority="40">
      <colorScale>
        <cfvo type="min"/>
        <cfvo type="percentile" val="50"/>
        <cfvo type="max"/>
        <color theme="0"/>
        <color theme="4" tint="0.79998168889431442"/>
        <color theme="4" tint="0.39997558519241921"/>
      </colorScale>
    </cfRule>
  </conditionalFormatting>
  <conditionalFormatting pivot="1" sqref="B37:F37">
    <cfRule type="colorScale" priority="39">
      <colorScale>
        <cfvo type="min"/>
        <cfvo type="percentile" val="50"/>
        <cfvo type="max"/>
        <color theme="0"/>
        <color theme="4" tint="0.79998168889431442"/>
        <color theme="4" tint="0.39997558519241921"/>
      </colorScale>
    </cfRule>
  </conditionalFormatting>
  <conditionalFormatting pivot="1" sqref="B38:F38">
    <cfRule type="colorScale" priority="38">
      <colorScale>
        <cfvo type="min"/>
        <cfvo type="percentile" val="50"/>
        <cfvo type="max"/>
        <color theme="0"/>
        <color theme="4" tint="0.79998168889431442"/>
        <color theme="4" tint="0.39997558519241921"/>
      </colorScale>
    </cfRule>
  </conditionalFormatting>
  <conditionalFormatting pivot="1" sqref="B39:F39">
    <cfRule type="colorScale" priority="37">
      <colorScale>
        <cfvo type="min"/>
        <cfvo type="percentile" val="50"/>
        <cfvo type="max"/>
        <color theme="0"/>
        <color theme="4" tint="0.79998168889431442"/>
        <color theme="4" tint="0.39997558519241921"/>
      </colorScale>
    </cfRule>
  </conditionalFormatting>
  <conditionalFormatting pivot="1" sqref="B68:C76">
    <cfRule type="colorScale" priority="36">
      <colorScale>
        <cfvo type="min"/>
        <cfvo type="percentile" val="50"/>
        <cfvo type="max"/>
        <color theme="0"/>
        <color theme="8" tint="0.39997558519241921"/>
        <color theme="8" tint="-0.249977111117893"/>
      </colorScale>
    </cfRule>
  </conditionalFormatting>
  <conditionalFormatting pivot="1" sqref="B92:B96">
    <cfRule type="dataBar" priority="35">
      <dataBar>
        <cfvo type="min"/>
        <cfvo type="max"/>
        <color rgb="FF63C384"/>
      </dataBar>
      <extLst>
        <ext xmlns:x14="http://schemas.microsoft.com/office/spreadsheetml/2009/9/main" uri="{B025F937-C7B1-47D3-B67F-A62EFF666E3E}">
          <x14:id>{492F6CD9-FC0B-4F5C-9B0D-AFB0AC2949AE}</x14:id>
        </ext>
      </extLst>
    </cfRule>
  </conditionalFormatting>
  <conditionalFormatting pivot="1" sqref="C92:C96">
    <cfRule type="dataBar" priority="34">
      <dataBar>
        <cfvo type="min"/>
        <cfvo type="max"/>
        <color rgb="FFFFB628"/>
      </dataBar>
      <extLst>
        <ext xmlns:x14="http://schemas.microsoft.com/office/spreadsheetml/2009/9/main" uri="{B025F937-C7B1-47D3-B67F-A62EFF666E3E}">
          <x14:id>{91474F86-AAD9-4D04-8994-24F757DB6CF3}</x14:id>
        </ext>
      </extLst>
    </cfRule>
  </conditionalFormatting>
  <conditionalFormatting pivot="1" sqref="B3:B11">
    <cfRule type="colorScale" priority="33">
      <colorScale>
        <cfvo type="min"/>
        <cfvo type="percentile" val="50"/>
        <cfvo type="max"/>
        <color theme="0"/>
        <color theme="7" tint="0.39997558519241921"/>
        <color theme="7" tint="-0.249977111117893"/>
      </colorScale>
    </cfRule>
  </conditionalFormatting>
  <conditionalFormatting pivot="1" sqref="C3:C11">
    <cfRule type="dataBar" priority="32">
      <dataBar>
        <cfvo type="min"/>
        <cfvo type="max"/>
        <color rgb="FF63C384"/>
      </dataBar>
      <extLst>
        <ext xmlns:x14="http://schemas.microsoft.com/office/spreadsheetml/2009/9/main" uri="{B025F937-C7B1-47D3-B67F-A62EFF666E3E}">
          <x14:id>{A8C40E41-B2CC-496A-8B48-11CF97A914F0}</x14:id>
        </ext>
      </extLst>
    </cfRule>
  </conditionalFormatting>
  <conditionalFormatting pivot="1" sqref="B102:B106">
    <cfRule type="dataBar" priority="30">
      <dataBar>
        <cfvo type="min"/>
        <cfvo type="max"/>
        <color rgb="FF63C384"/>
      </dataBar>
      <extLst>
        <ext xmlns:x14="http://schemas.microsoft.com/office/spreadsheetml/2009/9/main" uri="{B025F937-C7B1-47D3-B67F-A62EFF666E3E}">
          <x14:id>{38DCAFB4-885E-4B1F-8BD9-A29B8CB242AF}</x14:id>
        </ext>
      </extLst>
    </cfRule>
  </conditionalFormatting>
  <conditionalFormatting pivot="1" sqref="L4:L12">
    <cfRule type="colorScale" priority="28">
      <colorScale>
        <cfvo type="min"/>
        <cfvo type="percentile" val="50"/>
        <cfvo type="max"/>
        <color theme="0"/>
        <color theme="7" tint="0.39997558519241921"/>
        <color theme="7" tint="-0.249977111117893"/>
      </colorScale>
    </cfRule>
  </conditionalFormatting>
  <conditionalFormatting pivot="1" sqref="B112:B115">
    <cfRule type="dataBar" priority="24">
      <dataBar>
        <cfvo type="min"/>
        <cfvo type="max"/>
        <color rgb="FF63C384"/>
      </dataBar>
      <extLst>
        <ext xmlns:x14="http://schemas.microsoft.com/office/spreadsheetml/2009/9/main" uri="{B025F937-C7B1-47D3-B67F-A62EFF666E3E}">
          <x14:id>{C8691384-04BD-4682-A14E-A715D526AA9D}</x14:id>
        </ext>
      </extLst>
    </cfRule>
  </conditionalFormatting>
  <conditionalFormatting pivot="1" sqref="C112:C115">
    <cfRule type="dataBar" priority="23">
      <dataBar>
        <cfvo type="min"/>
        <cfvo type="max"/>
        <color rgb="FFFFB628"/>
      </dataBar>
      <extLst>
        <ext xmlns:x14="http://schemas.microsoft.com/office/spreadsheetml/2009/9/main" uri="{B025F937-C7B1-47D3-B67F-A62EFF666E3E}">
          <x14:id>{BED9F8F6-3CD7-4C63-AD07-F77CBF5DA244}</x14:id>
        </ext>
      </extLst>
    </cfRule>
  </conditionalFormatting>
  <conditionalFormatting pivot="1" sqref="B119:B122">
    <cfRule type="dataBar" priority="22">
      <dataBar>
        <cfvo type="min"/>
        <cfvo type="max"/>
        <color rgb="FF63C384"/>
      </dataBar>
      <extLst>
        <ext xmlns:x14="http://schemas.microsoft.com/office/spreadsheetml/2009/9/main" uri="{B025F937-C7B1-47D3-B67F-A62EFF666E3E}">
          <x14:id>{FD70F168-916D-4B20-93C6-70DC101D1E7D}</x14:id>
        </ext>
      </extLst>
    </cfRule>
  </conditionalFormatting>
  <conditionalFormatting pivot="1" sqref="B130:B131">
    <cfRule type="dataBar" priority="18">
      <dataBar>
        <cfvo type="min"/>
        <cfvo type="max"/>
        <color rgb="FFFFB628"/>
      </dataBar>
      <extLst>
        <ext xmlns:x14="http://schemas.microsoft.com/office/spreadsheetml/2009/9/main" uri="{B025F937-C7B1-47D3-B67F-A62EFF666E3E}">
          <x14:id>{C66B0B49-EAD4-4480-A92A-6D4C44F07F35}</x14:id>
        </ext>
      </extLst>
    </cfRule>
  </conditionalFormatting>
  <conditionalFormatting pivot="1" sqref="C130:C131">
    <cfRule type="dataBar" priority="17">
      <dataBar>
        <cfvo type="min"/>
        <cfvo type="max"/>
        <color rgb="FF63C384"/>
      </dataBar>
      <extLst>
        <ext xmlns:x14="http://schemas.microsoft.com/office/spreadsheetml/2009/9/main" uri="{B025F937-C7B1-47D3-B67F-A62EFF666E3E}">
          <x14:id>{AED09945-3B04-4BD1-97C3-6213D72F6A4E}</x14:id>
        </ext>
      </extLst>
    </cfRule>
  </conditionalFormatting>
  <conditionalFormatting pivot="1" sqref="B135:B136">
    <cfRule type="dataBar" priority="14">
      <dataBar>
        <cfvo type="min"/>
        <cfvo type="max"/>
        <color rgb="FFFFB628"/>
      </dataBar>
      <extLst>
        <ext xmlns:x14="http://schemas.microsoft.com/office/spreadsheetml/2009/9/main" uri="{B025F937-C7B1-47D3-B67F-A62EFF666E3E}">
          <x14:id>{B14137FA-D288-4DA5-8AAF-7BC863D4A2E9}</x14:id>
        </ext>
      </extLst>
    </cfRule>
  </conditionalFormatting>
  <conditionalFormatting pivot="1" sqref="B155:B158">
    <cfRule type="dataBar" priority="9">
      <dataBar>
        <cfvo type="min"/>
        <cfvo type="max"/>
        <color rgb="FFFFB628"/>
      </dataBar>
      <extLst>
        <ext xmlns:x14="http://schemas.microsoft.com/office/spreadsheetml/2009/9/main" uri="{B025F937-C7B1-47D3-B67F-A62EFF666E3E}">
          <x14:id>{16F53A6F-453F-4A5B-93FE-959512290D3D}</x14:id>
        </ext>
      </extLst>
    </cfRule>
  </conditionalFormatting>
  <conditionalFormatting pivot="1" sqref="B163:B166">
    <cfRule type="dataBar" priority="7">
      <dataBar>
        <cfvo type="min"/>
        <cfvo type="max"/>
        <color rgb="FFFFB628"/>
      </dataBar>
      <extLst>
        <ext xmlns:x14="http://schemas.microsoft.com/office/spreadsheetml/2009/9/main" uri="{B025F937-C7B1-47D3-B67F-A62EFF666E3E}">
          <x14:id>{C811C0AA-06EE-4E35-B957-5356EAD2FD6F}</x14:id>
        </ext>
      </extLst>
    </cfRule>
  </conditionalFormatting>
  <conditionalFormatting pivot="1" sqref="C163:C166">
    <cfRule type="dataBar" priority="6">
      <dataBar>
        <cfvo type="min"/>
        <cfvo type="max"/>
        <color rgb="FF63C384"/>
      </dataBar>
      <extLst>
        <ext xmlns:x14="http://schemas.microsoft.com/office/spreadsheetml/2009/9/main" uri="{B025F937-C7B1-47D3-B67F-A62EFF666E3E}">
          <x14:id>{EAF3A44A-850D-4B0E-A33C-FBA658C1573E}</x14:id>
        </ext>
      </extLst>
    </cfRule>
  </conditionalFormatting>
  <conditionalFormatting pivot="1" sqref="B178:B180">
    <cfRule type="dataBar" priority="4">
      <dataBar>
        <cfvo type="min"/>
        <cfvo type="max"/>
        <color rgb="FFFFB628"/>
      </dataBar>
      <extLst>
        <ext xmlns:x14="http://schemas.microsoft.com/office/spreadsheetml/2009/9/main" uri="{B025F937-C7B1-47D3-B67F-A62EFF666E3E}">
          <x14:id>{0CC8839E-AFF0-4188-9847-14BBC433D305}</x14:id>
        </ext>
      </extLst>
    </cfRule>
  </conditionalFormatting>
  <pageMargins left="0.7" right="0.7" top="0.75" bottom="0.75" header="0.3" footer="0.3"/>
  <drawing r:id="rId18"/>
  <extLst>
    <ext xmlns:x14="http://schemas.microsoft.com/office/spreadsheetml/2009/9/main" uri="{78C0D931-6437-407d-A8EE-F0AAD7539E65}">
      <x14:conditionalFormattings>
        <x14:conditionalFormatting xmlns:xm="http://schemas.microsoft.com/office/excel/2006/main" pivot="1">
          <x14:cfRule type="dataBar" id="{492F6CD9-FC0B-4F5C-9B0D-AFB0AC2949AE}">
            <x14:dataBar minLength="0" maxLength="100" border="1" negativeBarBorderColorSameAsPositive="0">
              <x14:cfvo type="autoMin"/>
              <x14:cfvo type="autoMax"/>
              <x14:borderColor rgb="FF63C384"/>
              <x14:negativeFillColor rgb="FFFF0000"/>
              <x14:negativeBorderColor rgb="FFFF0000"/>
              <x14:axisColor rgb="FF000000"/>
            </x14:dataBar>
          </x14:cfRule>
          <xm:sqref>B92:B96</xm:sqref>
        </x14:conditionalFormatting>
        <x14:conditionalFormatting xmlns:xm="http://schemas.microsoft.com/office/excel/2006/main" pivot="1">
          <x14:cfRule type="dataBar" id="{91474F86-AAD9-4D04-8994-24F757DB6CF3}">
            <x14:dataBar minLength="0" maxLength="100" border="1" negativeBarBorderColorSameAsPositive="0">
              <x14:cfvo type="autoMin"/>
              <x14:cfvo type="autoMax"/>
              <x14:borderColor rgb="FFFFB628"/>
              <x14:negativeFillColor rgb="FFFF0000"/>
              <x14:negativeBorderColor rgb="FFFF0000"/>
              <x14:axisColor rgb="FF000000"/>
            </x14:dataBar>
          </x14:cfRule>
          <xm:sqref>C92:C96</xm:sqref>
        </x14:conditionalFormatting>
        <x14:conditionalFormatting xmlns:xm="http://schemas.microsoft.com/office/excel/2006/main" pivot="1">
          <x14:cfRule type="dataBar" id="{A8C40E41-B2CC-496A-8B48-11CF97A914F0}">
            <x14:dataBar minLength="0" maxLength="100" gradient="0">
              <x14:cfvo type="autoMin"/>
              <x14:cfvo type="autoMax"/>
              <x14:negativeFillColor rgb="FFFF0000"/>
              <x14:axisColor rgb="FF000000"/>
            </x14:dataBar>
          </x14:cfRule>
          <xm:sqref>C3:C11</xm:sqref>
        </x14:conditionalFormatting>
        <x14:conditionalFormatting xmlns:xm="http://schemas.microsoft.com/office/excel/2006/main" pivot="1">
          <x14:cfRule type="dataBar" id="{38DCAFB4-885E-4B1F-8BD9-A29B8CB242AF}">
            <x14:dataBar minLength="0" maxLength="100" border="1" negativeBarBorderColorSameAsPositive="0">
              <x14:cfvo type="autoMin"/>
              <x14:cfvo type="autoMax"/>
              <x14:borderColor rgb="FF63C384"/>
              <x14:negativeFillColor rgb="FFFF0000"/>
              <x14:negativeBorderColor rgb="FFFF0000"/>
              <x14:axisColor rgb="FF000000"/>
            </x14:dataBar>
          </x14:cfRule>
          <xm:sqref>B102:B106</xm:sqref>
        </x14:conditionalFormatting>
        <x14:conditionalFormatting xmlns:xm="http://schemas.microsoft.com/office/excel/2006/main" pivot="1">
          <x14:cfRule type="dataBar" id="{C8691384-04BD-4682-A14E-A715D526AA9D}">
            <x14:dataBar minLength="0" maxLength="100" border="1" negativeBarBorderColorSameAsPositive="0">
              <x14:cfvo type="autoMin"/>
              <x14:cfvo type="autoMax"/>
              <x14:borderColor rgb="FF63C384"/>
              <x14:negativeFillColor rgb="FFFF0000"/>
              <x14:negativeBorderColor rgb="FFFF0000"/>
              <x14:axisColor rgb="FF000000"/>
            </x14:dataBar>
          </x14:cfRule>
          <xm:sqref>B112:B115</xm:sqref>
        </x14:conditionalFormatting>
        <x14:conditionalFormatting xmlns:xm="http://schemas.microsoft.com/office/excel/2006/main" pivot="1">
          <x14:cfRule type="dataBar" id="{BED9F8F6-3CD7-4C63-AD07-F77CBF5DA244}">
            <x14:dataBar minLength="0" maxLength="100" border="1" negativeBarBorderColorSameAsPositive="0">
              <x14:cfvo type="autoMin"/>
              <x14:cfvo type="autoMax"/>
              <x14:borderColor rgb="FFFFB628"/>
              <x14:negativeFillColor rgb="FFFF0000"/>
              <x14:negativeBorderColor rgb="FFFF0000"/>
              <x14:axisColor rgb="FF000000"/>
            </x14:dataBar>
          </x14:cfRule>
          <xm:sqref>C112:C115</xm:sqref>
        </x14:conditionalFormatting>
        <x14:conditionalFormatting xmlns:xm="http://schemas.microsoft.com/office/excel/2006/main" pivot="1">
          <x14:cfRule type="dataBar" id="{FD70F168-916D-4B20-93C6-70DC101D1E7D}">
            <x14:dataBar minLength="0" maxLength="100" border="1" negativeBarBorderColorSameAsPositive="0">
              <x14:cfvo type="autoMin"/>
              <x14:cfvo type="autoMax"/>
              <x14:borderColor rgb="FF63C384"/>
              <x14:negativeFillColor rgb="FFFF0000"/>
              <x14:negativeBorderColor rgb="FFFF0000"/>
              <x14:axisColor rgb="FF000000"/>
            </x14:dataBar>
          </x14:cfRule>
          <xm:sqref>B119:B122</xm:sqref>
        </x14:conditionalFormatting>
        <x14:conditionalFormatting xmlns:xm="http://schemas.microsoft.com/office/excel/2006/main" pivot="1">
          <x14:cfRule type="dataBar" id="{C66B0B49-EAD4-4480-A92A-6D4C44F07F35}">
            <x14:dataBar minLength="0" maxLength="100" gradient="0">
              <x14:cfvo type="autoMin"/>
              <x14:cfvo type="autoMax"/>
              <x14:negativeFillColor rgb="FFFF0000"/>
              <x14:axisColor rgb="FF000000"/>
            </x14:dataBar>
          </x14:cfRule>
          <xm:sqref>B130:B131</xm:sqref>
        </x14:conditionalFormatting>
        <x14:conditionalFormatting xmlns:xm="http://schemas.microsoft.com/office/excel/2006/main" pivot="1">
          <x14:cfRule type="dataBar" id="{AED09945-3B04-4BD1-97C3-6213D72F6A4E}">
            <x14:dataBar minLength="0" maxLength="100" gradient="0">
              <x14:cfvo type="autoMin"/>
              <x14:cfvo type="autoMax"/>
              <x14:negativeFillColor rgb="FFFF0000"/>
              <x14:axisColor rgb="FF000000"/>
            </x14:dataBar>
          </x14:cfRule>
          <xm:sqref>C130:C131</xm:sqref>
        </x14:conditionalFormatting>
        <x14:conditionalFormatting xmlns:xm="http://schemas.microsoft.com/office/excel/2006/main" pivot="1">
          <x14:cfRule type="dataBar" id="{B14137FA-D288-4DA5-8AAF-7BC863D4A2E9}">
            <x14:dataBar minLength="0" maxLength="100" gradient="0">
              <x14:cfvo type="autoMin"/>
              <x14:cfvo type="autoMax"/>
              <x14:negativeFillColor rgb="FFFF0000"/>
              <x14:axisColor rgb="FF000000"/>
            </x14:dataBar>
          </x14:cfRule>
          <xm:sqref>B135:B136</xm:sqref>
        </x14:conditionalFormatting>
        <x14:conditionalFormatting xmlns:xm="http://schemas.microsoft.com/office/excel/2006/main" pivot="1">
          <x14:cfRule type="dataBar" id="{16F53A6F-453F-4A5B-93FE-959512290D3D}">
            <x14:dataBar minLength="0" maxLength="100" gradient="0">
              <x14:cfvo type="autoMin"/>
              <x14:cfvo type="autoMax"/>
              <x14:negativeFillColor rgb="FFFF0000"/>
              <x14:axisColor rgb="FF000000"/>
            </x14:dataBar>
          </x14:cfRule>
          <xm:sqref>B155:B158</xm:sqref>
        </x14:conditionalFormatting>
        <x14:conditionalFormatting xmlns:xm="http://schemas.microsoft.com/office/excel/2006/main" pivot="1">
          <x14:cfRule type="dataBar" id="{C811C0AA-06EE-4E35-B957-5356EAD2FD6F}">
            <x14:dataBar minLength="0" maxLength="100" gradient="0">
              <x14:cfvo type="autoMin"/>
              <x14:cfvo type="autoMax"/>
              <x14:negativeFillColor rgb="FFFF0000"/>
              <x14:axisColor rgb="FF000000"/>
            </x14:dataBar>
          </x14:cfRule>
          <xm:sqref>B163:B166</xm:sqref>
        </x14:conditionalFormatting>
        <x14:conditionalFormatting xmlns:xm="http://schemas.microsoft.com/office/excel/2006/main" pivot="1">
          <x14:cfRule type="dataBar" id="{EAF3A44A-850D-4B0E-A33C-FBA658C1573E}">
            <x14:dataBar minLength="0" maxLength="100" gradient="0">
              <x14:cfvo type="autoMin"/>
              <x14:cfvo type="autoMax"/>
              <x14:negativeFillColor rgb="FFFF0000"/>
              <x14:axisColor rgb="FF000000"/>
            </x14:dataBar>
          </x14:cfRule>
          <xm:sqref>C163:C166</xm:sqref>
        </x14:conditionalFormatting>
        <x14:conditionalFormatting xmlns:xm="http://schemas.microsoft.com/office/excel/2006/main" pivot="1">
          <x14:cfRule type="dataBar" id="{0CC8839E-AFF0-4188-9847-14BBC433D305}">
            <x14:dataBar minLength="0" maxLength="100" border="1" negativeBarBorderColorSameAsPositive="0">
              <x14:cfvo type="autoMin"/>
              <x14:cfvo type="autoMax"/>
              <x14:borderColor rgb="FFFFB628"/>
              <x14:negativeFillColor rgb="FFFF0000"/>
              <x14:negativeBorderColor rgb="FFFF0000"/>
              <x14:axisColor rgb="FF000000"/>
            </x14:dataBar>
          </x14:cfRule>
          <xm:sqref>B178:B180</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E5FA4-8CDF-4D58-9573-DD70CD5EA1A5}">
  <dimension ref="A2:S79"/>
  <sheetViews>
    <sheetView showGridLines="0" topLeftCell="A61" workbookViewId="0">
      <selection activeCell="A72" sqref="A72:B79"/>
    </sheetView>
  </sheetViews>
  <sheetFormatPr defaultRowHeight="15" x14ac:dyDescent="0.25"/>
  <cols>
    <col min="1" max="1" width="16" bestFit="1" customWidth="1"/>
    <col min="2" max="2" width="13.140625" bestFit="1" customWidth="1"/>
    <col min="3" max="3" width="13.85546875" bestFit="1" customWidth="1"/>
    <col min="4" max="5" width="7.140625" bestFit="1" customWidth="1"/>
    <col min="6" max="6" width="10.85546875" bestFit="1" customWidth="1"/>
    <col min="7" max="7" width="8.140625" bestFit="1" customWidth="1"/>
    <col min="8" max="8" width="11.140625" bestFit="1" customWidth="1"/>
    <col min="9" max="9" width="6.140625" bestFit="1" customWidth="1"/>
    <col min="10" max="10" width="8.85546875" customWidth="1"/>
    <col min="11" max="11" width="16.5703125" customWidth="1"/>
    <col min="12" max="12" width="14.140625" customWidth="1"/>
    <col min="13" max="13" width="8.140625" bestFit="1" customWidth="1"/>
    <col min="14" max="14" width="15.85546875" customWidth="1"/>
    <col min="15" max="15" width="7.85546875" customWidth="1"/>
    <col min="16" max="16" width="19.140625" customWidth="1"/>
    <col min="17" max="17" width="24.5703125" customWidth="1"/>
    <col min="18" max="18" width="10.85546875" bestFit="1" customWidth="1"/>
    <col min="19" max="19" width="8.140625" bestFit="1" customWidth="1"/>
    <col min="20" max="20" width="19.42578125" bestFit="1" customWidth="1"/>
    <col min="21" max="22" width="6.140625" bestFit="1" customWidth="1"/>
    <col min="23" max="23" width="7.140625" bestFit="1" customWidth="1"/>
    <col min="24" max="24" width="10.85546875" bestFit="1" customWidth="1"/>
    <col min="25" max="25" width="8.140625" bestFit="1" customWidth="1"/>
    <col min="26" max="26" width="8.28515625" bestFit="1" customWidth="1"/>
    <col min="27" max="28" width="6.140625" bestFit="1" customWidth="1"/>
    <col min="29" max="29" width="7.140625" bestFit="1" customWidth="1"/>
    <col min="30" max="30" width="10.85546875" bestFit="1" customWidth="1"/>
    <col min="31" max="31" width="8.140625" bestFit="1" customWidth="1"/>
    <col min="32" max="32" width="7.28515625" bestFit="1" customWidth="1"/>
    <col min="33" max="34" width="6.140625" bestFit="1" customWidth="1"/>
    <col min="35" max="35" width="7.140625" bestFit="1" customWidth="1"/>
    <col min="36" max="36" width="10.85546875" bestFit="1" customWidth="1"/>
    <col min="37" max="37" width="8.140625" bestFit="1" customWidth="1"/>
    <col min="38" max="38" width="15.85546875" bestFit="1" customWidth="1"/>
    <col min="39" max="40" width="6.140625" bestFit="1" customWidth="1"/>
    <col min="41" max="41" width="7.140625" bestFit="1" customWidth="1"/>
    <col min="42" max="42" width="10.85546875" bestFit="1" customWidth="1"/>
    <col min="43" max="43" width="8.140625" bestFit="1" customWidth="1"/>
    <col min="44" max="44" width="9.85546875" bestFit="1" customWidth="1"/>
    <col min="45" max="46" width="6.140625" bestFit="1" customWidth="1"/>
    <col min="47" max="47" width="7.140625" bestFit="1" customWidth="1"/>
    <col min="48" max="48" width="10.85546875" bestFit="1" customWidth="1"/>
    <col min="49" max="49" width="8.140625" bestFit="1" customWidth="1"/>
    <col min="50" max="50" width="8.85546875" bestFit="1" customWidth="1"/>
    <col min="51" max="52" width="6.140625" bestFit="1" customWidth="1"/>
    <col min="53" max="53" width="7.140625" bestFit="1" customWidth="1"/>
    <col min="54" max="54" width="10.85546875" bestFit="1" customWidth="1"/>
    <col min="55" max="55" width="8.140625" bestFit="1" customWidth="1"/>
    <col min="56" max="56" width="11.140625" bestFit="1" customWidth="1"/>
  </cols>
  <sheetData>
    <row r="2" spans="1:18" x14ac:dyDescent="0.25">
      <c r="A2" s="7" t="s">
        <v>2</v>
      </c>
      <c r="B2" t="s">
        <v>4071</v>
      </c>
      <c r="Q2" t="s">
        <v>4044</v>
      </c>
      <c r="R2" t="s">
        <v>4033</v>
      </c>
    </row>
    <row r="3" spans="1:18" x14ac:dyDescent="0.25">
      <c r="A3" s="3" t="s">
        <v>6</v>
      </c>
      <c r="B3" s="22">
        <v>0.19761388518209122</v>
      </c>
      <c r="Q3" t="s">
        <v>4041</v>
      </c>
      <c r="R3" t="s">
        <v>4035</v>
      </c>
    </row>
    <row r="4" spans="1:18" x14ac:dyDescent="0.25">
      <c r="A4" s="3" t="s">
        <v>10</v>
      </c>
      <c r="B4" s="22">
        <v>0.16256192494164909</v>
      </c>
      <c r="Q4" t="s">
        <v>4045</v>
      </c>
      <c r="R4" t="s">
        <v>4031</v>
      </c>
    </row>
    <row r="5" spans="1:18" x14ac:dyDescent="0.25">
      <c r="A5" s="3" t="s">
        <v>7</v>
      </c>
      <c r="B5" s="22">
        <v>0.14986354575939015</v>
      </c>
      <c r="Q5" t="s">
        <v>4042</v>
      </c>
      <c r="R5" t="s">
        <v>4036</v>
      </c>
    </row>
    <row r="6" spans="1:18" x14ac:dyDescent="0.25">
      <c r="A6" s="3" t="s">
        <v>11</v>
      </c>
      <c r="B6" s="22">
        <v>0.12356403164673394</v>
      </c>
      <c r="Q6" t="s">
        <v>4043</v>
      </c>
    </row>
    <row r="7" spans="1:18" x14ac:dyDescent="0.25">
      <c r="A7" s="3" t="s">
        <v>16</v>
      </c>
      <c r="B7" s="22">
        <v>0.11155316337700467</v>
      </c>
    </row>
    <row r="8" spans="1:18" x14ac:dyDescent="0.25">
      <c r="A8" s="3" t="s">
        <v>9</v>
      </c>
      <c r="B8" s="22">
        <v>8.2903854057548243E-2</v>
      </c>
      <c r="Q8" t="s">
        <v>4051</v>
      </c>
    </row>
    <row r="9" spans="1:18" x14ac:dyDescent="0.25">
      <c r="A9" s="3" t="s">
        <v>8</v>
      </c>
      <c r="B9" s="22">
        <v>7.777234243531507E-2</v>
      </c>
      <c r="Q9" t="s">
        <v>4049</v>
      </c>
    </row>
    <row r="10" spans="1:18" x14ac:dyDescent="0.25">
      <c r="A10" s="3" t="s">
        <v>5</v>
      </c>
      <c r="B10" s="22">
        <v>6.411027486827478E-2</v>
      </c>
      <c r="Q10" t="s">
        <v>4047</v>
      </c>
    </row>
    <row r="11" spans="1:18" x14ac:dyDescent="0.25">
      <c r="A11" s="3" t="s">
        <v>14</v>
      </c>
      <c r="B11" s="22">
        <v>3.0056977731992857E-2</v>
      </c>
      <c r="Q11" t="s">
        <v>4048</v>
      </c>
    </row>
    <row r="12" spans="1:18" x14ac:dyDescent="0.25">
      <c r="A12" s="3" t="s">
        <v>18</v>
      </c>
      <c r="B12" s="22">
        <v>1</v>
      </c>
      <c r="Q12" t="s">
        <v>4050</v>
      </c>
    </row>
    <row r="15" spans="1:18" x14ac:dyDescent="0.25">
      <c r="A15" s="29" t="s">
        <v>4097</v>
      </c>
      <c r="D15" s="29" t="s">
        <v>4098</v>
      </c>
      <c r="H15" s="29" t="s">
        <v>4099</v>
      </c>
      <c r="K15" s="29" t="s">
        <v>4100</v>
      </c>
      <c r="N15" s="29" t="s">
        <v>4109</v>
      </c>
      <c r="Q15" s="29" t="s">
        <v>4110</v>
      </c>
    </row>
    <row r="17" spans="1:19" x14ac:dyDescent="0.25">
      <c r="A17" s="23" t="s">
        <v>4031</v>
      </c>
      <c r="B17" s="28" t="s">
        <v>4096</v>
      </c>
      <c r="D17" s="23" t="s">
        <v>4041</v>
      </c>
      <c r="E17" s="23" t="s">
        <v>4071</v>
      </c>
      <c r="H17" s="23" t="s">
        <v>4047</v>
      </c>
      <c r="I17" s="23" t="s">
        <v>4071</v>
      </c>
      <c r="K17" s="23" t="s">
        <v>4039</v>
      </c>
      <c r="L17" s="23" t="s">
        <v>4096</v>
      </c>
      <c r="N17" s="23" t="s">
        <v>43</v>
      </c>
      <c r="O17" s="28" t="s">
        <v>4096</v>
      </c>
      <c r="Q17" s="23" t="s">
        <v>4101</v>
      </c>
      <c r="R17" s="31" t="s">
        <v>4096</v>
      </c>
      <c r="S17" t="s">
        <v>4044</v>
      </c>
    </row>
    <row r="18" spans="1:19" x14ac:dyDescent="0.25">
      <c r="A18" t="s">
        <v>8</v>
      </c>
      <c r="B18" s="25">
        <v>0.22068822157533877</v>
      </c>
      <c r="D18" t="s">
        <v>6</v>
      </c>
      <c r="E18" s="25">
        <v>0.21465253637734316</v>
      </c>
      <c r="H18" t="s">
        <v>6</v>
      </c>
      <c r="I18" s="25">
        <v>0.19982312388899406</v>
      </c>
      <c r="K18" t="s">
        <v>6</v>
      </c>
      <c r="L18" s="25">
        <v>0.22559254588723632</v>
      </c>
      <c r="N18" s="21" t="s">
        <v>6</v>
      </c>
      <c r="O18" s="25">
        <v>0.21419641902530739</v>
      </c>
      <c r="Q18" t="s">
        <v>6</v>
      </c>
      <c r="R18" s="25">
        <v>0.22310417266387803</v>
      </c>
      <c r="S18" t="s">
        <v>4041</v>
      </c>
    </row>
    <row r="19" spans="1:19" x14ac:dyDescent="0.25">
      <c r="A19" t="s">
        <v>7</v>
      </c>
      <c r="B19" s="25">
        <v>0.16598720457343152</v>
      </c>
      <c r="D19" t="s">
        <v>10</v>
      </c>
      <c r="E19" s="25">
        <v>0.17535518468676489</v>
      </c>
      <c r="H19" t="s">
        <v>10</v>
      </c>
      <c r="I19" s="25">
        <v>0.16407634867509738</v>
      </c>
      <c r="K19" t="s">
        <v>10</v>
      </c>
      <c r="L19" s="25">
        <v>0.18532753205450361</v>
      </c>
      <c r="N19" s="21" t="s">
        <v>7</v>
      </c>
      <c r="O19" s="25">
        <v>0.162655209247935</v>
      </c>
      <c r="Q19" t="s">
        <v>10</v>
      </c>
      <c r="R19" s="25">
        <v>0.17298234846118007</v>
      </c>
      <c r="S19" s="32" t="s">
        <v>4111</v>
      </c>
    </row>
    <row r="20" spans="1:19" x14ac:dyDescent="0.25">
      <c r="A20" t="s">
        <v>5</v>
      </c>
      <c r="B20" s="25">
        <v>0.16255672523287301</v>
      </c>
      <c r="D20" t="s">
        <v>7</v>
      </c>
      <c r="E20" s="25">
        <v>0.15529037201861551</v>
      </c>
      <c r="H20" t="s">
        <v>7</v>
      </c>
      <c r="I20" s="25">
        <v>0.1487526913772716</v>
      </c>
      <c r="K20" t="s">
        <v>7</v>
      </c>
      <c r="L20" s="25">
        <v>0.17040418184299982</v>
      </c>
      <c r="N20" s="21" t="s">
        <v>11</v>
      </c>
      <c r="O20" s="25">
        <v>0.12794900466242085</v>
      </c>
      <c r="Q20" t="s">
        <v>7</v>
      </c>
      <c r="R20" s="25">
        <v>0.14189391114236646</v>
      </c>
    </row>
    <row r="21" spans="1:19" x14ac:dyDescent="0.25">
      <c r="K21" t="s">
        <v>16</v>
      </c>
      <c r="L21" s="25">
        <v>0.10241595464669029</v>
      </c>
      <c r="N21" s="21" t="s">
        <v>10</v>
      </c>
      <c r="O21" s="25">
        <v>0.12559086746293574</v>
      </c>
      <c r="Q21" t="s">
        <v>11</v>
      </c>
      <c r="R21" s="25">
        <v>0.13774352322813355</v>
      </c>
    </row>
    <row r="22" spans="1:19" x14ac:dyDescent="0.25">
      <c r="A22" s="23" t="s">
        <v>4033</v>
      </c>
      <c r="D22" s="23" t="s">
        <v>4042</v>
      </c>
      <c r="H22" s="23" t="s">
        <v>4048</v>
      </c>
      <c r="K22" t="s">
        <v>8</v>
      </c>
      <c r="L22" s="25">
        <v>8.8131718660927741E-2</v>
      </c>
      <c r="N22" s="21" t="s">
        <v>16</v>
      </c>
      <c r="O22" s="25">
        <v>0.12302797675803155</v>
      </c>
    </row>
    <row r="23" spans="1:19" x14ac:dyDescent="0.25">
      <c r="A23" t="s">
        <v>6</v>
      </c>
      <c r="B23" s="25">
        <v>0.21615088356062209</v>
      </c>
      <c r="D23" t="s">
        <v>6</v>
      </c>
      <c r="E23" s="25">
        <v>0.21039054212229774</v>
      </c>
      <c r="H23" t="s">
        <v>6</v>
      </c>
      <c r="I23" s="25">
        <v>0.20426753174276449</v>
      </c>
      <c r="K23" t="s">
        <v>11</v>
      </c>
      <c r="L23" s="25">
        <v>8.2314029743071018E-2</v>
      </c>
    </row>
    <row r="24" spans="1:19" x14ac:dyDescent="0.25">
      <c r="A24" t="s">
        <v>10</v>
      </c>
      <c r="B24" s="25">
        <v>0.18448459632485864</v>
      </c>
      <c r="D24" t="s">
        <v>10</v>
      </c>
      <c r="E24" s="25">
        <v>0.17108621947883149</v>
      </c>
      <c r="H24" t="s">
        <v>10</v>
      </c>
      <c r="I24" s="25">
        <v>0.16634892925335867</v>
      </c>
      <c r="K24" t="s">
        <v>9</v>
      </c>
      <c r="L24" s="25">
        <v>7.6048656783091403E-2</v>
      </c>
      <c r="N24" s="30" t="s">
        <v>45</v>
      </c>
      <c r="Q24" s="23" t="s">
        <v>4103</v>
      </c>
    </row>
    <row r="25" spans="1:19" x14ac:dyDescent="0.25">
      <c r="A25" t="s">
        <v>7</v>
      </c>
      <c r="B25" s="25">
        <v>0.16189311512102764</v>
      </c>
      <c r="D25" t="s">
        <v>7</v>
      </c>
      <c r="E25" s="25">
        <v>0.15579523686937538</v>
      </c>
      <c r="H25" t="s">
        <v>7</v>
      </c>
      <c r="I25" s="25">
        <v>0.15104332134253279</v>
      </c>
      <c r="K25" t="s">
        <v>5</v>
      </c>
      <c r="L25" s="25">
        <v>4.221869260036281E-2</v>
      </c>
      <c r="N25" t="s">
        <v>6</v>
      </c>
      <c r="O25" s="25">
        <v>0.21193307349068788</v>
      </c>
      <c r="Q25" t="s">
        <v>6</v>
      </c>
      <c r="R25" s="25">
        <v>0.18153369376705386</v>
      </c>
      <c r="S25" t="s">
        <v>4112</v>
      </c>
    </row>
    <row r="26" spans="1:19" x14ac:dyDescent="0.25">
      <c r="K26" t="s">
        <v>14</v>
      </c>
      <c r="L26" s="25">
        <v>2.754668778111697E-2</v>
      </c>
      <c r="N26" t="s">
        <v>10</v>
      </c>
      <c r="O26" s="25">
        <v>0.17902597926554487</v>
      </c>
      <c r="Q26" t="s">
        <v>10</v>
      </c>
      <c r="R26" s="25">
        <v>0.15525038634693586</v>
      </c>
    </row>
    <row r="27" spans="1:19" x14ac:dyDescent="0.25">
      <c r="A27" s="23" t="s">
        <v>4035</v>
      </c>
      <c r="D27" s="23" t="s">
        <v>4043</v>
      </c>
      <c r="H27" s="23" t="s">
        <v>4049</v>
      </c>
      <c r="N27" t="s">
        <v>11</v>
      </c>
      <c r="O27" s="25">
        <v>0.13786118278134399</v>
      </c>
      <c r="Q27" t="s">
        <v>7</v>
      </c>
      <c r="R27" s="25">
        <v>0.15156367851272012</v>
      </c>
    </row>
    <row r="28" spans="1:19" x14ac:dyDescent="0.25">
      <c r="A28" t="s">
        <v>6</v>
      </c>
      <c r="B28" s="25">
        <v>0.2207190251976098</v>
      </c>
      <c r="D28" t="s">
        <v>6</v>
      </c>
      <c r="E28" s="25">
        <v>0.19693471239937482</v>
      </c>
      <c r="H28" t="s">
        <v>6</v>
      </c>
      <c r="I28" s="25">
        <v>0.19889735947721426</v>
      </c>
      <c r="K28" s="23" t="s">
        <v>4038</v>
      </c>
      <c r="N28" t="s">
        <v>7</v>
      </c>
      <c r="O28" s="25">
        <v>0.13166171658260831</v>
      </c>
    </row>
    <row r="29" spans="1:19" x14ac:dyDescent="0.25">
      <c r="A29" t="s">
        <v>10</v>
      </c>
      <c r="B29" s="25">
        <v>0.16606511520772038</v>
      </c>
      <c r="D29" t="s">
        <v>10</v>
      </c>
      <c r="E29" s="25">
        <v>0.16450892074832865</v>
      </c>
      <c r="H29" t="s">
        <v>10</v>
      </c>
      <c r="I29" s="25">
        <v>0.16329610599894792</v>
      </c>
      <c r="K29" s="21" t="s">
        <v>11</v>
      </c>
      <c r="L29" s="25">
        <v>0.208347460600736</v>
      </c>
      <c r="Q29" s="23" t="s">
        <v>4102</v>
      </c>
    </row>
    <row r="30" spans="1:19" x14ac:dyDescent="0.25">
      <c r="A30" t="s">
        <v>11</v>
      </c>
      <c r="B30" s="25">
        <v>0.15791393286401831</v>
      </c>
      <c r="D30" t="s">
        <v>7</v>
      </c>
      <c r="E30" s="25">
        <v>0.15146693668181349</v>
      </c>
      <c r="H30" t="s">
        <v>7</v>
      </c>
      <c r="I30" s="25">
        <v>0.1495127764480432</v>
      </c>
      <c r="K30" s="21" t="s">
        <v>6</v>
      </c>
      <c r="L30" s="25">
        <v>0.14010778378450175</v>
      </c>
      <c r="N30" s="23" t="s">
        <v>47</v>
      </c>
      <c r="Q30" t="s">
        <v>6</v>
      </c>
      <c r="R30" s="25">
        <v>0.19284942114892617</v>
      </c>
      <c r="S30" t="s">
        <v>4042</v>
      </c>
    </row>
    <row r="31" spans="1:19" x14ac:dyDescent="0.25">
      <c r="A31" t="s">
        <v>7</v>
      </c>
      <c r="B31" s="25">
        <v>0.14608467859087662</v>
      </c>
      <c r="K31" s="21" t="s">
        <v>16</v>
      </c>
      <c r="L31" s="25">
        <v>0.13033337795817557</v>
      </c>
      <c r="N31" t="s">
        <v>6</v>
      </c>
      <c r="O31" s="25">
        <v>0.19946897558184215</v>
      </c>
      <c r="Q31" t="s">
        <v>10</v>
      </c>
      <c r="R31" s="25">
        <v>0.16292722306487403</v>
      </c>
      <c r="S31" t="s">
        <v>4113</v>
      </c>
    </row>
    <row r="32" spans="1:19" x14ac:dyDescent="0.25">
      <c r="D32" s="23" t="s">
        <v>4044</v>
      </c>
      <c r="H32" s="23" t="s">
        <v>4050</v>
      </c>
      <c r="K32" s="21" t="s">
        <v>10</v>
      </c>
      <c r="L32" s="25">
        <v>0.11577050326474402</v>
      </c>
      <c r="N32" t="s">
        <v>10</v>
      </c>
      <c r="O32" s="25">
        <v>0.16854939351683862</v>
      </c>
      <c r="Q32" t="s">
        <v>7</v>
      </c>
      <c r="R32" s="25">
        <v>0.15847116432781466</v>
      </c>
      <c r="S32" t="s">
        <v>4114</v>
      </c>
    </row>
    <row r="33" spans="1:15" x14ac:dyDescent="0.25">
      <c r="A33" s="23" t="s">
        <v>4036</v>
      </c>
      <c r="D33" t="s">
        <v>6</v>
      </c>
      <c r="E33" s="25">
        <v>0.18822449441881542</v>
      </c>
      <c r="H33" t="s">
        <v>6</v>
      </c>
      <c r="I33" s="25">
        <v>0.20119787900431241</v>
      </c>
      <c r="K33" s="21" t="s">
        <v>5</v>
      </c>
      <c r="L33" s="25">
        <v>0.10910526454698781</v>
      </c>
      <c r="N33" t="s">
        <v>7</v>
      </c>
      <c r="O33" s="25">
        <v>0.13823224542751009</v>
      </c>
    </row>
    <row r="34" spans="1:15" x14ac:dyDescent="0.25">
      <c r="A34" t="s">
        <v>6</v>
      </c>
      <c r="B34" s="25">
        <v>0.22471366600901529</v>
      </c>
      <c r="D34" t="s">
        <v>10</v>
      </c>
      <c r="E34" s="25">
        <v>0.15568822694394802</v>
      </c>
      <c r="H34" t="s">
        <v>10</v>
      </c>
      <c r="I34" s="25">
        <v>0.16506344955415178</v>
      </c>
      <c r="K34" s="21" t="s">
        <v>7</v>
      </c>
      <c r="L34" s="25">
        <v>0.10764523110011033</v>
      </c>
      <c r="N34" t="s">
        <v>11</v>
      </c>
      <c r="O34" s="25">
        <v>0.13194165556906923</v>
      </c>
    </row>
    <row r="35" spans="1:15" x14ac:dyDescent="0.25">
      <c r="A35" t="s">
        <v>10</v>
      </c>
      <c r="B35" s="25">
        <v>0.16853391866285697</v>
      </c>
      <c r="D35" t="s">
        <v>7</v>
      </c>
      <c r="E35" s="25">
        <v>0.14632429229203653</v>
      </c>
      <c r="H35" t="s">
        <v>7</v>
      </c>
      <c r="I35" s="25">
        <v>0.15119052934919081</v>
      </c>
      <c r="K35" s="21" t="s">
        <v>9</v>
      </c>
      <c r="L35" s="25">
        <v>9.699372325178382E-2</v>
      </c>
    </row>
    <row r="36" spans="1:15" x14ac:dyDescent="0.25">
      <c r="A36" t="s">
        <v>11</v>
      </c>
      <c r="B36" s="25">
        <v>0.15391970237767402</v>
      </c>
      <c r="D36" t="s">
        <v>11</v>
      </c>
      <c r="E36" s="25">
        <v>0.13240983812329399</v>
      </c>
      <c r="K36" s="21" t="s">
        <v>8</v>
      </c>
      <c r="L36" s="25">
        <v>5.6480138854737322E-2</v>
      </c>
      <c r="N36" s="23" t="s">
        <v>49</v>
      </c>
    </row>
    <row r="37" spans="1:15" x14ac:dyDescent="0.25">
      <c r="H37" s="23" t="s">
        <v>4051</v>
      </c>
      <c r="K37" s="21" t="s">
        <v>14</v>
      </c>
      <c r="L37" s="25">
        <v>3.5216516638223366E-2</v>
      </c>
      <c r="N37" t="s">
        <v>10</v>
      </c>
      <c r="O37" s="25">
        <v>0.20306802664216825</v>
      </c>
    </row>
    <row r="38" spans="1:15" x14ac:dyDescent="0.25">
      <c r="D38" s="23" t="s">
        <v>4045</v>
      </c>
      <c r="H38" t="s">
        <v>6</v>
      </c>
      <c r="I38" s="25">
        <v>0.19100237009181253</v>
      </c>
      <c r="N38" t="s">
        <v>6</v>
      </c>
      <c r="O38" s="25">
        <v>0.15927167779706333</v>
      </c>
    </row>
    <row r="39" spans="1:15" x14ac:dyDescent="0.25">
      <c r="D39" t="s">
        <v>6</v>
      </c>
      <c r="E39" s="25">
        <v>0.19588046789545341</v>
      </c>
      <c r="H39" t="s">
        <v>10</v>
      </c>
      <c r="I39" s="25">
        <v>0.15846591718667968</v>
      </c>
      <c r="N39" t="s">
        <v>7</v>
      </c>
      <c r="O39" s="25">
        <v>0.15014563329515615</v>
      </c>
    </row>
    <row r="40" spans="1:15" x14ac:dyDescent="0.25">
      <c r="D40" t="s">
        <v>10</v>
      </c>
      <c r="E40" s="25">
        <v>0.16067816359977341</v>
      </c>
      <c r="H40" t="s">
        <v>7</v>
      </c>
      <c r="I40" s="25">
        <v>0.14966806583617689</v>
      </c>
    </row>
    <row r="41" spans="1:15" x14ac:dyDescent="0.25">
      <c r="D41" t="s">
        <v>7</v>
      </c>
      <c r="E41" s="25">
        <v>0.14848100401128142</v>
      </c>
    </row>
    <row r="49" spans="1:8" x14ac:dyDescent="0.25">
      <c r="A49" s="7" t="s">
        <v>41</v>
      </c>
      <c r="B49" t="s">
        <v>1</v>
      </c>
      <c r="C49" s="2" t="s">
        <v>4071</v>
      </c>
    </row>
    <row r="50" spans="1:8" x14ac:dyDescent="0.25">
      <c r="A50" s="3" t="s">
        <v>43</v>
      </c>
      <c r="B50" s="9">
        <v>216308873</v>
      </c>
      <c r="C50" s="22">
        <v>0.4074397960111924</v>
      </c>
    </row>
    <row r="51" spans="1:8" x14ac:dyDescent="0.25">
      <c r="A51" s="3" t="s">
        <v>45</v>
      </c>
      <c r="B51" s="9">
        <v>119557229</v>
      </c>
      <c r="C51" s="22">
        <v>0.22519821919382574</v>
      </c>
    </row>
    <row r="52" spans="1:8" x14ac:dyDescent="0.25">
      <c r="A52" s="3" t="s">
        <v>47</v>
      </c>
      <c r="B52" s="9">
        <v>54208430</v>
      </c>
      <c r="C52" s="22">
        <v>0.10210709969945155</v>
      </c>
    </row>
    <row r="53" spans="1:8" x14ac:dyDescent="0.25">
      <c r="A53" s="3" t="s">
        <v>49</v>
      </c>
      <c r="B53" s="9">
        <v>140823223</v>
      </c>
      <c r="C53" s="22">
        <v>0.2652548850955303</v>
      </c>
    </row>
    <row r="54" spans="1:8" x14ac:dyDescent="0.25">
      <c r="A54" s="3" t="s">
        <v>18</v>
      </c>
      <c r="B54" s="9">
        <v>530897755</v>
      </c>
      <c r="C54" s="22">
        <v>1</v>
      </c>
    </row>
    <row r="59" spans="1:8" x14ac:dyDescent="0.25">
      <c r="A59" s="7" t="s">
        <v>4071</v>
      </c>
      <c r="B59" s="7" t="s">
        <v>23</v>
      </c>
    </row>
    <row r="60" spans="1:8" x14ac:dyDescent="0.25">
      <c r="A60" s="7" t="s">
        <v>2</v>
      </c>
      <c r="B60" t="s">
        <v>25</v>
      </c>
      <c r="C60" t="s">
        <v>27</v>
      </c>
      <c r="D60" t="s">
        <v>29</v>
      </c>
      <c r="E60" t="s">
        <v>31</v>
      </c>
      <c r="F60" t="s">
        <v>33</v>
      </c>
      <c r="G60" t="s">
        <v>35</v>
      </c>
      <c r="H60" t="s">
        <v>18</v>
      </c>
    </row>
    <row r="61" spans="1:8" x14ac:dyDescent="0.25">
      <c r="A61" s="3" t="s">
        <v>6</v>
      </c>
      <c r="B61" s="22">
        <v>2.534280258917275E-2</v>
      </c>
      <c r="C61" s="22">
        <v>2.9550735244680024E-2</v>
      </c>
      <c r="D61" s="22">
        <v>2.9895852545091285E-2</v>
      </c>
      <c r="E61" s="22">
        <v>3.75925228766507E-2</v>
      </c>
      <c r="F61" s="22">
        <v>4.3141472692797507E-2</v>
      </c>
      <c r="G61" s="22">
        <v>3.2090499233698964E-2</v>
      </c>
      <c r="H61" s="22">
        <v>0.19761388518209122</v>
      </c>
    </row>
    <row r="62" spans="1:8" x14ac:dyDescent="0.25">
      <c r="A62" s="3" t="s">
        <v>10</v>
      </c>
      <c r="B62" s="22">
        <v>2.0832058331081094E-2</v>
      </c>
      <c r="C62" s="22">
        <v>2.4348788214408629E-2</v>
      </c>
      <c r="D62" s="22">
        <v>2.4710332406660863E-2</v>
      </c>
      <c r="E62" s="22">
        <v>3.0838288250060502E-2</v>
      </c>
      <c r="F62" s="22">
        <v>3.5434521662273746E-2</v>
      </c>
      <c r="G62" s="22">
        <v>2.6397936077164237E-2</v>
      </c>
      <c r="H62" s="22">
        <v>0.16256192494164909</v>
      </c>
    </row>
    <row r="63" spans="1:8" x14ac:dyDescent="0.25">
      <c r="A63" s="3" t="s">
        <v>7</v>
      </c>
      <c r="B63" s="22">
        <v>1.9260486418896234E-2</v>
      </c>
      <c r="C63" s="22">
        <v>2.2426431243808893E-2</v>
      </c>
      <c r="D63" s="22">
        <v>2.2847265571880219E-2</v>
      </c>
      <c r="E63" s="22">
        <v>2.8476601864703684E-2</v>
      </c>
      <c r="F63" s="22">
        <v>3.2686845699695981E-2</v>
      </c>
      <c r="G63" s="22">
        <v>2.4165914960405134E-2</v>
      </c>
      <c r="H63" s="22">
        <v>0.14986354575939015</v>
      </c>
    </row>
    <row r="64" spans="1:8" x14ac:dyDescent="0.25">
      <c r="A64" s="3" t="s">
        <v>11</v>
      </c>
      <c r="B64" s="22">
        <v>1.579832071431532E-2</v>
      </c>
      <c r="C64" s="22">
        <v>1.8407308955375033E-2</v>
      </c>
      <c r="D64" s="22">
        <v>1.880810552683539E-2</v>
      </c>
      <c r="E64" s="22">
        <v>2.335068265639963E-2</v>
      </c>
      <c r="F64" s="22">
        <v>2.7104409209641505E-2</v>
      </c>
      <c r="G64" s="22">
        <v>2.009520458416706E-2</v>
      </c>
      <c r="H64" s="22">
        <v>0.12356403164673394</v>
      </c>
    </row>
    <row r="65" spans="1:8" x14ac:dyDescent="0.25">
      <c r="A65" s="3" t="s">
        <v>16</v>
      </c>
      <c r="B65" s="22">
        <v>1.4372791988920729E-2</v>
      </c>
      <c r="C65" s="22">
        <v>1.6608659420682615E-2</v>
      </c>
      <c r="D65" s="22">
        <v>1.6912766941348245E-2</v>
      </c>
      <c r="E65" s="22">
        <v>2.1196375185274612E-2</v>
      </c>
      <c r="F65" s="22">
        <v>2.4418916595343298E-2</v>
      </c>
      <c r="G65" s="22">
        <v>1.8043653245435179E-2</v>
      </c>
      <c r="H65" s="22">
        <v>0.11155316337700467</v>
      </c>
    </row>
    <row r="66" spans="1:8" x14ac:dyDescent="0.25">
      <c r="A66" s="3" t="s">
        <v>9</v>
      </c>
      <c r="B66" s="22">
        <v>1.0653659667481547E-2</v>
      </c>
      <c r="C66" s="22">
        <v>1.2401811719848015E-2</v>
      </c>
      <c r="D66" s="22">
        <v>1.2580938489747428E-2</v>
      </c>
      <c r="E66" s="22">
        <v>1.5822155812280653E-2</v>
      </c>
      <c r="F66" s="22">
        <v>1.8037678460328017E-2</v>
      </c>
      <c r="G66" s="22">
        <v>1.3407609907862579E-2</v>
      </c>
      <c r="H66" s="22">
        <v>8.2903854057548243E-2</v>
      </c>
    </row>
    <row r="67" spans="1:8" x14ac:dyDescent="0.25">
      <c r="A67" s="3" t="s">
        <v>8</v>
      </c>
      <c r="B67" s="22">
        <v>1.0007392101328437E-2</v>
      </c>
      <c r="C67" s="22">
        <v>1.1581633077352153E-2</v>
      </c>
      <c r="D67" s="22">
        <v>1.1809304034446331E-2</v>
      </c>
      <c r="E67" s="22">
        <v>1.4798615978325243E-2</v>
      </c>
      <c r="F67" s="22">
        <v>1.6963682583287624E-2</v>
      </c>
      <c r="G67" s="22">
        <v>1.2611714660575275E-2</v>
      </c>
      <c r="H67" s="22">
        <v>7.777234243531507E-2</v>
      </c>
    </row>
    <row r="68" spans="1:8" x14ac:dyDescent="0.25">
      <c r="A68" s="3" t="s">
        <v>5</v>
      </c>
      <c r="B68" s="22">
        <v>8.2168571234587338E-3</v>
      </c>
      <c r="C68" s="22">
        <v>9.5793548797357408E-3</v>
      </c>
      <c r="D68" s="22">
        <v>9.7300298435053657E-3</v>
      </c>
      <c r="E68" s="22">
        <v>1.2199396096523332E-2</v>
      </c>
      <c r="F68" s="22">
        <v>1.4005086534976965E-2</v>
      </c>
      <c r="G68" s="22">
        <v>1.0379550390074639E-2</v>
      </c>
      <c r="H68" s="22">
        <v>6.411027486827478E-2</v>
      </c>
    </row>
    <row r="69" spans="1:8" x14ac:dyDescent="0.25">
      <c r="A69" s="3" t="s">
        <v>14</v>
      </c>
      <c r="B69" s="22">
        <v>3.8639530506208298E-3</v>
      </c>
      <c r="C69" s="22">
        <v>4.4990056512859049E-3</v>
      </c>
      <c r="D69" s="22">
        <v>4.5703357702087102E-3</v>
      </c>
      <c r="E69" s="22">
        <v>5.704220768460398E-3</v>
      </c>
      <c r="F69" s="22">
        <v>6.5725536925655302E-3</v>
      </c>
      <c r="G69" s="22">
        <v>4.8469087988514854E-3</v>
      </c>
      <c r="H69" s="22">
        <v>3.0056977731992857E-2</v>
      </c>
    </row>
    <row r="70" spans="1:8" x14ac:dyDescent="0.25">
      <c r="A70" s="3" t="s">
        <v>18</v>
      </c>
      <c r="B70" s="22">
        <v>0.12834832198527568</v>
      </c>
      <c r="C70" s="22">
        <v>0.149403728407177</v>
      </c>
      <c r="D70" s="22">
        <v>0.15186493112972385</v>
      </c>
      <c r="E70" s="22">
        <v>0.18997885948867876</v>
      </c>
      <c r="F70" s="22">
        <v>0.21836516713091017</v>
      </c>
      <c r="G70" s="22">
        <v>0.16203899185823456</v>
      </c>
      <c r="H70" s="22">
        <v>1</v>
      </c>
    </row>
    <row r="72" spans="1:8" x14ac:dyDescent="0.25">
      <c r="A72" s="84" t="s">
        <v>23</v>
      </c>
      <c r="B72" s="84" t="s">
        <v>4083</v>
      </c>
    </row>
    <row r="73" spans="1:8" x14ac:dyDescent="0.25">
      <c r="A73" s="3" t="s">
        <v>25</v>
      </c>
      <c r="B73" s="86">
        <v>68139836</v>
      </c>
    </row>
    <row r="74" spans="1:8" x14ac:dyDescent="0.25">
      <c r="A74" s="3" t="s">
        <v>27</v>
      </c>
      <c r="B74" s="86">
        <v>79318104</v>
      </c>
    </row>
    <row r="75" spans="1:8" x14ac:dyDescent="0.25">
      <c r="A75" s="3" t="s">
        <v>29</v>
      </c>
      <c r="B75" s="86">
        <v>80624751</v>
      </c>
    </row>
    <row r="76" spans="1:8" x14ac:dyDescent="0.25">
      <c r="A76" s="3" t="s">
        <v>31</v>
      </c>
      <c r="B76" s="86">
        <v>100859350</v>
      </c>
    </row>
    <row r="77" spans="1:8" x14ac:dyDescent="0.25">
      <c r="A77" s="3" t="s">
        <v>33</v>
      </c>
      <c r="B77" s="86">
        <v>115929577</v>
      </c>
    </row>
    <row r="78" spans="1:8" x14ac:dyDescent="0.25">
      <c r="A78" s="3" t="s">
        <v>35</v>
      </c>
      <c r="B78" s="86">
        <v>86026137</v>
      </c>
    </row>
    <row r="79" spans="1:8" x14ac:dyDescent="0.25">
      <c r="A79" s="85" t="s">
        <v>18</v>
      </c>
      <c r="B79" s="87">
        <v>530897755</v>
      </c>
    </row>
  </sheetData>
  <conditionalFormatting pivot="1" sqref="B3:B11">
    <cfRule type="dataBar" priority="17">
      <dataBar>
        <cfvo type="min"/>
        <cfvo type="max"/>
        <color rgb="FF63C384"/>
      </dataBar>
      <extLst>
        <ext xmlns:x14="http://schemas.microsoft.com/office/spreadsheetml/2009/9/main" uri="{B025F937-C7B1-47D3-B67F-A62EFF666E3E}">
          <x14:id>{376C0FB7-421A-4C32-9BE8-45F1437A17A1}</x14:id>
        </ext>
      </extLst>
    </cfRule>
  </conditionalFormatting>
  <conditionalFormatting pivot="1" sqref="C50:C53">
    <cfRule type="dataBar" priority="12">
      <dataBar>
        <cfvo type="min"/>
        <cfvo type="max"/>
        <color rgb="FF63C384"/>
      </dataBar>
      <extLst>
        <ext xmlns:x14="http://schemas.microsoft.com/office/spreadsheetml/2009/9/main" uri="{B025F937-C7B1-47D3-B67F-A62EFF666E3E}">
          <x14:id>{ED779E43-8CDD-436E-9B04-DA8E6A0ED7F3}</x14:id>
        </ext>
      </extLst>
    </cfRule>
  </conditionalFormatting>
  <conditionalFormatting pivot="1" sqref="B73:B78">
    <cfRule type="dataBar" priority="2">
      <dataBar>
        <cfvo type="min"/>
        <cfvo type="max"/>
        <color rgb="FF63C384"/>
      </dataBar>
      <extLst>
        <ext xmlns:x14="http://schemas.microsoft.com/office/spreadsheetml/2009/9/main" uri="{B025F937-C7B1-47D3-B67F-A62EFF666E3E}">
          <x14:id>{DBC11585-17AF-4606-9301-B5132355E001}</x14:id>
        </ext>
      </extLst>
    </cfRule>
  </conditionalFormatting>
  <conditionalFormatting pivot="1" sqref="B61:B69">
    <cfRule type="dataBar" priority="9">
      <dataBar>
        <cfvo type="min"/>
        <cfvo type="max"/>
        <color rgb="FFFFB628"/>
      </dataBar>
      <extLst>
        <ext xmlns:x14="http://schemas.microsoft.com/office/spreadsheetml/2009/9/main" uri="{B025F937-C7B1-47D3-B67F-A62EFF666E3E}">
          <x14:id>{9BA3C8DF-BE44-4841-BDDC-75C43AC767DE}</x14:id>
        </ext>
      </extLst>
    </cfRule>
  </conditionalFormatting>
  <conditionalFormatting pivot="1" sqref="C61:C69">
    <cfRule type="dataBar" priority="8">
      <dataBar>
        <cfvo type="min"/>
        <cfvo type="max"/>
        <color rgb="FFFFB628"/>
      </dataBar>
      <extLst>
        <ext xmlns:x14="http://schemas.microsoft.com/office/spreadsheetml/2009/9/main" uri="{B025F937-C7B1-47D3-B67F-A62EFF666E3E}">
          <x14:id>{CC824592-7632-4758-B788-BA43D817108D}</x14:id>
        </ext>
      </extLst>
    </cfRule>
  </conditionalFormatting>
  <conditionalFormatting pivot="1" sqref="D61:D69">
    <cfRule type="dataBar" priority="7">
      <dataBar>
        <cfvo type="min"/>
        <cfvo type="max"/>
        <color rgb="FFFFB628"/>
      </dataBar>
      <extLst>
        <ext xmlns:x14="http://schemas.microsoft.com/office/spreadsheetml/2009/9/main" uri="{B025F937-C7B1-47D3-B67F-A62EFF666E3E}">
          <x14:id>{6A08933D-B584-4D48-9DDF-AEE06E2091C6}</x14:id>
        </ext>
      </extLst>
    </cfRule>
  </conditionalFormatting>
  <conditionalFormatting pivot="1" sqref="E61:E69">
    <cfRule type="dataBar" priority="6">
      <dataBar>
        <cfvo type="min"/>
        <cfvo type="max"/>
        <color rgb="FFFFB628"/>
      </dataBar>
      <extLst>
        <ext xmlns:x14="http://schemas.microsoft.com/office/spreadsheetml/2009/9/main" uri="{B025F937-C7B1-47D3-B67F-A62EFF666E3E}">
          <x14:id>{B68CF25D-096F-4BE1-9187-A6F279DE2F2F}</x14:id>
        </ext>
      </extLst>
    </cfRule>
  </conditionalFormatting>
  <conditionalFormatting pivot="1" sqref="F61:F69">
    <cfRule type="dataBar" priority="5">
      <dataBar>
        <cfvo type="min"/>
        <cfvo type="max"/>
        <color rgb="FFFFB628"/>
      </dataBar>
      <extLst>
        <ext xmlns:x14="http://schemas.microsoft.com/office/spreadsheetml/2009/9/main" uri="{B025F937-C7B1-47D3-B67F-A62EFF666E3E}">
          <x14:id>{97D755A8-3F63-425E-ACDC-D6F085E1286D}</x14:id>
        </ext>
      </extLst>
    </cfRule>
  </conditionalFormatting>
  <conditionalFormatting pivot="1" sqref="G61:G69">
    <cfRule type="dataBar" priority="4">
      <dataBar>
        <cfvo type="min"/>
        <cfvo type="max"/>
        <color rgb="FFFFB628"/>
      </dataBar>
      <extLst>
        <ext xmlns:x14="http://schemas.microsoft.com/office/spreadsheetml/2009/9/main" uri="{B025F937-C7B1-47D3-B67F-A62EFF666E3E}">
          <x14:id>{03187B51-4854-4CE0-9363-EA4E0BC89536}</x14:id>
        </ext>
      </extLst>
    </cfRule>
  </conditionalFormatting>
  <conditionalFormatting pivot="1" sqref="H61:H69">
    <cfRule type="dataBar" priority="3">
      <dataBar>
        <cfvo type="min"/>
        <cfvo type="max"/>
        <color rgb="FFFFB628"/>
      </dataBar>
      <extLst>
        <ext xmlns:x14="http://schemas.microsoft.com/office/spreadsheetml/2009/9/main" uri="{B025F937-C7B1-47D3-B67F-A62EFF666E3E}">
          <x14:id>{64F321D7-A78B-44B1-A8F1-EDD979EC97EC}</x14:id>
        </ext>
      </extLst>
    </cfRule>
  </conditionalFormatting>
  <conditionalFormatting pivot="1" sqref="B50:B53">
    <cfRule type="dataBar" priority="1">
      <dataBar>
        <cfvo type="min"/>
        <cfvo type="max"/>
        <color rgb="FFFFB628"/>
      </dataBar>
      <extLst>
        <ext xmlns:x14="http://schemas.microsoft.com/office/spreadsheetml/2009/9/main" uri="{B025F937-C7B1-47D3-B67F-A62EFF666E3E}">
          <x14:id>{56BF8BD3-F511-40E3-9DAB-50E2E613D588}</x14:id>
        </ext>
      </extLst>
    </cfRule>
  </conditionalFormatting>
  <pageMargins left="0.7" right="0.7" top="0.75" bottom="0.75" header="0.3" footer="0.3"/>
  <drawing r:id="rId5"/>
  <extLst>
    <ext xmlns:x14="http://schemas.microsoft.com/office/spreadsheetml/2009/9/main" uri="{78C0D931-6437-407d-A8EE-F0AAD7539E65}">
      <x14:conditionalFormattings>
        <x14:conditionalFormatting xmlns:xm="http://schemas.microsoft.com/office/excel/2006/main" pivot="1">
          <x14:cfRule type="dataBar" id="{376C0FB7-421A-4C32-9BE8-45F1437A17A1}">
            <x14:dataBar minLength="0" maxLength="100" gradient="0">
              <x14:cfvo type="autoMin"/>
              <x14:cfvo type="autoMax"/>
              <x14:negativeFillColor rgb="FFFF0000"/>
              <x14:axisColor rgb="FF000000"/>
            </x14:dataBar>
          </x14:cfRule>
          <xm:sqref>B3:B11</xm:sqref>
        </x14:conditionalFormatting>
        <x14:conditionalFormatting xmlns:xm="http://schemas.microsoft.com/office/excel/2006/main" pivot="1">
          <x14:cfRule type="dataBar" id="{ED779E43-8CDD-436E-9B04-DA8E6A0ED7F3}">
            <x14:dataBar minLength="0" maxLength="100" gradient="0">
              <x14:cfvo type="autoMin"/>
              <x14:cfvo type="autoMax"/>
              <x14:negativeFillColor rgb="FFFF0000"/>
              <x14:axisColor rgb="FF000000"/>
            </x14:dataBar>
          </x14:cfRule>
          <xm:sqref>C50:C53</xm:sqref>
        </x14:conditionalFormatting>
        <x14:conditionalFormatting xmlns:xm="http://schemas.microsoft.com/office/excel/2006/main" pivot="1">
          <x14:cfRule type="dataBar" id="{DBC11585-17AF-4606-9301-B5132355E001}">
            <x14:dataBar minLength="0" maxLength="100" gradient="0">
              <x14:cfvo type="autoMin"/>
              <x14:cfvo type="autoMax"/>
              <x14:negativeFillColor rgb="FFFF0000"/>
              <x14:axisColor rgb="FF000000"/>
            </x14:dataBar>
          </x14:cfRule>
          <xm:sqref>B73:B78</xm:sqref>
        </x14:conditionalFormatting>
        <x14:conditionalFormatting xmlns:xm="http://schemas.microsoft.com/office/excel/2006/main" pivot="1">
          <x14:cfRule type="dataBar" id="{9BA3C8DF-BE44-4841-BDDC-75C43AC767DE}">
            <x14:dataBar minLength="0" maxLength="100" border="1" negativeBarBorderColorSameAsPositive="0">
              <x14:cfvo type="autoMin"/>
              <x14:cfvo type="autoMax"/>
              <x14:borderColor rgb="FFFFB628"/>
              <x14:negativeFillColor rgb="FFFF0000"/>
              <x14:negativeBorderColor rgb="FFFF0000"/>
              <x14:axisColor rgb="FF000000"/>
            </x14:dataBar>
          </x14:cfRule>
          <xm:sqref>B61:B69</xm:sqref>
        </x14:conditionalFormatting>
        <x14:conditionalFormatting xmlns:xm="http://schemas.microsoft.com/office/excel/2006/main" pivot="1">
          <x14:cfRule type="dataBar" id="{CC824592-7632-4758-B788-BA43D817108D}">
            <x14:dataBar minLength="0" maxLength="100" border="1" negativeBarBorderColorSameAsPositive="0">
              <x14:cfvo type="autoMin"/>
              <x14:cfvo type="autoMax"/>
              <x14:borderColor rgb="FFFFB628"/>
              <x14:negativeFillColor rgb="FFFF0000"/>
              <x14:negativeBorderColor rgb="FFFF0000"/>
              <x14:axisColor rgb="FF000000"/>
            </x14:dataBar>
          </x14:cfRule>
          <xm:sqref>C61:C69</xm:sqref>
        </x14:conditionalFormatting>
        <x14:conditionalFormatting xmlns:xm="http://schemas.microsoft.com/office/excel/2006/main" pivot="1">
          <x14:cfRule type="dataBar" id="{6A08933D-B584-4D48-9DDF-AEE06E2091C6}">
            <x14:dataBar minLength="0" maxLength="100" border="1" negativeBarBorderColorSameAsPositive="0">
              <x14:cfvo type="autoMin"/>
              <x14:cfvo type="autoMax"/>
              <x14:borderColor rgb="FFFFB628"/>
              <x14:negativeFillColor rgb="FFFF0000"/>
              <x14:negativeBorderColor rgb="FFFF0000"/>
              <x14:axisColor rgb="FF000000"/>
            </x14:dataBar>
          </x14:cfRule>
          <xm:sqref>D61:D69</xm:sqref>
        </x14:conditionalFormatting>
        <x14:conditionalFormatting xmlns:xm="http://schemas.microsoft.com/office/excel/2006/main" pivot="1">
          <x14:cfRule type="dataBar" id="{B68CF25D-096F-4BE1-9187-A6F279DE2F2F}">
            <x14:dataBar minLength="0" maxLength="100" border="1" negativeBarBorderColorSameAsPositive="0">
              <x14:cfvo type="autoMin"/>
              <x14:cfvo type="autoMax"/>
              <x14:borderColor rgb="FFFFB628"/>
              <x14:negativeFillColor rgb="FFFF0000"/>
              <x14:negativeBorderColor rgb="FFFF0000"/>
              <x14:axisColor rgb="FF000000"/>
            </x14:dataBar>
          </x14:cfRule>
          <xm:sqref>E61:E69</xm:sqref>
        </x14:conditionalFormatting>
        <x14:conditionalFormatting xmlns:xm="http://schemas.microsoft.com/office/excel/2006/main" pivot="1">
          <x14:cfRule type="dataBar" id="{97D755A8-3F63-425E-ACDC-D6F085E1286D}">
            <x14:dataBar minLength="0" maxLength="100" border="1" negativeBarBorderColorSameAsPositive="0">
              <x14:cfvo type="autoMin"/>
              <x14:cfvo type="autoMax"/>
              <x14:borderColor rgb="FFFFB628"/>
              <x14:negativeFillColor rgb="FFFF0000"/>
              <x14:negativeBorderColor rgb="FFFF0000"/>
              <x14:axisColor rgb="FF000000"/>
            </x14:dataBar>
          </x14:cfRule>
          <xm:sqref>F61:F69</xm:sqref>
        </x14:conditionalFormatting>
        <x14:conditionalFormatting xmlns:xm="http://schemas.microsoft.com/office/excel/2006/main" pivot="1">
          <x14:cfRule type="dataBar" id="{03187B51-4854-4CE0-9363-EA4E0BC89536}">
            <x14:dataBar minLength="0" maxLength="100" border="1" negativeBarBorderColorSameAsPositive="0">
              <x14:cfvo type="autoMin"/>
              <x14:cfvo type="autoMax"/>
              <x14:borderColor rgb="FFFFB628"/>
              <x14:negativeFillColor rgb="FFFF0000"/>
              <x14:negativeBorderColor rgb="FFFF0000"/>
              <x14:axisColor rgb="FF000000"/>
            </x14:dataBar>
          </x14:cfRule>
          <xm:sqref>G61:G69</xm:sqref>
        </x14:conditionalFormatting>
        <x14:conditionalFormatting xmlns:xm="http://schemas.microsoft.com/office/excel/2006/main" pivot="1">
          <x14:cfRule type="dataBar" id="{64F321D7-A78B-44B1-A8F1-EDD979EC97EC}">
            <x14:dataBar minLength="0" maxLength="100" border="1" negativeBarBorderColorSameAsPositive="0">
              <x14:cfvo type="autoMin"/>
              <x14:cfvo type="autoMax"/>
              <x14:borderColor rgb="FFFFB628"/>
              <x14:negativeFillColor rgb="FFFF0000"/>
              <x14:negativeBorderColor rgb="FFFF0000"/>
              <x14:axisColor rgb="FF000000"/>
            </x14:dataBar>
          </x14:cfRule>
          <xm:sqref>H61:H69</xm:sqref>
        </x14:conditionalFormatting>
        <x14:conditionalFormatting xmlns:xm="http://schemas.microsoft.com/office/excel/2006/main" pivot="1">
          <x14:cfRule type="dataBar" id="{56BF8BD3-F511-40E3-9DAB-50E2E613D588}">
            <x14:dataBar minLength="0" maxLength="100" gradient="0">
              <x14:cfvo type="autoMin"/>
              <x14:cfvo type="autoMax"/>
              <x14:negativeFillColor rgb="FFFF0000"/>
              <x14:axisColor rgb="FF000000"/>
            </x14:dataBar>
          </x14:cfRule>
          <xm:sqref>B50:B53</xm:sqref>
        </x14:conditionalFormatting>
      </x14:conditionalFormattings>
    </ext>
    <ext xmlns:x14="http://schemas.microsoft.com/office/spreadsheetml/2009/9/main" uri="{A8765BA9-456A-4dab-B4F3-ACF838C121DE}">
      <x14:slicerList>
        <x14:slicer r:id="rId6"/>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4A6FA-B45C-48C8-96B2-28BBCC5D0C57}">
  <dimension ref="A2:D31"/>
  <sheetViews>
    <sheetView showGridLines="0" tabSelected="1" workbookViewId="0">
      <selection activeCell="B5" sqref="B5"/>
    </sheetView>
  </sheetViews>
  <sheetFormatPr defaultRowHeight="15" x14ac:dyDescent="0.25"/>
  <cols>
    <col min="1" max="1" width="32" customWidth="1"/>
    <col min="2" max="2" width="28.42578125" customWidth="1"/>
    <col min="3" max="3" width="36.5703125" customWidth="1"/>
  </cols>
  <sheetData>
    <row r="2" spans="1:4" ht="30" x14ac:dyDescent="0.25">
      <c r="A2" s="33" t="s">
        <v>4088</v>
      </c>
    </row>
    <row r="3" spans="1:4" x14ac:dyDescent="0.25">
      <c r="A3" s="11"/>
    </row>
    <row r="4" spans="1:4" ht="30" x14ac:dyDescent="0.25">
      <c r="A4" s="34" t="s">
        <v>4089</v>
      </c>
      <c r="B4" s="24"/>
      <c r="C4" s="24"/>
      <c r="D4" s="24"/>
    </row>
    <row r="5" spans="1:4" x14ac:dyDescent="0.25">
      <c r="A5" s="34" t="s">
        <v>4090</v>
      </c>
      <c r="B5" s="24" t="s">
        <v>4094</v>
      </c>
      <c r="C5" s="24"/>
      <c r="D5" s="24"/>
    </row>
    <row r="6" spans="1:4" x14ac:dyDescent="0.25">
      <c r="A6" s="34"/>
      <c r="B6" s="24" t="s">
        <v>4091</v>
      </c>
      <c r="C6" s="24"/>
      <c r="D6" s="24"/>
    </row>
    <row r="7" spans="1:4" x14ac:dyDescent="0.25">
      <c r="A7" s="34"/>
      <c r="B7" s="24" t="s">
        <v>4092</v>
      </c>
      <c r="C7" s="24"/>
      <c r="D7" s="24"/>
    </row>
    <row r="8" spans="1:4" ht="30" x14ac:dyDescent="0.25">
      <c r="A8" s="34" t="s">
        <v>4093</v>
      </c>
      <c r="B8" s="24"/>
      <c r="C8" s="24"/>
      <c r="D8" s="24"/>
    </row>
    <row r="9" spans="1:4" x14ac:dyDescent="0.25">
      <c r="A9" s="11"/>
    </row>
    <row r="10" spans="1:4" x14ac:dyDescent="0.25">
      <c r="A10" s="11"/>
    </row>
    <row r="11" spans="1:4" x14ac:dyDescent="0.25">
      <c r="A11" s="11" t="s">
        <v>4104</v>
      </c>
    </row>
    <row r="12" spans="1:4" x14ac:dyDescent="0.25">
      <c r="A12" s="11" t="s">
        <v>4105</v>
      </c>
      <c r="C12" s="23" t="s">
        <v>4124</v>
      </c>
    </row>
    <row r="13" spans="1:4" x14ac:dyDescent="0.25">
      <c r="A13" s="11" t="s">
        <v>4102</v>
      </c>
      <c r="B13" t="s">
        <v>4121</v>
      </c>
    </row>
    <row r="14" spans="1:4" x14ac:dyDescent="0.25">
      <c r="A14" s="11" t="s">
        <v>4103</v>
      </c>
      <c r="B14" t="s">
        <v>4122</v>
      </c>
    </row>
    <row r="15" spans="1:4" x14ac:dyDescent="0.25">
      <c r="A15" s="11" t="s">
        <v>4101</v>
      </c>
      <c r="B15" t="s">
        <v>4123</v>
      </c>
    </row>
    <row r="16" spans="1:4" x14ac:dyDescent="0.25">
      <c r="A16" s="11"/>
    </row>
    <row r="17" spans="1:3" x14ac:dyDescent="0.25">
      <c r="A17" s="11"/>
    </row>
    <row r="18" spans="1:3" x14ac:dyDescent="0.25">
      <c r="A18" s="35" t="s">
        <v>4101</v>
      </c>
      <c r="B18" s="26" t="s">
        <v>4102</v>
      </c>
      <c r="C18" t="s">
        <v>4115</v>
      </c>
    </row>
    <row r="19" spans="1:3" x14ac:dyDescent="0.25">
      <c r="A19" s="20" t="s">
        <v>4117</v>
      </c>
      <c r="B19" s="27" t="s">
        <v>4114</v>
      </c>
      <c r="C19" t="s">
        <v>4116</v>
      </c>
    </row>
    <row r="20" spans="1:3" x14ac:dyDescent="0.25">
      <c r="A20" s="20" t="s">
        <v>4059</v>
      </c>
      <c r="B20" s="27" t="s">
        <v>4118</v>
      </c>
    </row>
    <row r="21" spans="1:3" x14ac:dyDescent="0.25">
      <c r="A21" s="27"/>
      <c r="B21" s="27" t="s">
        <v>4042</v>
      </c>
    </row>
    <row r="26" spans="1:3" x14ac:dyDescent="0.25">
      <c r="A26" t="s">
        <v>4206</v>
      </c>
    </row>
    <row r="27" spans="1:3" x14ac:dyDescent="0.25">
      <c r="A27" t="s">
        <v>4119</v>
      </c>
    </row>
    <row r="28" spans="1:3" x14ac:dyDescent="0.25">
      <c r="A28" t="s">
        <v>4120</v>
      </c>
    </row>
    <row r="31" spans="1:3" x14ac:dyDescent="0.25">
      <c r="A31" t="s">
        <v>4205</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0E28-6ED4-4DEB-82F4-8C52F2E61CEF}">
  <dimension ref="A1:A40"/>
  <sheetViews>
    <sheetView workbookViewId="0">
      <selection activeCell="A2" sqref="A2:A40"/>
    </sheetView>
  </sheetViews>
  <sheetFormatPr defaultRowHeight="15" x14ac:dyDescent="0.25"/>
  <cols>
    <col min="1" max="1" width="98.42578125" customWidth="1"/>
  </cols>
  <sheetData>
    <row r="1" spans="1:1" ht="15.75" x14ac:dyDescent="0.25">
      <c r="A1" s="65" t="s">
        <v>4188</v>
      </c>
    </row>
    <row r="2" spans="1:1" ht="15.75" x14ac:dyDescent="0.25">
      <c r="A2" s="66" t="s">
        <v>4125</v>
      </c>
    </row>
    <row r="3" spans="1:1" ht="15.75" x14ac:dyDescent="0.25">
      <c r="A3" s="66" t="s">
        <v>4126</v>
      </c>
    </row>
    <row r="4" spans="1:1" ht="31.5" x14ac:dyDescent="0.25">
      <c r="A4" s="65" t="s">
        <v>4127</v>
      </c>
    </row>
    <row r="5" spans="1:1" ht="15.75" x14ac:dyDescent="0.25">
      <c r="A5" s="66" t="s">
        <v>4128</v>
      </c>
    </row>
    <row r="6" spans="1:1" ht="31.5" x14ac:dyDescent="0.25">
      <c r="A6" s="65" t="s">
        <v>4129</v>
      </c>
    </row>
    <row r="7" spans="1:1" ht="15.75" x14ac:dyDescent="0.25">
      <c r="A7" s="66" t="s">
        <v>4130</v>
      </c>
    </row>
    <row r="8" spans="1:1" ht="31.5" x14ac:dyDescent="0.25">
      <c r="A8" s="65" t="s">
        <v>4131</v>
      </c>
    </row>
    <row r="9" spans="1:1" ht="15.75" x14ac:dyDescent="0.25">
      <c r="A9" s="66" t="s">
        <v>4132</v>
      </c>
    </row>
    <row r="10" spans="1:1" ht="15.75" x14ac:dyDescent="0.25">
      <c r="A10" s="66" t="s">
        <v>4133</v>
      </c>
    </row>
    <row r="11" spans="1:1" ht="15.75" x14ac:dyDescent="0.25">
      <c r="A11" s="65" t="s">
        <v>4134</v>
      </c>
    </row>
    <row r="12" spans="1:1" ht="15.75" x14ac:dyDescent="0.25">
      <c r="A12" s="66" t="s">
        <v>4135</v>
      </c>
    </row>
    <row r="13" spans="1:1" ht="31.5" x14ac:dyDescent="0.25">
      <c r="A13" s="65" t="s">
        <v>4136</v>
      </c>
    </row>
    <row r="14" spans="1:1" ht="15.75" x14ac:dyDescent="0.25">
      <c r="A14" s="66" t="s">
        <v>4137</v>
      </c>
    </row>
    <row r="15" spans="1:1" ht="15.75" x14ac:dyDescent="0.25">
      <c r="A15" s="65" t="s">
        <v>4138</v>
      </c>
    </row>
    <row r="16" spans="1:1" ht="15.75" x14ac:dyDescent="0.25">
      <c r="A16" s="66" t="s">
        <v>4139</v>
      </c>
    </row>
    <row r="17" spans="1:1" ht="15.75" x14ac:dyDescent="0.25">
      <c r="A17" s="65" t="s">
        <v>4140</v>
      </c>
    </row>
    <row r="18" spans="1:1" ht="15.75" x14ac:dyDescent="0.25">
      <c r="A18" s="66" t="s">
        <v>4141</v>
      </c>
    </row>
    <row r="19" spans="1:1" ht="15.75" x14ac:dyDescent="0.25">
      <c r="A19" s="66" t="s">
        <v>4142</v>
      </c>
    </row>
    <row r="20" spans="1:1" ht="31.5" x14ac:dyDescent="0.25">
      <c r="A20" s="65" t="s">
        <v>4143</v>
      </c>
    </row>
    <row r="21" spans="1:1" ht="15.75" x14ac:dyDescent="0.25">
      <c r="A21" s="66" t="s">
        <v>4144</v>
      </c>
    </row>
    <row r="22" spans="1:1" ht="31.5" x14ac:dyDescent="0.25">
      <c r="A22" s="65" t="s">
        <v>4145</v>
      </c>
    </row>
    <row r="23" spans="1:1" ht="15.75" x14ac:dyDescent="0.25">
      <c r="A23" s="66" t="s">
        <v>4146</v>
      </c>
    </row>
    <row r="24" spans="1:1" ht="31.5" x14ac:dyDescent="0.25">
      <c r="A24" s="65" t="s">
        <v>4147</v>
      </c>
    </row>
    <row r="25" spans="1:1" ht="15.75" x14ac:dyDescent="0.25">
      <c r="A25" s="66" t="s">
        <v>4148</v>
      </c>
    </row>
    <row r="26" spans="1:1" ht="15.75" x14ac:dyDescent="0.25">
      <c r="A26" s="65" t="s">
        <v>4149</v>
      </c>
    </row>
    <row r="27" spans="1:1" ht="15.75" x14ac:dyDescent="0.25">
      <c r="A27" s="66" t="s">
        <v>4150</v>
      </c>
    </row>
    <row r="28" spans="1:1" ht="31.5" x14ac:dyDescent="0.25">
      <c r="A28" s="65" t="s">
        <v>4151</v>
      </c>
    </row>
    <row r="29" spans="1:1" ht="15.75" x14ac:dyDescent="0.25">
      <c r="A29" s="66" t="s">
        <v>4152</v>
      </c>
    </row>
    <row r="30" spans="1:1" ht="15.75" x14ac:dyDescent="0.25">
      <c r="A30" s="66" t="s">
        <v>4153</v>
      </c>
    </row>
    <row r="31" spans="1:1" ht="31.5" x14ac:dyDescent="0.25">
      <c r="A31" s="65" t="s">
        <v>4154</v>
      </c>
    </row>
    <row r="32" spans="1:1" ht="15.75" x14ac:dyDescent="0.25">
      <c r="A32" s="66" t="s">
        <v>4155</v>
      </c>
    </row>
    <row r="33" spans="1:1" ht="15.75" x14ac:dyDescent="0.25">
      <c r="A33" s="65" t="s">
        <v>4156</v>
      </c>
    </row>
    <row r="34" spans="1:1" ht="15.75" x14ac:dyDescent="0.25">
      <c r="A34" s="66" t="s">
        <v>4157</v>
      </c>
    </row>
    <row r="35" spans="1:1" ht="15.75" x14ac:dyDescent="0.25">
      <c r="A35" s="66" t="s">
        <v>4158</v>
      </c>
    </row>
    <row r="36" spans="1:1" ht="31.5" x14ac:dyDescent="0.25">
      <c r="A36" s="65" t="s">
        <v>4159</v>
      </c>
    </row>
    <row r="37" spans="1:1" ht="15.75" x14ac:dyDescent="0.25">
      <c r="A37" s="66" t="s">
        <v>4160</v>
      </c>
    </row>
    <row r="38" spans="1:1" ht="31.5" x14ac:dyDescent="0.25">
      <c r="A38" s="65" t="s">
        <v>4161</v>
      </c>
    </row>
    <row r="39" spans="1:1" ht="15.75" x14ac:dyDescent="0.25">
      <c r="A39" s="66" t="s">
        <v>4162</v>
      </c>
    </row>
    <row r="40" spans="1:1" ht="31.5" x14ac:dyDescent="0.25">
      <c r="A40" s="65" t="s">
        <v>4163</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12DD5-9BC7-41C9-9A07-4E828B96DD7A}">
  <dimension ref="G9:I11"/>
  <sheetViews>
    <sheetView showGridLines="0" workbookViewId="0">
      <selection activeCell="J28" sqref="J28"/>
    </sheetView>
  </sheetViews>
  <sheetFormatPr defaultRowHeight="15" x14ac:dyDescent="0.25"/>
  <cols>
    <col min="6" max="6" width="16.140625" customWidth="1"/>
    <col min="7" max="7" width="19.7109375" customWidth="1"/>
    <col min="8" max="8" width="20.140625" customWidth="1"/>
    <col min="9" max="9" width="19.42578125" customWidth="1"/>
  </cols>
  <sheetData>
    <row r="9" spans="7:9" x14ac:dyDescent="0.25">
      <c r="H9" s="37"/>
      <c r="I9" s="38"/>
    </row>
    <row r="10" spans="7:9" x14ac:dyDescent="0.25">
      <c r="G10" s="42"/>
      <c r="H10" s="36"/>
      <c r="I10" s="39"/>
    </row>
    <row r="11" spans="7:9" x14ac:dyDescent="0.25">
      <c r="G11" s="41"/>
      <c r="H11" s="40"/>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Props1.xml><?xml version="1.0" encoding="utf-8"?>
<ds:datastoreItem xmlns:ds="http://schemas.openxmlformats.org/officeDocument/2006/customXml" ds:itemID="{0AF68BDD-D866-42EC-9FAC-0443C7A80781}">
  <ds:schemaRefs/>
</ds:datastoreItem>
</file>

<file path=customXml/itemProps2.xml><?xml version="1.0" encoding="utf-8"?>
<ds:datastoreItem xmlns:ds="http://schemas.openxmlformats.org/officeDocument/2006/customXml" ds:itemID="{392FB61E-FAD6-45AD-946E-D0A70CE9EEC8}">
  <ds:schemaRefs/>
</ds:datastoreItem>
</file>

<file path=customXml/itemProps3.xml><?xml version="1.0" encoding="utf-8"?>
<ds:datastoreItem xmlns:ds="http://schemas.openxmlformats.org/officeDocument/2006/customXml" ds:itemID="{25D08607-9F31-4213-A36B-668913745BE9}">
  <ds:schemaRefs/>
</ds:datastoreItem>
</file>

<file path=customXml/itemProps4.xml><?xml version="1.0" encoding="utf-8"?>
<ds:datastoreItem xmlns:ds="http://schemas.openxmlformats.org/officeDocument/2006/customXml" ds:itemID="{24758E22-FCA3-4078-B431-66C419B311D2}">
  <ds:schemaRefs/>
</ds:datastoreItem>
</file>

<file path=customXml/itemProps5.xml><?xml version="1.0" encoding="utf-8"?>
<ds:datastoreItem xmlns:ds="http://schemas.openxmlformats.org/officeDocument/2006/customXml" ds:itemID="{789BDBAA-DBCD-4097-B4CF-C5919D0CF81D}">
  <ds:schemaRefs/>
</ds:datastoreItem>
</file>

<file path=customXml/itemProps6.xml><?xml version="1.0" encoding="utf-8"?>
<ds:datastoreItem xmlns:ds="http://schemas.openxmlformats.org/officeDocument/2006/customXml" ds:itemID="{1A93E81C-9EFD-48F7-AD5C-6A1012241DC2}">
  <ds:schemaRefs/>
</ds:datastoreItem>
</file>

<file path=customXml/itemProps7.xml><?xml version="1.0" encoding="utf-8"?>
<ds:datastoreItem xmlns:ds="http://schemas.openxmlformats.org/officeDocument/2006/customXml" ds:itemID="{E6007238-10F1-42A8-B868-0813B87FED35}">
  <ds:schemaRefs/>
</ds:datastoreItem>
</file>

<file path=customXml/itemProps8.xml><?xml version="1.0" encoding="utf-8"?>
<ds:datastoreItem xmlns:ds="http://schemas.openxmlformats.org/officeDocument/2006/customXml" ds:itemID="{35E7F1A2-00BD-4870-9B1B-67A3666E4AB9}">
  <ds:schemaRefs/>
</ds:datastoreItem>
</file>

<file path=customXml/itemProps9.xml><?xml version="1.0" encoding="utf-8"?>
<ds:datastoreItem xmlns:ds="http://schemas.openxmlformats.org/officeDocument/2006/customXml" ds:itemID="{756E6000-A6FE-4FA4-8F34-996FDE74FCFC}">
  <ds:schemaRefs>
    <ds:schemaRef ds:uri="http://schemas.microsoft.com/DataMashup"/>
  </ds:schemaRefs>
</ds:datastoreItem>
</file>

<file path=customXml/itemProps10.xml><?xml version="1.0" encoding="utf-8"?>
<ds:datastoreItem xmlns:ds="http://schemas.openxmlformats.org/officeDocument/2006/customXml" ds:itemID="{AF1A5495-F41D-4A7F-B7F8-32542C271146}">
  <ds:schemaRefs/>
</ds:datastoreItem>
</file>

<file path=customXml/itemProps11.xml><?xml version="1.0" encoding="utf-8"?>
<ds:datastoreItem xmlns:ds="http://schemas.openxmlformats.org/officeDocument/2006/customXml" ds:itemID="{FEFF5380-E1D1-4EA4-B3E3-589A85B491D4}">
  <ds:schemaRefs/>
</ds:datastoreItem>
</file>

<file path=customXml/itemProps12.xml><?xml version="1.0" encoding="utf-8"?>
<ds:datastoreItem xmlns:ds="http://schemas.openxmlformats.org/officeDocument/2006/customXml" ds:itemID="{ADDE829D-A0C8-483B-B954-A26A723D719C}">
  <ds:schemaRefs/>
</ds:datastoreItem>
</file>

<file path=customXml/itemProps13.xml><?xml version="1.0" encoding="utf-8"?>
<ds:datastoreItem xmlns:ds="http://schemas.openxmlformats.org/officeDocument/2006/customXml" ds:itemID="{2670B046-B6FE-4944-807D-C119341E2083}">
  <ds:schemaRefs/>
</ds:datastoreItem>
</file>

<file path=customXml/itemProps14.xml><?xml version="1.0" encoding="utf-8"?>
<ds:datastoreItem xmlns:ds="http://schemas.openxmlformats.org/officeDocument/2006/customXml" ds:itemID="{0521A6AC-CC65-4682-8C3C-FB310790A557}">
  <ds:schemaRefs/>
</ds:datastoreItem>
</file>

<file path=customXml/itemProps15.xml><?xml version="1.0" encoding="utf-8"?>
<ds:datastoreItem xmlns:ds="http://schemas.openxmlformats.org/officeDocument/2006/customXml" ds:itemID="{465FB672-F63B-4096-B9B2-A428B0A6DA05}">
  <ds:schemaRefs/>
</ds:datastoreItem>
</file>

<file path=customXml/itemProps16.xml><?xml version="1.0" encoding="utf-8"?>
<ds:datastoreItem xmlns:ds="http://schemas.openxmlformats.org/officeDocument/2006/customXml" ds:itemID="{54C866F0-08AE-4CC9-8895-AB26A3FB59A7}">
  <ds:schemaRefs/>
</ds:datastoreItem>
</file>

<file path=customXml/itemProps17.xml><?xml version="1.0" encoding="utf-8"?>
<ds:datastoreItem xmlns:ds="http://schemas.openxmlformats.org/officeDocument/2006/customXml" ds:itemID="{663C7494-7549-47C9-95BF-9030FC3DC223}">
  <ds:schemaRefs/>
</ds:datastoreItem>
</file>

<file path=customXml/itemProps18.xml><?xml version="1.0" encoding="utf-8"?>
<ds:datastoreItem xmlns:ds="http://schemas.openxmlformats.org/officeDocument/2006/customXml" ds:itemID="{BE2F5571-0C26-41C6-B788-F62C35D66D26}">
  <ds:schemaRefs/>
</ds:datastoreItem>
</file>

<file path=customXml/itemProps19.xml><?xml version="1.0" encoding="utf-8"?>
<ds:datastoreItem xmlns:ds="http://schemas.openxmlformats.org/officeDocument/2006/customXml" ds:itemID="{A4637206-2130-47BF-8262-AF3AA25C44C9}">
  <ds:schemaRefs/>
</ds:datastoreItem>
</file>

<file path=customXml/itemProps20.xml><?xml version="1.0" encoding="utf-8"?>
<ds:datastoreItem xmlns:ds="http://schemas.openxmlformats.org/officeDocument/2006/customXml" ds:itemID="{09D535E9-4003-4A8B-810F-DC5C36CC37B5}">
  <ds:schemaRefs/>
</ds:datastoreItem>
</file>

<file path=customXml/itemProps21.xml><?xml version="1.0" encoding="utf-8"?>
<ds:datastoreItem xmlns:ds="http://schemas.openxmlformats.org/officeDocument/2006/customXml" ds:itemID="{D84A8A2B-19F0-4C9A-877A-534AC7A5AD22}">
  <ds:schemaRefs/>
</ds:datastoreItem>
</file>

<file path=customXml/itemProps22.xml><?xml version="1.0" encoding="utf-8"?>
<ds:datastoreItem xmlns:ds="http://schemas.openxmlformats.org/officeDocument/2006/customXml" ds:itemID="{916BC181-3C86-4D07-BB7F-3D4771C1DD86}">
  <ds:schemaRefs/>
</ds:datastoreItem>
</file>

<file path=customXml/itemProps23.xml><?xml version="1.0" encoding="utf-8"?>
<ds:datastoreItem xmlns:ds="http://schemas.openxmlformats.org/officeDocument/2006/customXml" ds:itemID="{B0377788-F8FD-4DD2-B95A-794EEF662435}">
  <ds:schemaRefs/>
</ds:datastoreItem>
</file>

<file path=customXml/itemProps24.xml><?xml version="1.0" encoding="utf-8"?>
<ds:datastoreItem xmlns:ds="http://schemas.openxmlformats.org/officeDocument/2006/customXml" ds:itemID="{066D654D-71FC-4412-9DE9-2387B1E8A123}">
  <ds:schemaRefs/>
</ds:datastoreItem>
</file>

<file path=customXml/itemProps25.xml><?xml version="1.0" encoding="utf-8"?>
<ds:datastoreItem xmlns:ds="http://schemas.openxmlformats.org/officeDocument/2006/customXml" ds:itemID="{17B58CC8-9805-44F2-8A5D-783CA55D2CAD}">
  <ds:schemaRefs/>
</ds:datastoreItem>
</file>

<file path=customXml/itemProps26.xml><?xml version="1.0" encoding="utf-8"?>
<ds:datastoreItem xmlns:ds="http://schemas.openxmlformats.org/officeDocument/2006/customXml" ds:itemID="{DC509441-9D1B-4674-B392-E26DDCBA0EEC}">
  <ds:schemaRefs/>
</ds:datastoreItem>
</file>

<file path=customXml/itemProps27.xml><?xml version="1.0" encoding="utf-8"?>
<ds:datastoreItem xmlns:ds="http://schemas.openxmlformats.org/officeDocument/2006/customXml" ds:itemID="{420367F6-5053-471C-BE2D-0072FAA35879}">
  <ds:schemaRefs/>
</ds:datastoreItem>
</file>

<file path=customXml/itemProps28.xml><?xml version="1.0" encoding="utf-8"?>
<ds:datastoreItem xmlns:ds="http://schemas.openxmlformats.org/officeDocument/2006/customXml" ds:itemID="{9696580C-5CFB-4723-8B60-BB4D26326E8C}">
  <ds:schemaRefs/>
</ds:datastoreItem>
</file>

<file path=customXml/itemProps29.xml><?xml version="1.0" encoding="utf-8"?>
<ds:datastoreItem xmlns:ds="http://schemas.openxmlformats.org/officeDocument/2006/customXml" ds:itemID="{3BBBD680-539B-4689-A19F-15337C494445}">
  <ds:schemaRefs/>
</ds:datastoreItem>
</file>

<file path=customXml/itemProps30.xml><?xml version="1.0" encoding="utf-8"?>
<ds:datastoreItem xmlns:ds="http://schemas.openxmlformats.org/officeDocument/2006/customXml" ds:itemID="{AEE29665-7B68-4D1D-B87A-63801B2F5F72}">
  <ds:schemaRefs/>
</ds:datastoreItem>
</file>

<file path=customXml/itemProps31.xml><?xml version="1.0" encoding="utf-8"?>
<ds:datastoreItem xmlns:ds="http://schemas.openxmlformats.org/officeDocument/2006/customXml" ds:itemID="{282CEF9C-303E-49AF-A20F-EE772F05B3BB}">
  <ds:schemaRefs/>
</ds:datastoreItem>
</file>

<file path=customXml/itemProps32.xml><?xml version="1.0" encoding="utf-8"?>
<ds:datastoreItem xmlns:ds="http://schemas.openxmlformats.org/officeDocument/2006/customXml" ds:itemID="{3120CEED-0C6E-4329-A42C-2AFE7BBD4953}">
  <ds:schemaRefs/>
</ds:datastoreItem>
</file>

<file path=customXml/itemProps33.xml><?xml version="1.0" encoding="utf-8"?>
<ds:datastoreItem xmlns:ds="http://schemas.openxmlformats.org/officeDocument/2006/customXml" ds:itemID="{EFA473DB-2C9E-47C9-93B2-DEBE882AD210}">
  <ds:schemaRefs/>
</ds:datastoreItem>
</file>

<file path=customXml/itemProps34.xml><?xml version="1.0" encoding="utf-8"?>
<ds:datastoreItem xmlns:ds="http://schemas.openxmlformats.org/officeDocument/2006/customXml" ds:itemID="{AFC2A04F-CCAE-4564-868C-3120C7651F81}">
  <ds:schemaRefs/>
</ds:datastoreItem>
</file>

<file path=customXml/itemProps35.xml><?xml version="1.0" encoding="utf-8"?>
<ds:datastoreItem xmlns:ds="http://schemas.openxmlformats.org/officeDocument/2006/customXml" ds:itemID="{7F31E916-20E5-4EB8-9FAC-4C58E13DB472}">
  <ds:schemaRefs/>
</ds:datastoreItem>
</file>

<file path=customXml/itemProps36.xml><?xml version="1.0" encoding="utf-8"?>
<ds:datastoreItem xmlns:ds="http://schemas.openxmlformats.org/officeDocument/2006/customXml" ds:itemID="{A76706BC-B8F1-4820-9C83-184558E1AE43}">
  <ds:schemaRefs/>
</ds:datastoreItem>
</file>

<file path=customXml/itemProps37.xml><?xml version="1.0" encoding="utf-8"?>
<ds:datastoreItem xmlns:ds="http://schemas.openxmlformats.org/officeDocument/2006/customXml" ds:itemID="{1C5C5F96-2CC3-4A21-8141-D089D924D9F4}">
  <ds:schemaRefs/>
</ds:datastoreItem>
</file>

<file path=customXml/itemProps38.xml><?xml version="1.0" encoding="utf-8"?>
<ds:datastoreItem xmlns:ds="http://schemas.openxmlformats.org/officeDocument/2006/customXml" ds:itemID="{94564913-4D20-42FC-8688-6F17A6D47688}">
  <ds:schemaRefs/>
</ds:datastoreItem>
</file>

<file path=customXml/itemProps39.xml><?xml version="1.0" encoding="utf-8"?>
<ds:datastoreItem xmlns:ds="http://schemas.openxmlformats.org/officeDocument/2006/customXml" ds:itemID="{CCD6BA6B-B527-4D6F-BBB1-44A35673DC80}">
  <ds:schemaRefs/>
</ds:datastoreItem>
</file>

<file path=customXml/itemProps40.xml><?xml version="1.0" encoding="utf-8"?>
<ds:datastoreItem xmlns:ds="http://schemas.openxmlformats.org/officeDocument/2006/customXml" ds:itemID="{D5013FCF-DFEC-4BE8-A168-89206C388403}">
  <ds:schemaRefs/>
</ds:datastoreItem>
</file>

<file path=customXml/itemProps41.xml><?xml version="1.0" encoding="utf-8"?>
<ds:datastoreItem xmlns:ds="http://schemas.openxmlformats.org/officeDocument/2006/customXml" ds:itemID="{DBA8337B-C6EF-474F-AD20-BCB39F2CE6C9}">
  <ds:schemaRefs/>
</ds:datastoreItem>
</file>

<file path=customXml/itemProps42.xml><?xml version="1.0" encoding="utf-8"?>
<ds:datastoreItem xmlns:ds="http://schemas.openxmlformats.org/officeDocument/2006/customXml" ds:itemID="{A068E509-AF18-444B-A9A0-A29E6D42F8E9}">
  <ds:schemaRefs/>
</ds:datastoreItem>
</file>

<file path=customXml/itemProps43.xml><?xml version="1.0" encoding="utf-8"?>
<ds:datastoreItem xmlns:ds="http://schemas.openxmlformats.org/officeDocument/2006/customXml" ds:itemID="{8F9AAE16-0F48-4D84-8141-C71644283273}">
  <ds:schemaRefs/>
</ds:datastoreItem>
</file>

<file path=customXml/itemProps44.xml><?xml version="1.0" encoding="utf-8"?>
<ds:datastoreItem xmlns:ds="http://schemas.openxmlformats.org/officeDocument/2006/customXml" ds:itemID="{985D73A9-B9C1-4CA6-91C8-74967E375E06}">
  <ds:schemaRefs/>
</ds:datastoreItem>
</file>

<file path=customXml/itemProps45.xml><?xml version="1.0" encoding="utf-8"?>
<ds:datastoreItem xmlns:ds="http://schemas.openxmlformats.org/officeDocument/2006/customXml" ds:itemID="{7726134E-A254-45BE-A256-C322A4389C06}">
  <ds:schemaRefs/>
</ds:datastoreItem>
</file>

<file path=customXml/itemProps46.xml><?xml version="1.0" encoding="utf-8"?>
<ds:datastoreItem xmlns:ds="http://schemas.openxmlformats.org/officeDocument/2006/customXml" ds:itemID="{C64A3C7E-6E19-42DC-B622-E1867418A9C6}">
  <ds:schemaRefs/>
</ds:datastoreItem>
</file>

<file path=customXml/itemProps47.xml><?xml version="1.0" encoding="utf-8"?>
<ds:datastoreItem xmlns:ds="http://schemas.openxmlformats.org/officeDocument/2006/customXml" ds:itemID="{19B40204-11D7-494E-91C6-9CBAE46DFA47}">
  <ds:schemaRefs/>
</ds:datastoreItem>
</file>

<file path=customXml/itemProps48.xml><?xml version="1.0" encoding="utf-8"?>
<ds:datastoreItem xmlns:ds="http://schemas.openxmlformats.org/officeDocument/2006/customXml" ds:itemID="{C2F7CA44-9FA9-412B-9BA4-D26549664EA6}">
  <ds:schemaRefs/>
</ds:datastoreItem>
</file>

<file path=customXml/itemProps49.xml><?xml version="1.0" encoding="utf-8"?>
<ds:datastoreItem xmlns:ds="http://schemas.openxmlformats.org/officeDocument/2006/customXml" ds:itemID="{2CEF1BEB-097E-4D39-9053-023FB6B91EF4}">
  <ds:schemaRefs/>
</ds:datastoreItem>
</file>

<file path=customXml/itemProps50.xml><?xml version="1.0" encoding="utf-8"?>
<ds:datastoreItem xmlns:ds="http://schemas.openxmlformats.org/officeDocument/2006/customXml" ds:itemID="{D2A2A112-EE0B-4C17-8BEA-03B745B35CEE}">
  <ds:schemaRefs/>
</ds:datastoreItem>
</file>

<file path=customXml/itemProps51.xml><?xml version="1.0" encoding="utf-8"?>
<ds:datastoreItem xmlns:ds="http://schemas.openxmlformats.org/officeDocument/2006/customXml" ds:itemID="{0124DDA4-4EA8-411B-8B1D-5249E3C7D056}">
  <ds:schemaRefs/>
</ds:datastoreItem>
</file>

<file path=customXml/itemProps52.xml><?xml version="1.0" encoding="utf-8"?>
<ds:datastoreItem xmlns:ds="http://schemas.openxmlformats.org/officeDocument/2006/customXml" ds:itemID="{21A12D76-B2AA-42D7-BC40-BC5989B3B362}">
  <ds:schemaRefs/>
</ds:datastoreItem>
</file>

<file path=customXml/itemProps53.xml><?xml version="1.0" encoding="utf-8"?>
<ds:datastoreItem xmlns:ds="http://schemas.openxmlformats.org/officeDocument/2006/customXml" ds:itemID="{1BFB6970-C005-4E76-8CDB-79ED4823F6A1}">
  <ds:schemaRefs/>
</ds:datastoreItem>
</file>

<file path=customXml/itemProps54.xml><?xml version="1.0" encoding="utf-8"?>
<ds:datastoreItem xmlns:ds="http://schemas.openxmlformats.org/officeDocument/2006/customXml" ds:itemID="{F988DE39-A616-4B61-940B-1B1E2DA1E629}">
  <ds:schemaRefs/>
</ds:datastoreItem>
</file>

<file path=customXml/itemProps55.xml><?xml version="1.0" encoding="utf-8"?>
<ds:datastoreItem xmlns:ds="http://schemas.openxmlformats.org/officeDocument/2006/customXml" ds:itemID="{79219A3E-F800-4231-8C94-23139D087103}">
  <ds:schemaRefs/>
</ds:datastoreItem>
</file>

<file path=customXml/itemProps56.xml><?xml version="1.0" encoding="utf-8"?>
<ds:datastoreItem xmlns:ds="http://schemas.openxmlformats.org/officeDocument/2006/customXml" ds:itemID="{722D8726-D183-4A35-B87A-5AF9F47F1C30}">
  <ds:schemaRefs/>
</ds:datastoreItem>
</file>

<file path=customXml/itemProps57.xml><?xml version="1.0" encoding="utf-8"?>
<ds:datastoreItem xmlns:ds="http://schemas.openxmlformats.org/officeDocument/2006/customXml" ds:itemID="{476F78AA-0CD0-47F8-943A-1457D1E0638F}">
  <ds:schemaRefs/>
</ds:datastoreItem>
</file>

<file path=customXml/itemProps58.xml><?xml version="1.0" encoding="utf-8"?>
<ds:datastoreItem xmlns:ds="http://schemas.openxmlformats.org/officeDocument/2006/customXml" ds:itemID="{B3B7D854-C24D-42FC-86C3-7AD6969FD202}">
  <ds:schemaRefs/>
</ds:datastoreItem>
</file>

<file path=customXml/itemProps59.xml><?xml version="1.0" encoding="utf-8"?>
<ds:datastoreItem xmlns:ds="http://schemas.openxmlformats.org/officeDocument/2006/customXml" ds:itemID="{3510C3B4-DD49-4247-B2DA-E52E26811A39}">
  <ds:schemaRefs/>
</ds:datastoreItem>
</file>

<file path=customXml/itemProps60.xml><?xml version="1.0" encoding="utf-8"?>
<ds:datastoreItem xmlns:ds="http://schemas.openxmlformats.org/officeDocument/2006/customXml" ds:itemID="{092A55ED-F2B2-41F8-A36D-DA7C9CC5F3A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Sheet7</vt:lpstr>
      <vt:lpstr>Sheet2</vt:lpstr>
      <vt:lpstr>Sheet3</vt:lpstr>
      <vt:lpstr>Pivot High spend</vt:lpstr>
      <vt:lpstr>High spend low inc</vt:lpstr>
      <vt:lpstr>Low spend Low inc</vt:lpstr>
      <vt:lpstr>Sheet1</vt:lpstr>
      <vt:lpstr>Demographic</vt:lpstr>
      <vt:lpstr>Avg Income Utilisation</vt:lpstr>
      <vt:lpstr>Avg Income Utilisation (2)</vt:lpstr>
      <vt:lpstr>Spending Insights</vt:lpstr>
      <vt:lpstr>Spending</vt:lpstr>
      <vt:lpstr>Consideration</vt:lpstr>
      <vt:lpstr>Recommendations</vt:lpstr>
      <vt:lpstr>color choose 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 Basith Kannancheeri</dc:creator>
  <cp:lastModifiedBy>Abdul Basith Kannancheeri</cp:lastModifiedBy>
  <dcterms:created xsi:type="dcterms:W3CDTF">2023-12-21T12:14:12Z</dcterms:created>
  <dcterms:modified xsi:type="dcterms:W3CDTF">2024-07-01T09:46:47Z</dcterms:modified>
</cp:coreProperties>
</file>